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updateLinks="never" codeName="EstaPasta_de_trabalho"/>
  <mc:AlternateContent xmlns:mc="http://schemas.openxmlformats.org/markup-compatibility/2006">
    <mc:Choice Requires="x15">
      <x15ac:absPath xmlns:x15ac="http://schemas.microsoft.com/office/spreadsheetml/2010/11/ac" url="C:\Users\ramaolopes\Documents\2024\SUBANEXO VI - COMPATIBILIZAÇÃO DA FONTE DE RECURSOS_portal publicação1052023\"/>
    </mc:Choice>
  </mc:AlternateContent>
  <xr:revisionPtr revIDLastSave="0" documentId="13_ncr:1_{64AEE369-6BD3-4DBD-A6DF-78E8DCA5F8DC}" xr6:coauthVersionLast="47" xr6:coauthVersionMax="47" xr10:uidLastSave="{00000000-0000-0000-0000-000000000000}"/>
  <bookViews>
    <workbookView xWindow="-120" yWindow="-120" windowWidth="29040" windowHeight="15840" tabRatio="837" xr2:uid="{00000000-000D-0000-FFFF-FFFF00000000}"/>
  </bookViews>
  <sheets>
    <sheet name="ENR-2024-COMPATIBILIZA" sheetId="59" r:id="rId1"/>
    <sheet name="PORTARIA STN 855 maio 2024" sheetId="67" r:id="rId2"/>
    <sheet name="CORREÇÕES DE RÚBRICAS" sheetId="64" r:id="rId3"/>
    <sheet name="MINUTA_ENR-2023-TCEMS" sheetId="66" state="hidden" r:id="rId4"/>
    <sheet name="TABELAS" sheetId="37" state="hidden" r:id="rId5"/>
  </sheets>
  <externalReferences>
    <externalReference r:id="rId6"/>
    <externalReference r:id="rId7"/>
    <externalReference r:id="rId8"/>
  </externalReferences>
  <definedNames>
    <definedName name="_xlnm._FilterDatabase" localSheetId="0" hidden="1">'ENR-2024-COMPATIBILIZA'!#REF!</definedName>
    <definedName name="_xlnm._FilterDatabase" localSheetId="1" hidden="1">'PORTARIA STN 855 maio 2024'!$B$1:$L$1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25" i="59" l="1"/>
  <c r="N460" i="59"/>
  <c r="N545" i="59"/>
  <c r="N2077" i="59"/>
  <c r="N2078" i="59"/>
  <c r="N1669" i="59"/>
  <c r="N1670" i="59"/>
  <c r="N1665" i="59"/>
  <c r="N1666" i="59"/>
  <c r="N382" i="59"/>
  <c r="N415" i="59"/>
  <c r="N413" i="59"/>
  <c r="X2456" i="59" l="1"/>
  <c r="X2450" i="59"/>
  <c r="X2448" i="59"/>
  <c r="X2443" i="59"/>
  <c r="X2441" i="59"/>
  <c r="X2439" i="59"/>
  <c r="X2426" i="59"/>
  <c r="X2398" i="59"/>
  <c r="X2396" i="59"/>
  <c r="X2390" i="59"/>
  <c r="X2388" i="59"/>
  <c r="N2381" i="59" s="1"/>
  <c r="X2380" i="59"/>
  <c r="X2374" i="59"/>
  <c r="X2345" i="59"/>
  <c r="X2343" i="59"/>
  <c r="X2337" i="59"/>
  <c r="X2335" i="59"/>
  <c r="X2321" i="59"/>
  <c r="X2311" i="59"/>
  <c r="X2267" i="59"/>
  <c r="X2262" i="59"/>
  <c r="X2255" i="59"/>
  <c r="X2247" i="59"/>
  <c r="X2243" i="59"/>
  <c r="X2241" i="59"/>
  <c r="X2238" i="59"/>
  <c r="X2225" i="59"/>
  <c r="X2218" i="59"/>
  <c r="X2217" i="59"/>
  <c r="X2214" i="59"/>
  <c r="X2203" i="59"/>
  <c r="X2186" i="59"/>
  <c r="X2170" i="59"/>
  <c r="X2158" i="59"/>
  <c r="X2156" i="59"/>
  <c r="X2150" i="59"/>
  <c r="X2148" i="59"/>
  <c r="X2142" i="59"/>
  <c r="X2140" i="59"/>
  <c r="X2118" i="59"/>
  <c r="X2116" i="59"/>
  <c r="X2107" i="59"/>
  <c r="X2094" i="59"/>
  <c r="X2092" i="59"/>
  <c r="X2081" i="59"/>
  <c r="X2079" i="59"/>
  <c r="X2077" i="59"/>
  <c r="X2070" i="59"/>
  <c r="X2005" i="59"/>
  <c r="X1999" i="59"/>
  <c r="X1964" i="59"/>
  <c r="X1948" i="59"/>
  <c r="X1946" i="59"/>
  <c r="X1944" i="59"/>
  <c r="X1942" i="59"/>
  <c r="X1935" i="59"/>
  <c r="X1933" i="59"/>
  <c r="X1931" i="59"/>
  <c r="X1929" i="59"/>
  <c r="X1925" i="59"/>
  <c r="X1918" i="59"/>
  <c r="X1916" i="59"/>
  <c r="X1914" i="59"/>
  <c r="X1912" i="59"/>
  <c r="X1910" i="59"/>
  <c r="X1905" i="59"/>
  <c r="X1897" i="59"/>
  <c r="X1895" i="59"/>
  <c r="X1891" i="59"/>
  <c r="X1889" i="59"/>
  <c r="X1885" i="59"/>
  <c r="X1876" i="59"/>
  <c r="X1870" i="59"/>
  <c r="X1867" i="59"/>
  <c r="X1860" i="59"/>
  <c r="X1858" i="59"/>
  <c r="X1851" i="59"/>
  <c r="X1849" i="59"/>
  <c r="X1847" i="59"/>
  <c r="X1843" i="59"/>
  <c r="X1841" i="59"/>
  <c r="X1828" i="59"/>
  <c r="X1816" i="59"/>
  <c r="X1783" i="59"/>
  <c r="X1778" i="59"/>
  <c r="X1743" i="59"/>
  <c r="X1741" i="59"/>
  <c r="X1733" i="59"/>
  <c r="X1723" i="59"/>
  <c r="X1718" i="59"/>
  <c r="X1700" i="59"/>
  <c r="X1683" i="59"/>
  <c r="X1661" i="59"/>
  <c r="X1650" i="59"/>
  <c r="X1648" i="59"/>
  <c r="X1641" i="59"/>
  <c r="X1628" i="59"/>
  <c r="X1593" i="59"/>
  <c r="X1568" i="59"/>
  <c r="X1563" i="59"/>
  <c r="X1555" i="59"/>
  <c r="X1551" i="59"/>
  <c r="X1542" i="59"/>
  <c r="X1538" i="59"/>
  <c r="X1527" i="59"/>
  <c r="X1525" i="59"/>
  <c r="X1514" i="59"/>
  <c r="X1508" i="59"/>
  <c r="X1505" i="59"/>
  <c r="X1496" i="59"/>
  <c r="X1492" i="59"/>
  <c r="X1422" i="59"/>
  <c r="X1420" i="59"/>
  <c r="X1409" i="59"/>
  <c r="X1408" i="59"/>
  <c r="X1403" i="59"/>
  <c r="X1396" i="59"/>
  <c r="X1388" i="59"/>
  <c r="X1386" i="59"/>
  <c r="X1384" i="59"/>
  <c r="X1374" i="59"/>
  <c r="X1372" i="59"/>
  <c r="X1351" i="59"/>
  <c r="X1345" i="59"/>
  <c r="X1289" i="59"/>
  <c r="X1268" i="59"/>
  <c r="X1262" i="59"/>
  <c r="X1190" i="59"/>
  <c r="X1134" i="59"/>
  <c r="X1104" i="59"/>
  <c r="X1087" i="59"/>
  <c r="N1152" i="59" s="1"/>
  <c r="X1061" i="59"/>
  <c r="X944" i="59"/>
  <c r="X941" i="59"/>
  <c r="X931" i="59"/>
  <c r="X928" i="59"/>
  <c r="X897" i="59"/>
  <c r="N933" i="59" s="1"/>
  <c r="X882" i="59"/>
  <c r="X839" i="59"/>
  <c r="X834" i="59"/>
  <c r="X794" i="59"/>
  <c r="X792" i="59"/>
  <c r="X780" i="59"/>
  <c r="X762" i="59"/>
  <c r="X760" i="59"/>
  <c r="X745" i="59"/>
  <c r="X743" i="59"/>
  <c r="X740" i="59"/>
  <c r="X736" i="59"/>
  <c r="X727" i="59"/>
  <c r="X722" i="59"/>
  <c r="X697" i="59"/>
  <c r="X692" i="59"/>
  <c r="X691" i="59"/>
  <c r="X688" i="59"/>
  <c r="X686" i="59"/>
  <c r="X680" i="59"/>
  <c r="N706" i="59" s="1"/>
  <c r="X665" i="59"/>
  <c r="X660" i="59"/>
  <c r="X658" i="59"/>
  <c r="X636" i="59"/>
  <c r="X629" i="59"/>
  <c r="X627" i="59"/>
  <c r="X624" i="59"/>
  <c r="N604" i="59" s="1"/>
  <c r="X621" i="59"/>
  <c r="X619" i="59"/>
  <c r="X616" i="59"/>
  <c r="X614" i="59"/>
  <c r="N594" i="59" s="1"/>
  <c r="X567" i="59"/>
  <c r="X558" i="59"/>
  <c r="X553" i="59"/>
  <c r="X533" i="59"/>
  <c r="X531" i="59"/>
  <c r="X524" i="59"/>
  <c r="X522" i="59"/>
  <c r="X511" i="59"/>
  <c r="X507" i="59"/>
  <c r="X502" i="59"/>
  <c r="X498" i="59"/>
  <c r="X493" i="59"/>
  <c r="X489" i="59"/>
  <c r="X484" i="59"/>
  <c r="X480" i="59"/>
  <c r="X475" i="59"/>
  <c r="X471" i="59"/>
  <c r="X466" i="59"/>
  <c r="X460" i="59"/>
  <c r="X455" i="59"/>
  <c r="X451" i="59"/>
  <c r="X446" i="59"/>
  <c r="X443" i="59"/>
  <c r="X438" i="59"/>
  <c r="N438" i="59" s="1"/>
  <c r="X434" i="59"/>
  <c r="X430" i="59"/>
  <c r="X421" i="59"/>
  <c r="X416" i="59"/>
  <c r="X411" i="59"/>
  <c r="X404" i="59"/>
  <c r="X397" i="59"/>
  <c r="X396" i="59"/>
  <c r="X392" i="59"/>
  <c r="X391" i="59"/>
  <c r="X388" i="59"/>
  <c r="X387" i="59"/>
  <c r="X384" i="59"/>
  <c r="X383" i="59"/>
  <c r="X379" i="59"/>
  <c r="X378" i="59"/>
  <c r="X371" i="59"/>
  <c r="X367" i="59"/>
  <c r="X348" i="59"/>
  <c r="X337" i="59"/>
  <c r="X328" i="59"/>
  <c r="X317" i="59"/>
  <c r="X312" i="59"/>
  <c r="X307" i="59"/>
  <c r="X302" i="59"/>
  <c r="X301" i="59"/>
  <c r="X299" i="59"/>
  <c r="X297" i="59"/>
  <c r="X296" i="59"/>
  <c r="X290" i="59"/>
  <c r="X284" i="59"/>
  <c r="X278" i="59"/>
  <c r="X269" i="59"/>
  <c r="X264" i="59"/>
  <c r="X263" i="59"/>
  <c r="X256" i="59"/>
  <c r="X252" i="59"/>
  <c r="X248" i="59"/>
  <c r="X244" i="59"/>
  <c r="X239" i="59"/>
  <c r="X226" i="59"/>
  <c r="X224" i="59"/>
  <c r="X222" i="59"/>
  <c r="X220" i="59"/>
  <c r="X218" i="59"/>
  <c r="X214" i="59"/>
  <c r="X210" i="59"/>
  <c r="X207" i="59"/>
  <c r="X204" i="59"/>
  <c r="X193" i="59"/>
  <c r="X175" i="59"/>
  <c r="X171" i="59"/>
  <c r="X167" i="59"/>
  <c r="X160" i="59"/>
  <c r="X156" i="59"/>
  <c r="X155" i="59"/>
  <c r="X154" i="59"/>
  <c r="X152" i="59"/>
  <c r="X151" i="59"/>
  <c r="X150" i="59"/>
  <c r="X148" i="59"/>
  <c r="X147" i="59"/>
  <c r="X146" i="59"/>
  <c r="X143" i="59"/>
  <c r="X142" i="59"/>
  <c r="X141" i="59"/>
  <c r="X139" i="59"/>
  <c r="X138" i="59"/>
  <c r="X137" i="59"/>
  <c r="X135" i="59"/>
  <c r="X134" i="59"/>
  <c r="X133" i="59"/>
  <c r="X131" i="59"/>
  <c r="X130" i="59"/>
  <c r="X129" i="59"/>
  <c r="X126" i="59"/>
  <c r="X125" i="59"/>
  <c r="X124" i="59"/>
  <c r="X122" i="59"/>
  <c r="X121" i="59"/>
  <c r="X120" i="59"/>
  <c r="X118" i="59"/>
  <c r="X117" i="59"/>
  <c r="X116" i="59"/>
  <c r="X113" i="59"/>
  <c r="X112" i="59"/>
  <c r="X111" i="59"/>
  <c r="X109" i="59"/>
  <c r="X108" i="59"/>
  <c r="X107" i="59"/>
  <c r="X105" i="59"/>
  <c r="X104" i="59"/>
  <c r="X103" i="59"/>
  <c r="X101" i="59"/>
  <c r="X100" i="59"/>
  <c r="X99" i="59"/>
  <c r="X97" i="59"/>
  <c r="X96" i="59"/>
  <c r="X95" i="59"/>
  <c r="X93" i="59"/>
  <c r="X92" i="59"/>
  <c r="X91" i="59"/>
  <c r="X85" i="59"/>
  <c r="X84" i="59"/>
  <c r="X82" i="59"/>
  <c r="X81" i="59"/>
  <c r="X79" i="59"/>
  <c r="X78" i="59"/>
  <c r="X76" i="59"/>
  <c r="X75" i="59"/>
  <c r="X73" i="59"/>
  <c r="X72" i="59"/>
  <c r="X68" i="59"/>
  <c r="X67" i="59"/>
  <c r="X66" i="59"/>
  <c r="X64" i="59"/>
  <c r="X62" i="59"/>
  <c r="X60" i="59"/>
  <c r="X58" i="59"/>
  <c r="X57" i="59"/>
  <c r="X56" i="59"/>
  <c r="X53" i="59"/>
  <c r="X52" i="59"/>
  <c r="X51" i="59"/>
  <c r="X49" i="59"/>
  <c r="X48" i="59"/>
  <c r="X47" i="59"/>
  <c r="X45" i="59"/>
  <c r="X44" i="59"/>
  <c r="X43" i="59"/>
  <c r="X41" i="59"/>
  <c r="X40" i="59"/>
  <c r="X39" i="59"/>
  <c r="X37" i="59"/>
  <c r="X36" i="59"/>
  <c r="X35" i="59"/>
  <c r="X33" i="59"/>
  <c r="X32" i="59"/>
  <c r="X31" i="59"/>
  <c r="X27" i="59"/>
  <c r="X24" i="59"/>
  <c r="X22" i="59"/>
  <c r="X20" i="59"/>
  <c r="X16" i="59"/>
  <c r="X14" i="59"/>
  <c r="X10" i="59"/>
  <c r="X8" i="59"/>
  <c r="T3678" i="66"/>
  <c r="T3677" i="66"/>
  <c r="T3676" i="66"/>
  <c r="T3675" i="66"/>
  <c r="T3674" i="66"/>
  <c r="T3673" i="66"/>
  <c r="T3672" i="66"/>
  <c r="T3671" i="66"/>
  <c r="N3670" i="66"/>
  <c r="M3670" i="66" s="1"/>
  <c r="K3670" i="66"/>
  <c r="U3670" i="66" s="1"/>
  <c r="N3669" i="66"/>
  <c r="K3669" i="66"/>
  <c r="U3669" i="66" s="1"/>
  <c r="N3668" i="66"/>
  <c r="M3668" i="66" s="1"/>
  <c r="K3668" i="66"/>
  <c r="U3668" i="66" s="1"/>
  <c r="N3667" i="66"/>
  <c r="K3667" i="66"/>
  <c r="T3667" i="66" s="1"/>
  <c r="N3666" i="66"/>
  <c r="M3666" i="66" s="1"/>
  <c r="K3666" i="66"/>
  <c r="U3666" i="66" s="1"/>
  <c r="N3665" i="66"/>
  <c r="K3665" i="66"/>
  <c r="T3665" i="66" s="1"/>
  <c r="N3664" i="66"/>
  <c r="K3664" i="66"/>
  <c r="U3664" i="66" s="1"/>
  <c r="N3663" i="66"/>
  <c r="K3663" i="66"/>
  <c r="U3663" i="66" s="1"/>
  <c r="N3662" i="66"/>
  <c r="K3662" i="66"/>
  <c r="U3662" i="66" s="1"/>
  <c r="N3661" i="66"/>
  <c r="K3661" i="66"/>
  <c r="T3661" i="66" s="1"/>
  <c r="N3660" i="66"/>
  <c r="M3660" i="66" s="1"/>
  <c r="K3660" i="66"/>
  <c r="U3660" i="66" s="1"/>
  <c r="T3659" i="66"/>
  <c r="N3659" i="66"/>
  <c r="K3659" i="66"/>
  <c r="U3659" i="66" s="1"/>
  <c r="N3658" i="66"/>
  <c r="K3658" i="66"/>
  <c r="T3658" i="66" s="1"/>
  <c r="N3657" i="66"/>
  <c r="K3657" i="66"/>
  <c r="T3657" i="66" s="1"/>
  <c r="N3656" i="66"/>
  <c r="K3656" i="66"/>
  <c r="U3656" i="66" s="1"/>
  <c r="N3655" i="66"/>
  <c r="K3655" i="66"/>
  <c r="T3655" i="66" s="1"/>
  <c r="N3654" i="66"/>
  <c r="K3654" i="66"/>
  <c r="U3654" i="66" s="1"/>
  <c r="U3653" i="66"/>
  <c r="T3653" i="66"/>
  <c r="N3653" i="66"/>
  <c r="K3653" i="66"/>
  <c r="U3652" i="66"/>
  <c r="N3652" i="66"/>
  <c r="K3652" i="66"/>
  <c r="T3652" i="66" s="1"/>
  <c r="N3651" i="66"/>
  <c r="K3651" i="66"/>
  <c r="N3650" i="66"/>
  <c r="K3650" i="66"/>
  <c r="U3650" i="66" s="1"/>
  <c r="N3649" i="66"/>
  <c r="K3649" i="66"/>
  <c r="T3649" i="66" s="1"/>
  <c r="N3648" i="66"/>
  <c r="K3648" i="66"/>
  <c r="U3648" i="66" s="1"/>
  <c r="N3647" i="66"/>
  <c r="K3647" i="66"/>
  <c r="T3647" i="66" s="1"/>
  <c r="N3646" i="66"/>
  <c r="M3646" i="66" s="1"/>
  <c r="K3646" i="66"/>
  <c r="U3646" i="66" s="1"/>
  <c r="U3645" i="66"/>
  <c r="N3645" i="66"/>
  <c r="K3645" i="66"/>
  <c r="T3645" i="66" s="1"/>
  <c r="N3644" i="66"/>
  <c r="M3644" i="66" s="1"/>
  <c r="K3644" i="66"/>
  <c r="U3644" i="66" s="1"/>
  <c r="N3643" i="66"/>
  <c r="K3643" i="66"/>
  <c r="T3643" i="66" s="1"/>
  <c r="N3642" i="66"/>
  <c r="K3642" i="66"/>
  <c r="U3642" i="66" s="1"/>
  <c r="N3641" i="66"/>
  <c r="M3641" i="66" s="1"/>
  <c r="K3641" i="66"/>
  <c r="U3641" i="66" s="1"/>
  <c r="N3640" i="66"/>
  <c r="K3640" i="66"/>
  <c r="T3640" i="66" s="1"/>
  <c r="U3639" i="66"/>
  <c r="N3639" i="66"/>
  <c r="K3639" i="66"/>
  <c r="T3639" i="66" s="1"/>
  <c r="N3638" i="66"/>
  <c r="K3638" i="66"/>
  <c r="U3638" i="66" s="1"/>
  <c r="N3637" i="66"/>
  <c r="K3637" i="66"/>
  <c r="T3637" i="66" s="1"/>
  <c r="N3636" i="66"/>
  <c r="K3636" i="66"/>
  <c r="U3636" i="66" s="1"/>
  <c r="N3635" i="66"/>
  <c r="M3635" i="66"/>
  <c r="K3635" i="66"/>
  <c r="U3635" i="66" s="1"/>
  <c r="U3634" i="66"/>
  <c r="T3634" i="66"/>
  <c r="N3634" i="66"/>
  <c r="K3634" i="66"/>
  <c r="U3633" i="66"/>
  <c r="N3633" i="66"/>
  <c r="K3633" i="66"/>
  <c r="T3633" i="66" s="1"/>
  <c r="N3632" i="66"/>
  <c r="K3632" i="66"/>
  <c r="U3632" i="66" s="1"/>
  <c r="N3631" i="66"/>
  <c r="M3631" i="66"/>
  <c r="K3631" i="66"/>
  <c r="T3631" i="66" s="1"/>
  <c r="N3630" i="66"/>
  <c r="K3630" i="66"/>
  <c r="U3630" i="66" s="1"/>
  <c r="N3629" i="66"/>
  <c r="K3629" i="66"/>
  <c r="U3629" i="66" s="1"/>
  <c r="N3628" i="66"/>
  <c r="M3628" i="66" s="1"/>
  <c r="K3628" i="66"/>
  <c r="N3627" i="66"/>
  <c r="K3627" i="66"/>
  <c r="N3626" i="66"/>
  <c r="K3626" i="66"/>
  <c r="U3626" i="66" s="1"/>
  <c r="N3625" i="66"/>
  <c r="K3625" i="66"/>
  <c r="T3625" i="66" s="1"/>
  <c r="N3624" i="66"/>
  <c r="K3624" i="66"/>
  <c r="U3624" i="66" s="1"/>
  <c r="T3623" i="66"/>
  <c r="N3623" i="66"/>
  <c r="M3623" i="66" s="1"/>
  <c r="K3623" i="66"/>
  <c r="U3623" i="66" s="1"/>
  <c r="N3622" i="66"/>
  <c r="K3622" i="66"/>
  <c r="U3622" i="66" s="1"/>
  <c r="N3621" i="66"/>
  <c r="K3621" i="66"/>
  <c r="N3620" i="66"/>
  <c r="K3620" i="66"/>
  <c r="U3620" i="66" s="1"/>
  <c r="N3619" i="66"/>
  <c r="K3619" i="66"/>
  <c r="T3619" i="66" s="1"/>
  <c r="N3618" i="66"/>
  <c r="K3618" i="66"/>
  <c r="U3618" i="66" s="1"/>
  <c r="U3617" i="66"/>
  <c r="N3617" i="66"/>
  <c r="K3617" i="66"/>
  <c r="T3617" i="66" s="1"/>
  <c r="N3616" i="66"/>
  <c r="K3616" i="66"/>
  <c r="U3616" i="66" s="1"/>
  <c r="T3615" i="66"/>
  <c r="N3615" i="66"/>
  <c r="K3615" i="66"/>
  <c r="U3615" i="66" s="1"/>
  <c r="N3614" i="66"/>
  <c r="K3614" i="66"/>
  <c r="U3614" i="66" s="1"/>
  <c r="N3613" i="66"/>
  <c r="K3613" i="66"/>
  <c r="T3613" i="66" s="1"/>
  <c r="N3612" i="66"/>
  <c r="K3612" i="66"/>
  <c r="U3612" i="66" s="1"/>
  <c r="N3611" i="66"/>
  <c r="M3611" i="66" s="1"/>
  <c r="K3611" i="66"/>
  <c r="U3611" i="66" s="1"/>
  <c r="N3610" i="66"/>
  <c r="K3610" i="66"/>
  <c r="U3610" i="66" s="1"/>
  <c r="N3609" i="66"/>
  <c r="K3609" i="66"/>
  <c r="U3609" i="66" s="1"/>
  <c r="N3608" i="66"/>
  <c r="M3607" i="66" s="1"/>
  <c r="K3608" i="66"/>
  <c r="U3608" i="66" s="1"/>
  <c r="N3607" i="66"/>
  <c r="K3607" i="66"/>
  <c r="T3607" i="66" s="1"/>
  <c r="N3606" i="66"/>
  <c r="K3606" i="66"/>
  <c r="U3606" i="66" s="1"/>
  <c r="N3605" i="66"/>
  <c r="M3605" i="66" s="1"/>
  <c r="K3605" i="66"/>
  <c r="U3605" i="66" s="1"/>
  <c r="T3604" i="66"/>
  <c r="N3604" i="66"/>
  <c r="K3604" i="66"/>
  <c r="U3604" i="66" s="1"/>
  <c r="N3603" i="66"/>
  <c r="M3603" i="66" s="1"/>
  <c r="K3603" i="66"/>
  <c r="N3602" i="66"/>
  <c r="K3602" i="66"/>
  <c r="U3602" i="66" s="1"/>
  <c r="N3601" i="66"/>
  <c r="K3601" i="66"/>
  <c r="T3601" i="66" s="1"/>
  <c r="N3600" i="66"/>
  <c r="K3600" i="66"/>
  <c r="U3600" i="66" s="1"/>
  <c r="N3599" i="66"/>
  <c r="M3599" i="66" s="1"/>
  <c r="K3599" i="66"/>
  <c r="U3599" i="66" s="1"/>
  <c r="N3598" i="66"/>
  <c r="K3598" i="66"/>
  <c r="N3597" i="66"/>
  <c r="K3597" i="66"/>
  <c r="T3597" i="66" s="1"/>
  <c r="N3596" i="66"/>
  <c r="K3596" i="66"/>
  <c r="U3596" i="66" s="1"/>
  <c r="N3595" i="66"/>
  <c r="K3595" i="66"/>
  <c r="T3595" i="66" s="1"/>
  <c r="N3594" i="66"/>
  <c r="K3594" i="66"/>
  <c r="U3594" i="66" s="1"/>
  <c r="N3593" i="66"/>
  <c r="K3593" i="66"/>
  <c r="U3592" i="66"/>
  <c r="N3592" i="66"/>
  <c r="K3592" i="66"/>
  <c r="T3592" i="66" s="1"/>
  <c r="N3591" i="66"/>
  <c r="K3591" i="66"/>
  <c r="T3591" i="66" s="1"/>
  <c r="N3590" i="66"/>
  <c r="M3590" i="66"/>
  <c r="K3590" i="66"/>
  <c r="U3590" i="66" s="1"/>
  <c r="N3589" i="66"/>
  <c r="M3589" i="66" s="1"/>
  <c r="K3589" i="66"/>
  <c r="T3589" i="66" s="1"/>
  <c r="N3588" i="66"/>
  <c r="K3588" i="66"/>
  <c r="U3588" i="66" s="1"/>
  <c r="N3587" i="66"/>
  <c r="K3587" i="66"/>
  <c r="T3587" i="66" s="1"/>
  <c r="N3586" i="66"/>
  <c r="K3586" i="66"/>
  <c r="N3585" i="66"/>
  <c r="K3585" i="66"/>
  <c r="U3585" i="66" s="1"/>
  <c r="N3584" i="66"/>
  <c r="K3584" i="66"/>
  <c r="U3584" i="66" s="1"/>
  <c r="N3583" i="66"/>
  <c r="M3583" i="66" s="1"/>
  <c r="K3583" i="66"/>
  <c r="T3583" i="66" s="1"/>
  <c r="N3582" i="66"/>
  <c r="K3582" i="66"/>
  <c r="U3582" i="66" s="1"/>
  <c r="N3581" i="66"/>
  <c r="K3581" i="66"/>
  <c r="N3580" i="66"/>
  <c r="M3580" i="66" s="1"/>
  <c r="K3580" i="66"/>
  <c r="U3580" i="66" s="1"/>
  <c r="N3579" i="66"/>
  <c r="K3579" i="66"/>
  <c r="N3578" i="66"/>
  <c r="K3578" i="66"/>
  <c r="U3578" i="66" s="1"/>
  <c r="N3577" i="66"/>
  <c r="K3577" i="66"/>
  <c r="T3577" i="66" s="1"/>
  <c r="N3576" i="66"/>
  <c r="M3576" i="66" s="1"/>
  <c r="K3576" i="66"/>
  <c r="U3576" i="66" s="1"/>
  <c r="N3575" i="66"/>
  <c r="M3575" i="66" s="1"/>
  <c r="K3575" i="66"/>
  <c r="T3575" i="66" s="1"/>
  <c r="N3574" i="66"/>
  <c r="K3574" i="66"/>
  <c r="N3573" i="66"/>
  <c r="K3573" i="66"/>
  <c r="T3573" i="66" s="1"/>
  <c r="N3572" i="66"/>
  <c r="K3572" i="66"/>
  <c r="U3572" i="66" s="1"/>
  <c r="N3571" i="66"/>
  <c r="K3571" i="66"/>
  <c r="T3571" i="66" s="1"/>
  <c r="N3570" i="66"/>
  <c r="K3570" i="66"/>
  <c r="U3570" i="66" s="1"/>
  <c r="N3569" i="66"/>
  <c r="K3569" i="66"/>
  <c r="N3568" i="66"/>
  <c r="K3568" i="66"/>
  <c r="U3568" i="66" s="1"/>
  <c r="N3567" i="66"/>
  <c r="K3567" i="66"/>
  <c r="T3567" i="66" s="1"/>
  <c r="N3566" i="66"/>
  <c r="K3566" i="66"/>
  <c r="U3566" i="66" s="1"/>
  <c r="N3565" i="66"/>
  <c r="K3565" i="66"/>
  <c r="T3565" i="66" s="1"/>
  <c r="N3564" i="66"/>
  <c r="M3564" i="66" s="1"/>
  <c r="K3564" i="66"/>
  <c r="U3564" i="66" s="1"/>
  <c r="N3563" i="66"/>
  <c r="K3563" i="66"/>
  <c r="T3563" i="66" s="1"/>
  <c r="N3562" i="66"/>
  <c r="M3562" i="66" s="1"/>
  <c r="K3562" i="66"/>
  <c r="N3561" i="66"/>
  <c r="K3561" i="66"/>
  <c r="U3561" i="66" s="1"/>
  <c r="N3560" i="66"/>
  <c r="K3560" i="66"/>
  <c r="U3560" i="66" s="1"/>
  <c r="N3559" i="66"/>
  <c r="K3559" i="66"/>
  <c r="N3558" i="66"/>
  <c r="K3558" i="66"/>
  <c r="N3557" i="66"/>
  <c r="K3557" i="66"/>
  <c r="T3557" i="66" s="1"/>
  <c r="N3556" i="66"/>
  <c r="M3556" i="66" s="1"/>
  <c r="K3556" i="66"/>
  <c r="U3556" i="66" s="1"/>
  <c r="N3555" i="66"/>
  <c r="M3555" i="66" s="1"/>
  <c r="K3555" i="66"/>
  <c r="N3554" i="66"/>
  <c r="K3554" i="66"/>
  <c r="N3553" i="66"/>
  <c r="K3553" i="66"/>
  <c r="N3552" i="66"/>
  <c r="M3552" i="66" s="1"/>
  <c r="K3552" i="66"/>
  <c r="N3551" i="66"/>
  <c r="K3551" i="66"/>
  <c r="T3551" i="66" s="1"/>
  <c r="N3550" i="66"/>
  <c r="K3550" i="66"/>
  <c r="T3550" i="66" s="1"/>
  <c r="T3549" i="66"/>
  <c r="N3549" i="66"/>
  <c r="K3549" i="66"/>
  <c r="U3549" i="66" s="1"/>
  <c r="N3548" i="66"/>
  <c r="K3548" i="66"/>
  <c r="N3547" i="66"/>
  <c r="K3547" i="66"/>
  <c r="N3546" i="66"/>
  <c r="K3546" i="66"/>
  <c r="N3545" i="66"/>
  <c r="K3545" i="66"/>
  <c r="T3545" i="66" s="1"/>
  <c r="T3544" i="66"/>
  <c r="N3544" i="66"/>
  <c r="M3544" i="66" s="1"/>
  <c r="K3544" i="66"/>
  <c r="U3544" i="66" s="1"/>
  <c r="N3543" i="66"/>
  <c r="K3543" i="66"/>
  <c r="T3543" i="66" s="1"/>
  <c r="N3542" i="66"/>
  <c r="K3542" i="66"/>
  <c r="U3542" i="66" s="1"/>
  <c r="N3541" i="66"/>
  <c r="K3541" i="66"/>
  <c r="N3540" i="66"/>
  <c r="K3540" i="66"/>
  <c r="N3539" i="66"/>
  <c r="K3539" i="66"/>
  <c r="T3539" i="66" s="1"/>
  <c r="N3538" i="66"/>
  <c r="K3538" i="66"/>
  <c r="T3538" i="66" s="1"/>
  <c r="N3537" i="66"/>
  <c r="K3537" i="66"/>
  <c r="U3537" i="66" s="1"/>
  <c r="N3536" i="66"/>
  <c r="M3535" i="66" s="1"/>
  <c r="K3536" i="66"/>
  <c r="U3536" i="66" s="1"/>
  <c r="N3535" i="66"/>
  <c r="K3535" i="66"/>
  <c r="N3534" i="66"/>
  <c r="K3534" i="66"/>
  <c r="U3533" i="66"/>
  <c r="N3533" i="66"/>
  <c r="K3533" i="66"/>
  <c r="T3533" i="66" s="1"/>
  <c r="T3532" i="66"/>
  <c r="N3532" i="66"/>
  <c r="K3532" i="66"/>
  <c r="U3532" i="66" s="1"/>
  <c r="N3531" i="66"/>
  <c r="K3531" i="66"/>
  <c r="T3531" i="66" s="1"/>
  <c r="N3530" i="66"/>
  <c r="K3530" i="66"/>
  <c r="N3529" i="66"/>
  <c r="K3529" i="66"/>
  <c r="N3528" i="66"/>
  <c r="K3528" i="66"/>
  <c r="N3527" i="66"/>
  <c r="M3527" i="66" s="1"/>
  <c r="K3527" i="66"/>
  <c r="T3527" i="66" s="1"/>
  <c r="N3526" i="66"/>
  <c r="K3526" i="66"/>
  <c r="N3525" i="66"/>
  <c r="K3525" i="66"/>
  <c r="N3524" i="66"/>
  <c r="K3524" i="66"/>
  <c r="U3524" i="66" s="1"/>
  <c r="N3523" i="66"/>
  <c r="K3523" i="66"/>
  <c r="N3522" i="66"/>
  <c r="K3522" i="66"/>
  <c r="T3522" i="66" s="1"/>
  <c r="N3521" i="66"/>
  <c r="K3521" i="66"/>
  <c r="U3521" i="66" s="1"/>
  <c r="N3520" i="66"/>
  <c r="K3520" i="66"/>
  <c r="T3520" i="66" s="1"/>
  <c r="N3519" i="66"/>
  <c r="K3519" i="66"/>
  <c r="N3518" i="66"/>
  <c r="M3517" i="66" s="1"/>
  <c r="K3518" i="66"/>
  <c r="U3518" i="66" s="1"/>
  <c r="N3517" i="66"/>
  <c r="M3516" i="66" s="1"/>
  <c r="K3517" i="66"/>
  <c r="U3517" i="66" s="1"/>
  <c r="N3516" i="66"/>
  <c r="K3516" i="66"/>
  <c r="T3516" i="66" s="1"/>
  <c r="N3515" i="66"/>
  <c r="K3515" i="66"/>
  <c r="N3514" i="66"/>
  <c r="K3514" i="66"/>
  <c r="U3514" i="66" s="1"/>
  <c r="N3513" i="66"/>
  <c r="K3513" i="66"/>
  <c r="U3513" i="66" s="1"/>
  <c r="N3512" i="66"/>
  <c r="K3512" i="66"/>
  <c r="T3512" i="66" s="1"/>
  <c r="N3511" i="66"/>
  <c r="K3511" i="66"/>
  <c r="U3511" i="66" s="1"/>
  <c r="U3510" i="66"/>
  <c r="N3510" i="66"/>
  <c r="K3510" i="66"/>
  <c r="T3510" i="66" s="1"/>
  <c r="N3509" i="66"/>
  <c r="K3509" i="66"/>
  <c r="U3509" i="66" s="1"/>
  <c r="N3508" i="66"/>
  <c r="K3508" i="66"/>
  <c r="T3508" i="66" s="1"/>
  <c r="U3507" i="66"/>
  <c r="T3507" i="66"/>
  <c r="N3507" i="66"/>
  <c r="K3507" i="66"/>
  <c r="N3506" i="66"/>
  <c r="M3506" i="66" s="1"/>
  <c r="K3506" i="66"/>
  <c r="U3506" i="66" s="1"/>
  <c r="N3505" i="66"/>
  <c r="K3505" i="66"/>
  <c r="U3505" i="66" s="1"/>
  <c r="N3504" i="66"/>
  <c r="M3503" i="66" s="1"/>
  <c r="K3504" i="66"/>
  <c r="T3504" i="66" s="1"/>
  <c r="T3503" i="66"/>
  <c r="N3503" i="66"/>
  <c r="K3503" i="66"/>
  <c r="U3503" i="66" s="1"/>
  <c r="N3502" i="66"/>
  <c r="K3502" i="66"/>
  <c r="T3502" i="66" s="1"/>
  <c r="N3501" i="66"/>
  <c r="M3501" i="66" s="1"/>
  <c r="K3501" i="66"/>
  <c r="U3501" i="66" s="1"/>
  <c r="N3500" i="66"/>
  <c r="K3500" i="66"/>
  <c r="T3500" i="66" s="1"/>
  <c r="U3499" i="66"/>
  <c r="N3499" i="66"/>
  <c r="K3499" i="66"/>
  <c r="T3499" i="66" s="1"/>
  <c r="N3498" i="66"/>
  <c r="M3498" i="66" s="1"/>
  <c r="K3498" i="66"/>
  <c r="U3498" i="66" s="1"/>
  <c r="N3497" i="66"/>
  <c r="K3497" i="66"/>
  <c r="N3496" i="66"/>
  <c r="M3496" i="66" s="1"/>
  <c r="K3496" i="66"/>
  <c r="U3496" i="66" s="1"/>
  <c r="N3495" i="66"/>
  <c r="K3495" i="66"/>
  <c r="U3495" i="66" s="1"/>
  <c r="N3494" i="66"/>
  <c r="K3494" i="66"/>
  <c r="T3494" i="66" s="1"/>
  <c r="N3493" i="66"/>
  <c r="K3493" i="66"/>
  <c r="N3492" i="66"/>
  <c r="K3492" i="66"/>
  <c r="U3492" i="66" s="1"/>
  <c r="N3491" i="66"/>
  <c r="K3491" i="66"/>
  <c r="U3491" i="66" s="1"/>
  <c r="N3490" i="66"/>
  <c r="M3490" i="66" s="1"/>
  <c r="K3490" i="66"/>
  <c r="T3490" i="66" s="1"/>
  <c r="N3489" i="66"/>
  <c r="K3489" i="66"/>
  <c r="U3489" i="66" s="1"/>
  <c r="N3488" i="66"/>
  <c r="K3488" i="66"/>
  <c r="T3488" i="66" s="1"/>
  <c r="N3487" i="66"/>
  <c r="K3487" i="66"/>
  <c r="T3487" i="66" s="1"/>
  <c r="N3486" i="66"/>
  <c r="M3486" i="66" s="1"/>
  <c r="K3486" i="66"/>
  <c r="U3486" i="66" s="1"/>
  <c r="N3485" i="66"/>
  <c r="K3485" i="66"/>
  <c r="T3485" i="66" s="1"/>
  <c r="N3484" i="66"/>
  <c r="M3484" i="66"/>
  <c r="K3484" i="66"/>
  <c r="N3483" i="66"/>
  <c r="K3483" i="66"/>
  <c r="U3483" i="66" s="1"/>
  <c r="N3482" i="66"/>
  <c r="K3482" i="66"/>
  <c r="T3482" i="66" s="1"/>
  <c r="N3481" i="66"/>
  <c r="K3481" i="66"/>
  <c r="T3481" i="66" s="1"/>
  <c r="N3480" i="66"/>
  <c r="K3480" i="66"/>
  <c r="U3480" i="66" s="1"/>
  <c r="N3479" i="66"/>
  <c r="K3479" i="66"/>
  <c r="N3478" i="66"/>
  <c r="K3478" i="66"/>
  <c r="U3478" i="66" s="1"/>
  <c r="N3477" i="66"/>
  <c r="M3477" i="66" s="1"/>
  <c r="K3477" i="66"/>
  <c r="U3477" i="66" s="1"/>
  <c r="N3476" i="66"/>
  <c r="K3476" i="66"/>
  <c r="T3476" i="66" s="1"/>
  <c r="U3475" i="66"/>
  <c r="N3475" i="66"/>
  <c r="K3475" i="66"/>
  <c r="T3475" i="66" s="1"/>
  <c r="N3474" i="66"/>
  <c r="K3474" i="66"/>
  <c r="U3474" i="66" s="1"/>
  <c r="N3473" i="66"/>
  <c r="K3473" i="66"/>
  <c r="N3472" i="66"/>
  <c r="K3472" i="66"/>
  <c r="U3472" i="66" s="1"/>
  <c r="N3471" i="66"/>
  <c r="K3471" i="66"/>
  <c r="U3471" i="66" s="1"/>
  <c r="N3470" i="66"/>
  <c r="K3470" i="66"/>
  <c r="T3470" i="66" s="1"/>
  <c r="N3469" i="66"/>
  <c r="K3469" i="66"/>
  <c r="N3468" i="66"/>
  <c r="K3468" i="66"/>
  <c r="U3468" i="66" s="1"/>
  <c r="N3467" i="66"/>
  <c r="K3467" i="66"/>
  <c r="U3467" i="66" s="1"/>
  <c r="N3466" i="66"/>
  <c r="K3466" i="66"/>
  <c r="U3466" i="66" s="1"/>
  <c r="N3465" i="66"/>
  <c r="K3465" i="66"/>
  <c r="U3465" i="66" s="1"/>
  <c r="N3464" i="66"/>
  <c r="M3464" i="66" s="1"/>
  <c r="K3464" i="66"/>
  <c r="T3464" i="66" s="1"/>
  <c r="N3463" i="66"/>
  <c r="K3463" i="66"/>
  <c r="T3463" i="66" s="1"/>
  <c r="N3462" i="66"/>
  <c r="K3462" i="66"/>
  <c r="N3461" i="66"/>
  <c r="M3460" i="66" s="1"/>
  <c r="K3461" i="66"/>
  <c r="U3461" i="66" s="1"/>
  <c r="N3460" i="66"/>
  <c r="K3460" i="66"/>
  <c r="N3459" i="66"/>
  <c r="K3459" i="66"/>
  <c r="U3459" i="66" s="1"/>
  <c r="N3458" i="66"/>
  <c r="K3458" i="66"/>
  <c r="T3458" i="66" s="1"/>
  <c r="N3457" i="66"/>
  <c r="K3457" i="66"/>
  <c r="T3457" i="66" s="1"/>
  <c r="N3456" i="66"/>
  <c r="K3456" i="66"/>
  <c r="N3455" i="66"/>
  <c r="K3455" i="66"/>
  <c r="U3455" i="66" s="1"/>
  <c r="N3454" i="66"/>
  <c r="K3454" i="66"/>
  <c r="U3454" i="66" s="1"/>
  <c r="N3453" i="66"/>
  <c r="K3453" i="66"/>
  <c r="U3453" i="66" s="1"/>
  <c r="N3452" i="66"/>
  <c r="K3452" i="66"/>
  <c r="T3452" i="66" s="1"/>
  <c r="N3451" i="66"/>
  <c r="K3451" i="66"/>
  <c r="T3451" i="66" s="1"/>
  <c r="N3450" i="66"/>
  <c r="K3450" i="66"/>
  <c r="U3450" i="66" s="1"/>
  <c r="N3449" i="66"/>
  <c r="K3449" i="66"/>
  <c r="T3449" i="66" s="1"/>
  <c r="N3448" i="66"/>
  <c r="K3448" i="66"/>
  <c r="N3447" i="66"/>
  <c r="M3447" i="66" s="1"/>
  <c r="K3447" i="66"/>
  <c r="U3447" i="66" s="1"/>
  <c r="N3446" i="66"/>
  <c r="K3446" i="66"/>
  <c r="T3446" i="66" s="1"/>
  <c r="N3445" i="66"/>
  <c r="K3445" i="66"/>
  <c r="T3445" i="66" s="1"/>
  <c r="N3444" i="66"/>
  <c r="K3444" i="66"/>
  <c r="U3444" i="66" s="1"/>
  <c r="N3443" i="66"/>
  <c r="K3443" i="66"/>
  <c r="N3442" i="66"/>
  <c r="K3442" i="66"/>
  <c r="T3442" i="66" s="1"/>
  <c r="N3441" i="66"/>
  <c r="K3441" i="66"/>
  <c r="U3441" i="66" s="1"/>
  <c r="N3440" i="66"/>
  <c r="K3440" i="66"/>
  <c r="T3440" i="66" s="1"/>
  <c r="N3439" i="66"/>
  <c r="K3439" i="66"/>
  <c r="T3439" i="66" s="1"/>
  <c r="N3438" i="66"/>
  <c r="K3438" i="66"/>
  <c r="U3438" i="66" s="1"/>
  <c r="U3437" i="66"/>
  <c r="N3437" i="66"/>
  <c r="K3437" i="66"/>
  <c r="T3437" i="66" s="1"/>
  <c r="T3436" i="66"/>
  <c r="N3436" i="66"/>
  <c r="K3436" i="66"/>
  <c r="U3436" i="66" s="1"/>
  <c r="N3435" i="66"/>
  <c r="K3435" i="66"/>
  <c r="U3435" i="66" s="1"/>
  <c r="N3434" i="66"/>
  <c r="M3434" i="66"/>
  <c r="K3434" i="66"/>
  <c r="T3434" i="66" s="1"/>
  <c r="N3433" i="66"/>
  <c r="K3433" i="66"/>
  <c r="N3432" i="66"/>
  <c r="K3432" i="66"/>
  <c r="N3431" i="66"/>
  <c r="K3431" i="66"/>
  <c r="T3430" i="66"/>
  <c r="N3430" i="66"/>
  <c r="K3430" i="66"/>
  <c r="U3430" i="66" s="1"/>
  <c r="N3429" i="66"/>
  <c r="M3429" i="66" s="1"/>
  <c r="K3429" i="66"/>
  <c r="U3429" i="66" s="1"/>
  <c r="N3428" i="66"/>
  <c r="K3428" i="66"/>
  <c r="T3428" i="66" s="1"/>
  <c r="N3427" i="66"/>
  <c r="K3427" i="66"/>
  <c r="N3426" i="66"/>
  <c r="K3426" i="66"/>
  <c r="U3426" i="66" s="1"/>
  <c r="N3425" i="66"/>
  <c r="M3424" i="66" s="1"/>
  <c r="K3425" i="66"/>
  <c r="N3424" i="66"/>
  <c r="K3424" i="66"/>
  <c r="T3424" i="66" s="1"/>
  <c r="N3423" i="66"/>
  <c r="M3423" i="66" s="1"/>
  <c r="K3423" i="66"/>
  <c r="U3423" i="66" s="1"/>
  <c r="N3422" i="66"/>
  <c r="K3422" i="66"/>
  <c r="T3422" i="66" s="1"/>
  <c r="N3421" i="66"/>
  <c r="K3421" i="66"/>
  <c r="N3420" i="66"/>
  <c r="K3420" i="66"/>
  <c r="N3419" i="66"/>
  <c r="K3419" i="66"/>
  <c r="U3419" i="66" s="1"/>
  <c r="N3418" i="66"/>
  <c r="K3418" i="66"/>
  <c r="N3417" i="66"/>
  <c r="K3417" i="66"/>
  <c r="U3417" i="66" s="1"/>
  <c r="N3416" i="66"/>
  <c r="K3416" i="66"/>
  <c r="T3416" i="66" s="1"/>
  <c r="N3415" i="66"/>
  <c r="K3415" i="66"/>
  <c r="N3414" i="66"/>
  <c r="K3414" i="66"/>
  <c r="U3414" i="66" s="1"/>
  <c r="N3413" i="66"/>
  <c r="K3413" i="66"/>
  <c r="N3412" i="66"/>
  <c r="K3412" i="66"/>
  <c r="U3412" i="66" s="1"/>
  <c r="N3411" i="66"/>
  <c r="K3411" i="66"/>
  <c r="U3411" i="66" s="1"/>
  <c r="N3410" i="66"/>
  <c r="M3410" i="66"/>
  <c r="K3410" i="66"/>
  <c r="T3410" i="66" s="1"/>
  <c r="N3409" i="66"/>
  <c r="M3409" i="66" s="1"/>
  <c r="K3409" i="66"/>
  <c r="N3408" i="66"/>
  <c r="K3408" i="66"/>
  <c r="N3407" i="66"/>
  <c r="K3407" i="66"/>
  <c r="N3406" i="66"/>
  <c r="K3406" i="66"/>
  <c r="U3406" i="66" s="1"/>
  <c r="N3405" i="66"/>
  <c r="M3405" i="66" s="1"/>
  <c r="K3405" i="66"/>
  <c r="U3405" i="66" s="1"/>
  <c r="N3404" i="66"/>
  <c r="K3404" i="66"/>
  <c r="T3404" i="66" s="1"/>
  <c r="N3403" i="66"/>
  <c r="K3403" i="66"/>
  <c r="N3402" i="66"/>
  <c r="K3402" i="66"/>
  <c r="N3401" i="66"/>
  <c r="M3401" i="66" s="1"/>
  <c r="K3401" i="66"/>
  <c r="N3400" i="66"/>
  <c r="M3400" i="66" s="1"/>
  <c r="K3400" i="66"/>
  <c r="N3399" i="66"/>
  <c r="K3399" i="66"/>
  <c r="U3399" i="66" s="1"/>
  <c r="N3398" i="66"/>
  <c r="K3398" i="66"/>
  <c r="T3398" i="66" s="1"/>
  <c r="N3397" i="66"/>
  <c r="K3397" i="66"/>
  <c r="T3397" i="66" s="1"/>
  <c r="N3396" i="66"/>
  <c r="M3396" i="66" s="1"/>
  <c r="K3396" i="66"/>
  <c r="N3395" i="66"/>
  <c r="K3395" i="66"/>
  <c r="U3395" i="66" s="1"/>
  <c r="T3394" i="66"/>
  <c r="N3394" i="66"/>
  <c r="K3394" i="66"/>
  <c r="U3394" i="66" s="1"/>
  <c r="N3393" i="66"/>
  <c r="M3393" i="66" s="1"/>
  <c r="K3393" i="66"/>
  <c r="U3393" i="66" s="1"/>
  <c r="N3392" i="66"/>
  <c r="K3392" i="66"/>
  <c r="T3392" i="66" s="1"/>
  <c r="N3391" i="66"/>
  <c r="K3391" i="66"/>
  <c r="N3390" i="66"/>
  <c r="M3390" i="66" s="1"/>
  <c r="K3390" i="66"/>
  <c r="U3390" i="66" s="1"/>
  <c r="N3389" i="66"/>
  <c r="K3389" i="66"/>
  <c r="N3388" i="66"/>
  <c r="K3388" i="66"/>
  <c r="N3387" i="66"/>
  <c r="K3387" i="66"/>
  <c r="U3387" i="66" s="1"/>
  <c r="N3386" i="66"/>
  <c r="K3386" i="66"/>
  <c r="T3386" i="66" s="1"/>
  <c r="N3385" i="66"/>
  <c r="K3385" i="66"/>
  <c r="T3385" i="66" s="1"/>
  <c r="N3384" i="66"/>
  <c r="K3384" i="66"/>
  <c r="N3383" i="66"/>
  <c r="K3383" i="66"/>
  <c r="T3383" i="66" s="1"/>
  <c r="N3382" i="66"/>
  <c r="M3382" i="66"/>
  <c r="K3382" i="66"/>
  <c r="U3382" i="66" s="1"/>
  <c r="N3381" i="66"/>
  <c r="M3381" i="66" s="1"/>
  <c r="K3381" i="66"/>
  <c r="U3381" i="66" s="1"/>
  <c r="N3380" i="66"/>
  <c r="K3380" i="66"/>
  <c r="T3380" i="66" s="1"/>
  <c r="N3379" i="66"/>
  <c r="K3379" i="66"/>
  <c r="T3379" i="66" s="1"/>
  <c r="N3378" i="66"/>
  <c r="K3378" i="66"/>
  <c r="U3378" i="66" s="1"/>
  <c r="N3377" i="66"/>
  <c r="M3376" i="66" s="1"/>
  <c r="K3377" i="66"/>
  <c r="U3377" i="66" s="1"/>
  <c r="T3376" i="66"/>
  <c r="N3376" i="66"/>
  <c r="K3376" i="66"/>
  <c r="U3376" i="66" s="1"/>
  <c r="N3375" i="66"/>
  <c r="K3375" i="66"/>
  <c r="U3375" i="66" s="1"/>
  <c r="N3374" i="66"/>
  <c r="M3374" i="66" s="1"/>
  <c r="K3374" i="66"/>
  <c r="T3374" i="66" s="1"/>
  <c r="N3373" i="66"/>
  <c r="K3373" i="66"/>
  <c r="T3373" i="66" s="1"/>
  <c r="N3372" i="66"/>
  <c r="M3372" i="66" s="1"/>
  <c r="K3372" i="66"/>
  <c r="U3372" i="66" s="1"/>
  <c r="N3371" i="66"/>
  <c r="K3371" i="66"/>
  <c r="N3370" i="66"/>
  <c r="K3370" i="66"/>
  <c r="T3370" i="66" s="1"/>
  <c r="N3369" i="66"/>
  <c r="K3369" i="66"/>
  <c r="U3369" i="66" s="1"/>
  <c r="N3368" i="66"/>
  <c r="K3368" i="66"/>
  <c r="T3368" i="66" s="1"/>
  <c r="N3367" i="66"/>
  <c r="K3367" i="66"/>
  <c r="T3367" i="66" s="1"/>
  <c r="N3366" i="66"/>
  <c r="K3366" i="66"/>
  <c r="U3366" i="66" s="1"/>
  <c r="T3365" i="66"/>
  <c r="N3365" i="66"/>
  <c r="K3365" i="66"/>
  <c r="U3365" i="66" s="1"/>
  <c r="N3364" i="66"/>
  <c r="K3364" i="66"/>
  <c r="U3364" i="66" s="1"/>
  <c r="N3363" i="66"/>
  <c r="K3363" i="66"/>
  <c r="U3363" i="66" s="1"/>
  <c r="N3362" i="66"/>
  <c r="K3362" i="66"/>
  <c r="T3362" i="66" s="1"/>
  <c r="N3361" i="66"/>
  <c r="M3361" i="66" s="1"/>
  <c r="K3361" i="66"/>
  <c r="N3360" i="66"/>
  <c r="K3360" i="66"/>
  <c r="U3360" i="66" s="1"/>
  <c r="N3359" i="66"/>
  <c r="M3358" i="66" s="1"/>
  <c r="K3359" i="66"/>
  <c r="U3359" i="66" s="1"/>
  <c r="N3358" i="66"/>
  <c r="K3358" i="66"/>
  <c r="U3358" i="66" s="1"/>
  <c r="N3357" i="66"/>
  <c r="M3357" i="66" s="1"/>
  <c r="K3357" i="66"/>
  <c r="U3357" i="66" s="1"/>
  <c r="N3356" i="66"/>
  <c r="K3356" i="66"/>
  <c r="T3356" i="66" s="1"/>
  <c r="N3355" i="66"/>
  <c r="K3355" i="66"/>
  <c r="T3355" i="66" s="1"/>
  <c r="N3354" i="66"/>
  <c r="K3354" i="66"/>
  <c r="U3354" i="66" s="1"/>
  <c r="N3353" i="66"/>
  <c r="K3353" i="66"/>
  <c r="U3353" i="66" s="1"/>
  <c r="N3352" i="66"/>
  <c r="K3352" i="66"/>
  <c r="U3352" i="66" s="1"/>
  <c r="N3351" i="66"/>
  <c r="M3351" i="66" s="1"/>
  <c r="K3351" i="66"/>
  <c r="U3351" i="66" s="1"/>
  <c r="N3350" i="66"/>
  <c r="K3350" i="66"/>
  <c r="T3350" i="66" s="1"/>
  <c r="N3349" i="66"/>
  <c r="M3349" i="66" s="1"/>
  <c r="K3349" i="66"/>
  <c r="T3349" i="66" s="1"/>
  <c r="N3348" i="66"/>
  <c r="K3348" i="66"/>
  <c r="N3347" i="66"/>
  <c r="K3347" i="66"/>
  <c r="T3347" i="66" s="1"/>
  <c r="N3346" i="66"/>
  <c r="M3346" i="66"/>
  <c r="K3346" i="66"/>
  <c r="U3346" i="66" s="1"/>
  <c r="N3345" i="66"/>
  <c r="K3345" i="66"/>
  <c r="U3345" i="66" s="1"/>
  <c r="N3344" i="66"/>
  <c r="M3344" i="66" s="1"/>
  <c r="K3344" i="66"/>
  <c r="T3344" i="66" s="1"/>
  <c r="N3343" i="66"/>
  <c r="K3343" i="66"/>
  <c r="T3343" i="66" s="1"/>
  <c r="N3342" i="66"/>
  <c r="K3342" i="66"/>
  <c r="U3342" i="66" s="1"/>
  <c r="N3341" i="66"/>
  <c r="K3341" i="66"/>
  <c r="N3340" i="66"/>
  <c r="K3340" i="66"/>
  <c r="N3339" i="66"/>
  <c r="K3339" i="66"/>
  <c r="N3338" i="66"/>
  <c r="K3338" i="66"/>
  <c r="T3338" i="66" s="1"/>
  <c r="N3337" i="66"/>
  <c r="K3337" i="66"/>
  <c r="T3337" i="66" s="1"/>
  <c r="N3336" i="66"/>
  <c r="K3336" i="66"/>
  <c r="U3336" i="66" s="1"/>
  <c r="N3335" i="66"/>
  <c r="K3335" i="66"/>
  <c r="N3334" i="66"/>
  <c r="K3334" i="66"/>
  <c r="U3334" i="66" s="1"/>
  <c r="N3333" i="66"/>
  <c r="K3333" i="66"/>
  <c r="N3332" i="66"/>
  <c r="K3332" i="66"/>
  <c r="T3332" i="66" s="1"/>
  <c r="N3331" i="66"/>
  <c r="K3331" i="66"/>
  <c r="T3331" i="66" s="1"/>
  <c r="N3330" i="66"/>
  <c r="K3330" i="66"/>
  <c r="U3330" i="66" s="1"/>
  <c r="T3329" i="66"/>
  <c r="N3329" i="66"/>
  <c r="K3329" i="66"/>
  <c r="U3329" i="66" s="1"/>
  <c r="N3328" i="66"/>
  <c r="K3328" i="66"/>
  <c r="U3328" i="66" s="1"/>
  <c r="N3327" i="66"/>
  <c r="K3327" i="66"/>
  <c r="N3326" i="66"/>
  <c r="K3326" i="66"/>
  <c r="T3326" i="66" s="1"/>
  <c r="N3325" i="66"/>
  <c r="K3325" i="66"/>
  <c r="T3325" i="66" s="1"/>
  <c r="N3324" i="66"/>
  <c r="M3324" i="66" s="1"/>
  <c r="K3324" i="66"/>
  <c r="U3324" i="66" s="1"/>
  <c r="N3323" i="66"/>
  <c r="K3323" i="66"/>
  <c r="U3323" i="66" s="1"/>
  <c r="T3322" i="66"/>
  <c r="N3322" i="66"/>
  <c r="M3322" i="66"/>
  <c r="K3322" i="66"/>
  <c r="U3322" i="66" s="1"/>
  <c r="N3321" i="66"/>
  <c r="M3321" i="66" s="1"/>
  <c r="K3321" i="66"/>
  <c r="N3320" i="66"/>
  <c r="K3320" i="66"/>
  <c r="T3320" i="66" s="1"/>
  <c r="N3319" i="66"/>
  <c r="M3319" i="66" s="1"/>
  <c r="K3319" i="66"/>
  <c r="T3319" i="66" s="1"/>
  <c r="N3318" i="66"/>
  <c r="K3318" i="66"/>
  <c r="U3318" i="66" s="1"/>
  <c r="T3317" i="66"/>
  <c r="N3317" i="66"/>
  <c r="K3317" i="66"/>
  <c r="U3317" i="66" s="1"/>
  <c r="N3316" i="66"/>
  <c r="K3316" i="66"/>
  <c r="U3316" i="66" s="1"/>
  <c r="N3315" i="66"/>
  <c r="K3315" i="66"/>
  <c r="U3315" i="66" s="1"/>
  <c r="U3314" i="66"/>
  <c r="T3314" i="66"/>
  <c r="U3313" i="66"/>
  <c r="T3313" i="66"/>
  <c r="U3312" i="66"/>
  <c r="T3312" i="66"/>
  <c r="N3311" i="66"/>
  <c r="K3311" i="66"/>
  <c r="T3311" i="66" s="1"/>
  <c r="N3310" i="66"/>
  <c r="K3310" i="66"/>
  <c r="T3310" i="66" s="1"/>
  <c r="N3309" i="66"/>
  <c r="K3309" i="66"/>
  <c r="U3309" i="66" s="1"/>
  <c r="N3308" i="66"/>
  <c r="K3308" i="66"/>
  <c r="N3307" i="66"/>
  <c r="K3307" i="66"/>
  <c r="U3307" i="66" s="1"/>
  <c r="N3306" i="66"/>
  <c r="K3306" i="66"/>
  <c r="U3306" i="66" s="1"/>
  <c r="N3305" i="66"/>
  <c r="M3305" i="66" s="1"/>
  <c r="K3305" i="66"/>
  <c r="T3305" i="66" s="1"/>
  <c r="N3304" i="66"/>
  <c r="M3304" i="66" s="1"/>
  <c r="K3304" i="66"/>
  <c r="T3304" i="66" s="1"/>
  <c r="N3303" i="66"/>
  <c r="K3303" i="66"/>
  <c r="U3303" i="66" s="1"/>
  <c r="T3302" i="66"/>
  <c r="N3302" i="66"/>
  <c r="M3302" i="66" s="1"/>
  <c r="K3302" i="66"/>
  <c r="U3302" i="66" s="1"/>
  <c r="N3301" i="66"/>
  <c r="K3301" i="66"/>
  <c r="N3300" i="66"/>
  <c r="K3300" i="66"/>
  <c r="U3300" i="66" s="1"/>
  <c r="N3299" i="66"/>
  <c r="K3299" i="66"/>
  <c r="T3299" i="66" s="1"/>
  <c r="N3298" i="66"/>
  <c r="K3298" i="66"/>
  <c r="T3298" i="66" s="1"/>
  <c r="N3297" i="66"/>
  <c r="K3297" i="66"/>
  <c r="T3297" i="66" s="1"/>
  <c r="N3296" i="66"/>
  <c r="K3296" i="66"/>
  <c r="T3296" i="66" s="1"/>
  <c r="N3295" i="66"/>
  <c r="K3295" i="66"/>
  <c r="U3295" i="66" s="1"/>
  <c r="N3294" i="66"/>
  <c r="M3293" i="66" s="1"/>
  <c r="K3294" i="66"/>
  <c r="U3294" i="66" s="1"/>
  <c r="N3293" i="66"/>
  <c r="K3293" i="66"/>
  <c r="N3292" i="66"/>
  <c r="M3292" i="66" s="1"/>
  <c r="K3292" i="66"/>
  <c r="N3291" i="66"/>
  <c r="K3291" i="66"/>
  <c r="U3291" i="66" s="1"/>
  <c r="N3290" i="66"/>
  <c r="K3290" i="66"/>
  <c r="N3289" i="66"/>
  <c r="K3289" i="66"/>
  <c r="U3289" i="66" s="1"/>
  <c r="N3288" i="66"/>
  <c r="M3288" i="66" s="1"/>
  <c r="K3288" i="66"/>
  <c r="N3287" i="66"/>
  <c r="K3287" i="66"/>
  <c r="N3286" i="66"/>
  <c r="K3286" i="66"/>
  <c r="T3286" i="66" s="1"/>
  <c r="N3285" i="66"/>
  <c r="K3285" i="66"/>
  <c r="U3285" i="66" s="1"/>
  <c r="N3284" i="66"/>
  <c r="K3284" i="66"/>
  <c r="N3283" i="66"/>
  <c r="K3283" i="66"/>
  <c r="U3283" i="66" s="1"/>
  <c r="N3282" i="66"/>
  <c r="K3282" i="66"/>
  <c r="U3282" i="66" s="1"/>
  <c r="N3281" i="66"/>
  <c r="K3281" i="66"/>
  <c r="U3281" i="66" s="1"/>
  <c r="N3280" i="66"/>
  <c r="K3280" i="66"/>
  <c r="T3280" i="66" s="1"/>
  <c r="N3279" i="66"/>
  <c r="K3279" i="66"/>
  <c r="N3278" i="66"/>
  <c r="K3278" i="66"/>
  <c r="N3277" i="66"/>
  <c r="K3277" i="66"/>
  <c r="T3277" i="66" s="1"/>
  <c r="N3276" i="66"/>
  <c r="M3276" i="66" s="1"/>
  <c r="K3276" i="66"/>
  <c r="U3276" i="66" s="1"/>
  <c r="N3275" i="66"/>
  <c r="K3275" i="66"/>
  <c r="U3275" i="66" s="1"/>
  <c r="N3274" i="66"/>
  <c r="K3274" i="66"/>
  <c r="T3274" i="66" s="1"/>
  <c r="N3273" i="66"/>
  <c r="K3273" i="66"/>
  <c r="U3273" i="66" s="1"/>
  <c r="N3272" i="66"/>
  <c r="K3272" i="66"/>
  <c r="U3272" i="66" s="1"/>
  <c r="N3271" i="66"/>
  <c r="M3271" i="66" s="1"/>
  <c r="K3271" i="66"/>
  <c r="U3271" i="66" s="1"/>
  <c r="N3270" i="66"/>
  <c r="K3270" i="66"/>
  <c r="U3270" i="66" s="1"/>
  <c r="N3269" i="66"/>
  <c r="K3269" i="66"/>
  <c r="U3269" i="66" s="1"/>
  <c r="N3268" i="66"/>
  <c r="K3268" i="66"/>
  <c r="T3268" i="66" s="1"/>
  <c r="N3267" i="66"/>
  <c r="M3267" i="66" s="1"/>
  <c r="K3267" i="66"/>
  <c r="U3267" i="66" s="1"/>
  <c r="U3266" i="66"/>
  <c r="N3266" i="66"/>
  <c r="K3266" i="66"/>
  <c r="T3266" i="66" s="1"/>
  <c r="U3265" i="66"/>
  <c r="N3265" i="66"/>
  <c r="M3264" i="66" s="1"/>
  <c r="K3265" i="66"/>
  <c r="T3265" i="66" s="1"/>
  <c r="N3264" i="66"/>
  <c r="K3264" i="66"/>
  <c r="T3263" i="66"/>
  <c r="N3263" i="66"/>
  <c r="K3263" i="66"/>
  <c r="U3263" i="66" s="1"/>
  <c r="U3262" i="66"/>
  <c r="N3262" i="66"/>
  <c r="K3262" i="66"/>
  <c r="T3262" i="66" s="1"/>
  <c r="N3261" i="66"/>
  <c r="K3261" i="66"/>
  <c r="U3261" i="66" s="1"/>
  <c r="N3260" i="66"/>
  <c r="K3260" i="66"/>
  <c r="U3260" i="66" s="1"/>
  <c r="N3259" i="66"/>
  <c r="K3259" i="66"/>
  <c r="N3258" i="66"/>
  <c r="K3258" i="66"/>
  <c r="U3258" i="66" s="1"/>
  <c r="N3257" i="66"/>
  <c r="K3257" i="66"/>
  <c r="U3257" i="66" s="1"/>
  <c r="N3256" i="66"/>
  <c r="K3256" i="66"/>
  <c r="T3256" i="66" s="1"/>
  <c r="N3255" i="66"/>
  <c r="M3255" i="66"/>
  <c r="K3255" i="66"/>
  <c r="U3255" i="66" s="1"/>
  <c r="N3254" i="66"/>
  <c r="K3254" i="66"/>
  <c r="N3253" i="66"/>
  <c r="K3253" i="66"/>
  <c r="T3253" i="66" s="1"/>
  <c r="N3252" i="66"/>
  <c r="M3252" i="66" s="1"/>
  <c r="K3252" i="66"/>
  <c r="T3251" i="66"/>
  <c r="N3251" i="66"/>
  <c r="K3251" i="66"/>
  <c r="U3251" i="66" s="1"/>
  <c r="N3250" i="66"/>
  <c r="K3250" i="66"/>
  <c r="N3249" i="66"/>
  <c r="K3249" i="66"/>
  <c r="U3249" i="66" s="1"/>
  <c r="N3248" i="66"/>
  <c r="K3248" i="66"/>
  <c r="U3248" i="66" s="1"/>
  <c r="N3247" i="66"/>
  <c r="K3247" i="66"/>
  <c r="U3247" i="66" s="1"/>
  <c r="N3246" i="66"/>
  <c r="K3246" i="66"/>
  <c r="U3246" i="66" s="1"/>
  <c r="N3245" i="66"/>
  <c r="K3245" i="66"/>
  <c r="U3245" i="66" s="1"/>
  <c r="N3244" i="66"/>
  <c r="K3244" i="66"/>
  <c r="T3244" i="66" s="1"/>
  <c r="N3243" i="66"/>
  <c r="K3243" i="66"/>
  <c r="U3243" i="66" s="1"/>
  <c r="N3242" i="66"/>
  <c r="K3242" i="66"/>
  <c r="U3242" i="66" s="1"/>
  <c r="N3241" i="66"/>
  <c r="K3241" i="66"/>
  <c r="U3241" i="66" s="1"/>
  <c r="N3240" i="66"/>
  <c r="K3240" i="66"/>
  <c r="U3240" i="66" s="1"/>
  <c r="N3239" i="66"/>
  <c r="K3239" i="66"/>
  <c r="U3239" i="66" s="1"/>
  <c r="N3238" i="66"/>
  <c r="K3238" i="66"/>
  <c r="T3238" i="66" s="1"/>
  <c r="N3237" i="66"/>
  <c r="K3237" i="66"/>
  <c r="U3237" i="66" s="1"/>
  <c r="N3236" i="66"/>
  <c r="M3235" i="66" s="1"/>
  <c r="K3236" i="66"/>
  <c r="U3236" i="66" s="1"/>
  <c r="T3235" i="66"/>
  <c r="N3235" i="66"/>
  <c r="K3235" i="66"/>
  <c r="U3235" i="66" s="1"/>
  <c r="N3234" i="66"/>
  <c r="K3234" i="66"/>
  <c r="U3234" i="66" s="1"/>
  <c r="N3233" i="66"/>
  <c r="K3233" i="66"/>
  <c r="U3233" i="66" s="1"/>
  <c r="N3232" i="66"/>
  <c r="K3232" i="66"/>
  <c r="T3232" i="66" s="1"/>
  <c r="N3231" i="66"/>
  <c r="K3231" i="66"/>
  <c r="U3230" i="66"/>
  <c r="N3230" i="66"/>
  <c r="K3230" i="66"/>
  <c r="T3230" i="66" s="1"/>
  <c r="N3229" i="66"/>
  <c r="K3229" i="66"/>
  <c r="U3229" i="66" s="1"/>
  <c r="T3228" i="66"/>
  <c r="N3228" i="66"/>
  <c r="K3228" i="66"/>
  <c r="U3228" i="66" s="1"/>
  <c r="N3227" i="66"/>
  <c r="K3227" i="66"/>
  <c r="N3226" i="66"/>
  <c r="K3226" i="66"/>
  <c r="U3226" i="66" s="1"/>
  <c r="N3225" i="66"/>
  <c r="K3225" i="66"/>
  <c r="U3225" i="66" s="1"/>
  <c r="N3224" i="66"/>
  <c r="K3224" i="66"/>
  <c r="N3223" i="66"/>
  <c r="K3223" i="66"/>
  <c r="U3223" i="66" s="1"/>
  <c r="N3222" i="66"/>
  <c r="K3222" i="66"/>
  <c r="U3222" i="66" s="1"/>
  <c r="N3221" i="66"/>
  <c r="K3221" i="66"/>
  <c r="T3221" i="66" s="1"/>
  <c r="N3220" i="66"/>
  <c r="M3220" i="66" s="1"/>
  <c r="K3220" i="66"/>
  <c r="U3220" i="66" s="1"/>
  <c r="N3219" i="66"/>
  <c r="M3218" i="66" s="1"/>
  <c r="K3219" i="66"/>
  <c r="U3219" i="66" s="1"/>
  <c r="N3218" i="66"/>
  <c r="K3218" i="66"/>
  <c r="N3217" i="66"/>
  <c r="K3217" i="66"/>
  <c r="U3217" i="66" s="1"/>
  <c r="N3216" i="66"/>
  <c r="K3216" i="66"/>
  <c r="N3215" i="66"/>
  <c r="K3215" i="66"/>
  <c r="T3215" i="66" s="1"/>
  <c r="N3214" i="66"/>
  <c r="K3214" i="66"/>
  <c r="U3214" i="66" s="1"/>
  <c r="N3213" i="66"/>
  <c r="K3213" i="66"/>
  <c r="U3213" i="66" s="1"/>
  <c r="T3212" i="66"/>
  <c r="N3212" i="66"/>
  <c r="K3212" i="66"/>
  <c r="U3212" i="66" s="1"/>
  <c r="N3211" i="66"/>
  <c r="K3211" i="66"/>
  <c r="U3211" i="66" s="1"/>
  <c r="N3210" i="66"/>
  <c r="K3210" i="66"/>
  <c r="U3210" i="66" s="1"/>
  <c r="N3209" i="66"/>
  <c r="K3209" i="66"/>
  <c r="N3208" i="66"/>
  <c r="K3208" i="66"/>
  <c r="U3208" i="66" s="1"/>
  <c r="N3207" i="66"/>
  <c r="K3207" i="66"/>
  <c r="U3207" i="66" s="1"/>
  <c r="T3206" i="66"/>
  <c r="N3206" i="66"/>
  <c r="M3206" i="66"/>
  <c r="K3206" i="66"/>
  <c r="U3206" i="66" s="1"/>
  <c r="N3205" i="66"/>
  <c r="K3205" i="66"/>
  <c r="U3205" i="66" s="1"/>
  <c r="T3204" i="66"/>
  <c r="N3204" i="66"/>
  <c r="K3204" i="66"/>
  <c r="U3204" i="66" s="1"/>
  <c r="N3203" i="66"/>
  <c r="K3203" i="66"/>
  <c r="N3202" i="66"/>
  <c r="K3202" i="66"/>
  <c r="U3202" i="66" s="1"/>
  <c r="N3201" i="66"/>
  <c r="K3201" i="66"/>
  <c r="U3201" i="66" s="1"/>
  <c r="N3200" i="66"/>
  <c r="M3200" i="66" s="1"/>
  <c r="K3200" i="66"/>
  <c r="U3200" i="66" s="1"/>
  <c r="N3199" i="66"/>
  <c r="K3199" i="66"/>
  <c r="U3199" i="66" s="1"/>
  <c r="N3198" i="66"/>
  <c r="K3198" i="66"/>
  <c r="N3197" i="66"/>
  <c r="K3197" i="66"/>
  <c r="T3197" i="66" s="1"/>
  <c r="N3196" i="66"/>
  <c r="K3196" i="66"/>
  <c r="U3196" i="66" s="1"/>
  <c r="N3195" i="66"/>
  <c r="K3195" i="66"/>
  <c r="U3195" i="66" s="1"/>
  <c r="N3194" i="66"/>
  <c r="K3194" i="66"/>
  <c r="U3194" i="66" s="1"/>
  <c r="N3193" i="66"/>
  <c r="K3193" i="66"/>
  <c r="U3193" i="66" s="1"/>
  <c r="N3192" i="66"/>
  <c r="K3192" i="66"/>
  <c r="N3191" i="66"/>
  <c r="K3191" i="66"/>
  <c r="T3191" i="66" s="1"/>
  <c r="N3190" i="66"/>
  <c r="K3190" i="66"/>
  <c r="U3190" i="66" s="1"/>
  <c r="N3189" i="66"/>
  <c r="K3189" i="66"/>
  <c r="U3189" i="66" s="1"/>
  <c r="U3188" i="66"/>
  <c r="N3188" i="66"/>
  <c r="K3188" i="66"/>
  <c r="T3188" i="66" s="1"/>
  <c r="N3187" i="66"/>
  <c r="K3187" i="66"/>
  <c r="U3187" i="66" s="1"/>
  <c r="N3186" i="66"/>
  <c r="K3186" i="66"/>
  <c r="U3186" i="66" s="1"/>
  <c r="N3185" i="66"/>
  <c r="M3185" i="66" s="1"/>
  <c r="K3185" i="66"/>
  <c r="T3185" i="66" s="1"/>
  <c r="N3184" i="66"/>
  <c r="K3184" i="66"/>
  <c r="U3184" i="66" s="1"/>
  <c r="N3183" i="66"/>
  <c r="K3183" i="66"/>
  <c r="U3183" i="66" s="1"/>
  <c r="N3182" i="66"/>
  <c r="K3182" i="66"/>
  <c r="N3181" i="66"/>
  <c r="K3181" i="66"/>
  <c r="U3181" i="66" s="1"/>
  <c r="N3180" i="66"/>
  <c r="M3180" i="66" s="1"/>
  <c r="K3180" i="66"/>
  <c r="N3179" i="66"/>
  <c r="K3179" i="66"/>
  <c r="T3179" i="66" s="1"/>
  <c r="N3178" i="66"/>
  <c r="K3178" i="66"/>
  <c r="U3178" i="66" s="1"/>
  <c r="N3177" i="66"/>
  <c r="K3177" i="66"/>
  <c r="U3177" i="66" s="1"/>
  <c r="N3176" i="66"/>
  <c r="K3176" i="66"/>
  <c r="N3175" i="66"/>
  <c r="M3175" i="66" s="1"/>
  <c r="K3175" i="66"/>
  <c r="U3175" i="66" s="1"/>
  <c r="N3174" i="66"/>
  <c r="K3174" i="66"/>
  <c r="U3173" i="66"/>
  <c r="N3173" i="66"/>
  <c r="K3173" i="66"/>
  <c r="T3173" i="66" s="1"/>
  <c r="N3172" i="66"/>
  <c r="K3172" i="66"/>
  <c r="U3172" i="66" s="1"/>
  <c r="N3171" i="66"/>
  <c r="K3171" i="66"/>
  <c r="U3171" i="66" s="1"/>
  <c r="T3170" i="66"/>
  <c r="N3170" i="66"/>
  <c r="M3170" i="66"/>
  <c r="K3170" i="66"/>
  <c r="U3170" i="66" s="1"/>
  <c r="N3169" i="66"/>
  <c r="M3169" i="66" s="1"/>
  <c r="K3169" i="66"/>
  <c r="U3169" i="66" s="1"/>
  <c r="N3168" i="66"/>
  <c r="K3168" i="66"/>
  <c r="U3168" i="66" s="1"/>
  <c r="N3167" i="66"/>
  <c r="K3167" i="66"/>
  <c r="T3167" i="66" s="1"/>
  <c r="N3166" i="66"/>
  <c r="K3166" i="66"/>
  <c r="U3166" i="66" s="1"/>
  <c r="N3165" i="66"/>
  <c r="K3165" i="66"/>
  <c r="U3165" i="66" s="1"/>
  <c r="T3164" i="66"/>
  <c r="N3164" i="66"/>
  <c r="K3164" i="66"/>
  <c r="U3164" i="66" s="1"/>
  <c r="N3163" i="66"/>
  <c r="K3163" i="66"/>
  <c r="U3163" i="66" s="1"/>
  <c r="N3162" i="66"/>
  <c r="K3162" i="66"/>
  <c r="U3162" i="66" s="1"/>
  <c r="N3161" i="66"/>
  <c r="K3161" i="66"/>
  <c r="T3161" i="66" s="1"/>
  <c r="N3160" i="66"/>
  <c r="K3160" i="66"/>
  <c r="U3160" i="66" s="1"/>
  <c r="N3159" i="66"/>
  <c r="K3159" i="66"/>
  <c r="U3159" i="66" s="1"/>
  <c r="N3158" i="66"/>
  <c r="M3158" i="66" s="1"/>
  <c r="K3158" i="66"/>
  <c r="N3157" i="66"/>
  <c r="K3157" i="66"/>
  <c r="N3156" i="66"/>
  <c r="K3156" i="66"/>
  <c r="U3155" i="66"/>
  <c r="N3155" i="66"/>
  <c r="K3155" i="66"/>
  <c r="T3155" i="66" s="1"/>
  <c r="N3154" i="66"/>
  <c r="K3154" i="66"/>
  <c r="U3154" i="66" s="1"/>
  <c r="N3153" i="66"/>
  <c r="K3153" i="66"/>
  <c r="U3153" i="66" s="1"/>
  <c r="N3152" i="66"/>
  <c r="K3152" i="66"/>
  <c r="N3151" i="66"/>
  <c r="K3151" i="66"/>
  <c r="T3151" i="66" s="1"/>
  <c r="N3150" i="66"/>
  <c r="K3150" i="66"/>
  <c r="U3150" i="66" s="1"/>
  <c r="N3149" i="66"/>
  <c r="K3149" i="66"/>
  <c r="T3149" i="66" s="1"/>
  <c r="N3148" i="66"/>
  <c r="M3148" i="66" s="1"/>
  <c r="K3148" i="66"/>
  <c r="U3148" i="66" s="1"/>
  <c r="N3147" i="66"/>
  <c r="K3147" i="66"/>
  <c r="T3146" i="66"/>
  <c r="N3146" i="66"/>
  <c r="K3146" i="66"/>
  <c r="U3146" i="66" s="1"/>
  <c r="N3145" i="66"/>
  <c r="K3145" i="66"/>
  <c r="T3145" i="66" s="1"/>
  <c r="T3144" i="66"/>
  <c r="N3144" i="66"/>
  <c r="K3144" i="66"/>
  <c r="U3144" i="66" s="1"/>
  <c r="N3143" i="66"/>
  <c r="K3143" i="66"/>
  <c r="T3143" i="66" s="1"/>
  <c r="N3142" i="66"/>
  <c r="K3142" i="66"/>
  <c r="U3142" i="66" s="1"/>
  <c r="N3141" i="66"/>
  <c r="M3141" i="66" s="1"/>
  <c r="K3141" i="66"/>
  <c r="T3141" i="66" s="1"/>
  <c r="N3140" i="66"/>
  <c r="K3140" i="66"/>
  <c r="U3140" i="66" s="1"/>
  <c r="N3139" i="66"/>
  <c r="M3138" i="66" s="1"/>
  <c r="K3139" i="66"/>
  <c r="T3139" i="66" s="1"/>
  <c r="N3138" i="66"/>
  <c r="K3138" i="66"/>
  <c r="U3138" i="66" s="1"/>
  <c r="N3137" i="66"/>
  <c r="M3137" i="66" s="1"/>
  <c r="K3137" i="66"/>
  <c r="T3137" i="66" s="1"/>
  <c r="N3136" i="66"/>
  <c r="M3136" i="66" s="1"/>
  <c r="K3136" i="66"/>
  <c r="U3136" i="66" s="1"/>
  <c r="N3135" i="66"/>
  <c r="K3135" i="66"/>
  <c r="T3135" i="66" s="1"/>
  <c r="N3134" i="66"/>
  <c r="K3134" i="66"/>
  <c r="T3134" i="66" s="1"/>
  <c r="N3133" i="66"/>
  <c r="K3133" i="66"/>
  <c r="N3132" i="66"/>
  <c r="K3132" i="66"/>
  <c r="U3132" i="66" s="1"/>
  <c r="N3131" i="66"/>
  <c r="K3131" i="66"/>
  <c r="T3131" i="66" s="1"/>
  <c r="N3130" i="66"/>
  <c r="K3130" i="66"/>
  <c r="U3130" i="66" s="1"/>
  <c r="U3129" i="66"/>
  <c r="N3129" i="66"/>
  <c r="K3129" i="66"/>
  <c r="T3129" i="66" s="1"/>
  <c r="N3128" i="66"/>
  <c r="K3128" i="66"/>
  <c r="N3127" i="66"/>
  <c r="K3127" i="66"/>
  <c r="T3127" i="66" s="1"/>
  <c r="N3126" i="66"/>
  <c r="K3126" i="66"/>
  <c r="U3126" i="66" s="1"/>
  <c r="N3125" i="66"/>
  <c r="K3125" i="66"/>
  <c r="T3125" i="66" s="1"/>
  <c r="N3124" i="66"/>
  <c r="K3124" i="66"/>
  <c r="U3124" i="66" s="1"/>
  <c r="N3123" i="66"/>
  <c r="K3123" i="66"/>
  <c r="T3123" i="66" s="1"/>
  <c r="T3122" i="66"/>
  <c r="N3122" i="66"/>
  <c r="M3122" i="66" s="1"/>
  <c r="K3122" i="66"/>
  <c r="U3122" i="66" s="1"/>
  <c r="N3121" i="66"/>
  <c r="K3121" i="66"/>
  <c r="T3121" i="66" s="1"/>
  <c r="N3120" i="66"/>
  <c r="K3120" i="66"/>
  <c r="N3119" i="66"/>
  <c r="M3119" i="66" s="1"/>
  <c r="K3119" i="66"/>
  <c r="T3119" i="66" s="1"/>
  <c r="N3118" i="66"/>
  <c r="K3118" i="66"/>
  <c r="U3118" i="66" s="1"/>
  <c r="N3117" i="66"/>
  <c r="K3117" i="66"/>
  <c r="N3116" i="66"/>
  <c r="K3116" i="66"/>
  <c r="U3116" i="66" s="1"/>
  <c r="N3115" i="66"/>
  <c r="M3115" i="66" s="1"/>
  <c r="K3115" i="66"/>
  <c r="T3115" i="66" s="1"/>
  <c r="N3114" i="66"/>
  <c r="K3114" i="66"/>
  <c r="U3114" i="66" s="1"/>
  <c r="N3113" i="66"/>
  <c r="M3113" i="66" s="1"/>
  <c r="K3113" i="66"/>
  <c r="T3113" i="66" s="1"/>
  <c r="N3112" i="66"/>
  <c r="K3112" i="66"/>
  <c r="U3112" i="66" s="1"/>
  <c r="N3111" i="66"/>
  <c r="K3111" i="66"/>
  <c r="T3111" i="66" s="1"/>
  <c r="N3110" i="66"/>
  <c r="K3110" i="66"/>
  <c r="U3110" i="66" s="1"/>
  <c r="N3109" i="66"/>
  <c r="K3109" i="66"/>
  <c r="T3109" i="66" s="1"/>
  <c r="T3108" i="66"/>
  <c r="N3108" i="66"/>
  <c r="K3108" i="66"/>
  <c r="U3108" i="66" s="1"/>
  <c r="N3107" i="66"/>
  <c r="K3107" i="66"/>
  <c r="T3107" i="66" s="1"/>
  <c r="N3106" i="66"/>
  <c r="K3106" i="66"/>
  <c r="U3106" i="66" s="1"/>
  <c r="N3105" i="66"/>
  <c r="K3105" i="66"/>
  <c r="N3104" i="66"/>
  <c r="M3104" i="66" s="1"/>
  <c r="K3104" i="66"/>
  <c r="U3104" i="66" s="1"/>
  <c r="N3103" i="66"/>
  <c r="K3103" i="66"/>
  <c r="T3103" i="66" s="1"/>
  <c r="N3102" i="66"/>
  <c r="K3102" i="66"/>
  <c r="U3102" i="66" s="1"/>
  <c r="N3101" i="66"/>
  <c r="K3101" i="66"/>
  <c r="T3101" i="66" s="1"/>
  <c r="N3100" i="66"/>
  <c r="M3100" i="66" s="1"/>
  <c r="K3100" i="66"/>
  <c r="U3100" i="66" s="1"/>
  <c r="N3099" i="66"/>
  <c r="K3099" i="66"/>
  <c r="T3099" i="66" s="1"/>
  <c r="N3098" i="66"/>
  <c r="K3098" i="66"/>
  <c r="N3097" i="66"/>
  <c r="K3097" i="66"/>
  <c r="U3097" i="66" s="1"/>
  <c r="N3096" i="66"/>
  <c r="K3096" i="66"/>
  <c r="U3096" i="66" s="1"/>
  <c r="N3095" i="66"/>
  <c r="K3095" i="66"/>
  <c r="T3095" i="66" s="1"/>
  <c r="T3094" i="66"/>
  <c r="N3094" i="66"/>
  <c r="M3094" i="66"/>
  <c r="K3094" i="66"/>
  <c r="U3094" i="66" s="1"/>
  <c r="N3093" i="66"/>
  <c r="M3093" i="66" s="1"/>
  <c r="K3093" i="66"/>
  <c r="U3093" i="66" s="1"/>
  <c r="N3092" i="66"/>
  <c r="K3092" i="66"/>
  <c r="T3092" i="66" s="1"/>
  <c r="N3091" i="66"/>
  <c r="K3091" i="66"/>
  <c r="T3091" i="66" s="1"/>
  <c r="N3090" i="66"/>
  <c r="K3090" i="66"/>
  <c r="U3090" i="66" s="1"/>
  <c r="N3089" i="66"/>
  <c r="K3089" i="66"/>
  <c r="T3089" i="66" s="1"/>
  <c r="N3088" i="66"/>
  <c r="K3088" i="66"/>
  <c r="U3088" i="66" s="1"/>
  <c r="N3087" i="66"/>
  <c r="K3087" i="66"/>
  <c r="T3087" i="66" s="1"/>
  <c r="N3086" i="66"/>
  <c r="M3086" i="66" s="1"/>
  <c r="K3086" i="66"/>
  <c r="U3086" i="66" s="1"/>
  <c r="N3085" i="66"/>
  <c r="K3085" i="66"/>
  <c r="U3085" i="66" s="1"/>
  <c r="N3084" i="66"/>
  <c r="K3084" i="66"/>
  <c r="U3084" i="66" s="1"/>
  <c r="N3083" i="66"/>
  <c r="K3083" i="66"/>
  <c r="T3083" i="66" s="1"/>
  <c r="U3082" i="66"/>
  <c r="T3082" i="66"/>
  <c r="N3082" i="66"/>
  <c r="M3082" i="66"/>
  <c r="K3082" i="66"/>
  <c r="U3081" i="66"/>
  <c r="N3081" i="66"/>
  <c r="M3081" i="66" s="1"/>
  <c r="K3081" i="66"/>
  <c r="T3081" i="66" s="1"/>
  <c r="U3080" i="66"/>
  <c r="N3080" i="66"/>
  <c r="K3080" i="66"/>
  <c r="T3080" i="66" s="1"/>
  <c r="N3079" i="66"/>
  <c r="M3079" i="66" s="1"/>
  <c r="K3079" i="66"/>
  <c r="T3079" i="66" s="1"/>
  <c r="N3078" i="66"/>
  <c r="K3078" i="66"/>
  <c r="U3078" i="66" s="1"/>
  <c r="N3077" i="66"/>
  <c r="M3077" i="66" s="1"/>
  <c r="K3077" i="66"/>
  <c r="T3077" i="66" s="1"/>
  <c r="N3076" i="66"/>
  <c r="K3076" i="66"/>
  <c r="U3076" i="66" s="1"/>
  <c r="N3075" i="66"/>
  <c r="K3075" i="66"/>
  <c r="T3075" i="66" s="1"/>
  <c r="N3074" i="66"/>
  <c r="K3074" i="66"/>
  <c r="T3073" i="66"/>
  <c r="N3073" i="66"/>
  <c r="K3073" i="66"/>
  <c r="U3073" i="66" s="1"/>
  <c r="N3072" i="66"/>
  <c r="K3072" i="66"/>
  <c r="U3072" i="66" s="1"/>
  <c r="N3071" i="66"/>
  <c r="K3071" i="66"/>
  <c r="T3071" i="66" s="1"/>
  <c r="N3070" i="66"/>
  <c r="K3070" i="66"/>
  <c r="N3069" i="66"/>
  <c r="K3069" i="66"/>
  <c r="N3068" i="66"/>
  <c r="K3068" i="66"/>
  <c r="T3068" i="66" s="1"/>
  <c r="N3067" i="66"/>
  <c r="M3067" i="66" s="1"/>
  <c r="K3067" i="66"/>
  <c r="T3067" i="66" s="1"/>
  <c r="N3066" i="66"/>
  <c r="K3066" i="66"/>
  <c r="U3066" i="66" s="1"/>
  <c r="N3065" i="66"/>
  <c r="K3065" i="66"/>
  <c r="T3065" i="66" s="1"/>
  <c r="N3064" i="66"/>
  <c r="K3064" i="66"/>
  <c r="U3064" i="66" s="1"/>
  <c r="N3063" i="66"/>
  <c r="K3063" i="66"/>
  <c r="T3063" i="66" s="1"/>
  <c r="N3062" i="66"/>
  <c r="K3062" i="66"/>
  <c r="U3062" i="66" s="1"/>
  <c r="N3061" i="66"/>
  <c r="M3061" i="66" s="1"/>
  <c r="K3061" i="66"/>
  <c r="U3061" i="66" s="1"/>
  <c r="N3060" i="66"/>
  <c r="K3060" i="66"/>
  <c r="U3060" i="66" s="1"/>
  <c r="N3059" i="66"/>
  <c r="K3059" i="66"/>
  <c r="T3059" i="66" s="1"/>
  <c r="N3058" i="66"/>
  <c r="K3058" i="66"/>
  <c r="U3058" i="66" s="1"/>
  <c r="N3057" i="66"/>
  <c r="K3057" i="66"/>
  <c r="U3057" i="66" s="1"/>
  <c r="N3056" i="66"/>
  <c r="K3056" i="66"/>
  <c r="T3056" i="66" s="1"/>
  <c r="N3055" i="66"/>
  <c r="K3055" i="66"/>
  <c r="T3055" i="66" s="1"/>
  <c r="N3054" i="66"/>
  <c r="K3054" i="66"/>
  <c r="T3054" i="66" s="1"/>
  <c r="N3053" i="66"/>
  <c r="K3053" i="66"/>
  <c r="U3053" i="66" s="1"/>
  <c r="N3052" i="66"/>
  <c r="K3052" i="66"/>
  <c r="U3052" i="66" s="1"/>
  <c r="N3051" i="66"/>
  <c r="K3051" i="66"/>
  <c r="U3051" i="66" s="1"/>
  <c r="N3050" i="66"/>
  <c r="K3050" i="66"/>
  <c r="U3050" i="66" s="1"/>
  <c r="N3049" i="66"/>
  <c r="K3049" i="66"/>
  <c r="T3049" i="66" s="1"/>
  <c r="N3048" i="66"/>
  <c r="K3048" i="66"/>
  <c r="T3048" i="66" s="1"/>
  <c r="N3047" i="66"/>
  <c r="M3047" i="66" s="1"/>
  <c r="K3047" i="66"/>
  <c r="U3047" i="66" s="1"/>
  <c r="N3046" i="66"/>
  <c r="M3045" i="66" s="1"/>
  <c r="K3046" i="66"/>
  <c r="T3046" i="66" s="1"/>
  <c r="T3045" i="66"/>
  <c r="N3045" i="66"/>
  <c r="K3045" i="66"/>
  <c r="U3045" i="66" s="1"/>
  <c r="N3044" i="66"/>
  <c r="M3044" i="66" s="1"/>
  <c r="K3044" i="66"/>
  <c r="U3044" i="66" s="1"/>
  <c r="N3043" i="66"/>
  <c r="M3043" i="66" s="1"/>
  <c r="K3043" i="66"/>
  <c r="T3043" i="66" s="1"/>
  <c r="N3042" i="66"/>
  <c r="K3042" i="66"/>
  <c r="T3042" i="66" s="1"/>
  <c r="N3041" i="66"/>
  <c r="K3041" i="66"/>
  <c r="U3041" i="66" s="1"/>
  <c r="N3040" i="66"/>
  <c r="K3040" i="66"/>
  <c r="N3039" i="66"/>
  <c r="K3039" i="66"/>
  <c r="U3039" i="66" s="1"/>
  <c r="N3038" i="66"/>
  <c r="K3038" i="66"/>
  <c r="U3038" i="66" s="1"/>
  <c r="N3037" i="66"/>
  <c r="M3037" i="66" s="1"/>
  <c r="K3037" i="66"/>
  <c r="T3037" i="66" s="1"/>
  <c r="N3036" i="66"/>
  <c r="K3036" i="66"/>
  <c r="T3035" i="66"/>
  <c r="N3035" i="66"/>
  <c r="K3035" i="66"/>
  <c r="U3035" i="66" s="1"/>
  <c r="N3034" i="66"/>
  <c r="K3034" i="66"/>
  <c r="T3034" i="66" s="1"/>
  <c r="N3033" i="66"/>
  <c r="M3033" i="66" s="1"/>
  <c r="K3033" i="66"/>
  <c r="U3033" i="66" s="1"/>
  <c r="N3032" i="66"/>
  <c r="K3032" i="66"/>
  <c r="U3032" i="66" s="1"/>
  <c r="N3031" i="66"/>
  <c r="K3031" i="66"/>
  <c r="T3031" i="66" s="1"/>
  <c r="N3030" i="66"/>
  <c r="K3030" i="66"/>
  <c r="T3030" i="66" s="1"/>
  <c r="N3029" i="66"/>
  <c r="K3029" i="66"/>
  <c r="U3029" i="66" s="1"/>
  <c r="N3028" i="66"/>
  <c r="K3028" i="66"/>
  <c r="N3027" i="66"/>
  <c r="K3027" i="66"/>
  <c r="U3027" i="66" s="1"/>
  <c r="N3026" i="66"/>
  <c r="K3026" i="66"/>
  <c r="U3026" i="66" s="1"/>
  <c r="N3025" i="66"/>
  <c r="K3025" i="66"/>
  <c r="T3025" i="66" s="1"/>
  <c r="N3024" i="66"/>
  <c r="M3023" i="66" s="1"/>
  <c r="K3024" i="66"/>
  <c r="T3023" i="66"/>
  <c r="N3023" i="66"/>
  <c r="K3023" i="66"/>
  <c r="U3023" i="66" s="1"/>
  <c r="N3022" i="66"/>
  <c r="K3022" i="66"/>
  <c r="N3021" i="66"/>
  <c r="M3021" i="66" s="1"/>
  <c r="K3021" i="66"/>
  <c r="U3021" i="66" s="1"/>
  <c r="N3020" i="66"/>
  <c r="K3020" i="66"/>
  <c r="U3020" i="66" s="1"/>
  <c r="N3019" i="66"/>
  <c r="M3019" i="66" s="1"/>
  <c r="K3019" i="66"/>
  <c r="T3019" i="66" s="1"/>
  <c r="N3018" i="66"/>
  <c r="K3018" i="66"/>
  <c r="T3018" i="66" s="1"/>
  <c r="N3017" i="66"/>
  <c r="K3017" i="66"/>
  <c r="U3017" i="66" s="1"/>
  <c r="N3016" i="66"/>
  <c r="K3016" i="66"/>
  <c r="N3015" i="66"/>
  <c r="K3015" i="66"/>
  <c r="U3015" i="66" s="1"/>
  <c r="N3014" i="66"/>
  <c r="K3014" i="66"/>
  <c r="N3013" i="66"/>
  <c r="M3013" i="66" s="1"/>
  <c r="K3013" i="66"/>
  <c r="T3013" i="66" s="1"/>
  <c r="N3012" i="66"/>
  <c r="K3012" i="66"/>
  <c r="T3012" i="66" s="1"/>
  <c r="N3011" i="66"/>
  <c r="K3011" i="66"/>
  <c r="N3010" i="66"/>
  <c r="K3010" i="66"/>
  <c r="U3010" i="66" s="1"/>
  <c r="T3009" i="66"/>
  <c r="N3009" i="66"/>
  <c r="K3009" i="66"/>
  <c r="U3009" i="66" s="1"/>
  <c r="N3008" i="66"/>
  <c r="K3008" i="66"/>
  <c r="N3007" i="66"/>
  <c r="K3007" i="66"/>
  <c r="T3007" i="66" s="1"/>
  <c r="N3006" i="66"/>
  <c r="K3006" i="66"/>
  <c r="N3005" i="66"/>
  <c r="K3005" i="66"/>
  <c r="T3005" i="66" s="1"/>
  <c r="T3004" i="66"/>
  <c r="N3004" i="66"/>
  <c r="K3004" i="66"/>
  <c r="U3004" i="66" s="1"/>
  <c r="T3003" i="66"/>
  <c r="N3003" i="66"/>
  <c r="K3003" i="66"/>
  <c r="U3003" i="66" s="1"/>
  <c r="N3002" i="66"/>
  <c r="K3002" i="66"/>
  <c r="N3001" i="66"/>
  <c r="K3001" i="66"/>
  <c r="N3000" i="66"/>
  <c r="K3000" i="66"/>
  <c r="T3000" i="66" s="1"/>
  <c r="U2999" i="66"/>
  <c r="N2999" i="66"/>
  <c r="M2999" i="66" s="1"/>
  <c r="K2999" i="66"/>
  <c r="T2999" i="66" s="1"/>
  <c r="U2998" i="66"/>
  <c r="T2998" i="66"/>
  <c r="N2998" i="66"/>
  <c r="K2998" i="66"/>
  <c r="N2997" i="66"/>
  <c r="K2997" i="66"/>
  <c r="U2997" i="66" s="1"/>
  <c r="N2996" i="66"/>
  <c r="K2996" i="66"/>
  <c r="N2995" i="66"/>
  <c r="K2995" i="66"/>
  <c r="N2994" i="66"/>
  <c r="K2994" i="66"/>
  <c r="T2994" i="66" s="1"/>
  <c r="T2993" i="66"/>
  <c r="N2993" i="66"/>
  <c r="K2993" i="66"/>
  <c r="U2993" i="66" s="1"/>
  <c r="N2992" i="66"/>
  <c r="K2992" i="66"/>
  <c r="N2991" i="66"/>
  <c r="M2991" i="66" s="1"/>
  <c r="K2991" i="66"/>
  <c r="U2991" i="66" s="1"/>
  <c r="N2990" i="66"/>
  <c r="K2990" i="66"/>
  <c r="N2989" i="66"/>
  <c r="K2989" i="66"/>
  <c r="N2988" i="66"/>
  <c r="K2988" i="66"/>
  <c r="T2988" i="66" s="1"/>
  <c r="N2987" i="66"/>
  <c r="M2987" i="66" s="1"/>
  <c r="K2987" i="66"/>
  <c r="U2987" i="66" s="1"/>
  <c r="N2986" i="66"/>
  <c r="K2986" i="66"/>
  <c r="U2986" i="66" s="1"/>
  <c r="T2985" i="66"/>
  <c r="N2985" i="66"/>
  <c r="K2985" i="66"/>
  <c r="U2985" i="66" s="1"/>
  <c r="N2984" i="66"/>
  <c r="K2984" i="66"/>
  <c r="N2983" i="66"/>
  <c r="K2983" i="66"/>
  <c r="N2982" i="66"/>
  <c r="M2981" i="66" s="1"/>
  <c r="K2982" i="66"/>
  <c r="N2981" i="66"/>
  <c r="K2981" i="66"/>
  <c r="U2981" i="66" s="1"/>
  <c r="N2980" i="66"/>
  <c r="K2980" i="66"/>
  <c r="U2980" i="66" s="1"/>
  <c r="T2979" i="66"/>
  <c r="N2979" i="66"/>
  <c r="K2979" i="66"/>
  <c r="U2979" i="66" s="1"/>
  <c r="N2978" i="66"/>
  <c r="K2978" i="66"/>
  <c r="N2977" i="66"/>
  <c r="K2977" i="66"/>
  <c r="N2976" i="66"/>
  <c r="M2975" i="66" s="1"/>
  <c r="K2976" i="66"/>
  <c r="T2976" i="66" s="1"/>
  <c r="N2975" i="66"/>
  <c r="K2975" i="66"/>
  <c r="U2975" i="66" s="1"/>
  <c r="U2974" i="66"/>
  <c r="N2974" i="66"/>
  <c r="M2974" i="66" s="1"/>
  <c r="K2974" i="66"/>
  <c r="T2974" i="66" s="1"/>
  <c r="N2973" i="66"/>
  <c r="M2973" i="66" s="1"/>
  <c r="K2973" i="66"/>
  <c r="U2973" i="66" s="1"/>
  <c r="N2972" i="66"/>
  <c r="K2972" i="66"/>
  <c r="N2971" i="66"/>
  <c r="M2971" i="66" s="1"/>
  <c r="K2971" i="66"/>
  <c r="U2970" i="66"/>
  <c r="N2970" i="66"/>
  <c r="K2970" i="66"/>
  <c r="T2970" i="66" s="1"/>
  <c r="N2969" i="66"/>
  <c r="K2969" i="66"/>
  <c r="U2969" i="66" s="1"/>
  <c r="N2968" i="66"/>
  <c r="K2968" i="66"/>
  <c r="U2968" i="66" s="1"/>
  <c r="N2967" i="66"/>
  <c r="K2967" i="66"/>
  <c r="U2967" i="66" s="1"/>
  <c r="N2966" i="66"/>
  <c r="K2966" i="66"/>
  <c r="N2965" i="66"/>
  <c r="K2965" i="66"/>
  <c r="N2964" i="66"/>
  <c r="K2964" i="66"/>
  <c r="T2964" i="66" s="1"/>
  <c r="T2963" i="66"/>
  <c r="N2963" i="66"/>
  <c r="M2963" i="66" s="1"/>
  <c r="K2963" i="66"/>
  <c r="U2963" i="66" s="1"/>
  <c r="N2962" i="66"/>
  <c r="K2962" i="66"/>
  <c r="U2962" i="66" s="1"/>
  <c r="T2961" i="66"/>
  <c r="N2961" i="66"/>
  <c r="K2961" i="66"/>
  <c r="U2961" i="66" s="1"/>
  <c r="N2960" i="66"/>
  <c r="K2960" i="66"/>
  <c r="N2959" i="66"/>
  <c r="K2959" i="66"/>
  <c r="N2958" i="66"/>
  <c r="K2958" i="66"/>
  <c r="T2958" i="66" s="1"/>
  <c r="N2957" i="66"/>
  <c r="M2957" i="66"/>
  <c r="K2957" i="66"/>
  <c r="U2957" i="66" s="1"/>
  <c r="N2956" i="66"/>
  <c r="K2956" i="66"/>
  <c r="T2956" i="66" s="1"/>
  <c r="N2955" i="66"/>
  <c r="K2955" i="66"/>
  <c r="U2955" i="66" s="1"/>
  <c r="N2954" i="66"/>
  <c r="M2953" i="66" s="1"/>
  <c r="K2954" i="66"/>
  <c r="N2953" i="66"/>
  <c r="K2953" i="66"/>
  <c r="U2953" i="66" s="1"/>
  <c r="N2952" i="66"/>
  <c r="K2952" i="66"/>
  <c r="T2952" i="66" s="1"/>
  <c r="N2951" i="66"/>
  <c r="K2951" i="66"/>
  <c r="U2951" i="66" s="1"/>
  <c r="N2950" i="66"/>
  <c r="K2950" i="66"/>
  <c r="U2950" i="66" s="1"/>
  <c r="N2949" i="66"/>
  <c r="K2949" i="66"/>
  <c r="U2949" i="66" s="1"/>
  <c r="N2948" i="66"/>
  <c r="K2948" i="66"/>
  <c r="N2947" i="66"/>
  <c r="K2947" i="66"/>
  <c r="U2947" i="66" s="1"/>
  <c r="N2946" i="66"/>
  <c r="K2946" i="66"/>
  <c r="T2946" i="66" s="1"/>
  <c r="U2945" i="66"/>
  <c r="T2945" i="66"/>
  <c r="N2945" i="66"/>
  <c r="K2945" i="66"/>
  <c r="N2944" i="66"/>
  <c r="K2944" i="66"/>
  <c r="U2944" i="66" s="1"/>
  <c r="N2943" i="66"/>
  <c r="K2943" i="66"/>
  <c r="N2942" i="66"/>
  <c r="M2941" i="66" s="1"/>
  <c r="K2942" i="66"/>
  <c r="T2942" i="66" s="1"/>
  <c r="N2941" i="66"/>
  <c r="K2941" i="66"/>
  <c r="U2941" i="66" s="1"/>
  <c r="N2940" i="66"/>
  <c r="M2940" i="66" s="1"/>
  <c r="K2940" i="66"/>
  <c r="N2939" i="66"/>
  <c r="K2939" i="66"/>
  <c r="U2939" i="66" s="1"/>
  <c r="N2938" i="66"/>
  <c r="K2938" i="66"/>
  <c r="U2938" i="66" s="1"/>
  <c r="N2937" i="66"/>
  <c r="K2937" i="66"/>
  <c r="N2936" i="66"/>
  <c r="K2936" i="66"/>
  <c r="T2936" i="66" s="1"/>
  <c r="N2935" i="66"/>
  <c r="K2935" i="66"/>
  <c r="N2934" i="66"/>
  <c r="K2934" i="66"/>
  <c r="T2934" i="66" s="1"/>
  <c r="N2933" i="66"/>
  <c r="K2933" i="66"/>
  <c r="N2932" i="66"/>
  <c r="K2932" i="66"/>
  <c r="U2932" i="66" s="1"/>
  <c r="N2931" i="66"/>
  <c r="K2931" i="66"/>
  <c r="T2931" i="66" s="1"/>
  <c r="T2930" i="66"/>
  <c r="N2930" i="66"/>
  <c r="K2930" i="66"/>
  <c r="U2930" i="66" s="1"/>
  <c r="N2929" i="66"/>
  <c r="K2929" i="66"/>
  <c r="T2929" i="66" s="1"/>
  <c r="N2928" i="66"/>
  <c r="K2928" i="66"/>
  <c r="N2927" i="66"/>
  <c r="K2927" i="66"/>
  <c r="T2927" i="66" s="1"/>
  <c r="N2926" i="66"/>
  <c r="M2926" i="66" s="1"/>
  <c r="K2926" i="66"/>
  <c r="U2926" i="66" s="1"/>
  <c r="N2925" i="66"/>
  <c r="K2925" i="66"/>
  <c r="U2925" i="66" s="1"/>
  <c r="N2924" i="66"/>
  <c r="K2924" i="66"/>
  <c r="N2923" i="66"/>
  <c r="K2923" i="66"/>
  <c r="T2923" i="66" s="1"/>
  <c r="N2922" i="66"/>
  <c r="K2922" i="66"/>
  <c r="T2922" i="66" s="1"/>
  <c r="N2921" i="66"/>
  <c r="K2921" i="66"/>
  <c r="T2921" i="66" s="1"/>
  <c r="N2920" i="66"/>
  <c r="M2920" i="66" s="1"/>
  <c r="K2920" i="66"/>
  <c r="U2920" i="66" s="1"/>
  <c r="N2919" i="66"/>
  <c r="K2919" i="66"/>
  <c r="U2919" i="66" s="1"/>
  <c r="N2918" i="66"/>
  <c r="M2918" i="66" s="1"/>
  <c r="K2918" i="66"/>
  <c r="U2918" i="66" s="1"/>
  <c r="N2917" i="66"/>
  <c r="K2917" i="66"/>
  <c r="T2917" i="66" s="1"/>
  <c r="N2916" i="66"/>
  <c r="K2916" i="66"/>
  <c r="T2916" i="66" s="1"/>
  <c r="N2915" i="66"/>
  <c r="K2915" i="66"/>
  <c r="T2915" i="66" s="1"/>
  <c r="N2914" i="66"/>
  <c r="K2914" i="66"/>
  <c r="U2914" i="66" s="1"/>
  <c r="N2913" i="66"/>
  <c r="K2913" i="66"/>
  <c r="N2912" i="66"/>
  <c r="K2912" i="66"/>
  <c r="U2912" i="66" s="1"/>
  <c r="N2911" i="66"/>
  <c r="K2911" i="66"/>
  <c r="T2911" i="66" s="1"/>
  <c r="N2910" i="66"/>
  <c r="M2910" i="66"/>
  <c r="K2910" i="66"/>
  <c r="N2909" i="66"/>
  <c r="K2909" i="66"/>
  <c r="T2909" i="66" s="1"/>
  <c r="T2908" i="66"/>
  <c r="N2908" i="66"/>
  <c r="K2908" i="66"/>
  <c r="U2908" i="66" s="1"/>
  <c r="N2907" i="66"/>
  <c r="K2907" i="66"/>
  <c r="U2907" i="66" s="1"/>
  <c r="N2906" i="66"/>
  <c r="K2906" i="66"/>
  <c r="U2906" i="66" s="1"/>
  <c r="N2905" i="66"/>
  <c r="K2905" i="66"/>
  <c r="T2905" i="66" s="1"/>
  <c r="N2904" i="66"/>
  <c r="M2904" i="66" s="1"/>
  <c r="K2904" i="66"/>
  <c r="T2904" i="66" s="1"/>
  <c r="U2903" i="66"/>
  <c r="N2903" i="66"/>
  <c r="K2903" i="66"/>
  <c r="T2903" i="66" s="1"/>
  <c r="N2902" i="66"/>
  <c r="K2902" i="66"/>
  <c r="U2902" i="66" s="1"/>
  <c r="N2901" i="66"/>
  <c r="K2901" i="66"/>
  <c r="U2901" i="66" s="1"/>
  <c r="N2900" i="66"/>
  <c r="K2900" i="66"/>
  <c r="U2900" i="66" s="1"/>
  <c r="N2899" i="66"/>
  <c r="K2899" i="66"/>
  <c r="T2899" i="66" s="1"/>
  <c r="N2898" i="66"/>
  <c r="K2898" i="66"/>
  <c r="U2898" i="66" s="1"/>
  <c r="N2897" i="66"/>
  <c r="M2897" i="66" s="1"/>
  <c r="K2897" i="66"/>
  <c r="N2896" i="66"/>
  <c r="K2896" i="66"/>
  <c r="T2896" i="66" s="1"/>
  <c r="U2895" i="66"/>
  <c r="N2895" i="66"/>
  <c r="K2895" i="66"/>
  <c r="T2895" i="66" s="1"/>
  <c r="N2894" i="66"/>
  <c r="K2894" i="66"/>
  <c r="N2893" i="66"/>
  <c r="K2893" i="66"/>
  <c r="T2893" i="66" s="1"/>
  <c r="N2892" i="66"/>
  <c r="M2892" i="66" s="1"/>
  <c r="K2892" i="66"/>
  <c r="U2892" i="66" s="1"/>
  <c r="N2891" i="66"/>
  <c r="K2891" i="66"/>
  <c r="T2891" i="66" s="1"/>
  <c r="U2890" i="66"/>
  <c r="T2890" i="66"/>
  <c r="N2890" i="66"/>
  <c r="M2890" i="66" s="1"/>
  <c r="K2890" i="66"/>
  <c r="T2889" i="66"/>
  <c r="N2889" i="66"/>
  <c r="K2889" i="66"/>
  <c r="U2889" i="66" s="1"/>
  <c r="N2888" i="66"/>
  <c r="K2888" i="66"/>
  <c r="U2888" i="66" s="1"/>
  <c r="N2887" i="66"/>
  <c r="K2887" i="66"/>
  <c r="T2887" i="66" s="1"/>
  <c r="N2886" i="66"/>
  <c r="K2886" i="66"/>
  <c r="U2886" i="66" s="1"/>
  <c r="U2885" i="66"/>
  <c r="N2885" i="66"/>
  <c r="K2885" i="66"/>
  <c r="T2885" i="66" s="1"/>
  <c r="U2884" i="66"/>
  <c r="N2884" i="66"/>
  <c r="K2884" i="66"/>
  <c r="T2884" i="66" s="1"/>
  <c r="N2883" i="66"/>
  <c r="K2883" i="66"/>
  <c r="U2883" i="66" s="1"/>
  <c r="N2882" i="66"/>
  <c r="M2882" i="66" s="1"/>
  <c r="K2882" i="66"/>
  <c r="N2881" i="66"/>
  <c r="K2881" i="66"/>
  <c r="T2881" i="66" s="1"/>
  <c r="N2880" i="66"/>
  <c r="K2880" i="66"/>
  <c r="U2880" i="66" s="1"/>
  <c r="N2879" i="66"/>
  <c r="K2879" i="66"/>
  <c r="N2878" i="66"/>
  <c r="K2878" i="66"/>
  <c r="U2878" i="66" s="1"/>
  <c r="N2877" i="66"/>
  <c r="M2877" i="66" s="1"/>
  <c r="K2877" i="66"/>
  <c r="U2877" i="66" s="1"/>
  <c r="N2876" i="66"/>
  <c r="K2876" i="66"/>
  <c r="U2876" i="66" s="1"/>
  <c r="N2875" i="66"/>
  <c r="M2874" i="66" s="1"/>
  <c r="K2875" i="66"/>
  <c r="T2875" i="66" s="1"/>
  <c r="N2874" i="66"/>
  <c r="K2874" i="66"/>
  <c r="U2874" i="66" s="1"/>
  <c r="N2873" i="66"/>
  <c r="K2873" i="66"/>
  <c r="U2872" i="66"/>
  <c r="N2872" i="66"/>
  <c r="M2872" i="66" s="1"/>
  <c r="K2872" i="66"/>
  <c r="T2872" i="66" s="1"/>
  <c r="U2871" i="66"/>
  <c r="N2871" i="66"/>
  <c r="K2871" i="66"/>
  <c r="T2871" i="66" s="1"/>
  <c r="N2870" i="66"/>
  <c r="K2870" i="66"/>
  <c r="N2869" i="66"/>
  <c r="K2869" i="66"/>
  <c r="T2869" i="66" s="1"/>
  <c r="N2868" i="66"/>
  <c r="K2868" i="66"/>
  <c r="U2868" i="66" s="1"/>
  <c r="N2867" i="66"/>
  <c r="M2867" i="66" s="1"/>
  <c r="K2867" i="66"/>
  <c r="T2867" i="66" s="1"/>
  <c r="N2866" i="66"/>
  <c r="K2866" i="66"/>
  <c r="T2866" i="66" s="1"/>
  <c r="T2865" i="66"/>
  <c r="N2865" i="66"/>
  <c r="K2865" i="66"/>
  <c r="U2865" i="66" s="1"/>
  <c r="N2864" i="66"/>
  <c r="K2864" i="66"/>
  <c r="U2864" i="66" s="1"/>
  <c r="N2863" i="66"/>
  <c r="K2863" i="66"/>
  <c r="T2863" i="66" s="1"/>
  <c r="N2862" i="66"/>
  <c r="K2862" i="66"/>
  <c r="U2862" i="66" s="1"/>
  <c r="N2861" i="66"/>
  <c r="K2861" i="66"/>
  <c r="T2861" i="66" s="1"/>
  <c r="U2860" i="66"/>
  <c r="N2860" i="66"/>
  <c r="K2860" i="66"/>
  <c r="T2860" i="66" s="1"/>
  <c r="N2859" i="66"/>
  <c r="K2859" i="66"/>
  <c r="U2859" i="66" s="1"/>
  <c r="T2858" i="66"/>
  <c r="N2858" i="66"/>
  <c r="M2858" i="66" s="1"/>
  <c r="K2858" i="66"/>
  <c r="U2858" i="66" s="1"/>
  <c r="N2857" i="66"/>
  <c r="K2857" i="66"/>
  <c r="T2857" i="66" s="1"/>
  <c r="N2856" i="66"/>
  <c r="K2856" i="66"/>
  <c r="U2856" i="66" s="1"/>
  <c r="N2855" i="66"/>
  <c r="K2855" i="66"/>
  <c r="T2855" i="66" s="1"/>
  <c r="N2854" i="66"/>
  <c r="K2854" i="66"/>
  <c r="U2854" i="66" s="1"/>
  <c r="N2853" i="66"/>
  <c r="K2853" i="66"/>
  <c r="U2853" i="66" s="1"/>
  <c r="N2852" i="66"/>
  <c r="M2852" i="66" s="1"/>
  <c r="K2852" i="66"/>
  <c r="U2852" i="66" s="1"/>
  <c r="N2851" i="66"/>
  <c r="K2851" i="66"/>
  <c r="T2851" i="66" s="1"/>
  <c r="N2850" i="66"/>
  <c r="M2850" i="66" s="1"/>
  <c r="K2850" i="66"/>
  <c r="U2850" i="66" s="1"/>
  <c r="N2849" i="66"/>
  <c r="M2849" i="66" s="1"/>
  <c r="K2849" i="66"/>
  <c r="N2848" i="66"/>
  <c r="K2848" i="66"/>
  <c r="T2848" i="66" s="1"/>
  <c r="U2847" i="66"/>
  <c r="N2847" i="66"/>
  <c r="K2847" i="66"/>
  <c r="T2847" i="66" s="1"/>
  <c r="N2846" i="66"/>
  <c r="K2846" i="66"/>
  <c r="N2845" i="66"/>
  <c r="K2845" i="66"/>
  <c r="T2845" i="66" s="1"/>
  <c r="N2844" i="66"/>
  <c r="K2844" i="66"/>
  <c r="U2844" i="66" s="1"/>
  <c r="N2843" i="66"/>
  <c r="K2843" i="66"/>
  <c r="T2843" i="66" s="1"/>
  <c r="N2842" i="66"/>
  <c r="K2842" i="66"/>
  <c r="U2842" i="66" s="1"/>
  <c r="N2841" i="66"/>
  <c r="K2841" i="66"/>
  <c r="U2841" i="66" s="1"/>
  <c r="N2840" i="66"/>
  <c r="K2840" i="66"/>
  <c r="U2840" i="66" s="1"/>
  <c r="N2839" i="66"/>
  <c r="K2839" i="66"/>
  <c r="T2839" i="66" s="1"/>
  <c r="N2838" i="66"/>
  <c r="K2838" i="66"/>
  <c r="U2838" i="66" s="1"/>
  <c r="N2837" i="66"/>
  <c r="K2837" i="66"/>
  <c r="T2837" i="66" s="1"/>
  <c r="N2836" i="66"/>
  <c r="K2836" i="66"/>
  <c r="T2836" i="66" s="1"/>
  <c r="U2835" i="66"/>
  <c r="N2835" i="66"/>
  <c r="M2835" i="66" s="1"/>
  <c r="K2835" i="66"/>
  <c r="T2835" i="66" s="1"/>
  <c r="N2834" i="66"/>
  <c r="M2834" i="66" s="1"/>
  <c r="K2834" i="66"/>
  <c r="U2834" i="66" s="1"/>
  <c r="N2833" i="66"/>
  <c r="M2833" i="66" s="1"/>
  <c r="K2833" i="66"/>
  <c r="N2832" i="66"/>
  <c r="K2832" i="66"/>
  <c r="U2832" i="66" s="1"/>
  <c r="N2831" i="66"/>
  <c r="K2831" i="66"/>
  <c r="N2830" i="66"/>
  <c r="K2830" i="66"/>
  <c r="U2830" i="66" s="1"/>
  <c r="N2829" i="66"/>
  <c r="M2829" i="66" s="1"/>
  <c r="K2829" i="66"/>
  <c r="U2829" i="66" s="1"/>
  <c r="N2828" i="66"/>
  <c r="M2828" i="66" s="1"/>
  <c r="K2828" i="66"/>
  <c r="U2828" i="66" s="1"/>
  <c r="N2827" i="66"/>
  <c r="M2826" i="66" s="1"/>
  <c r="K2827" i="66"/>
  <c r="N2826" i="66"/>
  <c r="K2826" i="66"/>
  <c r="U2826" i="66" s="1"/>
  <c r="N2825" i="66"/>
  <c r="K2825" i="66"/>
  <c r="N2824" i="66"/>
  <c r="M2824" i="66" s="1"/>
  <c r="K2824" i="66"/>
  <c r="T2824" i="66" s="1"/>
  <c r="N2823" i="66"/>
  <c r="K2823" i="66"/>
  <c r="T2823" i="66" s="1"/>
  <c r="N2822" i="66"/>
  <c r="K2822" i="66"/>
  <c r="N2821" i="66"/>
  <c r="K2821" i="66"/>
  <c r="N2820" i="66"/>
  <c r="K2820" i="66"/>
  <c r="U2820" i="66" s="1"/>
  <c r="N2819" i="66"/>
  <c r="K2819" i="66"/>
  <c r="T2819" i="66" s="1"/>
  <c r="N2818" i="66"/>
  <c r="K2818" i="66"/>
  <c r="U2818" i="66" s="1"/>
  <c r="N2817" i="66"/>
  <c r="K2817" i="66"/>
  <c r="T2817" i="66" s="1"/>
  <c r="N2816" i="66"/>
  <c r="M2816" i="66" s="1"/>
  <c r="K2816" i="66"/>
  <c r="U2816" i="66" s="1"/>
  <c r="N2815" i="66"/>
  <c r="K2815" i="66"/>
  <c r="N2814" i="66"/>
  <c r="M2814" i="66" s="1"/>
  <c r="K2814" i="66"/>
  <c r="U2814" i="66" s="1"/>
  <c r="N2813" i="66"/>
  <c r="K2813" i="66"/>
  <c r="T2813" i="66" s="1"/>
  <c r="U2812" i="66"/>
  <c r="N2812" i="66"/>
  <c r="M2812" i="66" s="1"/>
  <c r="K2812" i="66"/>
  <c r="T2812" i="66" s="1"/>
  <c r="N2811" i="66"/>
  <c r="K2811" i="66"/>
  <c r="N2810" i="66"/>
  <c r="M2810" i="66" s="1"/>
  <c r="K2810" i="66"/>
  <c r="U2810" i="66" s="1"/>
  <c r="N2809" i="66"/>
  <c r="K2809" i="66"/>
  <c r="N2808" i="66"/>
  <c r="K2808" i="66"/>
  <c r="U2808" i="66" s="1"/>
  <c r="N2807" i="66"/>
  <c r="K2807" i="66"/>
  <c r="T2807" i="66" s="1"/>
  <c r="N2806" i="66"/>
  <c r="K2806" i="66"/>
  <c r="T2806" i="66" s="1"/>
  <c r="N2805" i="66"/>
  <c r="K2805" i="66"/>
  <c r="U2805" i="66" s="1"/>
  <c r="N2804" i="66"/>
  <c r="K2804" i="66"/>
  <c r="N2803" i="66"/>
  <c r="K2803" i="66"/>
  <c r="N2802" i="66"/>
  <c r="K2802" i="66"/>
  <c r="U2802" i="66" s="1"/>
  <c r="N2801" i="66"/>
  <c r="K2801" i="66"/>
  <c r="T2801" i="66" s="1"/>
  <c r="N2800" i="66"/>
  <c r="K2800" i="66"/>
  <c r="U2800" i="66" s="1"/>
  <c r="U2799" i="66"/>
  <c r="N2799" i="66"/>
  <c r="K2799" i="66"/>
  <c r="T2799" i="66" s="1"/>
  <c r="N2798" i="66"/>
  <c r="K2798" i="66"/>
  <c r="U2798" i="66" s="1"/>
  <c r="N2797" i="66"/>
  <c r="M2797" i="66" s="1"/>
  <c r="K2797" i="66"/>
  <c r="N2796" i="66"/>
  <c r="K2796" i="66"/>
  <c r="U2796" i="66" s="1"/>
  <c r="N2795" i="66"/>
  <c r="K2795" i="66"/>
  <c r="T2795" i="66" s="1"/>
  <c r="T2794" i="66"/>
  <c r="N2794" i="66"/>
  <c r="K2794" i="66"/>
  <c r="U2794" i="66" s="1"/>
  <c r="N2793" i="66"/>
  <c r="K2793" i="66"/>
  <c r="T2793" i="66" s="1"/>
  <c r="T2792" i="66"/>
  <c r="N2792" i="66"/>
  <c r="K2792" i="66"/>
  <c r="U2792" i="66" s="1"/>
  <c r="N2791" i="66"/>
  <c r="K2791" i="66"/>
  <c r="N2790" i="66"/>
  <c r="M2790" i="66" s="1"/>
  <c r="K2790" i="66"/>
  <c r="N2789" i="66"/>
  <c r="K2789" i="66"/>
  <c r="T2789" i="66" s="1"/>
  <c r="N2788" i="66"/>
  <c r="K2788" i="66"/>
  <c r="U2788" i="66" s="1"/>
  <c r="N2787" i="66"/>
  <c r="K2787" i="66"/>
  <c r="U2787" i="66" s="1"/>
  <c r="U2786" i="66"/>
  <c r="T2786" i="66"/>
  <c r="N2786" i="66"/>
  <c r="K2786" i="66"/>
  <c r="N2785" i="66"/>
  <c r="K2785" i="66"/>
  <c r="N2784" i="66"/>
  <c r="K2784" i="66"/>
  <c r="N2783" i="66"/>
  <c r="K2783" i="66"/>
  <c r="T2783" i="66" s="1"/>
  <c r="N2782" i="66"/>
  <c r="K2782" i="66"/>
  <c r="N2781" i="66"/>
  <c r="K2781" i="66"/>
  <c r="N2780" i="66"/>
  <c r="K2780" i="66"/>
  <c r="N2779" i="66"/>
  <c r="K2779" i="66"/>
  <c r="N2778" i="66"/>
  <c r="K2778" i="66"/>
  <c r="N2777" i="66"/>
  <c r="K2777" i="66"/>
  <c r="T2777" i="66" s="1"/>
  <c r="N2776" i="66"/>
  <c r="K2776" i="66"/>
  <c r="U2776" i="66" s="1"/>
  <c r="N2775" i="66"/>
  <c r="K2775" i="66"/>
  <c r="U2775" i="66" s="1"/>
  <c r="T2774" i="66"/>
  <c r="N2774" i="66"/>
  <c r="M2774" i="66"/>
  <c r="K2774" i="66"/>
  <c r="U2774" i="66" s="1"/>
  <c r="N2773" i="66"/>
  <c r="K2773" i="66"/>
  <c r="U2773" i="66" s="1"/>
  <c r="N2772" i="66"/>
  <c r="K2772" i="66"/>
  <c r="N2771" i="66"/>
  <c r="K2771" i="66"/>
  <c r="T2771" i="66" s="1"/>
  <c r="N2770" i="66"/>
  <c r="K2770" i="66"/>
  <c r="T2769" i="66"/>
  <c r="N2769" i="66"/>
  <c r="K2769" i="66"/>
  <c r="U2769" i="66" s="1"/>
  <c r="N2768" i="66"/>
  <c r="K2768" i="66"/>
  <c r="T2768" i="66" s="1"/>
  <c r="N2767" i="66"/>
  <c r="K2767" i="66"/>
  <c r="U2767" i="66" s="1"/>
  <c r="N2766" i="66"/>
  <c r="K2766" i="66"/>
  <c r="T2766" i="66" s="1"/>
  <c r="N2765" i="66"/>
  <c r="K2765" i="66"/>
  <c r="U2765" i="66" s="1"/>
  <c r="N2764" i="66"/>
  <c r="K2764" i="66"/>
  <c r="U2764" i="66" s="1"/>
  <c r="U2763" i="66"/>
  <c r="N2763" i="66"/>
  <c r="K2763" i="66"/>
  <c r="T2763" i="66" s="1"/>
  <c r="N2762" i="66"/>
  <c r="K2762" i="66"/>
  <c r="N2761" i="66"/>
  <c r="M2760" i="66" s="1"/>
  <c r="K2761" i="66"/>
  <c r="U2761" i="66" s="1"/>
  <c r="N2760" i="66"/>
  <c r="K2760" i="66"/>
  <c r="T2760" i="66" s="1"/>
  <c r="N2759" i="66"/>
  <c r="M2759" i="66" s="1"/>
  <c r="K2759" i="66"/>
  <c r="U2759" i="66" s="1"/>
  <c r="N2758" i="66"/>
  <c r="K2758" i="66"/>
  <c r="T2758" i="66" s="1"/>
  <c r="T2757" i="66"/>
  <c r="N2757" i="66"/>
  <c r="K2757" i="66"/>
  <c r="U2757" i="66" s="1"/>
  <c r="U2756" i="66"/>
  <c r="N2756" i="66"/>
  <c r="K2756" i="66"/>
  <c r="T2756" i="66" s="1"/>
  <c r="N2755" i="66"/>
  <c r="K2755" i="66"/>
  <c r="N2754" i="66"/>
  <c r="K2754" i="66"/>
  <c r="T2754" i="66" s="1"/>
  <c r="N2753" i="66"/>
  <c r="K2753" i="66"/>
  <c r="U2753" i="66" s="1"/>
  <c r="N2752" i="66"/>
  <c r="K2752" i="66"/>
  <c r="U2752" i="66" s="1"/>
  <c r="T2751" i="66"/>
  <c r="N2751" i="66"/>
  <c r="K2751" i="66"/>
  <c r="U2751" i="66" s="1"/>
  <c r="N2750" i="66"/>
  <c r="K2750" i="66"/>
  <c r="N2749" i="66"/>
  <c r="K2749" i="66"/>
  <c r="U2749" i="66" s="1"/>
  <c r="N2748" i="66"/>
  <c r="K2748" i="66"/>
  <c r="T2748" i="66" s="1"/>
  <c r="N2747" i="66"/>
  <c r="K2747" i="66"/>
  <c r="U2747" i="66" s="1"/>
  <c r="N2746" i="66"/>
  <c r="K2746" i="66"/>
  <c r="T2746" i="66" s="1"/>
  <c r="N2745" i="66"/>
  <c r="K2745" i="66"/>
  <c r="N2744" i="66"/>
  <c r="K2744" i="66"/>
  <c r="T2744" i="66" s="1"/>
  <c r="N2743" i="66"/>
  <c r="K2743" i="66"/>
  <c r="U2743" i="66" s="1"/>
  <c r="N2742" i="66"/>
  <c r="K2742" i="66"/>
  <c r="U2742" i="66" s="1"/>
  <c r="N2741" i="66"/>
  <c r="K2741" i="66"/>
  <c r="T2741" i="66" s="1"/>
  <c r="N2740" i="66"/>
  <c r="K2740" i="66"/>
  <c r="U2740" i="66" s="1"/>
  <c r="N2739" i="66"/>
  <c r="K2739" i="66"/>
  <c r="U2739" i="66" s="1"/>
  <c r="T2738" i="66"/>
  <c r="N2738" i="66"/>
  <c r="M2738" i="66" s="1"/>
  <c r="K2738" i="66"/>
  <c r="U2738" i="66" s="1"/>
  <c r="N2737" i="66"/>
  <c r="K2737" i="66"/>
  <c r="U2737" i="66" s="1"/>
  <c r="N2736" i="66"/>
  <c r="K2736" i="66"/>
  <c r="U2736" i="66" s="1"/>
  <c r="N2735" i="66"/>
  <c r="K2735" i="66"/>
  <c r="T2735" i="66" s="1"/>
  <c r="N2734" i="66"/>
  <c r="K2734" i="66"/>
  <c r="N2733" i="66"/>
  <c r="K2733" i="66"/>
  <c r="U2733" i="66" s="1"/>
  <c r="N2732" i="66"/>
  <c r="K2732" i="66"/>
  <c r="T2732" i="66" s="1"/>
  <c r="N2731" i="66"/>
  <c r="K2731" i="66"/>
  <c r="U2731" i="66" s="1"/>
  <c r="N2730" i="66"/>
  <c r="K2730" i="66"/>
  <c r="U2730" i="66" s="1"/>
  <c r="N2729" i="66"/>
  <c r="M2729" i="66" s="1"/>
  <c r="K2729" i="66"/>
  <c r="T2729" i="66" s="1"/>
  <c r="N2728" i="66"/>
  <c r="K2728" i="66"/>
  <c r="U2728" i="66" s="1"/>
  <c r="N2727" i="66"/>
  <c r="K2727" i="66"/>
  <c r="U2727" i="66" s="1"/>
  <c r="N2726" i="66"/>
  <c r="M2726" i="66" s="1"/>
  <c r="K2726" i="66"/>
  <c r="U2726" i="66" s="1"/>
  <c r="N2725" i="66"/>
  <c r="K2725" i="66"/>
  <c r="U2725" i="66" s="1"/>
  <c r="N2724" i="66"/>
  <c r="K2724" i="66"/>
  <c r="U2724" i="66" s="1"/>
  <c r="N2723" i="66"/>
  <c r="K2723" i="66"/>
  <c r="T2723" i="66" s="1"/>
  <c r="N2722" i="66"/>
  <c r="M2722" i="66" s="1"/>
  <c r="K2722" i="66"/>
  <c r="U2722" i="66" s="1"/>
  <c r="N2721" i="66"/>
  <c r="K2721" i="66"/>
  <c r="U2721" i="66" s="1"/>
  <c r="N2720" i="66"/>
  <c r="M2719" i="66" s="1"/>
  <c r="K2720" i="66"/>
  <c r="T2720" i="66" s="1"/>
  <c r="N2719" i="66"/>
  <c r="K2719" i="66"/>
  <c r="U2719" i="66" s="1"/>
  <c r="N2718" i="66"/>
  <c r="M2718" i="66" s="1"/>
  <c r="K2718" i="66"/>
  <c r="U2718" i="66" s="1"/>
  <c r="N2717" i="66"/>
  <c r="K2717" i="66"/>
  <c r="T2717" i="66" s="1"/>
  <c r="N2716" i="66"/>
  <c r="M2716" i="66" s="1"/>
  <c r="K2716" i="66"/>
  <c r="U2716" i="66" s="1"/>
  <c r="N2715" i="66"/>
  <c r="K2715" i="66"/>
  <c r="U2715" i="66" s="1"/>
  <c r="N2714" i="66"/>
  <c r="K2714" i="66"/>
  <c r="U2714" i="66" s="1"/>
  <c r="N2713" i="66"/>
  <c r="K2713" i="66"/>
  <c r="U2713" i="66" s="1"/>
  <c r="N2712" i="66"/>
  <c r="K2712" i="66"/>
  <c r="U2712" i="66" s="1"/>
  <c r="N2711" i="66"/>
  <c r="M2710" i="66" s="1"/>
  <c r="K2711" i="66"/>
  <c r="T2711" i="66" s="1"/>
  <c r="T2710" i="66"/>
  <c r="N2710" i="66"/>
  <c r="K2710" i="66"/>
  <c r="U2710" i="66" s="1"/>
  <c r="N2709" i="66"/>
  <c r="M2709" i="66" s="1"/>
  <c r="K2709" i="66"/>
  <c r="U2709" i="66" s="1"/>
  <c r="N2708" i="66"/>
  <c r="K2708" i="66"/>
  <c r="U2708" i="66" s="1"/>
  <c r="N2707" i="66"/>
  <c r="M2707" i="66" s="1"/>
  <c r="K2707" i="66"/>
  <c r="U2707" i="66" s="1"/>
  <c r="N2706" i="66"/>
  <c r="K2706" i="66"/>
  <c r="U2706" i="66" s="1"/>
  <c r="N2705" i="66"/>
  <c r="K2705" i="66"/>
  <c r="T2705" i="66" s="1"/>
  <c r="U2704" i="66"/>
  <c r="T2704" i="66"/>
  <c r="N2704" i="66"/>
  <c r="K2704" i="66"/>
  <c r="N2703" i="66"/>
  <c r="K2703" i="66"/>
  <c r="U2703" i="66" s="1"/>
  <c r="T2702" i="66"/>
  <c r="N2702" i="66"/>
  <c r="M2702" i="66"/>
  <c r="K2702" i="66"/>
  <c r="U2702" i="66" s="1"/>
  <c r="N2701" i="66"/>
  <c r="M2701" i="66" s="1"/>
  <c r="K2701" i="66"/>
  <c r="U2701" i="66" s="1"/>
  <c r="N2700" i="66"/>
  <c r="K2700" i="66"/>
  <c r="U2700" i="66" s="1"/>
  <c r="N2699" i="66"/>
  <c r="K2699" i="66"/>
  <c r="T2699" i="66" s="1"/>
  <c r="T2698" i="66"/>
  <c r="N2698" i="66"/>
  <c r="K2698" i="66"/>
  <c r="U2698" i="66" s="1"/>
  <c r="N2697" i="66"/>
  <c r="K2697" i="66"/>
  <c r="U2697" i="66" s="1"/>
  <c r="N2696" i="66"/>
  <c r="M2696" i="66" s="1"/>
  <c r="K2696" i="66"/>
  <c r="T2696" i="66" s="1"/>
  <c r="N2695" i="66"/>
  <c r="K2695" i="66"/>
  <c r="U2695" i="66" s="1"/>
  <c r="N2694" i="66"/>
  <c r="M2694" i="66" s="1"/>
  <c r="K2694" i="66"/>
  <c r="U2694" i="66" s="1"/>
  <c r="N2693" i="66"/>
  <c r="K2693" i="66"/>
  <c r="N2692" i="66"/>
  <c r="K2692" i="66"/>
  <c r="U2692" i="66" s="1"/>
  <c r="N2691" i="66"/>
  <c r="K2691" i="66"/>
  <c r="U2691" i="66" s="1"/>
  <c r="N2690" i="66"/>
  <c r="M2690" i="66"/>
  <c r="K2690" i="66"/>
  <c r="U2690" i="66" s="1"/>
  <c r="N2689" i="66"/>
  <c r="K2689" i="66"/>
  <c r="U2689" i="66" s="1"/>
  <c r="N2688" i="66"/>
  <c r="K2688" i="66"/>
  <c r="U2688" i="66" s="1"/>
  <c r="N2687" i="66"/>
  <c r="K2687" i="66"/>
  <c r="T2687" i="66" s="1"/>
  <c r="N2686" i="66"/>
  <c r="K2686" i="66"/>
  <c r="U2686" i="66" s="1"/>
  <c r="N2685" i="66"/>
  <c r="M2685" i="66" s="1"/>
  <c r="K2685" i="66"/>
  <c r="U2685" i="66" s="1"/>
  <c r="N2684" i="66"/>
  <c r="K2684" i="66"/>
  <c r="U2684" i="66" s="1"/>
  <c r="N2683" i="66"/>
  <c r="K2683" i="66"/>
  <c r="U2683" i="66" s="1"/>
  <c r="N2682" i="66"/>
  <c r="K2682" i="66"/>
  <c r="U2682" i="66" s="1"/>
  <c r="N2681" i="66"/>
  <c r="K2681" i="66"/>
  <c r="T2681" i="66" s="1"/>
  <c r="N2680" i="66"/>
  <c r="K2680" i="66"/>
  <c r="N2679" i="66"/>
  <c r="K2679" i="66"/>
  <c r="U2679" i="66" s="1"/>
  <c r="T2678" i="66"/>
  <c r="N2678" i="66"/>
  <c r="M2677" i="66" s="1"/>
  <c r="K2678" i="66"/>
  <c r="U2678" i="66" s="1"/>
  <c r="N2677" i="66"/>
  <c r="K2677" i="66"/>
  <c r="U2677" i="66" s="1"/>
  <c r="N2676" i="66"/>
  <c r="K2676" i="66"/>
  <c r="U2676" i="66" s="1"/>
  <c r="N2675" i="66"/>
  <c r="K2675" i="66"/>
  <c r="T2675" i="66" s="1"/>
  <c r="N2674" i="66"/>
  <c r="K2674" i="66"/>
  <c r="U2674" i="66" s="1"/>
  <c r="N2673" i="66"/>
  <c r="K2673" i="66"/>
  <c r="U2673" i="66" s="1"/>
  <c r="N2672" i="66"/>
  <c r="K2672" i="66"/>
  <c r="N2671" i="66"/>
  <c r="K2671" i="66"/>
  <c r="U2671" i="66" s="1"/>
  <c r="N2670" i="66"/>
  <c r="K2670" i="66"/>
  <c r="U2670" i="66" s="1"/>
  <c r="N2669" i="66"/>
  <c r="K2669" i="66"/>
  <c r="T2669" i="66" s="1"/>
  <c r="N2668" i="66"/>
  <c r="M2668" i="66" s="1"/>
  <c r="K2668" i="66"/>
  <c r="U2668" i="66" s="1"/>
  <c r="N2667" i="66"/>
  <c r="K2667" i="66"/>
  <c r="U2667" i="66" s="1"/>
  <c r="N2666" i="66"/>
  <c r="M2666" i="66" s="1"/>
  <c r="K2666" i="66"/>
  <c r="N2665" i="66"/>
  <c r="K2665" i="66"/>
  <c r="U2665" i="66" s="1"/>
  <c r="N2664" i="66"/>
  <c r="K2664" i="66"/>
  <c r="U2664" i="66" s="1"/>
  <c r="N2663" i="66"/>
  <c r="K2663" i="66"/>
  <c r="T2663" i="66" s="1"/>
  <c r="N2662" i="66"/>
  <c r="K2662" i="66"/>
  <c r="U2662" i="66" s="1"/>
  <c r="N2661" i="66"/>
  <c r="K2661" i="66"/>
  <c r="U2661" i="66" s="1"/>
  <c r="N2660" i="66"/>
  <c r="K2660" i="66"/>
  <c r="U2660" i="66" s="1"/>
  <c r="N2659" i="66"/>
  <c r="M2659" i="66"/>
  <c r="K2659" i="66"/>
  <c r="U2659" i="66" s="1"/>
  <c r="N2658" i="66"/>
  <c r="K2658" i="66"/>
  <c r="U2658" i="66" s="1"/>
  <c r="N2657" i="66"/>
  <c r="K2657" i="66"/>
  <c r="T2657" i="66" s="1"/>
  <c r="N2656" i="66"/>
  <c r="K2656" i="66"/>
  <c r="N2655" i="66"/>
  <c r="K2655" i="66"/>
  <c r="U2655" i="66" s="1"/>
  <c r="N2654" i="66"/>
  <c r="M2654" i="66" s="1"/>
  <c r="K2654" i="66"/>
  <c r="U2654" i="66" s="1"/>
  <c r="N2653" i="66"/>
  <c r="M2653" i="66" s="1"/>
  <c r="K2653" i="66"/>
  <c r="U2653" i="66" s="1"/>
  <c r="N2652" i="66"/>
  <c r="K2652" i="66"/>
  <c r="U2652" i="66" s="1"/>
  <c r="N2651" i="66"/>
  <c r="K2651" i="66"/>
  <c r="T2651" i="66" s="1"/>
  <c r="N2650" i="66"/>
  <c r="K2650" i="66"/>
  <c r="N2649" i="66"/>
  <c r="K2649" i="66"/>
  <c r="U2649" i="66" s="1"/>
  <c r="N2648" i="66"/>
  <c r="M2648" i="66" s="1"/>
  <c r="K2648" i="66"/>
  <c r="T2648" i="66" s="1"/>
  <c r="N2647" i="66"/>
  <c r="M2647" i="66"/>
  <c r="K2647" i="66"/>
  <c r="U2647" i="66" s="1"/>
  <c r="N2646" i="66"/>
  <c r="M2646" i="66" s="1"/>
  <c r="K2646" i="66"/>
  <c r="U2646" i="66" s="1"/>
  <c r="U2645" i="66"/>
  <c r="N2645" i="66"/>
  <c r="K2645" i="66"/>
  <c r="T2645" i="66" s="1"/>
  <c r="N2644" i="66"/>
  <c r="K2644" i="66"/>
  <c r="U2644" i="66" s="1"/>
  <c r="N2643" i="66"/>
  <c r="M2643" i="66" s="1"/>
  <c r="K2643" i="66"/>
  <c r="U2643" i="66" s="1"/>
  <c r="N2642" i="66"/>
  <c r="K2642" i="66"/>
  <c r="U2642" i="66" s="1"/>
  <c r="N2641" i="66"/>
  <c r="K2641" i="66"/>
  <c r="U2641" i="66" s="1"/>
  <c r="N2640" i="66"/>
  <c r="K2640" i="66"/>
  <c r="U2640" i="66" s="1"/>
  <c r="N2639" i="66"/>
  <c r="K2639" i="66"/>
  <c r="T2639" i="66" s="1"/>
  <c r="N2638" i="66"/>
  <c r="K2638" i="66"/>
  <c r="U2638" i="66" s="1"/>
  <c r="N2637" i="66"/>
  <c r="M2637" i="66" s="1"/>
  <c r="K2637" i="66"/>
  <c r="U2637" i="66" s="1"/>
  <c r="N2636" i="66"/>
  <c r="K2636" i="66"/>
  <c r="U2636" i="66" s="1"/>
  <c r="N2635" i="66"/>
  <c r="K2635" i="66"/>
  <c r="U2635" i="66" s="1"/>
  <c r="N2634" i="66"/>
  <c r="K2634" i="66"/>
  <c r="U2634" i="66" s="1"/>
  <c r="N2633" i="66"/>
  <c r="K2633" i="66"/>
  <c r="T2633" i="66" s="1"/>
  <c r="N2632" i="66"/>
  <c r="M2632" i="66" s="1"/>
  <c r="K2632" i="66"/>
  <c r="N2631" i="66"/>
  <c r="K2631" i="66"/>
  <c r="U2631" i="66" s="1"/>
  <c r="N2630" i="66"/>
  <c r="K2630" i="66"/>
  <c r="U2630" i="66" s="1"/>
  <c r="N2629" i="66"/>
  <c r="K2629" i="66"/>
  <c r="U2629" i="66" s="1"/>
  <c r="T2628" i="66"/>
  <c r="N2628" i="66"/>
  <c r="K2628" i="66"/>
  <c r="U2628" i="66" s="1"/>
  <c r="N2627" i="66"/>
  <c r="K2627" i="66"/>
  <c r="T2627" i="66" s="1"/>
  <c r="N2626" i="66"/>
  <c r="K2626" i="66"/>
  <c r="U2626" i="66" s="1"/>
  <c r="N2625" i="66"/>
  <c r="K2625" i="66"/>
  <c r="U2625" i="66" s="1"/>
  <c r="T2624" i="66"/>
  <c r="N2624" i="66"/>
  <c r="K2624" i="66"/>
  <c r="U2624" i="66" s="1"/>
  <c r="N2623" i="66"/>
  <c r="K2623" i="66"/>
  <c r="U2623" i="66" s="1"/>
  <c r="N2622" i="66"/>
  <c r="M2622" i="66" s="1"/>
  <c r="K2622" i="66"/>
  <c r="N2621" i="66"/>
  <c r="K2621" i="66"/>
  <c r="T2621" i="66" s="1"/>
  <c r="N2620" i="66"/>
  <c r="K2620" i="66"/>
  <c r="U2620" i="66" s="1"/>
  <c r="N2619" i="66"/>
  <c r="M2619" i="66" s="1"/>
  <c r="K2619" i="66"/>
  <c r="U2619" i="66" s="1"/>
  <c r="N2618" i="66"/>
  <c r="K2618" i="66"/>
  <c r="U2618" i="66" s="1"/>
  <c r="N2617" i="66"/>
  <c r="K2617" i="66"/>
  <c r="U2617" i="66" s="1"/>
  <c r="N2616" i="66"/>
  <c r="K2616" i="66"/>
  <c r="U2616" i="66" s="1"/>
  <c r="N2615" i="66"/>
  <c r="K2615" i="66"/>
  <c r="N2614" i="66"/>
  <c r="M2614" i="66" s="1"/>
  <c r="K2614" i="66"/>
  <c r="T2614" i="66" s="1"/>
  <c r="N2613" i="66"/>
  <c r="K2613" i="66"/>
  <c r="U2613" i="66" s="1"/>
  <c r="N2612" i="66"/>
  <c r="K2612" i="66"/>
  <c r="N2611" i="66"/>
  <c r="M2611" i="66" s="1"/>
  <c r="K2611" i="66"/>
  <c r="U2611" i="66" s="1"/>
  <c r="N2610" i="66"/>
  <c r="K2610" i="66"/>
  <c r="U2610" i="66" s="1"/>
  <c r="N2609" i="66"/>
  <c r="K2609" i="66"/>
  <c r="T2609" i="66" s="1"/>
  <c r="N2608" i="66"/>
  <c r="K2608" i="66"/>
  <c r="N2607" i="66"/>
  <c r="K2607" i="66"/>
  <c r="U2607" i="66" s="1"/>
  <c r="N2606" i="66"/>
  <c r="K2606" i="66"/>
  <c r="U2606" i="66" s="1"/>
  <c r="N2605" i="66"/>
  <c r="M2605" i="66" s="1"/>
  <c r="K2605" i="66"/>
  <c r="U2605" i="66" s="1"/>
  <c r="N2604" i="66"/>
  <c r="K2604" i="66"/>
  <c r="U2604" i="66" s="1"/>
  <c r="N2603" i="66"/>
  <c r="K2603" i="66"/>
  <c r="T2603" i="66" s="1"/>
  <c r="N2602" i="66"/>
  <c r="M2602" i="66" s="1"/>
  <c r="K2602" i="66"/>
  <c r="U2602" i="66" s="1"/>
  <c r="N2601" i="66"/>
  <c r="K2601" i="66"/>
  <c r="U2601" i="66" s="1"/>
  <c r="N2600" i="66"/>
  <c r="K2600" i="66"/>
  <c r="T2600" i="66" s="1"/>
  <c r="N2599" i="66"/>
  <c r="M2599" i="66" s="1"/>
  <c r="K2599" i="66"/>
  <c r="U2599" i="66" s="1"/>
  <c r="N2598" i="66"/>
  <c r="K2598" i="66"/>
  <c r="N2597" i="66"/>
  <c r="M2597" i="66" s="1"/>
  <c r="K2597" i="66"/>
  <c r="T2597" i="66" s="1"/>
  <c r="N2596" i="66"/>
  <c r="K2596" i="66"/>
  <c r="U2596" i="66" s="1"/>
  <c r="N2595" i="66"/>
  <c r="K2595" i="66"/>
  <c r="U2595" i="66" s="1"/>
  <c r="N2594" i="66"/>
  <c r="M2594" i="66" s="1"/>
  <c r="K2594" i="66"/>
  <c r="U2594" i="66" s="1"/>
  <c r="N2593" i="66"/>
  <c r="K2593" i="66"/>
  <c r="N2592" i="66"/>
  <c r="K2592" i="66"/>
  <c r="N2591" i="66"/>
  <c r="K2591" i="66"/>
  <c r="T2590" i="66"/>
  <c r="N2590" i="66"/>
  <c r="K2590" i="66"/>
  <c r="U2590" i="66" s="1"/>
  <c r="N2589" i="66"/>
  <c r="K2589" i="66"/>
  <c r="U2589" i="66" s="1"/>
  <c r="N2588" i="66"/>
  <c r="K2588" i="66"/>
  <c r="U2588" i="66" s="1"/>
  <c r="N2587" i="66"/>
  <c r="M2587" i="66" s="1"/>
  <c r="K2587" i="66"/>
  <c r="T2586" i="66"/>
  <c r="N2586" i="66"/>
  <c r="K2586" i="66"/>
  <c r="U2586" i="66" s="1"/>
  <c r="N2585" i="66"/>
  <c r="K2585" i="66"/>
  <c r="T2585" i="66" s="1"/>
  <c r="N2584" i="66"/>
  <c r="K2584" i="66"/>
  <c r="N2583" i="66"/>
  <c r="M2583" i="66" s="1"/>
  <c r="K2583" i="66"/>
  <c r="U2583" i="66" s="1"/>
  <c r="N2582" i="66"/>
  <c r="K2582" i="66"/>
  <c r="T2582" i="66" s="1"/>
  <c r="N2581" i="66"/>
  <c r="K2581" i="66"/>
  <c r="N2580" i="66"/>
  <c r="K2580" i="66"/>
  <c r="N2579" i="66"/>
  <c r="K2579" i="66"/>
  <c r="T2579" i="66" s="1"/>
  <c r="N2578" i="66"/>
  <c r="K2578" i="66"/>
  <c r="U2578" i="66" s="1"/>
  <c r="N2577" i="66"/>
  <c r="K2577" i="66"/>
  <c r="U2577" i="66" s="1"/>
  <c r="N2576" i="66"/>
  <c r="K2576" i="66"/>
  <c r="U2576" i="66" s="1"/>
  <c r="N2575" i="66"/>
  <c r="M2575" i="66" s="1"/>
  <c r="K2575" i="66"/>
  <c r="N2574" i="66"/>
  <c r="K2574" i="66"/>
  <c r="N2573" i="66"/>
  <c r="K2573" i="66"/>
  <c r="U2572" i="66"/>
  <c r="N2572" i="66"/>
  <c r="M2572" i="66" s="1"/>
  <c r="K2572" i="66"/>
  <c r="T2572" i="66" s="1"/>
  <c r="N2571" i="66"/>
  <c r="K2571" i="66"/>
  <c r="U2571" i="66" s="1"/>
  <c r="U2570" i="66"/>
  <c r="T2570" i="66"/>
  <c r="N2570" i="66"/>
  <c r="K2570" i="66"/>
  <c r="N2569" i="66"/>
  <c r="K2569" i="66"/>
  <c r="T2569" i="66" s="1"/>
  <c r="N2568" i="66"/>
  <c r="K2568" i="66"/>
  <c r="U2568" i="66" s="1"/>
  <c r="N2567" i="66"/>
  <c r="K2567" i="66"/>
  <c r="N2566" i="66"/>
  <c r="K2566" i="66"/>
  <c r="T2566" i="66" s="1"/>
  <c r="N2565" i="66"/>
  <c r="K2565" i="66"/>
  <c r="U2564" i="66"/>
  <c r="T2564" i="66"/>
  <c r="N2564" i="66"/>
  <c r="K2564" i="66"/>
  <c r="N2563" i="66"/>
  <c r="K2563" i="66"/>
  <c r="T2563" i="66" s="1"/>
  <c r="N2562" i="66"/>
  <c r="K2562" i="66"/>
  <c r="U2562" i="66" s="1"/>
  <c r="N2561" i="66"/>
  <c r="K2561" i="66"/>
  <c r="T2561" i="66" s="1"/>
  <c r="N2560" i="66"/>
  <c r="K2560" i="66"/>
  <c r="N2559" i="66"/>
  <c r="K2559" i="66"/>
  <c r="U2559" i="66" s="1"/>
  <c r="T2558" i="66"/>
  <c r="N2558" i="66"/>
  <c r="M2558" i="66" s="1"/>
  <c r="K2558" i="66"/>
  <c r="U2558" i="66" s="1"/>
  <c r="N2557" i="66"/>
  <c r="K2557" i="66"/>
  <c r="N2556" i="66"/>
  <c r="M2556" i="66" s="1"/>
  <c r="K2556" i="66"/>
  <c r="U2556" i="66" s="1"/>
  <c r="N2555" i="66"/>
  <c r="K2555" i="66"/>
  <c r="N2554" i="66"/>
  <c r="K2554" i="66"/>
  <c r="U2554" i="66" s="1"/>
  <c r="N2553" i="66"/>
  <c r="K2553" i="66"/>
  <c r="U2553" i="66" s="1"/>
  <c r="N2552" i="66"/>
  <c r="K2552" i="66"/>
  <c r="N2551" i="66"/>
  <c r="K2551" i="66"/>
  <c r="T2551" i="66" s="1"/>
  <c r="N2550" i="66"/>
  <c r="M2550" i="66" s="1"/>
  <c r="K2550" i="66"/>
  <c r="U2550" i="66" s="1"/>
  <c r="N2549" i="66"/>
  <c r="K2549" i="66"/>
  <c r="N2548" i="66"/>
  <c r="K2548" i="66"/>
  <c r="U2548" i="66" s="1"/>
  <c r="N2547" i="66"/>
  <c r="K2547" i="66"/>
  <c r="N2546" i="66"/>
  <c r="M2546" i="66" s="1"/>
  <c r="K2546" i="66"/>
  <c r="U2546" i="66" s="1"/>
  <c r="N2545" i="66"/>
  <c r="K2545" i="66"/>
  <c r="T2545" i="66" s="1"/>
  <c r="N2544" i="66"/>
  <c r="K2544" i="66"/>
  <c r="N2543" i="66"/>
  <c r="K2543" i="66"/>
  <c r="T2543" i="66" s="1"/>
  <c r="N2542" i="66"/>
  <c r="M2542" i="66" s="1"/>
  <c r="K2542" i="66"/>
  <c r="U2542" i="66" s="1"/>
  <c r="N2541" i="66"/>
  <c r="K2541" i="66"/>
  <c r="U2541" i="66" s="1"/>
  <c r="N2540" i="66"/>
  <c r="M2540" i="66" s="1"/>
  <c r="K2540" i="66"/>
  <c r="N2539" i="66"/>
  <c r="K2539" i="66"/>
  <c r="T2539" i="66" s="1"/>
  <c r="N2538" i="66"/>
  <c r="K2538" i="66"/>
  <c r="U2538" i="66" s="1"/>
  <c r="N2537" i="66"/>
  <c r="K2537" i="66"/>
  <c r="T2537" i="66" s="1"/>
  <c r="N2536" i="66"/>
  <c r="K2536" i="66"/>
  <c r="T2536" i="66" s="1"/>
  <c r="N2535" i="66"/>
  <c r="K2535" i="66"/>
  <c r="U2535" i="66" s="1"/>
  <c r="N2534" i="66"/>
  <c r="K2534" i="66"/>
  <c r="N2533" i="66"/>
  <c r="K2533" i="66"/>
  <c r="N2532" i="66"/>
  <c r="K2532" i="66"/>
  <c r="U2532" i="66" s="1"/>
  <c r="N2531" i="66"/>
  <c r="K2531" i="66"/>
  <c r="T2531" i="66" s="1"/>
  <c r="N2530" i="66"/>
  <c r="K2530" i="66"/>
  <c r="U2530" i="66" s="1"/>
  <c r="N2529" i="66"/>
  <c r="K2529" i="66"/>
  <c r="N2528" i="66"/>
  <c r="K2528" i="66"/>
  <c r="U2528" i="66" s="1"/>
  <c r="N2527" i="66"/>
  <c r="K2527" i="66"/>
  <c r="U2527" i="66" s="1"/>
  <c r="N2526" i="66"/>
  <c r="K2526" i="66"/>
  <c r="U2526" i="66" s="1"/>
  <c r="N2525" i="66"/>
  <c r="M2525" i="66" s="1"/>
  <c r="K2525" i="66"/>
  <c r="T2525" i="66" s="1"/>
  <c r="N2524" i="66"/>
  <c r="K2524" i="66"/>
  <c r="T2524" i="66" s="1"/>
  <c r="N2523" i="66"/>
  <c r="K2523" i="66"/>
  <c r="U2523" i="66" s="1"/>
  <c r="N2522" i="66"/>
  <c r="K2522" i="66"/>
  <c r="T2522" i="66" s="1"/>
  <c r="N2521" i="66"/>
  <c r="K2521" i="66"/>
  <c r="N2520" i="66"/>
  <c r="K2520" i="66"/>
  <c r="U2520" i="66" s="1"/>
  <c r="N2519" i="66"/>
  <c r="K2519" i="66"/>
  <c r="T2519" i="66" s="1"/>
  <c r="N2518" i="66"/>
  <c r="K2518" i="66"/>
  <c r="N2517" i="66"/>
  <c r="M2517" i="66" s="1"/>
  <c r="K2517" i="66"/>
  <c r="T2517" i="66" s="1"/>
  <c r="N2516" i="66"/>
  <c r="K2516" i="66"/>
  <c r="T2516" i="66" s="1"/>
  <c r="N2515" i="66"/>
  <c r="K2515" i="66"/>
  <c r="U2515" i="66" s="1"/>
  <c r="N2514" i="66"/>
  <c r="K2514" i="66"/>
  <c r="U2514" i="66" s="1"/>
  <c r="N2513" i="66"/>
  <c r="M2513" i="66" s="1"/>
  <c r="K2513" i="66"/>
  <c r="T2513" i="66" s="1"/>
  <c r="N2512" i="66"/>
  <c r="K2512" i="66"/>
  <c r="T2512" i="66" s="1"/>
  <c r="N2511" i="66"/>
  <c r="K2511" i="66"/>
  <c r="U2511" i="66" s="1"/>
  <c r="N2510" i="66"/>
  <c r="K2510" i="66"/>
  <c r="T2510" i="66" s="1"/>
  <c r="N2509" i="66"/>
  <c r="K2509" i="66"/>
  <c r="U2509" i="66" s="1"/>
  <c r="N2508" i="66"/>
  <c r="K2508" i="66"/>
  <c r="U2508" i="66" s="1"/>
  <c r="N2507" i="66"/>
  <c r="K2507" i="66"/>
  <c r="T2507" i="66" s="1"/>
  <c r="N2506" i="66"/>
  <c r="M2506" i="66" s="1"/>
  <c r="K2506" i="66"/>
  <c r="U2506" i="66" s="1"/>
  <c r="N2505" i="66"/>
  <c r="K2505" i="66"/>
  <c r="N2504" i="66"/>
  <c r="K2504" i="66"/>
  <c r="U2504" i="66" s="1"/>
  <c r="N2503" i="66"/>
  <c r="K2503" i="66"/>
  <c r="U2503" i="66" s="1"/>
  <c r="T2502" i="66"/>
  <c r="N2502" i="66"/>
  <c r="K2502" i="66"/>
  <c r="U2502" i="66" s="1"/>
  <c r="N2501" i="66"/>
  <c r="M2501" i="66" s="1"/>
  <c r="K2501" i="66"/>
  <c r="N2500" i="66"/>
  <c r="M2500" i="66"/>
  <c r="K2500" i="66"/>
  <c r="T2500" i="66" s="1"/>
  <c r="N2499" i="66"/>
  <c r="K2499" i="66"/>
  <c r="U2499" i="66" s="1"/>
  <c r="N2498" i="66"/>
  <c r="K2498" i="66"/>
  <c r="U2498" i="66" s="1"/>
  <c r="N2497" i="66"/>
  <c r="K2497" i="66"/>
  <c r="U2497" i="66" s="1"/>
  <c r="N2496" i="66"/>
  <c r="K2496" i="66"/>
  <c r="U2496" i="66" s="1"/>
  <c r="N2495" i="66"/>
  <c r="K2495" i="66"/>
  <c r="T2495" i="66" s="1"/>
  <c r="T2494" i="66"/>
  <c r="N2494" i="66"/>
  <c r="K2494" i="66"/>
  <c r="U2494" i="66" s="1"/>
  <c r="N2493" i="66"/>
  <c r="K2493" i="66"/>
  <c r="U2493" i="66" s="1"/>
  <c r="N2492" i="66"/>
  <c r="K2492" i="66"/>
  <c r="T2492" i="66" s="1"/>
  <c r="N2491" i="66"/>
  <c r="K2491" i="66"/>
  <c r="U2491" i="66" s="1"/>
  <c r="N2490" i="66"/>
  <c r="M2489" i="66" s="1"/>
  <c r="K2490" i="66"/>
  <c r="U2490" i="66" s="1"/>
  <c r="U2489" i="66"/>
  <c r="N2489" i="66"/>
  <c r="K2489" i="66"/>
  <c r="T2489" i="66" s="1"/>
  <c r="N2488" i="66"/>
  <c r="M2488" i="66"/>
  <c r="K2488" i="66"/>
  <c r="T2488" i="66" s="1"/>
  <c r="N2487" i="66"/>
  <c r="K2487" i="66"/>
  <c r="U2487" i="66" s="1"/>
  <c r="N2486" i="66"/>
  <c r="K2486" i="66"/>
  <c r="T2486" i="66" s="1"/>
  <c r="U2485" i="66"/>
  <c r="N2485" i="66"/>
  <c r="K2485" i="66"/>
  <c r="T2485" i="66" s="1"/>
  <c r="N2484" i="66"/>
  <c r="K2484" i="66"/>
  <c r="U2484" i="66" s="1"/>
  <c r="N2483" i="66"/>
  <c r="K2483" i="66"/>
  <c r="T2483" i="66" s="1"/>
  <c r="N2482" i="66"/>
  <c r="K2482" i="66"/>
  <c r="N2481" i="66"/>
  <c r="K2481" i="66"/>
  <c r="T2481" i="66" s="1"/>
  <c r="N2480" i="66"/>
  <c r="K2480" i="66"/>
  <c r="U2480" i="66" s="1"/>
  <c r="N2479" i="66"/>
  <c r="K2479" i="66"/>
  <c r="U2479" i="66" s="1"/>
  <c r="N2478" i="66"/>
  <c r="K2478" i="66"/>
  <c r="N2477" i="66"/>
  <c r="M2477" i="66" s="1"/>
  <c r="K2477" i="66"/>
  <c r="T2477" i="66" s="1"/>
  <c r="N2476" i="66"/>
  <c r="K2476" i="66"/>
  <c r="T2476" i="66" s="1"/>
  <c r="N2475" i="66"/>
  <c r="K2475" i="66"/>
  <c r="U2475" i="66" s="1"/>
  <c r="T2474" i="66"/>
  <c r="N2474" i="66"/>
  <c r="K2474" i="66"/>
  <c r="U2474" i="66" s="1"/>
  <c r="N2473" i="66"/>
  <c r="K2473" i="66"/>
  <c r="U2473" i="66" s="1"/>
  <c r="N2472" i="66"/>
  <c r="K2472" i="66"/>
  <c r="U2472" i="66" s="1"/>
  <c r="N2471" i="66"/>
  <c r="M2471" i="66" s="1"/>
  <c r="K2471" i="66"/>
  <c r="T2471" i="66" s="1"/>
  <c r="N2470" i="66"/>
  <c r="K2470" i="66"/>
  <c r="U2470" i="66" s="1"/>
  <c r="N2469" i="66"/>
  <c r="K2469" i="66"/>
  <c r="T2469" i="66" s="1"/>
  <c r="N2468" i="66"/>
  <c r="K2468" i="66"/>
  <c r="U2468" i="66" s="1"/>
  <c r="N2467" i="66"/>
  <c r="K2467" i="66"/>
  <c r="U2467" i="66" s="1"/>
  <c r="N2466" i="66"/>
  <c r="M2466" i="66" s="1"/>
  <c r="K2466" i="66"/>
  <c r="U2466" i="66" s="1"/>
  <c r="N2465" i="66"/>
  <c r="K2465" i="66"/>
  <c r="N2464" i="66"/>
  <c r="K2464" i="66"/>
  <c r="T2464" i="66" s="1"/>
  <c r="N2463" i="66"/>
  <c r="K2463" i="66"/>
  <c r="U2463" i="66" s="1"/>
  <c r="N2462" i="66"/>
  <c r="K2462" i="66"/>
  <c r="U2462" i="66" s="1"/>
  <c r="N2461" i="66"/>
  <c r="K2461" i="66"/>
  <c r="U2461" i="66" s="1"/>
  <c r="N2460" i="66"/>
  <c r="M2459" i="66" s="1"/>
  <c r="K2460" i="66"/>
  <c r="U2460" i="66" s="1"/>
  <c r="N2459" i="66"/>
  <c r="K2459" i="66"/>
  <c r="T2459" i="66" s="1"/>
  <c r="N2458" i="66"/>
  <c r="K2458" i="66"/>
  <c r="U2458" i="66" s="1"/>
  <c r="N2457" i="66"/>
  <c r="K2457" i="66"/>
  <c r="U2457" i="66" s="1"/>
  <c r="N2456" i="66"/>
  <c r="K2456" i="66"/>
  <c r="T2456" i="66" s="1"/>
  <c r="N2455" i="66"/>
  <c r="K2455" i="66"/>
  <c r="U2455" i="66" s="1"/>
  <c r="N2454" i="66"/>
  <c r="K2454" i="66"/>
  <c r="U2454" i="66" s="1"/>
  <c r="N2453" i="66"/>
  <c r="M2453" i="66" s="1"/>
  <c r="K2453" i="66"/>
  <c r="T2453" i="66" s="1"/>
  <c r="N2452" i="66"/>
  <c r="M2452" i="66" s="1"/>
  <c r="K2452" i="66"/>
  <c r="T2452" i="66" s="1"/>
  <c r="N2451" i="66"/>
  <c r="K2451" i="66"/>
  <c r="U2451" i="66" s="1"/>
  <c r="U2450" i="66"/>
  <c r="T2450" i="66"/>
  <c r="N2450" i="66"/>
  <c r="K2450" i="66"/>
  <c r="N2449" i="66"/>
  <c r="K2449" i="66"/>
  <c r="U2449" i="66" s="1"/>
  <c r="N2448" i="66"/>
  <c r="M2448" i="66" s="1"/>
  <c r="K2448" i="66"/>
  <c r="U2448" i="66" s="1"/>
  <c r="N2447" i="66"/>
  <c r="K2447" i="66"/>
  <c r="T2447" i="66" s="1"/>
  <c r="N2446" i="66"/>
  <c r="M2446" i="66" s="1"/>
  <c r="K2446" i="66"/>
  <c r="U2446" i="66" s="1"/>
  <c r="N2445" i="66"/>
  <c r="M2445" i="66" s="1"/>
  <c r="K2445" i="66"/>
  <c r="N2444" i="66"/>
  <c r="K2444" i="66"/>
  <c r="U2444" i="66" s="1"/>
  <c r="N2443" i="66"/>
  <c r="K2443" i="66"/>
  <c r="U2443" i="66" s="1"/>
  <c r="N2442" i="66"/>
  <c r="K2442" i="66"/>
  <c r="U2442" i="66" s="1"/>
  <c r="N2441" i="66"/>
  <c r="K2441" i="66"/>
  <c r="U2441" i="66" s="1"/>
  <c r="N2440" i="66"/>
  <c r="K2440" i="66"/>
  <c r="U2440" i="66" s="1"/>
  <c r="N2439" i="66"/>
  <c r="K2439" i="66"/>
  <c r="T2439" i="66" s="1"/>
  <c r="N2438" i="66"/>
  <c r="K2438" i="66"/>
  <c r="U2438" i="66" s="1"/>
  <c r="N2437" i="66"/>
  <c r="K2437" i="66"/>
  <c r="T2437" i="66" s="1"/>
  <c r="T2436" i="66"/>
  <c r="N2436" i="66"/>
  <c r="K2436" i="66"/>
  <c r="U2436" i="66" s="1"/>
  <c r="N2435" i="66"/>
  <c r="K2435" i="66"/>
  <c r="N2434" i="66"/>
  <c r="K2434" i="66"/>
  <c r="U2434" i="66" s="1"/>
  <c r="N2433" i="66"/>
  <c r="K2433" i="66"/>
  <c r="T2433" i="66" s="1"/>
  <c r="N2432" i="66"/>
  <c r="K2432" i="66"/>
  <c r="U2432" i="66" s="1"/>
  <c r="N2431" i="66"/>
  <c r="K2431" i="66"/>
  <c r="T2431" i="66" s="1"/>
  <c r="N2430" i="66"/>
  <c r="M2430" i="66" s="1"/>
  <c r="K2430" i="66"/>
  <c r="U2430" i="66" s="1"/>
  <c r="N2429" i="66"/>
  <c r="K2429" i="66"/>
  <c r="U2429" i="66" s="1"/>
  <c r="N2428" i="66"/>
  <c r="K2428" i="66"/>
  <c r="T2428" i="66" s="1"/>
  <c r="N2427" i="66"/>
  <c r="K2427" i="66"/>
  <c r="T2427" i="66" s="1"/>
  <c r="N2426" i="66"/>
  <c r="K2426" i="66"/>
  <c r="U2426" i="66" s="1"/>
  <c r="N2425" i="66"/>
  <c r="M2425" i="66" s="1"/>
  <c r="K2425" i="66"/>
  <c r="N2424" i="66"/>
  <c r="K2424" i="66"/>
  <c r="U2424" i="66" s="1"/>
  <c r="T2423" i="66"/>
  <c r="N2423" i="66"/>
  <c r="K2423" i="66"/>
  <c r="U2423" i="66" s="1"/>
  <c r="N2422" i="66"/>
  <c r="K2422" i="66"/>
  <c r="N2421" i="66"/>
  <c r="K2421" i="66"/>
  <c r="T2421" i="66" s="1"/>
  <c r="N2420" i="66"/>
  <c r="K2420" i="66"/>
  <c r="U2420" i="66" s="1"/>
  <c r="N2419" i="66"/>
  <c r="K2419" i="66"/>
  <c r="T2419" i="66" s="1"/>
  <c r="N2418" i="66"/>
  <c r="K2418" i="66"/>
  <c r="U2418" i="66" s="1"/>
  <c r="U2417" i="66"/>
  <c r="T2417" i="66"/>
  <c r="N2417" i="66"/>
  <c r="K2417" i="66"/>
  <c r="N2416" i="66"/>
  <c r="K2416" i="66"/>
  <c r="U2416" i="66" s="1"/>
  <c r="N2415" i="66"/>
  <c r="K2415" i="66"/>
  <c r="T2415" i="66" s="1"/>
  <c r="N2414" i="66"/>
  <c r="K2414" i="66"/>
  <c r="U2414" i="66" s="1"/>
  <c r="N2413" i="66"/>
  <c r="K2413" i="66"/>
  <c r="T2413" i="66" s="1"/>
  <c r="N2412" i="66"/>
  <c r="K2412" i="66"/>
  <c r="N2411" i="66"/>
  <c r="K2411" i="66"/>
  <c r="U2411" i="66" s="1"/>
  <c r="N2410" i="66"/>
  <c r="M2410" i="66" s="1"/>
  <c r="K2410" i="66"/>
  <c r="T2410" i="66" s="1"/>
  <c r="N2409" i="66"/>
  <c r="K2409" i="66"/>
  <c r="T2409" i="66" s="1"/>
  <c r="N2408" i="66"/>
  <c r="K2408" i="66"/>
  <c r="U2408" i="66" s="1"/>
  <c r="U2407" i="66"/>
  <c r="N2407" i="66"/>
  <c r="M2407" i="66" s="1"/>
  <c r="K2407" i="66"/>
  <c r="T2407" i="66" s="1"/>
  <c r="N2406" i="66"/>
  <c r="K2406" i="66"/>
  <c r="U2406" i="66" s="1"/>
  <c r="N2405" i="66"/>
  <c r="K2405" i="66"/>
  <c r="U2405" i="66" s="1"/>
  <c r="N2404" i="66"/>
  <c r="K2404" i="66"/>
  <c r="U2404" i="66" s="1"/>
  <c r="N2403" i="66"/>
  <c r="K2403" i="66"/>
  <c r="T2403" i="66" s="1"/>
  <c r="N2402" i="66"/>
  <c r="K2402" i="66"/>
  <c r="U2402" i="66" s="1"/>
  <c r="N2401" i="66"/>
  <c r="M2401" i="66" s="1"/>
  <c r="K2401" i="66"/>
  <c r="T2401" i="66" s="1"/>
  <c r="N2400" i="66"/>
  <c r="K2400" i="66"/>
  <c r="U2400" i="66" s="1"/>
  <c r="N2399" i="66"/>
  <c r="K2399" i="66"/>
  <c r="N2398" i="66"/>
  <c r="M2398" i="66" s="1"/>
  <c r="K2398" i="66"/>
  <c r="U2398" i="66" s="1"/>
  <c r="N2397" i="66"/>
  <c r="K2397" i="66"/>
  <c r="T2397" i="66" s="1"/>
  <c r="N2396" i="66"/>
  <c r="K2396" i="66"/>
  <c r="U2396" i="66" s="1"/>
  <c r="N2395" i="66"/>
  <c r="K2395" i="66"/>
  <c r="T2395" i="66" s="1"/>
  <c r="N2394" i="66"/>
  <c r="M2394" i="66" s="1"/>
  <c r="K2394" i="66"/>
  <c r="N2393" i="66"/>
  <c r="K2393" i="66"/>
  <c r="U2393" i="66" s="1"/>
  <c r="N2392" i="66"/>
  <c r="K2392" i="66"/>
  <c r="T2392" i="66" s="1"/>
  <c r="N2391" i="66"/>
  <c r="K2391" i="66"/>
  <c r="T2391" i="66" s="1"/>
  <c r="N2390" i="66"/>
  <c r="K2390" i="66"/>
  <c r="U2390" i="66" s="1"/>
  <c r="N2389" i="66"/>
  <c r="M2389" i="66"/>
  <c r="K2389" i="66"/>
  <c r="T2389" i="66" s="1"/>
  <c r="N2388" i="66"/>
  <c r="K2388" i="66"/>
  <c r="U2388" i="66" s="1"/>
  <c r="T2387" i="66"/>
  <c r="N2387" i="66"/>
  <c r="K2387" i="66"/>
  <c r="U2387" i="66" s="1"/>
  <c r="N2386" i="66"/>
  <c r="K2386" i="66"/>
  <c r="N2385" i="66"/>
  <c r="K2385" i="66"/>
  <c r="T2385" i="66" s="1"/>
  <c r="N2384" i="66"/>
  <c r="K2384" i="66"/>
  <c r="U2384" i="66" s="1"/>
  <c r="N2383" i="66"/>
  <c r="M2383" i="66" s="1"/>
  <c r="K2383" i="66"/>
  <c r="T2383" i="66" s="1"/>
  <c r="T2382" i="66"/>
  <c r="N2382" i="66"/>
  <c r="K2382" i="66"/>
  <c r="U2382" i="66" s="1"/>
  <c r="N2381" i="66"/>
  <c r="K2381" i="66"/>
  <c r="N2380" i="66"/>
  <c r="K2380" i="66"/>
  <c r="U2380" i="66" s="1"/>
  <c r="N2379" i="66"/>
  <c r="M2379" i="66" s="1"/>
  <c r="K2379" i="66"/>
  <c r="T2379" i="66" s="1"/>
  <c r="N2378" i="66"/>
  <c r="K2378" i="66"/>
  <c r="U2378" i="66" s="1"/>
  <c r="N2377" i="66"/>
  <c r="K2377" i="66"/>
  <c r="T2377" i="66" s="1"/>
  <c r="N2376" i="66"/>
  <c r="K2376" i="66"/>
  <c r="U2376" i="66" s="1"/>
  <c r="N2375" i="66"/>
  <c r="K2375" i="66"/>
  <c r="T2375" i="66" s="1"/>
  <c r="N2374" i="66"/>
  <c r="K2374" i="66"/>
  <c r="T2374" i="66" s="1"/>
  <c r="N2373" i="66"/>
  <c r="K2373" i="66"/>
  <c r="T2373" i="66" s="1"/>
  <c r="N2372" i="66"/>
  <c r="K2372" i="66"/>
  <c r="U2372" i="66" s="1"/>
  <c r="N2371" i="66"/>
  <c r="M2371" i="66" s="1"/>
  <c r="K2371" i="66"/>
  <c r="N2370" i="66"/>
  <c r="K2370" i="66"/>
  <c r="U2370" i="66" s="1"/>
  <c r="N2369" i="66"/>
  <c r="K2369" i="66"/>
  <c r="U2369" i="66" s="1"/>
  <c r="N2368" i="66"/>
  <c r="K2368" i="66"/>
  <c r="U2368" i="66" s="1"/>
  <c r="N2367" i="66"/>
  <c r="K2367" i="66"/>
  <c r="T2367" i="66" s="1"/>
  <c r="N2366" i="66"/>
  <c r="K2366" i="66"/>
  <c r="U2366" i="66" s="1"/>
  <c r="N2365" i="66"/>
  <c r="K2365" i="66"/>
  <c r="T2365" i="66" s="1"/>
  <c r="T2364" i="66"/>
  <c r="N2364" i="66"/>
  <c r="K2364" i="66"/>
  <c r="U2364" i="66" s="1"/>
  <c r="N2363" i="66"/>
  <c r="K2363" i="66"/>
  <c r="T2363" i="66" s="1"/>
  <c r="N2362" i="66"/>
  <c r="M2362" i="66" s="1"/>
  <c r="K2362" i="66"/>
  <c r="U2362" i="66" s="1"/>
  <c r="N2361" i="66"/>
  <c r="M2361" i="66" s="1"/>
  <c r="K2361" i="66"/>
  <c r="T2361" i="66" s="1"/>
  <c r="N2360" i="66"/>
  <c r="K2360" i="66"/>
  <c r="U2360" i="66" s="1"/>
  <c r="N2359" i="66"/>
  <c r="K2359" i="66"/>
  <c r="T2359" i="66" s="1"/>
  <c r="N2358" i="66"/>
  <c r="K2358" i="66"/>
  <c r="U2358" i="66" s="1"/>
  <c r="N2357" i="66"/>
  <c r="K2357" i="66"/>
  <c r="U2357" i="66" s="1"/>
  <c r="N2356" i="66"/>
  <c r="K2356" i="66"/>
  <c r="T2356" i="66" s="1"/>
  <c r="N2355" i="66"/>
  <c r="M2355" i="66" s="1"/>
  <c r="K2355" i="66"/>
  <c r="N2354" i="66"/>
  <c r="K2354" i="66"/>
  <c r="U2354" i="66" s="1"/>
  <c r="N2353" i="66"/>
  <c r="K2353" i="66"/>
  <c r="N2352" i="66"/>
  <c r="K2352" i="66"/>
  <c r="U2352" i="66" s="1"/>
  <c r="N2351" i="66"/>
  <c r="K2351" i="66"/>
  <c r="N2350" i="66"/>
  <c r="M2350" i="66" s="1"/>
  <c r="K2350" i="66"/>
  <c r="U2350" i="66" s="1"/>
  <c r="N2349" i="66"/>
  <c r="K2349" i="66"/>
  <c r="N2348" i="66"/>
  <c r="K2348" i="66"/>
  <c r="U2348" i="66" s="1"/>
  <c r="N2347" i="66"/>
  <c r="M2347" i="66" s="1"/>
  <c r="K2347" i="66"/>
  <c r="T2347" i="66" s="1"/>
  <c r="N2346" i="66"/>
  <c r="K2346" i="66"/>
  <c r="U2346" i="66" s="1"/>
  <c r="N2345" i="66"/>
  <c r="K2345" i="66"/>
  <c r="U2345" i="66" s="1"/>
  <c r="N2344" i="66"/>
  <c r="M2344" i="66" s="1"/>
  <c r="K2344" i="66"/>
  <c r="U2344" i="66" s="1"/>
  <c r="N2343" i="66"/>
  <c r="M2343" i="66" s="1"/>
  <c r="K2343" i="66"/>
  <c r="N2342" i="66"/>
  <c r="K2342" i="66"/>
  <c r="U2342" i="66" s="1"/>
  <c r="N2341" i="66"/>
  <c r="K2341" i="66"/>
  <c r="T2341" i="66" s="1"/>
  <c r="N2340" i="66"/>
  <c r="K2340" i="66"/>
  <c r="U2340" i="66" s="1"/>
  <c r="N2339" i="66"/>
  <c r="M2339" i="66" s="1"/>
  <c r="K2339" i="66"/>
  <c r="T2339" i="66" s="1"/>
  <c r="T2338" i="66"/>
  <c r="N2338" i="66"/>
  <c r="K2338" i="66"/>
  <c r="U2338" i="66" s="1"/>
  <c r="N2337" i="66"/>
  <c r="K2337" i="66"/>
  <c r="U2337" i="66" s="1"/>
  <c r="N2336" i="66"/>
  <c r="K2336" i="66"/>
  <c r="U2336" i="66" s="1"/>
  <c r="N2335" i="66"/>
  <c r="M2335" i="66" s="1"/>
  <c r="K2335" i="66"/>
  <c r="T2335" i="66" s="1"/>
  <c r="N2334" i="66"/>
  <c r="M2334" i="66" s="1"/>
  <c r="K2334" i="66"/>
  <c r="U2334" i="66" s="1"/>
  <c r="U2333" i="66"/>
  <c r="N2333" i="66"/>
  <c r="K2333" i="66"/>
  <c r="T2333" i="66" s="1"/>
  <c r="N2332" i="66"/>
  <c r="K2332" i="66"/>
  <c r="U2332" i="66" s="1"/>
  <c r="N2331" i="66"/>
  <c r="K2331" i="66"/>
  <c r="U2331" i="66" s="1"/>
  <c r="N2330" i="66"/>
  <c r="K2330" i="66"/>
  <c r="U2330" i="66" s="1"/>
  <c r="N2329" i="66"/>
  <c r="K2329" i="66"/>
  <c r="T2329" i="66" s="1"/>
  <c r="N2328" i="66"/>
  <c r="M2328" i="66" s="1"/>
  <c r="K2328" i="66"/>
  <c r="U2328" i="66" s="1"/>
  <c r="N2327" i="66"/>
  <c r="K2327" i="66"/>
  <c r="U2327" i="66" s="1"/>
  <c r="N2326" i="66"/>
  <c r="K2326" i="66"/>
  <c r="T2326" i="66" s="1"/>
  <c r="N2325" i="66"/>
  <c r="K2325" i="66"/>
  <c r="U2325" i="66" s="1"/>
  <c r="N2324" i="66"/>
  <c r="K2324" i="66"/>
  <c r="U2324" i="66" s="1"/>
  <c r="N2323" i="66"/>
  <c r="M2323" i="66" s="1"/>
  <c r="K2323" i="66"/>
  <c r="T2323" i="66" s="1"/>
  <c r="N2322" i="66"/>
  <c r="K2322" i="66"/>
  <c r="U2322" i="66" s="1"/>
  <c r="N2321" i="66"/>
  <c r="K2321" i="66"/>
  <c r="U2321" i="66" s="1"/>
  <c r="N2320" i="66"/>
  <c r="K2320" i="66"/>
  <c r="N2319" i="66"/>
  <c r="K2319" i="66"/>
  <c r="U2319" i="66" s="1"/>
  <c r="N2318" i="66"/>
  <c r="K2318" i="66"/>
  <c r="U2318" i="66" s="1"/>
  <c r="N2317" i="66"/>
  <c r="K2317" i="66"/>
  <c r="T2317" i="66" s="1"/>
  <c r="N2316" i="66"/>
  <c r="K2316" i="66"/>
  <c r="U2316" i="66" s="1"/>
  <c r="N2315" i="66"/>
  <c r="K2315" i="66"/>
  <c r="N2314" i="66"/>
  <c r="K2314" i="66"/>
  <c r="U2314" i="66" s="1"/>
  <c r="N2313" i="66"/>
  <c r="K2313" i="66"/>
  <c r="U2313" i="66" s="1"/>
  <c r="N2312" i="66"/>
  <c r="K2312" i="66"/>
  <c r="U2312" i="66" s="1"/>
  <c r="N2311" i="66"/>
  <c r="M2311" i="66"/>
  <c r="K2311" i="66"/>
  <c r="T2311" i="66" s="1"/>
  <c r="N2310" i="66"/>
  <c r="M2310" i="66" s="1"/>
  <c r="K2310" i="66"/>
  <c r="U2310" i="66" s="1"/>
  <c r="N2309" i="66"/>
  <c r="K2309" i="66"/>
  <c r="U2309" i="66" s="1"/>
  <c r="N2308" i="66"/>
  <c r="K2308" i="66"/>
  <c r="U2308" i="66" s="1"/>
  <c r="N2307" i="66"/>
  <c r="K2307" i="66"/>
  <c r="U2307" i="66" s="1"/>
  <c r="N2306" i="66"/>
  <c r="K2306" i="66"/>
  <c r="U2306" i="66" s="1"/>
  <c r="N2305" i="66"/>
  <c r="K2305" i="66"/>
  <c r="T2305" i="66" s="1"/>
  <c r="N2304" i="66"/>
  <c r="K2304" i="66"/>
  <c r="U2304" i="66" s="1"/>
  <c r="N2303" i="66"/>
  <c r="K2303" i="66"/>
  <c r="N2302" i="66"/>
  <c r="K2302" i="66"/>
  <c r="U2302" i="66" s="1"/>
  <c r="N2301" i="66"/>
  <c r="K2301" i="66"/>
  <c r="U2301" i="66" s="1"/>
  <c r="N2300" i="66"/>
  <c r="K2300" i="66"/>
  <c r="U2300" i="66" s="1"/>
  <c r="N2299" i="66"/>
  <c r="M2299" i="66" s="1"/>
  <c r="K2299" i="66"/>
  <c r="T2299" i="66" s="1"/>
  <c r="N2298" i="66"/>
  <c r="K2298" i="66"/>
  <c r="U2298" i="66" s="1"/>
  <c r="N2297" i="66"/>
  <c r="K2297" i="66"/>
  <c r="U2297" i="66" s="1"/>
  <c r="N2296" i="66"/>
  <c r="K2296" i="66"/>
  <c r="N2295" i="66"/>
  <c r="K2295" i="66"/>
  <c r="U2295" i="66" s="1"/>
  <c r="N2294" i="66"/>
  <c r="K2294" i="66"/>
  <c r="U2294" i="66" s="1"/>
  <c r="N2293" i="66"/>
  <c r="K2293" i="66"/>
  <c r="T2293" i="66" s="1"/>
  <c r="N2292" i="66"/>
  <c r="K2292" i="66"/>
  <c r="U2292" i="66" s="1"/>
  <c r="N2291" i="66"/>
  <c r="K2291" i="66"/>
  <c r="T2291" i="66" s="1"/>
  <c r="N2290" i="66"/>
  <c r="M2290" i="66" s="1"/>
  <c r="K2290" i="66"/>
  <c r="N2289" i="66"/>
  <c r="K2289" i="66"/>
  <c r="U2289" i="66" s="1"/>
  <c r="N2288" i="66"/>
  <c r="K2288" i="66"/>
  <c r="U2288" i="66" s="1"/>
  <c r="N2287" i="66"/>
  <c r="K2287" i="66"/>
  <c r="T2287" i="66" s="1"/>
  <c r="N2286" i="66"/>
  <c r="K2286" i="66"/>
  <c r="U2286" i="66" s="1"/>
  <c r="N2285" i="66"/>
  <c r="K2285" i="66"/>
  <c r="T2284" i="66"/>
  <c r="N2284" i="66"/>
  <c r="K2284" i="66"/>
  <c r="U2284" i="66" s="1"/>
  <c r="N2283" i="66"/>
  <c r="K2283" i="66"/>
  <c r="U2283" i="66" s="1"/>
  <c r="N2282" i="66"/>
  <c r="K2282" i="66"/>
  <c r="U2282" i="66" s="1"/>
  <c r="N2281" i="66"/>
  <c r="K2281" i="66"/>
  <c r="T2281" i="66" s="1"/>
  <c r="N2280" i="66"/>
  <c r="M2280" i="66" s="1"/>
  <c r="K2280" i="66"/>
  <c r="U2280" i="66" s="1"/>
  <c r="T2279" i="66"/>
  <c r="N2279" i="66"/>
  <c r="K2279" i="66"/>
  <c r="U2279" i="66" s="1"/>
  <c r="U2278" i="66"/>
  <c r="N2278" i="66"/>
  <c r="K2278" i="66"/>
  <c r="T2278" i="66" s="1"/>
  <c r="N2277" i="66"/>
  <c r="K2277" i="66"/>
  <c r="U2277" i="66" s="1"/>
  <c r="N2276" i="66"/>
  <c r="K2276" i="66"/>
  <c r="U2276" i="66" s="1"/>
  <c r="N2275" i="66"/>
  <c r="M2275" i="66" s="1"/>
  <c r="K2275" i="66"/>
  <c r="T2275" i="66" s="1"/>
  <c r="N2274" i="66"/>
  <c r="K2274" i="66"/>
  <c r="U2274" i="66" s="1"/>
  <c r="N2273" i="66"/>
  <c r="K2273" i="66"/>
  <c r="N2272" i="66"/>
  <c r="K2272" i="66"/>
  <c r="U2272" i="66" s="1"/>
  <c r="N2271" i="66"/>
  <c r="K2271" i="66"/>
  <c r="U2271" i="66" s="1"/>
  <c r="N2270" i="66"/>
  <c r="K2270" i="66"/>
  <c r="N2269" i="66"/>
  <c r="K2269" i="66"/>
  <c r="T2269" i="66" s="1"/>
  <c r="N2268" i="66"/>
  <c r="K2268" i="66"/>
  <c r="U2268" i="66" s="1"/>
  <c r="N2267" i="66"/>
  <c r="K2267" i="66"/>
  <c r="U2267" i="66" s="1"/>
  <c r="N2266" i="66"/>
  <c r="M2266" i="66" s="1"/>
  <c r="K2266" i="66"/>
  <c r="U2266" i="66" s="1"/>
  <c r="N2265" i="66"/>
  <c r="K2265" i="66"/>
  <c r="U2265" i="66" s="1"/>
  <c r="N2264" i="66"/>
  <c r="K2264" i="66"/>
  <c r="N2263" i="66"/>
  <c r="K2263" i="66"/>
  <c r="T2263" i="66" s="1"/>
  <c r="N2262" i="66"/>
  <c r="K2262" i="66"/>
  <c r="U2262" i="66" s="1"/>
  <c r="N2261" i="66"/>
  <c r="K2261" i="66"/>
  <c r="T2261" i="66" s="1"/>
  <c r="N2260" i="66"/>
  <c r="K2260" i="66"/>
  <c r="U2260" i="66" s="1"/>
  <c r="N2259" i="66"/>
  <c r="K2259" i="66"/>
  <c r="U2259" i="66" s="1"/>
  <c r="N2258" i="66"/>
  <c r="K2258" i="66"/>
  <c r="N2257" i="66"/>
  <c r="K2257" i="66"/>
  <c r="T2257" i="66" s="1"/>
  <c r="U2256" i="66"/>
  <c r="N2256" i="66"/>
  <c r="K2256" i="66"/>
  <c r="T2256" i="66" s="1"/>
  <c r="N2255" i="66"/>
  <c r="K2255" i="66"/>
  <c r="U2255" i="66" s="1"/>
  <c r="N2254" i="66"/>
  <c r="K2254" i="66"/>
  <c r="U2254" i="66" s="1"/>
  <c r="N2253" i="66"/>
  <c r="K2253" i="66"/>
  <c r="U2253" i="66" s="1"/>
  <c r="N2252" i="66"/>
  <c r="K2252" i="66"/>
  <c r="N2251" i="66"/>
  <c r="K2251" i="66"/>
  <c r="T2251" i="66" s="1"/>
  <c r="N2250" i="66"/>
  <c r="K2250" i="66"/>
  <c r="U2250" i="66" s="1"/>
  <c r="N2249" i="66"/>
  <c r="K2249" i="66"/>
  <c r="U2249" i="66" s="1"/>
  <c r="N2248" i="66"/>
  <c r="K2248" i="66"/>
  <c r="T2248" i="66" s="1"/>
  <c r="N2247" i="66"/>
  <c r="K2247" i="66"/>
  <c r="U2247" i="66" s="1"/>
  <c r="N2246" i="66"/>
  <c r="K2246" i="66"/>
  <c r="T2245" i="66"/>
  <c r="N2245" i="66"/>
  <c r="K2245" i="66"/>
  <c r="U2245" i="66" s="1"/>
  <c r="N2244" i="66"/>
  <c r="K2244" i="66"/>
  <c r="U2244" i="66" s="1"/>
  <c r="N2243" i="66"/>
  <c r="K2243" i="66"/>
  <c r="U2243" i="66" s="1"/>
  <c r="N2242" i="66"/>
  <c r="K2242" i="66"/>
  <c r="U2242" i="66" s="1"/>
  <c r="N2241" i="66"/>
  <c r="K2241" i="66"/>
  <c r="U2241" i="66" s="1"/>
  <c r="N2240" i="66"/>
  <c r="K2240" i="66"/>
  <c r="T2240" i="66" s="1"/>
  <c r="N2239" i="66"/>
  <c r="K2239" i="66"/>
  <c r="U2239" i="66" s="1"/>
  <c r="N2238" i="66"/>
  <c r="K2238" i="66"/>
  <c r="T2238" i="66" s="1"/>
  <c r="N2237" i="66"/>
  <c r="K2237" i="66"/>
  <c r="T2237" i="66" s="1"/>
  <c r="N2236" i="66"/>
  <c r="M2236" i="66" s="1"/>
  <c r="K2236" i="66"/>
  <c r="T2236" i="66" s="1"/>
  <c r="N2235" i="66"/>
  <c r="M2235" i="66" s="1"/>
  <c r="K2235" i="66"/>
  <c r="U2235" i="66" s="1"/>
  <c r="N2234" i="66"/>
  <c r="M2234" i="66" s="1"/>
  <c r="K2234" i="66"/>
  <c r="T2234" i="66" s="1"/>
  <c r="N2233" i="66"/>
  <c r="K2233" i="66"/>
  <c r="U2233" i="66" s="1"/>
  <c r="N2232" i="66"/>
  <c r="K2232" i="66"/>
  <c r="U2232" i="66" s="1"/>
  <c r="T2231" i="66"/>
  <c r="N2231" i="66"/>
  <c r="K2231" i="66"/>
  <c r="U2231" i="66" s="1"/>
  <c r="N2230" i="66"/>
  <c r="K2230" i="66"/>
  <c r="U2230" i="66" s="1"/>
  <c r="N2229" i="66"/>
  <c r="M2228" i="66" s="1"/>
  <c r="K2229" i="66"/>
  <c r="N2228" i="66"/>
  <c r="K2228" i="66"/>
  <c r="T2228" i="66" s="1"/>
  <c r="N2227" i="66"/>
  <c r="M2227" i="66" s="1"/>
  <c r="K2227" i="66"/>
  <c r="U2227" i="66" s="1"/>
  <c r="N2226" i="66"/>
  <c r="K2226" i="66"/>
  <c r="T2226" i="66" s="1"/>
  <c r="N2225" i="66"/>
  <c r="M2225" i="66" s="1"/>
  <c r="K2225" i="66"/>
  <c r="N2224" i="66"/>
  <c r="M2224" i="66" s="1"/>
  <c r="K2224" i="66"/>
  <c r="T2224" i="66" s="1"/>
  <c r="N2223" i="66"/>
  <c r="K2223" i="66"/>
  <c r="U2223" i="66" s="1"/>
  <c r="N2222" i="66"/>
  <c r="K2222" i="66"/>
  <c r="T2222" i="66" s="1"/>
  <c r="N2221" i="66"/>
  <c r="M2221" i="66"/>
  <c r="K2221" i="66"/>
  <c r="U2221" i="66" s="1"/>
  <c r="N2220" i="66"/>
  <c r="M2220" i="66" s="1"/>
  <c r="K2220" i="66"/>
  <c r="U2220" i="66" s="1"/>
  <c r="T2219" i="66"/>
  <c r="N2219" i="66"/>
  <c r="K2219" i="66"/>
  <c r="U2219" i="66" s="1"/>
  <c r="N2218" i="66"/>
  <c r="K2218" i="66"/>
  <c r="N2217" i="66"/>
  <c r="K2217" i="66"/>
  <c r="N2216" i="66"/>
  <c r="K2216" i="66"/>
  <c r="T2216" i="66" s="1"/>
  <c r="N2215" i="66"/>
  <c r="K2215" i="66"/>
  <c r="U2215" i="66" s="1"/>
  <c r="N2214" i="66"/>
  <c r="K2214" i="66"/>
  <c r="T2214" i="66" s="1"/>
  <c r="N2213" i="66"/>
  <c r="K2213" i="66"/>
  <c r="T2213" i="66" s="1"/>
  <c r="N2212" i="66"/>
  <c r="K2212" i="66"/>
  <c r="T2212" i="66" s="1"/>
  <c r="N2211" i="66"/>
  <c r="K2211" i="66"/>
  <c r="U2211" i="66" s="1"/>
  <c r="N2210" i="66"/>
  <c r="M2210" i="66" s="1"/>
  <c r="K2210" i="66"/>
  <c r="N2209" i="66"/>
  <c r="M2209" i="66" s="1"/>
  <c r="K2209" i="66"/>
  <c r="N2208" i="66"/>
  <c r="K2208" i="66"/>
  <c r="U2208" i="66" s="1"/>
  <c r="N2207" i="66"/>
  <c r="K2207" i="66"/>
  <c r="U2207" i="66" s="1"/>
  <c r="N2206" i="66"/>
  <c r="M2206" i="66" s="1"/>
  <c r="K2206" i="66"/>
  <c r="U2206" i="66" s="1"/>
  <c r="N2205" i="66"/>
  <c r="K2205" i="66"/>
  <c r="U2205" i="66" s="1"/>
  <c r="N2204" i="66"/>
  <c r="K2204" i="66"/>
  <c r="T2204" i="66" s="1"/>
  <c r="N2203" i="66"/>
  <c r="M2203" i="66" s="1"/>
  <c r="K2203" i="66"/>
  <c r="U2203" i="66" s="1"/>
  <c r="N2202" i="66"/>
  <c r="K2202" i="66"/>
  <c r="T2202" i="66" s="1"/>
  <c r="U2201" i="66"/>
  <c r="N2201" i="66"/>
  <c r="K2201" i="66"/>
  <c r="T2201" i="66" s="1"/>
  <c r="N2200" i="66"/>
  <c r="M2200" i="66" s="1"/>
  <c r="K2200" i="66"/>
  <c r="T2200" i="66" s="1"/>
  <c r="N2199" i="66"/>
  <c r="K2199" i="66"/>
  <c r="U2199" i="66" s="1"/>
  <c r="N2198" i="66"/>
  <c r="M2198" i="66" s="1"/>
  <c r="K2198" i="66"/>
  <c r="N2197" i="66"/>
  <c r="K2197" i="66"/>
  <c r="U2197" i="66" s="1"/>
  <c r="N2196" i="66"/>
  <c r="K2196" i="66"/>
  <c r="U2196" i="66" s="1"/>
  <c r="N2195" i="66"/>
  <c r="K2195" i="66"/>
  <c r="U2195" i="66" s="1"/>
  <c r="N2194" i="66"/>
  <c r="K2194" i="66"/>
  <c r="U2194" i="66" s="1"/>
  <c r="N2193" i="66"/>
  <c r="K2193" i="66"/>
  <c r="U2193" i="66" s="1"/>
  <c r="N2192" i="66"/>
  <c r="K2192" i="66"/>
  <c r="T2192" i="66" s="1"/>
  <c r="N2191" i="66"/>
  <c r="M2191" i="66" s="1"/>
  <c r="K2191" i="66"/>
  <c r="U2191" i="66" s="1"/>
  <c r="N2190" i="66"/>
  <c r="K2190" i="66"/>
  <c r="T2190" i="66" s="1"/>
  <c r="N2189" i="66"/>
  <c r="M2189" i="66" s="1"/>
  <c r="K2189" i="66"/>
  <c r="T2189" i="66" s="1"/>
  <c r="N2188" i="66"/>
  <c r="K2188" i="66"/>
  <c r="T2188" i="66" s="1"/>
  <c r="N2187" i="66"/>
  <c r="M2187" i="66" s="1"/>
  <c r="K2187" i="66"/>
  <c r="U2187" i="66" s="1"/>
  <c r="N2186" i="66"/>
  <c r="K2186" i="66"/>
  <c r="T2186" i="66" s="1"/>
  <c r="N2185" i="66"/>
  <c r="K2185" i="66"/>
  <c r="U2185" i="66" s="1"/>
  <c r="N2184" i="66"/>
  <c r="K2184" i="66"/>
  <c r="U2184" i="66" s="1"/>
  <c r="N2183" i="66"/>
  <c r="K2183" i="66"/>
  <c r="U2183" i="66" s="1"/>
  <c r="N2182" i="66"/>
  <c r="K2182" i="66"/>
  <c r="N2181" i="66"/>
  <c r="K2181" i="66"/>
  <c r="N2180" i="66"/>
  <c r="K2180" i="66"/>
  <c r="T2180" i="66" s="1"/>
  <c r="N2179" i="66"/>
  <c r="K2179" i="66"/>
  <c r="U2179" i="66" s="1"/>
  <c r="N2178" i="66"/>
  <c r="K2178" i="66"/>
  <c r="T2178" i="66" s="1"/>
  <c r="N2177" i="66"/>
  <c r="K2177" i="66"/>
  <c r="N2176" i="66"/>
  <c r="K2176" i="66"/>
  <c r="T2176" i="66" s="1"/>
  <c r="N2175" i="66"/>
  <c r="K2175" i="66"/>
  <c r="T2175" i="66" s="1"/>
  <c r="N2174" i="66"/>
  <c r="K2174" i="66"/>
  <c r="U2174" i="66" s="1"/>
  <c r="N2173" i="66"/>
  <c r="K2173" i="66"/>
  <c r="N2172" i="66"/>
  <c r="K2172" i="66"/>
  <c r="U2172" i="66" s="1"/>
  <c r="N2171" i="66"/>
  <c r="K2171" i="66"/>
  <c r="U2171" i="66" s="1"/>
  <c r="N2170" i="66"/>
  <c r="M2170" i="66"/>
  <c r="K2170" i="66"/>
  <c r="N2169" i="66"/>
  <c r="K2169" i="66"/>
  <c r="T2169" i="66" s="1"/>
  <c r="N2168" i="66"/>
  <c r="K2168" i="66"/>
  <c r="U2168" i="66" s="1"/>
  <c r="N2167" i="66"/>
  <c r="K2167" i="66"/>
  <c r="U2167" i="66" s="1"/>
  <c r="N2166" i="66"/>
  <c r="K2166" i="66"/>
  <c r="U2166" i="66" s="1"/>
  <c r="N2165" i="66"/>
  <c r="K2165" i="66"/>
  <c r="U2165" i="66" s="1"/>
  <c r="U2164" i="66"/>
  <c r="N2164" i="66"/>
  <c r="M2164" i="66" s="1"/>
  <c r="K2164" i="66"/>
  <c r="T2164" i="66" s="1"/>
  <c r="N2163" i="66"/>
  <c r="K2163" i="66"/>
  <c r="T2163" i="66" s="1"/>
  <c r="N2162" i="66"/>
  <c r="K2162" i="66"/>
  <c r="U2162" i="66" s="1"/>
  <c r="N2161" i="66"/>
  <c r="K2161" i="66"/>
  <c r="U2161" i="66" s="1"/>
  <c r="N2160" i="66"/>
  <c r="M2160" i="66" s="1"/>
  <c r="K2160" i="66"/>
  <c r="U2160" i="66" s="1"/>
  <c r="N2159" i="66"/>
  <c r="K2159" i="66"/>
  <c r="N2158" i="66"/>
  <c r="K2158" i="66"/>
  <c r="T2158" i="66" s="1"/>
  <c r="N2157" i="66"/>
  <c r="M2157" i="66" s="1"/>
  <c r="K2157" i="66"/>
  <c r="T2157" i="66" s="1"/>
  <c r="N2156" i="66"/>
  <c r="K2156" i="66"/>
  <c r="U2156" i="66" s="1"/>
  <c r="N2155" i="66"/>
  <c r="M2155" i="66" s="1"/>
  <c r="K2155" i="66"/>
  <c r="N2154" i="66"/>
  <c r="K2154" i="66"/>
  <c r="U2154" i="66" s="1"/>
  <c r="N2153" i="66"/>
  <c r="K2153" i="66"/>
  <c r="U2153" i="66" s="1"/>
  <c r="N2152" i="66"/>
  <c r="M2152" i="66" s="1"/>
  <c r="K2152" i="66"/>
  <c r="N2151" i="66"/>
  <c r="M2151" i="66"/>
  <c r="K2151" i="66"/>
  <c r="T2151" i="66" s="1"/>
  <c r="N2150" i="66"/>
  <c r="K2150" i="66"/>
  <c r="U2150" i="66" s="1"/>
  <c r="U2149" i="66"/>
  <c r="T2149" i="66"/>
  <c r="N2149" i="66"/>
  <c r="K2149" i="66"/>
  <c r="N2148" i="66"/>
  <c r="K2148" i="66"/>
  <c r="U2148" i="66" s="1"/>
  <c r="N2147" i="66"/>
  <c r="M2147" i="66" s="1"/>
  <c r="K2147" i="66"/>
  <c r="U2147" i="66" s="1"/>
  <c r="N2146" i="66"/>
  <c r="K2146" i="66"/>
  <c r="T2146" i="66" s="1"/>
  <c r="N2145" i="66"/>
  <c r="M2145" i="66" s="1"/>
  <c r="K2145" i="66"/>
  <c r="T2145" i="66" s="1"/>
  <c r="N2144" i="66"/>
  <c r="M2143" i="66" s="1"/>
  <c r="K2144" i="66"/>
  <c r="U2144" i="66" s="1"/>
  <c r="N2143" i="66"/>
  <c r="K2143" i="66"/>
  <c r="U2143" i="66" s="1"/>
  <c r="N2142" i="66"/>
  <c r="M2142" i="66" s="1"/>
  <c r="K2142" i="66"/>
  <c r="U2142" i="66" s="1"/>
  <c r="N2141" i="66"/>
  <c r="K2141" i="66"/>
  <c r="N2140" i="66"/>
  <c r="K2140" i="66"/>
  <c r="T2140" i="66" s="1"/>
  <c r="N2139" i="66"/>
  <c r="K2139" i="66"/>
  <c r="T2139" i="66" s="1"/>
  <c r="N2138" i="66"/>
  <c r="K2138" i="66"/>
  <c r="U2138" i="66" s="1"/>
  <c r="N2137" i="66"/>
  <c r="K2137" i="66"/>
  <c r="T2136" i="66"/>
  <c r="N2136" i="66"/>
  <c r="K2136" i="66"/>
  <c r="U2136" i="66" s="1"/>
  <c r="N2135" i="66"/>
  <c r="K2135" i="66"/>
  <c r="N2134" i="66"/>
  <c r="M2134" i="66" s="1"/>
  <c r="K2134" i="66"/>
  <c r="N2133" i="66"/>
  <c r="K2133" i="66"/>
  <c r="T2133" i="66" s="1"/>
  <c r="N2132" i="66"/>
  <c r="K2132" i="66"/>
  <c r="U2132" i="66" s="1"/>
  <c r="N2131" i="66"/>
  <c r="K2131" i="66"/>
  <c r="U2131" i="66" s="1"/>
  <c r="N2130" i="66"/>
  <c r="M2130" i="66" s="1"/>
  <c r="K2130" i="66"/>
  <c r="U2130" i="66" s="1"/>
  <c r="N2129" i="66"/>
  <c r="K2129" i="66"/>
  <c r="N2128" i="66"/>
  <c r="K2128" i="66"/>
  <c r="N2127" i="66"/>
  <c r="M2127" i="66" s="1"/>
  <c r="K2127" i="66"/>
  <c r="T2127" i="66" s="1"/>
  <c r="N2126" i="66"/>
  <c r="K2126" i="66"/>
  <c r="U2126" i="66" s="1"/>
  <c r="N2125" i="66"/>
  <c r="M2125" i="66" s="1"/>
  <c r="K2125" i="66"/>
  <c r="N2124" i="66"/>
  <c r="M2124" i="66" s="1"/>
  <c r="K2124" i="66"/>
  <c r="U2124" i="66" s="1"/>
  <c r="N2123" i="66"/>
  <c r="K2123" i="66"/>
  <c r="N2122" i="66"/>
  <c r="K2122" i="66"/>
  <c r="T2122" i="66" s="1"/>
  <c r="N2121" i="66"/>
  <c r="M2121" i="66" s="1"/>
  <c r="K2121" i="66"/>
  <c r="T2121" i="66" s="1"/>
  <c r="N2120" i="66"/>
  <c r="K2120" i="66"/>
  <c r="U2120" i="66" s="1"/>
  <c r="N2119" i="66"/>
  <c r="M2119" i="66" s="1"/>
  <c r="K2119" i="66"/>
  <c r="U2119" i="66" s="1"/>
  <c r="N2118" i="66"/>
  <c r="K2118" i="66"/>
  <c r="N2117" i="66"/>
  <c r="K2117" i="66"/>
  <c r="U2117" i="66" s="1"/>
  <c r="N2116" i="66"/>
  <c r="K2116" i="66"/>
  <c r="N2115" i="66"/>
  <c r="K2115" i="66"/>
  <c r="T2115" i="66" s="1"/>
  <c r="N2114" i="66"/>
  <c r="K2114" i="66"/>
  <c r="U2114" i="66" s="1"/>
  <c r="T2113" i="66"/>
  <c r="N2113" i="66"/>
  <c r="K2113" i="66"/>
  <c r="U2113" i="66" s="1"/>
  <c r="N2112" i="66"/>
  <c r="K2112" i="66"/>
  <c r="U2112" i="66" s="1"/>
  <c r="N2111" i="66"/>
  <c r="M2111" i="66" s="1"/>
  <c r="K2111" i="66"/>
  <c r="N2110" i="66"/>
  <c r="K2110" i="66"/>
  <c r="T2110" i="66" s="1"/>
  <c r="N2109" i="66"/>
  <c r="M2109" i="66" s="1"/>
  <c r="K2109" i="66"/>
  <c r="T2109" i="66" s="1"/>
  <c r="N2108" i="66"/>
  <c r="K2108" i="66"/>
  <c r="U2108" i="66" s="1"/>
  <c r="N2107" i="66"/>
  <c r="K2107" i="66"/>
  <c r="U2107" i="66" s="1"/>
  <c r="N2106" i="66"/>
  <c r="K2106" i="66"/>
  <c r="U2106" i="66" s="1"/>
  <c r="N2105" i="66"/>
  <c r="K2105" i="66"/>
  <c r="N2104" i="66"/>
  <c r="K2104" i="66"/>
  <c r="N2103" i="66"/>
  <c r="K2103" i="66"/>
  <c r="T2103" i="66" s="1"/>
  <c r="N2102" i="66"/>
  <c r="M2102" i="66" s="1"/>
  <c r="K2102" i="66"/>
  <c r="U2102" i="66" s="1"/>
  <c r="N2101" i="66"/>
  <c r="K2101" i="66"/>
  <c r="U2101" i="66" s="1"/>
  <c r="N2100" i="66"/>
  <c r="K2100" i="66"/>
  <c r="U2100" i="66" s="1"/>
  <c r="N2099" i="66"/>
  <c r="K2099" i="66"/>
  <c r="U2099" i="66" s="1"/>
  <c r="N2098" i="66"/>
  <c r="M2098" i="66" s="1"/>
  <c r="K2098" i="66"/>
  <c r="N2097" i="66"/>
  <c r="K2097" i="66"/>
  <c r="T2097" i="66" s="1"/>
  <c r="N2096" i="66"/>
  <c r="K2096" i="66"/>
  <c r="U2096" i="66" s="1"/>
  <c r="U2095" i="66"/>
  <c r="N2095" i="66"/>
  <c r="K2095" i="66"/>
  <c r="T2095" i="66" s="1"/>
  <c r="N2094" i="66"/>
  <c r="K2094" i="66"/>
  <c r="U2094" i="66" s="1"/>
  <c r="N2093" i="66"/>
  <c r="K2093" i="66"/>
  <c r="U2093" i="66" s="1"/>
  <c r="N2092" i="66"/>
  <c r="K2092" i="66"/>
  <c r="T2092" i="66" s="1"/>
  <c r="N2091" i="66"/>
  <c r="K2091" i="66"/>
  <c r="T2091" i="66" s="1"/>
  <c r="N2090" i="66"/>
  <c r="K2090" i="66"/>
  <c r="U2090" i="66" s="1"/>
  <c r="N2089" i="66"/>
  <c r="K2089" i="66"/>
  <c r="T2089" i="66" s="1"/>
  <c r="N2088" i="66"/>
  <c r="K2088" i="66"/>
  <c r="U2088" i="66" s="1"/>
  <c r="N2087" i="66"/>
  <c r="K2087" i="66"/>
  <c r="N2086" i="66"/>
  <c r="K2086" i="66"/>
  <c r="N2085" i="66"/>
  <c r="K2085" i="66"/>
  <c r="T2085" i="66" s="1"/>
  <c r="N2084" i="66"/>
  <c r="K2084" i="66"/>
  <c r="U2084" i="66" s="1"/>
  <c r="N2083" i="66"/>
  <c r="K2083" i="66"/>
  <c r="N2082" i="66"/>
  <c r="M2082" i="66" s="1"/>
  <c r="K2082" i="66"/>
  <c r="U2082" i="66" s="1"/>
  <c r="N2081" i="66"/>
  <c r="K2081" i="66"/>
  <c r="U2081" i="66" s="1"/>
  <c r="N2080" i="66"/>
  <c r="M2080" i="66" s="1"/>
  <c r="K2080" i="66"/>
  <c r="N2079" i="66"/>
  <c r="K2079" i="66"/>
  <c r="T2079" i="66" s="1"/>
  <c r="N2078" i="66"/>
  <c r="M2078" i="66" s="1"/>
  <c r="K2078" i="66"/>
  <c r="U2078" i="66" s="1"/>
  <c r="N2077" i="66"/>
  <c r="K2077" i="66"/>
  <c r="U2077" i="66" s="1"/>
  <c r="N2076" i="66"/>
  <c r="K2076" i="66"/>
  <c r="U2076" i="66" s="1"/>
  <c r="N2075" i="66"/>
  <c r="K2075" i="66"/>
  <c r="U2075" i="66" s="1"/>
  <c r="U2074" i="66"/>
  <c r="N2074" i="66"/>
  <c r="K2074" i="66"/>
  <c r="T2074" i="66" s="1"/>
  <c r="N2073" i="66"/>
  <c r="K2073" i="66"/>
  <c r="T2073" i="66" s="1"/>
  <c r="N2072" i="66"/>
  <c r="K2072" i="66"/>
  <c r="U2072" i="66" s="1"/>
  <c r="N2071" i="66"/>
  <c r="M2071" i="66" s="1"/>
  <c r="K2071" i="66"/>
  <c r="U2071" i="66" s="1"/>
  <c r="N2070" i="66"/>
  <c r="K2070" i="66"/>
  <c r="N2069" i="66"/>
  <c r="M2068" i="66" s="1"/>
  <c r="K2069" i="66"/>
  <c r="U2068" i="66"/>
  <c r="N2068" i="66"/>
  <c r="K2068" i="66"/>
  <c r="T2068" i="66" s="1"/>
  <c r="N2067" i="66"/>
  <c r="K2067" i="66"/>
  <c r="T2067" i="66" s="1"/>
  <c r="N2066" i="66"/>
  <c r="M2066" i="66" s="1"/>
  <c r="K2066" i="66"/>
  <c r="U2066" i="66" s="1"/>
  <c r="N2065" i="66"/>
  <c r="K2065" i="66"/>
  <c r="U2065" i="66" s="1"/>
  <c r="N2064" i="66"/>
  <c r="K2064" i="66"/>
  <c r="U2064" i="66" s="1"/>
  <c r="N2063" i="66"/>
  <c r="K2063" i="66"/>
  <c r="U2063" i="66" s="1"/>
  <c r="N2062" i="66"/>
  <c r="K2062" i="66"/>
  <c r="T2062" i="66" s="1"/>
  <c r="N2061" i="66"/>
  <c r="M2061" i="66" s="1"/>
  <c r="K2061" i="66"/>
  <c r="N2060" i="66"/>
  <c r="K2060" i="66"/>
  <c r="U2060" i="66" s="1"/>
  <c r="N2059" i="66"/>
  <c r="M2059" i="66" s="1"/>
  <c r="K2059" i="66"/>
  <c r="N2058" i="66"/>
  <c r="K2058" i="66"/>
  <c r="U2058" i="66" s="1"/>
  <c r="N2057" i="66"/>
  <c r="K2057" i="66"/>
  <c r="U2057" i="66" s="1"/>
  <c r="N2056" i="66"/>
  <c r="K2056" i="66"/>
  <c r="T2056" i="66" s="1"/>
  <c r="N2055" i="66"/>
  <c r="M2055" i="66" s="1"/>
  <c r="K2055" i="66"/>
  <c r="N2054" i="66"/>
  <c r="K2054" i="66"/>
  <c r="U2054" i="66" s="1"/>
  <c r="N2053" i="66"/>
  <c r="K2053" i="66"/>
  <c r="U2053" i="66" s="1"/>
  <c r="N2052" i="66"/>
  <c r="K2052" i="66"/>
  <c r="U2052" i="66" s="1"/>
  <c r="N2051" i="66"/>
  <c r="K2051" i="66"/>
  <c r="U2051" i="66" s="1"/>
  <c r="N2050" i="66"/>
  <c r="K2050" i="66"/>
  <c r="T2050" i="66" s="1"/>
  <c r="N2049" i="66"/>
  <c r="K2049" i="66"/>
  <c r="N2048" i="66"/>
  <c r="K2048" i="66"/>
  <c r="U2048" i="66" s="1"/>
  <c r="U2047" i="66"/>
  <c r="N2047" i="66"/>
  <c r="M2047" i="66" s="1"/>
  <c r="K2047" i="66"/>
  <c r="T2047" i="66" s="1"/>
  <c r="N2046" i="66"/>
  <c r="K2046" i="66"/>
  <c r="U2046" i="66" s="1"/>
  <c r="N2045" i="66"/>
  <c r="M2045" i="66" s="1"/>
  <c r="K2045" i="66"/>
  <c r="U2045" i="66" s="1"/>
  <c r="U2044" i="66"/>
  <c r="N2044" i="66"/>
  <c r="K2044" i="66"/>
  <c r="T2044" i="66" s="1"/>
  <c r="N2043" i="66"/>
  <c r="K2043" i="66"/>
  <c r="N2042" i="66"/>
  <c r="M2042" i="66" s="1"/>
  <c r="K2042" i="66"/>
  <c r="U2042" i="66" s="1"/>
  <c r="N2041" i="66"/>
  <c r="K2041" i="66"/>
  <c r="N2040" i="66"/>
  <c r="K2040" i="66"/>
  <c r="U2040" i="66" s="1"/>
  <c r="N2039" i="66"/>
  <c r="K2039" i="66"/>
  <c r="U2039" i="66" s="1"/>
  <c r="N2038" i="66"/>
  <c r="K2038" i="66"/>
  <c r="N2037" i="66"/>
  <c r="M2037" i="66" s="1"/>
  <c r="K2037" i="66"/>
  <c r="U2037" i="66" s="1"/>
  <c r="N2036" i="66"/>
  <c r="K2036" i="66"/>
  <c r="U2036" i="66" s="1"/>
  <c r="N2035" i="66"/>
  <c r="K2035" i="66"/>
  <c r="U2035" i="66" s="1"/>
  <c r="N2034" i="66"/>
  <c r="K2034" i="66"/>
  <c r="U2034" i="66" s="1"/>
  <c r="N2033" i="66"/>
  <c r="K2033" i="66"/>
  <c r="N2032" i="66"/>
  <c r="K2032" i="66"/>
  <c r="N2031" i="66"/>
  <c r="M2031" i="66" s="1"/>
  <c r="K2031" i="66"/>
  <c r="U2031" i="66" s="1"/>
  <c r="N2030" i="66"/>
  <c r="K2030" i="66"/>
  <c r="U2030" i="66" s="1"/>
  <c r="N2029" i="66"/>
  <c r="M2029" i="66" s="1"/>
  <c r="K2029" i="66"/>
  <c r="T2028" i="66"/>
  <c r="N2028" i="66"/>
  <c r="K2028" i="66"/>
  <c r="U2028" i="66" s="1"/>
  <c r="N2027" i="66"/>
  <c r="M2027" i="66" s="1"/>
  <c r="K2027" i="66"/>
  <c r="U2027" i="66" s="1"/>
  <c r="U2026" i="66"/>
  <c r="N2026" i="66"/>
  <c r="K2026" i="66"/>
  <c r="T2026" i="66" s="1"/>
  <c r="N2025" i="66"/>
  <c r="K2025" i="66"/>
  <c r="U2025" i="66" s="1"/>
  <c r="N2024" i="66"/>
  <c r="M2024" i="66" s="1"/>
  <c r="K2024" i="66"/>
  <c r="U2024" i="66" s="1"/>
  <c r="N2023" i="66"/>
  <c r="K2023" i="66"/>
  <c r="T2023" i="66" s="1"/>
  <c r="N2022" i="66"/>
  <c r="K2022" i="66"/>
  <c r="U2022" i="66" s="1"/>
  <c r="N2021" i="66"/>
  <c r="K2021" i="66"/>
  <c r="U2021" i="66" s="1"/>
  <c r="N2020" i="66"/>
  <c r="K2020" i="66"/>
  <c r="T2020" i="66" s="1"/>
  <c r="N2019" i="66"/>
  <c r="K2019" i="66"/>
  <c r="U2019" i="66" s="1"/>
  <c r="N2018" i="66"/>
  <c r="K2018" i="66"/>
  <c r="N2017" i="66"/>
  <c r="K2017" i="66"/>
  <c r="U2017" i="66" s="1"/>
  <c r="N2016" i="66"/>
  <c r="K2016" i="66"/>
  <c r="T2016" i="66" s="1"/>
  <c r="N2015" i="66"/>
  <c r="K2015" i="66"/>
  <c r="N2014" i="66"/>
  <c r="K2014" i="66"/>
  <c r="N2013" i="66"/>
  <c r="K2013" i="66"/>
  <c r="U2013" i="66" s="1"/>
  <c r="N2012" i="66"/>
  <c r="M2012" i="66" s="1"/>
  <c r="K2012" i="66"/>
  <c r="N2011" i="66"/>
  <c r="K2011" i="66"/>
  <c r="T2011" i="66" s="1"/>
  <c r="N2010" i="66"/>
  <c r="M2010" i="66" s="1"/>
  <c r="K2010" i="66"/>
  <c r="N2009" i="66"/>
  <c r="K2009" i="66"/>
  <c r="U2009" i="66" s="1"/>
  <c r="N2008" i="66"/>
  <c r="K2008" i="66"/>
  <c r="T2008" i="66" s="1"/>
  <c r="N2007" i="66"/>
  <c r="K2007" i="66"/>
  <c r="U2007" i="66" s="1"/>
  <c r="N2006" i="66"/>
  <c r="K2006" i="66"/>
  <c r="N2005" i="66"/>
  <c r="M2005" i="66" s="1"/>
  <c r="K2005" i="66"/>
  <c r="N2004" i="66"/>
  <c r="K2004" i="66"/>
  <c r="T2004" i="66" s="1"/>
  <c r="N2003" i="66"/>
  <c r="M2003" i="66" s="1"/>
  <c r="K2003" i="66"/>
  <c r="U2003" i="66" s="1"/>
  <c r="N2002" i="66"/>
  <c r="K2002" i="66"/>
  <c r="T2002" i="66" s="1"/>
  <c r="N2001" i="66"/>
  <c r="K2001" i="66"/>
  <c r="U2001" i="66" s="1"/>
  <c r="N2000" i="66"/>
  <c r="K2000" i="66"/>
  <c r="N1999" i="66"/>
  <c r="K1999" i="66"/>
  <c r="U1999" i="66" s="1"/>
  <c r="N1998" i="66"/>
  <c r="K1998" i="66"/>
  <c r="T1998" i="66" s="1"/>
  <c r="N1997" i="66"/>
  <c r="K1997" i="66"/>
  <c r="U1997" i="66" s="1"/>
  <c r="N1996" i="66"/>
  <c r="K1996" i="66"/>
  <c r="T1996" i="66" s="1"/>
  <c r="N1995" i="66"/>
  <c r="K1995" i="66"/>
  <c r="N1994" i="66"/>
  <c r="K1994" i="66"/>
  <c r="T1994" i="66" s="1"/>
  <c r="N1993" i="66"/>
  <c r="K1993" i="66"/>
  <c r="N1992" i="66"/>
  <c r="K1992" i="66"/>
  <c r="T1992" i="66" s="1"/>
  <c r="N1991" i="66"/>
  <c r="K1991" i="66"/>
  <c r="U1991" i="66" s="1"/>
  <c r="N1990" i="66"/>
  <c r="M1989" i="66" s="1"/>
  <c r="K1990" i="66"/>
  <c r="T1990" i="66" s="1"/>
  <c r="N1989" i="66"/>
  <c r="K1989" i="66"/>
  <c r="U1989" i="66" s="1"/>
  <c r="N1988" i="66"/>
  <c r="K1988" i="66"/>
  <c r="T1988" i="66" s="1"/>
  <c r="N1987" i="66"/>
  <c r="K1987" i="66"/>
  <c r="U1987" i="66" s="1"/>
  <c r="U1986" i="66"/>
  <c r="N1986" i="66"/>
  <c r="K1986" i="66"/>
  <c r="T1986" i="66" s="1"/>
  <c r="N1985" i="66"/>
  <c r="K1985" i="66"/>
  <c r="U1985" i="66" s="1"/>
  <c r="N1984" i="66"/>
  <c r="K1984" i="66"/>
  <c r="T1984" i="66" s="1"/>
  <c r="N1983" i="66"/>
  <c r="K1983" i="66"/>
  <c r="U1983" i="66" s="1"/>
  <c r="N1982" i="66"/>
  <c r="K1982" i="66"/>
  <c r="T1982" i="66" s="1"/>
  <c r="U1981" i="66"/>
  <c r="N1981" i="66"/>
  <c r="K1981" i="66"/>
  <c r="T1981" i="66" s="1"/>
  <c r="N1980" i="66"/>
  <c r="K1980" i="66"/>
  <c r="T1980" i="66" s="1"/>
  <c r="N1979" i="66"/>
  <c r="K1979" i="66"/>
  <c r="N1978" i="66"/>
  <c r="K1978" i="66"/>
  <c r="T1978" i="66" s="1"/>
  <c r="N1977" i="66"/>
  <c r="K1977" i="66"/>
  <c r="U1977" i="66" s="1"/>
  <c r="N1976" i="66"/>
  <c r="K1976" i="66"/>
  <c r="T1976" i="66" s="1"/>
  <c r="T1975" i="66"/>
  <c r="N1975" i="66"/>
  <c r="K1975" i="66"/>
  <c r="U1975" i="66" s="1"/>
  <c r="N1974" i="66"/>
  <c r="K1974" i="66"/>
  <c r="N1973" i="66"/>
  <c r="K1973" i="66"/>
  <c r="U1973" i="66" s="1"/>
  <c r="N1972" i="66"/>
  <c r="K1972" i="66"/>
  <c r="T1972" i="66" s="1"/>
  <c r="T1971" i="66"/>
  <c r="N1971" i="66"/>
  <c r="K1971" i="66"/>
  <c r="U1971" i="66" s="1"/>
  <c r="N1970" i="66"/>
  <c r="K1970" i="66"/>
  <c r="T1970" i="66" s="1"/>
  <c r="N1969" i="66"/>
  <c r="K1969" i="66"/>
  <c r="N1968" i="66"/>
  <c r="K1968" i="66"/>
  <c r="T1968" i="66" s="1"/>
  <c r="N1967" i="66"/>
  <c r="M1967" i="66" s="1"/>
  <c r="K1967" i="66"/>
  <c r="U1967" i="66" s="1"/>
  <c r="N1966" i="66"/>
  <c r="K1966" i="66"/>
  <c r="T1966" i="66" s="1"/>
  <c r="N1965" i="66"/>
  <c r="K1965" i="66"/>
  <c r="U1965" i="66" s="1"/>
  <c r="N1964" i="66"/>
  <c r="K1964" i="66"/>
  <c r="T1964" i="66" s="1"/>
  <c r="N1963" i="66"/>
  <c r="K1963" i="66"/>
  <c r="U1963" i="66" s="1"/>
  <c r="N1962" i="66"/>
  <c r="K1962" i="66"/>
  <c r="T1962" i="66" s="1"/>
  <c r="N1961" i="66"/>
  <c r="K1961" i="66"/>
  <c r="U1961" i="66" s="1"/>
  <c r="N1960" i="66"/>
  <c r="K1960" i="66"/>
  <c r="T1960" i="66" s="1"/>
  <c r="N1959" i="66"/>
  <c r="K1959" i="66"/>
  <c r="T1959" i="66" s="1"/>
  <c r="N1958" i="66"/>
  <c r="K1958" i="66"/>
  <c r="U1958" i="66" s="1"/>
  <c r="N1957" i="66"/>
  <c r="M1957" i="66" s="1"/>
  <c r="K1957" i="66"/>
  <c r="N1956" i="66"/>
  <c r="K1956" i="66"/>
  <c r="U1956" i="66" s="1"/>
  <c r="N1955" i="66"/>
  <c r="M1955" i="66" s="1"/>
  <c r="K1955" i="66"/>
  <c r="U1955" i="66" s="1"/>
  <c r="U1954" i="66"/>
  <c r="N1954" i="66"/>
  <c r="K1954" i="66"/>
  <c r="T1954" i="66" s="1"/>
  <c r="N1953" i="66"/>
  <c r="K1953" i="66"/>
  <c r="T1953" i="66" s="1"/>
  <c r="T1952" i="66"/>
  <c r="N1952" i="66"/>
  <c r="K1952" i="66"/>
  <c r="U1952" i="66" s="1"/>
  <c r="N1951" i="66"/>
  <c r="M1951" i="66" s="1"/>
  <c r="K1951" i="66"/>
  <c r="U1951" i="66" s="1"/>
  <c r="N1950" i="66"/>
  <c r="K1950" i="66"/>
  <c r="U1950" i="66" s="1"/>
  <c r="N1949" i="66"/>
  <c r="K1949" i="66"/>
  <c r="U1949" i="66" s="1"/>
  <c r="N1948" i="66"/>
  <c r="K1948" i="66"/>
  <c r="T1948" i="66" s="1"/>
  <c r="N1947" i="66"/>
  <c r="K1947" i="66"/>
  <c r="N1946" i="66"/>
  <c r="K1946" i="66"/>
  <c r="U1946" i="66" s="1"/>
  <c r="N1945" i="66"/>
  <c r="M1945" i="66" s="1"/>
  <c r="K1945" i="66"/>
  <c r="N1944" i="66"/>
  <c r="K1944" i="66"/>
  <c r="U1944" i="66" s="1"/>
  <c r="N1943" i="66"/>
  <c r="K1943" i="66"/>
  <c r="U1943" i="66" s="1"/>
  <c r="N1942" i="66"/>
  <c r="K1942" i="66"/>
  <c r="T1942" i="66" s="1"/>
  <c r="N1941" i="66"/>
  <c r="M1941" i="66" s="1"/>
  <c r="K1941" i="66"/>
  <c r="N1940" i="66"/>
  <c r="K1940" i="66"/>
  <c r="U1940" i="66" s="1"/>
  <c r="N1939" i="66"/>
  <c r="M1938" i="66" s="1"/>
  <c r="K1939" i="66"/>
  <c r="U1939" i="66" s="1"/>
  <c r="N1938" i="66"/>
  <c r="K1938" i="66"/>
  <c r="U1938" i="66" s="1"/>
  <c r="N1937" i="66"/>
  <c r="K1937" i="66"/>
  <c r="U1937" i="66" s="1"/>
  <c r="N1936" i="66"/>
  <c r="K1936" i="66"/>
  <c r="T1936" i="66" s="1"/>
  <c r="N1935" i="66"/>
  <c r="K1935" i="66"/>
  <c r="T1935" i="66" s="1"/>
  <c r="N1934" i="66"/>
  <c r="M1934" i="66" s="1"/>
  <c r="K1934" i="66"/>
  <c r="N1933" i="66"/>
  <c r="K1933" i="66"/>
  <c r="U1933" i="66" s="1"/>
  <c r="N1932" i="66"/>
  <c r="M1931" i="66" s="1"/>
  <c r="K1932" i="66"/>
  <c r="U1932" i="66" s="1"/>
  <c r="N1931" i="66"/>
  <c r="K1931" i="66"/>
  <c r="U1931" i="66" s="1"/>
  <c r="N1930" i="66"/>
  <c r="K1930" i="66"/>
  <c r="T1930" i="66" s="1"/>
  <c r="N1929" i="66"/>
  <c r="M1929" i="66" s="1"/>
  <c r="K1929" i="66"/>
  <c r="T1929" i="66" s="1"/>
  <c r="N1928" i="66"/>
  <c r="K1928" i="66"/>
  <c r="U1928" i="66" s="1"/>
  <c r="N1927" i="66"/>
  <c r="K1927" i="66"/>
  <c r="N1926" i="66"/>
  <c r="K1926" i="66"/>
  <c r="T1926" i="66" s="1"/>
  <c r="N1925" i="66"/>
  <c r="M1925" i="66" s="1"/>
  <c r="K1925" i="66"/>
  <c r="U1925" i="66" s="1"/>
  <c r="N1924" i="66"/>
  <c r="K1924" i="66"/>
  <c r="T1924" i="66" s="1"/>
  <c r="N1923" i="66"/>
  <c r="K1923" i="66"/>
  <c r="T1923" i="66" s="1"/>
  <c r="N1922" i="66"/>
  <c r="K1922" i="66"/>
  <c r="U1922" i="66" s="1"/>
  <c r="U1921" i="66"/>
  <c r="N1921" i="66"/>
  <c r="K1921" i="66"/>
  <c r="T1921" i="66" s="1"/>
  <c r="N1920" i="66"/>
  <c r="K1920" i="66"/>
  <c r="U1920" i="66" s="1"/>
  <c r="N1919" i="66"/>
  <c r="K1919" i="66"/>
  <c r="U1919" i="66" s="1"/>
  <c r="N1918" i="66"/>
  <c r="K1918" i="66"/>
  <c r="U1917" i="66"/>
  <c r="N1917" i="66"/>
  <c r="M1917" i="66" s="1"/>
  <c r="K1917" i="66"/>
  <c r="T1917" i="66" s="1"/>
  <c r="N1916" i="66"/>
  <c r="K1916" i="66"/>
  <c r="U1916" i="66" s="1"/>
  <c r="U1915" i="66"/>
  <c r="N1915" i="66"/>
  <c r="M1915" i="66" s="1"/>
  <c r="K1915" i="66"/>
  <c r="T1915" i="66" s="1"/>
  <c r="N1914" i="66"/>
  <c r="K1914" i="66"/>
  <c r="N1913" i="66"/>
  <c r="M1913" i="66" s="1"/>
  <c r="K1913" i="66"/>
  <c r="U1913" i="66" s="1"/>
  <c r="N1912" i="66"/>
  <c r="M1912" i="66" s="1"/>
  <c r="K1912" i="66"/>
  <c r="U1912" i="66" s="1"/>
  <c r="N1911" i="66"/>
  <c r="K1911" i="66"/>
  <c r="T1911" i="66" s="1"/>
  <c r="N1910" i="66"/>
  <c r="K1910" i="66"/>
  <c r="T1910" i="66" s="1"/>
  <c r="N1909" i="66"/>
  <c r="K1909" i="66"/>
  <c r="U1909" i="66" s="1"/>
  <c r="N1908" i="66"/>
  <c r="K1908" i="66"/>
  <c r="U1908" i="66" s="1"/>
  <c r="U1907" i="66"/>
  <c r="N1907" i="66"/>
  <c r="M1907" i="66" s="1"/>
  <c r="K1907" i="66"/>
  <c r="T1907" i="66" s="1"/>
  <c r="N1906" i="66"/>
  <c r="K1906" i="66"/>
  <c r="U1906" i="66" s="1"/>
  <c r="N1905" i="66"/>
  <c r="K1905" i="66"/>
  <c r="T1905" i="66" s="1"/>
  <c r="N1904" i="66"/>
  <c r="M1904" i="66" s="1"/>
  <c r="K1904" i="66"/>
  <c r="T1904" i="66" s="1"/>
  <c r="N1903" i="66"/>
  <c r="K1903" i="66"/>
  <c r="T1903" i="66" s="1"/>
  <c r="U1902" i="66"/>
  <c r="N1902" i="66"/>
  <c r="K1902" i="66"/>
  <c r="T1902" i="66" s="1"/>
  <c r="N1901" i="66"/>
  <c r="K1901" i="66"/>
  <c r="N1900" i="66"/>
  <c r="M1900" i="66" s="1"/>
  <c r="K1900" i="66"/>
  <c r="U1900" i="66" s="1"/>
  <c r="N1899" i="66"/>
  <c r="K1899" i="66"/>
  <c r="T1899" i="66" s="1"/>
  <c r="N1898" i="66"/>
  <c r="M1898" i="66" s="1"/>
  <c r="K1898" i="66"/>
  <c r="N1897" i="66"/>
  <c r="M1897" i="66" s="1"/>
  <c r="K1897" i="66"/>
  <c r="U1897" i="66" s="1"/>
  <c r="N1896" i="66"/>
  <c r="K1896" i="66"/>
  <c r="N1895" i="66"/>
  <c r="K1895" i="66"/>
  <c r="U1895" i="66" s="1"/>
  <c r="N1894" i="66"/>
  <c r="K1894" i="66"/>
  <c r="U1894" i="66" s="1"/>
  <c r="N1893" i="66"/>
  <c r="K1893" i="66"/>
  <c r="T1893" i="66" s="1"/>
  <c r="N1892" i="66"/>
  <c r="K1892" i="66"/>
  <c r="T1892" i="66" s="1"/>
  <c r="N1891" i="66"/>
  <c r="M1891" i="66" s="1"/>
  <c r="K1891" i="66"/>
  <c r="T1890" i="66"/>
  <c r="N1890" i="66"/>
  <c r="M1889" i="66" s="1"/>
  <c r="K1890" i="66"/>
  <c r="U1890" i="66" s="1"/>
  <c r="U1889" i="66"/>
  <c r="N1889" i="66"/>
  <c r="K1889" i="66"/>
  <c r="T1889" i="66" s="1"/>
  <c r="N1888" i="66"/>
  <c r="K1888" i="66"/>
  <c r="U1888" i="66" s="1"/>
  <c r="N1887" i="66"/>
  <c r="K1887" i="66"/>
  <c r="T1887" i="66" s="1"/>
  <c r="U1886" i="66"/>
  <c r="N1886" i="66"/>
  <c r="M1886" i="66" s="1"/>
  <c r="K1886" i="66"/>
  <c r="T1886" i="66" s="1"/>
  <c r="N1885" i="66"/>
  <c r="K1885" i="66"/>
  <c r="U1885" i="66" s="1"/>
  <c r="N1884" i="66"/>
  <c r="K1884" i="66"/>
  <c r="U1884" i="66" s="1"/>
  <c r="N1883" i="66"/>
  <c r="K1883" i="66"/>
  <c r="N1882" i="66"/>
  <c r="K1882" i="66"/>
  <c r="U1882" i="66" s="1"/>
  <c r="N1881" i="66"/>
  <c r="K1881" i="66"/>
  <c r="T1881" i="66" s="1"/>
  <c r="N1880" i="66"/>
  <c r="K1880" i="66"/>
  <c r="N1879" i="66"/>
  <c r="K1879" i="66"/>
  <c r="U1879" i="66" s="1"/>
  <c r="N1878" i="66"/>
  <c r="K1878" i="66"/>
  <c r="U1878" i="66" s="1"/>
  <c r="N1877" i="66"/>
  <c r="K1877" i="66"/>
  <c r="N1876" i="66"/>
  <c r="K1876" i="66"/>
  <c r="U1876" i="66" s="1"/>
  <c r="N1875" i="66"/>
  <c r="K1875" i="66"/>
  <c r="T1875" i="66" s="1"/>
  <c r="N1874" i="66"/>
  <c r="K1874" i="66"/>
  <c r="T1874" i="66" s="1"/>
  <c r="N1873" i="66"/>
  <c r="M1873" i="66" s="1"/>
  <c r="K1873" i="66"/>
  <c r="T1873" i="66" s="1"/>
  <c r="N1872" i="66"/>
  <c r="K1872" i="66"/>
  <c r="T1872" i="66" s="1"/>
  <c r="U1871" i="66"/>
  <c r="T1871" i="66"/>
  <c r="N1871" i="66"/>
  <c r="M1871" i="66" s="1"/>
  <c r="K1871" i="66"/>
  <c r="N1870" i="66"/>
  <c r="K1870" i="66"/>
  <c r="U1870" i="66" s="1"/>
  <c r="N1869" i="66"/>
  <c r="K1869" i="66"/>
  <c r="T1869" i="66" s="1"/>
  <c r="N1868" i="66"/>
  <c r="K1868" i="66"/>
  <c r="T1868" i="66" s="1"/>
  <c r="T1867" i="66"/>
  <c r="N1867" i="66"/>
  <c r="K1867" i="66"/>
  <c r="U1867" i="66" s="1"/>
  <c r="N1866" i="66"/>
  <c r="K1866" i="66"/>
  <c r="U1866" i="66" s="1"/>
  <c r="N1865" i="66"/>
  <c r="K1865" i="66"/>
  <c r="N1864" i="66"/>
  <c r="K1864" i="66"/>
  <c r="U1864" i="66" s="1"/>
  <c r="N1863" i="66"/>
  <c r="K1863" i="66"/>
  <c r="T1863" i="66" s="1"/>
  <c r="N1862" i="66"/>
  <c r="K1862" i="66"/>
  <c r="T1862" i="66" s="1"/>
  <c r="U1861" i="66"/>
  <c r="N1861" i="66"/>
  <c r="K1861" i="66"/>
  <c r="T1861" i="66" s="1"/>
  <c r="N1860" i="66"/>
  <c r="K1860" i="66"/>
  <c r="U1860" i="66" s="1"/>
  <c r="N1859" i="66"/>
  <c r="K1859" i="66"/>
  <c r="T1859" i="66" s="1"/>
  <c r="N1858" i="66"/>
  <c r="K1858" i="66"/>
  <c r="U1858" i="66" s="1"/>
  <c r="N1857" i="66"/>
  <c r="K1857" i="66"/>
  <c r="T1857" i="66" s="1"/>
  <c r="N1856" i="66"/>
  <c r="K1856" i="66"/>
  <c r="N1855" i="66"/>
  <c r="K1855" i="66"/>
  <c r="U1855" i="66" s="1"/>
  <c r="N1854" i="66"/>
  <c r="K1854" i="66"/>
  <c r="U1854" i="66" s="1"/>
  <c r="N1853" i="66"/>
  <c r="M1853" i="66"/>
  <c r="K1853" i="66"/>
  <c r="U1853" i="66" s="1"/>
  <c r="N1852" i="66"/>
  <c r="M1852" i="66" s="1"/>
  <c r="K1852" i="66"/>
  <c r="U1852" i="66" s="1"/>
  <c r="N1851" i="66"/>
  <c r="K1851" i="66"/>
  <c r="T1851" i="66" s="1"/>
  <c r="N1850" i="66"/>
  <c r="K1850" i="66"/>
  <c r="T1850" i="66" s="1"/>
  <c r="N1849" i="66"/>
  <c r="K1849" i="66"/>
  <c r="N1848" i="66"/>
  <c r="K1848" i="66"/>
  <c r="U1848" i="66" s="1"/>
  <c r="N1847" i="66"/>
  <c r="K1847" i="66"/>
  <c r="N1846" i="66"/>
  <c r="K1846" i="66"/>
  <c r="U1846" i="66" s="1"/>
  <c r="N1845" i="66"/>
  <c r="K1845" i="66"/>
  <c r="T1845" i="66" s="1"/>
  <c r="N1844" i="66"/>
  <c r="K1844" i="66"/>
  <c r="T1844" i="66" s="1"/>
  <c r="N1843" i="66"/>
  <c r="M1843" i="66" s="1"/>
  <c r="K1843" i="66"/>
  <c r="T1843" i="66" s="1"/>
  <c r="N1842" i="66"/>
  <c r="K1842" i="66"/>
  <c r="T1842" i="66" s="1"/>
  <c r="U1841" i="66"/>
  <c r="T1841" i="66"/>
  <c r="N1841" i="66"/>
  <c r="M1841" i="66" s="1"/>
  <c r="K1841" i="66"/>
  <c r="N1840" i="66"/>
  <c r="M1840" i="66" s="1"/>
  <c r="K1840" i="66"/>
  <c r="U1840" i="66" s="1"/>
  <c r="N1839" i="66"/>
  <c r="M1839" i="66" s="1"/>
  <c r="K1839" i="66"/>
  <c r="T1839" i="66" s="1"/>
  <c r="N1838" i="66"/>
  <c r="K1838" i="66"/>
  <c r="T1838" i="66" s="1"/>
  <c r="N1837" i="66"/>
  <c r="K1837" i="66"/>
  <c r="U1837" i="66" s="1"/>
  <c r="T1836" i="66"/>
  <c r="N1836" i="66"/>
  <c r="K1836" i="66"/>
  <c r="U1836" i="66" s="1"/>
  <c r="N1835" i="66"/>
  <c r="K1835" i="66"/>
  <c r="N1834" i="66"/>
  <c r="K1834" i="66"/>
  <c r="U1834" i="66" s="1"/>
  <c r="N1833" i="66"/>
  <c r="K1833" i="66"/>
  <c r="T1833" i="66" s="1"/>
  <c r="N1832" i="66"/>
  <c r="M1832" i="66"/>
  <c r="K1832" i="66"/>
  <c r="T1832" i="66" s="1"/>
  <c r="U1831" i="66"/>
  <c r="N1831" i="66"/>
  <c r="K1831" i="66"/>
  <c r="T1831" i="66" s="1"/>
  <c r="N1830" i="66"/>
  <c r="K1830" i="66"/>
  <c r="N1829" i="66"/>
  <c r="K1829" i="66"/>
  <c r="U1829" i="66" s="1"/>
  <c r="N1828" i="66"/>
  <c r="K1828" i="66"/>
  <c r="U1828" i="66" s="1"/>
  <c r="N1827" i="66"/>
  <c r="K1827" i="66"/>
  <c r="T1827" i="66" s="1"/>
  <c r="N1826" i="66"/>
  <c r="K1826" i="66"/>
  <c r="T1826" i="66" s="1"/>
  <c r="U1825" i="66"/>
  <c r="T1825" i="66"/>
  <c r="N1825" i="66"/>
  <c r="K1825" i="66"/>
  <c r="N1824" i="66"/>
  <c r="M1824" i="66" s="1"/>
  <c r="K1824" i="66"/>
  <c r="N1823" i="66"/>
  <c r="K1823" i="66"/>
  <c r="U1823" i="66" s="1"/>
  <c r="N1822" i="66"/>
  <c r="K1822" i="66"/>
  <c r="U1822" i="66" s="1"/>
  <c r="N1821" i="66"/>
  <c r="M1821" i="66" s="1"/>
  <c r="K1821" i="66"/>
  <c r="T1821" i="66" s="1"/>
  <c r="N1820" i="66"/>
  <c r="K1820" i="66"/>
  <c r="T1820" i="66" s="1"/>
  <c r="N1819" i="66"/>
  <c r="K1819" i="66"/>
  <c r="T1819" i="66" s="1"/>
  <c r="N1818" i="66"/>
  <c r="K1818" i="66"/>
  <c r="U1818" i="66" s="1"/>
  <c r="N1817" i="66"/>
  <c r="M1817" i="66" s="1"/>
  <c r="K1817" i="66"/>
  <c r="N1816" i="66"/>
  <c r="M1816" i="66" s="1"/>
  <c r="K1816" i="66"/>
  <c r="U1816" i="66" s="1"/>
  <c r="N1815" i="66"/>
  <c r="K1815" i="66"/>
  <c r="T1815" i="66" s="1"/>
  <c r="N1814" i="66"/>
  <c r="K1814" i="66"/>
  <c r="T1814" i="66" s="1"/>
  <c r="N1813" i="66"/>
  <c r="K1813" i="66"/>
  <c r="T1813" i="66" s="1"/>
  <c r="N1812" i="66"/>
  <c r="M1812" i="66" s="1"/>
  <c r="K1812" i="66"/>
  <c r="U1811" i="66"/>
  <c r="N1811" i="66"/>
  <c r="M1811" i="66" s="1"/>
  <c r="K1811" i="66"/>
  <c r="T1811" i="66" s="1"/>
  <c r="N1810" i="66"/>
  <c r="K1810" i="66"/>
  <c r="U1810" i="66" s="1"/>
  <c r="N1809" i="66"/>
  <c r="K1809" i="66"/>
  <c r="T1809" i="66" s="1"/>
  <c r="N1808" i="66"/>
  <c r="K1808" i="66"/>
  <c r="T1808" i="66" s="1"/>
  <c r="N1807" i="66"/>
  <c r="K1807" i="66"/>
  <c r="N1806" i="66"/>
  <c r="K1806" i="66"/>
  <c r="U1806" i="66" s="1"/>
  <c r="U1805" i="66"/>
  <c r="N1805" i="66"/>
  <c r="M1805" i="66" s="1"/>
  <c r="K1805" i="66"/>
  <c r="T1805" i="66" s="1"/>
  <c r="N1804" i="66"/>
  <c r="K1804" i="66"/>
  <c r="U1804" i="66" s="1"/>
  <c r="N1803" i="66"/>
  <c r="K1803" i="66"/>
  <c r="T1803" i="66" s="1"/>
  <c r="N1802" i="66"/>
  <c r="K1802" i="66"/>
  <c r="T1802" i="66" s="1"/>
  <c r="N1801" i="66"/>
  <c r="K1801" i="66"/>
  <c r="T1801" i="66" s="1"/>
  <c r="T1800" i="66"/>
  <c r="N1800" i="66"/>
  <c r="K1800" i="66"/>
  <c r="U1800" i="66" s="1"/>
  <c r="N1799" i="66"/>
  <c r="M1799" i="66" s="1"/>
  <c r="K1799" i="66"/>
  <c r="N1798" i="66"/>
  <c r="K1798" i="66"/>
  <c r="U1798" i="66" s="1"/>
  <c r="N1797" i="66"/>
  <c r="K1797" i="66"/>
  <c r="T1797" i="66" s="1"/>
  <c r="N1796" i="66"/>
  <c r="M1796" i="66" s="1"/>
  <c r="K1796" i="66"/>
  <c r="T1796" i="66" s="1"/>
  <c r="U1795" i="66"/>
  <c r="N1795" i="66"/>
  <c r="K1795" i="66"/>
  <c r="T1795" i="66" s="1"/>
  <c r="N1794" i="66"/>
  <c r="K1794" i="66"/>
  <c r="N1793" i="66"/>
  <c r="K1793" i="66"/>
  <c r="T1793" i="66" s="1"/>
  <c r="N1792" i="66"/>
  <c r="M1792" i="66" s="1"/>
  <c r="K1792" i="66"/>
  <c r="U1792" i="66" s="1"/>
  <c r="N1791" i="66"/>
  <c r="K1791" i="66"/>
  <c r="T1791" i="66" s="1"/>
  <c r="N1790" i="66"/>
  <c r="K1790" i="66"/>
  <c r="T1790" i="66" s="1"/>
  <c r="N1789" i="66"/>
  <c r="K1789" i="66"/>
  <c r="N1788" i="66"/>
  <c r="K1788" i="66"/>
  <c r="U1788" i="66" s="1"/>
  <c r="N1787" i="66"/>
  <c r="M1787" i="66" s="1"/>
  <c r="K1787" i="66"/>
  <c r="T1787" i="66" s="1"/>
  <c r="N1786" i="66"/>
  <c r="K1786" i="66"/>
  <c r="U1786" i="66" s="1"/>
  <c r="N1785" i="66"/>
  <c r="K1785" i="66"/>
  <c r="T1785" i="66" s="1"/>
  <c r="N1784" i="66"/>
  <c r="M1784" i="66" s="1"/>
  <c r="K1784" i="66"/>
  <c r="T1784" i="66" s="1"/>
  <c r="N1783" i="66"/>
  <c r="K1783" i="66"/>
  <c r="T1783" i="66" s="1"/>
  <c r="N1782" i="66"/>
  <c r="K1782" i="66"/>
  <c r="U1782" i="66" s="1"/>
  <c r="N1781" i="66"/>
  <c r="M1781" i="66"/>
  <c r="K1781" i="66"/>
  <c r="N1780" i="66"/>
  <c r="M1780" i="66" s="1"/>
  <c r="K1780" i="66"/>
  <c r="U1780" i="66" s="1"/>
  <c r="N1779" i="66"/>
  <c r="K1779" i="66"/>
  <c r="T1779" i="66" s="1"/>
  <c r="N1778" i="66"/>
  <c r="K1778" i="66"/>
  <c r="T1778" i="66" s="1"/>
  <c r="N1777" i="66"/>
  <c r="K1777" i="66"/>
  <c r="T1777" i="66" s="1"/>
  <c r="N1776" i="66"/>
  <c r="K1776" i="66"/>
  <c r="N1775" i="66"/>
  <c r="M1775" i="66" s="1"/>
  <c r="K1775" i="66"/>
  <c r="N1774" i="66"/>
  <c r="M1774" i="66" s="1"/>
  <c r="K1774" i="66"/>
  <c r="U1774" i="66" s="1"/>
  <c r="N1773" i="66"/>
  <c r="K1773" i="66"/>
  <c r="T1773" i="66" s="1"/>
  <c r="N1772" i="66"/>
  <c r="K1772" i="66"/>
  <c r="T1772" i="66" s="1"/>
  <c r="N1771" i="66"/>
  <c r="K1771" i="66"/>
  <c r="N1770" i="66"/>
  <c r="K1770" i="66"/>
  <c r="U1770" i="66" s="1"/>
  <c r="N1769" i="66"/>
  <c r="M1769" i="66" s="1"/>
  <c r="K1769" i="66"/>
  <c r="T1769" i="66" s="1"/>
  <c r="N1768" i="66"/>
  <c r="K1768" i="66"/>
  <c r="U1768" i="66" s="1"/>
  <c r="N1767" i="66"/>
  <c r="K1767" i="66"/>
  <c r="T1767" i="66" s="1"/>
  <c r="N1766" i="66"/>
  <c r="K1766" i="66"/>
  <c r="T1766" i="66" s="1"/>
  <c r="N1765" i="66"/>
  <c r="K1765" i="66"/>
  <c r="T1765" i="66" s="1"/>
  <c r="N1764" i="66"/>
  <c r="K1764" i="66"/>
  <c r="N1763" i="66"/>
  <c r="M1763" i="66"/>
  <c r="K1763" i="66"/>
  <c r="N1762" i="66"/>
  <c r="K1762" i="66"/>
  <c r="U1762" i="66" s="1"/>
  <c r="N1761" i="66"/>
  <c r="K1761" i="66"/>
  <c r="T1761" i="66" s="1"/>
  <c r="N1760" i="66"/>
  <c r="M1760" i="66" s="1"/>
  <c r="K1760" i="66"/>
  <c r="T1760" i="66" s="1"/>
  <c r="N1759" i="66"/>
  <c r="K1759" i="66"/>
  <c r="N1758" i="66"/>
  <c r="K1758" i="66"/>
  <c r="N1757" i="66"/>
  <c r="M1756" i="66" s="1"/>
  <c r="K1757" i="66"/>
  <c r="T1757" i="66" s="1"/>
  <c r="N1756" i="66"/>
  <c r="K1756" i="66"/>
  <c r="U1756" i="66" s="1"/>
  <c r="N1755" i="66"/>
  <c r="M1755" i="66" s="1"/>
  <c r="K1755" i="66"/>
  <c r="T1755" i="66" s="1"/>
  <c r="U1754" i="66"/>
  <c r="N1754" i="66"/>
  <c r="K1754" i="66"/>
  <c r="T1754" i="66" s="1"/>
  <c r="U1753" i="66"/>
  <c r="T1753" i="66"/>
  <c r="N1753" i="66"/>
  <c r="M1753" i="66" s="1"/>
  <c r="K1753" i="66"/>
  <c r="N1752" i="66"/>
  <c r="K1752" i="66"/>
  <c r="U1752" i="66" s="1"/>
  <c r="N1751" i="66"/>
  <c r="K1751" i="66"/>
  <c r="U1751" i="66" s="1"/>
  <c r="N1750" i="66"/>
  <c r="M1750" i="66" s="1"/>
  <c r="K1750" i="66"/>
  <c r="U1750" i="66" s="1"/>
  <c r="N1749" i="66"/>
  <c r="M1749" i="66" s="1"/>
  <c r="K1749" i="66"/>
  <c r="T1749" i="66" s="1"/>
  <c r="N1748" i="66"/>
  <c r="M1748" i="66" s="1"/>
  <c r="K1748" i="66"/>
  <c r="T1748" i="66" s="1"/>
  <c r="N1747" i="66"/>
  <c r="K1747" i="66"/>
  <c r="U1747" i="66" s="1"/>
  <c r="N1746" i="66"/>
  <c r="K1746" i="66"/>
  <c r="U1746" i="66" s="1"/>
  <c r="N1745" i="66"/>
  <c r="K1745" i="66"/>
  <c r="U1745" i="66" s="1"/>
  <c r="N1744" i="66"/>
  <c r="M1744" i="66" s="1"/>
  <c r="K1744" i="66"/>
  <c r="U1744" i="66" s="1"/>
  <c r="N1743" i="66"/>
  <c r="K1743" i="66"/>
  <c r="T1743" i="66" s="1"/>
  <c r="N1742" i="66"/>
  <c r="K1742" i="66"/>
  <c r="T1742" i="66" s="1"/>
  <c r="N1741" i="66"/>
  <c r="K1741" i="66"/>
  <c r="U1741" i="66" s="1"/>
  <c r="N1740" i="66"/>
  <c r="M1739" i="66" s="1"/>
  <c r="K1740" i="66"/>
  <c r="U1740" i="66" s="1"/>
  <c r="N1739" i="66"/>
  <c r="K1739" i="66"/>
  <c r="U1739" i="66" s="1"/>
  <c r="N1738" i="66"/>
  <c r="M1738" i="66" s="1"/>
  <c r="K1738" i="66"/>
  <c r="U1738" i="66" s="1"/>
  <c r="N1737" i="66"/>
  <c r="M1736" i="66" s="1"/>
  <c r="K1737" i="66"/>
  <c r="T1737" i="66" s="1"/>
  <c r="N1736" i="66"/>
  <c r="K1736" i="66"/>
  <c r="T1736" i="66" s="1"/>
  <c r="N1735" i="66"/>
  <c r="M1735" i="66"/>
  <c r="K1735" i="66"/>
  <c r="U1735" i="66" s="1"/>
  <c r="N1734" i="66"/>
  <c r="K1734" i="66"/>
  <c r="U1734" i="66" s="1"/>
  <c r="N1733" i="66"/>
  <c r="M1733" i="66"/>
  <c r="K1733" i="66"/>
  <c r="U1733" i="66" s="1"/>
  <c r="N1732" i="66"/>
  <c r="M1732" i="66" s="1"/>
  <c r="K1732" i="66"/>
  <c r="U1732" i="66" s="1"/>
  <c r="N1731" i="66"/>
  <c r="K1731" i="66"/>
  <c r="T1731" i="66" s="1"/>
  <c r="N1730" i="66"/>
  <c r="M1730" i="66" s="1"/>
  <c r="K1730" i="66"/>
  <c r="T1730" i="66" s="1"/>
  <c r="N1729" i="66"/>
  <c r="M1729" i="66"/>
  <c r="K1729" i="66"/>
  <c r="U1729" i="66" s="1"/>
  <c r="N1728" i="66"/>
  <c r="K1728" i="66"/>
  <c r="N1727" i="66"/>
  <c r="K1727" i="66"/>
  <c r="U1727" i="66" s="1"/>
  <c r="N1726" i="66"/>
  <c r="M1726" i="66" s="1"/>
  <c r="K1726" i="66"/>
  <c r="U1726" i="66" s="1"/>
  <c r="N1725" i="66"/>
  <c r="K1725" i="66"/>
  <c r="T1725" i="66" s="1"/>
  <c r="N1724" i="66"/>
  <c r="M1724" i="66"/>
  <c r="K1724" i="66"/>
  <c r="U1723" i="66"/>
  <c r="N1723" i="66"/>
  <c r="M1723" i="66" s="1"/>
  <c r="K1723" i="66"/>
  <c r="T1723" i="66" s="1"/>
  <c r="N1722" i="66"/>
  <c r="K1722" i="66"/>
  <c r="N1721" i="66"/>
  <c r="M1721" i="66" s="1"/>
  <c r="K1721" i="66"/>
  <c r="U1721" i="66" s="1"/>
  <c r="N1720" i="66"/>
  <c r="M1720" i="66" s="1"/>
  <c r="K1720" i="66"/>
  <c r="U1720" i="66" s="1"/>
  <c r="N1719" i="66"/>
  <c r="M1719" i="66" s="1"/>
  <c r="K1719" i="66"/>
  <c r="T1719" i="66" s="1"/>
  <c r="N1718" i="66"/>
  <c r="K1718" i="66"/>
  <c r="T1718" i="66" s="1"/>
  <c r="N1717" i="66"/>
  <c r="K1717" i="66"/>
  <c r="N1716" i="66"/>
  <c r="K1716" i="66"/>
  <c r="N1715" i="66"/>
  <c r="K1715" i="66"/>
  <c r="U1715" i="66" s="1"/>
  <c r="N1714" i="66"/>
  <c r="M1714" i="66" s="1"/>
  <c r="K1714" i="66"/>
  <c r="U1714" i="66" s="1"/>
  <c r="N1713" i="66"/>
  <c r="K1713" i="66"/>
  <c r="T1713" i="66" s="1"/>
  <c r="N1712" i="66"/>
  <c r="M1711" i="66" s="1"/>
  <c r="K1712" i="66"/>
  <c r="T1712" i="66" s="1"/>
  <c r="T1711" i="66"/>
  <c r="N1711" i="66"/>
  <c r="K1711" i="66"/>
  <c r="U1711" i="66" s="1"/>
  <c r="N1710" i="66"/>
  <c r="K1710" i="66"/>
  <c r="N1709" i="66"/>
  <c r="K1709" i="66"/>
  <c r="N1708" i="66"/>
  <c r="K1708" i="66"/>
  <c r="U1708" i="66" s="1"/>
  <c r="N1707" i="66"/>
  <c r="K1707" i="66"/>
  <c r="T1707" i="66" s="1"/>
  <c r="U1706" i="66"/>
  <c r="N1706" i="66"/>
  <c r="K1706" i="66"/>
  <c r="T1706" i="66" s="1"/>
  <c r="N1705" i="66"/>
  <c r="M1705" i="66" s="1"/>
  <c r="K1705" i="66"/>
  <c r="U1705" i="66" s="1"/>
  <c r="N1704" i="66"/>
  <c r="K1704" i="66"/>
  <c r="N1703" i="66"/>
  <c r="K1703" i="66"/>
  <c r="U1703" i="66" s="1"/>
  <c r="N1702" i="66"/>
  <c r="K1702" i="66"/>
  <c r="U1702" i="66" s="1"/>
  <c r="N1701" i="66"/>
  <c r="K1701" i="66"/>
  <c r="T1701" i="66" s="1"/>
  <c r="N1700" i="66"/>
  <c r="K1700" i="66"/>
  <c r="T1700" i="66" s="1"/>
  <c r="U1699" i="66"/>
  <c r="T1699" i="66"/>
  <c r="N1699" i="66"/>
  <c r="M1699" i="66" s="1"/>
  <c r="K1699" i="66"/>
  <c r="N1698" i="66"/>
  <c r="K1698" i="66"/>
  <c r="N1697" i="66"/>
  <c r="K1697" i="66"/>
  <c r="U1697" i="66" s="1"/>
  <c r="N1696" i="66"/>
  <c r="M1696" i="66" s="1"/>
  <c r="K1696" i="66"/>
  <c r="U1696" i="66" s="1"/>
  <c r="N1695" i="66"/>
  <c r="K1695" i="66"/>
  <c r="T1695" i="66" s="1"/>
  <c r="N1694" i="66"/>
  <c r="M1693" i="66" s="1"/>
  <c r="K1694" i="66"/>
  <c r="T1694" i="66" s="1"/>
  <c r="N1693" i="66"/>
  <c r="K1693" i="66"/>
  <c r="U1693" i="66" s="1"/>
  <c r="N1692" i="66"/>
  <c r="K1692" i="66"/>
  <c r="T1691" i="66"/>
  <c r="N1691" i="66"/>
  <c r="K1691" i="66"/>
  <c r="U1691" i="66" s="1"/>
  <c r="N1690" i="66"/>
  <c r="M1690" i="66" s="1"/>
  <c r="K1690" i="66"/>
  <c r="U1690" i="66" s="1"/>
  <c r="N1689" i="66"/>
  <c r="K1689" i="66"/>
  <c r="T1689" i="66" s="1"/>
  <c r="N1688" i="66"/>
  <c r="K1688" i="66"/>
  <c r="T1688" i="66" s="1"/>
  <c r="N1687" i="66"/>
  <c r="M1687" i="66" s="1"/>
  <c r="K1687" i="66"/>
  <c r="U1687" i="66" s="1"/>
  <c r="N1686" i="66"/>
  <c r="K1686" i="66"/>
  <c r="T1685" i="66"/>
  <c r="N1685" i="66"/>
  <c r="M1684" i="66" s="1"/>
  <c r="K1685" i="66"/>
  <c r="U1685" i="66" s="1"/>
  <c r="N1684" i="66"/>
  <c r="K1684" i="66"/>
  <c r="U1684" i="66" s="1"/>
  <c r="N1683" i="66"/>
  <c r="K1683" i="66"/>
  <c r="T1683" i="66" s="1"/>
  <c r="N1682" i="66"/>
  <c r="K1682" i="66"/>
  <c r="T1682" i="66" s="1"/>
  <c r="T1681" i="66"/>
  <c r="N1681" i="66"/>
  <c r="M1681" i="66" s="1"/>
  <c r="K1681" i="66"/>
  <c r="U1681" i="66" s="1"/>
  <c r="N1680" i="66"/>
  <c r="K1680" i="66"/>
  <c r="N1679" i="66"/>
  <c r="K1679" i="66"/>
  <c r="N1678" i="66"/>
  <c r="K1678" i="66"/>
  <c r="U1678" i="66" s="1"/>
  <c r="N1677" i="66"/>
  <c r="K1677" i="66"/>
  <c r="T1677" i="66" s="1"/>
  <c r="N1676" i="66"/>
  <c r="K1676" i="66"/>
  <c r="T1676" i="66" s="1"/>
  <c r="U1675" i="66"/>
  <c r="T1675" i="66"/>
  <c r="N1675" i="66"/>
  <c r="M1675" i="66" s="1"/>
  <c r="K1675" i="66"/>
  <c r="N1674" i="66"/>
  <c r="K1674" i="66"/>
  <c r="N1673" i="66"/>
  <c r="M1672" i="66" s="1"/>
  <c r="K1673" i="66"/>
  <c r="U1673" i="66" s="1"/>
  <c r="N1672" i="66"/>
  <c r="K1672" i="66"/>
  <c r="U1672" i="66" s="1"/>
  <c r="N1671" i="66"/>
  <c r="M1671" i="66" s="1"/>
  <c r="K1671" i="66"/>
  <c r="T1671" i="66" s="1"/>
  <c r="U1670" i="66"/>
  <c r="N1670" i="66"/>
  <c r="M1670" i="66" s="1"/>
  <c r="K1670" i="66"/>
  <c r="T1670" i="66" s="1"/>
  <c r="N1669" i="66"/>
  <c r="K1669" i="66"/>
  <c r="U1669" i="66" s="1"/>
  <c r="N1668" i="66"/>
  <c r="K1668" i="66"/>
  <c r="N1667" i="66"/>
  <c r="K1667" i="66"/>
  <c r="N1666" i="66"/>
  <c r="K1666" i="66"/>
  <c r="U1666" i="66" s="1"/>
  <c r="N1665" i="66"/>
  <c r="K1665" i="66"/>
  <c r="T1665" i="66" s="1"/>
  <c r="N1664" i="66"/>
  <c r="K1664" i="66"/>
  <c r="T1664" i="66" s="1"/>
  <c r="N1663" i="66"/>
  <c r="M1663" i="66" s="1"/>
  <c r="K1663" i="66"/>
  <c r="N1662" i="66"/>
  <c r="K1662" i="66"/>
  <c r="N1661" i="66"/>
  <c r="M1660" i="66" s="1"/>
  <c r="K1661" i="66"/>
  <c r="U1661" i="66" s="1"/>
  <c r="N1660" i="66"/>
  <c r="K1660" i="66"/>
  <c r="U1660" i="66" s="1"/>
  <c r="N1659" i="66"/>
  <c r="M1659" i="66" s="1"/>
  <c r="K1659" i="66"/>
  <c r="T1659" i="66" s="1"/>
  <c r="N1658" i="66"/>
  <c r="K1658" i="66"/>
  <c r="T1658" i="66" s="1"/>
  <c r="N1657" i="66"/>
  <c r="M1657" i="66" s="1"/>
  <c r="K1657" i="66"/>
  <c r="N1656" i="66"/>
  <c r="K1656" i="66"/>
  <c r="N1655" i="66"/>
  <c r="K1655" i="66"/>
  <c r="N1654" i="66"/>
  <c r="K1654" i="66"/>
  <c r="U1654" i="66" s="1"/>
  <c r="N1653" i="66"/>
  <c r="K1653" i="66"/>
  <c r="T1653" i="66" s="1"/>
  <c r="N1652" i="66"/>
  <c r="M1652" i="66" s="1"/>
  <c r="K1652" i="66"/>
  <c r="N1651" i="66"/>
  <c r="M1651" i="66" s="1"/>
  <c r="K1651" i="66"/>
  <c r="U1651" i="66" s="1"/>
  <c r="N1650" i="66"/>
  <c r="K1650" i="66"/>
  <c r="N1649" i="66"/>
  <c r="K1649" i="66"/>
  <c r="U1649" i="66" s="1"/>
  <c r="N1648" i="66"/>
  <c r="M1648" i="66" s="1"/>
  <c r="K1648" i="66"/>
  <c r="U1648" i="66" s="1"/>
  <c r="N1647" i="66"/>
  <c r="K1647" i="66"/>
  <c r="T1647" i="66" s="1"/>
  <c r="N1646" i="66"/>
  <c r="M1646" i="66" s="1"/>
  <c r="K1646" i="66"/>
  <c r="T1646" i="66" s="1"/>
  <c r="T1645" i="66"/>
  <c r="N1645" i="66"/>
  <c r="K1645" i="66"/>
  <c r="U1645" i="66" s="1"/>
  <c r="N1644" i="66"/>
  <c r="K1644" i="66"/>
  <c r="N1643" i="66"/>
  <c r="K1643" i="66"/>
  <c r="U1643" i="66" s="1"/>
  <c r="N1642" i="66"/>
  <c r="K1642" i="66"/>
  <c r="U1642" i="66" s="1"/>
  <c r="N1641" i="66"/>
  <c r="M1641" i="66" s="1"/>
  <c r="K1641" i="66"/>
  <c r="T1641" i="66" s="1"/>
  <c r="N1640" i="66"/>
  <c r="M1640" i="66" s="1"/>
  <c r="K1640" i="66"/>
  <c r="T1640" i="66" s="1"/>
  <c r="N1639" i="66"/>
  <c r="K1639" i="66"/>
  <c r="U1639" i="66" s="1"/>
  <c r="N1638" i="66"/>
  <c r="K1638" i="66"/>
  <c r="N1637" i="66"/>
  <c r="K1637" i="66"/>
  <c r="U1637" i="66" s="1"/>
  <c r="N1636" i="66"/>
  <c r="K1636" i="66"/>
  <c r="U1636" i="66" s="1"/>
  <c r="N1635" i="66"/>
  <c r="K1635" i="66"/>
  <c r="T1635" i="66" s="1"/>
  <c r="N1634" i="66"/>
  <c r="M1634" i="66" s="1"/>
  <c r="K1634" i="66"/>
  <c r="T1634" i="66" s="1"/>
  <c r="T1633" i="66"/>
  <c r="N1633" i="66"/>
  <c r="K1633" i="66"/>
  <c r="U1633" i="66" s="1"/>
  <c r="N1632" i="66"/>
  <c r="K1632" i="66"/>
  <c r="N1631" i="66"/>
  <c r="K1631" i="66"/>
  <c r="U1631" i="66" s="1"/>
  <c r="N1630" i="66"/>
  <c r="K1630" i="66"/>
  <c r="U1630" i="66" s="1"/>
  <c r="N1629" i="66"/>
  <c r="M1628" i="66" s="1"/>
  <c r="K1629" i="66"/>
  <c r="T1629" i="66" s="1"/>
  <c r="N1628" i="66"/>
  <c r="K1628" i="66"/>
  <c r="T1628" i="66" s="1"/>
  <c r="N1627" i="66"/>
  <c r="K1627" i="66"/>
  <c r="U1627" i="66" s="1"/>
  <c r="N1626" i="66"/>
  <c r="K1626" i="66"/>
  <c r="N1625" i="66"/>
  <c r="K1625" i="66"/>
  <c r="U1625" i="66" s="1"/>
  <c r="N1624" i="66"/>
  <c r="K1624" i="66"/>
  <c r="U1624" i="66" s="1"/>
  <c r="N1623" i="66"/>
  <c r="K1623" i="66"/>
  <c r="T1623" i="66" s="1"/>
  <c r="N1622" i="66"/>
  <c r="K1622" i="66"/>
  <c r="T1622" i="66" s="1"/>
  <c r="N1621" i="66"/>
  <c r="K1621" i="66"/>
  <c r="U1621" i="66" s="1"/>
  <c r="N1620" i="66"/>
  <c r="K1620" i="66"/>
  <c r="T1620" i="66" s="1"/>
  <c r="N1619" i="66"/>
  <c r="K1619" i="66"/>
  <c r="N1618" i="66"/>
  <c r="M1618" i="66" s="1"/>
  <c r="K1618" i="66"/>
  <c r="U1618" i="66" s="1"/>
  <c r="N1617" i="66"/>
  <c r="K1617" i="66"/>
  <c r="T1617" i="66" s="1"/>
  <c r="N1616" i="66"/>
  <c r="K1616" i="66"/>
  <c r="T1616" i="66" s="1"/>
  <c r="N1615" i="66"/>
  <c r="K1615" i="66"/>
  <c r="U1615" i="66" s="1"/>
  <c r="N1614" i="66"/>
  <c r="K1614" i="66"/>
  <c r="T1614" i="66" s="1"/>
  <c r="N1613" i="66"/>
  <c r="K1613" i="66"/>
  <c r="N1612" i="66"/>
  <c r="M1612" i="66" s="1"/>
  <c r="K1612" i="66"/>
  <c r="U1612" i="66" s="1"/>
  <c r="N1611" i="66"/>
  <c r="K1611" i="66"/>
  <c r="T1611" i="66" s="1"/>
  <c r="N1610" i="66"/>
  <c r="K1610" i="66"/>
  <c r="T1610" i="66" s="1"/>
  <c r="N1609" i="66"/>
  <c r="K1609" i="66"/>
  <c r="U1609" i="66" s="1"/>
  <c r="N1608" i="66"/>
  <c r="K1608" i="66"/>
  <c r="T1608" i="66" s="1"/>
  <c r="N1607" i="66"/>
  <c r="M1607" i="66" s="1"/>
  <c r="K1607" i="66"/>
  <c r="N1606" i="66"/>
  <c r="K1606" i="66"/>
  <c r="U1606" i="66" s="1"/>
  <c r="N1605" i="66"/>
  <c r="M1605" i="66" s="1"/>
  <c r="K1605" i="66"/>
  <c r="T1605" i="66" s="1"/>
  <c r="U1604" i="66"/>
  <c r="N1604" i="66"/>
  <c r="K1604" i="66"/>
  <c r="T1604" i="66" s="1"/>
  <c r="N1603" i="66"/>
  <c r="K1603" i="66"/>
  <c r="U1603" i="66" s="1"/>
  <c r="U1602" i="66"/>
  <c r="N1602" i="66"/>
  <c r="M1602" i="66" s="1"/>
  <c r="K1602" i="66"/>
  <c r="T1602" i="66" s="1"/>
  <c r="N1601" i="66"/>
  <c r="K1601" i="66"/>
  <c r="U1601" i="66" s="1"/>
  <c r="N1600" i="66"/>
  <c r="K1600" i="66"/>
  <c r="U1600" i="66" s="1"/>
  <c r="N1599" i="66"/>
  <c r="M1598" i="66" s="1"/>
  <c r="K1599" i="66"/>
  <c r="T1599" i="66" s="1"/>
  <c r="N1598" i="66"/>
  <c r="K1598" i="66"/>
  <c r="T1598" i="66" s="1"/>
  <c r="N1597" i="66"/>
  <c r="M1597" i="66" s="1"/>
  <c r="K1597" i="66"/>
  <c r="U1597" i="66" s="1"/>
  <c r="N1596" i="66"/>
  <c r="K1596" i="66"/>
  <c r="T1596" i="66" s="1"/>
  <c r="N1595" i="66"/>
  <c r="K1595" i="66"/>
  <c r="U1595" i="66" s="1"/>
  <c r="N1594" i="66"/>
  <c r="K1594" i="66"/>
  <c r="U1594" i="66" s="1"/>
  <c r="N1593" i="66"/>
  <c r="K1593" i="66"/>
  <c r="T1593" i="66" s="1"/>
  <c r="N1592" i="66"/>
  <c r="M1592" i="66" s="1"/>
  <c r="K1592" i="66"/>
  <c r="T1592" i="66" s="1"/>
  <c r="N1591" i="66"/>
  <c r="M1591" i="66" s="1"/>
  <c r="K1591" i="66"/>
  <c r="U1591" i="66" s="1"/>
  <c r="N1590" i="66"/>
  <c r="K1590" i="66"/>
  <c r="N1589" i="66"/>
  <c r="K1589" i="66"/>
  <c r="U1589" i="66" s="1"/>
  <c r="N1588" i="66"/>
  <c r="M1588" i="66" s="1"/>
  <c r="K1588" i="66"/>
  <c r="U1588" i="66" s="1"/>
  <c r="N1587" i="66"/>
  <c r="K1587" i="66"/>
  <c r="T1587" i="66" s="1"/>
  <c r="N1586" i="66"/>
  <c r="K1586" i="66"/>
  <c r="T1586" i="66" s="1"/>
  <c r="T1585" i="66"/>
  <c r="N1585" i="66"/>
  <c r="K1585" i="66"/>
  <c r="U1585" i="66" s="1"/>
  <c r="N1584" i="66"/>
  <c r="K1584" i="66"/>
  <c r="T1584" i="66" s="1"/>
  <c r="N1583" i="66"/>
  <c r="M1583" i="66" s="1"/>
  <c r="K1583" i="66"/>
  <c r="U1583" i="66" s="1"/>
  <c r="N1582" i="66"/>
  <c r="K1582" i="66"/>
  <c r="U1582" i="66" s="1"/>
  <c r="N1581" i="66"/>
  <c r="M1581" i="66" s="1"/>
  <c r="K1581" i="66"/>
  <c r="T1581" i="66" s="1"/>
  <c r="U1580" i="66"/>
  <c r="N1580" i="66"/>
  <c r="K1580" i="66"/>
  <c r="T1580" i="66" s="1"/>
  <c r="N1579" i="66"/>
  <c r="K1579" i="66"/>
  <c r="N1578" i="66"/>
  <c r="M1578" i="66" s="1"/>
  <c r="K1578" i="66"/>
  <c r="T1578" i="66" s="1"/>
  <c r="N1577" i="66"/>
  <c r="K1577" i="66"/>
  <c r="U1577" i="66" s="1"/>
  <c r="N1576" i="66"/>
  <c r="K1576" i="66"/>
  <c r="U1576" i="66" s="1"/>
  <c r="N1575" i="66"/>
  <c r="K1575" i="66"/>
  <c r="T1575" i="66" s="1"/>
  <c r="N1574" i="66"/>
  <c r="K1574" i="66"/>
  <c r="T1574" i="66" s="1"/>
  <c r="N1573" i="66"/>
  <c r="K1573" i="66"/>
  <c r="N1572" i="66"/>
  <c r="K1572" i="66"/>
  <c r="T1572" i="66" s="1"/>
  <c r="N1571" i="66"/>
  <c r="M1571" i="66" s="1"/>
  <c r="K1571" i="66"/>
  <c r="N1570" i="66"/>
  <c r="K1570" i="66"/>
  <c r="N1569" i="66"/>
  <c r="K1569" i="66"/>
  <c r="T1569" i="66" s="1"/>
  <c r="N1568" i="66"/>
  <c r="K1568" i="66"/>
  <c r="T1568" i="66" s="1"/>
  <c r="N1567" i="66"/>
  <c r="K1567" i="66"/>
  <c r="U1567" i="66" s="1"/>
  <c r="N1566" i="66"/>
  <c r="K1566" i="66"/>
  <c r="T1566" i="66" s="1"/>
  <c r="T1565" i="66"/>
  <c r="N1565" i="66"/>
  <c r="K1565" i="66"/>
  <c r="U1565" i="66" s="1"/>
  <c r="N1564" i="66"/>
  <c r="K1564" i="66"/>
  <c r="N1563" i="66"/>
  <c r="K1563" i="66"/>
  <c r="T1563" i="66" s="1"/>
  <c r="N1562" i="66"/>
  <c r="K1562" i="66"/>
  <c r="T1562" i="66" s="1"/>
  <c r="N1561" i="66"/>
  <c r="K1561" i="66"/>
  <c r="U1561" i="66" s="1"/>
  <c r="N1560" i="66"/>
  <c r="K1560" i="66"/>
  <c r="T1560" i="66" s="1"/>
  <c r="N1559" i="66"/>
  <c r="K1559" i="66"/>
  <c r="N1558" i="66"/>
  <c r="M1557" i="66" s="1"/>
  <c r="K1558" i="66"/>
  <c r="N1557" i="66"/>
  <c r="K1557" i="66"/>
  <c r="N1556" i="66"/>
  <c r="M1556" i="66" s="1"/>
  <c r="K1556" i="66"/>
  <c r="T1556" i="66" s="1"/>
  <c r="N1555" i="66"/>
  <c r="K1555" i="66"/>
  <c r="U1555" i="66" s="1"/>
  <c r="N1554" i="66"/>
  <c r="M1554" i="66" s="1"/>
  <c r="K1554" i="66"/>
  <c r="U1554" i="66" s="1"/>
  <c r="N1553" i="66"/>
  <c r="K1553" i="66"/>
  <c r="U1553" i="66" s="1"/>
  <c r="N1552" i="66"/>
  <c r="K1552" i="66"/>
  <c r="N1551" i="66"/>
  <c r="M1551" i="66" s="1"/>
  <c r="K1551" i="66"/>
  <c r="N1550" i="66"/>
  <c r="K1550" i="66"/>
  <c r="T1550" i="66" s="1"/>
  <c r="N1549" i="66"/>
  <c r="K1549" i="66"/>
  <c r="T1549" i="66" s="1"/>
  <c r="U1548" i="66"/>
  <c r="N1548" i="66"/>
  <c r="K1548" i="66"/>
  <c r="T1548" i="66" s="1"/>
  <c r="N1547" i="66"/>
  <c r="K1547" i="66"/>
  <c r="T1547" i="66" s="1"/>
  <c r="N1546" i="66"/>
  <c r="M1546" i="66" s="1"/>
  <c r="K1546" i="66"/>
  <c r="N1545" i="66"/>
  <c r="K1545" i="66"/>
  <c r="N1544" i="66"/>
  <c r="K1544" i="66"/>
  <c r="T1544" i="66" s="1"/>
  <c r="N1543" i="66"/>
  <c r="M1543" i="66" s="1"/>
  <c r="K1543" i="66"/>
  <c r="U1543" i="66" s="1"/>
  <c r="N1542" i="66"/>
  <c r="K1542" i="66"/>
  <c r="U1542" i="66" s="1"/>
  <c r="N1541" i="66"/>
  <c r="K1541" i="66"/>
  <c r="N1540" i="66"/>
  <c r="K1540" i="66"/>
  <c r="N1539" i="66"/>
  <c r="K1539" i="66"/>
  <c r="N1538" i="66"/>
  <c r="M1538" i="66" s="1"/>
  <c r="K1538" i="66"/>
  <c r="T1538" i="66" s="1"/>
  <c r="N1537" i="66"/>
  <c r="K1537" i="66"/>
  <c r="U1537" i="66" s="1"/>
  <c r="N1536" i="66"/>
  <c r="K1536" i="66"/>
  <c r="T1536" i="66" s="1"/>
  <c r="N1535" i="66"/>
  <c r="K1535" i="66"/>
  <c r="N1534" i="66"/>
  <c r="K1534" i="66"/>
  <c r="N1533" i="66"/>
  <c r="K1533" i="66"/>
  <c r="N1532" i="66"/>
  <c r="K1532" i="66"/>
  <c r="T1532" i="66" s="1"/>
  <c r="N1531" i="66"/>
  <c r="K1531" i="66"/>
  <c r="U1531" i="66" s="1"/>
  <c r="N1530" i="66"/>
  <c r="K1530" i="66"/>
  <c r="N1529" i="66"/>
  <c r="M1529" i="66" s="1"/>
  <c r="K1529" i="66"/>
  <c r="T1529" i="66" s="1"/>
  <c r="N1528" i="66"/>
  <c r="K1528" i="66"/>
  <c r="N1527" i="66"/>
  <c r="K1527" i="66"/>
  <c r="N1526" i="66"/>
  <c r="K1526" i="66"/>
  <c r="T1526" i="66" s="1"/>
  <c r="N1525" i="66"/>
  <c r="K1525" i="66"/>
  <c r="U1525" i="66" s="1"/>
  <c r="N1524" i="66"/>
  <c r="K1524" i="66"/>
  <c r="U1524" i="66" s="1"/>
  <c r="N1523" i="66"/>
  <c r="M1522" i="66" s="1"/>
  <c r="K1523" i="66"/>
  <c r="T1523" i="66" s="1"/>
  <c r="N1522" i="66"/>
  <c r="K1522" i="66"/>
  <c r="U1522" i="66" s="1"/>
  <c r="N1521" i="66"/>
  <c r="K1521" i="66"/>
  <c r="N1520" i="66"/>
  <c r="K1520" i="66"/>
  <c r="T1520" i="66" s="1"/>
  <c r="N1519" i="66"/>
  <c r="K1519" i="66"/>
  <c r="T1519" i="66" s="1"/>
  <c r="N1518" i="66"/>
  <c r="K1518" i="66"/>
  <c r="U1518" i="66" s="1"/>
  <c r="N1517" i="66"/>
  <c r="K1517" i="66"/>
  <c r="T1517" i="66" s="1"/>
  <c r="N1516" i="66"/>
  <c r="K1516" i="66"/>
  <c r="U1516" i="66" s="1"/>
  <c r="N1515" i="66"/>
  <c r="K1515" i="66"/>
  <c r="N1514" i="66"/>
  <c r="K1514" i="66"/>
  <c r="T1514" i="66" s="1"/>
  <c r="N1513" i="66"/>
  <c r="K1513" i="66"/>
  <c r="U1513" i="66" s="1"/>
  <c r="N1512" i="66"/>
  <c r="K1512" i="66"/>
  <c r="U1512" i="66" s="1"/>
  <c r="N1511" i="66"/>
  <c r="K1511" i="66"/>
  <c r="N1510" i="66"/>
  <c r="K1510" i="66"/>
  <c r="N1509" i="66"/>
  <c r="K1509" i="66"/>
  <c r="N1508" i="66"/>
  <c r="K1508" i="66"/>
  <c r="T1508" i="66" s="1"/>
  <c r="T1507" i="66"/>
  <c r="N1507" i="66"/>
  <c r="M1507" i="66" s="1"/>
  <c r="K1507" i="66"/>
  <c r="U1507" i="66" s="1"/>
  <c r="N1506" i="66"/>
  <c r="K1506" i="66"/>
  <c r="N1505" i="66"/>
  <c r="K1505" i="66"/>
  <c r="U1505" i="66" s="1"/>
  <c r="N1504" i="66"/>
  <c r="K1504" i="66"/>
  <c r="U1504" i="66" s="1"/>
  <c r="N1503" i="66"/>
  <c r="K1503" i="66"/>
  <c r="N1502" i="66"/>
  <c r="M1502" i="66" s="1"/>
  <c r="K1502" i="66"/>
  <c r="T1502" i="66" s="1"/>
  <c r="N1501" i="66"/>
  <c r="M1501" i="66" s="1"/>
  <c r="K1501" i="66"/>
  <c r="U1501" i="66" s="1"/>
  <c r="T1500" i="66"/>
  <c r="N1500" i="66"/>
  <c r="K1500" i="66"/>
  <c r="U1500" i="66" s="1"/>
  <c r="N1499" i="66"/>
  <c r="K1499" i="66"/>
  <c r="U1499" i="66" s="1"/>
  <c r="N1498" i="66"/>
  <c r="K1498" i="66"/>
  <c r="N1497" i="66"/>
  <c r="K1497" i="66"/>
  <c r="N1496" i="66"/>
  <c r="K1496" i="66"/>
  <c r="T1496" i="66" s="1"/>
  <c r="T1495" i="66"/>
  <c r="N1495" i="66"/>
  <c r="M1495" i="66" s="1"/>
  <c r="K1495" i="66"/>
  <c r="U1495" i="66" s="1"/>
  <c r="N1494" i="66"/>
  <c r="K1494" i="66"/>
  <c r="U1494" i="66" s="1"/>
  <c r="N1493" i="66"/>
  <c r="M1493" i="66" s="1"/>
  <c r="K1493" i="66"/>
  <c r="U1493" i="66" s="1"/>
  <c r="N1492" i="66"/>
  <c r="K1492" i="66"/>
  <c r="U1492" i="66" s="1"/>
  <c r="N1491" i="66"/>
  <c r="K1491" i="66"/>
  <c r="N1490" i="66"/>
  <c r="M1489" i="66" s="1"/>
  <c r="K1490" i="66"/>
  <c r="T1490" i="66" s="1"/>
  <c r="N1489" i="66"/>
  <c r="K1489" i="66"/>
  <c r="U1489" i="66" s="1"/>
  <c r="N1488" i="66"/>
  <c r="M1488" i="66" s="1"/>
  <c r="K1488" i="66"/>
  <c r="T1488" i="66" s="1"/>
  <c r="N1487" i="66"/>
  <c r="K1487" i="66"/>
  <c r="N1486" i="66"/>
  <c r="K1486" i="66"/>
  <c r="U1486" i="66" s="1"/>
  <c r="N1485" i="66"/>
  <c r="K1485" i="66"/>
  <c r="N1484" i="66"/>
  <c r="K1484" i="66"/>
  <c r="T1484" i="66" s="1"/>
  <c r="N1483" i="66"/>
  <c r="M1483" i="66" s="1"/>
  <c r="K1483" i="66"/>
  <c r="T1483" i="66" s="1"/>
  <c r="N1482" i="66"/>
  <c r="K1482" i="66"/>
  <c r="T1482" i="66" s="1"/>
  <c r="N1481" i="66"/>
  <c r="K1481" i="66"/>
  <c r="U1481" i="66" s="1"/>
  <c r="N1480" i="66"/>
  <c r="M1479" i="66" s="1"/>
  <c r="K1480" i="66"/>
  <c r="U1480" i="66" s="1"/>
  <c r="N1479" i="66"/>
  <c r="K1479" i="66"/>
  <c r="U1479" i="66" s="1"/>
  <c r="N1478" i="66"/>
  <c r="K1478" i="66"/>
  <c r="N1477" i="66"/>
  <c r="K1477" i="66"/>
  <c r="U1477" i="66" s="1"/>
  <c r="N1476" i="66"/>
  <c r="K1476" i="66"/>
  <c r="U1476" i="66" s="1"/>
  <c r="N1475" i="66"/>
  <c r="K1475" i="66"/>
  <c r="N1474" i="66"/>
  <c r="K1474" i="66"/>
  <c r="U1474" i="66" s="1"/>
  <c r="N1473" i="66"/>
  <c r="M1472" i="66" s="1"/>
  <c r="K1473" i="66"/>
  <c r="N1472" i="66"/>
  <c r="K1472" i="66"/>
  <c r="T1472" i="66" s="1"/>
  <c r="N1471" i="66"/>
  <c r="M1471" i="66" s="1"/>
  <c r="K1471" i="66"/>
  <c r="T1471" i="66" s="1"/>
  <c r="N1470" i="66"/>
  <c r="K1470" i="66"/>
  <c r="U1470" i="66" s="1"/>
  <c r="N1469" i="66"/>
  <c r="M1469" i="66" s="1"/>
  <c r="K1469" i="66"/>
  <c r="N1468" i="66"/>
  <c r="K1468" i="66"/>
  <c r="U1468" i="66" s="1"/>
  <c r="N1467" i="66"/>
  <c r="K1467" i="66"/>
  <c r="U1467" i="66" s="1"/>
  <c r="U1466" i="66"/>
  <c r="N1466" i="66"/>
  <c r="K1466" i="66"/>
  <c r="T1466" i="66" s="1"/>
  <c r="N1465" i="66"/>
  <c r="K1465" i="66"/>
  <c r="N1464" i="66"/>
  <c r="M1464" i="66" s="1"/>
  <c r="K1464" i="66"/>
  <c r="N1463" i="66"/>
  <c r="K1463" i="66"/>
  <c r="U1463" i="66" s="1"/>
  <c r="N1462" i="66"/>
  <c r="K1462" i="66"/>
  <c r="U1462" i="66" s="1"/>
  <c r="N1461" i="66"/>
  <c r="M1460" i="66" s="1"/>
  <c r="K1461" i="66"/>
  <c r="U1461" i="66" s="1"/>
  <c r="N1460" i="66"/>
  <c r="K1460" i="66"/>
  <c r="T1460" i="66" s="1"/>
  <c r="N1459" i="66"/>
  <c r="M1459" i="66"/>
  <c r="K1459" i="66"/>
  <c r="T1459" i="66" s="1"/>
  <c r="T1458" i="66"/>
  <c r="N1458" i="66"/>
  <c r="K1458" i="66"/>
  <c r="U1458" i="66" s="1"/>
  <c r="N1457" i="66"/>
  <c r="K1457" i="66"/>
  <c r="U1457" i="66" s="1"/>
  <c r="N1456" i="66"/>
  <c r="K1456" i="66"/>
  <c r="N1455" i="66"/>
  <c r="K1455" i="66"/>
  <c r="U1455" i="66" s="1"/>
  <c r="N1454" i="66"/>
  <c r="M1454" i="66" s="1"/>
  <c r="K1454" i="66"/>
  <c r="T1454" i="66" s="1"/>
  <c r="N1453" i="66"/>
  <c r="K1453" i="66"/>
  <c r="T1453" i="66" s="1"/>
  <c r="N1452" i="66"/>
  <c r="K1452" i="66"/>
  <c r="N1451" i="66"/>
  <c r="K1451" i="66"/>
  <c r="U1451" i="66" s="1"/>
  <c r="N1450" i="66"/>
  <c r="K1450" i="66"/>
  <c r="U1450" i="66" s="1"/>
  <c r="N1449" i="66"/>
  <c r="K1449" i="66"/>
  <c r="U1449" i="66" s="1"/>
  <c r="N1448" i="66"/>
  <c r="K1448" i="66"/>
  <c r="T1448" i="66" s="1"/>
  <c r="N1447" i="66"/>
  <c r="K1447" i="66"/>
  <c r="T1447" i="66" s="1"/>
  <c r="N1446" i="66"/>
  <c r="K1446" i="66"/>
  <c r="N1445" i="66"/>
  <c r="M1445" i="66" s="1"/>
  <c r="K1445" i="66"/>
  <c r="N1444" i="66"/>
  <c r="K1444" i="66"/>
  <c r="U1444" i="66" s="1"/>
  <c r="N1443" i="66"/>
  <c r="K1443" i="66"/>
  <c r="U1443" i="66" s="1"/>
  <c r="N1442" i="66"/>
  <c r="K1442" i="66"/>
  <c r="T1442" i="66" s="1"/>
  <c r="U1441" i="66"/>
  <c r="N1441" i="66"/>
  <c r="K1441" i="66"/>
  <c r="T1441" i="66" s="1"/>
  <c r="T1440" i="66"/>
  <c r="N1440" i="66"/>
  <c r="K1440" i="66"/>
  <c r="U1440" i="66" s="1"/>
  <c r="N1439" i="66"/>
  <c r="K1439" i="66"/>
  <c r="T1439" i="66" s="1"/>
  <c r="N1438" i="66"/>
  <c r="K1438" i="66"/>
  <c r="U1438" i="66" s="1"/>
  <c r="N1437" i="66"/>
  <c r="K1437" i="66"/>
  <c r="U1437" i="66" s="1"/>
  <c r="N1436" i="66"/>
  <c r="K1436" i="66"/>
  <c r="T1436" i="66" s="1"/>
  <c r="N1435" i="66"/>
  <c r="M1435" i="66" s="1"/>
  <c r="K1435" i="66"/>
  <c r="T1435" i="66" s="1"/>
  <c r="N1434" i="66"/>
  <c r="K1434" i="66"/>
  <c r="U1434" i="66" s="1"/>
  <c r="N1433" i="66"/>
  <c r="K1433" i="66"/>
  <c r="T1432" i="66"/>
  <c r="N1432" i="66"/>
  <c r="K1432" i="66"/>
  <c r="U1432" i="66" s="1"/>
  <c r="N1431" i="66"/>
  <c r="K1431" i="66"/>
  <c r="U1431" i="66" s="1"/>
  <c r="N1430" i="66"/>
  <c r="K1430" i="66"/>
  <c r="T1430" i="66" s="1"/>
  <c r="N1429" i="66"/>
  <c r="K1429" i="66"/>
  <c r="N1428" i="66"/>
  <c r="K1428" i="66"/>
  <c r="N1427" i="66"/>
  <c r="K1427" i="66"/>
  <c r="U1427" i="66" s="1"/>
  <c r="N1426" i="66"/>
  <c r="K1426" i="66"/>
  <c r="U1426" i="66" s="1"/>
  <c r="N1425" i="66"/>
  <c r="K1425" i="66"/>
  <c r="U1425" i="66" s="1"/>
  <c r="N1424" i="66"/>
  <c r="K1424" i="66"/>
  <c r="T1424" i="66" s="1"/>
  <c r="N1423" i="66"/>
  <c r="M1423" i="66" s="1"/>
  <c r="K1423" i="66"/>
  <c r="T1423" i="66" s="1"/>
  <c r="N1422" i="66"/>
  <c r="M1422" i="66" s="1"/>
  <c r="K1422" i="66"/>
  <c r="T1421" i="66"/>
  <c r="N1421" i="66"/>
  <c r="K1421" i="66"/>
  <c r="U1421" i="66" s="1"/>
  <c r="N1420" i="66"/>
  <c r="K1420" i="66"/>
  <c r="U1420" i="66" s="1"/>
  <c r="N1419" i="66"/>
  <c r="K1419" i="66"/>
  <c r="U1419" i="66" s="1"/>
  <c r="N1418" i="66"/>
  <c r="K1418" i="66"/>
  <c r="N1417" i="66"/>
  <c r="K1417" i="66"/>
  <c r="T1417" i="66" s="1"/>
  <c r="N1416" i="66"/>
  <c r="K1416" i="66"/>
  <c r="U1416" i="66" s="1"/>
  <c r="N1415" i="66"/>
  <c r="K1415" i="66"/>
  <c r="N1414" i="66"/>
  <c r="K1414" i="66"/>
  <c r="U1414" i="66" s="1"/>
  <c r="N1413" i="66"/>
  <c r="K1413" i="66"/>
  <c r="N1412" i="66"/>
  <c r="K1412" i="66"/>
  <c r="T1412" i="66" s="1"/>
  <c r="N1411" i="66"/>
  <c r="M1411" i="66" s="1"/>
  <c r="K1411" i="66"/>
  <c r="T1411" i="66" s="1"/>
  <c r="N1410" i="66"/>
  <c r="K1410" i="66"/>
  <c r="N1409" i="66"/>
  <c r="K1409" i="66"/>
  <c r="T1409" i="66" s="1"/>
  <c r="N1408" i="66"/>
  <c r="K1408" i="66"/>
  <c r="U1408" i="66" s="1"/>
  <c r="N1407" i="66"/>
  <c r="M1406" i="66" s="1"/>
  <c r="K1407" i="66"/>
  <c r="U1407" i="66" s="1"/>
  <c r="N1406" i="66"/>
  <c r="K1406" i="66"/>
  <c r="T1406" i="66" s="1"/>
  <c r="N1405" i="66"/>
  <c r="M1405" i="66" s="1"/>
  <c r="K1405" i="66"/>
  <c r="U1405" i="66" s="1"/>
  <c r="N1404" i="66"/>
  <c r="K1404" i="66"/>
  <c r="N1403" i="66"/>
  <c r="K1403" i="66"/>
  <c r="U1403" i="66" s="1"/>
  <c r="N1402" i="66"/>
  <c r="K1402" i="66"/>
  <c r="U1402" i="66" s="1"/>
  <c r="N1401" i="66"/>
  <c r="M1401" i="66" s="1"/>
  <c r="K1401" i="66"/>
  <c r="U1401" i="66" s="1"/>
  <c r="N1400" i="66"/>
  <c r="K1400" i="66"/>
  <c r="T1400" i="66" s="1"/>
  <c r="N1399" i="66"/>
  <c r="K1399" i="66"/>
  <c r="T1399" i="66" s="1"/>
  <c r="N1398" i="66"/>
  <c r="K1398" i="66"/>
  <c r="T1398" i="66" s="1"/>
  <c r="N1397" i="66"/>
  <c r="M1397" i="66" s="1"/>
  <c r="K1397" i="66"/>
  <c r="N1396" i="66"/>
  <c r="M1395" i="66" s="1"/>
  <c r="K1396" i="66"/>
  <c r="N1395" i="66"/>
  <c r="K1395" i="66"/>
  <c r="U1395" i="66" s="1"/>
  <c r="N1394" i="66"/>
  <c r="M1394" i="66" s="1"/>
  <c r="K1394" i="66"/>
  <c r="T1394" i="66" s="1"/>
  <c r="N1393" i="66"/>
  <c r="K1393" i="66"/>
  <c r="U1393" i="66" s="1"/>
  <c r="N1392" i="66"/>
  <c r="M1392" i="66" s="1"/>
  <c r="K1392" i="66"/>
  <c r="U1392" i="66" s="1"/>
  <c r="N1391" i="66"/>
  <c r="K1391" i="66"/>
  <c r="U1391" i="66" s="1"/>
  <c r="N1390" i="66"/>
  <c r="K1390" i="66"/>
  <c r="U1390" i="66" s="1"/>
  <c r="N1389" i="66"/>
  <c r="K1389" i="66"/>
  <c r="U1389" i="66" s="1"/>
  <c r="N1388" i="66"/>
  <c r="K1388" i="66"/>
  <c r="T1388" i="66" s="1"/>
  <c r="N1387" i="66"/>
  <c r="K1387" i="66"/>
  <c r="U1387" i="66" s="1"/>
  <c r="N1386" i="66"/>
  <c r="K1386" i="66"/>
  <c r="N1385" i="66"/>
  <c r="M1385" i="66" s="1"/>
  <c r="K1385" i="66"/>
  <c r="T1385" i="66" s="1"/>
  <c r="N1384" i="66"/>
  <c r="K1384" i="66"/>
  <c r="N1383" i="66"/>
  <c r="M1383" i="66"/>
  <c r="K1383" i="66"/>
  <c r="U1383" i="66" s="1"/>
  <c r="N1382" i="66"/>
  <c r="M1382" i="66" s="1"/>
  <c r="K1382" i="66"/>
  <c r="T1382" i="66" s="1"/>
  <c r="N1381" i="66"/>
  <c r="K1381" i="66"/>
  <c r="U1381" i="66" s="1"/>
  <c r="U1380" i="66"/>
  <c r="N1380" i="66"/>
  <c r="K1380" i="66"/>
  <c r="T1380" i="66" s="1"/>
  <c r="N1379" i="66"/>
  <c r="M1379" i="66" s="1"/>
  <c r="K1379" i="66"/>
  <c r="N1378" i="66"/>
  <c r="K1378" i="66"/>
  <c r="N1377" i="66"/>
  <c r="K1377" i="66"/>
  <c r="U1377" i="66" s="1"/>
  <c r="N1376" i="66"/>
  <c r="K1376" i="66"/>
  <c r="T1376" i="66" s="1"/>
  <c r="N1375" i="66"/>
  <c r="K1375" i="66"/>
  <c r="U1375" i="66" s="1"/>
  <c r="N1374" i="66"/>
  <c r="M1374" i="66" s="1"/>
  <c r="K1374" i="66"/>
  <c r="N1373" i="66"/>
  <c r="K1373" i="66"/>
  <c r="T1373" i="66" s="1"/>
  <c r="N1372" i="66"/>
  <c r="M1372" i="66" s="1"/>
  <c r="K1372" i="66"/>
  <c r="U1372" i="66" s="1"/>
  <c r="N1371" i="66"/>
  <c r="K1371" i="66"/>
  <c r="U1371" i="66" s="1"/>
  <c r="N1370" i="66"/>
  <c r="K1370" i="66"/>
  <c r="T1370" i="66" s="1"/>
  <c r="N1369" i="66"/>
  <c r="K1369" i="66"/>
  <c r="U1369" i="66" s="1"/>
  <c r="N1368" i="66"/>
  <c r="K1368" i="66"/>
  <c r="N1367" i="66"/>
  <c r="K1367" i="66"/>
  <c r="T1367" i="66" s="1"/>
  <c r="N1366" i="66"/>
  <c r="M1365" i="66" s="1"/>
  <c r="K1366" i="66"/>
  <c r="N1365" i="66"/>
  <c r="K1365" i="66"/>
  <c r="U1365" i="66" s="1"/>
  <c r="N1364" i="66"/>
  <c r="M1364" i="66" s="1"/>
  <c r="K1364" i="66"/>
  <c r="T1364" i="66" s="1"/>
  <c r="N1363" i="66"/>
  <c r="K1363" i="66"/>
  <c r="U1363" i="66" s="1"/>
  <c r="N1362" i="66"/>
  <c r="K1362" i="66"/>
  <c r="N1361" i="66"/>
  <c r="M1361" i="66" s="1"/>
  <c r="K1361" i="66"/>
  <c r="N1360" i="66"/>
  <c r="K1360" i="66"/>
  <c r="N1359" i="66"/>
  <c r="K1359" i="66"/>
  <c r="U1359" i="66" s="1"/>
  <c r="N1358" i="66"/>
  <c r="K1358" i="66"/>
  <c r="T1358" i="66" s="1"/>
  <c r="N1357" i="66"/>
  <c r="K1357" i="66"/>
  <c r="U1357" i="66" s="1"/>
  <c r="N1356" i="66"/>
  <c r="M1356" i="66" s="1"/>
  <c r="K1356" i="66"/>
  <c r="U1356" i="66" s="1"/>
  <c r="N1355" i="66"/>
  <c r="K1355" i="66"/>
  <c r="N1354" i="66"/>
  <c r="K1354" i="66"/>
  <c r="U1354" i="66" s="1"/>
  <c r="N1353" i="66"/>
  <c r="M1353" i="66" s="1"/>
  <c r="K1353" i="66"/>
  <c r="U1353" i="66" s="1"/>
  <c r="N1352" i="66"/>
  <c r="K1352" i="66"/>
  <c r="T1352" i="66" s="1"/>
  <c r="N1351" i="66"/>
  <c r="K1351" i="66"/>
  <c r="U1351" i="66" s="1"/>
  <c r="N1350" i="66"/>
  <c r="M1350" i="66"/>
  <c r="K1350" i="66"/>
  <c r="N1349" i="66"/>
  <c r="K1349" i="66"/>
  <c r="N1348" i="66"/>
  <c r="K1348" i="66"/>
  <c r="U1348" i="66" s="1"/>
  <c r="N1347" i="66"/>
  <c r="M1346" i="66" s="1"/>
  <c r="K1347" i="66"/>
  <c r="U1347" i="66" s="1"/>
  <c r="N1346" i="66"/>
  <c r="K1346" i="66"/>
  <c r="T1346" i="66" s="1"/>
  <c r="N1345" i="66"/>
  <c r="M1344" i="66" s="1"/>
  <c r="K1345" i="66"/>
  <c r="U1345" i="66" s="1"/>
  <c r="N1344" i="66"/>
  <c r="K1344" i="66"/>
  <c r="U1344" i="66" s="1"/>
  <c r="N1343" i="66"/>
  <c r="K1343" i="66"/>
  <c r="N1342" i="66"/>
  <c r="K1342" i="66"/>
  <c r="N1341" i="66"/>
  <c r="M1341" i="66" s="1"/>
  <c r="K1341" i="66"/>
  <c r="U1341" i="66" s="1"/>
  <c r="N1340" i="66"/>
  <c r="K1340" i="66"/>
  <c r="T1340" i="66" s="1"/>
  <c r="N1339" i="66"/>
  <c r="K1339" i="66"/>
  <c r="U1339" i="66" s="1"/>
  <c r="N1338" i="66"/>
  <c r="M1338" i="66" s="1"/>
  <c r="K1338" i="66"/>
  <c r="N1337" i="66"/>
  <c r="K1337" i="66"/>
  <c r="T1337" i="66" s="1"/>
  <c r="N1336" i="66"/>
  <c r="M1336" i="66" s="1"/>
  <c r="K1336" i="66"/>
  <c r="U1336" i="66" s="1"/>
  <c r="N1335" i="66"/>
  <c r="K1335" i="66"/>
  <c r="U1335" i="66" s="1"/>
  <c r="N1334" i="66"/>
  <c r="K1334" i="66"/>
  <c r="T1334" i="66" s="1"/>
  <c r="N1333" i="66"/>
  <c r="M1332" i="66" s="1"/>
  <c r="K1333" i="66"/>
  <c r="U1333" i="66" s="1"/>
  <c r="N1332" i="66"/>
  <c r="K1332" i="66"/>
  <c r="N1331" i="66"/>
  <c r="K1331" i="66"/>
  <c r="T1330" i="66"/>
  <c r="N1330" i="66"/>
  <c r="K1330" i="66"/>
  <c r="U1330" i="66" s="1"/>
  <c r="N1329" i="66"/>
  <c r="K1329" i="66"/>
  <c r="U1329" i="66" s="1"/>
  <c r="N1328" i="66"/>
  <c r="M1328" i="66" s="1"/>
  <c r="K1328" i="66"/>
  <c r="T1328" i="66" s="1"/>
  <c r="N1327" i="66"/>
  <c r="K1327" i="66"/>
  <c r="U1327" i="66" s="1"/>
  <c r="N1326" i="66"/>
  <c r="K1326" i="66"/>
  <c r="U1326" i="66" s="1"/>
  <c r="N1325" i="66"/>
  <c r="M1325" i="66" s="1"/>
  <c r="K1325" i="66"/>
  <c r="N1324" i="66"/>
  <c r="K1324" i="66"/>
  <c r="N1323" i="66"/>
  <c r="K1323" i="66"/>
  <c r="U1323" i="66" s="1"/>
  <c r="N1322" i="66"/>
  <c r="M1322" i="66" s="1"/>
  <c r="K1322" i="66"/>
  <c r="T1322" i="66" s="1"/>
  <c r="N1321" i="66"/>
  <c r="K1321" i="66"/>
  <c r="U1321" i="66" s="1"/>
  <c r="N1320" i="66"/>
  <c r="K1320" i="66"/>
  <c r="U1320" i="66" s="1"/>
  <c r="N1319" i="66"/>
  <c r="K1319" i="66"/>
  <c r="U1319" i="66" s="1"/>
  <c r="N1318" i="66"/>
  <c r="M1318" i="66" s="1"/>
  <c r="K1318" i="66"/>
  <c r="U1318" i="66" s="1"/>
  <c r="N1317" i="66"/>
  <c r="K1317" i="66"/>
  <c r="U1317" i="66" s="1"/>
  <c r="N1316" i="66"/>
  <c r="K1316" i="66"/>
  <c r="T1316" i="66" s="1"/>
  <c r="N1315" i="66"/>
  <c r="K1315" i="66"/>
  <c r="U1315" i="66" s="1"/>
  <c r="N1314" i="66"/>
  <c r="K1314" i="66"/>
  <c r="N1313" i="66"/>
  <c r="K1313" i="66"/>
  <c r="T1313" i="66" s="1"/>
  <c r="N1312" i="66"/>
  <c r="K1312" i="66"/>
  <c r="U1312" i="66" s="1"/>
  <c r="N1311" i="66"/>
  <c r="M1310" i="66" s="1"/>
  <c r="M1311" i="66"/>
  <c r="K1311" i="66"/>
  <c r="U1311" i="66" s="1"/>
  <c r="N1310" i="66"/>
  <c r="K1310" i="66"/>
  <c r="T1310" i="66" s="1"/>
  <c r="N1309" i="66"/>
  <c r="M1308" i="66" s="1"/>
  <c r="K1309" i="66"/>
  <c r="U1309" i="66" s="1"/>
  <c r="U1308" i="66"/>
  <c r="N1308" i="66"/>
  <c r="K1308" i="66"/>
  <c r="T1308" i="66" s="1"/>
  <c r="N1307" i="66"/>
  <c r="M1307" i="66" s="1"/>
  <c r="K1307" i="66"/>
  <c r="N1306" i="66"/>
  <c r="K1306" i="66"/>
  <c r="N1305" i="66"/>
  <c r="K1305" i="66"/>
  <c r="U1305" i="66" s="1"/>
  <c r="N1304" i="66"/>
  <c r="K1304" i="66"/>
  <c r="T1304" i="66" s="1"/>
  <c r="N1303" i="66"/>
  <c r="K1303" i="66"/>
  <c r="U1303" i="66" s="1"/>
  <c r="N1302" i="66"/>
  <c r="M1302" i="66" s="1"/>
  <c r="K1302" i="66"/>
  <c r="U1301" i="66"/>
  <c r="N1301" i="66"/>
  <c r="K1301" i="66"/>
  <c r="T1301" i="66" s="1"/>
  <c r="N1300" i="66"/>
  <c r="K1300" i="66"/>
  <c r="U1300" i="66" s="1"/>
  <c r="N1299" i="66"/>
  <c r="M1299" i="66" s="1"/>
  <c r="K1299" i="66"/>
  <c r="U1299" i="66" s="1"/>
  <c r="N1298" i="66"/>
  <c r="K1298" i="66"/>
  <c r="T1298" i="66" s="1"/>
  <c r="N1297" i="66"/>
  <c r="K1297" i="66"/>
  <c r="U1297" i="66" s="1"/>
  <c r="N1296" i="66"/>
  <c r="M1296" i="66" s="1"/>
  <c r="K1296" i="66"/>
  <c r="N1295" i="66"/>
  <c r="K1295" i="66"/>
  <c r="U1295" i="66" s="1"/>
  <c r="N1294" i="66"/>
  <c r="K1294" i="66"/>
  <c r="U1294" i="66" s="1"/>
  <c r="N1293" i="66"/>
  <c r="M1293" i="66" s="1"/>
  <c r="K1293" i="66"/>
  <c r="U1293" i="66" s="1"/>
  <c r="N1292" i="66"/>
  <c r="K1292" i="66"/>
  <c r="T1292" i="66" s="1"/>
  <c r="N1291" i="66"/>
  <c r="K1291" i="66"/>
  <c r="U1291" i="66" s="1"/>
  <c r="N1290" i="66"/>
  <c r="M1290" i="66" s="1"/>
  <c r="K1290" i="66"/>
  <c r="U1290" i="66" s="1"/>
  <c r="N1289" i="66"/>
  <c r="K1289" i="66"/>
  <c r="N1288" i="66"/>
  <c r="K1288" i="66"/>
  <c r="N1287" i="66"/>
  <c r="M1287" i="66" s="1"/>
  <c r="K1287" i="66"/>
  <c r="U1287" i="66" s="1"/>
  <c r="N1286" i="66"/>
  <c r="K1286" i="66"/>
  <c r="T1286" i="66" s="1"/>
  <c r="N1285" i="66"/>
  <c r="K1285" i="66"/>
  <c r="U1285" i="66" s="1"/>
  <c r="U1284" i="66"/>
  <c r="N1284" i="66"/>
  <c r="K1284" i="66"/>
  <c r="T1284" i="66" s="1"/>
  <c r="N1283" i="66"/>
  <c r="M1283" i="66" s="1"/>
  <c r="K1283" i="66"/>
  <c r="T1283" i="66" s="1"/>
  <c r="N1282" i="66"/>
  <c r="K1282" i="66"/>
  <c r="U1282" i="66" s="1"/>
  <c r="N1281" i="66"/>
  <c r="M1281" i="66" s="1"/>
  <c r="K1281" i="66"/>
  <c r="U1281" i="66" s="1"/>
  <c r="N1280" i="66"/>
  <c r="K1280" i="66"/>
  <c r="T1280" i="66" s="1"/>
  <c r="N1279" i="66"/>
  <c r="K1279" i="66"/>
  <c r="U1279" i="66" s="1"/>
  <c r="N1278" i="66"/>
  <c r="M1278" i="66" s="1"/>
  <c r="K1278" i="66"/>
  <c r="N1277" i="66"/>
  <c r="K1277" i="66"/>
  <c r="U1277" i="66" s="1"/>
  <c r="N1276" i="66"/>
  <c r="K1276" i="66"/>
  <c r="U1276" i="66" s="1"/>
  <c r="N1275" i="66"/>
  <c r="K1275" i="66"/>
  <c r="U1275" i="66" s="1"/>
  <c r="N1274" i="66"/>
  <c r="K1274" i="66"/>
  <c r="T1274" i="66" s="1"/>
  <c r="N1273" i="66"/>
  <c r="K1273" i="66"/>
  <c r="U1273" i="66" s="1"/>
  <c r="N1272" i="66"/>
  <c r="M1272" i="66" s="1"/>
  <c r="K1272" i="66"/>
  <c r="T1272" i="66" s="1"/>
  <c r="N1271" i="66"/>
  <c r="K1271" i="66"/>
  <c r="N1270" i="66"/>
  <c r="K1270" i="66"/>
  <c r="N1269" i="66"/>
  <c r="M1269" i="66" s="1"/>
  <c r="K1269" i="66"/>
  <c r="U1269" i="66" s="1"/>
  <c r="N1268" i="66"/>
  <c r="K1268" i="66"/>
  <c r="T1268" i="66" s="1"/>
  <c r="N1267" i="66"/>
  <c r="K1267" i="66"/>
  <c r="U1267" i="66" s="1"/>
  <c r="U1266" i="66"/>
  <c r="N1266" i="66"/>
  <c r="M1266" i="66" s="1"/>
  <c r="K1266" i="66"/>
  <c r="T1266" i="66" s="1"/>
  <c r="N1265" i="66"/>
  <c r="K1265" i="66"/>
  <c r="N1264" i="66"/>
  <c r="K1264" i="66"/>
  <c r="U1264" i="66" s="1"/>
  <c r="N1263" i="66"/>
  <c r="K1263" i="66"/>
  <c r="U1263" i="66" s="1"/>
  <c r="N1262" i="66"/>
  <c r="K1262" i="66"/>
  <c r="T1262" i="66" s="1"/>
  <c r="N1261" i="66"/>
  <c r="K1261" i="66"/>
  <c r="U1261" i="66" s="1"/>
  <c r="N1260" i="66"/>
  <c r="M1260" i="66" s="1"/>
  <c r="K1260" i="66"/>
  <c r="N1259" i="66"/>
  <c r="K1259" i="66"/>
  <c r="U1259" i="66" s="1"/>
  <c r="N1258" i="66"/>
  <c r="K1258" i="66"/>
  <c r="U1258" i="66" s="1"/>
  <c r="N1257" i="66"/>
  <c r="K1257" i="66"/>
  <c r="U1257" i="66" s="1"/>
  <c r="N1256" i="66"/>
  <c r="M1256" i="66" s="1"/>
  <c r="K1256" i="66"/>
  <c r="T1256" i="66" s="1"/>
  <c r="N1255" i="66"/>
  <c r="K1255" i="66"/>
  <c r="U1255" i="66" s="1"/>
  <c r="N1254" i="66"/>
  <c r="K1254" i="66"/>
  <c r="N1253" i="66"/>
  <c r="M1253" i="66" s="1"/>
  <c r="K1253" i="66"/>
  <c r="N1252" i="66"/>
  <c r="K1252" i="66"/>
  <c r="N1251" i="66"/>
  <c r="M1251" i="66"/>
  <c r="K1251" i="66"/>
  <c r="U1251" i="66" s="1"/>
  <c r="N1250" i="66"/>
  <c r="M1250" i="66" s="1"/>
  <c r="K1250" i="66"/>
  <c r="T1250" i="66" s="1"/>
  <c r="N1249" i="66"/>
  <c r="K1249" i="66"/>
  <c r="U1249" i="66" s="1"/>
  <c r="N1248" i="66"/>
  <c r="M1248" i="66" s="1"/>
  <c r="K1248" i="66"/>
  <c r="T1248" i="66" s="1"/>
  <c r="N1247" i="66"/>
  <c r="K1247" i="66"/>
  <c r="U1247" i="66" s="1"/>
  <c r="N1246" i="66"/>
  <c r="K1246" i="66"/>
  <c r="U1246" i="66" s="1"/>
  <c r="N1245" i="66"/>
  <c r="K1245" i="66"/>
  <c r="U1245" i="66" s="1"/>
  <c r="N1244" i="66"/>
  <c r="K1244" i="66"/>
  <c r="T1244" i="66" s="1"/>
  <c r="N1243" i="66"/>
  <c r="K1243" i="66"/>
  <c r="U1243" i="66" s="1"/>
  <c r="N1242" i="66"/>
  <c r="K1242" i="66"/>
  <c r="N1241" i="66"/>
  <c r="K1241" i="66"/>
  <c r="U1241" i="66" s="1"/>
  <c r="N1240" i="66"/>
  <c r="K1240" i="66"/>
  <c r="U1240" i="66" s="1"/>
  <c r="N1239" i="66"/>
  <c r="K1239" i="66"/>
  <c r="U1239" i="66" s="1"/>
  <c r="N1238" i="66"/>
  <c r="K1238" i="66"/>
  <c r="T1238" i="66" s="1"/>
  <c r="N1237" i="66"/>
  <c r="K1237" i="66"/>
  <c r="U1237" i="66" s="1"/>
  <c r="U1236" i="66"/>
  <c r="N1236" i="66"/>
  <c r="K1236" i="66"/>
  <c r="T1236" i="66" s="1"/>
  <c r="N1235" i="66"/>
  <c r="K1235" i="66"/>
  <c r="N1234" i="66"/>
  <c r="M1233" i="66" s="1"/>
  <c r="K1234" i="66"/>
  <c r="N1233" i="66"/>
  <c r="K1233" i="66"/>
  <c r="U1233" i="66" s="1"/>
  <c r="N1232" i="66"/>
  <c r="M1232" i="66" s="1"/>
  <c r="K1232" i="66"/>
  <c r="T1232" i="66" s="1"/>
  <c r="N1231" i="66"/>
  <c r="K1231" i="66"/>
  <c r="U1231" i="66" s="1"/>
  <c r="N1230" i="66"/>
  <c r="K1230" i="66"/>
  <c r="T1230" i="66" s="1"/>
  <c r="N1229" i="66"/>
  <c r="K1229" i="66"/>
  <c r="U1229" i="66" s="1"/>
  <c r="N1228" i="66"/>
  <c r="K1228" i="66"/>
  <c r="U1228" i="66" s="1"/>
  <c r="N1227" i="66"/>
  <c r="K1227" i="66"/>
  <c r="U1227" i="66" s="1"/>
  <c r="N1226" i="66"/>
  <c r="K1226" i="66"/>
  <c r="T1226" i="66" s="1"/>
  <c r="N1225" i="66"/>
  <c r="K1225" i="66"/>
  <c r="U1225" i="66" s="1"/>
  <c r="N1224" i="66"/>
  <c r="K1224" i="66"/>
  <c r="N1223" i="66"/>
  <c r="M1223" i="66" s="1"/>
  <c r="K1223" i="66"/>
  <c r="U1223" i="66" s="1"/>
  <c r="N1222" i="66"/>
  <c r="M1221" i="66" s="1"/>
  <c r="K1222" i="66"/>
  <c r="U1222" i="66" s="1"/>
  <c r="N1221" i="66"/>
  <c r="K1221" i="66"/>
  <c r="U1221" i="66" s="1"/>
  <c r="N1220" i="66"/>
  <c r="M1220" i="66" s="1"/>
  <c r="K1220" i="66"/>
  <c r="T1220" i="66" s="1"/>
  <c r="N1219" i="66"/>
  <c r="M1218" i="66" s="1"/>
  <c r="K1219" i="66"/>
  <c r="U1219" i="66" s="1"/>
  <c r="N1218" i="66"/>
  <c r="K1218" i="66"/>
  <c r="U1218" i="66" s="1"/>
  <c r="N1217" i="66"/>
  <c r="K1217" i="66"/>
  <c r="N1216" i="66"/>
  <c r="K1216" i="66"/>
  <c r="N1215" i="66"/>
  <c r="M1215" i="66" s="1"/>
  <c r="K1215" i="66"/>
  <c r="U1215" i="66" s="1"/>
  <c r="N1214" i="66"/>
  <c r="K1214" i="66"/>
  <c r="T1214" i="66" s="1"/>
  <c r="N1213" i="66"/>
  <c r="K1213" i="66"/>
  <c r="U1213" i="66" s="1"/>
  <c r="N1212" i="66"/>
  <c r="K1212" i="66"/>
  <c r="T1212" i="66" s="1"/>
  <c r="N1211" i="66"/>
  <c r="M1211" i="66" s="1"/>
  <c r="K1211" i="66"/>
  <c r="N1210" i="66"/>
  <c r="K1210" i="66"/>
  <c r="N1209" i="66"/>
  <c r="K1209" i="66"/>
  <c r="U1209" i="66" s="1"/>
  <c r="N1208" i="66"/>
  <c r="K1208" i="66"/>
  <c r="T1208" i="66" s="1"/>
  <c r="N1207" i="66"/>
  <c r="K1207" i="66"/>
  <c r="U1207" i="66" s="1"/>
  <c r="N1206" i="66"/>
  <c r="M1206" i="66" s="1"/>
  <c r="K1206" i="66"/>
  <c r="N1205" i="66"/>
  <c r="K1205" i="66"/>
  <c r="U1205" i="66" s="1"/>
  <c r="N1204" i="66"/>
  <c r="K1204" i="66"/>
  <c r="U1204" i="66" s="1"/>
  <c r="N1203" i="66"/>
  <c r="M1202" i="66" s="1"/>
  <c r="K1203" i="66"/>
  <c r="U1203" i="66" s="1"/>
  <c r="N1202" i="66"/>
  <c r="K1202" i="66"/>
  <c r="T1202" i="66" s="1"/>
  <c r="N1201" i="66"/>
  <c r="K1201" i="66"/>
  <c r="U1201" i="66" s="1"/>
  <c r="N1200" i="66"/>
  <c r="M1200" i="66"/>
  <c r="K1200" i="66"/>
  <c r="U1200" i="66" s="1"/>
  <c r="N1199" i="66"/>
  <c r="M1199" i="66" s="1"/>
  <c r="K1199" i="66"/>
  <c r="N1198" i="66"/>
  <c r="K1198" i="66"/>
  <c r="N1197" i="66"/>
  <c r="K1197" i="66"/>
  <c r="U1197" i="66" s="1"/>
  <c r="N1196" i="66"/>
  <c r="K1196" i="66"/>
  <c r="T1196" i="66" s="1"/>
  <c r="N1195" i="66"/>
  <c r="K1195" i="66"/>
  <c r="U1195" i="66" s="1"/>
  <c r="N1194" i="66"/>
  <c r="M1194" i="66" s="1"/>
  <c r="K1194" i="66"/>
  <c r="T1193" i="66"/>
  <c r="N1193" i="66"/>
  <c r="K1193" i="66"/>
  <c r="U1193" i="66" s="1"/>
  <c r="N1192" i="66"/>
  <c r="K1192" i="66"/>
  <c r="N1191" i="66"/>
  <c r="K1191" i="66"/>
  <c r="U1191" i="66" s="1"/>
  <c r="N1190" i="66"/>
  <c r="K1190" i="66"/>
  <c r="T1190" i="66" s="1"/>
  <c r="N1189" i="66"/>
  <c r="K1189" i="66"/>
  <c r="U1189" i="66" s="1"/>
  <c r="N1188" i="66"/>
  <c r="K1188" i="66"/>
  <c r="N1187" i="66"/>
  <c r="K1187" i="66"/>
  <c r="U1187" i="66" s="1"/>
  <c r="N1186" i="66"/>
  <c r="K1186" i="66"/>
  <c r="U1186" i="66" s="1"/>
  <c r="N1185" i="66"/>
  <c r="K1185" i="66"/>
  <c r="U1185" i="66" s="1"/>
  <c r="N1184" i="66"/>
  <c r="K1184" i="66"/>
  <c r="T1184" i="66" s="1"/>
  <c r="N1183" i="66"/>
  <c r="K1183" i="66"/>
  <c r="U1183" i="66" s="1"/>
  <c r="U1182" i="66"/>
  <c r="T1182" i="66"/>
  <c r="N1182" i="66"/>
  <c r="K1182" i="66"/>
  <c r="N1181" i="66"/>
  <c r="K1181" i="66"/>
  <c r="N1180" i="66"/>
  <c r="K1180" i="66"/>
  <c r="N1179" i="66"/>
  <c r="K1179" i="66"/>
  <c r="U1179" i="66" s="1"/>
  <c r="N1178" i="66"/>
  <c r="K1178" i="66"/>
  <c r="T1178" i="66" s="1"/>
  <c r="N1177" i="66"/>
  <c r="M1176" i="66" s="1"/>
  <c r="K1177" i="66"/>
  <c r="U1177" i="66" s="1"/>
  <c r="N1176" i="66"/>
  <c r="K1176" i="66"/>
  <c r="T1176" i="66" s="1"/>
  <c r="U1175" i="66"/>
  <c r="T1175" i="66"/>
  <c r="N1175" i="66"/>
  <c r="M1175" i="66" s="1"/>
  <c r="K1175" i="66"/>
  <c r="N1174" i="66"/>
  <c r="K1174" i="66"/>
  <c r="N1173" i="66"/>
  <c r="K1173" i="66"/>
  <c r="U1173" i="66" s="1"/>
  <c r="N1172" i="66"/>
  <c r="K1172" i="66"/>
  <c r="T1172" i="66" s="1"/>
  <c r="N1171" i="66"/>
  <c r="K1171" i="66"/>
  <c r="U1171" i="66" s="1"/>
  <c r="N1170" i="66"/>
  <c r="M1170" i="66" s="1"/>
  <c r="K1170" i="66"/>
  <c r="N1169" i="66"/>
  <c r="K1169" i="66"/>
  <c r="U1169" i="66" s="1"/>
  <c r="N1168" i="66"/>
  <c r="K1168" i="66"/>
  <c r="U1168" i="66" s="1"/>
  <c r="N1167" i="66"/>
  <c r="K1167" i="66"/>
  <c r="U1167" i="66" s="1"/>
  <c r="N1166" i="66"/>
  <c r="K1166" i="66"/>
  <c r="T1166" i="66" s="1"/>
  <c r="N1165" i="66"/>
  <c r="K1165" i="66"/>
  <c r="U1165" i="66" s="1"/>
  <c r="U1164" i="66"/>
  <c r="N1164" i="66"/>
  <c r="M1164" i="66"/>
  <c r="K1164" i="66"/>
  <c r="T1164" i="66" s="1"/>
  <c r="N1163" i="66"/>
  <c r="K1163" i="66"/>
  <c r="N1162" i="66"/>
  <c r="K1162" i="66"/>
  <c r="N1161" i="66"/>
  <c r="M1161" i="66" s="1"/>
  <c r="K1161" i="66"/>
  <c r="U1161" i="66" s="1"/>
  <c r="N1160" i="66"/>
  <c r="K1160" i="66"/>
  <c r="T1160" i="66" s="1"/>
  <c r="N1159" i="66"/>
  <c r="K1159" i="66"/>
  <c r="U1159" i="66" s="1"/>
  <c r="U1158" i="66"/>
  <c r="N1158" i="66"/>
  <c r="K1158" i="66"/>
  <c r="T1158" i="66" s="1"/>
  <c r="N1157" i="66"/>
  <c r="K1157" i="66"/>
  <c r="N1156" i="66"/>
  <c r="K1156" i="66"/>
  <c r="N1155" i="66"/>
  <c r="K1155" i="66"/>
  <c r="U1155" i="66" s="1"/>
  <c r="N1154" i="66"/>
  <c r="K1154" i="66"/>
  <c r="T1154" i="66" s="1"/>
  <c r="N1153" i="66"/>
  <c r="K1153" i="66"/>
  <c r="U1153" i="66" s="1"/>
  <c r="N1152" i="66"/>
  <c r="M1152" i="66" s="1"/>
  <c r="K1152" i="66"/>
  <c r="N1151" i="66"/>
  <c r="M1151" i="66" s="1"/>
  <c r="K1151" i="66"/>
  <c r="U1151" i="66" s="1"/>
  <c r="N1150" i="66"/>
  <c r="K1150" i="66"/>
  <c r="U1150" i="66" s="1"/>
  <c r="N1149" i="66"/>
  <c r="K1149" i="66"/>
  <c r="U1149" i="66" s="1"/>
  <c r="N1148" i="66"/>
  <c r="K1148" i="66"/>
  <c r="T1148" i="66" s="1"/>
  <c r="N1147" i="66"/>
  <c r="K1147" i="66"/>
  <c r="U1147" i="66" s="1"/>
  <c r="N1146" i="66"/>
  <c r="M1146" i="66" s="1"/>
  <c r="K1146" i="66"/>
  <c r="N1145" i="66"/>
  <c r="K1145" i="66"/>
  <c r="N1144" i="66"/>
  <c r="K1144" i="66"/>
  <c r="N1143" i="66"/>
  <c r="M1143" i="66" s="1"/>
  <c r="K1143" i="66"/>
  <c r="U1143" i="66" s="1"/>
  <c r="N1142" i="66"/>
  <c r="M1142" i="66" s="1"/>
  <c r="K1142" i="66"/>
  <c r="T1142" i="66" s="1"/>
  <c r="N1141" i="66"/>
  <c r="K1141" i="66"/>
  <c r="U1141" i="66" s="1"/>
  <c r="N1140" i="66"/>
  <c r="K1140" i="66"/>
  <c r="T1140" i="66" s="1"/>
  <c r="U1139" i="66"/>
  <c r="N1139" i="66"/>
  <c r="K1139" i="66"/>
  <c r="T1139" i="66" s="1"/>
  <c r="N1138" i="66"/>
  <c r="K1138" i="66"/>
  <c r="N1137" i="66"/>
  <c r="M1137" i="66" s="1"/>
  <c r="K1137" i="66"/>
  <c r="U1137" i="66" s="1"/>
  <c r="N1136" i="66"/>
  <c r="K1136" i="66"/>
  <c r="T1136" i="66" s="1"/>
  <c r="N1135" i="66"/>
  <c r="K1135" i="66"/>
  <c r="U1135" i="66" s="1"/>
  <c r="N1134" i="66"/>
  <c r="K1134" i="66"/>
  <c r="N1133" i="66"/>
  <c r="K1133" i="66"/>
  <c r="U1133" i="66" s="1"/>
  <c r="N1132" i="66"/>
  <c r="K1132" i="66"/>
  <c r="N1131" i="66"/>
  <c r="M1131" i="66" s="1"/>
  <c r="K1131" i="66"/>
  <c r="U1131" i="66" s="1"/>
  <c r="N1130" i="66"/>
  <c r="K1130" i="66"/>
  <c r="T1130" i="66" s="1"/>
  <c r="N1129" i="66"/>
  <c r="K1129" i="66"/>
  <c r="U1129" i="66" s="1"/>
  <c r="N1128" i="66"/>
  <c r="K1128" i="66"/>
  <c r="U1128" i="66" s="1"/>
  <c r="N1127" i="66"/>
  <c r="K1127" i="66"/>
  <c r="U1127" i="66" s="1"/>
  <c r="N1126" i="66"/>
  <c r="K1126" i="66"/>
  <c r="N1125" i="66"/>
  <c r="K1125" i="66"/>
  <c r="U1125" i="66" s="1"/>
  <c r="N1124" i="66"/>
  <c r="K1124" i="66"/>
  <c r="T1124" i="66" s="1"/>
  <c r="N1123" i="66"/>
  <c r="K1123" i="66"/>
  <c r="U1123" i="66" s="1"/>
  <c r="N1122" i="66"/>
  <c r="K1122" i="66"/>
  <c r="T1122" i="66" s="1"/>
  <c r="N1121" i="66"/>
  <c r="K1121" i="66"/>
  <c r="U1121" i="66" s="1"/>
  <c r="N1120" i="66"/>
  <c r="K1120" i="66"/>
  <c r="N1119" i="66"/>
  <c r="K1119" i="66"/>
  <c r="U1119" i="66" s="1"/>
  <c r="N1118" i="66"/>
  <c r="M1118" i="66" s="1"/>
  <c r="K1118" i="66"/>
  <c r="T1118" i="66" s="1"/>
  <c r="N1117" i="66"/>
  <c r="M1117" i="66" s="1"/>
  <c r="K1117" i="66"/>
  <c r="U1117" i="66" s="1"/>
  <c r="N1116" i="66"/>
  <c r="K1116" i="66"/>
  <c r="N1115" i="66"/>
  <c r="K1115" i="66"/>
  <c r="U1115" i="66" s="1"/>
  <c r="N1114" i="66"/>
  <c r="K1114" i="66"/>
  <c r="N1113" i="66"/>
  <c r="K1113" i="66"/>
  <c r="U1113" i="66" s="1"/>
  <c r="N1112" i="66"/>
  <c r="M1112" i="66"/>
  <c r="K1112" i="66"/>
  <c r="T1112" i="66" s="1"/>
  <c r="N1111" i="66"/>
  <c r="K1111" i="66"/>
  <c r="U1111" i="66" s="1"/>
  <c r="N1110" i="66"/>
  <c r="M1110" i="66" s="1"/>
  <c r="K1110" i="66"/>
  <c r="U1110" i="66" s="1"/>
  <c r="N1109" i="66"/>
  <c r="K1109" i="66"/>
  <c r="U1109" i="66" s="1"/>
  <c r="N1108" i="66"/>
  <c r="K1108" i="66"/>
  <c r="N1107" i="66"/>
  <c r="M1107" i="66" s="1"/>
  <c r="K1107" i="66"/>
  <c r="U1107" i="66" s="1"/>
  <c r="N1106" i="66"/>
  <c r="K1106" i="66"/>
  <c r="T1106" i="66" s="1"/>
  <c r="N1105" i="66"/>
  <c r="K1105" i="66"/>
  <c r="U1105" i="66" s="1"/>
  <c r="N1104" i="66"/>
  <c r="K1104" i="66"/>
  <c r="T1104" i="66" s="1"/>
  <c r="N1103" i="66"/>
  <c r="M1103" i="66" s="1"/>
  <c r="K1103" i="66"/>
  <c r="N1102" i="66"/>
  <c r="K1102" i="66"/>
  <c r="N1101" i="66"/>
  <c r="K1101" i="66"/>
  <c r="U1101" i="66" s="1"/>
  <c r="N1100" i="66"/>
  <c r="K1100" i="66"/>
  <c r="T1100" i="66" s="1"/>
  <c r="N1099" i="66"/>
  <c r="K1099" i="66"/>
  <c r="U1099" i="66" s="1"/>
  <c r="N1098" i="66"/>
  <c r="M1098" i="66" s="1"/>
  <c r="K1098" i="66"/>
  <c r="N1097" i="66"/>
  <c r="K1097" i="66"/>
  <c r="U1097" i="66" s="1"/>
  <c r="N1096" i="66"/>
  <c r="K1096" i="66"/>
  <c r="U1096" i="66" s="1"/>
  <c r="N1095" i="66"/>
  <c r="K1095" i="66"/>
  <c r="U1095" i="66" s="1"/>
  <c r="N1094" i="66"/>
  <c r="K1094" i="66"/>
  <c r="T1094" i="66" s="1"/>
  <c r="N1093" i="66"/>
  <c r="K1093" i="66"/>
  <c r="U1093" i="66" s="1"/>
  <c r="N1092" i="66"/>
  <c r="M1092" i="66" s="1"/>
  <c r="K1092" i="66"/>
  <c r="N1091" i="66"/>
  <c r="K1091" i="66"/>
  <c r="U1091" i="66" s="1"/>
  <c r="N1090" i="66"/>
  <c r="K1090" i="66"/>
  <c r="N1089" i="66"/>
  <c r="M1089" i="66" s="1"/>
  <c r="K1089" i="66"/>
  <c r="U1089" i="66" s="1"/>
  <c r="N1088" i="66"/>
  <c r="M1088" i="66" s="1"/>
  <c r="K1088" i="66"/>
  <c r="T1088" i="66" s="1"/>
  <c r="N1087" i="66"/>
  <c r="K1087" i="66"/>
  <c r="U1087" i="66" s="1"/>
  <c r="U1086" i="66"/>
  <c r="N1086" i="66"/>
  <c r="M1086" i="66"/>
  <c r="K1086" i="66"/>
  <c r="T1086" i="66" s="1"/>
  <c r="N1085" i="66"/>
  <c r="K1085" i="66"/>
  <c r="U1085" i="66" s="1"/>
  <c r="N1084" i="66"/>
  <c r="K1084" i="66"/>
  <c r="N1083" i="66"/>
  <c r="K1083" i="66"/>
  <c r="U1083" i="66" s="1"/>
  <c r="N1082" i="66"/>
  <c r="K1082" i="66"/>
  <c r="T1082" i="66" s="1"/>
  <c r="N1081" i="66"/>
  <c r="M1081" i="66" s="1"/>
  <c r="K1081" i="66"/>
  <c r="U1081" i="66" s="1"/>
  <c r="N1080" i="66"/>
  <c r="K1080" i="66"/>
  <c r="N1079" i="66"/>
  <c r="K1079" i="66"/>
  <c r="N1078" i="66"/>
  <c r="K1078" i="66"/>
  <c r="T1078" i="66" s="1"/>
  <c r="N1077" i="66"/>
  <c r="K1077" i="66"/>
  <c r="U1077" i="66" s="1"/>
  <c r="N1076" i="66"/>
  <c r="K1076" i="66"/>
  <c r="N1075" i="66"/>
  <c r="K1075" i="66"/>
  <c r="U1075" i="66" s="1"/>
  <c r="U1074" i="66"/>
  <c r="T1074" i="66"/>
  <c r="N1074" i="66"/>
  <c r="K1074" i="66"/>
  <c r="N1073" i="66"/>
  <c r="K1073" i="66"/>
  <c r="N1072" i="66"/>
  <c r="K1072" i="66"/>
  <c r="U1072" i="66" s="1"/>
  <c r="N1071" i="66"/>
  <c r="K1071" i="66"/>
  <c r="U1071" i="66" s="1"/>
  <c r="N1070" i="66"/>
  <c r="K1070" i="66"/>
  <c r="N1069" i="66"/>
  <c r="K1069" i="66"/>
  <c r="U1069" i="66" s="1"/>
  <c r="N1068" i="66"/>
  <c r="K1068" i="66"/>
  <c r="U1068" i="66" s="1"/>
  <c r="U1067" i="66"/>
  <c r="N1067" i="66"/>
  <c r="K1067" i="66"/>
  <c r="T1067" i="66" s="1"/>
  <c r="N1066" i="66"/>
  <c r="M1066" i="66" s="1"/>
  <c r="K1066" i="66"/>
  <c r="U1066" i="66" s="1"/>
  <c r="N1065" i="66"/>
  <c r="K1065" i="66"/>
  <c r="U1065" i="66" s="1"/>
  <c r="N1064" i="66"/>
  <c r="K1064" i="66"/>
  <c r="N1063" i="66"/>
  <c r="K1063" i="66"/>
  <c r="U1063" i="66" s="1"/>
  <c r="N1062" i="66"/>
  <c r="K1062" i="66"/>
  <c r="U1062" i="66" s="1"/>
  <c r="N1061" i="66"/>
  <c r="K1061" i="66"/>
  <c r="U1061" i="66" s="1"/>
  <c r="N1060" i="66"/>
  <c r="K1060" i="66"/>
  <c r="N1059" i="66"/>
  <c r="K1059" i="66"/>
  <c r="U1059" i="66" s="1"/>
  <c r="N1058" i="66"/>
  <c r="K1058" i="66"/>
  <c r="N1057" i="66"/>
  <c r="K1057" i="66"/>
  <c r="U1057" i="66" s="1"/>
  <c r="U1056" i="66"/>
  <c r="N1056" i="66"/>
  <c r="K1056" i="66"/>
  <c r="T1056" i="66" s="1"/>
  <c r="N1055" i="66"/>
  <c r="K1055" i="66"/>
  <c r="U1055" i="66" s="1"/>
  <c r="T1054" i="66"/>
  <c r="N1054" i="66"/>
  <c r="K1054" i="66"/>
  <c r="U1054" i="66" s="1"/>
  <c r="N1053" i="66"/>
  <c r="K1053" i="66"/>
  <c r="U1053" i="66" s="1"/>
  <c r="N1052" i="66"/>
  <c r="K1052" i="66"/>
  <c r="N1051" i="66"/>
  <c r="K1051" i="66"/>
  <c r="U1051" i="66" s="1"/>
  <c r="N1050" i="66"/>
  <c r="K1050" i="66"/>
  <c r="U1050" i="66" s="1"/>
  <c r="U1049" i="66"/>
  <c r="N1049" i="66"/>
  <c r="K1049" i="66"/>
  <c r="T1049" i="66" s="1"/>
  <c r="N1048" i="66"/>
  <c r="K1048" i="66"/>
  <c r="U1048" i="66" s="1"/>
  <c r="N1047" i="66"/>
  <c r="M1047" i="66" s="1"/>
  <c r="K1047" i="66"/>
  <c r="U1047" i="66" s="1"/>
  <c r="N1046" i="66"/>
  <c r="M1046" i="66" s="1"/>
  <c r="K1046" i="66"/>
  <c r="N1045" i="66"/>
  <c r="K1045" i="66"/>
  <c r="U1045" i="66" s="1"/>
  <c r="N1044" i="66"/>
  <c r="M1044" i="66"/>
  <c r="K1044" i="66"/>
  <c r="U1044" i="66" s="1"/>
  <c r="N1043" i="66"/>
  <c r="K1043" i="66"/>
  <c r="U1043" i="66" s="1"/>
  <c r="N1042" i="66"/>
  <c r="K1042" i="66"/>
  <c r="N1041" i="66"/>
  <c r="K1041" i="66"/>
  <c r="U1041" i="66" s="1"/>
  <c r="N1040" i="66"/>
  <c r="K1040" i="66"/>
  <c r="N1039" i="66"/>
  <c r="K1039" i="66"/>
  <c r="N1038" i="66"/>
  <c r="K1038" i="66"/>
  <c r="T1038" i="66" s="1"/>
  <c r="U1037" i="66"/>
  <c r="T1037" i="66"/>
  <c r="U1036" i="66"/>
  <c r="T1036" i="66"/>
  <c r="U1035" i="66"/>
  <c r="T1035" i="66"/>
  <c r="N1034" i="66"/>
  <c r="K1034" i="66"/>
  <c r="U1034" i="66" s="1"/>
  <c r="N1033" i="66"/>
  <c r="K1033" i="66"/>
  <c r="N1032" i="66"/>
  <c r="K1032" i="66"/>
  <c r="U1032" i="66" s="1"/>
  <c r="U1031" i="66"/>
  <c r="T1031" i="66"/>
  <c r="U1030" i="66"/>
  <c r="T1030" i="66"/>
  <c r="U1029" i="66"/>
  <c r="T1029" i="66"/>
  <c r="U1028" i="66"/>
  <c r="T1028" i="66"/>
  <c r="N1027" i="66"/>
  <c r="K1027" i="66"/>
  <c r="U1027" i="66" s="1"/>
  <c r="N1026" i="66"/>
  <c r="M1026" i="66" s="1"/>
  <c r="K1026" i="66"/>
  <c r="U1026" i="66" s="1"/>
  <c r="N1025" i="66"/>
  <c r="K1025" i="66"/>
  <c r="N1024" i="66"/>
  <c r="K1024" i="66"/>
  <c r="U1023" i="66"/>
  <c r="N1023" i="66"/>
  <c r="K1023" i="66"/>
  <c r="T1023" i="66" s="1"/>
  <c r="N1022" i="66"/>
  <c r="M1022" i="66" s="1"/>
  <c r="K1022" i="66"/>
  <c r="U1022" i="66" s="1"/>
  <c r="N1021" i="66"/>
  <c r="K1021" i="66"/>
  <c r="U1021" i="66" s="1"/>
  <c r="N1020" i="66"/>
  <c r="K1020" i="66"/>
  <c r="U1020" i="66" s="1"/>
  <c r="N1019" i="66"/>
  <c r="K1019" i="66"/>
  <c r="N1018" i="66"/>
  <c r="M1018" i="66" s="1"/>
  <c r="K1018" i="66"/>
  <c r="N1017" i="66"/>
  <c r="K1017" i="66"/>
  <c r="N1016" i="66"/>
  <c r="K1016" i="66"/>
  <c r="N1015" i="66"/>
  <c r="K1015" i="66"/>
  <c r="U1015" i="66" s="1"/>
  <c r="N1014" i="66"/>
  <c r="K1014" i="66"/>
  <c r="U1014" i="66" s="1"/>
  <c r="N1013" i="66"/>
  <c r="K1013" i="66"/>
  <c r="N1012" i="66"/>
  <c r="K1012" i="66"/>
  <c r="N1011" i="66"/>
  <c r="K1011" i="66"/>
  <c r="T1011" i="66" s="1"/>
  <c r="N1010" i="66"/>
  <c r="K1010" i="66"/>
  <c r="U1009" i="66"/>
  <c r="N1009" i="66"/>
  <c r="M1008" i="66" s="1"/>
  <c r="K1009" i="66"/>
  <c r="T1009" i="66" s="1"/>
  <c r="N1008" i="66"/>
  <c r="K1008" i="66"/>
  <c r="U1008" i="66" s="1"/>
  <c r="N1007" i="66"/>
  <c r="K1007" i="66"/>
  <c r="N1006" i="66"/>
  <c r="K1006" i="66"/>
  <c r="N1005" i="66"/>
  <c r="K1005" i="66"/>
  <c r="U1005" i="66" s="1"/>
  <c r="N1004" i="66"/>
  <c r="K1004" i="66"/>
  <c r="U1004" i="66" s="1"/>
  <c r="N1003" i="66"/>
  <c r="K1003" i="66"/>
  <c r="N1002" i="66"/>
  <c r="K1002" i="66"/>
  <c r="U1002" i="66" s="1"/>
  <c r="N1001" i="66"/>
  <c r="K1001" i="66"/>
  <c r="N1000" i="66"/>
  <c r="K1000" i="66"/>
  <c r="N999" i="66"/>
  <c r="M999" i="66" s="1"/>
  <c r="K999" i="66"/>
  <c r="U998" i="66"/>
  <c r="T998" i="66"/>
  <c r="N998" i="66"/>
  <c r="K998" i="66"/>
  <c r="N997" i="66"/>
  <c r="M997" i="66" s="1"/>
  <c r="K997" i="66"/>
  <c r="U997" i="66" s="1"/>
  <c r="N996" i="66"/>
  <c r="K996" i="66"/>
  <c r="U996" i="66" s="1"/>
  <c r="N995" i="66"/>
  <c r="K995" i="66"/>
  <c r="N994" i="66"/>
  <c r="M993" i="66" s="1"/>
  <c r="K994" i="66"/>
  <c r="N993" i="66"/>
  <c r="K993" i="66"/>
  <c r="T993" i="66" s="1"/>
  <c r="N992" i="66"/>
  <c r="K992" i="66"/>
  <c r="N991" i="66"/>
  <c r="K991" i="66"/>
  <c r="U991" i="66" s="1"/>
  <c r="N990" i="66"/>
  <c r="K990" i="66"/>
  <c r="U990" i="66" s="1"/>
  <c r="N989" i="66"/>
  <c r="K989" i="66"/>
  <c r="N988" i="66"/>
  <c r="K988" i="66"/>
  <c r="N987" i="66"/>
  <c r="M987" i="66" s="1"/>
  <c r="K987" i="66"/>
  <c r="T987" i="66" s="1"/>
  <c r="N986" i="66"/>
  <c r="K986" i="66"/>
  <c r="U986" i="66" s="1"/>
  <c r="N985" i="66"/>
  <c r="M985" i="66" s="1"/>
  <c r="K985" i="66"/>
  <c r="N984" i="66"/>
  <c r="K984" i="66"/>
  <c r="U984" i="66" s="1"/>
  <c r="N983" i="66"/>
  <c r="K983" i="66"/>
  <c r="N982" i="66"/>
  <c r="K982" i="66"/>
  <c r="N981" i="66"/>
  <c r="K981" i="66"/>
  <c r="N980" i="66"/>
  <c r="K980" i="66"/>
  <c r="U980" i="66" s="1"/>
  <c r="N979" i="66"/>
  <c r="M979" i="66" s="1"/>
  <c r="K979" i="66"/>
  <c r="U979" i="66" s="1"/>
  <c r="N978" i="66"/>
  <c r="K978" i="66"/>
  <c r="U978" i="66" s="1"/>
  <c r="N977" i="66"/>
  <c r="K977" i="66"/>
  <c r="N976" i="66"/>
  <c r="K976" i="66"/>
  <c r="U975" i="66"/>
  <c r="N975" i="66"/>
  <c r="K975" i="66"/>
  <c r="T975" i="66" s="1"/>
  <c r="N974" i="66"/>
  <c r="M974" i="66" s="1"/>
  <c r="K974" i="66"/>
  <c r="N973" i="66"/>
  <c r="K973" i="66"/>
  <c r="U973" i="66" s="1"/>
  <c r="N972" i="66"/>
  <c r="K972" i="66"/>
  <c r="N971" i="66"/>
  <c r="K971" i="66"/>
  <c r="N970" i="66"/>
  <c r="M970" i="66" s="1"/>
  <c r="K970" i="66"/>
  <c r="T970" i="66" s="1"/>
  <c r="N969" i="66"/>
  <c r="K969" i="66"/>
  <c r="N968" i="66"/>
  <c r="K968" i="66"/>
  <c r="U968" i="66" s="1"/>
  <c r="N967" i="66"/>
  <c r="K967" i="66"/>
  <c r="N966" i="66"/>
  <c r="K966" i="66"/>
  <c r="N965" i="66"/>
  <c r="K965" i="66"/>
  <c r="N964" i="66"/>
  <c r="K964" i="66"/>
  <c r="T964" i="66" s="1"/>
  <c r="N963" i="66"/>
  <c r="K963" i="66"/>
  <c r="U963" i="66" s="1"/>
  <c r="U962" i="66"/>
  <c r="T962" i="66"/>
  <c r="N962" i="66"/>
  <c r="K962" i="66"/>
  <c r="N961" i="66"/>
  <c r="K961" i="66"/>
  <c r="T961" i="66" s="1"/>
  <c r="N960" i="66"/>
  <c r="M960" i="66" s="1"/>
  <c r="K960" i="66"/>
  <c r="T960" i="66" s="1"/>
  <c r="N959" i="66"/>
  <c r="K959" i="66"/>
  <c r="U959" i="66" s="1"/>
  <c r="N958" i="66"/>
  <c r="M958" i="66" s="1"/>
  <c r="K958" i="66"/>
  <c r="T958" i="66" s="1"/>
  <c r="U957" i="66"/>
  <c r="T957" i="66"/>
  <c r="N957" i="66"/>
  <c r="K957" i="66"/>
  <c r="N956" i="66"/>
  <c r="K956" i="66"/>
  <c r="U956" i="66" s="1"/>
  <c r="N955" i="66"/>
  <c r="M955" i="66" s="1"/>
  <c r="K955" i="66"/>
  <c r="U955" i="66" s="1"/>
  <c r="N954" i="66"/>
  <c r="K954" i="66"/>
  <c r="N953" i="66"/>
  <c r="K953" i="66"/>
  <c r="U953" i="66" s="1"/>
  <c r="N952" i="66"/>
  <c r="K952" i="66"/>
  <c r="T952" i="66" s="1"/>
  <c r="N951" i="66"/>
  <c r="K951" i="66"/>
  <c r="U951" i="66" s="1"/>
  <c r="N950" i="66"/>
  <c r="K950" i="66"/>
  <c r="N949" i="66"/>
  <c r="M949" i="66" s="1"/>
  <c r="K949" i="66"/>
  <c r="U949" i="66" s="1"/>
  <c r="N948" i="66"/>
  <c r="K948" i="66"/>
  <c r="T948" i="66" s="1"/>
  <c r="N947" i="66"/>
  <c r="K947" i="66"/>
  <c r="U947" i="66" s="1"/>
  <c r="U946" i="66"/>
  <c r="N946" i="66"/>
  <c r="K946" i="66"/>
  <c r="T946" i="66" s="1"/>
  <c r="N945" i="66"/>
  <c r="K945" i="66"/>
  <c r="U945" i="66" s="1"/>
  <c r="N944" i="66"/>
  <c r="M944" i="66" s="1"/>
  <c r="K944" i="66"/>
  <c r="T944" i="66" s="1"/>
  <c r="N943" i="66"/>
  <c r="K943" i="66"/>
  <c r="N942" i="66"/>
  <c r="M942" i="66" s="1"/>
  <c r="K942" i="66"/>
  <c r="T942" i="66" s="1"/>
  <c r="N941" i="66"/>
  <c r="K941" i="66"/>
  <c r="U941" i="66" s="1"/>
  <c r="N940" i="66"/>
  <c r="K940" i="66"/>
  <c r="T940" i="66" s="1"/>
  <c r="U939" i="66"/>
  <c r="N939" i="66"/>
  <c r="K939" i="66"/>
  <c r="T939" i="66" s="1"/>
  <c r="N938" i="66"/>
  <c r="K938" i="66"/>
  <c r="U938" i="66" s="1"/>
  <c r="N937" i="66"/>
  <c r="K937" i="66"/>
  <c r="T936" i="66"/>
  <c r="N936" i="66"/>
  <c r="K936" i="66"/>
  <c r="U936" i="66" s="1"/>
  <c r="N935" i="66"/>
  <c r="K935" i="66"/>
  <c r="U935" i="66" s="1"/>
  <c r="N934" i="66"/>
  <c r="M934" i="66"/>
  <c r="K934" i="66"/>
  <c r="N933" i="66"/>
  <c r="K933" i="66"/>
  <c r="T933" i="66" s="1"/>
  <c r="N932" i="66"/>
  <c r="K932" i="66"/>
  <c r="T932" i="66" s="1"/>
  <c r="N931" i="66"/>
  <c r="K931" i="66"/>
  <c r="N930" i="66"/>
  <c r="K930" i="66"/>
  <c r="T930" i="66" s="1"/>
  <c r="N929" i="66"/>
  <c r="K929" i="66"/>
  <c r="U929" i="66" s="1"/>
  <c r="N928" i="66"/>
  <c r="K928" i="66"/>
  <c r="T928" i="66" s="1"/>
  <c r="N927" i="66"/>
  <c r="K927" i="66"/>
  <c r="N926" i="66"/>
  <c r="K926" i="66"/>
  <c r="T926" i="66" s="1"/>
  <c r="N925" i="66"/>
  <c r="K925" i="66"/>
  <c r="U925" i="66" s="1"/>
  <c r="N924" i="66"/>
  <c r="K924" i="66"/>
  <c r="T924" i="66" s="1"/>
  <c r="N923" i="66"/>
  <c r="K923" i="66"/>
  <c r="U923" i="66" s="1"/>
  <c r="N922" i="66"/>
  <c r="K922" i="66"/>
  <c r="U922" i="66" s="1"/>
  <c r="N921" i="66"/>
  <c r="K921" i="66"/>
  <c r="U921" i="66" s="1"/>
  <c r="N920" i="66"/>
  <c r="M920" i="66" s="1"/>
  <c r="K920" i="66"/>
  <c r="U919" i="66"/>
  <c r="N919" i="66"/>
  <c r="K919" i="66"/>
  <c r="T919" i="66" s="1"/>
  <c r="N918" i="66"/>
  <c r="K918" i="66"/>
  <c r="T918" i="66" s="1"/>
  <c r="N917" i="66"/>
  <c r="K917" i="66"/>
  <c r="N916" i="66"/>
  <c r="M916" i="66" s="1"/>
  <c r="K916" i="66"/>
  <c r="U916" i="66" s="1"/>
  <c r="U915" i="66"/>
  <c r="N915" i="66"/>
  <c r="K915" i="66"/>
  <c r="T915" i="66" s="1"/>
  <c r="N914" i="66"/>
  <c r="K914" i="66"/>
  <c r="T914" i="66" s="1"/>
  <c r="U913" i="66"/>
  <c r="T913" i="66"/>
  <c r="N913" i="66"/>
  <c r="K913" i="66"/>
  <c r="N912" i="66"/>
  <c r="K912" i="66"/>
  <c r="T912" i="66" s="1"/>
  <c r="N911" i="66"/>
  <c r="M911" i="66"/>
  <c r="K911" i="66"/>
  <c r="U911" i="66" s="1"/>
  <c r="N910" i="66"/>
  <c r="K910" i="66"/>
  <c r="U910" i="66" s="1"/>
  <c r="N909" i="66"/>
  <c r="M909" i="66" s="1"/>
  <c r="K909" i="66"/>
  <c r="U909" i="66" s="1"/>
  <c r="N908" i="66"/>
  <c r="K908" i="66"/>
  <c r="T908" i="66" s="1"/>
  <c r="N907" i="66"/>
  <c r="M907" i="66" s="1"/>
  <c r="K907" i="66"/>
  <c r="U907" i="66" s="1"/>
  <c r="U906" i="66"/>
  <c r="N906" i="66"/>
  <c r="K906" i="66"/>
  <c r="T906" i="66" s="1"/>
  <c r="N905" i="66"/>
  <c r="K905" i="66"/>
  <c r="U905" i="66" s="1"/>
  <c r="N904" i="66"/>
  <c r="K904" i="66"/>
  <c r="U904" i="66" s="1"/>
  <c r="N903" i="66"/>
  <c r="M903" i="66" s="1"/>
  <c r="K903" i="66"/>
  <c r="U903" i="66" s="1"/>
  <c r="N902" i="66"/>
  <c r="K902" i="66"/>
  <c r="T902" i="66" s="1"/>
  <c r="N901" i="66"/>
  <c r="K901" i="66"/>
  <c r="N900" i="66"/>
  <c r="K900" i="66"/>
  <c r="T900" i="66" s="1"/>
  <c r="T899" i="66"/>
  <c r="N899" i="66"/>
  <c r="K899" i="66"/>
  <c r="U899" i="66" s="1"/>
  <c r="N898" i="66"/>
  <c r="K898" i="66"/>
  <c r="U898" i="66" s="1"/>
  <c r="N897" i="66"/>
  <c r="K897" i="66"/>
  <c r="U897" i="66" s="1"/>
  <c r="N896" i="66"/>
  <c r="K896" i="66"/>
  <c r="T896" i="66" s="1"/>
  <c r="N895" i="66"/>
  <c r="M895" i="66"/>
  <c r="K895" i="66"/>
  <c r="U895" i="66" s="1"/>
  <c r="N894" i="66"/>
  <c r="K894" i="66"/>
  <c r="N893" i="66"/>
  <c r="K893" i="66"/>
  <c r="U893" i="66" s="1"/>
  <c r="N892" i="66"/>
  <c r="K892" i="66"/>
  <c r="U892" i="66" s="1"/>
  <c r="N891" i="66"/>
  <c r="K891" i="66"/>
  <c r="U890" i="66"/>
  <c r="N890" i="66"/>
  <c r="M890" i="66" s="1"/>
  <c r="K890" i="66"/>
  <c r="T890" i="66" s="1"/>
  <c r="N889" i="66"/>
  <c r="K889" i="66"/>
  <c r="U889" i="66" s="1"/>
  <c r="N888" i="66"/>
  <c r="K888" i="66"/>
  <c r="T888" i="66" s="1"/>
  <c r="N887" i="66"/>
  <c r="K887" i="66"/>
  <c r="U887" i="66" s="1"/>
  <c r="N886" i="66"/>
  <c r="K886" i="66"/>
  <c r="U886" i="66" s="1"/>
  <c r="N885" i="66"/>
  <c r="K885" i="66"/>
  <c r="U885" i="66" s="1"/>
  <c r="N884" i="66"/>
  <c r="K884" i="66"/>
  <c r="N883" i="66"/>
  <c r="K883" i="66"/>
  <c r="T883" i="66" s="1"/>
  <c r="N882" i="66"/>
  <c r="K882" i="66"/>
  <c r="T882" i="66" s="1"/>
  <c r="N881" i="66"/>
  <c r="K881" i="66"/>
  <c r="N880" i="66"/>
  <c r="M880" i="66" s="1"/>
  <c r="K880" i="66"/>
  <c r="U880" i="66" s="1"/>
  <c r="U879" i="66"/>
  <c r="N879" i="66"/>
  <c r="K879" i="66"/>
  <c r="T879" i="66" s="1"/>
  <c r="N878" i="66"/>
  <c r="K878" i="66"/>
  <c r="T878" i="66" s="1"/>
  <c r="N877" i="66"/>
  <c r="K877" i="66"/>
  <c r="N876" i="66"/>
  <c r="K876" i="66"/>
  <c r="T876" i="66" s="1"/>
  <c r="N875" i="66"/>
  <c r="M875" i="66" s="1"/>
  <c r="K875" i="66"/>
  <c r="U875" i="66" s="1"/>
  <c r="N874" i="66"/>
  <c r="K874" i="66"/>
  <c r="U874" i="66" s="1"/>
  <c r="N873" i="66"/>
  <c r="K873" i="66"/>
  <c r="U873" i="66" s="1"/>
  <c r="N872" i="66"/>
  <c r="K872" i="66"/>
  <c r="T872" i="66" s="1"/>
  <c r="N871" i="66"/>
  <c r="K871" i="66"/>
  <c r="U871" i="66" s="1"/>
  <c r="N870" i="66"/>
  <c r="K870" i="66"/>
  <c r="T870" i="66" s="1"/>
  <c r="N869" i="66"/>
  <c r="K869" i="66"/>
  <c r="U869" i="66" s="1"/>
  <c r="N868" i="66"/>
  <c r="K868" i="66"/>
  <c r="U868" i="66" s="1"/>
  <c r="N867" i="66"/>
  <c r="M867" i="66" s="1"/>
  <c r="K867" i="66"/>
  <c r="U867" i="66" s="1"/>
  <c r="N866" i="66"/>
  <c r="K866" i="66"/>
  <c r="T866" i="66" s="1"/>
  <c r="N865" i="66"/>
  <c r="K865" i="66"/>
  <c r="U864" i="66"/>
  <c r="N864" i="66"/>
  <c r="M864" i="66" s="1"/>
  <c r="K864" i="66"/>
  <c r="T864" i="66" s="1"/>
  <c r="N863" i="66"/>
  <c r="K863" i="66"/>
  <c r="U863" i="66" s="1"/>
  <c r="N862" i="66"/>
  <c r="K862" i="66"/>
  <c r="U862" i="66" s="1"/>
  <c r="N861" i="66"/>
  <c r="K861" i="66"/>
  <c r="U861" i="66" s="1"/>
  <c r="N860" i="66"/>
  <c r="K860" i="66"/>
  <c r="T860" i="66" s="1"/>
  <c r="N859" i="66"/>
  <c r="M859" i="66" s="1"/>
  <c r="K859" i="66"/>
  <c r="U859" i="66" s="1"/>
  <c r="N858" i="66"/>
  <c r="K858" i="66"/>
  <c r="N857" i="66"/>
  <c r="K857" i="66"/>
  <c r="U857" i="66" s="1"/>
  <c r="N856" i="66"/>
  <c r="K856" i="66"/>
  <c r="U856" i="66" s="1"/>
  <c r="N855" i="66"/>
  <c r="M855" i="66" s="1"/>
  <c r="K855" i="66"/>
  <c r="N854" i="66"/>
  <c r="K854" i="66"/>
  <c r="N853" i="66"/>
  <c r="K853" i="66"/>
  <c r="U853" i="66" s="1"/>
  <c r="U852" i="66"/>
  <c r="N852" i="66"/>
  <c r="K852" i="66"/>
  <c r="T852" i="66" s="1"/>
  <c r="N851" i="66"/>
  <c r="K851" i="66"/>
  <c r="U851" i="66" s="1"/>
  <c r="N850" i="66"/>
  <c r="K850" i="66"/>
  <c r="U850" i="66" s="1"/>
  <c r="N849" i="66"/>
  <c r="M849" i="66"/>
  <c r="K849" i="66"/>
  <c r="U849" i="66" s="1"/>
  <c r="N848" i="66"/>
  <c r="K848" i="66"/>
  <c r="N847" i="66"/>
  <c r="K847" i="66"/>
  <c r="U847" i="66" s="1"/>
  <c r="N846" i="66"/>
  <c r="K846" i="66"/>
  <c r="T846" i="66" s="1"/>
  <c r="N845" i="66"/>
  <c r="K845" i="66"/>
  <c r="N844" i="66"/>
  <c r="K844" i="66"/>
  <c r="U844" i="66" s="1"/>
  <c r="N843" i="66"/>
  <c r="K843" i="66"/>
  <c r="T843" i="66" s="1"/>
  <c r="U842" i="66"/>
  <c r="N842" i="66"/>
  <c r="M842" i="66" s="1"/>
  <c r="K842" i="66"/>
  <c r="T842" i="66" s="1"/>
  <c r="N841" i="66"/>
  <c r="K841" i="66"/>
  <c r="U841" i="66" s="1"/>
  <c r="U840" i="66"/>
  <c r="N840" i="66"/>
  <c r="K840" i="66"/>
  <c r="T840" i="66" s="1"/>
  <c r="N839" i="66"/>
  <c r="K839" i="66"/>
  <c r="U839" i="66" s="1"/>
  <c r="N838" i="66"/>
  <c r="M838" i="66" s="1"/>
  <c r="K838" i="66"/>
  <c r="U838" i="66" s="1"/>
  <c r="N837" i="66"/>
  <c r="K837" i="66"/>
  <c r="U837" i="66" s="1"/>
  <c r="N836" i="66"/>
  <c r="M835" i="66" s="1"/>
  <c r="K836" i="66"/>
  <c r="T836" i="66" s="1"/>
  <c r="N835" i="66"/>
  <c r="K835" i="66"/>
  <c r="U835" i="66" s="1"/>
  <c r="U834" i="66"/>
  <c r="N834" i="66"/>
  <c r="K834" i="66"/>
  <c r="T834" i="66" s="1"/>
  <c r="N833" i="66"/>
  <c r="K833" i="66"/>
  <c r="U833" i="66" s="1"/>
  <c r="N832" i="66"/>
  <c r="M832" i="66" s="1"/>
  <c r="K832" i="66"/>
  <c r="U832" i="66" s="1"/>
  <c r="U831" i="66"/>
  <c r="T831" i="66"/>
  <c r="N831" i="66"/>
  <c r="K831" i="66"/>
  <c r="N830" i="66"/>
  <c r="K830" i="66"/>
  <c r="T830" i="66" s="1"/>
  <c r="N829" i="66"/>
  <c r="K829" i="66"/>
  <c r="N828" i="66"/>
  <c r="M828" i="66" s="1"/>
  <c r="K828" i="66"/>
  <c r="T828" i="66" s="1"/>
  <c r="T827" i="66"/>
  <c r="N827" i="66"/>
  <c r="K827" i="66"/>
  <c r="U827" i="66" s="1"/>
  <c r="N826" i="66"/>
  <c r="K826" i="66"/>
  <c r="U826" i="66" s="1"/>
  <c r="N825" i="66"/>
  <c r="M825" i="66"/>
  <c r="K825" i="66"/>
  <c r="U825" i="66" s="1"/>
  <c r="N824" i="66"/>
  <c r="K824" i="66"/>
  <c r="N823" i="66"/>
  <c r="M823" i="66"/>
  <c r="K823" i="66"/>
  <c r="U823" i="66" s="1"/>
  <c r="N822" i="66"/>
  <c r="K822" i="66"/>
  <c r="N821" i="66"/>
  <c r="K821" i="66"/>
  <c r="U821" i="66" s="1"/>
  <c r="N820" i="66"/>
  <c r="K820" i="66"/>
  <c r="U820" i="66" s="1"/>
  <c r="N819" i="66"/>
  <c r="K819" i="66"/>
  <c r="N818" i="66"/>
  <c r="K818" i="66"/>
  <c r="T818" i="66" s="1"/>
  <c r="N817" i="66"/>
  <c r="K817" i="66"/>
  <c r="U817" i="66" s="1"/>
  <c r="U816" i="66"/>
  <c r="N816" i="66"/>
  <c r="M816" i="66" s="1"/>
  <c r="K816" i="66"/>
  <c r="T816" i="66" s="1"/>
  <c r="N815" i="66"/>
  <c r="K815" i="66"/>
  <c r="U815" i="66" s="1"/>
  <c r="N814" i="66"/>
  <c r="M813" i="66" s="1"/>
  <c r="K814" i="66"/>
  <c r="U814" i="66" s="1"/>
  <c r="N813" i="66"/>
  <c r="K813" i="66"/>
  <c r="U813" i="66" s="1"/>
  <c r="N812" i="66"/>
  <c r="K812" i="66"/>
  <c r="N811" i="66"/>
  <c r="K811" i="66"/>
  <c r="N810" i="66"/>
  <c r="K810" i="66"/>
  <c r="T810" i="66" s="1"/>
  <c r="N809" i="66"/>
  <c r="K809" i="66"/>
  <c r="N808" i="66"/>
  <c r="K808" i="66"/>
  <c r="U808" i="66" s="1"/>
  <c r="N807" i="66"/>
  <c r="K807" i="66"/>
  <c r="T807" i="66" s="1"/>
  <c r="N806" i="66"/>
  <c r="M806" i="66" s="1"/>
  <c r="K806" i="66"/>
  <c r="T806" i="66" s="1"/>
  <c r="U805" i="66"/>
  <c r="N805" i="66"/>
  <c r="K805" i="66"/>
  <c r="T805" i="66" s="1"/>
  <c r="U804" i="66"/>
  <c r="N804" i="66"/>
  <c r="K804" i="66"/>
  <c r="T804" i="66" s="1"/>
  <c r="N803" i="66"/>
  <c r="K803" i="66"/>
  <c r="U803" i="66" s="1"/>
  <c r="N802" i="66"/>
  <c r="M802" i="66" s="1"/>
  <c r="K802" i="66"/>
  <c r="U802" i="66" s="1"/>
  <c r="U801" i="66"/>
  <c r="N801" i="66"/>
  <c r="K801" i="66"/>
  <c r="T801" i="66" s="1"/>
  <c r="N800" i="66"/>
  <c r="K800" i="66"/>
  <c r="T800" i="66" s="1"/>
  <c r="N799" i="66"/>
  <c r="K799" i="66"/>
  <c r="U799" i="66" s="1"/>
  <c r="N798" i="66"/>
  <c r="K798" i="66"/>
  <c r="T798" i="66" s="1"/>
  <c r="N797" i="66"/>
  <c r="K797" i="66"/>
  <c r="U797" i="66" s="1"/>
  <c r="N796" i="66"/>
  <c r="K796" i="66"/>
  <c r="U796" i="66" s="1"/>
  <c r="N795" i="66"/>
  <c r="M795" i="66" s="1"/>
  <c r="K795" i="66"/>
  <c r="U795" i="66" s="1"/>
  <c r="N794" i="66"/>
  <c r="K794" i="66"/>
  <c r="N793" i="66"/>
  <c r="M793" i="66" s="1"/>
  <c r="K793" i="66"/>
  <c r="U792" i="66"/>
  <c r="N792" i="66"/>
  <c r="K792" i="66"/>
  <c r="T792" i="66" s="1"/>
  <c r="N791" i="66"/>
  <c r="M791" i="66" s="1"/>
  <c r="K791" i="66"/>
  <c r="U791" i="66" s="1"/>
  <c r="N790" i="66"/>
  <c r="K790" i="66"/>
  <c r="U790" i="66" s="1"/>
  <c r="N789" i="66"/>
  <c r="K789" i="66"/>
  <c r="U789" i="66" s="1"/>
  <c r="N788" i="66"/>
  <c r="K788" i="66"/>
  <c r="T788" i="66" s="1"/>
  <c r="N787" i="66"/>
  <c r="K787" i="66"/>
  <c r="U787" i="66" s="1"/>
  <c r="N786" i="66"/>
  <c r="K786" i="66"/>
  <c r="N785" i="66"/>
  <c r="K785" i="66"/>
  <c r="U785" i="66" s="1"/>
  <c r="N784" i="66"/>
  <c r="K784" i="66"/>
  <c r="U784" i="66" s="1"/>
  <c r="N783" i="66"/>
  <c r="K783" i="66"/>
  <c r="N782" i="66"/>
  <c r="K782" i="66"/>
  <c r="T782" i="66" s="1"/>
  <c r="U781" i="66"/>
  <c r="N781" i="66"/>
  <c r="K781" i="66"/>
  <c r="T781" i="66" s="1"/>
  <c r="N780" i="66"/>
  <c r="M780" i="66" s="1"/>
  <c r="K780" i="66"/>
  <c r="T780" i="66" s="1"/>
  <c r="T779" i="66"/>
  <c r="N779" i="66"/>
  <c r="K779" i="66"/>
  <c r="U779" i="66" s="1"/>
  <c r="N778" i="66"/>
  <c r="K778" i="66"/>
  <c r="U778" i="66" s="1"/>
  <c r="N777" i="66"/>
  <c r="M777" i="66"/>
  <c r="K777" i="66"/>
  <c r="U777" i="66" s="1"/>
  <c r="N776" i="66"/>
  <c r="K776" i="66"/>
  <c r="N775" i="66"/>
  <c r="K775" i="66"/>
  <c r="T775" i="66" s="1"/>
  <c r="N774" i="66"/>
  <c r="K774" i="66"/>
  <c r="T774" i="66" s="1"/>
  <c r="N773" i="66"/>
  <c r="M773" i="66"/>
  <c r="K773" i="66"/>
  <c r="N772" i="66"/>
  <c r="M772" i="66" s="1"/>
  <c r="K772" i="66"/>
  <c r="U772" i="66" s="1"/>
  <c r="N771" i="66"/>
  <c r="K771" i="66"/>
  <c r="U771" i="66" s="1"/>
  <c r="N770" i="66"/>
  <c r="K770" i="66"/>
  <c r="T770" i="66" s="1"/>
  <c r="N769" i="66"/>
  <c r="K769" i="66"/>
  <c r="U769" i="66" s="1"/>
  <c r="N768" i="66"/>
  <c r="K768" i="66"/>
  <c r="N767" i="66"/>
  <c r="M767" i="66"/>
  <c r="K767" i="66"/>
  <c r="U767" i="66" s="1"/>
  <c r="N766" i="66"/>
  <c r="K766" i="66"/>
  <c r="U766" i="66" s="1"/>
  <c r="N765" i="66"/>
  <c r="K765" i="66"/>
  <c r="U765" i="66" s="1"/>
  <c r="N764" i="66"/>
  <c r="K764" i="66"/>
  <c r="T764" i="66" s="1"/>
  <c r="N763" i="66"/>
  <c r="K763" i="66"/>
  <c r="U763" i="66" s="1"/>
  <c r="U762" i="66"/>
  <c r="N762" i="66"/>
  <c r="K762" i="66"/>
  <c r="T762" i="66" s="1"/>
  <c r="N761" i="66"/>
  <c r="K761" i="66"/>
  <c r="U761" i="66" s="1"/>
  <c r="N760" i="66"/>
  <c r="M760" i="66" s="1"/>
  <c r="K760" i="66"/>
  <c r="U760" i="66" s="1"/>
  <c r="N759" i="66"/>
  <c r="M759" i="66" s="1"/>
  <c r="K759" i="66"/>
  <c r="U759" i="66" s="1"/>
  <c r="U758" i="66"/>
  <c r="N758" i="66"/>
  <c r="K758" i="66"/>
  <c r="T758" i="66" s="1"/>
  <c r="N757" i="66"/>
  <c r="K757" i="66"/>
  <c r="N756" i="66"/>
  <c r="K756" i="66"/>
  <c r="T756" i="66" s="1"/>
  <c r="N755" i="66"/>
  <c r="K755" i="66"/>
  <c r="N754" i="66"/>
  <c r="K754" i="66"/>
  <c r="U754" i="66" s="1"/>
  <c r="N753" i="66"/>
  <c r="M753" i="66" s="1"/>
  <c r="K753" i="66"/>
  <c r="N752" i="66"/>
  <c r="K752" i="66"/>
  <c r="T752" i="66" s="1"/>
  <c r="N751" i="66"/>
  <c r="M751" i="66" s="1"/>
  <c r="K751" i="66"/>
  <c r="U751" i="66" s="1"/>
  <c r="N750" i="66"/>
  <c r="K750" i="66"/>
  <c r="N749" i="66"/>
  <c r="M749" i="66" s="1"/>
  <c r="K749" i="66"/>
  <c r="U749" i="66" s="1"/>
  <c r="N748" i="66"/>
  <c r="K748" i="66"/>
  <c r="U748" i="66" s="1"/>
  <c r="N747" i="66"/>
  <c r="K747" i="66"/>
  <c r="N746" i="66"/>
  <c r="K746" i="66"/>
  <c r="T746" i="66" s="1"/>
  <c r="N745" i="66"/>
  <c r="K745" i="66"/>
  <c r="U745" i="66" s="1"/>
  <c r="N744" i="66"/>
  <c r="K744" i="66"/>
  <c r="T744" i="66" s="1"/>
  <c r="N743" i="66"/>
  <c r="M743" i="66"/>
  <c r="K743" i="66"/>
  <c r="U743" i="66" s="1"/>
  <c r="N742" i="66"/>
  <c r="K742" i="66"/>
  <c r="U742" i="66" s="1"/>
  <c r="N741" i="66"/>
  <c r="M741" i="66" s="1"/>
  <c r="K741" i="66"/>
  <c r="U741" i="66" s="1"/>
  <c r="N740" i="66"/>
  <c r="K740" i="66"/>
  <c r="N739" i="66"/>
  <c r="K739" i="66"/>
  <c r="U739" i="66" s="1"/>
  <c r="N738" i="66"/>
  <c r="K738" i="66"/>
  <c r="T738" i="66" s="1"/>
  <c r="N737" i="66"/>
  <c r="M737" i="66" s="1"/>
  <c r="K737" i="66"/>
  <c r="U737" i="66" s="1"/>
  <c r="N736" i="66"/>
  <c r="K736" i="66"/>
  <c r="U736" i="66" s="1"/>
  <c r="T735" i="66"/>
  <c r="N735" i="66"/>
  <c r="K735" i="66"/>
  <c r="U735" i="66" s="1"/>
  <c r="N734" i="66"/>
  <c r="K734" i="66"/>
  <c r="T734" i="66" s="1"/>
  <c r="T733" i="66"/>
  <c r="N733" i="66"/>
  <c r="K733" i="66"/>
  <c r="U733" i="66" s="1"/>
  <c r="N732" i="66"/>
  <c r="K732" i="66"/>
  <c r="T732" i="66" s="1"/>
  <c r="N731" i="66"/>
  <c r="M731" i="66"/>
  <c r="K731" i="66"/>
  <c r="U731" i="66" s="1"/>
  <c r="N730" i="66"/>
  <c r="K730" i="66"/>
  <c r="U730" i="66" s="1"/>
  <c r="N729" i="66"/>
  <c r="K729" i="66"/>
  <c r="U729" i="66" s="1"/>
  <c r="N728" i="66"/>
  <c r="M727" i="66" s="1"/>
  <c r="K728" i="66"/>
  <c r="T728" i="66" s="1"/>
  <c r="N727" i="66"/>
  <c r="K727" i="66"/>
  <c r="T727" i="66" s="1"/>
  <c r="U726" i="66"/>
  <c r="N726" i="66"/>
  <c r="K726" i="66"/>
  <c r="T726" i="66" s="1"/>
  <c r="N725" i="66"/>
  <c r="K725" i="66"/>
  <c r="U725" i="66" s="1"/>
  <c r="N724" i="66"/>
  <c r="K724" i="66"/>
  <c r="U724" i="66" s="1"/>
  <c r="T723" i="66"/>
  <c r="N723" i="66"/>
  <c r="K723" i="66"/>
  <c r="U723" i="66" s="1"/>
  <c r="N722" i="66"/>
  <c r="K722" i="66"/>
  <c r="T722" i="66" s="1"/>
  <c r="N721" i="66"/>
  <c r="K721" i="66"/>
  <c r="N720" i="66"/>
  <c r="K720" i="66"/>
  <c r="T720" i="66" s="1"/>
  <c r="N719" i="66"/>
  <c r="K719" i="66"/>
  <c r="U719" i="66" s="1"/>
  <c r="N718" i="66"/>
  <c r="K718" i="66"/>
  <c r="U718" i="66" s="1"/>
  <c r="N717" i="66"/>
  <c r="K717" i="66"/>
  <c r="T717" i="66" s="1"/>
  <c r="N716" i="66"/>
  <c r="K716" i="66"/>
  <c r="T716" i="66" s="1"/>
  <c r="N715" i="66"/>
  <c r="K715" i="66"/>
  <c r="N714" i="66"/>
  <c r="K714" i="66"/>
  <c r="N713" i="66"/>
  <c r="K713" i="66"/>
  <c r="U713" i="66" s="1"/>
  <c r="N712" i="66"/>
  <c r="K712" i="66"/>
  <c r="U712" i="66" s="1"/>
  <c r="N711" i="66"/>
  <c r="K711" i="66"/>
  <c r="U710" i="66"/>
  <c r="N710" i="66"/>
  <c r="K710" i="66"/>
  <c r="T710" i="66" s="1"/>
  <c r="N709" i="66"/>
  <c r="K709" i="66"/>
  <c r="U709" i="66" s="1"/>
  <c r="N708" i="66"/>
  <c r="K708" i="66"/>
  <c r="T707" i="66"/>
  <c r="N707" i="66"/>
  <c r="M707" i="66" s="1"/>
  <c r="K707" i="66"/>
  <c r="U707" i="66" s="1"/>
  <c r="N706" i="66"/>
  <c r="K706" i="66"/>
  <c r="U706" i="66" s="1"/>
  <c r="N705" i="66"/>
  <c r="M705" i="66"/>
  <c r="K705" i="66"/>
  <c r="N704" i="66"/>
  <c r="K704" i="66"/>
  <c r="N703" i="66"/>
  <c r="K703" i="66"/>
  <c r="T703" i="66" s="1"/>
  <c r="N702" i="66"/>
  <c r="K702" i="66"/>
  <c r="T702" i="66" s="1"/>
  <c r="N701" i="66"/>
  <c r="M701" i="66"/>
  <c r="K701" i="66"/>
  <c r="U701" i="66" s="1"/>
  <c r="N700" i="66"/>
  <c r="K700" i="66"/>
  <c r="U700" i="66" s="1"/>
  <c r="N699" i="66"/>
  <c r="K699" i="66"/>
  <c r="T699" i="66" s="1"/>
  <c r="N698" i="66"/>
  <c r="K698" i="66"/>
  <c r="T698" i="66" s="1"/>
  <c r="N697" i="66"/>
  <c r="K697" i="66"/>
  <c r="U697" i="66" s="1"/>
  <c r="N696" i="66"/>
  <c r="K696" i="66"/>
  <c r="T696" i="66" s="1"/>
  <c r="N695" i="66"/>
  <c r="K695" i="66"/>
  <c r="U695" i="66" s="1"/>
  <c r="N694" i="66"/>
  <c r="K694" i="66"/>
  <c r="U694" i="66" s="1"/>
  <c r="U693" i="66"/>
  <c r="T693" i="66"/>
  <c r="N693" i="66"/>
  <c r="K693" i="66"/>
  <c r="N692" i="66"/>
  <c r="K692" i="66"/>
  <c r="T692" i="66" s="1"/>
  <c r="N691" i="66"/>
  <c r="M691" i="66"/>
  <c r="K691" i="66"/>
  <c r="N690" i="66"/>
  <c r="K690" i="66"/>
  <c r="T690" i="66" s="1"/>
  <c r="N689" i="66"/>
  <c r="K689" i="66"/>
  <c r="U689" i="66" s="1"/>
  <c r="N688" i="66"/>
  <c r="M688" i="66" s="1"/>
  <c r="K688" i="66"/>
  <c r="U688" i="66" s="1"/>
  <c r="N687" i="66"/>
  <c r="K687" i="66"/>
  <c r="U687" i="66" s="1"/>
  <c r="U686" i="66"/>
  <c r="N686" i="66"/>
  <c r="K686" i="66"/>
  <c r="T686" i="66" s="1"/>
  <c r="N685" i="66"/>
  <c r="K685" i="66"/>
  <c r="N684" i="66"/>
  <c r="K684" i="66"/>
  <c r="T684" i="66" s="1"/>
  <c r="N683" i="66"/>
  <c r="K683" i="66"/>
  <c r="U683" i="66" s="1"/>
  <c r="N682" i="66"/>
  <c r="K682" i="66"/>
  <c r="U682" i="66" s="1"/>
  <c r="N681" i="66"/>
  <c r="K681" i="66"/>
  <c r="T681" i="66" s="1"/>
  <c r="N680" i="66"/>
  <c r="K680" i="66"/>
  <c r="T680" i="66" s="1"/>
  <c r="N679" i="66"/>
  <c r="K679" i="66"/>
  <c r="N678" i="66"/>
  <c r="M678" i="66" s="1"/>
  <c r="K678" i="66"/>
  <c r="T677" i="66"/>
  <c r="N677" i="66"/>
  <c r="K677" i="66"/>
  <c r="U677" i="66" s="1"/>
  <c r="N676" i="66"/>
  <c r="K676" i="66"/>
  <c r="U676" i="66" s="1"/>
  <c r="N675" i="66"/>
  <c r="M675" i="66" s="1"/>
  <c r="K675" i="66"/>
  <c r="N674" i="66"/>
  <c r="K674" i="66"/>
  <c r="N673" i="66"/>
  <c r="K673" i="66"/>
  <c r="U673" i="66" s="1"/>
  <c r="U672" i="66"/>
  <c r="N672" i="66"/>
  <c r="K672" i="66"/>
  <c r="T672" i="66" s="1"/>
  <c r="T671" i="66"/>
  <c r="N671" i="66"/>
  <c r="K671" i="66"/>
  <c r="U671" i="66" s="1"/>
  <c r="N670" i="66"/>
  <c r="K670" i="66"/>
  <c r="U670" i="66" s="1"/>
  <c r="N669" i="66"/>
  <c r="M669" i="66" s="1"/>
  <c r="K669" i="66"/>
  <c r="N668" i="66"/>
  <c r="K668" i="66"/>
  <c r="N667" i="66"/>
  <c r="K667" i="66"/>
  <c r="U667" i="66" s="1"/>
  <c r="N666" i="66"/>
  <c r="M665" i="66" s="1"/>
  <c r="K666" i="66"/>
  <c r="T666" i="66" s="1"/>
  <c r="N665" i="66"/>
  <c r="K665" i="66"/>
  <c r="U665" i="66" s="1"/>
  <c r="N664" i="66"/>
  <c r="K664" i="66"/>
  <c r="U664" i="66" s="1"/>
  <c r="N663" i="66"/>
  <c r="K663" i="66"/>
  <c r="U663" i="66" s="1"/>
  <c r="N662" i="66"/>
  <c r="K662" i="66"/>
  <c r="U661" i="66"/>
  <c r="T661" i="66"/>
  <c r="N661" i="66"/>
  <c r="M661" i="66" s="1"/>
  <c r="K661" i="66"/>
  <c r="N660" i="66"/>
  <c r="K660" i="66"/>
  <c r="T660" i="66" s="1"/>
  <c r="N659" i="66"/>
  <c r="M659" i="66" s="1"/>
  <c r="K659" i="66"/>
  <c r="U659" i="66" s="1"/>
  <c r="N658" i="66"/>
  <c r="K658" i="66"/>
  <c r="U658" i="66" s="1"/>
  <c r="T657" i="66"/>
  <c r="N657" i="66"/>
  <c r="K657" i="66"/>
  <c r="U657" i="66" s="1"/>
  <c r="N656" i="66"/>
  <c r="K656" i="66"/>
  <c r="T656" i="66" s="1"/>
  <c r="N655" i="66"/>
  <c r="K655" i="66"/>
  <c r="T655" i="66" s="1"/>
  <c r="N654" i="66"/>
  <c r="K654" i="66"/>
  <c r="N653" i="66"/>
  <c r="K653" i="66"/>
  <c r="U653" i="66" s="1"/>
  <c r="N652" i="66"/>
  <c r="K652" i="66"/>
  <c r="U652" i="66" s="1"/>
  <c r="N651" i="66"/>
  <c r="K651" i="66"/>
  <c r="U651" i="66" s="1"/>
  <c r="N650" i="66"/>
  <c r="K650" i="66"/>
  <c r="T650" i="66" s="1"/>
  <c r="N649" i="66"/>
  <c r="M649" i="66" s="1"/>
  <c r="K649" i="66"/>
  <c r="U648" i="66"/>
  <c r="N648" i="66"/>
  <c r="K648" i="66"/>
  <c r="T648" i="66" s="1"/>
  <c r="N647" i="66"/>
  <c r="K647" i="66"/>
  <c r="U647" i="66" s="1"/>
  <c r="N646" i="66"/>
  <c r="M645" i="66" s="1"/>
  <c r="K646" i="66"/>
  <c r="U646" i="66" s="1"/>
  <c r="N645" i="66"/>
  <c r="K645" i="66"/>
  <c r="T645" i="66" s="1"/>
  <c r="U644" i="66"/>
  <c r="N644" i="66"/>
  <c r="K644" i="66"/>
  <c r="T644" i="66" s="1"/>
  <c r="N643" i="66"/>
  <c r="K643" i="66"/>
  <c r="N642" i="66"/>
  <c r="M642" i="66" s="1"/>
  <c r="K642" i="66"/>
  <c r="N641" i="66"/>
  <c r="K641" i="66"/>
  <c r="N640" i="66"/>
  <c r="K640" i="66"/>
  <c r="U640" i="66" s="1"/>
  <c r="N639" i="66"/>
  <c r="M639" i="66" s="1"/>
  <c r="K639" i="66"/>
  <c r="U638" i="66"/>
  <c r="N638" i="66"/>
  <c r="K638" i="66"/>
  <c r="T638" i="66" s="1"/>
  <c r="T637" i="66"/>
  <c r="N637" i="66"/>
  <c r="K637" i="66"/>
  <c r="U637" i="66" s="1"/>
  <c r="N636" i="66"/>
  <c r="K636" i="66"/>
  <c r="T636" i="66" s="1"/>
  <c r="N635" i="66"/>
  <c r="K635" i="66"/>
  <c r="U635" i="66" s="1"/>
  <c r="N634" i="66"/>
  <c r="K634" i="66"/>
  <c r="U634" i="66" s="1"/>
  <c r="N633" i="66"/>
  <c r="K633" i="66"/>
  <c r="N632" i="66"/>
  <c r="K632" i="66"/>
  <c r="N631" i="66"/>
  <c r="K631" i="66"/>
  <c r="U631" i="66" s="1"/>
  <c r="N630" i="66"/>
  <c r="M629" i="66" s="1"/>
  <c r="K630" i="66"/>
  <c r="T630" i="66" s="1"/>
  <c r="N629" i="66"/>
  <c r="K629" i="66"/>
  <c r="U629" i="66" s="1"/>
  <c r="N628" i="66"/>
  <c r="K628" i="66"/>
  <c r="U628" i="66" s="1"/>
  <c r="U627" i="66"/>
  <c r="N627" i="66"/>
  <c r="K627" i="66"/>
  <c r="T627" i="66" s="1"/>
  <c r="N626" i="66"/>
  <c r="K626" i="66"/>
  <c r="T626" i="66" s="1"/>
  <c r="T625" i="66"/>
  <c r="N625" i="66"/>
  <c r="M625" i="66" s="1"/>
  <c r="K625" i="66"/>
  <c r="U625" i="66" s="1"/>
  <c r="N624" i="66"/>
  <c r="K624" i="66"/>
  <c r="T624" i="66" s="1"/>
  <c r="N623" i="66"/>
  <c r="K623" i="66"/>
  <c r="U623" i="66" s="1"/>
  <c r="N622" i="66"/>
  <c r="K622" i="66"/>
  <c r="U622" i="66" s="1"/>
  <c r="N621" i="66"/>
  <c r="K621" i="66"/>
  <c r="U621" i="66" s="1"/>
  <c r="N620" i="66"/>
  <c r="K620" i="66"/>
  <c r="T620" i="66" s="1"/>
  <c r="N619" i="66"/>
  <c r="K619" i="66"/>
  <c r="T619" i="66" s="1"/>
  <c r="N618" i="66"/>
  <c r="K618" i="66"/>
  <c r="T618" i="66" s="1"/>
  <c r="N617" i="66"/>
  <c r="K617" i="66"/>
  <c r="U617" i="66" s="1"/>
  <c r="N616" i="66"/>
  <c r="K616" i="66"/>
  <c r="U616" i="66" s="1"/>
  <c r="N615" i="66"/>
  <c r="K615" i="66"/>
  <c r="U615" i="66" s="1"/>
  <c r="U614" i="66"/>
  <c r="N614" i="66"/>
  <c r="K614" i="66"/>
  <c r="T614" i="66" s="1"/>
  <c r="N613" i="66"/>
  <c r="M613" i="66" s="1"/>
  <c r="K613" i="66"/>
  <c r="U612" i="66"/>
  <c r="N612" i="66"/>
  <c r="K612" i="66"/>
  <c r="T612" i="66" s="1"/>
  <c r="N611" i="66"/>
  <c r="K611" i="66"/>
  <c r="U611" i="66" s="1"/>
  <c r="N610" i="66"/>
  <c r="K610" i="66"/>
  <c r="U610" i="66" s="1"/>
  <c r="N609" i="66"/>
  <c r="K609" i="66"/>
  <c r="T609" i="66" s="1"/>
  <c r="N608" i="66"/>
  <c r="K608" i="66"/>
  <c r="T608" i="66" s="1"/>
  <c r="N607" i="66"/>
  <c r="M607" i="66" s="1"/>
  <c r="K607" i="66"/>
  <c r="N606" i="66"/>
  <c r="K606" i="66"/>
  <c r="N605" i="66"/>
  <c r="K605" i="66"/>
  <c r="U605" i="66" s="1"/>
  <c r="N604" i="66"/>
  <c r="K604" i="66"/>
  <c r="U604" i="66" s="1"/>
  <c r="N603" i="66"/>
  <c r="K603" i="66"/>
  <c r="U602" i="66"/>
  <c r="N602" i="66"/>
  <c r="K602" i="66"/>
  <c r="T602" i="66" s="1"/>
  <c r="N601" i="66"/>
  <c r="K601" i="66"/>
  <c r="T601" i="66" s="1"/>
  <c r="N600" i="66"/>
  <c r="K600" i="66"/>
  <c r="T600" i="66" s="1"/>
  <c r="T599" i="66"/>
  <c r="N599" i="66"/>
  <c r="K599" i="66"/>
  <c r="U599" i="66" s="1"/>
  <c r="N598" i="66"/>
  <c r="K598" i="66"/>
  <c r="U598" i="66" s="1"/>
  <c r="N597" i="66"/>
  <c r="M597" i="66"/>
  <c r="K597" i="66"/>
  <c r="N596" i="66"/>
  <c r="K596" i="66"/>
  <c r="N595" i="66"/>
  <c r="K595" i="66"/>
  <c r="U595" i="66" s="1"/>
  <c r="N594" i="66"/>
  <c r="K594" i="66"/>
  <c r="T594" i="66" s="1"/>
  <c r="N593" i="66"/>
  <c r="K593" i="66"/>
  <c r="U593" i="66" s="1"/>
  <c r="N592" i="66"/>
  <c r="K592" i="66"/>
  <c r="U592" i="66" s="1"/>
  <c r="U591" i="66"/>
  <c r="N591" i="66"/>
  <c r="K591" i="66"/>
  <c r="T591" i="66" s="1"/>
  <c r="N590" i="66"/>
  <c r="K590" i="66"/>
  <c r="T590" i="66" s="1"/>
  <c r="U589" i="66"/>
  <c r="N589" i="66"/>
  <c r="M589" i="66" s="1"/>
  <c r="K589" i="66"/>
  <c r="T589" i="66" s="1"/>
  <c r="N588" i="66"/>
  <c r="K588" i="66"/>
  <c r="T588" i="66" s="1"/>
  <c r="N587" i="66"/>
  <c r="K587" i="66"/>
  <c r="U587" i="66" s="1"/>
  <c r="N586" i="66"/>
  <c r="K586" i="66"/>
  <c r="U586" i="66" s="1"/>
  <c r="N585" i="66"/>
  <c r="K585" i="66"/>
  <c r="T585" i="66" s="1"/>
  <c r="N584" i="66"/>
  <c r="K584" i="66"/>
  <c r="N583" i="66"/>
  <c r="M583" i="66" s="1"/>
  <c r="K583" i="66"/>
  <c r="T583" i="66" s="1"/>
  <c r="N582" i="66"/>
  <c r="K582" i="66"/>
  <c r="N581" i="66"/>
  <c r="K581" i="66"/>
  <c r="N580" i="66"/>
  <c r="M580" i="66" s="1"/>
  <c r="K580" i="66"/>
  <c r="U580" i="66" s="1"/>
  <c r="U579" i="66"/>
  <c r="N579" i="66"/>
  <c r="K579" i="66"/>
  <c r="T579" i="66" s="1"/>
  <c r="N578" i="66"/>
  <c r="K578" i="66"/>
  <c r="T578" i="66" s="1"/>
  <c r="N577" i="66"/>
  <c r="M577" i="66" s="1"/>
  <c r="K577" i="66"/>
  <c r="U577" i="66" s="1"/>
  <c r="N576" i="66"/>
  <c r="K576" i="66"/>
  <c r="T576" i="66" s="1"/>
  <c r="N575" i="66"/>
  <c r="K575" i="66"/>
  <c r="U575" i="66" s="1"/>
  <c r="N574" i="66"/>
  <c r="M573" i="66" s="1"/>
  <c r="K574" i="66"/>
  <c r="U574" i="66" s="1"/>
  <c r="N573" i="66"/>
  <c r="K573" i="66"/>
  <c r="T573" i="66" s="1"/>
  <c r="N572" i="66"/>
  <c r="M571" i="66" s="1"/>
  <c r="K572" i="66"/>
  <c r="T572" i="66" s="1"/>
  <c r="N571" i="66"/>
  <c r="K571" i="66"/>
  <c r="N570" i="66"/>
  <c r="M570" i="66" s="1"/>
  <c r="K570" i="66"/>
  <c r="N569" i="66"/>
  <c r="K569" i="66"/>
  <c r="U569" i="66" s="1"/>
  <c r="N568" i="66"/>
  <c r="K568" i="66"/>
  <c r="U568" i="66" s="1"/>
  <c r="N567" i="66"/>
  <c r="K567" i="66"/>
  <c r="U566" i="66"/>
  <c r="N566" i="66"/>
  <c r="K566" i="66"/>
  <c r="T566" i="66" s="1"/>
  <c r="N565" i="66"/>
  <c r="K565" i="66"/>
  <c r="U565" i="66" s="1"/>
  <c r="N564" i="66"/>
  <c r="K564" i="66"/>
  <c r="N563" i="66"/>
  <c r="M563" i="66" s="1"/>
  <c r="K563" i="66"/>
  <c r="U563" i="66" s="1"/>
  <c r="N562" i="66"/>
  <c r="K562" i="66"/>
  <c r="U562" i="66" s="1"/>
  <c r="N561" i="66"/>
  <c r="M561" i="66" s="1"/>
  <c r="K561" i="66"/>
  <c r="N560" i="66"/>
  <c r="K560" i="66"/>
  <c r="N559" i="66"/>
  <c r="K559" i="66"/>
  <c r="N558" i="66"/>
  <c r="K558" i="66"/>
  <c r="N557" i="66"/>
  <c r="M557" i="66" s="1"/>
  <c r="K557" i="66"/>
  <c r="U557" i="66" s="1"/>
  <c r="N556" i="66"/>
  <c r="K556" i="66"/>
  <c r="U556" i="66" s="1"/>
  <c r="N555" i="66"/>
  <c r="K555" i="66"/>
  <c r="U555" i="66" s="1"/>
  <c r="U554" i="66"/>
  <c r="N554" i="66"/>
  <c r="K554" i="66"/>
  <c r="T554" i="66" s="1"/>
  <c r="N553" i="66"/>
  <c r="K553" i="66"/>
  <c r="U553" i="66" s="1"/>
  <c r="U552" i="66"/>
  <c r="N552" i="66"/>
  <c r="K552" i="66"/>
  <c r="T552" i="66" s="1"/>
  <c r="N551" i="66"/>
  <c r="K551" i="66"/>
  <c r="U551" i="66" s="1"/>
  <c r="N550" i="66"/>
  <c r="M549" i="66" s="1"/>
  <c r="K550" i="66"/>
  <c r="U550" i="66" s="1"/>
  <c r="N549" i="66"/>
  <c r="K549" i="66"/>
  <c r="U549" i="66" s="1"/>
  <c r="N548" i="66"/>
  <c r="K548" i="66"/>
  <c r="N547" i="66"/>
  <c r="M547" i="66" s="1"/>
  <c r="K547" i="66"/>
  <c r="T547" i="66" s="1"/>
  <c r="N546" i="66"/>
  <c r="K546" i="66"/>
  <c r="T546" i="66" s="1"/>
  <c r="N545" i="66"/>
  <c r="K545" i="66"/>
  <c r="N544" i="66"/>
  <c r="M544" i="66" s="1"/>
  <c r="K544" i="66"/>
  <c r="U544" i="66" s="1"/>
  <c r="U543" i="66"/>
  <c r="N543" i="66"/>
  <c r="K543" i="66"/>
  <c r="T543" i="66" s="1"/>
  <c r="N542" i="66"/>
  <c r="K542" i="66"/>
  <c r="T542" i="66" s="1"/>
  <c r="N541" i="66"/>
  <c r="K541" i="66"/>
  <c r="U541" i="66" s="1"/>
  <c r="N540" i="66"/>
  <c r="K540" i="66"/>
  <c r="T540" i="66" s="1"/>
  <c r="T539" i="66"/>
  <c r="N539" i="66"/>
  <c r="K539" i="66"/>
  <c r="U539" i="66" s="1"/>
  <c r="N538" i="66"/>
  <c r="K538" i="66"/>
  <c r="U538" i="66" s="1"/>
  <c r="N537" i="66"/>
  <c r="M537" i="66"/>
  <c r="K537" i="66"/>
  <c r="T537" i="66" s="1"/>
  <c r="N536" i="66"/>
  <c r="K536" i="66"/>
  <c r="T536" i="66" s="1"/>
  <c r="N535" i="66"/>
  <c r="M535" i="66"/>
  <c r="K535" i="66"/>
  <c r="N534" i="66"/>
  <c r="K534" i="66"/>
  <c r="N533" i="66"/>
  <c r="K533" i="66"/>
  <c r="U533" i="66" s="1"/>
  <c r="N532" i="66"/>
  <c r="M532" i="66" s="1"/>
  <c r="K532" i="66"/>
  <c r="N531" i="66"/>
  <c r="M531" i="66" s="1"/>
  <c r="K531" i="66"/>
  <c r="N530" i="66"/>
  <c r="K530" i="66"/>
  <c r="T530" i="66" s="1"/>
  <c r="T529" i="66"/>
  <c r="N529" i="66"/>
  <c r="K529" i="66"/>
  <c r="U529" i="66" s="1"/>
  <c r="N528" i="66"/>
  <c r="K528" i="66"/>
  <c r="N527" i="66"/>
  <c r="K527" i="66"/>
  <c r="U527" i="66" s="1"/>
  <c r="N526" i="66"/>
  <c r="K526" i="66"/>
  <c r="N525" i="66"/>
  <c r="K525" i="66"/>
  <c r="N524" i="66"/>
  <c r="M524" i="66" s="1"/>
  <c r="K524" i="66"/>
  <c r="U523" i="66"/>
  <c r="N523" i="66"/>
  <c r="K523" i="66"/>
  <c r="T523" i="66" s="1"/>
  <c r="N522" i="66"/>
  <c r="K522" i="66"/>
  <c r="T522" i="66" s="1"/>
  <c r="T521" i="66"/>
  <c r="N521" i="66"/>
  <c r="K521" i="66"/>
  <c r="U521" i="66" s="1"/>
  <c r="N520" i="66"/>
  <c r="K520" i="66"/>
  <c r="U519" i="66"/>
  <c r="T519" i="66"/>
  <c r="N519" i="66"/>
  <c r="K519" i="66"/>
  <c r="N518" i="66"/>
  <c r="K518" i="66"/>
  <c r="T518" i="66" s="1"/>
  <c r="N517" i="66"/>
  <c r="M517" i="66"/>
  <c r="K517" i="66"/>
  <c r="N516" i="66"/>
  <c r="M516" i="66" s="1"/>
  <c r="K516" i="66"/>
  <c r="T516" i="66" s="1"/>
  <c r="N515" i="66"/>
  <c r="K515" i="66"/>
  <c r="U515" i="66" s="1"/>
  <c r="N514" i="66"/>
  <c r="K514" i="66"/>
  <c r="N513" i="66"/>
  <c r="K513" i="66"/>
  <c r="U513" i="66" s="1"/>
  <c r="N512" i="66"/>
  <c r="K512" i="66"/>
  <c r="T512" i="66" s="1"/>
  <c r="N511" i="66"/>
  <c r="K511" i="66"/>
  <c r="T511" i="66" s="1"/>
  <c r="N510" i="66"/>
  <c r="K510" i="66"/>
  <c r="T510" i="66" s="1"/>
  <c r="N509" i="66"/>
  <c r="M509" i="66" s="1"/>
  <c r="K509" i="66"/>
  <c r="U509" i="66" s="1"/>
  <c r="N508" i="66"/>
  <c r="K508" i="66"/>
  <c r="N507" i="66"/>
  <c r="K507" i="66"/>
  <c r="N506" i="66"/>
  <c r="M506" i="66" s="1"/>
  <c r="K506" i="66"/>
  <c r="T506" i="66" s="1"/>
  <c r="U505" i="66"/>
  <c r="T505" i="66"/>
  <c r="N505" i="66"/>
  <c r="K505" i="66"/>
  <c r="N504" i="66"/>
  <c r="K504" i="66"/>
  <c r="T503" i="66"/>
  <c r="N503" i="66"/>
  <c r="K503" i="66"/>
  <c r="U503" i="66" s="1"/>
  <c r="N502" i="66"/>
  <c r="K502" i="66"/>
  <c r="U501" i="66"/>
  <c r="T501" i="66"/>
  <c r="N501" i="66"/>
  <c r="K501" i="66"/>
  <c r="N500" i="66"/>
  <c r="K500" i="66"/>
  <c r="T500" i="66" s="1"/>
  <c r="U499" i="66"/>
  <c r="T499" i="66"/>
  <c r="N499" i="66"/>
  <c r="K499" i="66"/>
  <c r="N498" i="66"/>
  <c r="M498" i="66" s="1"/>
  <c r="K498" i="66"/>
  <c r="T498" i="66" s="1"/>
  <c r="N497" i="66"/>
  <c r="K497" i="66"/>
  <c r="N496" i="66"/>
  <c r="K496" i="66"/>
  <c r="T496" i="66" s="1"/>
  <c r="N495" i="66"/>
  <c r="K495" i="66"/>
  <c r="U495" i="66" s="1"/>
  <c r="N494" i="66"/>
  <c r="K494" i="66"/>
  <c r="N493" i="66"/>
  <c r="K493" i="66"/>
  <c r="N492" i="66"/>
  <c r="M492" i="66" s="1"/>
  <c r="K492" i="66"/>
  <c r="T492" i="66" s="1"/>
  <c r="N491" i="66"/>
  <c r="K491" i="66"/>
  <c r="U491" i="66" s="1"/>
  <c r="U490" i="66"/>
  <c r="N490" i="66"/>
  <c r="K490" i="66"/>
  <c r="T490" i="66" s="1"/>
  <c r="N489" i="66"/>
  <c r="K489" i="66"/>
  <c r="N488" i="66"/>
  <c r="K488" i="66"/>
  <c r="T488" i="66" s="1"/>
  <c r="N487" i="66"/>
  <c r="K487" i="66"/>
  <c r="U487" i="66" s="1"/>
  <c r="N486" i="66"/>
  <c r="K486" i="66"/>
  <c r="T486" i="66" s="1"/>
  <c r="N485" i="66"/>
  <c r="K485" i="66"/>
  <c r="U485" i="66" s="1"/>
  <c r="N484" i="66"/>
  <c r="M484" i="66" s="1"/>
  <c r="K484" i="66"/>
  <c r="T484" i="66" s="1"/>
  <c r="U483" i="66"/>
  <c r="N483" i="66"/>
  <c r="K483" i="66"/>
  <c r="T483" i="66" s="1"/>
  <c r="N482" i="66"/>
  <c r="K482" i="66"/>
  <c r="T482" i="66" s="1"/>
  <c r="N481" i="66"/>
  <c r="K481" i="66"/>
  <c r="U481" i="66" s="1"/>
  <c r="N480" i="66"/>
  <c r="K480" i="66"/>
  <c r="N479" i="66"/>
  <c r="K479" i="66"/>
  <c r="U479" i="66" s="1"/>
  <c r="N478" i="66"/>
  <c r="M477" i="66" s="1"/>
  <c r="K478" i="66"/>
  <c r="T478" i="66" s="1"/>
  <c r="N477" i="66"/>
  <c r="K477" i="66"/>
  <c r="U476" i="66"/>
  <c r="N476" i="66"/>
  <c r="K476" i="66"/>
  <c r="T476" i="66" s="1"/>
  <c r="N475" i="66"/>
  <c r="K475" i="66"/>
  <c r="T475" i="66" s="1"/>
  <c r="N474" i="66"/>
  <c r="M474" i="66" s="1"/>
  <c r="K474" i="66"/>
  <c r="T474" i="66" s="1"/>
  <c r="N473" i="66"/>
  <c r="K473" i="66"/>
  <c r="U473" i="66" s="1"/>
  <c r="N472" i="66"/>
  <c r="K472" i="66"/>
  <c r="T472" i="66" s="1"/>
  <c r="N471" i="66"/>
  <c r="K471" i="66"/>
  <c r="N470" i="66"/>
  <c r="M470" i="66" s="1"/>
  <c r="K470" i="66"/>
  <c r="T470" i="66" s="1"/>
  <c r="N469" i="66"/>
  <c r="K469" i="66"/>
  <c r="U469" i="66" s="1"/>
  <c r="N468" i="66"/>
  <c r="K468" i="66"/>
  <c r="T468" i="66" s="1"/>
  <c r="N467" i="66"/>
  <c r="K467" i="66"/>
  <c r="N466" i="66"/>
  <c r="K466" i="66"/>
  <c r="T466" i="66" s="1"/>
  <c r="N465" i="66"/>
  <c r="K465" i="66"/>
  <c r="U465" i="66" s="1"/>
  <c r="N464" i="66"/>
  <c r="M464" i="66" s="1"/>
  <c r="K464" i="66"/>
  <c r="T464" i="66" s="1"/>
  <c r="N463" i="66"/>
  <c r="K463" i="66"/>
  <c r="T463" i="66" s="1"/>
  <c r="N462" i="66"/>
  <c r="K462" i="66"/>
  <c r="T462" i="66" s="1"/>
  <c r="N461" i="66"/>
  <c r="K461" i="66"/>
  <c r="U461" i="66" s="1"/>
  <c r="N460" i="66"/>
  <c r="K460" i="66"/>
  <c r="T460" i="66" s="1"/>
  <c r="N459" i="66"/>
  <c r="K459" i="66"/>
  <c r="N458" i="66"/>
  <c r="K458" i="66"/>
  <c r="T458" i="66" s="1"/>
  <c r="N457" i="66"/>
  <c r="K457" i="66"/>
  <c r="U457" i="66" s="1"/>
  <c r="N456" i="66"/>
  <c r="K456" i="66"/>
  <c r="T456" i="66" s="1"/>
  <c r="N455" i="66"/>
  <c r="K455" i="66"/>
  <c r="U455" i="66" s="1"/>
  <c r="U454" i="66"/>
  <c r="N454" i="66"/>
  <c r="K454" i="66"/>
  <c r="T454" i="66" s="1"/>
  <c r="N453" i="66"/>
  <c r="M453" i="66" s="1"/>
  <c r="K453" i="66"/>
  <c r="U453" i="66" s="1"/>
  <c r="T452" i="66"/>
  <c r="N452" i="66"/>
  <c r="K452" i="66"/>
  <c r="U452" i="66" s="1"/>
  <c r="N451" i="66"/>
  <c r="K451" i="66"/>
  <c r="T451" i="66" s="1"/>
  <c r="N450" i="66"/>
  <c r="K450" i="66"/>
  <c r="T450" i="66" s="1"/>
  <c r="N449" i="66"/>
  <c r="K449" i="66"/>
  <c r="U449" i="66" s="1"/>
  <c r="N448" i="66"/>
  <c r="K448" i="66"/>
  <c r="T448" i="66" s="1"/>
  <c r="N447" i="66"/>
  <c r="K447" i="66"/>
  <c r="U447" i="66" s="1"/>
  <c r="N446" i="66"/>
  <c r="M445" i="66" s="1"/>
  <c r="K446" i="66"/>
  <c r="U446" i="66" s="1"/>
  <c r="N445" i="66"/>
  <c r="K445" i="66"/>
  <c r="U445" i="66" s="1"/>
  <c r="N444" i="66"/>
  <c r="M444" i="66"/>
  <c r="K444" i="66"/>
  <c r="T444" i="66" s="1"/>
  <c r="N443" i="66"/>
  <c r="K443" i="66"/>
  <c r="U443" i="66" s="1"/>
  <c r="U442" i="66"/>
  <c r="N442" i="66"/>
  <c r="K442" i="66"/>
  <c r="T442" i="66" s="1"/>
  <c r="N441" i="66"/>
  <c r="K441" i="66"/>
  <c r="U441" i="66" s="1"/>
  <c r="N440" i="66"/>
  <c r="K440" i="66"/>
  <c r="N439" i="66"/>
  <c r="K439" i="66"/>
  <c r="N438" i="66"/>
  <c r="K438" i="66"/>
  <c r="T438" i="66" s="1"/>
  <c r="N437" i="66"/>
  <c r="K437" i="66"/>
  <c r="U437" i="66" s="1"/>
  <c r="N436" i="66"/>
  <c r="K436" i="66"/>
  <c r="T436" i="66" s="1"/>
  <c r="N435" i="66"/>
  <c r="K435" i="66"/>
  <c r="N434" i="66"/>
  <c r="M434" i="66" s="1"/>
  <c r="K434" i="66"/>
  <c r="N433" i="66"/>
  <c r="K433" i="66"/>
  <c r="U433" i="66" s="1"/>
  <c r="N432" i="66"/>
  <c r="M432" i="66" s="1"/>
  <c r="K432" i="66"/>
  <c r="T432" i="66" s="1"/>
  <c r="N431" i="66"/>
  <c r="M430" i="66" s="1"/>
  <c r="K431" i="66"/>
  <c r="U431" i="66" s="1"/>
  <c r="N430" i="66"/>
  <c r="K430" i="66"/>
  <c r="T430" i="66" s="1"/>
  <c r="N429" i="66"/>
  <c r="M429" i="66" s="1"/>
  <c r="K429" i="66"/>
  <c r="U429" i="66" s="1"/>
  <c r="N428" i="66"/>
  <c r="K428" i="66"/>
  <c r="U428" i="66" s="1"/>
  <c r="N427" i="66"/>
  <c r="M427" i="66" s="1"/>
  <c r="K427" i="66"/>
  <c r="T427" i="66" s="1"/>
  <c r="N426" i="66"/>
  <c r="K426" i="66"/>
  <c r="N425" i="66"/>
  <c r="K425" i="66"/>
  <c r="U425" i="66" s="1"/>
  <c r="N424" i="66"/>
  <c r="K424" i="66"/>
  <c r="T424" i="66" s="1"/>
  <c r="U423" i="66"/>
  <c r="N423" i="66"/>
  <c r="M423" i="66" s="1"/>
  <c r="K423" i="66"/>
  <c r="T423" i="66" s="1"/>
  <c r="N422" i="66"/>
  <c r="K422" i="66"/>
  <c r="T421" i="66"/>
  <c r="N421" i="66"/>
  <c r="M420" i="66" s="1"/>
  <c r="K421" i="66"/>
  <c r="U421" i="66" s="1"/>
  <c r="N420" i="66"/>
  <c r="K420" i="66"/>
  <c r="U420" i="66" s="1"/>
  <c r="N419" i="66"/>
  <c r="K419" i="66"/>
  <c r="U419" i="66" s="1"/>
  <c r="N418" i="66"/>
  <c r="K418" i="66"/>
  <c r="T418" i="66" s="1"/>
  <c r="N417" i="66"/>
  <c r="K417" i="66"/>
  <c r="U417" i="66" s="1"/>
  <c r="N416" i="66"/>
  <c r="K416" i="66"/>
  <c r="U416" i="66" s="1"/>
  <c r="N415" i="66"/>
  <c r="K415" i="66"/>
  <c r="U415" i="66" s="1"/>
  <c r="N414" i="66"/>
  <c r="K414" i="66"/>
  <c r="N413" i="66"/>
  <c r="M413" i="66" s="1"/>
  <c r="K413" i="66"/>
  <c r="U413" i="66" s="1"/>
  <c r="N412" i="66"/>
  <c r="K412" i="66"/>
  <c r="T412" i="66" s="1"/>
  <c r="U411" i="66"/>
  <c r="N411" i="66"/>
  <c r="M411" i="66"/>
  <c r="K411" i="66"/>
  <c r="T411" i="66" s="1"/>
  <c r="N410" i="66"/>
  <c r="K410" i="66"/>
  <c r="T409" i="66"/>
  <c r="N409" i="66"/>
  <c r="M408" i="66" s="1"/>
  <c r="K409" i="66"/>
  <c r="U409" i="66" s="1"/>
  <c r="N408" i="66"/>
  <c r="K408" i="66"/>
  <c r="U408" i="66" s="1"/>
  <c r="N407" i="66"/>
  <c r="K407" i="66"/>
  <c r="U407" i="66" s="1"/>
  <c r="N406" i="66"/>
  <c r="K406" i="66"/>
  <c r="N405" i="66"/>
  <c r="M405" i="66" s="1"/>
  <c r="K405" i="66"/>
  <c r="U405" i="66" s="1"/>
  <c r="N404" i="66"/>
  <c r="K404" i="66"/>
  <c r="U404" i="66" s="1"/>
  <c r="T403" i="66"/>
  <c r="N403" i="66"/>
  <c r="K403" i="66"/>
  <c r="U403" i="66" s="1"/>
  <c r="N402" i="66"/>
  <c r="K402" i="66"/>
  <c r="N401" i="66"/>
  <c r="K401" i="66"/>
  <c r="U401" i="66" s="1"/>
  <c r="N400" i="66"/>
  <c r="K400" i="66"/>
  <c r="T400" i="66" s="1"/>
  <c r="N399" i="66"/>
  <c r="M399" i="66" s="1"/>
  <c r="K399" i="66"/>
  <c r="U399" i="66" s="1"/>
  <c r="N398" i="66"/>
  <c r="K398" i="66"/>
  <c r="T398" i="66" s="1"/>
  <c r="N397" i="66"/>
  <c r="K397" i="66"/>
  <c r="T397" i="66" s="1"/>
  <c r="N396" i="66"/>
  <c r="K396" i="66"/>
  <c r="U396" i="66" s="1"/>
  <c r="N395" i="66"/>
  <c r="K395" i="66"/>
  <c r="N394" i="66"/>
  <c r="K394" i="66"/>
  <c r="T394" i="66" s="1"/>
  <c r="N393" i="66"/>
  <c r="M393" i="66"/>
  <c r="K393" i="66"/>
  <c r="U393" i="66" s="1"/>
  <c r="N392" i="66"/>
  <c r="K392" i="66"/>
  <c r="U392" i="66" s="1"/>
  <c r="T391" i="66"/>
  <c r="N391" i="66"/>
  <c r="K391" i="66"/>
  <c r="U391" i="66" s="1"/>
  <c r="N390" i="66"/>
  <c r="K390" i="66"/>
  <c r="T390" i="66" s="1"/>
  <c r="N389" i="66"/>
  <c r="M389" i="66" s="1"/>
  <c r="K389" i="66"/>
  <c r="U389" i="66" s="1"/>
  <c r="N388" i="66"/>
  <c r="K388" i="66"/>
  <c r="T388" i="66" s="1"/>
  <c r="N387" i="66"/>
  <c r="K387" i="66"/>
  <c r="N386" i="66"/>
  <c r="K386" i="66"/>
  <c r="T386" i="66" s="1"/>
  <c r="N385" i="66"/>
  <c r="M385" i="66" s="1"/>
  <c r="K385" i="66"/>
  <c r="N384" i="66"/>
  <c r="K384" i="66"/>
  <c r="U384" i="66" s="1"/>
  <c r="N383" i="66"/>
  <c r="K383" i="66"/>
  <c r="U383" i="66" s="1"/>
  <c r="U382" i="66"/>
  <c r="N382" i="66"/>
  <c r="K382" i="66"/>
  <c r="T382" i="66" s="1"/>
  <c r="N381" i="66"/>
  <c r="K381" i="66"/>
  <c r="U381" i="66" s="1"/>
  <c r="N380" i="66"/>
  <c r="M379" i="66" s="1"/>
  <c r="K380" i="66"/>
  <c r="U380" i="66" s="1"/>
  <c r="N379" i="66"/>
  <c r="K379" i="66"/>
  <c r="U379" i="66" s="1"/>
  <c r="N378" i="66"/>
  <c r="K378" i="66"/>
  <c r="T378" i="66" s="1"/>
  <c r="N377" i="66"/>
  <c r="K377" i="66"/>
  <c r="U377" i="66" s="1"/>
  <c r="N376" i="66"/>
  <c r="K376" i="66"/>
  <c r="T376" i="66" s="1"/>
  <c r="N375" i="66"/>
  <c r="M375" i="66"/>
  <c r="K375" i="66"/>
  <c r="N374" i="66"/>
  <c r="K374" i="66"/>
  <c r="T374" i="66" s="1"/>
  <c r="U373" i="66"/>
  <c r="T373" i="66"/>
  <c r="N373" i="66"/>
  <c r="K373" i="66"/>
  <c r="N372" i="66"/>
  <c r="K372" i="66"/>
  <c r="N371" i="66"/>
  <c r="M371" i="66" s="1"/>
  <c r="K371" i="66"/>
  <c r="U371" i="66" s="1"/>
  <c r="N370" i="66"/>
  <c r="K370" i="66"/>
  <c r="T370" i="66" s="1"/>
  <c r="N369" i="66"/>
  <c r="K369" i="66"/>
  <c r="U369" i="66" s="1"/>
  <c r="N368" i="66"/>
  <c r="M368" i="66" s="1"/>
  <c r="K368" i="66"/>
  <c r="U368" i="66" s="1"/>
  <c r="N367" i="66"/>
  <c r="K367" i="66"/>
  <c r="U367" i="66" s="1"/>
  <c r="N366" i="66"/>
  <c r="K366" i="66"/>
  <c r="T366" i="66" s="1"/>
  <c r="N365" i="66"/>
  <c r="M365" i="66" s="1"/>
  <c r="K365" i="66"/>
  <c r="U365" i="66" s="1"/>
  <c r="N364" i="66"/>
  <c r="K364" i="66"/>
  <c r="U364" i="66" s="1"/>
  <c r="N363" i="66"/>
  <c r="M363" i="66" s="1"/>
  <c r="K363" i="66"/>
  <c r="T363" i="66" s="1"/>
  <c r="N362" i="66"/>
  <c r="M362" i="66" s="1"/>
  <c r="K362" i="66"/>
  <c r="T362" i="66" s="1"/>
  <c r="N361" i="66"/>
  <c r="K361" i="66"/>
  <c r="U361" i="66" s="1"/>
  <c r="N360" i="66"/>
  <c r="K360" i="66"/>
  <c r="N359" i="66"/>
  <c r="K359" i="66"/>
  <c r="U359" i="66" s="1"/>
  <c r="N358" i="66"/>
  <c r="M358" i="66" s="1"/>
  <c r="K358" i="66"/>
  <c r="U358" i="66" s="1"/>
  <c r="N357" i="66"/>
  <c r="M357" i="66" s="1"/>
  <c r="K357" i="66"/>
  <c r="U357" i="66" s="1"/>
  <c r="N356" i="66"/>
  <c r="K356" i="66"/>
  <c r="T356" i="66" s="1"/>
  <c r="N355" i="66"/>
  <c r="M355" i="66" s="1"/>
  <c r="K355" i="66"/>
  <c r="N354" i="66"/>
  <c r="K354" i="66"/>
  <c r="T354" i="66" s="1"/>
  <c r="N353" i="66"/>
  <c r="K353" i="66"/>
  <c r="U353" i="66" s="1"/>
  <c r="N352" i="66"/>
  <c r="K352" i="66"/>
  <c r="U352" i="66" s="1"/>
  <c r="N351" i="66"/>
  <c r="K351" i="66"/>
  <c r="U351" i="66" s="1"/>
  <c r="N350" i="66"/>
  <c r="K350" i="66"/>
  <c r="U350" i="66" s="1"/>
  <c r="N349" i="66"/>
  <c r="M349" i="66" s="1"/>
  <c r="K349" i="66"/>
  <c r="U349" i="66" s="1"/>
  <c r="N348" i="66"/>
  <c r="K348" i="66"/>
  <c r="T348" i="66" s="1"/>
  <c r="N347" i="66"/>
  <c r="M347" i="66"/>
  <c r="K347" i="66"/>
  <c r="U347" i="66" s="1"/>
  <c r="N346" i="66"/>
  <c r="K346" i="66"/>
  <c r="U346" i="66" s="1"/>
  <c r="N345" i="66"/>
  <c r="K345" i="66"/>
  <c r="U345" i="66" s="1"/>
  <c r="N344" i="66"/>
  <c r="M344" i="66" s="1"/>
  <c r="K344" i="66"/>
  <c r="U344" i="66" s="1"/>
  <c r="N343" i="66"/>
  <c r="K343" i="66"/>
  <c r="U343" i="66" s="1"/>
  <c r="N342" i="66"/>
  <c r="K342" i="66"/>
  <c r="T342" i="66" s="1"/>
  <c r="N341" i="66"/>
  <c r="M341" i="66" s="1"/>
  <c r="K341" i="66"/>
  <c r="U341" i="66" s="1"/>
  <c r="N340" i="66"/>
  <c r="K340" i="66"/>
  <c r="U340" i="66" s="1"/>
  <c r="U339" i="66"/>
  <c r="N339" i="66"/>
  <c r="K339" i="66"/>
  <c r="T339" i="66" s="1"/>
  <c r="N338" i="66"/>
  <c r="K338" i="66"/>
  <c r="U338" i="66" s="1"/>
  <c r="N337" i="66"/>
  <c r="K337" i="66"/>
  <c r="U336" i="66"/>
  <c r="N336" i="66"/>
  <c r="K336" i="66"/>
  <c r="T336" i="66" s="1"/>
  <c r="N335" i="66"/>
  <c r="K335" i="66"/>
  <c r="U335" i="66" s="1"/>
  <c r="N334" i="66"/>
  <c r="K334" i="66"/>
  <c r="U334" i="66" s="1"/>
  <c r="N333" i="66"/>
  <c r="K333" i="66"/>
  <c r="U333" i="66" s="1"/>
  <c r="N332" i="66"/>
  <c r="K332" i="66"/>
  <c r="U332" i="66" s="1"/>
  <c r="N331" i="66"/>
  <c r="M331" i="66" s="1"/>
  <c r="K331" i="66"/>
  <c r="U331" i="66" s="1"/>
  <c r="N330" i="66"/>
  <c r="M329" i="66" s="1"/>
  <c r="K330" i="66"/>
  <c r="T330" i="66" s="1"/>
  <c r="N329" i="66"/>
  <c r="K329" i="66"/>
  <c r="U329" i="66" s="1"/>
  <c r="N328" i="66"/>
  <c r="M328" i="66" s="1"/>
  <c r="K328" i="66"/>
  <c r="U328" i="66" s="1"/>
  <c r="N327" i="66"/>
  <c r="K327" i="66"/>
  <c r="U327" i="66" s="1"/>
  <c r="N326" i="66"/>
  <c r="K326" i="66"/>
  <c r="U326" i="66" s="1"/>
  <c r="N325" i="66"/>
  <c r="K325" i="66"/>
  <c r="U325" i="66" s="1"/>
  <c r="U324" i="66"/>
  <c r="N324" i="66"/>
  <c r="K324" i="66"/>
  <c r="T324" i="66" s="1"/>
  <c r="N323" i="66"/>
  <c r="M323" i="66"/>
  <c r="K323" i="66"/>
  <c r="U323" i="66" s="1"/>
  <c r="N322" i="66"/>
  <c r="K322" i="66"/>
  <c r="U322" i="66" s="1"/>
  <c r="N321" i="66"/>
  <c r="K321" i="66"/>
  <c r="T321" i="66" s="1"/>
  <c r="N320" i="66"/>
  <c r="K320" i="66"/>
  <c r="U320" i="66" s="1"/>
  <c r="N319" i="66"/>
  <c r="M319" i="66" s="1"/>
  <c r="K319" i="66"/>
  <c r="U318" i="66"/>
  <c r="N318" i="66"/>
  <c r="K318" i="66"/>
  <c r="T318" i="66" s="1"/>
  <c r="N317" i="66"/>
  <c r="K317" i="66"/>
  <c r="U317" i="66" s="1"/>
  <c r="N316" i="66"/>
  <c r="M316" i="66" s="1"/>
  <c r="K316" i="66"/>
  <c r="U316" i="66" s="1"/>
  <c r="N315" i="66"/>
  <c r="M315" i="66" s="1"/>
  <c r="K315" i="66"/>
  <c r="U315" i="66" s="1"/>
  <c r="N314" i="66"/>
  <c r="K314" i="66"/>
  <c r="U314" i="66" s="1"/>
  <c r="N313" i="66"/>
  <c r="M313" i="66" s="1"/>
  <c r="K313" i="66"/>
  <c r="U313" i="66" s="1"/>
  <c r="N312" i="66"/>
  <c r="K312" i="66"/>
  <c r="T312" i="66" s="1"/>
  <c r="N311" i="66"/>
  <c r="K311" i="66"/>
  <c r="U311" i="66" s="1"/>
  <c r="N310" i="66"/>
  <c r="K310" i="66"/>
  <c r="U310" i="66" s="1"/>
  <c r="N309" i="66"/>
  <c r="M309" i="66" s="1"/>
  <c r="K309" i="66"/>
  <c r="U309" i="66" s="1"/>
  <c r="N308" i="66"/>
  <c r="K308" i="66"/>
  <c r="U308" i="66" s="1"/>
  <c r="N307" i="66"/>
  <c r="K307" i="66"/>
  <c r="U307" i="66" s="1"/>
  <c r="N306" i="66"/>
  <c r="K306" i="66"/>
  <c r="T306" i="66" s="1"/>
  <c r="N305" i="66"/>
  <c r="K305" i="66"/>
  <c r="U305" i="66" s="1"/>
  <c r="N304" i="66"/>
  <c r="K304" i="66"/>
  <c r="U304" i="66" s="1"/>
  <c r="U303" i="66"/>
  <c r="N303" i="66"/>
  <c r="M303" i="66" s="1"/>
  <c r="K303" i="66"/>
  <c r="T303" i="66" s="1"/>
  <c r="N302" i="66"/>
  <c r="K302" i="66"/>
  <c r="U302" i="66" s="1"/>
  <c r="N301" i="66"/>
  <c r="M301" i="66" s="1"/>
  <c r="K301" i="66"/>
  <c r="N300" i="66"/>
  <c r="K300" i="66"/>
  <c r="T300" i="66" s="1"/>
  <c r="N299" i="66"/>
  <c r="M299" i="66" s="1"/>
  <c r="K299" i="66"/>
  <c r="U299" i="66" s="1"/>
  <c r="N298" i="66"/>
  <c r="K298" i="66"/>
  <c r="U298" i="66" s="1"/>
  <c r="N297" i="66"/>
  <c r="K297" i="66"/>
  <c r="U297" i="66" s="1"/>
  <c r="N296" i="66"/>
  <c r="K296" i="66"/>
  <c r="U296" i="66" s="1"/>
  <c r="N295" i="66"/>
  <c r="K295" i="66"/>
  <c r="U295" i="66" s="1"/>
  <c r="N294" i="66"/>
  <c r="M294" i="66" s="1"/>
  <c r="K294" i="66"/>
  <c r="T294" i="66" s="1"/>
  <c r="T293" i="66"/>
  <c r="N293" i="66"/>
  <c r="M293" i="66" s="1"/>
  <c r="K293" i="66"/>
  <c r="U293" i="66" s="1"/>
  <c r="N292" i="66"/>
  <c r="K292" i="66"/>
  <c r="U292" i="66" s="1"/>
  <c r="N291" i="66"/>
  <c r="M291" i="66" s="1"/>
  <c r="K291" i="66"/>
  <c r="U291" i="66" s="1"/>
  <c r="N290" i="66"/>
  <c r="K290" i="66"/>
  <c r="U290" i="66" s="1"/>
  <c r="N289" i="66"/>
  <c r="K289" i="66"/>
  <c r="U289" i="66" s="1"/>
  <c r="N288" i="66"/>
  <c r="K288" i="66"/>
  <c r="T288" i="66" s="1"/>
  <c r="N287" i="66"/>
  <c r="K287" i="66"/>
  <c r="U287" i="66" s="1"/>
  <c r="N286" i="66"/>
  <c r="K286" i="66"/>
  <c r="U286" i="66" s="1"/>
  <c r="N285" i="66"/>
  <c r="M285" i="66" s="1"/>
  <c r="K285" i="66"/>
  <c r="U285" i="66" s="1"/>
  <c r="N284" i="66"/>
  <c r="K284" i="66"/>
  <c r="U284" i="66" s="1"/>
  <c r="N283" i="66"/>
  <c r="K283" i="66"/>
  <c r="N282" i="66"/>
  <c r="K282" i="66"/>
  <c r="T282" i="66" s="1"/>
  <c r="N281" i="66"/>
  <c r="M281" i="66" s="1"/>
  <c r="K281" i="66"/>
  <c r="U281" i="66" s="1"/>
  <c r="N280" i="66"/>
  <c r="K280" i="66"/>
  <c r="U280" i="66" s="1"/>
  <c r="N279" i="66"/>
  <c r="K279" i="66"/>
  <c r="U279" i="66" s="1"/>
  <c r="N278" i="66"/>
  <c r="K278" i="66"/>
  <c r="U278" i="66" s="1"/>
  <c r="N277" i="66"/>
  <c r="K277" i="66"/>
  <c r="U277" i="66" s="1"/>
  <c r="N276" i="66"/>
  <c r="M276" i="66" s="1"/>
  <c r="K276" i="66"/>
  <c r="T276" i="66" s="1"/>
  <c r="N275" i="66"/>
  <c r="M275" i="66" s="1"/>
  <c r="K275" i="66"/>
  <c r="U275" i="66" s="1"/>
  <c r="N274" i="66"/>
  <c r="K274" i="66"/>
  <c r="U274" i="66" s="1"/>
  <c r="N273" i="66"/>
  <c r="K273" i="66"/>
  <c r="U273" i="66" s="1"/>
  <c r="N272" i="66"/>
  <c r="K272" i="66"/>
  <c r="U272" i="66" s="1"/>
  <c r="N271" i="66"/>
  <c r="M271" i="66" s="1"/>
  <c r="K271" i="66"/>
  <c r="U271" i="66" s="1"/>
  <c r="N270" i="66"/>
  <c r="K270" i="66"/>
  <c r="T270" i="66" s="1"/>
  <c r="N269" i="66"/>
  <c r="M269" i="66" s="1"/>
  <c r="K269" i="66"/>
  <c r="U269" i="66" s="1"/>
  <c r="N268" i="66"/>
  <c r="K268" i="66"/>
  <c r="U268" i="66" s="1"/>
  <c r="T267" i="66"/>
  <c r="N267" i="66"/>
  <c r="K267" i="66"/>
  <c r="U267" i="66" s="1"/>
  <c r="N266" i="66"/>
  <c r="K266" i="66"/>
  <c r="U266" i="66" s="1"/>
  <c r="N265" i="66"/>
  <c r="M265" i="66" s="1"/>
  <c r="K265" i="66"/>
  <c r="U264" i="66"/>
  <c r="N264" i="66"/>
  <c r="K264" i="66"/>
  <c r="T264" i="66" s="1"/>
  <c r="N263" i="66"/>
  <c r="M263" i="66" s="1"/>
  <c r="K263" i="66"/>
  <c r="U263" i="66" s="1"/>
  <c r="N262" i="66"/>
  <c r="K262" i="66"/>
  <c r="U262" i="66" s="1"/>
  <c r="N261" i="66"/>
  <c r="K261" i="66"/>
  <c r="U261" i="66" s="1"/>
  <c r="N260" i="66"/>
  <c r="K260" i="66"/>
  <c r="U260" i="66" s="1"/>
  <c r="N259" i="66"/>
  <c r="K259" i="66"/>
  <c r="U259" i="66" s="1"/>
  <c r="N258" i="66"/>
  <c r="K258" i="66"/>
  <c r="T258" i="66" s="1"/>
  <c r="N257" i="66"/>
  <c r="M257" i="66" s="1"/>
  <c r="K257" i="66"/>
  <c r="U257" i="66" s="1"/>
  <c r="N256" i="66"/>
  <c r="K256" i="66"/>
  <c r="U256" i="66" s="1"/>
  <c r="N255" i="66"/>
  <c r="K255" i="66"/>
  <c r="U255" i="66" s="1"/>
  <c r="N254" i="66"/>
  <c r="M254" i="66" s="1"/>
  <c r="K254" i="66"/>
  <c r="U254" i="66" s="1"/>
  <c r="N253" i="66"/>
  <c r="K253" i="66"/>
  <c r="U253" i="66" s="1"/>
  <c r="N252" i="66"/>
  <c r="K252" i="66"/>
  <c r="T252" i="66" s="1"/>
  <c r="N251" i="66"/>
  <c r="K251" i="66"/>
  <c r="U251" i="66" s="1"/>
  <c r="N250" i="66"/>
  <c r="K250" i="66"/>
  <c r="U250" i="66" s="1"/>
  <c r="N249" i="66"/>
  <c r="K249" i="66"/>
  <c r="U249" i="66" s="1"/>
  <c r="N248" i="66"/>
  <c r="K248" i="66"/>
  <c r="U248" i="66" s="1"/>
  <c r="N247" i="66"/>
  <c r="K247" i="66"/>
  <c r="U246" i="66"/>
  <c r="N246" i="66"/>
  <c r="M246" i="66" s="1"/>
  <c r="K246" i="66"/>
  <c r="T246" i="66" s="1"/>
  <c r="N245" i="66"/>
  <c r="K245" i="66"/>
  <c r="U245" i="66" s="1"/>
  <c r="N244" i="66"/>
  <c r="K244" i="66"/>
  <c r="U244" i="66" s="1"/>
  <c r="N243" i="66"/>
  <c r="K243" i="66"/>
  <c r="U243" i="66" s="1"/>
  <c r="N242" i="66"/>
  <c r="K242" i="66"/>
  <c r="U242" i="66" s="1"/>
  <c r="N241" i="66"/>
  <c r="K241" i="66"/>
  <c r="U241" i="66" s="1"/>
  <c r="N240" i="66"/>
  <c r="K240" i="66"/>
  <c r="T240" i="66" s="1"/>
  <c r="N239" i="66"/>
  <c r="K239" i="66"/>
  <c r="U239" i="66" s="1"/>
  <c r="N238" i="66"/>
  <c r="M238" i="66" s="1"/>
  <c r="K238" i="66"/>
  <c r="U238" i="66" s="1"/>
  <c r="N237" i="66"/>
  <c r="K237" i="66"/>
  <c r="U237" i="66" s="1"/>
  <c r="N236" i="66"/>
  <c r="K236" i="66"/>
  <c r="U236" i="66" s="1"/>
  <c r="N235" i="66"/>
  <c r="K235" i="66"/>
  <c r="U235" i="66" s="1"/>
  <c r="N234" i="66"/>
  <c r="K234" i="66"/>
  <c r="T234" i="66" s="1"/>
  <c r="N233" i="66"/>
  <c r="M233" i="66" s="1"/>
  <c r="K233" i="66"/>
  <c r="U233" i="66" s="1"/>
  <c r="N232" i="66"/>
  <c r="K232" i="66"/>
  <c r="U232" i="66" s="1"/>
  <c r="T231" i="66"/>
  <c r="N231" i="66"/>
  <c r="K231" i="66"/>
  <c r="U231" i="66" s="1"/>
  <c r="N230" i="66"/>
  <c r="M229" i="66" s="1"/>
  <c r="K230" i="66"/>
  <c r="U230" i="66" s="1"/>
  <c r="N229" i="66"/>
  <c r="K229" i="66"/>
  <c r="N228" i="66"/>
  <c r="K228" i="66"/>
  <c r="T228" i="66" s="1"/>
  <c r="N227" i="66"/>
  <c r="M227" i="66" s="1"/>
  <c r="K227" i="66"/>
  <c r="U227" i="66" s="1"/>
  <c r="N226" i="66"/>
  <c r="K226" i="66"/>
  <c r="U226" i="66" s="1"/>
  <c r="N225" i="66"/>
  <c r="K225" i="66"/>
  <c r="U225" i="66" s="1"/>
  <c r="N224" i="66"/>
  <c r="K224" i="66"/>
  <c r="U224" i="66" s="1"/>
  <c r="N223" i="66"/>
  <c r="K223" i="66"/>
  <c r="U223" i="66" s="1"/>
  <c r="N222" i="66"/>
  <c r="K222" i="66"/>
  <c r="T222" i="66" s="1"/>
  <c r="N221" i="66"/>
  <c r="M221" i="66" s="1"/>
  <c r="K221" i="66"/>
  <c r="U221" i="66" s="1"/>
  <c r="N220" i="66"/>
  <c r="K220" i="66"/>
  <c r="U220" i="66" s="1"/>
  <c r="N219" i="66"/>
  <c r="K219" i="66"/>
  <c r="U219" i="66" s="1"/>
  <c r="N218" i="66"/>
  <c r="M218" i="66" s="1"/>
  <c r="K218" i="66"/>
  <c r="U218" i="66" s="1"/>
  <c r="N217" i="66"/>
  <c r="K217" i="66"/>
  <c r="U217" i="66" s="1"/>
  <c r="N216" i="66"/>
  <c r="K216" i="66"/>
  <c r="T216" i="66" s="1"/>
  <c r="N215" i="66"/>
  <c r="M215" i="66" s="1"/>
  <c r="K215" i="66"/>
  <c r="U215" i="66" s="1"/>
  <c r="N214" i="66"/>
  <c r="K214" i="66"/>
  <c r="U214" i="66" s="1"/>
  <c r="T213" i="66"/>
  <c r="N213" i="66"/>
  <c r="K213" i="66"/>
  <c r="U213" i="66" s="1"/>
  <c r="N212" i="66"/>
  <c r="K212" i="66"/>
  <c r="U212" i="66" s="1"/>
  <c r="N211" i="66"/>
  <c r="M211" i="66" s="1"/>
  <c r="K211" i="66"/>
  <c r="U210" i="66"/>
  <c r="N210" i="66"/>
  <c r="K210" i="66"/>
  <c r="T210" i="66" s="1"/>
  <c r="N209" i="66"/>
  <c r="K209" i="66"/>
  <c r="U209" i="66" s="1"/>
  <c r="N208" i="66"/>
  <c r="K208" i="66"/>
  <c r="U208" i="66" s="1"/>
  <c r="N207" i="66"/>
  <c r="K207" i="66"/>
  <c r="U207" i="66" s="1"/>
  <c r="N206" i="66"/>
  <c r="K206" i="66"/>
  <c r="U206" i="66" s="1"/>
  <c r="N205" i="66"/>
  <c r="K205" i="66"/>
  <c r="U205" i="66" s="1"/>
  <c r="N204" i="66"/>
  <c r="K204" i="66"/>
  <c r="T204" i="66" s="1"/>
  <c r="N203" i="66"/>
  <c r="K203" i="66"/>
  <c r="U203" i="66" s="1"/>
  <c r="N202" i="66"/>
  <c r="M202" i="66" s="1"/>
  <c r="K202" i="66"/>
  <c r="U202" i="66" s="1"/>
  <c r="N201" i="66"/>
  <c r="K201" i="66"/>
  <c r="U201" i="66" s="1"/>
  <c r="N200" i="66"/>
  <c r="K200" i="66"/>
  <c r="U200" i="66" s="1"/>
  <c r="N199" i="66"/>
  <c r="K199" i="66"/>
  <c r="U199" i="66" s="1"/>
  <c r="N198" i="66"/>
  <c r="M197" i="66" s="1"/>
  <c r="K198" i="66"/>
  <c r="T198" i="66" s="1"/>
  <c r="N197" i="66"/>
  <c r="K197" i="66"/>
  <c r="U197" i="66" s="1"/>
  <c r="N196" i="66"/>
  <c r="M196" i="66" s="1"/>
  <c r="K196" i="66"/>
  <c r="U196" i="66" s="1"/>
  <c r="N195" i="66"/>
  <c r="K195" i="66"/>
  <c r="U195" i="66" s="1"/>
  <c r="N194" i="66"/>
  <c r="K194" i="66"/>
  <c r="U194" i="66" s="1"/>
  <c r="N193" i="66"/>
  <c r="K193" i="66"/>
  <c r="N192" i="66"/>
  <c r="M192" i="66" s="1"/>
  <c r="K192" i="66"/>
  <c r="T192" i="66" s="1"/>
  <c r="T191" i="66"/>
  <c r="N191" i="66"/>
  <c r="K191" i="66"/>
  <c r="U191" i="66" s="1"/>
  <c r="N190" i="66"/>
  <c r="K190" i="66"/>
  <c r="U190" i="66" s="1"/>
  <c r="N189" i="66"/>
  <c r="K189" i="66"/>
  <c r="U189" i="66" s="1"/>
  <c r="N188" i="66"/>
  <c r="K188" i="66"/>
  <c r="U188" i="66" s="1"/>
  <c r="N187" i="66"/>
  <c r="K187" i="66"/>
  <c r="U187" i="66" s="1"/>
  <c r="N186" i="66"/>
  <c r="K186" i="66"/>
  <c r="T186" i="66" s="1"/>
  <c r="N185" i="66"/>
  <c r="K185" i="66"/>
  <c r="U185" i="66" s="1"/>
  <c r="N184" i="66"/>
  <c r="M184" i="66" s="1"/>
  <c r="K184" i="66"/>
  <c r="U184" i="66" s="1"/>
  <c r="N183" i="66"/>
  <c r="K183" i="66"/>
  <c r="U183" i="66" s="1"/>
  <c r="N182" i="66"/>
  <c r="K182" i="66"/>
  <c r="U182" i="66" s="1"/>
  <c r="N181" i="66"/>
  <c r="K181" i="66"/>
  <c r="N180" i="66"/>
  <c r="K180" i="66"/>
  <c r="T180" i="66" s="1"/>
  <c r="N179" i="66"/>
  <c r="K179" i="66"/>
  <c r="U179" i="66" s="1"/>
  <c r="N178" i="66"/>
  <c r="M178" i="66" s="1"/>
  <c r="K178" i="66"/>
  <c r="U178" i="66" s="1"/>
  <c r="U177" i="66"/>
  <c r="T177" i="66"/>
  <c r="N177" i="66"/>
  <c r="M177" i="66" s="1"/>
  <c r="K177" i="66"/>
  <c r="N176" i="66"/>
  <c r="M175" i="66" s="1"/>
  <c r="K176" i="66"/>
  <c r="U176" i="66" s="1"/>
  <c r="N175" i="66"/>
  <c r="K175" i="66"/>
  <c r="N174" i="66"/>
  <c r="K174" i="66"/>
  <c r="T174" i="66" s="1"/>
  <c r="N173" i="66"/>
  <c r="K173" i="66"/>
  <c r="U173" i="66" s="1"/>
  <c r="N172" i="66"/>
  <c r="K172" i="66"/>
  <c r="U172" i="66" s="1"/>
  <c r="N171" i="66"/>
  <c r="K171" i="66"/>
  <c r="U171" i="66" s="1"/>
  <c r="N170" i="66"/>
  <c r="K170" i="66"/>
  <c r="U170" i="66" s="1"/>
  <c r="N169" i="66"/>
  <c r="K169" i="66"/>
  <c r="U169" i="66" s="1"/>
  <c r="N168" i="66"/>
  <c r="K168" i="66"/>
  <c r="T168" i="66" s="1"/>
  <c r="N167" i="66"/>
  <c r="K167" i="66"/>
  <c r="U167" i="66" s="1"/>
  <c r="N166" i="66"/>
  <c r="K166" i="66"/>
  <c r="U166" i="66" s="1"/>
  <c r="N165" i="66"/>
  <c r="M165" i="66" s="1"/>
  <c r="K165" i="66"/>
  <c r="U165" i="66" s="1"/>
  <c r="N164" i="66"/>
  <c r="K164" i="66"/>
  <c r="U164" i="66" s="1"/>
  <c r="N163" i="66"/>
  <c r="M163" i="66"/>
  <c r="K163" i="66"/>
  <c r="U163" i="66" s="1"/>
  <c r="N162" i="66"/>
  <c r="K162" i="66"/>
  <c r="T162" i="66" s="1"/>
  <c r="N161" i="66"/>
  <c r="K161" i="66"/>
  <c r="U161" i="66" s="1"/>
  <c r="N160" i="66"/>
  <c r="K160" i="66"/>
  <c r="U160" i="66" s="1"/>
  <c r="N159" i="66"/>
  <c r="K159" i="66"/>
  <c r="N158" i="66"/>
  <c r="K158" i="66"/>
  <c r="U158" i="66" s="1"/>
  <c r="N157" i="66"/>
  <c r="K157" i="66"/>
  <c r="U157" i="66" s="1"/>
  <c r="N156" i="66"/>
  <c r="K156" i="66"/>
  <c r="T156" i="66" s="1"/>
  <c r="N155" i="66"/>
  <c r="K155" i="66"/>
  <c r="N154" i="66"/>
  <c r="K154" i="66"/>
  <c r="U154" i="66" s="1"/>
  <c r="N153" i="66"/>
  <c r="K153" i="66"/>
  <c r="U153" i="66" s="1"/>
  <c r="N152" i="66"/>
  <c r="K152" i="66"/>
  <c r="U152" i="66" s="1"/>
  <c r="N151" i="66"/>
  <c r="K151" i="66"/>
  <c r="N150" i="66"/>
  <c r="K150" i="66"/>
  <c r="T150" i="66" s="1"/>
  <c r="T149" i="66"/>
  <c r="N149" i="66"/>
  <c r="K149" i="66"/>
  <c r="U149" i="66" s="1"/>
  <c r="N148" i="66"/>
  <c r="K148" i="66"/>
  <c r="U148" i="66" s="1"/>
  <c r="N147" i="66"/>
  <c r="K147" i="66"/>
  <c r="N146" i="66"/>
  <c r="K146" i="66"/>
  <c r="U146" i="66" s="1"/>
  <c r="N145" i="66"/>
  <c r="K145" i="66"/>
  <c r="U145" i="66" s="1"/>
  <c r="N144" i="66"/>
  <c r="M143" i="66" s="1"/>
  <c r="K144" i="66"/>
  <c r="T144" i="66" s="1"/>
  <c r="N143" i="66"/>
  <c r="K143" i="66"/>
  <c r="N142" i="66"/>
  <c r="K142" i="66"/>
  <c r="U142" i="66" s="1"/>
  <c r="N141" i="66"/>
  <c r="K141" i="66"/>
  <c r="U141" i="66" s="1"/>
  <c r="N140" i="66"/>
  <c r="K140" i="66"/>
  <c r="U140" i="66" s="1"/>
  <c r="N139" i="66"/>
  <c r="K139" i="66"/>
  <c r="N138" i="66"/>
  <c r="M137" i="66" s="1"/>
  <c r="K138" i="66"/>
  <c r="T138" i="66" s="1"/>
  <c r="N137" i="66"/>
  <c r="K137" i="66"/>
  <c r="U137" i="66" s="1"/>
  <c r="N136" i="66"/>
  <c r="K136" i="66"/>
  <c r="U136" i="66" s="1"/>
  <c r="N135" i="66"/>
  <c r="K135" i="66"/>
  <c r="N134" i="66"/>
  <c r="K134" i="66"/>
  <c r="U134" i="66" s="1"/>
  <c r="N133" i="66"/>
  <c r="M133" i="66" s="1"/>
  <c r="K133" i="66"/>
  <c r="U133" i="66" s="1"/>
  <c r="N132" i="66"/>
  <c r="K132" i="66"/>
  <c r="T132" i="66" s="1"/>
  <c r="N131" i="66"/>
  <c r="K131" i="66"/>
  <c r="U131" i="66" s="1"/>
  <c r="N130" i="66"/>
  <c r="K130" i="66"/>
  <c r="U130" i="66" s="1"/>
  <c r="N129" i="66"/>
  <c r="K129" i="66"/>
  <c r="U129" i="66" s="1"/>
  <c r="N128" i="66"/>
  <c r="K128" i="66"/>
  <c r="U128" i="66" s="1"/>
  <c r="N127" i="66"/>
  <c r="K127" i="66"/>
  <c r="U127" i="66" s="1"/>
  <c r="N126" i="66"/>
  <c r="K126" i="66"/>
  <c r="T126" i="66" s="1"/>
  <c r="N125" i="66"/>
  <c r="K125" i="66"/>
  <c r="U125" i="66" s="1"/>
  <c r="N124" i="66"/>
  <c r="M124" i="66" s="1"/>
  <c r="K124" i="66"/>
  <c r="U124" i="66" s="1"/>
  <c r="U123" i="66"/>
  <c r="T123" i="66"/>
  <c r="N123" i="66"/>
  <c r="M123" i="66" s="1"/>
  <c r="K123" i="66"/>
  <c r="N122" i="66"/>
  <c r="M121" i="66" s="1"/>
  <c r="K122" i="66"/>
  <c r="U122" i="66" s="1"/>
  <c r="N121" i="66"/>
  <c r="K121" i="66"/>
  <c r="N120" i="66"/>
  <c r="K120" i="66"/>
  <c r="T120" i="66" s="1"/>
  <c r="N119" i="66"/>
  <c r="K119" i="66"/>
  <c r="U119" i="66" s="1"/>
  <c r="N118" i="66"/>
  <c r="K118" i="66"/>
  <c r="U118" i="66" s="1"/>
  <c r="N117" i="66"/>
  <c r="K117" i="66"/>
  <c r="N116" i="66"/>
  <c r="K116" i="66"/>
  <c r="U116" i="66" s="1"/>
  <c r="N115" i="66"/>
  <c r="K115" i="66"/>
  <c r="U115" i="66" s="1"/>
  <c r="N114" i="66"/>
  <c r="K114" i="66"/>
  <c r="T114" i="66" s="1"/>
  <c r="N113" i="66"/>
  <c r="M113" i="66" s="1"/>
  <c r="K113" i="66"/>
  <c r="U113" i="66" s="1"/>
  <c r="N112" i="66"/>
  <c r="K112" i="66"/>
  <c r="U112" i="66" s="1"/>
  <c r="N111" i="66"/>
  <c r="K111" i="66"/>
  <c r="T111" i="66" s="1"/>
  <c r="N110" i="66"/>
  <c r="K110" i="66"/>
  <c r="U110" i="66" s="1"/>
  <c r="N109" i="66"/>
  <c r="M109" i="66" s="1"/>
  <c r="K109" i="66"/>
  <c r="U109" i="66" s="1"/>
  <c r="N108" i="66"/>
  <c r="M107" i="66" s="1"/>
  <c r="K108" i="66"/>
  <c r="N107" i="66"/>
  <c r="K107" i="66"/>
  <c r="U107" i="66" s="1"/>
  <c r="N106" i="66"/>
  <c r="M106" i="66" s="1"/>
  <c r="K106" i="66"/>
  <c r="U106" i="66" s="1"/>
  <c r="N105" i="66"/>
  <c r="K105" i="66"/>
  <c r="U105" i="66" s="1"/>
  <c r="N104" i="66"/>
  <c r="K104" i="66"/>
  <c r="U104" i="66" s="1"/>
  <c r="N103" i="66"/>
  <c r="K103" i="66"/>
  <c r="U103" i="66" s="1"/>
  <c r="N102" i="66"/>
  <c r="K102" i="66"/>
  <c r="T102" i="66" s="1"/>
  <c r="N101" i="66"/>
  <c r="K101" i="66"/>
  <c r="U101" i="66" s="1"/>
  <c r="N100" i="66"/>
  <c r="M99" i="66" s="1"/>
  <c r="K100" i="66"/>
  <c r="U100" i="66" s="1"/>
  <c r="N99" i="66"/>
  <c r="K99" i="66"/>
  <c r="T99" i="66" s="1"/>
  <c r="N98" i="66"/>
  <c r="M98" i="66" s="1"/>
  <c r="K98" i="66"/>
  <c r="U98" i="66" s="1"/>
  <c r="N97" i="66"/>
  <c r="M97" i="66" s="1"/>
  <c r="K97" i="66"/>
  <c r="U97" i="66" s="1"/>
  <c r="N96" i="66"/>
  <c r="K96" i="66"/>
  <c r="N95" i="66"/>
  <c r="K95" i="66"/>
  <c r="U95" i="66" s="1"/>
  <c r="N94" i="66"/>
  <c r="K94" i="66"/>
  <c r="U94" i="66" s="1"/>
  <c r="N93" i="66"/>
  <c r="K93" i="66"/>
  <c r="U93" i="66" s="1"/>
  <c r="N92" i="66"/>
  <c r="K92" i="66"/>
  <c r="U92" i="66" s="1"/>
  <c r="N91" i="66"/>
  <c r="K91" i="66"/>
  <c r="U91" i="66" s="1"/>
  <c r="N90" i="66"/>
  <c r="M90" i="66" s="1"/>
  <c r="K90" i="66"/>
  <c r="T90" i="66" s="1"/>
  <c r="T89" i="66"/>
  <c r="N89" i="66"/>
  <c r="K89" i="66"/>
  <c r="U89" i="66" s="1"/>
  <c r="N88" i="66"/>
  <c r="K88" i="66"/>
  <c r="T88" i="66" s="1"/>
  <c r="N87" i="66"/>
  <c r="K87" i="66"/>
  <c r="U87" i="66" s="1"/>
  <c r="N86" i="66"/>
  <c r="K86" i="66"/>
  <c r="U86" i="66" s="1"/>
  <c r="N85" i="66"/>
  <c r="M85" i="66" s="1"/>
  <c r="K85" i="66"/>
  <c r="N84" i="66"/>
  <c r="M83" i="66" s="1"/>
  <c r="K84" i="66"/>
  <c r="T84" i="66" s="1"/>
  <c r="N83" i="66"/>
  <c r="K83" i="66"/>
  <c r="U83" i="66" s="1"/>
  <c r="N82" i="66"/>
  <c r="M82" i="66" s="1"/>
  <c r="K82" i="66"/>
  <c r="N81" i="66"/>
  <c r="K81" i="66"/>
  <c r="N80" i="66"/>
  <c r="K80" i="66"/>
  <c r="U80" i="66" s="1"/>
  <c r="N79" i="66"/>
  <c r="M79" i="66" s="1"/>
  <c r="K79" i="66"/>
  <c r="U79" i="66" s="1"/>
  <c r="N78" i="66"/>
  <c r="K78" i="66"/>
  <c r="U78" i="66" s="1"/>
  <c r="N77" i="66"/>
  <c r="K77" i="66"/>
  <c r="U77" i="66" s="1"/>
  <c r="N76" i="66"/>
  <c r="K76" i="66"/>
  <c r="T76" i="66" s="1"/>
  <c r="N75" i="66"/>
  <c r="K75" i="66"/>
  <c r="U75" i="66" s="1"/>
  <c r="N74" i="66"/>
  <c r="K74" i="66"/>
  <c r="U74" i="66" s="1"/>
  <c r="N73" i="66"/>
  <c r="K73" i="66"/>
  <c r="N72" i="66"/>
  <c r="K72" i="66"/>
  <c r="T72" i="66" s="1"/>
  <c r="N71" i="66"/>
  <c r="K71" i="66"/>
  <c r="U71" i="66" s="1"/>
  <c r="N70" i="66"/>
  <c r="K70" i="66"/>
  <c r="N69" i="66"/>
  <c r="K69" i="66"/>
  <c r="N68" i="66"/>
  <c r="M67" i="66" s="1"/>
  <c r="K68" i="66"/>
  <c r="U68" i="66" s="1"/>
  <c r="N67" i="66"/>
  <c r="K67" i="66"/>
  <c r="U67" i="66" s="1"/>
  <c r="N66" i="66"/>
  <c r="K66" i="66"/>
  <c r="T66" i="66" s="1"/>
  <c r="N65" i="66"/>
  <c r="M65" i="66"/>
  <c r="K65" i="66"/>
  <c r="U65" i="66" s="1"/>
  <c r="N64" i="66"/>
  <c r="K64" i="66"/>
  <c r="T64" i="66" s="1"/>
  <c r="N63" i="66"/>
  <c r="K63" i="66"/>
  <c r="U63" i="66" s="1"/>
  <c r="N62" i="66"/>
  <c r="K62" i="66"/>
  <c r="U62" i="66" s="1"/>
  <c r="N61" i="66"/>
  <c r="K61" i="66"/>
  <c r="N60" i="66"/>
  <c r="K60" i="66"/>
  <c r="U60" i="66" s="1"/>
  <c r="T59" i="66"/>
  <c r="N59" i="66"/>
  <c r="K59" i="66"/>
  <c r="U59" i="66" s="1"/>
  <c r="N58" i="66"/>
  <c r="K58" i="66"/>
  <c r="N57" i="66"/>
  <c r="K57" i="66"/>
  <c r="N56" i="66"/>
  <c r="K56" i="66"/>
  <c r="U56" i="66" s="1"/>
  <c r="N55" i="66"/>
  <c r="K55" i="66"/>
  <c r="U55" i="66" s="1"/>
  <c r="N54" i="66"/>
  <c r="K54" i="66"/>
  <c r="U54" i="66" s="1"/>
  <c r="T53" i="66"/>
  <c r="N53" i="66"/>
  <c r="K53" i="66"/>
  <c r="U53" i="66" s="1"/>
  <c r="N52" i="66"/>
  <c r="K52" i="66"/>
  <c r="N51" i="66"/>
  <c r="K51" i="66"/>
  <c r="U51" i="66" s="1"/>
  <c r="N50" i="66"/>
  <c r="K50" i="66"/>
  <c r="U50" i="66" s="1"/>
  <c r="N49" i="66"/>
  <c r="M49" i="66" s="1"/>
  <c r="K49" i="66"/>
  <c r="U49" i="66" s="1"/>
  <c r="N48" i="66"/>
  <c r="K48" i="66"/>
  <c r="U48" i="66" s="1"/>
  <c r="N47" i="66"/>
  <c r="K47" i="66"/>
  <c r="U47" i="66" s="1"/>
  <c r="N46" i="66"/>
  <c r="M46" i="66" s="1"/>
  <c r="K46" i="66"/>
  <c r="T46" i="66" s="1"/>
  <c r="T45" i="66"/>
  <c r="N45" i="66"/>
  <c r="K45" i="66"/>
  <c r="U45" i="66" s="1"/>
  <c r="N44" i="66"/>
  <c r="K44" i="66"/>
  <c r="U44" i="66" s="1"/>
  <c r="N43" i="66"/>
  <c r="K43" i="66"/>
  <c r="U43" i="66" s="1"/>
  <c r="N42" i="66"/>
  <c r="K42" i="66"/>
  <c r="U42" i="66" s="1"/>
  <c r="N41" i="66"/>
  <c r="K41" i="66"/>
  <c r="N40" i="66"/>
  <c r="K40" i="66"/>
  <c r="T40" i="66" s="1"/>
  <c r="N39" i="66"/>
  <c r="K39" i="66"/>
  <c r="T39" i="66" s="1"/>
  <c r="N38" i="66"/>
  <c r="K38" i="66"/>
  <c r="U38" i="66" s="1"/>
  <c r="N37" i="66"/>
  <c r="K37" i="66"/>
  <c r="N36" i="66"/>
  <c r="K36" i="66"/>
  <c r="T36" i="66" s="1"/>
  <c r="N35" i="66"/>
  <c r="K35" i="66"/>
  <c r="U35" i="66" s="1"/>
  <c r="U34" i="66"/>
  <c r="N34" i="66"/>
  <c r="K34" i="66"/>
  <c r="T34" i="66" s="1"/>
  <c r="N33" i="66"/>
  <c r="K33" i="66"/>
  <c r="U33" i="66" s="1"/>
  <c r="N32" i="66"/>
  <c r="K32" i="66"/>
  <c r="U32" i="66" s="1"/>
  <c r="T31" i="66"/>
  <c r="N31" i="66"/>
  <c r="K31" i="66"/>
  <c r="U31" i="66" s="1"/>
  <c r="N30" i="66"/>
  <c r="K30" i="66"/>
  <c r="U30" i="66" s="1"/>
  <c r="N29" i="66"/>
  <c r="K29" i="66"/>
  <c r="N28" i="66"/>
  <c r="K28" i="66"/>
  <c r="T28" i="66" s="1"/>
  <c r="N27" i="66"/>
  <c r="K27" i="66"/>
  <c r="U27" i="66" s="1"/>
  <c r="N26" i="66"/>
  <c r="K26" i="66"/>
  <c r="U26" i="66" s="1"/>
  <c r="N25" i="66"/>
  <c r="K25" i="66"/>
  <c r="N24" i="66"/>
  <c r="K24" i="66"/>
  <c r="T24" i="66" s="1"/>
  <c r="T23" i="66"/>
  <c r="N23" i="66"/>
  <c r="K23" i="66"/>
  <c r="U23" i="66" s="1"/>
  <c r="N22" i="66"/>
  <c r="K22" i="66"/>
  <c r="T22" i="66" s="1"/>
  <c r="N21" i="66"/>
  <c r="K21" i="66"/>
  <c r="N20" i="66"/>
  <c r="K20" i="66"/>
  <c r="U20" i="66" s="1"/>
  <c r="N19" i="66"/>
  <c r="K19" i="66"/>
  <c r="U19" i="66" s="1"/>
  <c r="N18" i="66"/>
  <c r="M17" i="66" s="1"/>
  <c r="K18" i="66"/>
  <c r="T18" i="66" s="1"/>
  <c r="N17" i="66"/>
  <c r="K17" i="66"/>
  <c r="U17" i="66" s="1"/>
  <c r="N16" i="66"/>
  <c r="K16" i="66"/>
  <c r="N15" i="66"/>
  <c r="K15" i="66"/>
  <c r="U15" i="66" s="1"/>
  <c r="N14" i="66"/>
  <c r="K14" i="66"/>
  <c r="U14" i="66" s="1"/>
  <c r="N13" i="66"/>
  <c r="K13" i="66"/>
  <c r="U13" i="66" s="1"/>
  <c r="N12" i="66"/>
  <c r="K12" i="66"/>
  <c r="T12" i="66" s="1"/>
  <c r="N11" i="66"/>
  <c r="K11" i="66"/>
  <c r="U11" i="66" s="1"/>
  <c r="N10" i="66"/>
  <c r="M10" i="66" s="1"/>
  <c r="K10" i="66"/>
  <c r="T10" i="66" s="1"/>
  <c r="N9" i="66"/>
  <c r="K9" i="66"/>
  <c r="U9" i="66" s="1"/>
  <c r="N8" i="66"/>
  <c r="K8" i="66"/>
  <c r="U8" i="66" s="1"/>
  <c r="N7" i="66"/>
  <c r="K7" i="66"/>
  <c r="U7" i="66" s="1"/>
  <c r="N6" i="66"/>
  <c r="K6" i="66"/>
  <c r="U6" i="66" s="1"/>
  <c r="N5" i="66"/>
  <c r="K5" i="66"/>
  <c r="U5" i="66" s="1"/>
  <c r="N4" i="66"/>
  <c r="K4" i="66"/>
  <c r="T4" i="66" s="1"/>
  <c r="N3" i="66"/>
  <c r="K3" i="66"/>
  <c r="N710" i="59" l="1"/>
  <c r="N672" i="59"/>
  <c r="N744" i="59"/>
  <c r="N743" i="59"/>
  <c r="M318" i="66"/>
  <c r="M671" i="66"/>
  <c r="U1103" i="66"/>
  <c r="T1103" i="66"/>
  <c r="T1194" i="66"/>
  <c r="U1194" i="66"/>
  <c r="U1571" i="66"/>
  <c r="T1571" i="66"/>
  <c r="T1918" i="66"/>
  <c r="U1918" i="66"/>
  <c r="T3259" i="66"/>
  <c r="U3259" i="66"/>
  <c r="M361" i="66"/>
  <c r="T1993" i="66"/>
  <c r="U1993" i="66"/>
  <c r="U3231" i="66"/>
  <c r="T3231" i="66"/>
  <c r="X2364" i="59"/>
  <c r="X1845" i="59"/>
  <c r="X1431" i="59"/>
  <c r="X1282" i="59"/>
  <c r="X822" i="59"/>
  <c r="X738" i="59"/>
  <c r="X599" i="59"/>
  <c r="X2184" i="59"/>
  <c r="X657" i="59"/>
  <c r="X562" i="59"/>
  <c r="X358" i="59"/>
  <c r="X707" i="59"/>
  <c r="X655" i="59"/>
  <c r="X593" i="59"/>
  <c r="X2124" i="59"/>
  <c r="X1873" i="59"/>
  <c r="X1839" i="59"/>
  <c r="X731" i="59"/>
  <c r="X394" i="59"/>
  <c r="X377" i="59"/>
  <c r="X1903" i="59"/>
  <c r="X759" i="59"/>
  <c r="X473" i="59"/>
  <c r="X229" i="59"/>
  <c r="X1485" i="59"/>
  <c r="X643" i="59"/>
  <c r="X1638" i="59"/>
  <c r="X1178" i="59"/>
  <c r="X879" i="59"/>
  <c r="X639" i="59"/>
  <c r="X583" i="59"/>
  <c r="X470" i="59"/>
  <c r="X313" i="59"/>
  <c r="N328" i="59" s="1"/>
  <c r="X165" i="59"/>
  <c r="X2382" i="59"/>
  <c r="X1927" i="59"/>
  <c r="X1677" i="59"/>
  <c r="X1630" i="59"/>
  <c r="X1553" i="59"/>
  <c r="X1405" i="59"/>
  <c r="X938" i="59"/>
  <c r="X579" i="59"/>
  <c r="X546" i="59"/>
  <c r="X519" i="59"/>
  <c r="X2098" i="59"/>
  <c r="X2057" i="59"/>
  <c r="X1856" i="59"/>
  <c r="X1807" i="59"/>
  <c r="X1479" i="59"/>
  <c r="X747" i="59"/>
  <c r="X633" i="59"/>
  <c r="X341" i="59"/>
  <c r="X251" i="59"/>
  <c r="X221" i="59"/>
  <c r="X1893" i="59"/>
  <c r="X1799" i="59"/>
  <c r="X1511" i="59"/>
  <c r="X1477" i="59"/>
  <c r="X1397" i="59"/>
  <c r="X1056" i="59"/>
  <c r="X515" i="59"/>
  <c r="X2366" i="59"/>
  <c r="X2313" i="59"/>
  <c r="X2193" i="59"/>
  <c r="X1785" i="59"/>
  <c r="X659" i="59"/>
  <c r="X601" i="59"/>
  <c r="X362" i="59"/>
  <c r="X687" i="59"/>
  <c r="X2053" i="59"/>
  <c r="X1621" i="59"/>
  <c r="X488" i="59"/>
  <c r="X1052" i="59"/>
  <c r="X781" i="59"/>
  <c r="M58" i="66"/>
  <c r="M80" i="66"/>
  <c r="M139" i="66"/>
  <c r="M145" i="66"/>
  <c r="T161" i="66"/>
  <c r="T171" i="66"/>
  <c r="U192" i="66"/>
  <c r="M225" i="66"/>
  <c r="M236" i="66"/>
  <c r="X89" i="59" s="1"/>
  <c r="M274" i="66"/>
  <c r="M345" i="66"/>
  <c r="M372" i="66"/>
  <c r="T515" i="66"/>
  <c r="M567" i="66"/>
  <c r="M587" i="66"/>
  <c r="M633" i="66"/>
  <c r="X294" i="59" s="1"/>
  <c r="T647" i="66"/>
  <c r="M652" i="66"/>
  <c r="M711" i="66"/>
  <c r="X321" i="59" s="1"/>
  <c r="U716" i="66"/>
  <c r="U746" i="66"/>
  <c r="M787" i="66"/>
  <c r="M809" i="66"/>
  <c r="M815" i="66"/>
  <c r="T1092" i="66"/>
  <c r="U1092" i="66"/>
  <c r="T1554" i="66"/>
  <c r="T1775" i="66"/>
  <c r="U1775" i="66"/>
  <c r="T1847" i="66"/>
  <c r="U1847" i="66"/>
  <c r="X717" i="59"/>
  <c r="T101" i="66"/>
  <c r="M128" i="66"/>
  <c r="M151" i="66"/>
  <c r="U156" i="66"/>
  <c r="M182" i="66"/>
  <c r="M203" i="66"/>
  <c r="M231" i="66"/>
  <c r="M247" i="66"/>
  <c r="M251" i="66"/>
  <c r="M280" i="66"/>
  <c r="M286" i="66"/>
  <c r="M308" i="66"/>
  <c r="M335" i="66"/>
  <c r="M340" i="66"/>
  <c r="T361" i="66"/>
  <c r="M403" i="66"/>
  <c r="T408" i="66"/>
  <c r="M448" i="66"/>
  <c r="X201" i="59" s="1"/>
  <c r="U458" i="66"/>
  <c r="U463" i="66"/>
  <c r="M485" i="66"/>
  <c r="M510" i="66"/>
  <c r="M520" i="66"/>
  <c r="U530" i="66"/>
  <c r="M551" i="66"/>
  <c r="U578" i="66"/>
  <c r="M593" i="66"/>
  <c r="M619" i="66"/>
  <c r="M643" i="66"/>
  <c r="T667" i="66"/>
  <c r="T697" i="66"/>
  <c r="U722" i="66"/>
  <c r="U732" i="66"/>
  <c r="U752" i="66"/>
  <c r="M763" i="66"/>
  <c r="M783" i="66"/>
  <c r="M869" i="66"/>
  <c r="T2399" i="66"/>
  <c r="U2399" i="66"/>
  <c r="U3120" i="66"/>
  <c r="T3120" i="66"/>
  <c r="M140" i="66"/>
  <c r="M193" i="66"/>
  <c r="M298" i="66"/>
  <c r="M367" i="66"/>
  <c r="U427" i="66"/>
  <c r="U432" i="66"/>
  <c r="M541" i="66"/>
  <c r="M653" i="66"/>
  <c r="M717" i="66"/>
  <c r="M747" i="66"/>
  <c r="M769" i="66"/>
  <c r="M1059" i="66"/>
  <c r="M1128" i="66"/>
  <c r="X804" i="59" s="1"/>
  <c r="M1134" i="66"/>
  <c r="U1146" i="66"/>
  <c r="T1146" i="66"/>
  <c r="U1248" i="66"/>
  <c r="U1254" i="66"/>
  <c r="T1254" i="66"/>
  <c r="M1520" i="66"/>
  <c r="X1021" i="59" s="1"/>
  <c r="U1619" i="66"/>
  <c r="T1619" i="66"/>
  <c r="U1764" i="66"/>
  <c r="T1764" i="66"/>
  <c r="U2209" i="66"/>
  <c r="T2209" i="66"/>
  <c r="T2501" i="66"/>
  <c r="U2501" i="66"/>
  <c r="X2196" i="59"/>
  <c r="U969" i="66"/>
  <c r="T969" i="66"/>
  <c r="U1060" i="66"/>
  <c r="T1060" i="66"/>
  <c r="T1759" i="66"/>
  <c r="U1759" i="66"/>
  <c r="U2059" i="66"/>
  <c r="T2059" i="66"/>
  <c r="U2135" i="66"/>
  <c r="T2135" i="66"/>
  <c r="U76" i="66"/>
  <c r="U1667" i="66"/>
  <c r="T1667" i="66"/>
  <c r="N457" i="59"/>
  <c r="T71" i="66"/>
  <c r="U168" i="66"/>
  <c r="M287" i="66"/>
  <c r="T299" i="66"/>
  <c r="U378" i="66"/>
  <c r="T419" i="66"/>
  <c r="U444" i="66"/>
  <c r="U542" i="66"/>
  <c r="T575" i="66"/>
  <c r="M599" i="66"/>
  <c r="T615" i="66"/>
  <c r="T635" i="66"/>
  <c r="T673" i="66"/>
  <c r="U703" i="66"/>
  <c r="T713" i="66"/>
  <c r="U770" i="66"/>
  <c r="U775" i="66"/>
  <c r="U806" i="66"/>
  <c r="T854" i="66"/>
  <c r="U854" i="66"/>
  <c r="U1302" i="66"/>
  <c r="T1302" i="66"/>
  <c r="T1877" i="66"/>
  <c r="U1877" i="66"/>
  <c r="M43" i="66"/>
  <c r="U88" i="66"/>
  <c r="T93" i="66"/>
  <c r="T153" i="66"/>
  <c r="T163" i="66"/>
  <c r="M174" i="66"/>
  <c r="M228" i="66"/>
  <c r="T249" i="66"/>
  <c r="U342" i="66"/>
  <c r="T347" i="66"/>
  <c r="M353" i="66"/>
  <c r="U363" i="66"/>
  <c r="M374" i="66"/>
  <c r="T487" i="66"/>
  <c r="U585" i="66"/>
  <c r="U590" i="66"/>
  <c r="T605" i="66"/>
  <c r="T621" i="66"/>
  <c r="U684" i="66"/>
  <c r="M734" i="66"/>
  <c r="T785" i="66"/>
  <c r="U843" i="66"/>
  <c r="U926" i="66"/>
  <c r="U943" i="66"/>
  <c r="T943" i="66"/>
  <c r="T1016" i="66"/>
  <c r="U1016" i="66"/>
  <c r="T1349" i="66"/>
  <c r="U1349" i="66"/>
  <c r="U1694" i="66"/>
  <c r="T2285" i="66"/>
  <c r="U2285" i="66"/>
  <c r="T9" i="66"/>
  <c r="M71" i="66"/>
  <c r="T83" i="66"/>
  <c r="M115" i="66"/>
  <c r="U120" i="66"/>
  <c r="U174" i="66"/>
  <c r="M179" i="66"/>
  <c r="T195" i="66"/>
  <c r="M200" i="66"/>
  <c r="U228" i="66"/>
  <c r="T239" i="66"/>
  <c r="M261" i="66"/>
  <c r="M283" i="66"/>
  <c r="M289" i="66"/>
  <c r="M300" i="66"/>
  <c r="M305" i="66"/>
  <c r="M311" i="66"/>
  <c r="U321" i="66"/>
  <c r="M326" i="66"/>
  <c r="T353" i="66"/>
  <c r="M359" i="66"/>
  <c r="U374" i="66"/>
  <c r="M384" i="66"/>
  <c r="M394" i="66"/>
  <c r="M415" i="66"/>
  <c r="M472" i="66"/>
  <c r="M513" i="66"/>
  <c r="X242" i="59" s="1"/>
  <c r="M528" i="66"/>
  <c r="M559" i="66"/>
  <c r="M616" i="66"/>
  <c r="T631" i="66"/>
  <c r="M636" i="66"/>
  <c r="U660" i="66"/>
  <c r="M679" i="66"/>
  <c r="U699" i="66"/>
  <c r="U734" i="66"/>
  <c r="U744" i="66"/>
  <c r="M900" i="66"/>
  <c r="X457" i="59" s="1"/>
  <c r="U1511" i="66"/>
  <c r="T1511" i="66"/>
  <c r="T2032" i="66"/>
  <c r="U2032" i="66"/>
  <c r="U39" i="66"/>
  <c r="M77" i="66"/>
  <c r="U99" i="66"/>
  <c r="T115" i="66"/>
  <c r="T137" i="66"/>
  <c r="T185" i="66"/>
  <c r="T245" i="66"/>
  <c r="M272" i="66"/>
  <c r="T317" i="66"/>
  <c r="M343" i="66"/>
  <c r="M348" i="66"/>
  <c r="M370" i="66"/>
  <c r="T384" i="66"/>
  <c r="M390" i="66"/>
  <c r="T415" i="66"/>
  <c r="M435" i="66"/>
  <c r="X194" i="59" s="1"/>
  <c r="T461" i="66"/>
  <c r="U576" i="66"/>
  <c r="M581" i="66"/>
  <c r="U601" i="66"/>
  <c r="M606" i="66"/>
  <c r="X279" i="59" s="1"/>
  <c r="M612" i="66"/>
  <c r="U636" i="66"/>
  <c r="U650" i="66"/>
  <c r="M655" i="66"/>
  <c r="M685" i="66"/>
  <c r="M695" i="66"/>
  <c r="M725" i="66"/>
  <c r="M761" i="66"/>
  <c r="M786" i="66"/>
  <c r="U807" i="66"/>
  <c r="T1005" i="66"/>
  <c r="T1338" i="66"/>
  <c r="U1338" i="66"/>
  <c r="M1448" i="66"/>
  <c r="X971" i="59" s="1"/>
  <c r="M1447" i="66"/>
  <c r="U1506" i="66"/>
  <c r="T1506" i="66"/>
  <c r="U1663" i="66"/>
  <c r="T1663" i="66"/>
  <c r="T2465" i="66"/>
  <c r="U2465" i="66"/>
  <c r="M73" i="66"/>
  <c r="M132" i="66"/>
  <c r="M160" i="66"/>
  <c r="M207" i="66"/>
  <c r="M250" i="66"/>
  <c r="M256" i="66"/>
  <c r="M333" i="66"/>
  <c r="M488" i="66"/>
  <c r="M508" i="66"/>
  <c r="M715" i="66"/>
  <c r="M756" i="66"/>
  <c r="M989" i="66"/>
  <c r="U1211" i="66"/>
  <c r="T1211" i="66"/>
  <c r="U1374" i="66"/>
  <c r="T1374" i="66"/>
  <c r="U2540" i="66"/>
  <c r="T2540" i="66"/>
  <c r="T3651" i="66"/>
  <c r="U3651" i="66"/>
  <c r="M884" i="66"/>
  <c r="X428" i="59" s="1"/>
  <c r="T925" i="66"/>
  <c r="M941" i="66"/>
  <c r="X528" i="59" s="1"/>
  <c r="M945" i="66"/>
  <c r="T951" i="66"/>
  <c r="M962" i="66"/>
  <c r="X548" i="59" s="1"/>
  <c r="M967" i="66"/>
  <c r="M972" i="66"/>
  <c r="X560" i="59" s="1"/>
  <c r="U993" i="66"/>
  <c r="U1122" i="66"/>
  <c r="M1182" i="66"/>
  <c r="M1187" i="66"/>
  <c r="M1209" i="66"/>
  <c r="M1241" i="66"/>
  <c r="M1247" i="66"/>
  <c r="M1301" i="66"/>
  <c r="M1316" i="66"/>
  <c r="U1337" i="66"/>
  <c r="M1368" i="66"/>
  <c r="X921" i="59" s="1"/>
  <c r="U1373" i="66"/>
  <c r="U1398" i="66"/>
  <c r="M1426" i="66"/>
  <c r="T1437" i="66"/>
  <c r="T1463" i="66"/>
  <c r="T1504" i="66"/>
  <c r="M1509" i="66"/>
  <c r="U1514" i="66"/>
  <c r="M1564" i="66"/>
  <c r="M1585" i="66"/>
  <c r="M1617" i="66"/>
  <c r="M1665" i="66"/>
  <c r="M1680" i="66"/>
  <c r="U1688" i="66"/>
  <c r="M1702" i="66"/>
  <c r="M1708" i="66"/>
  <c r="U1718" i="66"/>
  <c r="U1736" i="66"/>
  <c r="T1747" i="66"/>
  <c r="M1778" i="66"/>
  <c r="M1794" i="66"/>
  <c r="M1810" i="66"/>
  <c r="M1820" i="66"/>
  <c r="X1448" i="59" s="1"/>
  <c r="U1959" i="66"/>
  <c r="M1991" i="66"/>
  <c r="M2001" i="66"/>
  <c r="T2057" i="66"/>
  <c r="M2062" i="66"/>
  <c r="M2067" i="66"/>
  <c r="M2079" i="66"/>
  <c r="M2084" i="66"/>
  <c r="X1575" i="59" s="1"/>
  <c r="M2090" i="66"/>
  <c r="T2112" i="66"/>
  <c r="T2153" i="66"/>
  <c r="U2190" i="66"/>
  <c r="U2212" i="66"/>
  <c r="M2250" i="66"/>
  <c r="T2332" i="66"/>
  <c r="M2463" i="66"/>
  <c r="M2485" i="66"/>
  <c r="M2504" i="66"/>
  <c r="T2526" i="66"/>
  <c r="U2650" i="66"/>
  <c r="T2650" i="66"/>
  <c r="M2673" i="66"/>
  <c r="T3006" i="66"/>
  <c r="U3006" i="66"/>
  <c r="T3057" i="66"/>
  <c r="M3354" i="66"/>
  <c r="M3360" i="66"/>
  <c r="U3389" i="66"/>
  <c r="T3389" i="66"/>
  <c r="U3418" i="66"/>
  <c r="T3418" i="66"/>
  <c r="M3457" i="66"/>
  <c r="X2281" i="59" s="1"/>
  <c r="M1881" i="66"/>
  <c r="M1896" i="66"/>
  <c r="M1927" i="66"/>
  <c r="M1943" i="66"/>
  <c r="M2014" i="66"/>
  <c r="M2129" i="66"/>
  <c r="M2159" i="66"/>
  <c r="M2179" i="66"/>
  <c r="M2185" i="66"/>
  <c r="M2233" i="66"/>
  <c r="M2239" i="66"/>
  <c r="M2295" i="66"/>
  <c r="M2315" i="66"/>
  <c r="M2327" i="66"/>
  <c r="M2359" i="66"/>
  <c r="M2376" i="66"/>
  <c r="M2392" i="66"/>
  <c r="M2412" i="66"/>
  <c r="M2444" i="66"/>
  <c r="M2560" i="66"/>
  <c r="M2650" i="66"/>
  <c r="M2656" i="66"/>
  <c r="M2907" i="66"/>
  <c r="M2969" i="66"/>
  <c r="M3029" i="66"/>
  <c r="T3070" i="66"/>
  <c r="U3070" i="66"/>
  <c r="U3180" i="66"/>
  <c r="T3180" i="66"/>
  <c r="T3292" i="66"/>
  <c r="U3292" i="66"/>
  <c r="M3337" i="66"/>
  <c r="X2216" i="59" s="1"/>
  <c r="U3407" i="66"/>
  <c r="T3407" i="66"/>
  <c r="T2831" i="66"/>
  <c r="U2831" i="66"/>
  <c r="T2913" i="66"/>
  <c r="U2913" i="66"/>
  <c r="U3192" i="66"/>
  <c r="T3192" i="66"/>
  <c r="M885" i="66"/>
  <c r="X432" i="59" s="1"/>
  <c r="M1188" i="66"/>
  <c r="M1242" i="66"/>
  <c r="M1254" i="66"/>
  <c r="M1259" i="66"/>
  <c r="M1274" i="66"/>
  <c r="M1349" i="66"/>
  <c r="M1354" i="66"/>
  <c r="M1359" i="66"/>
  <c r="M1390" i="66"/>
  <c r="M1400" i="66"/>
  <c r="U1417" i="66"/>
  <c r="M1428" i="66"/>
  <c r="T1470" i="66"/>
  <c r="T1481" i="66"/>
  <c r="T1501" i="66"/>
  <c r="M1526" i="66"/>
  <c r="U1549" i="66"/>
  <c r="U1560" i="66"/>
  <c r="U1592" i="66"/>
  <c r="M1608" i="66"/>
  <c r="M1666" i="66"/>
  <c r="U1769" i="66"/>
  <c r="T1913" i="66"/>
  <c r="T2021" i="66"/>
  <c r="M2032" i="66"/>
  <c r="T2037" i="66"/>
  <c r="T2130" i="66"/>
  <c r="M2169" i="66"/>
  <c r="T2230" i="66"/>
  <c r="T2393" i="66"/>
  <c r="T2404" i="66"/>
  <c r="T2418" i="66"/>
  <c r="T2429" i="66"/>
  <c r="U2456" i="66"/>
  <c r="U2517" i="66"/>
  <c r="U2614" i="66"/>
  <c r="T2781" i="66"/>
  <c r="U2781" i="66"/>
  <c r="T3254" i="66"/>
  <c r="U3254" i="66"/>
  <c r="U3574" i="66"/>
  <c r="T3574" i="66"/>
  <c r="M803" i="66"/>
  <c r="M818" i="66"/>
  <c r="M839" i="66"/>
  <c r="M881" i="66"/>
  <c r="X425" i="59" s="1"/>
  <c r="M921" i="66"/>
  <c r="X495" i="59" s="1"/>
  <c r="M927" i="66"/>
  <c r="X506" i="59" s="1"/>
  <c r="M1006" i="66"/>
  <c r="M1034" i="66"/>
  <c r="X653" i="59" s="1"/>
  <c r="M1038" i="66"/>
  <c r="X661" i="59" s="1"/>
  <c r="M1050" i="66"/>
  <c r="M1072" i="66"/>
  <c r="X715" i="59" s="1"/>
  <c r="M1082" i="66"/>
  <c r="M1140" i="66"/>
  <c r="M1163" i="66"/>
  <c r="M1227" i="66"/>
  <c r="M1238" i="66"/>
  <c r="M1292" i="66"/>
  <c r="M1323" i="66"/>
  <c r="M1329" i="66"/>
  <c r="M1544" i="66"/>
  <c r="X1045" i="59" s="1"/>
  <c r="M1555" i="66"/>
  <c r="M1577" i="66"/>
  <c r="M1586" i="66"/>
  <c r="M1647" i="66"/>
  <c r="M1694" i="66"/>
  <c r="M1700" i="66"/>
  <c r="T1729" i="66"/>
  <c r="M1971" i="66"/>
  <c r="M2053" i="66"/>
  <c r="M2180" i="66"/>
  <c r="M2240" i="66"/>
  <c r="M2581" i="66"/>
  <c r="M2681" i="66"/>
  <c r="M2680" i="66"/>
  <c r="T2693" i="66"/>
  <c r="U2693" i="66"/>
  <c r="U3182" i="66"/>
  <c r="T3182" i="66"/>
  <c r="U3288" i="66"/>
  <c r="T3288" i="66"/>
  <c r="M3539" i="66"/>
  <c r="M844" i="66"/>
  <c r="X364" i="59" s="1"/>
  <c r="M897" i="66"/>
  <c r="M917" i="66"/>
  <c r="M963" i="66"/>
  <c r="T980" i="66"/>
  <c r="T991" i="66"/>
  <c r="M996" i="66"/>
  <c r="T1034" i="66"/>
  <c r="M1061" i="66"/>
  <c r="X699" i="59" s="1"/>
  <c r="T1072" i="66"/>
  <c r="M1125" i="66"/>
  <c r="M1158" i="66"/>
  <c r="M1179" i="66"/>
  <c r="M1184" i="66"/>
  <c r="M1244" i="66"/>
  <c r="M1271" i="66"/>
  <c r="M1275" i="66"/>
  <c r="M1313" i="66"/>
  <c r="M1319" i="66"/>
  <c r="X896" i="59" s="1"/>
  <c r="N932" i="59" s="1"/>
  <c r="M1339" i="66"/>
  <c r="T1344" i="66"/>
  <c r="M1355" i="66"/>
  <c r="M1561" i="66"/>
  <c r="T1577" i="66"/>
  <c r="M1593" i="66"/>
  <c r="X1095" i="59" s="1"/>
  <c r="U1658" i="66"/>
  <c r="U1700" i="66"/>
  <c r="M1716" i="66"/>
  <c r="M1863" i="66"/>
  <c r="U1929" i="66"/>
  <c r="T1967" i="66"/>
  <c r="T1999" i="66"/>
  <c r="M2076" i="66"/>
  <c r="T2081" i="66"/>
  <c r="M2114" i="66"/>
  <c r="T2161" i="66"/>
  <c r="M2166" i="66"/>
  <c r="M2215" i="66"/>
  <c r="M2247" i="66"/>
  <c r="T2297" i="66"/>
  <c r="M2384" i="66"/>
  <c r="M2419" i="66"/>
  <c r="T2461" i="66"/>
  <c r="M2476" i="66"/>
  <c r="X1731" i="59" s="1"/>
  <c r="M2492" i="66"/>
  <c r="M2518" i="66"/>
  <c r="T2546" i="66"/>
  <c r="T2562" i="66"/>
  <c r="M2577" i="66"/>
  <c r="U2582" i="66"/>
  <c r="M2621" i="66"/>
  <c r="M2626" i="66"/>
  <c r="M2630" i="66"/>
  <c r="M2642" i="66"/>
  <c r="U2755" i="66"/>
  <c r="T2755" i="66"/>
  <c r="M2844" i="66"/>
  <c r="U3442" i="66"/>
  <c r="T1609" i="66"/>
  <c r="T1631" i="66"/>
  <c r="U1682" i="66"/>
  <c r="M1802" i="66"/>
  <c r="U1843" i="66"/>
  <c r="U1962" i="66"/>
  <c r="T1983" i="66"/>
  <c r="M2103" i="66"/>
  <c r="T2131" i="66"/>
  <c r="T2171" i="66"/>
  <c r="U2176" i="66"/>
  <c r="M2204" i="66"/>
  <c r="M2265" i="66"/>
  <c r="T2302" i="66"/>
  <c r="M2318" i="66"/>
  <c r="T2350" i="66"/>
  <c r="U2389" i="66"/>
  <c r="T2457" i="66"/>
  <c r="U2492" i="66"/>
  <c r="U2621" i="66"/>
  <c r="T2626" i="66"/>
  <c r="T2750" i="66"/>
  <c r="U2750" i="66"/>
  <c r="T2910" i="66"/>
  <c r="U2910" i="66"/>
  <c r="T3093" i="66"/>
  <c r="T3210" i="66"/>
  <c r="T3250" i="66"/>
  <c r="U3250" i="66"/>
  <c r="M1424" i="66"/>
  <c r="M1429" i="66"/>
  <c r="T1451" i="66"/>
  <c r="U1482" i="66"/>
  <c r="T1493" i="66"/>
  <c r="T1687" i="66"/>
  <c r="U1813" i="66"/>
  <c r="T1818" i="66"/>
  <c r="U1873" i="66"/>
  <c r="M1979" i="66"/>
  <c r="T2271" i="66"/>
  <c r="T2405" i="66"/>
  <c r="M2519" i="66"/>
  <c r="M2704" i="66"/>
  <c r="M2945" i="66"/>
  <c r="U3335" i="66"/>
  <c r="T3335" i="66"/>
  <c r="U3479" i="66"/>
  <c r="T3479" i="66"/>
  <c r="U3530" i="66"/>
  <c r="T3530" i="66"/>
  <c r="T3627" i="66"/>
  <c r="U3627" i="66"/>
  <c r="M851" i="66"/>
  <c r="T867" i="66"/>
  <c r="M878" i="66"/>
  <c r="U888" i="66"/>
  <c r="T893" i="66"/>
  <c r="M904" i="66"/>
  <c r="X464" i="59" s="1"/>
  <c r="T909" i="66"/>
  <c r="M924" i="66"/>
  <c r="X500" i="59" s="1"/>
  <c r="U987" i="66"/>
  <c r="M992" i="66"/>
  <c r="X591" i="59" s="1"/>
  <c r="M1013" i="66"/>
  <c r="X622" i="59" s="1"/>
  <c r="M1057" i="66"/>
  <c r="U1078" i="66"/>
  <c r="T1110" i="66"/>
  <c r="U1212" i="66"/>
  <c r="U1283" i="66"/>
  <c r="T1320" i="66"/>
  <c r="M1326" i="66"/>
  <c r="T1356" i="66"/>
  <c r="U1488" i="66"/>
  <c r="M1503" i="66"/>
  <c r="M1524" i="66"/>
  <c r="U1529" i="66"/>
  <c r="M1535" i="66"/>
  <c r="M1573" i="66"/>
  <c r="X1075" i="59" s="1"/>
  <c r="N1151" i="59" s="1"/>
  <c r="U1578" i="66"/>
  <c r="M1621" i="66"/>
  <c r="X1142" i="59" s="1"/>
  <c r="M1664" i="66"/>
  <c r="M1669" i="66"/>
  <c r="M1683" i="66"/>
  <c r="M1712" i="66"/>
  <c r="M1722" i="66"/>
  <c r="U1730" i="66"/>
  <c r="M1766" i="66"/>
  <c r="X1373" i="59" s="1"/>
  <c r="N1354" i="59" s="1"/>
  <c r="U1787" i="66"/>
  <c r="M1793" i="66"/>
  <c r="M1798" i="66"/>
  <c r="M1844" i="66"/>
  <c r="T1854" i="66"/>
  <c r="M1870" i="66"/>
  <c r="M1995" i="66"/>
  <c r="T2039" i="66"/>
  <c r="M2049" i="66"/>
  <c r="T2094" i="66"/>
  <c r="M2148" i="66"/>
  <c r="T2167" i="66"/>
  <c r="M2177" i="66"/>
  <c r="M2298" i="66"/>
  <c r="M2346" i="66"/>
  <c r="T2442" i="66"/>
  <c r="U2525" i="66"/>
  <c r="M2553" i="66"/>
  <c r="U2563" i="66"/>
  <c r="T2578" i="66"/>
  <c r="U2648" i="66"/>
  <c r="T2672" i="66"/>
  <c r="U2672" i="66"/>
  <c r="M2721" i="66"/>
  <c r="T2879" i="66"/>
  <c r="U2879" i="66"/>
  <c r="T3022" i="66"/>
  <c r="U3022" i="66"/>
  <c r="M841" i="66"/>
  <c r="M845" i="66"/>
  <c r="T873" i="66"/>
  <c r="U883" i="66"/>
  <c r="M1062" i="66"/>
  <c r="M1074" i="66"/>
  <c r="M1104" i="66"/>
  <c r="M1127" i="66"/>
  <c r="X803" i="59" s="1"/>
  <c r="M1154" i="66"/>
  <c r="M1197" i="66"/>
  <c r="M1208" i="66"/>
  <c r="T1240" i="66"/>
  <c r="U1272" i="66"/>
  <c r="M1314" i="66"/>
  <c r="T1326" i="66"/>
  <c r="M1331" i="66"/>
  <c r="M1337" i="66"/>
  <c r="M1362" i="66"/>
  <c r="X918" i="59" s="1"/>
  <c r="U1367" i="66"/>
  <c r="M1386" i="66"/>
  <c r="T1392" i="66"/>
  <c r="M1519" i="66"/>
  <c r="T1524" i="66"/>
  <c r="U1568" i="66"/>
  <c r="U1610" i="66"/>
  <c r="M1638" i="66"/>
  <c r="T1649" i="66"/>
  <c r="U1664" i="66"/>
  <c r="T1669" i="66"/>
  <c r="M1678" i="66"/>
  <c r="M1706" i="66"/>
  <c r="M1718" i="66"/>
  <c r="M1727" i="66"/>
  <c r="X1311" i="59" s="1"/>
  <c r="U1777" i="66"/>
  <c r="T1782" i="66"/>
  <c r="U1793" i="66"/>
  <c r="M1814" i="66"/>
  <c r="M1825" i="66"/>
  <c r="X1455" i="59" s="1"/>
  <c r="M1835" i="66"/>
  <c r="U1844" i="66"/>
  <c r="T1860" i="66"/>
  <c r="M1865" i="66"/>
  <c r="M1874" i="66"/>
  <c r="T1885" i="66"/>
  <c r="M2132" i="66"/>
  <c r="M2137" i="66"/>
  <c r="T2148" i="66"/>
  <c r="T2172" i="66"/>
  <c r="M2201" i="66"/>
  <c r="M2254" i="66"/>
  <c r="M2272" i="66"/>
  <c r="T2309" i="66"/>
  <c r="U2341" i="66"/>
  <c r="T2462" i="66"/>
  <c r="T2473" i="66"/>
  <c r="M2478" i="66"/>
  <c r="T2493" i="66"/>
  <c r="M2537" i="66"/>
  <c r="X1786" i="59" s="1"/>
  <c r="M2584" i="66"/>
  <c r="U2600" i="66"/>
  <c r="T2638" i="66"/>
  <c r="M2695" i="66"/>
  <c r="T2700" i="66"/>
  <c r="M2962" i="66"/>
  <c r="M3184" i="66"/>
  <c r="U3308" i="66"/>
  <c r="T3308" i="66"/>
  <c r="U3525" i="66"/>
  <c r="T3525" i="66"/>
  <c r="M821" i="66"/>
  <c r="M905" i="66"/>
  <c r="M930" i="66"/>
  <c r="X509" i="59" s="1"/>
  <c r="M951" i="66"/>
  <c r="M977" i="66"/>
  <c r="M1014" i="66"/>
  <c r="M1058" i="66"/>
  <c r="M1069" i="66"/>
  <c r="X709" i="59" s="1"/>
  <c r="M1085" i="66"/>
  <c r="M1122" i="66"/>
  <c r="X793" i="59" s="1"/>
  <c r="M1149" i="66"/>
  <c r="X829" i="59" s="1"/>
  <c r="M1212" i="66"/>
  <c r="T1218" i="66"/>
  <c r="M1224" i="66"/>
  <c r="M1230" i="66"/>
  <c r="M1236" i="66"/>
  <c r="M1284" i="66"/>
  <c r="M1305" i="66"/>
  <c r="M1321" i="66"/>
  <c r="X898" i="59" s="1"/>
  <c r="N934" i="59" s="1"/>
  <c r="M1377" i="66"/>
  <c r="T1403" i="66"/>
  <c r="M1409" i="66"/>
  <c r="M1504" i="66"/>
  <c r="M1514" i="66"/>
  <c r="M1579" i="66"/>
  <c r="T1595" i="66"/>
  <c r="M1633" i="66"/>
  <c r="M1655" i="66"/>
  <c r="M1688" i="66"/>
  <c r="M1717" i="66"/>
  <c r="T1727" i="66"/>
  <c r="T1741" i="66"/>
  <c r="M1752" i="66"/>
  <c r="M1762" i="66"/>
  <c r="M1850" i="66"/>
  <c r="M1855" i="66"/>
  <c r="U1926" i="66"/>
  <c r="U1942" i="66"/>
  <c r="M1948" i="66"/>
  <c r="M1959" i="66"/>
  <c r="U1980" i="66"/>
  <c r="M2095" i="66"/>
  <c r="U2158" i="66"/>
  <c r="M2261" i="66"/>
  <c r="T2314" i="66"/>
  <c r="U2375" i="66"/>
  <c r="T2411" i="66"/>
  <c r="M2427" i="66"/>
  <c r="X1709" i="59" s="1"/>
  <c r="T2458" i="66"/>
  <c r="M2543" i="66"/>
  <c r="T2548" i="66"/>
  <c r="M2569" i="66"/>
  <c r="M2789" i="66"/>
  <c r="M2923" i="66"/>
  <c r="T3011" i="66"/>
  <c r="U3011" i="66"/>
  <c r="U3069" i="66"/>
  <c r="T3069" i="66"/>
  <c r="U3218" i="66"/>
  <c r="T3218" i="66"/>
  <c r="U3400" i="66"/>
  <c r="T3400" i="66"/>
  <c r="M3577" i="66"/>
  <c r="M2669" i="66"/>
  <c r="T2674" i="66"/>
  <c r="M2678" i="66"/>
  <c r="M2743" i="66"/>
  <c r="M2780" i="66"/>
  <c r="T2828" i="66"/>
  <c r="T2876" i="66"/>
  <c r="M2891" i="66"/>
  <c r="M2968" i="66"/>
  <c r="X2003" i="59" s="1"/>
  <c r="M2977" i="66"/>
  <c r="M3035" i="66"/>
  <c r="M3068" i="66"/>
  <c r="M3096" i="66"/>
  <c r="T3136" i="66"/>
  <c r="T3200" i="66"/>
  <c r="M3226" i="66"/>
  <c r="T3241" i="66"/>
  <c r="M3247" i="66"/>
  <c r="M3297" i="66"/>
  <c r="M3327" i="66"/>
  <c r="M3415" i="66"/>
  <c r="M3493" i="66"/>
  <c r="M3513" i="66"/>
  <c r="X2309" i="59" s="1"/>
  <c r="M3524" i="66"/>
  <c r="U3550" i="66"/>
  <c r="U3573" i="66"/>
  <c r="T3599" i="66"/>
  <c r="M2781" i="66"/>
  <c r="M3303" i="66"/>
  <c r="X2168" i="59" s="1"/>
  <c r="M3318" i="66"/>
  <c r="M3509" i="66"/>
  <c r="M3546" i="66"/>
  <c r="M3551" i="66"/>
  <c r="X2358" i="59" s="1"/>
  <c r="T3605" i="66"/>
  <c r="T3616" i="66"/>
  <c r="T3641" i="66"/>
  <c r="M2686" i="66"/>
  <c r="M2840" i="66"/>
  <c r="M2857" i="66"/>
  <c r="M2888" i="66"/>
  <c r="M3025" i="66"/>
  <c r="M3031" i="66"/>
  <c r="M3110" i="66"/>
  <c r="M3160" i="66"/>
  <c r="M3186" i="66"/>
  <c r="M3196" i="66"/>
  <c r="M3211" i="66"/>
  <c r="M3222" i="66"/>
  <c r="M3232" i="66"/>
  <c r="M3253" i="66"/>
  <c r="M3334" i="66"/>
  <c r="M3362" i="66"/>
  <c r="X2251" i="59" s="1"/>
  <c r="M3367" i="66"/>
  <c r="M3378" i="66"/>
  <c r="M3433" i="66"/>
  <c r="M3466" i="66"/>
  <c r="M3472" i="66"/>
  <c r="M3505" i="66"/>
  <c r="M3557" i="66"/>
  <c r="X2368" i="59" s="1"/>
  <c r="M3569" i="66"/>
  <c r="M3584" i="66"/>
  <c r="M2580" i="66"/>
  <c r="M2601" i="66"/>
  <c r="M2623" i="66"/>
  <c r="M2628" i="66"/>
  <c r="M2644" i="66"/>
  <c r="M2671" i="66"/>
  <c r="M2676" i="66"/>
  <c r="T2706" i="66"/>
  <c r="U2723" i="66"/>
  <c r="T2728" i="66"/>
  <c r="M2734" i="66"/>
  <c r="M2766" i="66"/>
  <c r="M2813" i="66"/>
  <c r="M2819" i="66"/>
  <c r="M2825" i="66"/>
  <c r="M2873" i="66"/>
  <c r="M2909" i="66"/>
  <c r="M2943" i="66"/>
  <c r="M2959" i="66"/>
  <c r="M2979" i="66"/>
  <c r="T3021" i="66"/>
  <c r="T3047" i="66"/>
  <c r="M3053" i="66"/>
  <c r="M3058" i="66"/>
  <c r="M3099" i="66"/>
  <c r="T3110" i="66"/>
  <c r="M3176" i="66"/>
  <c r="T3186" i="66"/>
  <c r="U3191" i="66"/>
  <c r="M3202" i="66"/>
  <c r="T3222" i="66"/>
  <c r="U3253" i="66"/>
  <c r="T3283" i="66"/>
  <c r="M3328" i="66"/>
  <c r="T3334" i="66"/>
  <c r="M3416" i="66"/>
  <c r="M3438" i="66"/>
  <c r="U3449" i="66"/>
  <c r="M3601" i="66"/>
  <c r="M3617" i="66"/>
  <c r="M3633" i="66"/>
  <c r="U3647" i="66"/>
  <c r="M2693" i="66"/>
  <c r="M2809" i="66"/>
  <c r="M2831" i="66"/>
  <c r="M2879" i="66"/>
  <c r="X1957" i="59" s="1"/>
  <c r="M2944" i="66"/>
  <c r="M3011" i="66"/>
  <c r="M3070" i="66"/>
  <c r="M3182" i="66"/>
  <c r="M3259" i="66"/>
  <c r="M3407" i="66"/>
  <c r="M3456" i="66"/>
  <c r="M3479" i="66"/>
  <c r="T3506" i="66"/>
  <c r="U3575" i="66"/>
  <c r="T3580" i="66"/>
  <c r="M3613" i="66"/>
  <c r="X2453" i="59" s="1"/>
  <c r="N2585" i="59" s="1"/>
  <c r="U3657" i="66"/>
  <c r="M2713" i="66"/>
  <c r="M2762" i="66"/>
  <c r="M2783" i="66"/>
  <c r="M2842" i="66"/>
  <c r="X1940" i="59" s="1"/>
  <c r="M2864" i="66"/>
  <c r="M2900" i="66"/>
  <c r="M2921" i="66"/>
  <c r="M2927" i="66"/>
  <c r="M3145" i="66"/>
  <c r="M3162" i="66"/>
  <c r="M3167" i="66"/>
  <c r="X2096" i="59" s="1"/>
  <c r="M3198" i="66"/>
  <c r="M3274" i="66"/>
  <c r="M3279" i="66"/>
  <c r="X2132" i="59" s="1"/>
  <c r="T3346" i="66"/>
  <c r="M3352" i="66"/>
  <c r="M3369" i="66"/>
  <c r="M3380" i="66"/>
  <c r="M3444" i="66"/>
  <c r="M3462" i="66"/>
  <c r="M3474" i="66"/>
  <c r="M3515" i="66"/>
  <c r="M3558" i="66"/>
  <c r="X2370" i="59" s="1"/>
  <c r="M3571" i="66"/>
  <c r="M3653" i="66"/>
  <c r="M3663" i="66"/>
  <c r="M2609" i="66"/>
  <c r="M2635" i="66"/>
  <c r="M2661" i="66"/>
  <c r="M2725" i="66"/>
  <c r="M2757" i="66"/>
  <c r="T2788" i="66"/>
  <c r="M2804" i="66"/>
  <c r="M2859" i="66"/>
  <c r="M2895" i="66"/>
  <c r="M2939" i="66"/>
  <c r="M2992" i="66"/>
  <c r="M3002" i="66"/>
  <c r="T3033" i="66"/>
  <c r="M3049" i="66"/>
  <c r="M3055" i="66"/>
  <c r="M3085" i="66"/>
  <c r="M3091" i="66"/>
  <c r="M3095" i="66"/>
  <c r="M3107" i="66"/>
  <c r="M3129" i="66"/>
  <c r="T3162" i="66"/>
  <c r="M3178" i="66"/>
  <c r="M3188" i="66"/>
  <c r="M3204" i="66"/>
  <c r="M3224" i="66"/>
  <c r="U3274" i="66"/>
  <c r="T3364" i="66"/>
  <c r="M3386" i="66"/>
  <c r="M3430" i="66"/>
  <c r="M3440" i="66"/>
  <c r="T3511" i="66"/>
  <c r="U3522" i="66"/>
  <c r="M3592" i="66"/>
  <c r="M3639" i="66"/>
  <c r="M2916" i="66"/>
  <c r="M2928" i="66"/>
  <c r="M3071" i="66"/>
  <c r="M3135" i="66"/>
  <c r="M3157" i="66"/>
  <c r="M3193" i="66"/>
  <c r="M3240" i="66"/>
  <c r="M3251" i="66"/>
  <c r="M3331" i="66"/>
  <c r="X2205" i="59" s="1"/>
  <c r="M3342" i="66"/>
  <c r="M3347" i="66"/>
  <c r="M3370" i="66"/>
  <c r="M3392" i="66"/>
  <c r="M3469" i="66"/>
  <c r="M3480" i="66"/>
  <c r="M3566" i="66"/>
  <c r="M3587" i="66"/>
  <c r="X2417" i="59" s="1"/>
  <c r="M3664" i="66"/>
  <c r="M2860" i="66"/>
  <c r="M2993" i="66"/>
  <c r="M3275" i="66"/>
  <c r="X2128" i="59" s="1"/>
  <c r="N2248" i="59" s="1"/>
  <c r="M3436" i="66"/>
  <c r="M3533" i="66"/>
  <c r="M3650" i="66"/>
  <c r="M220" i="66"/>
  <c r="M245" i="66"/>
  <c r="T422" i="66"/>
  <c r="U422" i="66"/>
  <c r="M442" i="66"/>
  <c r="T708" i="66"/>
  <c r="U708" i="66"/>
  <c r="T1331" i="66"/>
  <c r="U1331" i="66"/>
  <c r="M148" i="66"/>
  <c r="M167" i="66"/>
  <c r="M279" i="66"/>
  <c r="M307" i="66"/>
  <c r="M312" i="66"/>
  <c r="M352" i="66"/>
  <c r="U559" i="66"/>
  <c r="T559" i="66"/>
  <c r="U1079" i="66"/>
  <c r="T1079" i="66"/>
  <c r="M2116" i="66"/>
  <c r="M2115" i="66"/>
  <c r="T2128" i="66"/>
  <c r="U2128" i="66"/>
  <c r="T2381" i="66"/>
  <c r="U2381" i="66"/>
  <c r="U4" i="66"/>
  <c r="T13" i="66"/>
  <c r="T49" i="66"/>
  <c r="U64" i="66"/>
  <c r="M74" i="66"/>
  <c r="M89" i="66"/>
  <c r="T103" i="66"/>
  <c r="M118" i="66"/>
  <c r="T127" i="66"/>
  <c r="U132" i="66"/>
  <c r="M181" i="66"/>
  <c r="M186" i="66"/>
  <c r="M201" i="66"/>
  <c r="M205" i="66"/>
  <c r="M226" i="66"/>
  <c r="M235" i="66"/>
  <c r="M240" i="66"/>
  <c r="M255" i="66"/>
  <c r="M259" i="66"/>
  <c r="U288" i="66"/>
  <c r="M322" i="66"/>
  <c r="M327" i="66"/>
  <c r="M337" i="66"/>
  <c r="U370" i="66"/>
  <c r="T494" i="66"/>
  <c r="U494" i="66"/>
  <c r="T533" i="66"/>
  <c r="T674" i="66"/>
  <c r="U674" i="66"/>
  <c r="M724" i="66"/>
  <c r="T729" i="66"/>
  <c r="T221" i="66"/>
  <c r="T357" i="66"/>
  <c r="T582" i="66"/>
  <c r="U582" i="66"/>
  <c r="U755" i="66"/>
  <c r="T755" i="66"/>
  <c r="M1741" i="66"/>
  <c r="M1742" i="66"/>
  <c r="U1758" i="66"/>
  <c r="T1758" i="66"/>
  <c r="U641" i="66"/>
  <c r="T641" i="66"/>
  <c r="M39" i="66"/>
  <c r="M59" i="66"/>
  <c r="M69" i="66"/>
  <c r="T75" i="66"/>
  <c r="U114" i="66"/>
  <c r="T119" i="66"/>
  <c r="U144" i="66"/>
  <c r="T173" i="66"/>
  <c r="T227" i="66"/>
  <c r="U270" i="66"/>
  <c r="T275" i="66"/>
  <c r="T285" i="66"/>
  <c r="M304" i="66"/>
  <c r="T371" i="66"/>
  <c r="U395" i="66"/>
  <c r="T395" i="66"/>
  <c r="U439" i="66"/>
  <c r="T439" i="66"/>
  <c r="T480" i="66"/>
  <c r="U480" i="66"/>
  <c r="T853" i="66"/>
  <c r="U1033" i="66"/>
  <c r="T1033" i="66"/>
  <c r="U1657" i="66"/>
  <c r="T1657" i="66"/>
  <c r="T1724" i="66"/>
  <c r="U1724" i="66"/>
  <c r="M103" i="66"/>
  <c r="T35" i="66"/>
  <c r="T55" i="66"/>
  <c r="T65" i="66"/>
  <c r="M86" i="66"/>
  <c r="M110" i="66"/>
  <c r="M149" i="66"/>
  <c r="M187" i="66"/>
  <c r="M208" i="66"/>
  <c r="M217" i="66"/>
  <c r="M222" i="66"/>
  <c r="M237" i="66"/>
  <c r="X90" i="59" s="1"/>
  <c r="M241" i="66"/>
  <c r="M262" i="66"/>
  <c r="T281" i="66"/>
  <c r="M290" i="66"/>
  <c r="M295" i="66"/>
  <c r="U300" i="66"/>
  <c r="M334" i="66"/>
  <c r="M354" i="66"/>
  <c r="T367" i="66"/>
  <c r="U385" i="66"/>
  <c r="T385" i="66"/>
  <c r="T406" i="66"/>
  <c r="U406" i="66"/>
  <c r="U459" i="66"/>
  <c r="T459" i="66"/>
  <c r="U475" i="66"/>
  <c r="T525" i="66"/>
  <c r="U525" i="66"/>
  <c r="M623" i="66"/>
  <c r="T771" i="66"/>
  <c r="M797" i="66"/>
  <c r="U1157" i="66"/>
  <c r="T1157" i="66"/>
  <c r="M5" i="66"/>
  <c r="X5" i="59" s="1"/>
  <c r="N5" i="59" s="1"/>
  <c r="T51" i="66"/>
  <c r="M75" i="66"/>
  <c r="M95" i="66"/>
  <c r="T105" i="66"/>
  <c r="M119" i="66"/>
  <c r="M155" i="66"/>
  <c r="M161" i="66"/>
  <c r="T169" i="66"/>
  <c r="M232" i="66"/>
  <c r="M310" i="66"/>
  <c r="X123" i="59" s="1"/>
  <c r="N127" i="59" s="1"/>
  <c r="U354" i="66"/>
  <c r="T440" i="66"/>
  <c r="U440" i="66"/>
  <c r="T662" i="66"/>
  <c r="U662" i="66"/>
  <c r="T745" i="66"/>
  <c r="T824" i="66"/>
  <c r="U824" i="66"/>
  <c r="U1265" i="66"/>
  <c r="T1265" i="66"/>
  <c r="M15" i="66"/>
  <c r="M55" i="66"/>
  <c r="M189" i="66"/>
  <c r="T203" i="66"/>
  <c r="M243" i="66"/>
  <c r="T257" i="66"/>
  <c r="M282" i="66"/>
  <c r="T329" i="66"/>
  <c r="T402" i="66"/>
  <c r="U402" i="66"/>
  <c r="T420" i="66"/>
  <c r="U471" i="66"/>
  <c r="T471" i="66"/>
  <c r="M871" i="66"/>
  <c r="X406" i="59" s="1"/>
  <c r="T954" i="66"/>
  <c r="U954" i="66"/>
  <c r="U1355" i="66"/>
  <c r="T1355" i="66"/>
  <c r="U811" i="66"/>
  <c r="T811" i="66"/>
  <c r="M13" i="66"/>
  <c r="T11" i="66"/>
  <c r="M21" i="66"/>
  <c r="M61" i="66"/>
  <c r="T87" i="66"/>
  <c r="M91" i="66"/>
  <c r="U111" i="66"/>
  <c r="T165" i="66"/>
  <c r="M169" i="66"/>
  <c r="T209" i="66"/>
  <c r="T263" i="66"/>
  <c r="U282" i="66"/>
  <c r="T335" i="66"/>
  <c r="M406" i="66"/>
  <c r="M407" i="66"/>
  <c r="X172" i="59" s="1"/>
  <c r="U435" i="66"/>
  <c r="T435" i="66"/>
  <c r="U511" i="66"/>
  <c r="T687" i="66"/>
  <c r="T768" i="66"/>
  <c r="U768" i="66"/>
  <c r="U877" i="66"/>
  <c r="T877" i="66"/>
  <c r="X2325" i="59"/>
  <c r="X2291" i="59"/>
  <c r="X2058" i="59"/>
  <c r="N2178" i="59" s="1"/>
  <c r="X2021" i="59"/>
  <c r="X1970" i="59"/>
  <c r="X1926" i="59"/>
  <c r="N2035" i="59" s="1"/>
  <c r="X1871" i="59"/>
  <c r="X1774" i="59"/>
  <c r="X1631" i="59"/>
  <c r="X1603" i="59"/>
  <c r="X1471" i="59"/>
  <c r="N1555" i="59" s="1"/>
  <c r="X1338" i="59"/>
  <c r="X1306" i="59"/>
  <c r="X1249" i="59"/>
  <c r="X1106" i="59"/>
  <c r="X1076" i="59"/>
  <c r="X893" i="59"/>
  <c r="N962" i="59" s="1"/>
  <c r="X1908" i="59"/>
  <c r="X1659" i="59"/>
  <c r="X1572" i="59"/>
  <c r="X1468" i="59"/>
  <c r="X1432" i="59"/>
  <c r="N1514" i="59" s="1"/>
  <c r="X1361" i="59"/>
  <c r="X1247" i="59"/>
  <c r="X1186" i="59"/>
  <c r="N1264" i="59" s="1"/>
  <c r="X1074" i="59"/>
  <c r="N1150" i="59" s="1"/>
  <c r="X1047" i="59"/>
  <c r="X987" i="59"/>
  <c r="X937" i="59"/>
  <c r="N1008" i="59" s="1"/>
  <c r="X841" i="59"/>
  <c r="N902" i="59" s="1"/>
  <c r="X2287" i="59"/>
  <c r="X2146" i="59"/>
  <c r="X2016" i="59"/>
  <c r="X1768" i="59"/>
  <c r="X1547" i="59"/>
  <c r="N1635" i="59" s="1"/>
  <c r="X1332" i="59"/>
  <c r="X1299" i="59"/>
  <c r="X1271" i="59"/>
  <c r="X1213" i="59"/>
  <c r="X1155" i="59"/>
  <c r="N1233" i="59" s="1"/>
  <c r="X1130" i="59"/>
  <c r="N1208" i="59" s="1"/>
  <c r="X889" i="59"/>
  <c r="X812" i="59"/>
  <c r="X766" i="59"/>
  <c r="X2378" i="59"/>
  <c r="X1826" i="59"/>
  <c r="X1462" i="59"/>
  <c r="X1297" i="59"/>
  <c r="N1377" i="59" s="1"/>
  <c r="X1208" i="59"/>
  <c r="X1153" i="59"/>
  <c r="X1126" i="59"/>
  <c r="X1012" i="59"/>
  <c r="N1087" i="59" s="1"/>
  <c r="X955" i="59"/>
  <c r="X934" i="59"/>
  <c r="N1005" i="59" s="1"/>
  <c r="X887" i="59"/>
  <c r="X810" i="59"/>
  <c r="N871" i="59" s="1"/>
  <c r="X788" i="59"/>
  <c r="X2451" i="59"/>
  <c r="X2201" i="59"/>
  <c r="N2325" i="59" s="1"/>
  <c r="X2012" i="59"/>
  <c r="N2136" i="59" s="1"/>
  <c r="X1988" i="59"/>
  <c r="X1938" i="59"/>
  <c r="N2047" i="59" s="1"/>
  <c r="X1921" i="59"/>
  <c r="N2030" i="59" s="1"/>
  <c r="X1703" i="59"/>
  <c r="X1427" i="59"/>
  <c r="N1509" i="59" s="1"/>
  <c r="X1240" i="59"/>
  <c r="X1206" i="59"/>
  <c r="X953" i="59"/>
  <c r="X884" i="59"/>
  <c r="N951" i="59" s="1"/>
  <c r="X786" i="59"/>
  <c r="N765" i="59" s="1"/>
  <c r="X2403" i="59"/>
  <c r="X2105" i="59"/>
  <c r="N2225" i="59" s="1"/>
  <c r="X1864" i="59"/>
  <c r="X1820" i="59"/>
  <c r="X1561" i="59"/>
  <c r="X1503" i="59"/>
  <c r="X1401" i="59"/>
  <c r="X1324" i="59"/>
  <c r="X1238" i="59"/>
  <c r="X1177" i="59"/>
  <c r="N1255" i="59" s="1"/>
  <c r="X1036" i="59"/>
  <c r="X858" i="59"/>
  <c r="X2274" i="59"/>
  <c r="X1917" i="59"/>
  <c r="X1884" i="59"/>
  <c r="X1698" i="59"/>
  <c r="X1646" i="59"/>
  <c r="X1588" i="59"/>
  <c r="X1453" i="59"/>
  <c r="N1536" i="59" s="1"/>
  <c r="X1350" i="59"/>
  <c r="X1200" i="59"/>
  <c r="N1278" i="59" s="1"/>
  <c r="X1146" i="59"/>
  <c r="X1034" i="59"/>
  <c r="X1006" i="59"/>
  <c r="X902" i="59"/>
  <c r="X2447" i="59"/>
  <c r="X2194" i="59"/>
  <c r="X1883" i="59"/>
  <c r="X1784" i="59"/>
  <c r="X1755" i="59"/>
  <c r="N1859" i="59" s="1"/>
  <c r="X1695" i="59"/>
  <c r="N1796" i="59" s="1"/>
  <c r="X1616" i="59"/>
  <c r="X1587" i="59"/>
  <c r="X1556" i="59"/>
  <c r="X1539" i="59"/>
  <c r="N1627" i="59" s="1"/>
  <c r="X1452" i="59"/>
  <c r="N1535" i="59" s="1"/>
  <c r="X1320" i="59"/>
  <c r="X1287" i="59"/>
  <c r="N1366" i="59" s="1"/>
  <c r="X1232" i="59"/>
  <c r="X1198" i="59"/>
  <c r="X1144" i="59"/>
  <c r="X1091" i="59"/>
  <c r="X973" i="59"/>
  <c r="N1048" i="59" s="1"/>
  <c r="X927" i="59"/>
  <c r="X900" i="59"/>
  <c r="X2420" i="59"/>
  <c r="N2552" i="59" s="1"/>
  <c r="X2162" i="59"/>
  <c r="X2040" i="59"/>
  <c r="N2160" i="59" s="1"/>
  <c r="X1581" i="59"/>
  <c r="N1682" i="59" s="1"/>
  <c r="X1418" i="59"/>
  <c r="X1316" i="59"/>
  <c r="X1284" i="59"/>
  <c r="X1261" i="59"/>
  <c r="X1089" i="59"/>
  <c r="X1030" i="59"/>
  <c r="X799" i="59"/>
  <c r="X2394" i="59"/>
  <c r="X2265" i="59"/>
  <c r="X1981" i="59"/>
  <c r="X1947" i="59"/>
  <c r="N2056" i="59" s="1"/>
  <c r="X1913" i="59"/>
  <c r="X1806" i="59"/>
  <c r="X1721" i="59"/>
  <c r="X1580" i="59"/>
  <c r="X1414" i="59"/>
  <c r="X1192" i="59"/>
  <c r="X970" i="59"/>
  <c r="N1045" i="59" s="1"/>
  <c r="X943" i="59"/>
  <c r="N1014" i="59" s="1"/>
  <c r="X2442" i="59"/>
  <c r="X2236" i="59"/>
  <c r="N2360" i="59" s="1"/>
  <c r="X1751" i="59"/>
  <c r="X1609" i="59"/>
  <c r="X1552" i="59"/>
  <c r="X1476" i="59"/>
  <c r="X1413" i="59"/>
  <c r="X1344" i="59"/>
  <c r="X1312" i="59"/>
  <c r="X1281" i="59"/>
  <c r="N1361" i="59" s="1"/>
  <c r="X1255" i="59"/>
  <c r="X1224" i="59"/>
  <c r="X874" i="59"/>
  <c r="X2154" i="59"/>
  <c r="N2274" i="59" s="1"/>
  <c r="X2122" i="59"/>
  <c r="X2026" i="59"/>
  <c r="X1854" i="59"/>
  <c r="X1837" i="59"/>
  <c r="X1389" i="59"/>
  <c r="X1308" i="59"/>
  <c r="X1253" i="59"/>
  <c r="X1189" i="59"/>
  <c r="X1108" i="59"/>
  <c r="N1186" i="59" s="1"/>
  <c r="X1078" i="59"/>
  <c r="X1051" i="59"/>
  <c r="X995" i="59"/>
  <c r="X895" i="59"/>
  <c r="N964" i="59" s="1"/>
  <c r="X819" i="59"/>
  <c r="N880" i="59" s="1"/>
  <c r="M52" i="66"/>
  <c r="M135" i="66"/>
  <c r="T141" i="66"/>
  <c r="M152" i="66"/>
  <c r="M157" i="66"/>
  <c r="M185" i="66"/>
  <c r="M190" i="66"/>
  <c r="M199" i="66"/>
  <c r="M204" i="66"/>
  <c r="M219" i="66"/>
  <c r="M223" i="66"/>
  <c r="M239" i="66"/>
  <c r="M244" i="66"/>
  <c r="M253" i="66"/>
  <c r="M258" i="66"/>
  <c r="M292" i="66"/>
  <c r="M297" i="66"/>
  <c r="M325" i="66"/>
  <c r="M330" i="66"/>
  <c r="T360" i="66"/>
  <c r="U360" i="66"/>
  <c r="M381" i="66"/>
  <c r="M382" i="66"/>
  <c r="U387" i="66"/>
  <c r="T387" i="66"/>
  <c r="T426" i="66"/>
  <c r="U426" i="66"/>
  <c r="M441" i="66"/>
  <c r="U451" i="66"/>
  <c r="T455" i="66"/>
  <c r="T654" i="66"/>
  <c r="U654" i="66"/>
  <c r="M861" i="66"/>
  <c r="T1856" i="66"/>
  <c r="U1856" i="66"/>
  <c r="T5" i="66"/>
  <c r="T3" i="66"/>
  <c r="T7" i="66"/>
  <c r="U22" i="66"/>
  <c r="T27" i="66"/>
  <c r="U3" i="66"/>
  <c r="T17" i="66"/>
  <c r="M47" i="66"/>
  <c r="T67" i="66"/>
  <c r="T77" i="66"/>
  <c r="M87" i="66"/>
  <c r="U102" i="66"/>
  <c r="M111" i="66"/>
  <c r="T131" i="66"/>
  <c r="T157" i="66"/>
  <c r="U162" i="66"/>
  <c r="M195" i="66"/>
  <c r="M210" i="66"/>
  <c r="M214" i="66"/>
  <c r="M249" i="66"/>
  <c r="M264" i="66"/>
  <c r="X102" i="59" s="1"/>
  <c r="N106" i="59" s="1"/>
  <c r="M268" i="66"/>
  <c r="M273" i="66"/>
  <c r="X106" i="59" s="1"/>
  <c r="N110" i="59" s="1"/>
  <c r="M277" i="66"/>
  <c r="U306" i="66"/>
  <c r="T311" i="66"/>
  <c r="M317" i="66"/>
  <c r="M336" i="66"/>
  <c r="M369" i="66"/>
  <c r="M387" i="66"/>
  <c r="U397" i="66"/>
  <c r="M417" i="66"/>
  <c r="M431" i="66"/>
  <c r="T564" i="66"/>
  <c r="U564" i="66"/>
  <c r="T794" i="66"/>
  <c r="U794" i="66"/>
  <c r="T950" i="66"/>
  <c r="U950" i="66"/>
  <c r="M981" i="66"/>
  <c r="M554" i="66"/>
  <c r="X259" i="59" s="1"/>
  <c r="M576" i="66"/>
  <c r="M605" i="66"/>
  <c r="M779" i="66"/>
  <c r="M827" i="66"/>
  <c r="M888" i="66"/>
  <c r="X436" i="59" s="1"/>
  <c r="N463" i="59" s="1"/>
  <c r="M976" i="66"/>
  <c r="M1160" i="66"/>
  <c r="M1268" i="66"/>
  <c r="M1277" i="66"/>
  <c r="X872" i="59" s="1"/>
  <c r="N939" i="59" s="1"/>
  <c r="M1295" i="66"/>
  <c r="M1304" i="66"/>
  <c r="M1358" i="66"/>
  <c r="X909" i="59" s="1"/>
  <c r="U1422" i="66"/>
  <c r="T1422" i="66"/>
  <c r="U1433" i="66"/>
  <c r="T1433" i="66"/>
  <c r="U1709" i="66"/>
  <c r="T1709" i="66"/>
  <c r="T1763" i="66"/>
  <c r="U1763" i="66"/>
  <c r="T1789" i="66"/>
  <c r="U1789" i="66"/>
  <c r="U2770" i="66"/>
  <c r="T2770" i="66"/>
  <c r="U2882" i="66"/>
  <c r="T2882" i="66"/>
  <c r="M3102" i="66"/>
  <c r="M3103" i="66"/>
  <c r="T479" i="66"/>
  <c r="M529" i="66"/>
  <c r="U572" i="66"/>
  <c r="U619" i="66"/>
  <c r="M687" i="66"/>
  <c r="U720" i="66"/>
  <c r="M733" i="66"/>
  <c r="T749" i="66"/>
  <c r="U788" i="66"/>
  <c r="U818" i="66"/>
  <c r="T857" i="66"/>
  <c r="M933" i="66"/>
  <c r="X512" i="59" s="1"/>
  <c r="T953" i="66"/>
  <c r="U1011" i="66"/>
  <c r="M1027" i="66"/>
  <c r="M1032" i="66"/>
  <c r="X651" i="59" s="1"/>
  <c r="T1061" i="66"/>
  <c r="M1157" i="66"/>
  <c r="M1265" i="66"/>
  <c r="U1313" i="66"/>
  <c r="U1465" i="66"/>
  <c r="T1465" i="66"/>
  <c r="U1613" i="66"/>
  <c r="T1613" i="66"/>
  <c r="T1652" i="66"/>
  <c r="U1652" i="66"/>
  <c r="T1927" i="66"/>
  <c r="U1927" i="66"/>
  <c r="U2422" i="66"/>
  <c r="T2422" i="66"/>
  <c r="M1052" i="66"/>
  <c r="X679" i="59" s="1"/>
  <c r="N724" i="59" s="1"/>
  <c r="M1203" i="66"/>
  <c r="T1418" i="66"/>
  <c r="U1418" i="66"/>
  <c r="U1429" i="66"/>
  <c r="T1429" i="66"/>
  <c r="T1817" i="66"/>
  <c r="U1817" i="66"/>
  <c r="T1891" i="66"/>
  <c r="U1891" i="66"/>
  <c r="U2315" i="66"/>
  <c r="T2315" i="66"/>
  <c r="T2353" i="66"/>
  <c r="U2353" i="66"/>
  <c r="M346" i="66"/>
  <c r="M351" i="66"/>
  <c r="M364" i="66"/>
  <c r="M400" i="66"/>
  <c r="T443" i="66"/>
  <c r="T447" i="66"/>
  <c r="M460" i="66"/>
  <c r="M465" i="66"/>
  <c r="M480" i="66"/>
  <c r="M489" i="66"/>
  <c r="M494" i="66"/>
  <c r="U498" i="66"/>
  <c r="U516" i="66"/>
  <c r="M525" i="66"/>
  <c r="U547" i="66"/>
  <c r="T555" i="66"/>
  <c r="M564" i="66"/>
  <c r="T611" i="66"/>
  <c r="U624" i="66"/>
  <c r="M641" i="66"/>
  <c r="M662" i="66"/>
  <c r="T683" i="66"/>
  <c r="U696" i="66"/>
  <c r="M708" i="66"/>
  <c r="M721" i="66"/>
  <c r="M750" i="66"/>
  <c r="M755" i="66"/>
  <c r="T759" i="66"/>
  <c r="U780" i="66"/>
  <c r="M789" i="66"/>
  <c r="X343" i="59" s="1"/>
  <c r="U798" i="66"/>
  <c r="T815" i="66"/>
  <c r="M819" i="66"/>
  <c r="U828" i="66"/>
  <c r="T837" i="66"/>
  <c r="T841" i="66"/>
  <c r="M858" i="66"/>
  <c r="X381" i="59" s="1"/>
  <c r="M877" i="66"/>
  <c r="X419" i="59" s="1"/>
  <c r="T889" i="66"/>
  <c r="T903" i="66"/>
  <c r="U930" i="66"/>
  <c r="M935" i="66"/>
  <c r="T973" i="66"/>
  <c r="M1012" i="66"/>
  <c r="M1043" i="66"/>
  <c r="X666" i="59" s="1"/>
  <c r="M1048" i="66"/>
  <c r="T1066" i="66"/>
  <c r="T1085" i="66"/>
  <c r="M1094" i="66"/>
  <c r="X746" i="59" s="1"/>
  <c r="M1099" i="66"/>
  <c r="X761" i="59" s="1"/>
  <c r="M1113" i="66"/>
  <c r="X777" i="59" s="1"/>
  <c r="M1133" i="66"/>
  <c r="X811" i="59" s="1"/>
  <c r="M1166" i="66"/>
  <c r="M1181" i="66"/>
  <c r="M1191" i="66"/>
  <c r="M1214" i="66"/>
  <c r="M1229" i="66"/>
  <c r="T1247" i="66"/>
  <c r="T1319" i="66"/>
  <c r="U1413" i="66"/>
  <c r="T1413" i="66"/>
  <c r="U1812" i="66"/>
  <c r="T1812" i="66"/>
  <c r="U2015" i="66"/>
  <c r="T2015" i="66"/>
  <c r="T2080" i="66"/>
  <c r="U2080" i="66"/>
  <c r="M377" i="66"/>
  <c r="M391" i="66"/>
  <c r="X162" i="59" s="1"/>
  <c r="M424" i="66"/>
  <c r="M452" i="66"/>
  <c r="M456" i="66"/>
  <c r="M476" i="66"/>
  <c r="M507" i="66"/>
  <c r="X237" i="59" s="1"/>
  <c r="M512" i="66"/>
  <c r="M534" i="66"/>
  <c r="X247" i="59" s="1"/>
  <c r="M543" i="66"/>
  <c r="M590" i="66"/>
  <c r="U645" i="66"/>
  <c r="M833" i="66"/>
  <c r="M863" i="66"/>
  <c r="M873" i="66"/>
  <c r="M894" i="66"/>
  <c r="M899" i="66"/>
  <c r="M940" i="66"/>
  <c r="M969" i="66"/>
  <c r="X557" i="59" s="1"/>
  <c r="M978" i="66"/>
  <c r="X569" i="59" s="1"/>
  <c r="M988" i="66"/>
  <c r="X585" i="59" s="1"/>
  <c r="M1003" i="66"/>
  <c r="X609" i="59" s="1"/>
  <c r="M1017" i="66"/>
  <c r="M1023" i="66"/>
  <c r="T1043" i="66"/>
  <c r="M1054" i="66"/>
  <c r="M1071" i="66"/>
  <c r="X713" i="59" s="1"/>
  <c r="M1080" i="66"/>
  <c r="X728" i="59" s="1"/>
  <c r="T1128" i="66"/>
  <c r="M1139" i="66"/>
  <c r="X817" i="59" s="1"/>
  <c r="M1172" i="66"/>
  <c r="U1176" i="66"/>
  <c r="M1185" i="66"/>
  <c r="T1200" i="66"/>
  <c r="M1205" i="66"/>
  <c r="T1229" i="66"/>
  <c r="U1384" i="66"/>
  <c r="T1384" i="66"/>
  <c r="M1413" i="66"/>
  <c r="X948" i="59" s="1"/>
  <c r="T1446" i="66"/>
  <c r="U1446" i="66"/>
  <c r="M1677" i="66"/>
  <c r="X1222" i="59" s="1"/>
  <c r="M1676" i="66"/>
  <c r="X1233" i="59" s="1"/>
  <c r="T1781" i="66"/>
  <c r="U1781" i="66"/>
  <c r="T1807" i="66"/>
  <c r="U1807" i="66"/>
  <c r="U1883" i="66"/>
  <c r="T1883" i="66"/>
  <c r="U2290" i="66"/>
  <c r="T2290" i="66"/>
  <c r="M799" i="66"/>
  <c r="M829" i="66"/>
  <c r="M854" i="66"/>
  <c r="M868" i="66"/>
  <c r="M913" i="66"/>
  <c r="M926" i="66"/>
  <c r="X504" i="59" s="1"/>
  <c r="M931" i="66"/>
  <c r="U1038" i="66"/>
  <c r="T1062" i="66"/>
  <c r="M1076" i="66"/>
  <c r="X721" i="59" s="1"/>
  <c r="M1095" i="66"/>
  <c r="X748" i="59" s="1"/>
  <c r="M1100" i="66"/>
  <c r="U1104" i="66"/>
  <c r="M1114" i="66"/>
  <c r="M1124" i="66"/>
  <c r="X790" i="59" s="1"/>
  <c r="M1167" i="66"/>
  <c r="X842" i="59" s="1"/>
  <c r="M1196" i="66"/>
  <c r="M1289" i="66"/>
  <c r="U1366" i="66"/>
  <c r="T1366" i="66"/>
  <c r="U1717" i="66"/>
  <c r="T1717" i="66"/>
  <c r="U1776" i="66"/>
  <c r="T1776" i="66"/>
  <c r="M1883" i="66"/>
  <c r="X1474" i="59" s="1"/>
  <c r="N1558" i="59" s="1"/>
  <c r="M1882" i="66"/>
  <c r="T1914" i="66"/>
  <c r="U1914" i="66"/>
  <c r="T1945" i="66"/>
  <c r="U1945" i="66"/>
  <c r="T2010" i="66"/>
  <c r="U2010" i="66"/>
  <c r="M443" i="66"/>
  <c r="M560" i="66"/>
  <c r="M1148" i="66"/>
  <c r="M1173" i="66"/>
  <c r="M1280" i="66"/>
  <c r="M1298" i="66"/>
  <c r="M1320" i="66"/>
  <c r="M1347" i="66"/>
  <c r="X905" i="59" s="1"/>
  <c r="U1452" i="66"/>
  <c r="T1452" i="66"/>
  <c r="U1541" i="66"/>
  <c r="T1541" i="66"/>
  <c r="T1771" i="66"/>
  <c r="U1771" i="66"/>
  <c r="U2005" i="66"/>
  <c r="T2005" i="66"/>
  <c r="T2038" i="66"/>
  <c r="U2038" i="66"/>
  <c r="T457" i="66"/>
  <c r="U472" i="66"/>
  <c r="T495" i="66"/>
  <c r="M553" i="66"/>
  <c r="X254" i="59" s="1"/>
  <c r="N267" i="59" s="1"/>
  <c r="T565" i="66"/>
  <c r="M579" i="66"/>
  <c r="T595" i="66"/>
  <c r="M603" i="66"/>
  <c r="M617" i="66"/>
  <c r="M651" i="66"/>
  <c r="T663" i="66"/>
  <c r="U680" i="66"/>
  <c r="M689" i="66"/>
  <c r="T709" i="66"/>
  <c r="U756" i="66"/>
  <c r="T765" i="66"/>
  <c r="T769" i="66"/>
  <c r="T795" i="66"/>
  <c r="M1024" i="66"/>
  <c r="M1039" i="66"/>
  <c r="X667" i="59" s="1"/>
  <c r="M1091" i="66"/>
  <c r="M1101" i="66"/>
  <c r="M1105" i="66"/>
  <c r="X773" i="59" s="1"/>
  <c r="M1121" i="66"/>
  <c r="M1193" i="66"/>
  <c r="U1362" i="66"/>
  <c r="T1362" i="66"/>
  <c r="M1399" i="66"/>
  <c r="U1404" i="66"/>
  <c r="T1404" i="66"/>
  <c r="U1415" i="66"/>
  <c r="T1415" i="66"/>
  <c r="M1859" i="66"/>
  <c r="T1941" i="66"/>
  <c r="U1941" i="66"/>
  <c r="M392" i="66"/>
  <c r="M414" i="66"/>
  <c r="X173" i="59" s="1"/>
  <c r="N190" i="59" s="1"/>
  <c r="T433" i="66"/>
  <c r="T441" i="66"/>
  <c r="M527" i="66"/>
  <c r="M540" i="66"/>
  <c r="T553" i="66"/>
  <c r="M575" i="66"/>
  <c r="U583" i="66"/>
  <c r="U608" i="66"/>
  <c r="T651" i="66"/>
  <c r="M672" i="66"/>
  <c r="T701" i="66"/>
  <c r="M714" i="66"/>
  <c r="T739" i="66"/>
  <c r="T743" i="66"/>
  <c r="T791" i="66"/>
  <c r="M808" i="66"/>
  <c r="T821" i="66"/>
  <c r="U830" i="66"/>
  <c r="T851" i="66"/>
  <c r="M874" i="66"/>
  <c r="X409" i="59" s="1"/>
  <c r="U878" i="66"/>
  <c r="M887" i="66"/>
  <c r="X431" i="59" s="1"/>
  <c r="U900" i="66"/>
  <c r="M923" i="66"/>
  <c r="X499" i="59" s="1"/>
  <c r="M1005" i="66"/>
  <c r="X611" i="59" s="1"/>
  <c r="T1121" i="66"/>
  <c r="M1178" i="66"/>
  <c r="M1235" i="66"/>
  <c r="M1367" i="66"/>
  <c r="X915" i="59" s="1"/>
  <c r="U1385" i="66"/>
  <c r="M1404" i="66"/>
  <c r="U1409" i="66"/>
  <c r="U1473" i="66"/>
  <c r="T1473" i="66"/>
  <c r="T1530" i="66"/>
  <c r="U1530" i="66"/>
  <c r="U1579" i="66"/>
  <c r="T1579" i="66"/>
  <c r="M1746" i="66"/>
  <c r="X1328" i="59" s="1"/>
  <c r="M1745" i="66"/>
  <c r="T1830" i="66"/>
  <c r="U1830" i="66"/>
  <c r="T1835" i="66"/>
  <c r="U1835" i="66"/>
  <c r="U1979" i="66"/>
  <c r="T1979" i="66"/>
  <c r="U2182" i="66"/>
  <c r="T2182" i="66"/>
  <c r="M410" i="66"/>
  <c r="M419" i="66"/>
  <c r="X182" i="59" s="1"/>
  <c r="U430" i="66"/>
  <c r="M468" i="66"/>
  <c r="X209" i="59" s="1"/>
  <c r="M487" i="66"/>
  <c r="X216" i="59" s="1"/>
  <c r="T491" i="66"/>
  <c r="M500" i="66"/>
  <c r="M514" i="66"/>
  <c r="M523" i="66"/>
  <c r="T527" i="66"/>
  <c r="U540" i="66"/>
  <c r="T549" i="66"/>
  <c r="M600" i="66"/>
  <c r="M626" i="66"/>
  <c r="M681" i="66"/>
  <c r="X310" i="59" s="1"/>
  <c r="M698" i="66"/>
  <c r="M719" i="66"/>
  <c r="U727" i="66"/>
  <c r="M757" i="66"/>
  <c r="X332" i="59" s="1"/>
  <c r="M782" i="66"/>
  <c r="M801" i="66"/>
  <c r="M805" i="66"/>
  <c r="T817" i="66"/>
  <c r="T847" i="66"/>
  <c r="U860" i="66"/>
  <c r="M865" i="66"/>
  <c r="T887" i="66"/>
  <c r="M891" i="66"/>
  <c r="X442" i="59" s="1"/>
  <c r="M914" i="66"/>
  <c r="X482" i="59" s="1"/>
  <c r="T923" i="66"/>
  <c r="U961" i="66"/>
  <c r="M1025" i="66"/>
  <c r="M1040" i="66"/>
  <c r="M1073" i="66"/>
  <c r="M1106" i="66"/>
  <c r="M1116" i="66"/>
  <c r="X779" i="59" s="1"/>
  <c r="N840" i="59" s="1"/>
  <c r="M1130" i="66"/>
  <c r="M1145" i="66"/>
  <c r="M1155" i="66"/>
  <c r="X835" i="59" s="1"/>
  <c r="M1169" i="66"/>
  <c r="M1226" i="66"/>
  <c r="U1230" i="66"/>
  <c r="M1257" i="66"/>
  <c r="M1263" i="66"/>
  <c r="T1276" i="66"/>
  <c r="T1290" i="66"/>
  <c r="T1294" i="66"/>
  <c r="T1348" i="66"/>
  <c r="M1376" i="66"/>
  <c r="M1391" i="66"/>
  <c r="T1410" i="66"/>
  <c r="U1410" i="66"/>
  <c r="M1453" i="66"/>
  <c r="X974" i="59" s="1"/>
  <c r="T1799" i="66"/>
  <c r="U1799" i="66"/>
  <c r="M1885" i="66"/>
  <c r="X1490" i="59" s="1"/>
  <c r="T1974" i="66"/>
  <c r="U1974" i="66"/>
  <c r="M450" i="66"/>
  <c r="X203" i="59" s="1"/>
  <c r="M463" i="66"/>
  <c r="M478" i="66"/>
  <c r="M496" i="66"/>
  <c r="M505" i="66"/>
  <c r="M519" i="66"/>
  <c r="U536" i="66"/>
  <c r="M545" i="66"/>
  <c r="U588" i="66"/>
  <c r="U600" i="66"/>
  <c r="M609" i="66"/>
  <c r="U618" i="66"/>
  <c r="U626" i="66"/>
  <c r="M635" i="66"/>
  <c r="M677" i="66"/>
  <c r="U681" i="66"/>
  <c r="U690" i="66"/>
  <c r="U698" i="66"/>
  <c r="T719" i="66"/>
  <c r="M744" i="66"/>
  <c r="M770" i="66"/>
  <c r="U782" i="66"/>
  <c r="M792" i="66"/>
  <c r="M796" i="66"/>
  <c r="M822" i="66"/>
  <c r="M831" i="66"/>
  <c r="M852" i="66"/>
  <c r="X373" i="59" s="1"/>
  <c r="U870" i="66"/>
  <c r="U896" i="66"/>
  <c r="M901" i="66"/>
  <c r="M910" i="66"/>
  <c r="U933" i="66"/>
  <c r="M952" i="66"/>
  <c r="X540" i="59" s="1"/>
  <c r="M966" i="66"/>
  <c r="M1010" i="66"/>
  <c r="M1015" i="66"/>
  <c r="M1019" i="66"/>
  <c r="M1051" i="66"/>
  <c r="X683" i="59" s="1"/>
  <c r="M1064" i="66"/>
  <c r="M1068" i="66"/>
  <c r="T1097" i="66"/>
  <c r="U1140" i="66"/>
  <c r="M1217" i="66"/>
  <c r="M1239" i="66"/>
  <c r="M1245" i="66"/>
  <c r="T1258" i="66"/>
  <c r="M1286" i="66"/>
  <c r="T1312" i="66"/>
  <c r="M1317" i="66"/>
  <c r="M1335" i="66"/>
  <c r="M1373" i="66"/>
  <c r="X925" i="59" s="1"/>
  <c r="T1391" i="66"/>
  <c r="U1469" i="66"/>
  <c r="T1469" i="66"/>
  <c r="U1559" i="66"/>
  <c r="T1559" i="66"/>
  <c r="U1794" i="66"/>
  <c r="T1794" i="66"/>
  <c r="U1901" i="66"/>
  <c r="T1901" i="66"/>
  <c r="T1969" i="66"/>
  <c r="U1969" i="66"/>
  <c r="U2029" i="66"/>
  <c r="T2029" i="66"/>
  <c r="M1452" i="66"/>
  <c r="M1455" i="66"/>
  <c r="M1558" i="66"/>
  <c r="M1689" i="66"/>
  <c r="T1693" i="66"/>
  <c r="T1705" i="66"/>
  <c r="U1712" i="66"/>
  <c r="M1731" i="66"/>
  <c r="X1304" i="59" s="1"/>
  <c r="T1735" i="66"/>
  <c r="U1742" i="66"/>
  <c r="M1758" i="66"/>
  <c r="M1776" i="66"/>
  <c r="M1914" i="66"/>
  <c r="U2412" i="66"/>
  <c r="T2412" i="66"/>
  <c r="M1340" i="66"/>
  <c r="M1357" i="66"/>
  <c r="X913" i="59" s="1"/>
  <c r="M1371" i="66"/>
  <c r="M1380" i="66"/>
  <c r="M1438" i="66"/>
  <c r="M1498" i="66"/>
  <c r="M1515" i="66"/>
  <c r="M1525" i="66"/>
  <c r="X1026" i="59" s="1"/>
  <c r="M1569" i="66"/>
  <c r="M1603" i="66"/>
  <c r="X1099" i="59" s="1"/>
  <c r="M1629" i="66"/>
  <c r="M1639" i="66"/>
  <c r="X1164" i="59" s="1"/>
  <c r="N1242" i="59" s="1"/>
  <c r="M1644" i="66"/>
  <c r="X1173" i="59" s="1"/>
  <c r="N1251" i="59" s="1"/>
  <c r="M1662" i="66"/>
  <c r="M1682" i="66"/>
  <c r="X1230" i="59" s="1"/>
  <c r="M1686" i="66"/>
  <c r="M1701" i="66"/>
  <c r="X1260" i="59" s="1"/>
  <c r="M1728" i="66"/>
  <c r="M1747" i="66"/>
  <c r="X1330" i="59" s="1"/>
  <c r="M1754" i="66"/>
  <c r="X1354" i="59" s="1"/>
  <c r="M1826" i="66"/>
  <c r="M1848" i="66"/>
  <c r="M1905" i="66"/>
  <c r="M1937" i="66"/>
  <c r="M1960" i="66"/>
  <c r="X1506" i="59" s="1"/>
  <c r="N1594" i="59" s="1"/>
  <c r="M1983" i="66"/>
  <c r="M2000" i="66"/>
  <c r="X1522" i="59" s="1"/>
  <c r="M2020" i="66"/>
  <c r="M2048" i="66"/>
  <c r="M2072" i="66"/>
  <c r="M2077" i="66"/>
  <c r="T2086" i="66"/>
  <c r="U2086" i="66"/>
  <c r="M2123" i="66"/>
  <c r="M2122" i="66"/>
  <c r="T2371" i="66"/>
  <c r="U2371" i="66"/>
  <c r="T2560" i="66"/>
  <c r="U2560" i="66"/>
  <c r="U2734" i="66"/>
  <c r="T2734" i="66"/>
  <c r="M2898" i="66"/>
  <c r="U2943" i="66"/>
  <c r="T2943" i="66"/>
  <c r="M1375" i="66"/>
  <c r="M1389" i="66"/>
  <c r="T1420" i="66"/>
  <c r="M1442" i="66"/>
  <c r="T1461" i="66"/>
  <c r="T1494" i="66"/>
  <c r="M1547" i="66"/>
  <c r="X1039" i="59" s="1"/>
  <c r="M1575" i="66"/>
  <c r="U1584" i="66"/>
  <c r="M1609" i="66"/>
  <c r="X1122" i="59" s="1"/>
  <c r="M1619" i="66"/>
  <c r="X1128" i="59" s="1"/>
  <c r="T1639" i="66"/>
  <c r="M1698" i="66"/>
  <c r="M1713" i="66"/>
  <c r="X1291" i="59" s="1"/>
  <c r="N1371" i="59" s="1"/>
  <c r="M1743" i="66"/>
  <c r="M1768" i="66"/>
  <c r="X1364" i="59" s="1"/>
  <c r="M1772" i="66"/>
  <c r="M1786" i="66"/>
  <c r="X1392" i="59" s="1"/>
  <c r="M1790" i="66"/>
  <c r="M1804" i="66"/>
  <c r="M1808" i="66"/>
  <c r="M1831" i="66"/>
  <c r="M1861" i="66"/>
  <c r="T1866" i="66"/>
  <c r="M1879" i="66"/>
  <c r="M1884" i="66"/>
  <c r="X1489" i="59" s="1"/>
  <c r="M1918" i="66"/>
  <c r="M1946" i="66"/>
  <c r="M1970" i="66"/>
  <c r="M1980" i="66"/>
  <c r="T2025" i="66"/>
  <c r="M2034" i="66"/>
  <c r="M2043" i="66"/>
  <c r="T2058" i="66"/>
  <c r="U2118" i="66"/>
  <c r="T2118" i="66"/>
  <c r="U2129" i="66"/>
  <c r="T2129" i="66"/>
  <c r="M2133" i="66"/>
  <c r="U3484" i="66"/>
  <c r="T3484" i="66"/>
  <c r="M1393" i="66"/>
  <c r="M1465" i="66"/>
  <c r="U1502" i="66"/>
  <c r="M1511" i="66"/>
  <c r="M1521" i="66"/>
  <c r="M1531" i="66"/>
  <c r="M1537" i="66"/>
  <c r="M1542" i="66"/>
  <c r="M1560" i="66"/>
  <c r="M1580" i="66"/>
  <c r="M1599" i="66"/>
  <c r="M1614" i="66"/>
  <c r="X1131" i="59" s="1"/>
  <c r="M1645" i="66"/>
  <c r="X1175" i="59" s="1"/>
  <c r="M1653" i="66"/>
  <c r="M1658" i="66"/>
  <c r="M1710" i="66"/>
  <c r="M1740" i="66"/>
  <c r="M1751" i="66"/>
  <c r="X1336" i="59" s="1"/>
  <c r="N1369" i="59" s="1"/>
  <c r="M1827" i="66"/>
  <c r="X1444" i="59" s="1"/>
  <c r="M1836" i="66"/>
  <c r="M1849" i="66"/>
  <c r="M1854" i="66"/>
  <c r="M1888" i="66"/>
  <c r="M1892" i="66"/>
  <c r="T1897" i="66"/>
  <c r="M1911" i="66"/>
  <c r="M1961" i="66"/>
  <c r="M1985" i="66"/>
  <c r="M2011" i="66"/>
  <c r="M2016" i="66"/>
  <c r="M2021" i="66"/>
  <c r="M2039" i="66"/>
  <c r="U2062" i="66"/>
  <c r="T2077" i="66"/>
  <c r="M2092" i="66"/>
  <c r="M2158" i="66"/>
  <c r="T2480" i="66"/>
  <c r="U2666" i="66"/>
  <c r="T2666" i="66"/>
  <c r="U3128" i="66"/>
  <c r="T3128" i="66"/>
  <c r="U3396" i="66"/>
  <c r="T3396" i="66"/>
  <c r="M1462" i="66"/>
  <c r="M1485" i="66"/>
  <c r="M1590" i="66"/>
  <c r="M1595" i="66"/>
  <c r="X1085" i="59" s="1"/>
  <c r="M1635" i="66"/>
  <c r="X1169" i="59" s="1"/>
  <c r="M1725" i="66"/>
  <c r="X1295" i="59" s="1"/>
  <c r="N1375" i="59" s="1"/>
  <c r="M1764" i="66"/>
  <c r="X1357" i="59" s="1"/>
  <c r="M1782" i="66"/>
  <c r="M1800" i="66"/>
  <c r="M1818" i="66"/>
  <c r="M1858" i="66"/>
  <c r="M1867" i="66"/>
  <c r="M1880" i="66"/>
  <c r="M1924" i="66"/>
  <c r="M1942" i="66"/>
  <c r="M1947" i="66"/>
  <c r="M1956" i="66"/>
  <c r="M2006" i="66"/>
  <c r="U2011" i="66"/>
  <c r="U2016" i="66"/>
  <c r="M2087" i="66"/>
  <c r="M2097" i="66"/>
  <c r="U2125" i="66"/>
  <c r="T2125" i="66"/>
  <c r="M2163" i="66"/>
  <c r="T2243" i="66"/>
  <c r="U2248" i="66"/>
  <c r="U2329" i="66"/>
  <c r="M2366" i="66"/>
  <c r="U2435" i="66"/>
  <c r="T2435" i="66"/>
  <c r="M2511" i="66"/>
  <c r="T2762" i="66"/>
  <c r="U2762" i="66"/>
  <c r="U3341" i="66"/>
  <c r="T3341" i="66"/>
  <c r="M1430" i="66"/>
  <c r="M1449" i="66"/>
  <c r="X963" i="59" s="1"/>
  <c r="N1038" i="59" s="1"/>
  <c r="M1481" i="66"/>
  <c r="M1566" i="66"/>
  <c r="X1059" i="59" s="1"/>
  <c r="M1615" i="66"/>
  <c r="M1620" i="66"/>
  <c r="M1626" i="66"/>
  <c r="M1650" i="66"/>
  <c r="X1196" i="59" s="1"/>
  <c r="M1654" i="66"/>
  <c r="X1204" i="59" s="1"/>
  <c r="M1828" i="66"/>
  <c r="M1862" i="66"/>
  <c r="X1467" i="59" s="1"/>
  <c r="M1893" i="66"/>
  <c r="T2104" i="66"/>
  <c r="U2104" i="66"/>
  <c r="U2394" i="66"/>
  <c r="T2394" i="66"/>
  <c r="T2933" i="66"/>
  <c r="U2933" i="66"/>
  <c r="U2992" i="66"/>
  <c r="T2992" i="66"/>
  <c r="U3224" i="66"/>
  <c r="T3224" i="66"/>
  <c r="T3301" i="66"/>
  <c r="U3301" i="66"/>
  <c r="T2425" i="66"/>
  <c r="U2425" i="66"/>
  <c r="T2928" i="66"/>
  <c r="U2928" i="66"/>
  <c r="M1518" i="66"/>
  <c r="X1010" i="59" s="1"/>
  <c r="M1567" i="66"/>
  <c r="X1060" i="59" s="1"/>
  <c r="M1627" i="66"/>
  <c r="X1141" i="59" s="1"/>
  <c r="M1668" i="66"/>
  <c r="M1695" i="66"/>
  <c r="X1251" i="59" s="1"/>
  <c r="M1707" i="66"/>
  <c r="M1737" i="66"/>
  <c r="X1314" i="59" s="1"/>
  <c r="M1765" i="66"/>
  <c r="X1359" i="59" s="1"/>
  <c r="M1783" i="66"/>
  <c r="M1801" i="66"/>
  <c r="M1819" i="66"/>
  <c r="M1851" i="66"/>
  <c r="M1872" i="66"/>
  <c r="M1903" i="66"/>
  <c r="X1484" i="59" s="1"/>
  <c r="N1568" i="59" s="1"/>
  <c r="T1939" i="66"/>
  <c r="M1953" i="66"/>
  <c r="T2017" i="66"/>
  <c r="M2046" i="66"/>
  <c r="X1543" i="59" s="1"/>
  <c r="N1631" i="59" s="1"/>
  <c r="U2110" i="66"/>
  <c r="T2154" i="66"/>
  <c r="U2552" i="66"/>
  <c r="T2552" i="66"/>
  <c r="M1343" i="66"/>
  <c r="M1441" i="66"/>
  <c r="U1454" i="66"/>
  <c r="M1467" i="66"/>
  <c r="M1486" i="66"/>
  <c r="T1518" i="66"/>
  <c r="U1523" i="66"/>
  <c r="M1549" i="66"/>
  <c r="T1553" i="66"/>
  <c r="T1567" i="66"/>
  <c r="U1596" i="66"/>
  <c r="T1601" i="66"/>
  <c r="M1606" i="66"/>
  <c r="X1103" i="59" s="1"/>
  <c r="M1611" i="66"/>
  <c r="X1112" i="59" s="1"/>
  <c r="U1616" i="66"/>
  <c r="T1627" i="66"/>
  <c r="M1632" i="66"/>
  <c r="X1162" i="59" s="1"/>
  <c r="M1637" i="66"/>
  <c r="X1159" i="59" s="1"/>
  <c r="N1237" i="59" s="1"/>
  <c r="U1646" i="66"/>
  <c r="T1651" i="66"/>
  <c r="M1692" i="66"/>
  <c r="X1245" i="59" s="1"/>
  <c r="M1704" i="66"/>
  <c r="X1267" i="59" s="1"/>
  <c r="T1715" i="66"/>
  <c r="M1734" i="66"/>
  <c r="X1310" i="59" s="1"/>
  <c r="U1748" i="66"/>
  <c r="U1765" i="66"/>
  <c r="M1770" i="66"/>
  <c r="X1367" i="59" s="1"/>
  <c r="U1783" i="66"/>
  <c r="M1788" i="66"/>
  <c r="U1801" i="66"/>
  <c r="M1806" i="66"/>
  <c r="U1819" i="66"/>
  <c r="T1829" i="66"/>
  <c r="M1833" i="66"/>
  <c r="M1846" i="66"/>
  <c r="T1855" i="66"/>
  <c r="U1859" i="66"/>
  <c r="U1872" i="66"/>
  <c r="M1899" i="66"/>
  <c r="U1903" i="66"/>
  <c r="M1908" i="66"/>
  <c r="M1916" i="66"/>
  <c r="U1953" i="66"/>
  <c r="M1968" i="66"/>
  <c r="M1982" i="66"/>
  <c r="M1998" i="66"/>
  <c r="X1534" i="59" s="1"/>
  <c r="U2056" i="66"/>
  <c r="M2060" i="66"/>
  <c r="M2075" i="66"/>
  <c r="M2083" i="66"/>
  <c r="X1560" i="59" s="1"/>
  <c r="M2089" i="66"/>
  <c r="M2104" i="66"/>
  <c r="U2111" i="66"/>
  <c r="T2111" i="66"/>
  <c r="T2267" i="66"/>
  <c r="U2547" i="66"/>
  <c r="T2547" i="66"/>
  <c r="M1431" i="66"/>
  <c r="T1468" i="66"/>
  <c r="T1477" i="66"/>
  <c r="M1508" i="66"/>
  <c r="M1534" i="66"/>
  <c r="M1582" i="66"/>
  <c r="T1637" i="66"/>
  <c r="M1642" i="66"/>
  <c r="X1168" i="59" s="1"/>
  <c r="N1246" i="59" s="1"/>
  <c r="M1656" i="66"/>
  <c r="U1676" i="66"/>
  <c r="T1745" i="66"/>
  <c r="T1770" i="66"/>
  <c r="T1788" i="66"/>
  <c r="T1806" i="66"/>
  <c r="M1864" i="66"/>
  <c r="X1469" i="59" s="1"/>
  <c r="N1553" i="59" s="1"/>
  <c r="M1869" i="66"/>
  <c r="M1877" i="66"/>
  <c r="M1890" i="66"/>
  <c r="T1908" i="66"/>
  <c r="M1921" i="66"/>
  <c r="U1930" i="66"/>
  <c r="U1935" i="66"/>
  <c r="M1944" i="66"/>
  <c r="T1949" i="66"/>
  <c r="T1963" i="66"/>
  <c r="U1968" i="66"/>
  <c r="M1973" i="66"/>
  <c r="T1987" i="66"/>
  <c r="M1993" i="66"/>
  <c r="M2018" i="66"/>
  <c r="X1530" i="59" s="1"/>
  <c r="U2023" i="66"/>
  <c r="T2051" i="66"/>
  <c r="M2065" i="66"/>
  <c r="X1566" i="59" s="1"/>
  <c r="T2075" i="66"/>
  <c r="U2089" i="66"/>
  <c r="M2141" i="66"/>
  <c r="U2146" i="66"/>
  <c r="T2357" i="66"/>
  <c r="U2386" i="66"/>
  <c r="T2386" i="66"/>
  <c r="M2416" i="66"/>
  <c r="T2780" i="66"/>
  <c r="U2780" i="66"/>
  <c r="T2195" i="66"/>
  <c r="U2224" i="66"/>
  <c r="U2238" i="66"/>
  <c r="M2248" i="66"/>
  <c r="M2251" i="66"/>
  <c r="U2275" i="66"/>
  <c r="M2324" i="66"/>
  <c r="T2352" i="66"/>
  <c r="M2380" i="66"/>
  <c r="M2434" i="66"/>
  <c r="X1699" i="59" s="1"/>
  <c r="M2465" i="66"/>
  <c r="M2470" i="66"/>
  <c r="M2522" i="66"/>
  <c r="U2537" i="66"/>
  <c r="M2555" i="66"/>
  <c r="T2568" i="66"/>
  <c r="M2596" i="66"/>
  <c r="M2616" i="66"/>
  <c r="M2670" i="66"/>
  <c r="M2698" i="66"/>
  <c r="M2733" i="66"/>
  <c r="M2742" i="66"/>
  <c r="M2792" i="66"/>
  <c r="M2853" i="66"/>
  <c r="U2866" i="66"/>
  <c r="M2876" i="66"/>
  <c r="M2881" i="66"/>
  <c r="U2927" i="66"/>
  <c r="M2932" i="66"/>
  <c r="X1962" i="59" s="1"/>
  <c r="U2942" i="66"/>
  <c r="T2951" i="66"/>
  <c r="U2956" i="66"/>
  <c r="T2991" i="66"/>
  <c r="M2995" i="66"/>
  <c r="U3012" i="66"/>
  <c r="M3018" i="66"/>
  <c r="M3027" i="66"/>
  <c r="M3057" i="66"/>
  <c r="M3075" i="66"/>
  <c r="X2060" i="59" s="1"/>
  <c r="M3090" i="66"/>
  <c r="M3127" i="66"/>
  <c r="M3250" i="66"/>
  <c r="U3264" i="66"/>
  <c r="T3264" i="66"/>
  <c r="U3279" i="66"/>
  <c r="T3279" i="66"/>
  <c r="M3289" i="66"/>
  <c r="M3309" i="66"/>
  <c r="X2177" i="59" s="1"/>
  <c r="U2766" i="66"/>
  <c r="U3158" i="66"/>
  <c r="T3158" i="66"/>
  <c r="T3209" i="66"/>
  <c r="U3209" i="66"/>
  <c r="M3320" i="66"/>
  <c r="U3401" i="66"/>
  <c r="T3401" i="66"/>
  <c r="U3579" i="66"/>
  <c r="T3579" i="66"/>
  <c r="M2257" i="66"/>
  <c r="M2606" i="66"/>
  <c r="M2807" i="66"/>
  <c r="U3321" i="66"/>
  <c r="T3321" i="66"/>
  <c r="U3462" i="66"/>
  <c r="T3462" i="66"/>
  <c r="M2085" i="66"/>
  <c r="M2091" i="66"/>
  <c r="M2101" i="66"/>
  <c r="X1569" i="59" s="1"/>
  <c r="T2147" i="66"/>
  <c r="M2173" i="66"/>
  <c r="X1625" i="59" s="1"/>
  <c r="U2178" i="66"/>
  <c r="M2188" i="66"/>
  <c r="M2197" i="66"/>
  <c r="X1615" i="59" s="1"/>
  <c r="M2202" i="66"/>
  <c r="T2249" i="66"/>
  <c r="M2268" i="66"/>
  <c r="T2272" i="66"/>
  <c r="M2277" i="66"/>
  <c r="M2281" i="66"/>
  <c r="M2291" i="66"/>
  <c r="M2300" i="66"/>
  <c r="M2340" i="66"/>
  <c r="M2358" i="66"/>
  <c r="U2363" i="66"/>
  <c r="T2368" i="66"/>
  <c r="T2376" i="66"/>
  <c r="T2430" i="66"/>
  <c r="T2440" i="66"/>
  <c r="T2444" i="66"/>
  <c r="M2449" i="66"/>
  <c r="M2472" i="66"/>
  <c r="M2481" i="66"/>
  <c r="X1716" i="59" s="1"/>
  <c r="M2486" i="66"/>
  <c r="X1739" i="59" s="1"/>
  <c r="M2494" i="66"/>
  <c r="T2504" i="66"/>
  <c r="M2509" i="66"/>
  <c r="M2524" i="66"/>
  <c r="T2528" i="66"/>
  <c r="M2534" i="66"/>
  <c r="M2592" i="66"/>
  <c r="M2598" i="66"/>
  <c r="T2602" i="66"/>
  <c r="M2612" i="66"/>
  <c r="M2618" i="66"/>
  <c r="T2642" i="66"/>
  <c r="M2652" i="66"/>
  <c r="M2662" i="66"/>
  <c r="T2676" i="66"/>
  <c r="U2699" i="66"/>
  <c r="M2712" i="66"/>
  <c r="U2717" i="66"/>
  <c r="T2722" i="66"/>
  <c r="M2754" i="66"/>
  <c r="M2767" i="66"/>
  <c r="M2775" i="66"/>
  <c r="U2793" i="66"/>
  <c r="U2817" i="66"/>
  <c r="M2822" i="66"/>
  <c r="M2836" i="66"/>
  <c r="M2855" i="66"/>
  <c r="T2859" i="66"/>
  <c r="M2868" i="66"/>
  <c r="M2896" i="66"/>
  <c r="T2900" i="66"/>
  <c r="M2914" i="66"/>
  <c r="T2919" i="66"/>
  <c r="T2939" i="66"/>
  <c r="T2962" i="66"/>
  <c r="M2980" i="66"/>
  <c r="U2988" i="66"/>
  <c r="U3000" i="66"/>
  <c r="M3020" i="66"/>
  <c r="X2011" i="59" s="1"/>
  <c r="N2135" i="59" s="1"/>
  <c r="M3048" i="66"/>
  <c r="U3068" i="66"/>
  <c r="M3092" i="66"/>
  <c r="T3104" i="66"/>
  <c r="M3109" i="66"/>
  <c r="U3174" i="66"/>
  <c r="T3174" i="66"/>
  <c r="T2143" i="66"/>
  <c r="T2165" i="66"/>
  <c r="T2183" i="66"/>
  <c r="M2192" i="66"/>
  <c r="T2197" i="66"/>
  <c r="U2202" i="66"/>
  <c r="T2207" i="66"/>
  <c r="M2212" i="66"/>
  <c r="M2216" i="66"/>
  <c r="U2226" i="66"/>
  <c r="M2245" i="66"/>
  <c r="X1635" i="59" s="1"/>
  <c r="T2268" i="66"/>
  <c r="M2296" i="66"/>
  <c r="M2307" i="66"/>
  <c r="T2321" i="66"/>
  <c r="U2326" i="66"/>
  <c r="T2345" i="66"/>
  <c r="M2354" i="66"/>
  <c r="T2358" i="66"/>
  <c r="M2391" i="66"/>
  <c r="X1681" i="59" s="1"/>
  <c r="N1779" i="59" s="1"/>
  <c r="M2395" i="66"/>
  <c r="T2400" i="66"/>
  <c r="M2409" i="66"/>
  <c r="X1705" i="59" s="1"/>
  <c r="M2413" i="66"/>
  <c r="M2458" i="66"/>
  <c r="M2462" i="66"/>
  <c r="M2467" i="66"/>
  <c r="U2481" i="66"/>
  <c r="T2509" i="66"/>
  <c r="M2514" i="66"/>
  <c r="M2548" i="66"/>
  <c r="U2561" i="66"/>
  <c r="M2565" i="66"/>
  <c r="M2574" i="66"/>
  <c r="X1814" i="59" s="1"/>
  <c r="U2579" i="66"/>
  <c r="T2588" i="66"/>
  <c r="M2608" i="66"/>
  <c r="T2618" i="66"/>
  <c r="M2638" i="66"/>
  <c r="T2652" i="66"/>
  <c r="M2657" i="66"/>
  <c r="T2662" i="66"/>
  <c r="M2672" i="66"/>
  <c r="T2690" i="66"/>
  <c r="T2726" i="66"/>
  <c r="T2730" i="66"/>
  <c r="M2744" i="66"/>
  <c r="U2758" i="66"/>
  <c r="T2767" i="66"/>
  <c r="M2786" i="66"/>
  <c r="U2789" i="66"/>
  <c r="U2823" i="66"/>
  <c r="U2836" i="66"/>
  <c r="T2841" i="66"/>
  <c r="U2855" i="66"/>
  <c r="U2896" i="66"/>
  <c r="M2929" i="66"/>
  <c r="M2934" i="66"/>
  <c r="M2967" i="66"/>
  <c r="X2002" i="59" s="1"/>
  <c r="T2980" i="66"/>
  <c r="M2984" i="66"/>
  <c r="T3010" i="66"/>
  <c r="M3024" i="66"/>
  <c r="U3034" i="66"/>
  <c r="M3039" i="66"/>
  <c r="M3054" i="66"/>
  <c r="X2027" i="59" s="1"/>
  <c r="M3063" i="66"/>
  <c r="X2055" i="59" s="1"/>
  <c r="U3092" i="66"/>
  <c r="M3164" i="66"/>
  <c r="U3252" i="66"/>
  <c r="T3252" i="66"/>
  <c r="M3413" i="66"/>
  <c r="M3412" i="66"/>
  <c r="M2107" i="66"/>
  <c r="X1590" i="59" s="1"/>
  <c r="M2273" i="66"/>
  <c r="M2336" i="66"/>
  <c r="M2373" i="66"/>
  <c r="M2377" i="66"/>
  <c r="M2431" i="66"/>
  <c r="X1713" i="59" s="1"/>
  <c r="M2529" i="66"/>
  <c r="M2633" i="66"/>
  <c r="X1850" i="59" s="1"/>
  <c r="T2686" i="66"/>
  <c r="U2813" i="66"/>
  <c r="M2883" i="66"/>
  <c r="M2901" i="66"/>
  <c r="M2906" i="66"/>
  <c r="M2915" i="66"/>
  <c r="M2925" i="66"/>
  <c r="M2949" i="66"/>
  <c r="M2976" i="66"/>
  <c r="M3030" i="66"/>
  <c r="X2015" i="59" s="1"/>
  <c r="N2139" i="59" s="1"/>
  <c r="T3058" i="66"/>
  <c r="M3069" i="66"/>
  <c r="M3078" i="66"/>
  <c r="M3087" i="66"/>
  <c r="X2066" i="59" s="1"/>
  <c r="U3101" i="66"/>
  <c r="U3134" i="66"/>
  <c r="T3138" i="66"/>
  <c r="M3154" i="66"/>
  <c r="U3216" i="66"/>
  <c r="T3216" i="66"/>
  <c r="T3403" i="66"/>
  <c r="U3403" i="66"/>
  <c r="M3408" i="66"/>
  <c r="M3446" i="66"/>
  <c r="M3475" i="66"/>
  <c r="U3485" i="66"/>
  <c r="M2260" i="66"/>
  <c r="M2624" i="66"/>
  <c r="X1848" i="59" s="1"/>
  <c r="M2731" i="66"/>
  <c r="M2740" i="66"/>
  <c r="M2846" i="66"/>
  <c r="T2883" i="66"/>
  <c r="T2920" i="66"/>
  <c r="T3227" i="66"/>
  <c r="U3227" i="66"/>
  <c r="U3554" i="66"/>
  <c r="T3554" i="66"/>
  <c r="T3581" i="66"/>
  <c r="U3581" i="66"/>
  <c r="U3603" i="66"/>
  <c r="T3603" i="66"/>
  <c r="M2108" i="66"/>
  <c r="X1573" i="59" s="1"/>
  <c r="N1674" i="59" s="1"/>
  <c r="M2126" i="66"/>
  <c r="M2144" i="66"/>
  <c r="T2166" i="66"/>
  <c r="M2184" i="66"/>
  <c r="U2189" i="66"/>
  <c r="T2194" i="66"/>
  <c r="M2213" i="66"/>
  <c r="M2246" i="66"/>
  <c r="X1654" i="59" s="1"/>
  <c r="T2250" i="66"/>
  <c r="T2255" i="66"/>
  <c r="T2260" i="66"/>
  <c r="M2287" i="66"/>
  <c r="M2293" i="66"/>
  <c r="M2313" i="66"/>
  <c r="U2317" i="66"/>
  <c r="M2322" i="66"/>
  <c r="X1676" i="59" s="1"/>
  <c r="T2327" i="66"/>
  <c r="T2369" i="66"/>
  <c r="M2374" i="66"/>
  <c r="U2392" i="66"/>
  <c r="U2410" i="66"/>
  <c r="M2428" i="66"/>
  <c r="X1692" i="59" s="1"/>
  <c r="T2441" i="66"/>
  <c r="M2497" i="66"/>
  <c r="M2510" i="66"/>
  <c r="M2536" i="66"/>
  <c r="M2604" i="66"/>
  <c r="U2696" i="66"/>
  <c r="M2714" i="66"/>
  <c r="M2751" i="66"/>
  <c r="T2759" i="66"/>
  <c r="U2768" i="66"/>
  <c r="M2782" i="66"/>
  <c r="U2824" i="66"/>
  <c r="U2837" i="66"/>
  <c r="T2842" i="66"/>
  <c r="U3176" i="66"/>
  <c r="T3176" i="66"/>
  <c r="T3598" i="66"/>
  <c r="U3598" i="66"/>
  <c r="M2113" i="66"/>
  <c r="X1594" i="59" s="1"/>
  <c r="M2131" i="66"/>
  <c r="M2140" i="66"/>
  <c r="M2149" i="66"/>
  <c r="M2199" i="66"/>
  <c r="U2213" i="66"/>
  <c r="M2218" i="66"/>
  <c r="M2232" i="66"/>
  <c r="U2237" i="66"/>
  <c r="T2242" i="66"/>
  <c r="T2274" i="66"/>
  <c r="U2293" i="66"/>
  <c r="M2303" i="66"/>
  <c r="M2341" i="66"/>
  <c r="T2346" i="66"/>
  <c r="M2351" i="66"/>
  <c r="M2365" i="66"/>
  <c r="U2374" i="66"/>
  <c r="M2397" i="66"/>
  <c r="T2406" i="66"/>
  <c r="M2415" i="66"/>
  <c r="U2428" i="66"/>
  <c r="M2437" i="66"/>
  <c r="M2456" i="66"/>
  <c r="M2483" i="66"/>
  <c r="T2497" i="66"/>
  <c r="U2510" i="66"/>
  <c r="M2516" i="66"/>
  <c r="M2541" i="66"/>
  <c r="X1790" i="59" s="1"/>
  <c r="T2554" i="66"/>
  <c r="M2571" i="66"/>
  <c r="X1830" i="59" s="1"/>
  <c r="U2585" i="66"/>
  <c r="M2600" i="66"/>
  <c r="T2604" i="66"/>
  <c r="M2620" i="66"/>
  <c r="M2629" i="66"/>
  <c r="M2649" i="66"/>
  <c r="M2692" i="66"/>
  <c r="T2714" i="66"/>
  <c r="M2728" i="66"/>
  <c r="M2736" i="66"/>
  <c r="M2746" i="66"/>
  <c r="M2756" i="66"/>
  <c r="X1899" i="59" s="1"/>
  <c r="M2787" i="66"/>
  <c r="M2791" i="66"/>
  <c r="T2810" i="66"/>
  <c r="T2907" i="66"/>
  <c r="U2916" i="66"/>
  <c r="M2936" i="66"/>
  <c r="T2950" i="66"/>
  <c r="T2955" i="66"/>
  <c r="T2973" i="66"/>
  <c r="M3007" i="66"/>
  <c r="M3041" i="66"/>
  <c r="M3046" i="66"/>
  <c r="M3056" i="66"/>
  <c r="M3065" i="66"/>
  <c r="X2033" i="59" s="1"/>
  <c r="T3097" i="66"/>
  <c r="M3116" i="66"/>
  <c r="M3130" i="66"/>
  <c r="U3139" i="66"/>
  <c r="M3161" i="66"/>
  <c r="T3318" i="66"/>
  <c r="M2167" i="66"/>
  <c r="M2176" i="66"/>
  <c r="M2256" i="66"/>
  <c r="X1639" i="59" s="1"/>
  <c r="N1737" i="59" s="1"/>
  <c r="U2356" i="66"/>
  <c r="T2424" i="66"/>
  <c r="M2433" i="66"/>
  <c r="T2446" i="66"/>
  <c r="M2451" i="66"/>
  <c r="M2464" i="66"/>
  <c r="X1708" i="59" s="1"/>
  <c r="U2469" i="66"/>
  <c r="M2474" i="66"/>
  <c r="X1729" i="59" s="1"/>
  <c r="M2493" i="66"/>
  <c r="T2506" i="66"/>
  <c r="M2520" i="66"/>
  <c r="M2526" i="66"/>
  <c r="M2530" i="66"/>
  <c r="T2541" i="66"/>
  <c r="M2563" i="66"/>
  <c r="M2590" i="66"/>
  <c r="M2595" i="66"/>
  <c r="M2645" i="66"/>
  <c r="M2664" i="66"/>
  <c r="U2669" i="66"/>
  <c r="M2674" i="66"/>
  <c r="M2683" i="66"/>
  <c r="M2697" i="66"/>
  <c r="M2705" i="66"/>
  <c r="T2724" i="66"/>
  <c r="U2732" i="66"/>
  <c r="U2741" i="66"/>
  <c r="M2765" i="66"/>
  <c r="M2769" i="66"/>
  <c r="X1888" i="59" s="1"/>
  <c r="N1997" i="59" s="1"/>
  <c r="T2787" i="66"/>
  <c r="M2795" i="66"/>
  <c r="T2834" i="66"/>
  <c r="M2848" i="66"/>
  <c r="T2852" i="66"/>
  <c r="M2866" i="66"/>
  <c r="M2871" i="66"/>
  <c r="M2884" i="66"/>
  <c r="M2903" i="66"/>
  <c r="T2981" i="66"/>
  <c r="M2994" i="66"/>
  <c r="M3017" i="66"/>
  <c r="X2008" i="59" s="1"/>
  <c r="M3022" i="66"/>
  <c r="M3032" i="66"/>
  <c r="M3036" i="66"/>
  <c r="U3046" i="66"/>
  <c r="U3056" i="66"/>
  <c r="M3074" i="66"/>
  <c r="M3080" i="66"/>
  <c r="M3089" i="66"/>
  <c r="X2068" i="59" s="1"/>
  <c r="T3102" i="66"/>
  <c r="T3116" i="66"/>
  <c r="M3121" i="66"/>
  <c r="T3150" i="66"/>
  <c r="U3156" i="66"/>
  <c r="T3156" i="66"/>
  <c r="M3166" i="66"/>
  <c r="T3203" i="66"/>
  <c r="U3203" i="66"/>
  <c r="M3212" i="66"/>
  <c r="M3262" i="66"/>
  <c r="X2099" i="59" s="1"/>
  <c r="N2219" i="59" s="1"/>
  <c r="M3263" i="66"/>
  <c r="U3278" i="66"/>
  <c r="T3278" i="66"/>
  <c r="M3421" i="66"/>
  <c r="M3420" i="66"/>
  <c r="T3427" i="66"/>
  <c r="U3427" i="66"/>
  <c r="M3499" i="66"/>
  <c r="X2279" i="59" s="1"/>
  <c r="T3518" i="66"/>
  <c r="M2625" i="66"/>
  <c r="M2640" i="66"/>
  <c r="M2688" i="66"/>
  <c r="M2720" i="66"/>
  <c r="X1868" i="59" s="1"/>
  <c r="N1977" i="59" s="1"/>
  <c r="M2801" i="66"/>
  <c r="U2806" i="66"/>
  <c r="M2843" i="66"/>
  <c r="X1922" i="59" s="1"/>
  <c r="U2848" i="66"/>
  <c r="U2861" i="66"/>
  <c r="M2912" i="66"/>
  <c r="M2951" i="66"/>
  <c r="M2956" i="66"/>
  <c r="X1997" i="59" s="1"/>
  <c r="M2961" i="66"/>
  <c r="T2986" i="66"/>
  <c r="M3008" i="66"/>
  <c r="M3042" i="66"/>
  <c r="M3051" i="66"/>
  <c r="X2024" i="59" s="1"/>
  <c r="M3066" i="66"/>
  <c r="M3098" i="66"/>
  <c r="X2049" i="59" s="1"/>
  <c r="M3140" i="66"/>
  <c r="M3187" i="66"/>
  <c r="U3198" i="66"/>
  <c r="T3198" i="66"/>
  <c r="M3278" i="66"/>
  <c r="U3284" i="66"/>
  <c r="T3284" i="66"/>
  <c r="U3340" i="66"/>
  <c r="T3340" i="66"/>
  <c r="M3356" i="66"/>
  <c r="X2245" i="59" s="1"/>
  <c r="M3373" i="66"/>
  <c r="X2235" i="59" s="1"/>
  <c r="M3504" i="66"/>
  <c r="T3561" i="66"/>
  <c r="U3167" i="66"/>
  <c r="U3185" i="66"/>
  <c r="M3203" i="66"/>
  <c r="T3242" i="66"/>
  <c r="T3316" i="66"/>
  <c r="T3352" i="66"/>
  <c r="T3419" i="66"/>
  <c r="M3452" i="66"/>
  <c r="M3467" i="66"/>
  <c r="T3472" i="66"/>
  <c r="M3481" i="66"/>
  <c r="M3491" i="66"/>
  <c r="T3496" i="66"/>
  <c r="T3514" i="66"/>
  <c r="T3537" i="66"/>
  <c r="M3541" i="66"/>
  <c r="X2342" i="59" s="1"/>
  <c r="M3572" i="66"/>
  <c r="X2393" i="59" s="1"/>
  <c r="T3585" i="66"/>
  <c r="M3600" i="66"/>
  <c r="T3609" i="66"/>
  <c r="M3614" i="66"/>
  <c r="X2432" i="59" s="1"/>
  <c r="M3618" i="66"/>
  <c r="T3646" i="66"/>
  <c r="U3658" i="66"/>
  <c r="T3663" i="66"/>
  <c r="M3667" i="66"/>
  <c r="M3163" i="66"/>
  <c r="M3181" i="66"/>
  <c r="M3194" i="66"/>
  <c r="M3221" i="66"/>
  <c r="M3229" i="66"/>
  <c r="M3233" i="66"/>
  <c r="T3255" i="66"/>
  <c r="M3260" i="66"/>
  <c r="T3267" i="66"/>
  <c r="T3276" i="66"/>
  <c r="M3311" i="66"/>
  <c r="U3319" i="66"/>
  <c r="M3596" i="66"/>
  <c r="X2413" i="59" s="1"/>
  <c r="M3629" i="66"/>
  <c r="M3634" i="66"/>
  <c r="M3642" i="66"/>
  <c r="M3651" i="66"/>
  <c r="M3172" i="66"/>
  <c r="T3194" i="66"/>
  <c r="M3199" i="66"/>
  <c r="U3221" i="66"/>
  <c r="T3229" i="66"/>
  <c r="M3243" i="66"/>
  <c r="M3249" i="66"/>
  <c r="M3273" i="66"/>
  <c r="X2126" i="59" s="1"/>
  <c r="M3333" i="66"/>
  <c r="X2187" i="59" s="1"/>
  <c r="U3397" i="66"/>
  <c r="T3406" i="66"/>
  <c r="M3435" i="66"/>
  <c r="M3468" i="66"/>
  <c r="M3492" i="66"/>
  <c r="M3568" i="66"/>
  <c r="M3573" i="66"/>
  <c r="M3586" i="66"/>
  <c r="M3615" i="66"/>
  <c r="X2433" i="59" s="1"/>
  <c r="N2565" i="59" s="1"/>
  <c r="M3659" i="66"/>
  <c r="M3149" i="66"/>
  <c r="X2090" i="59" s="1"/>
  <c r="T3168" i="66"/>
  <c r="M3190" i="66"/>
  <c r="M3217" i="66"/>
  <c r="M3234" i="66"/>
  <c r="M3261" i="66"/>
  <c r="T3289" i="66"/>
  <c r="T3303" i="66"/>
  <c r="M3317" i="66"/>
  <c r="T3323" i="66"/>
  <c r="T3328" i="66"/>
  <c r="M3338" i="66"/>
  <c r="X2197" i="59" s="1"/>
  <c r="M3348" i="66"/>
  <c r="X2210" i="59" s="1"/>
  <c r="N2334" i="59" s="1"/>
  <c r="T3353" i="66"/>
  <c r="T3358" i="66"/>
  <c r="M3363" i="66"/>
  <c r="X2230" i="59" s="1"/>
  <c r="M3368" i="66"/>
  <c r="T3377" i="66"/>
  <c r="M3439" i="66"/>
  <c r="X2276" i="59" s="1"/>
  <c r="M3463" i="66"/>
  <c r="M3473" i="66"/>
  <c r="M3478" i="66"/>
  <c r="M3487" i="66"/>
  <c r="M3497" i="66"/>
  <c r="M3538" i="66"/>
  <c r="U3543" i="66"/>
  <c r="M3547" i="66"/>
  <c r="X2352" i="59" s="1"/>
  <c r="M3563" i="66"/>
  <c r="T3568" i="66"/>
  <c r="M3597" i="66"/>
  <c r="M3610" i="66"/>
  <c r="M3630" i="66"/>
  <c r="M3643" i="66"/>
  <c r="M3208" i="66"/>
  <c r="M3239" i="66"/>
  <c r="M3244" i="66"/>
  <c r="X2095" i="59" s="1"/>
  <c r="M3268" i="66"/>
  <c r="U3277" i="66"/>
  <c r="M3300" i="66"/>
  <c r="X2163" i="59" s="1"/>
  <c r="M3308" i="66"/>
  <c r="M3383" i="66"/>
  <c r="X2239" i="59" s="1"/>
  <c r="M3389" i="66"/>
  <c r="M3397" i="66"/>
  <c r="M3402" i="66"/>
  <c r="M3411" i="66"/>
  <c r="M3426" i="66"/>
  <c r="M3454" i="66"/>
  <c r="M3459" i="66"/>
  <c r="U3463" i="66"/>
  <c r="M3483" i="66"/>
  <c r="M3510" i="66"/>
  <c r="X2306" i="59" s="1"/>
  <c r="M3520" i="66"/>
  <c r="X2317" i="59" s="1"/>
  <c r="M3530" i="66"/>
  <c r="X2327" i="59" s="1"/>
  <c r="U3538" i="66"/>
  <c r="M3553" i="66"/>
  <c r="X2340" i="59" s="1"/>
  <c r="M3578" i="66"/>
  <c r="X2381" i="59" s="1"/>
  <c r="U3597" i="66"/>
  <c r="M3606" i="66"/>
  <c r="T3610" i="66"/>
  <c r="M3619" i="66"/>
  <c r="M3625" i="66"/>
  <c r="X2438" i="59" s="1"/>
  <c r="M3652" i="66"/>
  <c r="T3664" i="66"/>
  <c r="M3403" i="66"/>
  <c r="M3427" i="66"/>
  <c r="M3432" i="66"/>
  <c r="M3445" i="66"/>
  <c r="M3579" i="66"/>
  <c r="X2405" i="59" s="1"/>
  <c r="M3205" i="66"/>
  <c r="M3254" i="66"/>
  <c r="M3266" i="66"/>
  <c r="M3282" i="66"/>
  <c r="M3287" i="66"/>
  <c r="M3291" i="66"/>
  <c r="X2127" i="59" s="1"/>
  <c r="U3304" i="66"/>
  <c r="M3325" i="66"/>
  <c r="M3345" i="66"/>
  <c r="X2206" i="59" s="1"/>
  <c r="M3355" i="66"/>
  <c r="M3375" i="66"/>
  <c r="M3395" i="66"/>
  <c r="M3422" i="66"/>
  <c r="M3441" i="66"/>
  <c r="M3450" i="66"/>
  <c r="M3470" i="66"/>
  <c r="X2266" i="59" s="1"/>
  <c r="M3494" i="66"/>
  <c r="X2297" i="59" s="1"/>
  <c r="M3526" i="66"/>
  <c r="X2301" i="59" s="1"/>
  <c r="M3531" i="66"/>
  <c r="X2328" i="59" s="1"/>
  <c r="M3588" i="66"/>
  <c r="X2419" i="59" s="1"/>
  <c r="M3593" i="66"/>
  <c r="X2406" i="59" s="1"/>
  <c r="T3635" i="66"/>
  <c r="M3645" i="66"/>
  <c r="M3657" i="66"/>
  <c r="M3661" i="66"/>
  <c r="M3151" i="66"/>
  <c r="M3214" i="66"/>
  <c r="M3223" i="66"/>
  <c r="M3330" i="66"/>
  <c r="M3385" i="66"/>
  <c r="T3395" i="66"/>
  <c r="M3418" i="66"/>
  <c r="T3450" i="66"/>
  <c r="M3508" i="66"/>
  <c r="U3531" i="66"/>
  <c r="M3540" i="66"/>
  <c r="M3545" i="66"/>
  <c r="M3565" i="66"/>
  <c r="X2383" i="59" s="1"/>
  <c r="M3570" i="66"/>
  <c r="M3627" i="66"/>
  <c r="M3632" i="66"/>
  <c r="U3640" i="66"/>
  <c r="U3665" i="66"/>
  <c r="M3608" i="66"/>
  <c r="M3649" i="66"/>
  <c r="M3662" i="66"/>
  <c r="X2455" i="59" s="1"/>
  <c r="T3461" i="66"/>
  <c r="T3480" i="66"/>
  <c r="U3490" i="66"/>
  <c r="T16" i="66"/>
  <c r="U16" i="66"/>
  <c r="U143" i="66"/>
  <c r="T143" i="66"/>
  <c r="U181" i="66"/>
  <c r="T181" i="66"/>
  <c r="U211" i="66"/>
  <c r="T211" i="66"/>
  <c r="U265" i="66"/>
  <c r="T265" i="66"/>
  <c r="U337" i="66"/>
  <c r="T337" i="66"/>
  <c r="M632" i="66"/>
  <c r="M631" i="66"/>
  <c r="X292" i="59" s="1"/>
  <c r="U917" i="66"/>
  <c r="T917" i="66"/>
  <c r="M954" i="66"/>
  <c r="X537" i="59" s="1"/>
  <c r="M953" i="66"/>
  <c r="U1003" i="66"/>
  <c r="T1003" i="66"/>
  <c r="T1017" i="66"/>
  <c r="U1017" i="66"/>
  <c r="U155" i="66"/>
  <c r="T155" i="66"/>
  <c r="T70" i="66"/>
  <c r="U70" i="66"/>
  <c r="U159" i="66"/>
  <c r="T159" i="66"/>
  <c r="U517" i="66"/>
  <c r="T517" i="66"/>
  <c r="M628" i="66"/>
  <c r="M627" i="66"/>
  <c r="U41" i="66"/>
  <c r="T41" i="66"/>
  <c r="U139" i="66"/>
  <c r="T139" i="66"/>
  <c r="U319" i="66"/>
  <c r="T319" i="66"/>
  <c r="U21" i="66"/>
  <c r="T21" i="66"/>
  <c r="U85" i="66"/>
  <c r="T85" i="66"/>
  <c r="U40" i="66"/>
  <c r="M35" i="66"/>
  <c r="U193" i="66"/>
  <c r="T193" i="66"/>
  <c r="U247" i="66"/>
  <c r="T247" i="66"/>
  <c r="T414" i="66"/>
  <c r="U414" i="66"/>
  <c r="U81" i="66"/>
  <c r="T81" i="66"/>
  <c r="U477" i="66"/>
  <c r="T477" i="66"/>
  <c r="M31" i="66"/>
  <c r="U37" i="66"/>
  <c r="T37" i="66"/>
  <c r="T82" i="66"/>
  <c r="U82" i="66"/>
  <c r="M183" i="66"/>
  <c r="T410" i="66"/>
  <c r="U410" i="66"/>
  <c r="T52" i="66"/>
  <c r="U52" i="66"/>
  <c r="U57" i="66"/>
  <c r="T57" i="66"/>
  <c r="U121" i="66"/>
  <c r="T121" i="66"/>
  <c r="U135" i="66"/>
  <c r="T135" i="66"/>
  <c r="U151" i="66"/>
  <c r="T151" i="66"/>
  <c r="M213" i="66"/>
  <c r="M267" i="66"/>
  <c r="U301" i="66"/>
  <c r="T301" i="66"/>
  <c r="M339" i="66"/>
  <c r="U375" i="66"/>
  <c r="T375" i="66"/>
  <c r="T434" i="66"/>
  <c r="U434" i="66"/>
  <c r="T528" i="66"/>
  <c r="U528" i="66"/>
  <c r="M710" i="66"/>
  <c r="M709" i="66"/>
  <c r="X314" i="59" s="1"/>
  <c r="U61" i="66"/>
  <c r="T61" i="66"/>
  <c r="U28" i="66"/>
  <c r="T33" i="66"/>
  <c r="T58" i="66"/>
  <c r="U58" i="66"/>
  <c r="U73" i="66"/>
  <c r="T73" i="66"/>
  <c r="U117" i="66"/>
  <c r="T117" i="66"/>
  <c r="M131" i="66"/>
  <c r="U175" i="66"/>
  <c r="T175" i="66"/>
  <c r="U229" i="66"/>
  <c r="T229" i="66"/>
  <c r="U497" i="66"/>
  <c r="T497" i="66"/>
  <c r="T691" i="66"/>
  <c r="U691" i="66"/>
  <c r="M27" i="66"/>
  <c r="T19" i="66"/>
  <c r="M23" i="66"/>
  <c r="U29" i="66"/>
  <c r="T29" i="66"/>
  <c r="T108" i="66"/>
  <c r="U108" i="66"/>
  <c r="U147" i="66"/>
  <c r="T147" i="66"/>
  <c r="U283" i="66"/>
  <c r="T283" i="66"/>
  <c r="M321" i="66"/>
  <c r="U355" i="66"/>
  <c r="T355" i="66"/>
  <c r="U372" i="66"/>
  <c r="T372" i="66"/>
  <c r="T524" i="66"/>
  <c r="U524" i="66"/>
  <c r="U567" i="66"/>
  <c r="T567" i="66"/>
  <c r="T678" i="66"/>
  <c r="U678" i="66"/>
  <c r="T96" i="66"/>
  <c r="U96" i="66"/>
  <c r="U10" i="66"/>
  <c r="M127" i="66"/>
  <c r="M396" i="66"/>
  <c r="M395" i="66"/>
  <c r="X2444" i="59"/>
  <c r="X2360" i="59"/>
  <c r="X2264" i="59"/>
  <c r="X2252" i="59"/>
  <c r="X2240" i="59"/>
  <c r="X2204" i="59"/>
  <c r="X2192" i="59"/>
  <c r="X2144" i="59"/>
  <c r="X2120" i="59"/>
  <c r="X2084" i="59"/>
  <c r="X2072" i="59"/>
  <c r="X2048" i="59"/>
  <c r="X1936" i="59"/>
  <c r="X1924" i="59"/>
  <c r="X1852" i="59"/>
  <c r="N1957" i="59" s="1"/>
  <c r="X1696" i="59"/>
  <c r="X1672" i="59"/>
  <c r="X1584" i="59"/>
  <c r="X1356" i="59"/>
  <c r="X1296" i="59"/>
  <c r="X1272" i="59"/>
  <c r="X1248" i="59"/>
  <c r="X1237" i="59"/>
  <c r="X1201" i="59"/>
  <c r="X1165" i="59"/>
  <c r="X1105" i="59"/>
  <c r="X1081" i="59"/>
  <c r="N1159" i="59" s="1"/>
  <c r="X1009" i="59"/>
  <c r="X961" i="59"/>
  <c r="X949" i="59"/>
  <c r="X901" i="59"/>
  <c r="X805" i="59"/>
  <c r="X2431" i="59"/>
  <c r="X2395" i="59"/>
  <c r="X2359" i="59"/>
  <c r="X2299" i="59"/>
  <c r="X2275" i="59"/>
  <c r="X2263" i="59"/>
  <c r="X2227" i="59"/>
  <c r="X2167" i="59"/>
  <c r="N2287" i="59" s="1"/>
  <c r="X2047" i="59"/>
  <c r="N2167" i="59" s="1"/>
  <c r="X1911" i="59"/>
  <c r="N2020" i="59" s="1"/>
  <c r="X1815" i="59"/>
  <c r="X1779" i="59"/>
  <c r="X1707" i="59"/>
  <c r="X1595" i="59"/>
  <c r="X1559" i="59"/>
  <c r="X1487" i="59"/>
  <c r="X1463" i="59"/>
  <c r="X1391" i="59"/>
  <c r="X1355" i="59"/>
  <c r="X1343" i="59"/>
  <c r="X1331" i="59"/>
  <c r="X1319" i="59"/>
  <c r="X1307" i="59"/>
  <c r="X1283" i="59"/>
  <c r="N1362" i="59" s="1"/>
  <c r="X1259" i="59"/>
  <c r="X1212" i="59"/>
  <c r="X1188" i="59"/>
  <c r="X1176" i="59"/>
  <c r="N1254" i="59" s="1"/>
  <c r="X1152" i="59"/>
  <c r="X1092" i="59"/>
  <c r="X1080" i="59"/>
  <c r="N1158" i="59" s="1"/>
  <c r="X1020" i="59"/>
  <c r="X972" i="59"/>
  <c r="N1047" i="59" s="1"/>
  <c r="X936" i="59"/>
  <c r="X912" i="59"/>
  <c r="X888" i="59"/>
  <c r="X816" i="59"/>
  <c r="N792" i="59" s="1"/>
  <c r="X768" i="59"/>
  <c r="X742" i="59"/>
  <c r="X2418" i="59"/>
  <c r="X2226" i="59"/>
  <c r="N2350" i="59" s="1"/>
  <c r="X2178" i="59"/>
  <c r="X2082" i="59"/>
  <c r="X2018" i="59"/>
  <c r="X1886" i="59"/>
  <c r="X1862" i="59"/>
  <c r="X1802" i="59"/>
  <c r="N1907" i="59" s="1"/>
  <c r="X1766" i="59"/>
  <c r="X1658" i="59"/>
  <c r="X1606" i="59"/>
  <c r="X1582" i="59"/>
  <c r="X1558" i="59"/>
  <c r="X1486" i="59"/>
  <c r="X1378" i="59"/>
  <c r="X1366" i="59"/>
  <c r="X1318" i="59"/>
  <c r="X1294" i="59"/>
  <c r="X1270" i="59"/>
  <c r="X1258" i="59"/>
  <c r="X1246" i="59"/>
  <c r="X1223" i="59"/>
  <c r="X1211" i="59"/>
  <c r="X1199" i="59"/>
  <c r="X1163" i="59"/>
  <c r="X1127" i="59"/>
  <c r="X1079" i="59"/>
  <c r="X983" i="59"/>
  <c r="X899" i="59"/>
  <c r="X875" i="59"/>
  <c r="X863" i="59"/>
  <c r="X815" i="59"/>
  <c r="X767" i="59"/>
  <c r="X729" i="59"/>
  <c r="X2429" i="59"/>
  <c r="X2369" i="59"/>
  <c r="X2357" i="59"/>
  <c r="X2273" i="59"/>
  <c r="X2249" i="59"/>
  <c r="X2093" i="59"/>
  <c r="X2069" i="59"/>
  <c r="X2029" i="59"/>
  <c r="X1993" i="59"/>
  <c r="X1969" i="59"/>
  <c r="X1945" i="59"/>
  <c r="X1765" i="59"/>
  <c r="N1869" i="59" s="1"/>
  <c r="X1753" i="59"/>
  <c r="X1633" i="59"/>
  <c r="X1473" i="59"/>
  <c r="N1557" i="59" s="1"/>
  <c r="X1425" i="59"/>
  <c r="X1377" i="59"/>
  <c r="X1341" i="59"/>
  <c r="X1329" i="59"/>
  <c r="X1317" i="59"/>
  <c r="X1305" i="59"/>
  <c r="X1269" i="59"/>
  <c r="X1210" i="59"/>
  <c r="X1174" i="59"/>
  <c r="X1114" i="59"/>
  <c r="X1102" i="59"/>
  <c r="X1090" i="59"/>
  <c r="X1018" i="59"/>
  <c r="X778" i="59"/>
  <c r="X752" i="59"/>
  <c r="X2440" i="59"/>
  <c r="N2572" i="59" s="1"/>
  <c r="X2391" i="59"/>
  <c r="X2379" i="59"/>
  <c r="X2367" i="59"/>
  <c r="X2283" i="59"/>
  <c r="N2415" i="59" s="1"/>
  <c r="X2259" i="59"/>
  <c r="X2211" i="59"/>
  <c r="N2335" i="59" s="1"/>
  <c r="X2091" i="59"/>
  <c r="X1967" i="59"/>
  <c r="X1907" i="59"/>
  <c r="X1835" i="59"/>
  <c r="X1715" i="59"/>
  <c r="X1679" i="59"/>
  <c r="X1447" i="59"/>
  <c r="N1530" i="59" s="1"/>
  <c r="X1411" i="59"/>
  <c r="X1399" i="59"/>
  <c r="X1387" i="59"/>
  <c r="X1339" i="59"/>
  <c r="X1327" i="59"/>
  <c r="X1315" i="59"/>
  <c r="X1303" i="59"/>
  <c r="X1220" i="59"/>
  <c r="N1298" i="59" s="1"/>
  <c r="X1184" i="59"/>
  <c r="X1172" i="59"/>
  <c r="X1088" i="59"/>
  <c r="X1040" i="59"/>
  <c r="X1016" i="59"/>
  <c r="X980" i="59"/>
  <c r="X932" i="59"/>
  <c r="X920" i="59"/>
  <c r="X908" i="59"/>
  <c r="X860" i="59"/>
  <c r="N921" i="59" s="1"/>
  <c r="X800" i="59"/>
  <c r="N777" i="59" s="1"/>
  <c r="X776" i="59"/>
  <c r="X764" i="59"/>
  <c r="X726" i="59"/>
  <c r="X2414" i="59"/>
  <c r="X2258" i="59"/>
  <c r="X2234" i="59"/>
  <c r="X2102" i="59"/>
  <c r="X2078" i="59"/>
  <c r="X2054" i="59"/>
  <c r="X2042" i="59"/>
  <c r="N2162" i="59" s="1"/>
  <c r="X2014" i="59"/>
  <c r="X1954" i="59"/>
  <c r="X1906" i="59"/>
  <c r="X1894" i="59"/>
  <c r="X1834" i="59"/>
  <c r="N1939" i="59" s="1"/>
  <c r="X1738" i="59"/>
  <c r="X1726" i="59"/>
  <c r="X1714" i="59"/>
  <c r="X1702" i="59"/>
  <c r="X1690" i="59"/>
  <c r="X1578" i="59"/>
  <c r="X1482" i="59"/>
  <c r="N1566" i="59" s="1"/>
  <c r="X1470" i="59"/>
  <c r="X1458" i="59"/>
  <c r="X1446" i="59"/>
  <c r="X1434" i="59"/>
  <c r="X1410" i="59"/>
  <c r="X1302" i="59"/>
  <c r="X1290" i="59"/>
  <c r="N1370" i="59" s="1"/>
  <c r="X1278" i="59"/>
  <c r="X1266" i="59"/>
  <c r="X1254" i="59"/>
  <c r="X1207" i="59"/>
  <c r="X1195" i="59"/>
  <c r="X1003" i="59"/>
  <c r="X919" i="59"/>
  <c r="X907" i="59"/>
  <c r="N978" i="59" s="1"/>
  <c r="X859" i="59"/>
  <c r="X823" i="59"/>
  <c r="X787" i="59"/>
  <c r="X775" i="59"/>
  <c r="X763" i="59"/>
  <c r="N745" i="59" s="1"/>
  <c r="X737" i="59"/>
  <c r="X2401" i="59"/>
  <c r="X2389" i="59"/>
  <c r="N2382" i="59" s="1"/>
  <c r="X2377" i="59"/>
  <c r="X2365" i="59"/>
  <c r="X2293" i="59"/>
  <c r="N2425" i="59" s="1"/>
  <c r="X2269" i="59"/>
  <c r="X2257" i="59"/>
  <c r="X2233" i="59"/>
  <c r="X2221" i="59"/>
  <c r="X2089" i="59"/>
  <c r="X2041" i="59"/>
  <c r="X2013" i="59"/>
  <c r="N2137" i="59" s="1"/>
  <c r="X1881" i="59"/>
  <c r="X1869" i="59"/>
  <c r="N1978" i="59" s="1"/>
  <c r="X1821" i="59"/>
  <c r="X1761" i="59"/>
  <c r="X1749" i="59"/>
  <c r="X1613" i="59"/>
  <c r="X1577" i="59"/>
  <c r="X1541" i="59"/>
  <c r="X1433" i="59"/>
  <c r="N1515" i="59" s="1"/>
  <c r="X1385" i="59"/>
  <c r="X1349" i="59"/>
  <c r="X1337" i="59"/>
  <c r="X1325" i="59"/>
  <c r="X1313" i="59"/>
  <c r="X1301" i="59"/>
  <c r="X1277" i="59"/>
  <c r="X1218" i="59"/>
  <c r="X1062" i="59"/>
  <c r="X1050" i="59"/>
  <c r="N1125" i="59" s="1"/>
  <c r="X1038" i="59"/>
  <c r="X966" i="59"/>
  <c r="X954" i="59"/>
  <c r="X942" i="59"/>
  <c r="N1013" i="59" s="1"/>
  <c r="X906" i="59"/>
  <c r="X798" i="59"/>
  <c r="X2436" i="59"/>
  <c r="N2568" i="59" s="1"/>
  <c r="X2376" i="59"/>
  <c r="X2316" i="59"/>
  <c r="X2304" i="59"/>
  <c r="X2244" i="59"/>
  <c r="X2220" i="59"/>
  <c r="X2208" i="59"/>
  <c r="X2172" i="59"/>
  <c r="X2100" i="59"/>
  <c r="X2076" i="59"/>
  <c r="X2064" i="59"/>
  <c r="X1772" i="59"/>
  <c r="X1736" i="59"/>
  <c r="X1664" i="59"/>
  <c r="X1640" i="59"/>
  <c r="X1600" i="59"/>
  <c r="X1564" i="59"/>
  <c r="X1528" i="59"/>
  <c r="X1504" i="59"/>
  <c r="X1360" i="59"/>
  <c r="X1300" i="59"/>
  <c r="X1241" i="59"/>
  <c r="X1205" i="59"/>
  <c r="X1193" i="59"/>
  <c r="X1181" i="59"/>
  <c r="X1109" i="59"/>
  <c r="X1073" i="59"/>
  <c r="X1049" i="59"/>
  <c r="X1025" i="59"/>
  <c r="X965" i="59"/>
  <c r="X929" i="59"/>
  <c r="N1000" i="59" s="1"/>
  <c r="X809" i="59"/>
  <c r="X2423" i="59"/>
  <c r="N2555" i="59" s="1"/>
  <c r="X2411" i="59"/>
  <c r="X2399" i="59"/>
  <c r="X2387" i="59"/>
  <c r="N2380" i="59" s="1"/>
  <c r="X2315" i="59"/>
  <c r="X2303" i="59"/>
  <c r="X2195" i="59"/>
  <c r="X2171" i="59"/>
  <c r="X2159" i="59"/>
  <c r="X2147" i="59"/>
  <c r="X2135" i="59"/>
  <c r="X2111" i="59"/>
  <c r="X2063" i="59"/>
  <c r="X1951" i="59"/>
  <c r="X1915" i="59"/>
  <c r="X1879" i="59"/>
  <c r="X1831" i="59"/>
  <c r="X1795" i="59"/>
  <c r="X1771" i="59"/>
  <c r="X1747" i="59"/>
  <c r="N1851" i="59" s="1"/>
  <c r="X1711" i="59"/>
  <c r="X1627" i="59"/>
  <c r="X1491" i="59"/>
  <c r="X1443" i="59"/>
  <c r="X1383" i="59"/>
  <c r="X1335" i="59"/>
  <c r="X1323" i="59"/>
  <c r="X1275" i="59"/>
  <c r="X1228" i="59"/>
  <c r="X1216" i="59"/>
  <c r="X1156" i="59"/>
  <c r="X1132" i="59"/>
  <c r="X904" i="59"/>
  <c r="X892" i="59"/>
  <c r="N961" i="59" s="1"/>
  <c r="X880" i="59"/>
  <c r="X856" i="59"/>
  <c r="X832" i="59"/>
  <c r="N893" i="59" s="1"/>
  <c r="X796" i="59"/>
  <c r="N774" i="59" s="1"/>
  <c r="X772" i="59"/>
  <c r="X2422" i="59"/>
  <c r="X2410" i="59"/>
  <c r="X2338" i="59"/>
  <c r="X2326" i="59"/>
  <c r="X2290" i="59"/>
  <c r="X2242" i="59"/>
  <c r="X2062" i="59"/>
  <c r="X2038" i="59"/>
  <c r="N2158" i="59" s="1"/>
  <c r="X2022" i="59"/>
  <c r="N2146" i="59" s="1"/>
  <c r="X2010" i="59"/>
  <c r="X1986" i="59"/>
  <c r="X1866" i="59"/>
  <c r="X1574" i="59"/>
  <c r="N1675" i="59" s="1"/>
  <c r="X1550" i="59"/>
  <c r="X1466" i="59"/>
  <c r="X1442" i="59"/>
  <c r="N1525" i="59" s="1"/>
  <c r="X1370" i="59"/>
  <c r="X1358" i="59"/>
  <c r="X1334" i="59"/>
  <c r="X1298" i="59"/>
  <c r="X1250" i="59"/>
  <c r="X1239" i="59"/>
  <c r="X1227" i="59"/>
  <c r="X1191" i="59"/>
  <c r="X1179" i="59"/>
  <c r="X1167" i="59"/>
  <c r="X1143" i="59"/>
  <c r="X1119" i="59"/>
  <c r="X1107" i="59"/>
  <c r="X1083" i="59"/>
  <c r="X1071" i="59"/>
  <c r="X1035" i="59"/>
  <c r="X999" i="59"/>
  <c r="X975" i="59"/>
  <c r="X903" i="59"/>
  <c r="X783" i="59"/>
  <c r="X733" i="59"/>
  <c r="X2445" i="59"/>
  <c r="N2577" i="59" s="1"/>
  <c r="X2421" i="59"/>
  <c r="X2289" i="59"/>
  <c r="X2277" i="59"/>
  <c r="X2229" i="59"/>
  <c r="X2181" i="59"/>
  <c r="X2169" i="59"/>
  <c r="X2145" i="59"/>
  <c r="X2037" i="59"/>
  <c r="X2009" i="59"/>
  <c r="X1949" i="59"/>
  <c r="X1697" i="59"/>
  <c r="X1685" i="59"/>
  <c r="X1637" i="59"/>
  <c r="N1735" i="59" s="1"/>
  <c r="X1585" i="59"/>
  <c r="X1537" i="59"/>
  <c r="X1465" i="59"/>
  <c r="X1441" i="59"/>
  <c r="X1417" i="59"/>
  <c r="X1393" i="59"/>
  <c r="X1333" i="59"/>
  <c r="X1321" i="59"/>
  <c r="X1309" i="59"/>
  <c r="X1285" i="59"/>
  <c r="X1214" i="59"/>
  <c r="X1166" i="59"/>
  <c r="X1154" i="59"/>
  <c r="X1118" i="59"/>
  <c r="X1082" i="59"/>
  <c r="N1160" i="59" s="1"/>
  <c r="X1070" i="59"/>
  <c r="X1046" i="59"/>
  <c r="X1022" i="59"/>
  <c r="X962" i="59"/>
  <c r="X926" i="59"/>
  <c r="X914" i="59"/>
  <c r="X890" i="59"/>
  <c r="X854" i="59"/>
  <c r="X818" i="59"/>
  <c r="X758" i="59"/>
  <c r="X732" i="59"/>
  <c r="X2416" i="59"/>
  <c r="N2548" i="59" s="1"/>
  <c r="X1980" i="59"/>
  <c r="X1592" i="59"/>
  <c r="X1292" i="59"/>
  <c r="X1221" i="59"/>
  <c r="X933" i="59"/>
  <c r="X689" i="59"/>
  <c r="X477" i="59"/>
  <c r="X465" i="59"/>
  <c r="X452" i="59"/>
  <c r="N458" i="59" s="1"/>
  <c r="X441" i="59"/>
  <c r="X353" i="59"/>
  <c r="X293" i="59"/>
  <c r="N307" i="59" s="1"/>
  <c r="X233" i="59"/>
  <c r="X197" i="59"/>
  <c r="X157" i="59"/>
  <c r="N161" i="59" s="1"/>
  <c r="X145" i="59"/>
  <c r="X25" i="59"/>
  <c r="N25" i="59" s="1"/>
  <c r="X13" i="59"/>
  <c r="N13" i="59" s="1"/>
  <c r="X2392" i="59"/>
  <c r="X2104" i="59"/>
  <c r="X1644" i="59"/>
  <c r="X712" i="59"/>
  <c r="X642" i="59"/>
  <c r="X630" i="59"/>
  <c r="X606" i="59"/>
  <c r="X594" i="59"/>
  <c r="X582" i="59"/>
  <c r="X570" i="59"/>
  <c r="X476" i="59"/>
  <c r="X418" i="59"/>
  <c r="X402" i="59"/>
  <c r="X389" i="59"/>
  <c r="X376" i="59"/>
  <c r="X208" i="59"/>
  <c r="X168" i="59"/>
  <c r="X132" i="59"/>
  <c r="X1065" i="59"/>
  <c r="X617" i="59"/>
  <c r="N661" i="59" s="1"/>
  <c r="X487" i="59"/>
  <c r="X463" i="59"/>
  <c r="N461" i="59" s="1"/>
  <c r="X439" i="59"/>
  <c r="N439" i="59" s="1"/>
  <c r="X315" i="59"/>
  <c r="X303" i="59"/>
  <c r="N318" i="59" s="1"/>
  <c r="X255" i="59"/>
  <c r="X243" i="59"/>
  <c r="X119" i="59"/>
  <c r="X23" i="59"/>
  <c r="N23" i="59" s="1"/>
  <c r="X1460" i="59"/>
  <c r="X710" i="59"/>
  <c r="X670" i="59"/>
  <c r="X640" i="59"/>
  <c r="X628" i="59"/>
  <c r="X604" i="59"/>
  <c r="X592" i="59"/>
  <c r="X580" i="59"/>
  <c r="X568" i="59"/>
  <c r="X556" i="59"/>
  <c r="X449" i="59"/>
  <c r="X427" i="59"/>
  <c r="N427" i="59" s="1"/>
  <c r="X400" i="59"/>
  <c r="X350" i="59"/>
  <c r="X338" i="59"/>
  <c r="N353" i="59" s="1"/>
  <c r="X326" i="59"/>
  <c r="X94" i="59"/>
  <c r="N98" i="59" s="1"/>
  <c r="X70" i="59"/>
  <c r="X34" i="59"/>
  <c r="N34" i="59" s="1"/>
  <c r="X1968" i="59"/>
  <c r="X1209" i="59"/>
  <c r="X1161" i="59"/>
  <c r="X1017" i="59"/>
  <c r="N1092" i="59" s="1"/>
  <c r="X993" i="59"/>
  <c r="X969" i="59"/>
  <c r="X289" i="59"/>
  <c r="X277" i="59"/>
  <c r="X217" i="59"/>
  <c r="N230" i="59" s="1"/>
  <c r="X205" i="59"/>
  <c r="X177" i="59"/>
  <c r="N194" i="59" s="1"/>
  <c r="X153" i="59"/>
  <c r="N157" i="59" s="1"/>
  <c r="X69" i="59"/>
  <c r="X2272" i="59"/>
  <c r="X2152" i="59"/>
  <c r="X1788" i="59"/>
  <c r="X1185" i="59"/>
  <c r="X696" i="59"/>
  <c r="X656" i="59"/>
  <c r="X638" i="59"/>
  <c r="X590" i="59"/>
  <c r="X578" i="59"/>
  <c r="X508" i="59"/>
  <c r="X459" i="59"/>
  <c r="X447" i="59"/>
  <c r="X412" i="59"/>
  <c r="X372" i="59"/>
  <c r="X324" i="59"/>
  <c r="X192" i="59"/>
  <c r="X176" i="59"/>
  <c r="X140" i="59"/>
  <c r="N144" i="59" s="1"/>
  <c r="X80" i="59"/>
  <c r="X2044" i="59"/>
  <c r="X1520" i="59"/>
  <c r="N1608" i="59" s="1"/>
  <c r="X1424" i="59"/>
  <c r="X789" i="59"/>
  <c r="X695" i="59"/>
  <c r="X637" i="59"/>
  <c r="X565" i="59"/>
  <c r="X543" i="59"/>
  <c r="X483" i="59"/>
  <c r="X458" i="59"/>
  <c r="X435" i="59"/>
  <c r="N462" i="59" s="1"/>
  <c r="X359" i="59"/>
  <c r="X335" i="59"/>
  <c r="X227" i="59"/>
  <c r="X163" i="59"/>
  <c r="X127" i="59"/>
  <c r="N131" i="59" s="1"/>
  <c r="X115" i="59"/>
  <c r="X19" i="59"/>
  <c r="N19" i="59" s="1"/>
  <c r="X2404" i="59"/>
  <c r="X1872" i="59"/>
  <c r="X1812" i="59"/>
  <c r="N1917" i="59" s="1"/>
  <c r="X1656" i="59"/>
  <c r="X1280" i="59"/>
  <c r="X694" i="59"/>
  <c r="X682" i="59"/>
  <c r="X654" i="59"/>
  <c r="N634" i="59" s="1"/>
  <c r="X612" i="59"/>
  <c r="X588" i="59"/>
  <c r="X564" i="59"/>
  <c r="X552" i="59"/>
  <c r="X494" i="59"/>
  <c r="X424" i="59"/>
  <c r="X395" i="59"/>
  <c r="X346" i="59"/>
  <c r="X298" i="59"/>
  <c r="N312" i="59" s="1"/>
  <c r="X274" i="59"/>
  <c r="X238" i="59"/>
  <c r="N251" i="59" s="1"/>
  <c r="X190" i="59"/>
  <c r="X114" i="59"/>
  <c r="N118" i="59" s="1"/>
  <c r="X54" i="59"/>
  <c r="N54" i="59" s="1"/>
  <c r="X42" i="59"/>
  <c r="N42" i="59" s="1"/>
  <c r="X30" i="59"/>
  <c r="N30" i="59" s="1"/>
  <c r="X18" i="59"/>
  <c r="N18" i="59" s="1"/>
  <c r="X2004" i="59"/>
  <c r="N2128" i="59" s="1"/>
  <c r="X635" i="59"/>
  <c r="N615" i="59" s="1"/>
  <c r="X623" i="59"/>
  <c r="X563" i="59"/>
  <c r="X541" i="59"/>
  <c r="X505" i="59"/>
  <c r="X481" i="59"/>
  <c r="X469" i="59"/>
  <c r="X357" i="59"/>
  <c r="N372" i="59" s="1"/>
  <c r="X333" i="59"/>
  <c r="X261" i="59"/>
  <c r="X249" i="59"/>
  <c r="N262" i="59" s="1"/>
  <c r="X225" i="59"/>
  <c r="X213" i="59"/>
  <c r="X161" i="59"/>
  <c r="X65" i="59"/>
  <c r="N65" i="59" s="1"/>
  <c r="X29" i="59"/>
  <c r="N29" i="59" s="1"/>
  <c r="X1400" i="59"/>
  <c r="X1077" i="59"/>
  <c r="X716" i="59"/>
  <c r="X704" i="59"/>
  <c r="X634" i="59"/>
  <c r="N614" i="59" s="1"/>
  <c r="X586" i="59"/>
  <c r="N592" i="59" s="1"/>
  <c r="X574" i="59"/>
  <c r="X527" i="59"/>
  <c r="X468" i="59"/>
  <c r="X344" i="59"/>
  <c r="X308" i="59"/>
  <c r="N323" i="59" s="1"/>
  <c r="X212" i="59"/>
  <c r="N225" i="59" s="1"/>
  <c r="X188" i="59"/>
  <c r="X88" i="59"/>
  <c r="N92" i="59" s="1"/>
  <c r="X2344" i="59"/>
  <c r="X1956" i="59"/>
  <c r="X1728" i="59"/>
  <c r="X1472" i="59"/>
  <c r="X1197" i="59"/>
  <c r="X1029" i="59"/>
  <c r="X1005" i="59"/>
  <c r="X801" i="59"/>
  <c r="N778" i="59" s="1"/>
  <c r="X663" i="59"/>
  <c r="X597" i="59"/>
  <c r="X549" i="59"/>
  <c r="X514" i="59"/>
  <c r="X454" i="59"/>
  <c r="X295" i="59"/>
  <c r="X223" i="59"/>
  <c r="N236" i="59" s="1"/>
  <c r="X2080" i="59"/>
  <c r="X2056" i="59"/>
  <c r="N2176" i="59" s="1"/>
  <c r="X1920" i="59"/>
  <c r="X1149" i="59"/>
  <c r="X1125" i="59"/>
  <c r="X702" i="59"/>
  <c r="X678" i="59"/>
  <c r="X662" i="59"/>
  <c r="X644" i="59"/>
  <c r="N624" i="59" s="1"/>
  <c r="X632" i="59"/>
  <c r="X608" i="59"/>
  <c r="X513" i="59"/>
  <c r="X490" i="59"/>
  <c r="X330" i="59"/>
  <c r="X318" i="59"/>
  <c r="X158" i="59"/>
  <c r="X110" i="59"/>
  <c r="N114" i="59" s="1"/>
  <c r="X98" i="59"/>
  <c r="N102" i="59" s="1"/>
  <c r="X86" i="59"/>
  <c r="X74" i="59"/>
  <c r="X50" i="59"/>
  <c r="N50" i="59" s="1"/>
  <c r="X26" i="59"/>
  <c r="N26" i="59" s="1"/>
  <c r="T15" i="66"/>
  <c r="U25" i="66"/>
  <c r="T25" i="66"/>
  <c r="M64" i="66"/>
  <c r="M63" i="66"/>
  <c r="M19" i="66"/>
  <c r="U69" i="66"/>
  <c r="T69" i="66"/>
  <c r="T167" i="66"/>
  <c r="T189" i="66"/>
  <c r="T207" i="66"/>
  <c r="T225" i="66"/>
  <c r="T243" i="66"/>
  <c r="T261" i="66"/>
  <c r="T279" i="66"/>
  <c r="T297" i="66"/>
  <c r="T315" i="66"/>
  <c r="T333" i="66"/>
  <c r="T351" i="66"/>
  <c r="T396" i="66"/>
  <c r="T399" i="66"/>
  <c r="M437" i="66"/>
  <c r="U493" i="66"/>
  <c r="T493" i="66"/>
  <c r="T563" i="66"/>
  <c r="T584" i="66"/>
  <c r="U584" i="66"/>
  <c r="U633" i="66"/>
  <c r="T633" i="66"/>
  <c r="T665" i="66"/>
  <c r="U757" i="66"/>
  <c r="T757" i="66"/>
  <c r="T812" i="66"/>
  <c r="U812" i="66"/>
  <c r="U931" i="66"/>
  <c r="T931" i="66"/>
  <c r="U1090" i="66"/>
  <c r="T1090" i="66"/>
  <c r="U1192" i="66"/>
  <c r="T1192" i="66"/>
  <c r="U1252" i="66"/>
  <c r="T1252" i="66"/>
  <c r="U1289" i="66"/>
  <c r="T1289" i="66"/>
  <c r="U1332" i="66"/>
  <c r="T1332" i="66"/>
  <c r="M7" i="66"/>
  <c r="X7" i="59" s="1"/>
  <c r="N7" i="59" s="1"/>
  <c r="M50" i="66"/>
  <c r="M53" i="66"/>
  <c r="M66" i="66"/>
  <c r="T97" i="66"/>
  <c r="T109" i="66"/>
  <c r="T113" i="66"/>
  <c r="M164" i="66"/>
  <c r="T365" i="66"/>
  <c r="T379" i="66"/>
  <c r="M383" i="66"/>
  <c r="T407" i="66"/>
  <c r="M418" i="66"/>
  <c r="T431" i="66"/>
  <c r="U489" i="66"/>
  <c r="T489" i="66"/>
  <c r="T509" i="66"/>
  <c r="T513" i="66"/>
  <c r="U545" i="66"/>
  <c r="T545" i="66"/>
  <c r="T596" i="66"/>
  <c r="U596" i="66"/>
  <c r="U613" i="66"/>
  <c r="T613" i="66"/>
  <c r="M658" i="66"/>
  <c r="M657" i="66"/>
  <c r="U679" i="66"/>
  <c r="T679" i="66"/>
  <c r="U711" i="66"/>
  <c r="T711" i="66"/>
  <c r="T740" i="66"/>
  <c r="U740" i="66"/>
  <c r="U753" i="66"/>
  <c r="T753" i="66"/>
  <c r="M812" i="66"/>
  <c r="M811" i="66"/>
  <c r="U855" i="66"/>
  <c r="T855" i="66"/>
  <c r="U974" i="66"/>
  <c r="T974" i="66"/>
  <c r="M11" i="66"/>
  <c r="M4" i="66"/>
  <c r="X4" i="59" s="1"/>
  <c r="N4" i="59" s="1"/>
  <c r="M37" i="66"/>
  <c r="M41" i="66"/>
  <c r="U46" i="66"/>
  <c r="U90" i="66"/>
  <c r="M94" i="66"/>
  <c r="M101" i="66"/>
  <c r="T125" i="66"/>
  <c r="T129" i="66"/>
  <c r="M168" i="66"/>
  <c r="X63" i="59" s="1"/>
  <c r="N63" i="59" s="1"/>
  <c r="U186" i="66"/>
  <c r="U204" i="66"/>
  <c r="U222" i="66"/>
  <c r="U240" i="66"/>
  <c r="U258" i="66"/>
  <c r="U276" i="66"/>
  <c r="U294" i="66"/>
  <c r="U312" i="66"/>
  <c r="U330" i="66"/>
  <c r="U348" i="66"/>
  <c r="U362" i="66"/>
  <c r="M386" i="66"/>
  <c r="X159" i="59" s="1"/>
  <c r="U390" i="66"/>
  <c r="M404" i="66"/>
  <c r="M421" i="66"/>
  <c r="X178" i="59" s="1"/>
  <c r="M428" i="66"/>
  <c r="M439" i="66"/>
  <c r="T469" i="66"/>
  <c r="T473" i="66"/>
  <c r="T481" i="66"/>
  <c r="T541" i="66"/>
  <c r="M556" i="66"/>
  <c r="M555" i="66"/>
  <c r="T560" i="66"/>
  <c r="U560" i="66"/>
  <c r="M592" i="66"/>
  <c r="M591" i="66"/>
  <c r="M596" i="66"/>
  <c r="M595" i="66"/>
  <c r="X270" i="59" s="1"/>
  <c r="N284" i="59" s="1"/>
  <c r="T642" i="66"/>
  <c r="U642" i="66"/>
  <c r="M674" i="66"/>
  <c r="M673" i="66"/>
  <c r="M683" i="66"/>
  <c r="M720" i="66"/>
  <c r="X323" i="59" s="1"/>
  <c r="M736" i="66"/>
  <c r="M735" i="66"/>
  <c r="M740" i="66"/>
  <c r="M739" i="66"/>
  <c r="M766" i="66"/>
  <c r="X329" i="59" s="1"/>
  <c r="N344" i="59" s="1"/>
  <c r="M765" i="66"/>
  <c r="U865" i="66"/>
  <c r="T865" i="66"/>
  <c r="M983" i="66"/>
  <c r="X572" i="59" s="1"/>
  <c r="N610" i="59" s="1"/>
  <c r="M984" i="66"/>
  <c r="X573" i="59" s="1"/>
  <c r="T63" i="66"/>
  <c r="M114" i="66"/>
  <c r="M171" i="66"/>
  <c r="T179" i="66"/>
  <c r="T197" i="66"/>
  <c r="T215" i="66"/>
  <c r="T233" i="66"/>
  <c r="T251" i="66"/>
  <c r="T269" i="66"/>
  <c r="T287" i="66"/>
  <c r="T305" i="66"/>
  <c r="T323" i="66"/>
  <c r="T341" i="66"/>
  <c r="M366" i="66"/>
  <c r="X149" i="59" s="1"/>
  <c r="T383" i="66"/>
  <c r="U386" i="66"/>
  <c r="M397" i="66"/>
  <c r="X164" i="59" s="1"/>
  <c r="U418" i="66"/>
  <c r="T445" i="66"/>
  <c r="T453" i="66"/>
  <c r="T485" i="66"/>
  <c r="U537" i="66"/>
  <c r="U581" i="66"/>
  <c r="T581" i="66"/>
  <c r="U597" i="66"/>
  <c r="T597" i="66"/>
  <c r="T629" i="66"/>
  <c r="U783" i="66"/>
  <c r="T783" i="66"/>
  <c r="U809" i="66"/>
  <c r="T809" i="66"/>
  <c r="T822" i="66"/>
  <c r="U822" i="66"/>
  <c r="U891" i="66"/>
  <c r="T891" i="66"/>
  <c r="U927" i="66"/>
  <c r="T927" i="66"/>
  <c r="U937" i="66"/>
  <c r="T937" i="66"/>
  <c r="U985" i="66"/>
  <c r="T985" i="66"/>
  <c r="U999" i="66"/>
  <c r="T999" i="66"/>
  <c r="M34" i="66"/>
  <c r="M25" i="66"/>
  <c r="X11" i="59" s="1"/>
  <c r="N11" i="59" s="1"/>
  <c r="M29" i="66"/>
  <c r="T79" i="66"/>
  <c r="M122" i="66"/>
  <c r="X46" i="59" s="1"/>
  <c r="N46" i="59" s="1"/>
  <c r="M125" i="66"/>
  <c r="T133" i="66"/>
  <c r="T145" i="66"/>
  <c r="M176" i="66"/>
  <c r="T183" i="66"/>
  <c r="M194" i="66"/>
  <c r="T201" i="66"/>
  <c r="M212" i="66"/>
  <c r="T219" i="66"/>
  <c r="M230" i="66"/>
  <c r="T237" i="66"/>
  <c r="M248" i="66"/>
  <c r="T255" i="66"/>
  <c r="M266" i="66"/>
  <c r="T273" i="66"/>
  <c r="M284" i="66"/>
  <c r="T291" i="66"/>
  <c r="M302" i="66"/>
  <c r="T309" i="66"/>
  <c r="M320" i="66"/>
  <c r="X128" i="59" s="1"/>
  <c r="T327" i="66"/>
  <c r="M338" i="66"/>
  <c r="X136" i="59" s="1"/>
  <c r="N140" i="59" s="1"/>
  <c r="T345" i="66"/>
  <c r="M356" i="66"/>
  <c r="X144" i="59" s="1"/>
  <c r="T359" i="66"/>
  <c r="U366" i="66"/>
  <c r="M376" i="66"/>
  <c r="M380" i="66"/>
  <c r="U394" i="66"/>
  <c r="M401" i="66"/>
  <c r="M425" i="66"/>
  <c r="T465" i="66"/>
  <c r="M502" i="66"/>
  <c r="M501" i="66"/>
  <c r="X228" i="59" s="1"/>
  <c r="U506" i="66"/>
  <c r="U510" i="66"/>
  <c r="T534" i="66"/>
  <c r="U534" i="66"/>
  <c r="U561" i="66"/>
  <c r="T561" i="66"/>
  <c r="U609" i="66"/>
  <c r="M622" i="66"/>
  <c r="M621" i="66"/>
  <c r="X283" i="59" s="1"/>
  <c r="U643" i="66"/>
  <c r="T643" i="66"/>
  <c r="U675" i="66"/>
  <c r="T675" i="66"/>
  <c r="T704" i="66"/>
  <c r="U704" i="66"/>
  <c r="U721" i="66"/>
  <c r="T721" i="66"/>
  <c r="M883" i="66"/>
  <c r="X423" i="59" s="1"/>
  <c r="M937" i="66"/>
  <c r="X518" i="59" s="1"/>
  <c r="M936" i="66"/>
  <c r="X516" i="59" s="1"/>
  <c r="U1073" i="66"/>
  <c r="T1073" i="66"/>
  <c r="T43" i="66"/>
  <c r="T47" i="66"/>
  <c r="U126" i="66"/>
  <c r="M130" i="66"/>
  <c r="M173" i="66"/>
  <c r="M180" i="66"/>
  <c r="M191" i="66"/>
  <c r="M198" i="66"/>
  <c r="M209" i="66"/>
  <c r="M216" i="66"/>
  <c r="M234" i="66"/>
  <c r="X87" i="59" s="1"/>
  <c r="M252" i="66"/>
  <c r="M270" i="66"/>
  <c r="M288" i="66"/>
  <c r="M306" i="66"/>
  <c r="M324" i="66"/>
  <c r="M342" i="66"/>
  <c r="U356" i="66"/>
  <c r="M373" i="66"/>
  <c r="M462" i="66"/>
  <c r="M482" i="66"/>
  <c r="M486" i="66"/>
  <c r="X211" i="59" s="1"/>
  <c r="M490" i="66"/>
  <c r="M499" i="66"/>
  <c r="U507" i="66"/>
  <c r="T507" i="66"/>
  <c r="U546" i="66"/>
  <c r="M569" i="66"/>
  <c r="T577" i="66"/>
  <c r="T606" i="66"/>
  <c r="U606" i="66"/>
  <c r="M638" i="66"/>
  <c r="M637" i="66"/>
  <c r="M647" i="66"/>
  <c r="U655" i="66"/>
  <c r="M684" i="66"/>
  <c r="M700" i="66"/>
  <c r="X316" i="59" s="1"/>
  <c r="M699" i="66"/>
  <c r="M704" i="66"/>
  <c r="M703" i="66"/>
  <c r="T750" i="66"/>
  <c r="U750" i="66"/>
  <c r="U793" i="66"/>
  <c r="T793" i="66"/>
  <c r="T848" i="66"/>
  <c r="U848" i="66"/>
  <c r="U901" i="66"/>
  <c r="T901" i="66"/>
  <c r="M919" i="66"/>
  <c r="X486" i="59" s="1"/>
  <c r="U1010" i="66"/>
  <c r="T1010" i="66"/>
  <c r="U1126" i="66"/>
  <c r="T1126" i="66"/>
  <c r="T91" i="66"/>
  <c r="T95" i="66"/>
  <c r="T107" i="66"/>
  <c r="M134" i="66"/>
  <c r="U138" i="66"/>
  <c r="M142" i="66"/>
  <c r="M146" i="66"/>
  <c r="U150" i="66"/>
  <c r="M153" i="66"/>
  <c r="M158" i="66"/>
  <c r="M162" i="66"/>
  <c r="U180" i="66"/>
  <c r="T187" i="66"/>
  <c r="U198" i="66"/>
  <c r="T205" i="66"/>
  <c r="U216" i="66"/>
  <c r="T223" i="66"/>
  <c r="U234" i="66"/>
  <c r="T241" i="66"/>
  <c r="U252" i="66"/>
  <c r="T259" i="66"/>
  <c r="T277" i="66"/>
  <c r="T295" i="66"/>
  <c r="T313" i="66"/>
  <c r="T331" i="66"/>
  <c r="T349" i="66"/>
  <c r="M360" i="66"/>
  <c r="M402" i="66"/>
  <c r="X166" i="59" s="1"/>
  <c r="N173" i="59" s="1"/>
  <c r="M422" i="66"/>
  <c r="M426" i="66"/>
  <c r="M440" i="66"/>
  <c r="M446" i="66"/>
  <c r="X195" i="59" s="1"/>
  <c r="N208" i="59" s="1"/>
  <c r="M451" i="66"/>
  <c r="M454" i="66"/>
  <c r="M458" i="66"/>
  <c r="U462" i="66"/>
  <c r="M475" i="66"/>
  <c r="M511" i="66"/>
  <c r="X236" i="59" s="1"/>
  <c r="M526" i="66"/>
  <c r="M530" i="66"/>
  <c r="U535" i="66"/>
  <c r="T535" i="66"/>
  <c r="M550" i="66"/>
  <c r="T557" i="66"/>
  <c r="T569" i="66"/>
  <c r="U573" i="66"/>
  <c r="T593" i="66"/>
  <c r="M697" i="66"/>
  <c r="U705" i="66"/>
  <c r="T705" i="66"/>
  <c r="M713" i="66"/>
  <c r="T737" i="66"/>
  <c r="M848" i="66"/>
  <c r="X363" i="59" s="1"/>
  <c r="M847" i="66"/>
  <c r="M857" i="66"/>
  <c r="X375" i="59" s="1"/>
  <c r="M398" i="66"/>
  <c r="M466" i="66"/>
  <c r="M539" i="66"/>
  <c r="T558" i="66"/>
  <c r="U558" i="66"/>
  <c r="T570" i="66"/>
  <c r="U570" i="66"/>
  <c r="M586" i="66"/>
  <c r="X268" i="59" s="1"/>
  <c r="M585" i="66"/>
  <c r="X272" i="59" s="1"/>
  <c r="U607" i="66"/>
  <c r="T607" i="66"/>
  <c r="M615" i="66"/>
  <c r="U639" i="66"/>
  <c r="T639" i="66"/>
  <c r="T668" i="66"/>
  <c r="U668" i="66"/>
  <c r="U685" i="66"/>
  <c r="T685" i="66"/>
  <c r="U717" i="66"/>
  <c r="M730" i="66"/>
  <c r="M729" i="66"/>
  <c r="X320" i="59" s="1"/>
  <c r="N335" i="59" s="1"/>
  <c r="T776" i="66"/>
  <c r="U776" i="66"/>
  <c r="T884" i="66"/>
  <c r="U884" i="66"/>
  <c r="T934" i="66"/>
  <c r="U934" i="66"/>
  <c r="U967" i="66"/>
  <c r="T967" i="66"/>
  <c r="U981" i="66"/>
  <c r="T981" i="66"/>
  <c r="M92" i="66"/>
  <c r="M96" i="66"/>
  <c r="M166" i="66"/>
  <c r="M188" i="66"/>
  <c r="X71" i="59" s="1"/>
  <c r="M206" i="66"/>
  <c r="X77" i="59" s="1"/>
  <c r="N81" i="59" s="1"/>
  <c r="M224" i="66"/>
  <c r="X83" i="59" s="1"/>
  <c r="M242" i="66"/>
  <c r="M260" i="66"/>
  <c r="M278" i="66"/>
  <c r="M296" i="66"/>
  <c r="M314" i="66"/>
  <c r="M332" i="66"/>
  <c r="M350" i="66"/>
  <c r="M378" i="66"/>
  <c r="U398" i="66"/>
  <c r="M409" i="66"/>
  <c r="X170" i="59" s="1"/>
  <c r="M412" i="66"/>
  <c r="M416" i="66"/>
  <c r="M433" i="66"/>
  <c r="M436" i="66"/>
  <c r="X191" i="59" s="1"/>
  <c r="U467" i="66"/>
  <c r="T467" i="66"/>
  <c r="T504" i="66"/>
  <c r="U504" i="66"/>
  <c r="U531" i="66"/>
  <c r="T531" i="66"/>
  <c r="M602" i="66"/>
  <c r="M601" i="66"/>
  <c r="M611" i="66"/>
  <c r="M648" i="66"/>
  <c r="M664" i="66"/>
  <c r="M663" i="66"/>
  <c r="M668" i="66"/>
  <c r="M667" i="66"/>
  <c r="T714" i="66"/>
  <c r="U714" i="66"/>
  <c r="M746" i="66"/>
  <c r="M745" i="66"/>
  <c r="M776" i="66"/>
  <c r="M775" i="66"/>
  <c r="M785" i="66"/>
  <c r="U819" i="66"/>
  <c r="T819" i="66"/>
  <c r="M837" i="66"/>
  <c r="X352" i="59" s="1"/>
  <c r="U845" i="66"/>
  <c r="T845" i="66"/>
  <c r="T858" i="66"/>
  <c r="U858" i="66"/>
  <c r="M893" i="66"/>
  <c r="X440" i="59" s="1"/>
  <c r="T920" i="66"/>
  <c r="U920" i="66"/>
  <c r="M1021" i="66"/>
  <c r="M1020" i="66"/>
  <c r="X626" i="59" s="1"/>
  <c r="M104" i="66"/>
  <c r="X38" i="59" s="1"/>
  <c r="N38" i="59" s="1"/>
  <c r="M170" i="66"/>
  <c r="M388" i="66"/>
  <c r="M467" i="66"/>
  <c r="M504" i="66"/>
  <c r="X231" i="59" s="1"/>
  <c r="M566" i="66"/>
  <c r="M565" i="66"/>
  <c r="U571" i="66"/>
  <c r="T571" i="66"/>
  <c r="U669" i="66"/>
  <c r="T669" i="66"/>
  <c r="U992" i="66"/>
  <c r="T992" i="66"/>
  <c r="M116" i="66"/>
  <c r="T199" i="66"/>
  <c r="T217" i="66"/>
  <c r="T235" i="66"/>
  <c r="T253" i="66"/>
  <c r="T271" i="66"/>
  <c r="T289" i="66"/>
  <c r="T307" i="66"/>
  <c r="T325" i="66"/>
  <c r="T343" i="66"/>
  <c r="T548" i="66"/>
  <c r="U548" i="66"/>
  <c r="U603" i="66"/>
  <c r="T603" i="66"/>
  <c r="T632" i="66"/>
  <c r="U632" i="66"/>
  <c r="U649" i="66"/>
  <c r="T649" i="66"/>
  <c r="M694" i="66"/>
  <c r="M693" i="66"/>
  <c r="U715" i="66"/>
  <c r="T715" i="66"/>
  <c r="M723" i="66"/>
  <c r="U747" i="66"/>
  <c r="T747" i="66"/>
  <c r="U773" i="66"/>
  <c r="T773" i="66"/>
  <c r="T786" i="66"/>
  <c r="U786" i="66"/>
  <c r="U829" i="66"/>
  <c r="T829" i="66"/>
  <c r="U881" i="66"/>
  <c r="T881" i="66"/>
  <c r="T894" i="66"/>
  <c r="U894" i="66"/>
  <c r="M1002" i="66"/>
  <c r="X602" i="59" s="1"/>
  <c r="M1001" i="66"/>
  <c r="X600" i="59" s="1"/>
  <c r="U1098" i="66"/>
  <c r="T1098" i="66"/>
  <c r="U1144" i="66"/>
  <c r="T1144" i="66"/>
  <c r="U1163" i="66"/>
  <c r="T1163" i="66"/>
  <c r="U1224" i="66"/>
  <c r="T1224" i="66"/>
  <c r="U1270" i="66"/>
  <c r="T1270" i="66"/>
  <c r="U1306" i="66"/>
  <c r="T1306" i="66"/>
  <c r="U1698" i="66"/>
  <c r="T1698" i="66"/>
  <c r="T763" i="66"/>
  <c r="T789" i="66"/>
  <c r="T799" i="66"/>
  <c r="T825" i="66"/>
  <c r="T835" i="66"/>
  <c r="T861" i="66"/>
  <c r="T871" i="66"/>
  <c r="T897" i="66"/>
  <c r="T907" i="66"/>
  <c r="M947" i="66"/>
  <c r="X529" i="59" s="1"/>
  <c r="T1021" i="66"/>
  <c r="T1050" i="66"/>
  <c r="T1068" i="66"/>
  <c r="U1108" i="66"/>
  <c r="T1108" i="66"/>
  <c r="U1145" i="66"/>
  <c r="T1145" i="66"/>
  <c r="U1206" i="66"/>
  <c r="T1206" i="66"/>
  <c r="U1234" i="66"/>
  <c r="T1234" i="66"/>
  <c r="U1271" i="66"/>
  <c r="T1271" i="66"/>
  <c r="U1307" i="66"/>
  <c r="T1307" i="66"/>
  <c r="U1324" i="66"/>
  <c r="T1324" i="66"/>
  <c r="T1475" i="66"/>
  <c r="U1475" i="66"/>
  <c r="T1590" i="66"/>
  <c r="U1590" i="66"/>
  <c r="U1679" i="66"/>
  <c r="T1679" i="66"/>
  <c r="U1174" i="66"/>
  <c r="T1174" i="66"/>
  <c r="U1253" i="66"/>
  <c r="T1253" i="66"/>
  <c r="U1350" i="66"/>
  <c r="T1350" i="66"/>
  <c r="M1902" i="66"/>
  <c r="M1901" i="66"/>
  <c r="M1933" i="66"/>
  <c r="M1932" i="66"/>
  <c r="U2745" i="66"/>
  <c r="T2745" i="66"/>
  <c r="T2897" i="66"/>
  <c r="U2897" i="66"/>
  <c r="U2935" i="66"/>
  <c r="T2935" i="66"/>
  <c r="M2998" i="66"/>
  <c r="M2997" i="66"/>
  <c r="U914" i="66"/>
  <c r="U924" i="66"/>
  <c r="T955" i="66"/>
  <c r="M995" i="66"/>
  <c r="X595" i="59" s="1"/>
  <c r="M1136" i="66"/>
  <c r="U1188" i="66"/>
  <c r="T1188" i="66"/>
  <c r="U1216" i="66"/>
  <c r="T1216" i="66"/>
  <c r="U1235" i="66"/>
  <c r="T1235" i="66"/>
  <c r="M1262" i="66"/>
  <c r="U1325" i="66"/>
  <c r="T1325" i="66"/>
  <c r="U1342" i="66"/>
  <c r="T1342" i="66"/>
  <c r="U1368" i="66"/>
  <c r="T1368" i="66"/>
  <c r="U1445" i="66"/>
  <c r="T1445" i="66"/>
  <c r="M1517" i="66"/>
  <c r="T1898" i="66"/>
  <c r="U1898" i="66"/>
  <c r="M538" i="66"/>
  <c r="M548" i="66"/>
  <c r="T551" i="66"/>
  <c r="M558" i="66"/>
  <c r="M574" i="66"/>
  <c r="X262" i="59" s="1"/>
  <c r="M584" i="66"/>
  <c r="X266" i="59" s="1"/>
  <c r="T587" i="66"/>
  <c r="M594" i="66"/>
  <c r="M610" i="66"/>
  <c r="M620" i="66"/>
  <c r="X282" i="59" s="1"/>
  <c r="N296" i="59" s="1"/>
  <c r="T623" i="66"/>
  <c r="M630" i="66"/>
  <c r="X286" i="59" s="1"/>
  <c r="M646" i="66"/>
  <c r="M656" i="66"/>
  <c r="T659" i="66"/>
  <c r="M666" i="66"/>
  <c r="M682" i="66"/>
  <c r="X306" i="59" s="1"/>
  <c r="M692" i="66"/>
  <c r="T695" i="66"/>
  <c r="M702" i="66"/>
  <c r="M718" i="66"/>
  <c r="M728" i="66"/>
  <c r="T731" i="66"/>
  <c r="M738" i="66"/>
  <c r="X322" i="59" s="1"/>
  <c r="M754" i="66"/>
  <c r="M764" i="66"/>
  <c r="T767" i="66"/>
  <c r="M774" i="66"/>
  <c r="M790" i="66"/>
  <c r="M800" i="66"/>
  <c r="T803" i="66"/>
  <c r="M810" i="66"/>
  <c r="M826" i="66"/>
  <c r="M836" i="66"/>
  <c r="X351" i="59" s="1"/>
  <c r="T839" i="66"/>
  <c r="M846" i="66"/>
  <c r="X361" i="59" s="1"/>
  <c r="M862" i="66"/>
  <c r="X385" i="59" s="1"/>
  <c r="M872" i="66"/>
  <c r="X407" i="59" s="1"/>
  <c r="T875" i="66"/>
  <c r="M882" i="66"/>
  <c r="X422" i="59" s="1"/>
  <c r="M898" i="66"/>
  <c r="X448" i="59" s="1"/>
  <c r="M908" i="66"/>
  <c r="X467" i="59" s="1"/>
  <c r="T911" i="66"/>
  <c r="M918" i="66"/>
  <c r="X485" i="59" s="1"/>
  <c r="M938" i="66"/>
  <c r="X520" i="59" s="1"/>
  <c r="T949" i="66"/>
  <c r="U952" i="66"/>
  <c r="T963" i="66"/>
  <c r="T1022" i="66"/>
  <c r="T1055" i="66"/>
  <c r="M1078" i="66"/>
  <c r="X724" i="59" s="1"/>
  <c r="T1091" i="66"/>
  <c r="M1109" i="66"/>
  <c r="T1127" i="66"/>
  <c r="U1156" i="66"/>
  <c r="T1156" i="66"/>
  <c r="U1386" i="66"/>
  <c r="T1386" i="66"/>
  <c r="U1655" i="66"/>
  <c r="T1655" i="66"/>
  <c r="M518" i="66"/>
  <c r="M522" i="66"/>
  <c r="X241" i="59" s="1"/>
  <c r="U594" i="66"/>
  <c r="U620" i="66"/>
  <c r="U630" i="66"/>
  <c r="U656" i="66"/>
  <c r="U666" i="66"/>
  <c r="U692" i="66"/>
  <c r="U702" i="66"/>
  <c r="U728" i="66"/>
  <c r="U738" i="66"/>
  <c r="T741" i="66"/>
  <c r="T751" i="66"/>
  <c r="U764" i="66"/>
  <c r="M771" i="66"/>
  <c r="U774" i="66"/>
  <c r="T777" i="66"/>
  <c r="M781" i="66"/>
  <c r="T787" i="66"/>
  <c r="U800" i="66"/>
  <c r="M807" i="66"/>
  <c r="X342" i="59" s="1"/>
  <c r="U810" i="66"/>
  <c r="T813" i="66"/>
  <c r="M817" i="66"/>
  <c r="T823" i="66"/>
  <c r="U836" i="66"/>
  <c r="M843" i="66"/>
  <c r="U846" i="66"/>
  <c r="T849" i="66"/>
  <c r="M853" i="66"/>
  <c r="X369" i="59" s="1"/>
  <c r="T859" i="66"/>
  <c r="U872" i="66"/>
  <c r="M879" i="66"/>
  <c r="U882" i="66"/>
  <c r="T885" i="66"/>
  <c r="M889" i="66"/>
  <c r="X433" i="59" s="1"/>
  <c r="N436" i="59" s="1"/>
  <c r="T895" i="66"/>
  <c r="U908" i="66"/>
  <c r="M915" i="66"/>
  <c r="X478" i="59" s="1"/>
  <c r="U918" i="66"/>
  <c r="T921" i="66"/>
  <c r="M925" i="66"/>
  <c r="X496" i="59" s="1"/>
  <c r="T938" i="66"/>
  <c r="T945" i="66"/>
  <c r="M968" i="66"/>
  <c r="M975" i="66"/>
  <c r="M986" i="66"/>
  <c r="X576" i="59" s="1"/>
  <c r="M1004" i="66"/>
  <c r="X605" i="59" s="1"/>
  <c r="M1011" i="66"/>
  <c r="X615" i="59" s="1"/>
  <c r="T1044" i="66"/>
  <c r="T1048" i="66"/>
  <c r="M1070" i="66"/>
  <c r="X706" i="59" s="1"/>
  <c r="T1109" i="66"/>
  <c r="U1132" i="66"/>
  <c r="T1132" i="66"/>
  <c r="U1170" i="66"/>
  <c r="T1170" i="66"/>
  <c r="U1198" i="66"/>
  <c r="T1198" i="66"/>
  <c r="U1217" i="66"/>
  <c r="T1217" i="66"/>
  <c r="U1343" i="66"/>
  <c r="T1343" i="66"/>
  <c r="U1360" i="66"/>
  <c r="T1360" i="66"/>
  <c r="U1487" i="66"/>
  <c r="T1487" i="66"/>
  <c r="U522" i="66"/>
  <c r="M542" i="66"/>
  <c r="M552" i="66"/>
  <c r="M568" i="66"/>
  <c r="M578" i="66"/>
  <c r="M588" i="66"/>
  <c r="M604" i="66"/>
  <c r="M614" i="66"/>
  <c r="T617" i="66"/>
  <c r="M624" i="66"/>
  <c r="M640" i="66"/>
  <c r="M650" i="66"/>
  <c r="T653" i="66"/>
  <c r="M660" i="66"/>
  <c r="M676" i="66"/>
  <c r="M686" i="66"/>
  <c r="T689" i="66"/>
  <c r="M696" i="66"/>
  <c r="M712" i="66"/>
  <c r="M722" i="66"/>
  <c r="T725" i="66"/>
  <c r="M732" i="66"/>
  <c r="M748" i="66"/>
  <c r="M758" i="66"/>
  <c r="T761" i="66"/>
  <c r="M768" i="66"/>
  <c r="X331" i="59" s="1"/>
  <c r="N346" i="59" s="1"/>
  <c r="M784" i="66"/>
  <c r="M794" i="66"/>
  <c r="T797" i="66"/>
  <c r="M804" i="66"/>
  <c r="M820" i="66"/>
  <c r="M830" i="66"/>
  <c r="T833" i="66"/>
  <c r="M840" i="66"/>
  <c r="X355" i="59" s="1"/>
  <c r="M856" i="66"/>
  <c r="M866" i="66"/>
  <c r="X393" i="59" s="1"/>
  <c r="T869" i="66"/>
  <c r="M876" i="66"/>
  <c r="X410" i="59" s="1"/>
  <c r="M892" i="66"/>
  <c r="M902" i="66"/>
  <c r="X456" i="59" s="1"/>
  <c r="T905" i="66"/>
  <c r="M912" i="66"/>
  <c r="X474" i="59" s="1"/>
  <c r="M928" i="66"/>
  <c r="X503" i="59" s="1"/>
  <c r="M932" i="66"/>
  <c r="X510" i="59" s="1"/>
  <c r="T935" i="66"/>
  <c r="U942" i="66"/>
  <c r="M956" i="66"/>
  <c r="X539" i="59" s="1"/>
  <c r="M961" i="66"/>
  <c r="T968" i="66"/>
  <c r="T979" i="66"/>
  <c r="M982" i="66"/>
  <c r="X575" i="59" s="1"/>
  <c r="T986" i="66"/>
  <c r="T997" i="66"/>
  <c r="M1000" i="66"/>
  <c r="X598" i="59" s="1"/>
  <c r="T1004" i="66"/>
  <c r="T1015" i="66"/>
  <c r="M1083" i="66"/>
  <c r="X730" i="59" s="1"/>
  <c r="M1087" i="66"/>
  <c r="X734" i="59" s="1"/>
  <c r="M1096" i="66"/>
  <c r="U1114" i="66"/>
  <c r="T1114" i="66"/>
  <c r="M1119" i="66"/>
  <c r="M1123" i="66"/>
  <c r="U1138" i="66"/>
  <c r="T1138" i="66"/>
  <c r="M1334" i="66"/>
  <c r="U1378" i="66"/>
  <c r="T1378" i="66"/>
  <c r="M1417" i="66"/>
  <c r="M1418" i="66"/>
  <c r="M1513" i="66"/>
  <c r="U866" i="66"/>
  <c r="U876" i="66"/>
  <c r="U902" i="66"/>
  <c r="U912" i="66"/>
  <c r="M950" i="66"/>
  <c r="X532" i="59" s="1"/>
  <c r="M964" i="66"/>
  <c r="M971" i="66"/>
  <c r="M990" i="66"/>
  <c r="X587" i="59" s="1"/>
  <c r="M1007" i="66"/>
  <c r="T1027" i="66"/>
  <c r="M1041" i="66"/>
  <c r="X664" i="59" s="1"/>
  <c r="M1056" i="66"/>
  <c r="X685" i="59" s="1"/>
  <c r="U1084" i="66"/>
  <c r="T1084" i="66"/>
  <c r="T1096" i="66"/>
  <c r="U1120" i="66"/>
  <c r="T1120" i="66"/>
  <c r="U1152" i="66"/>
  <c r="T1152" i="66"/>
  <c r="U1180" i="66"/>
  <c r="T1180" i="66"/>
  <c r="U1199" i="66"/>
  <c r="T1199" i="66"/>
  <c r="U1361" i="66"/>
  <c r="T1361" i="66"/>
  <c r="U1396" i="66"/>
  <c r="T1396" i="66"/>
  <c r="U1573" i="66"/>
  <c r="T1573" i="66"/>
  <c r="U1607" i="66"/>
  <c r="T1607" i="66"/>
  <c r="M536" i="66"/>
  <c r="M546" i="66"/>
  <c r="M562" i="66"/>
  <c r="M572" i="66"/>
  <c r="X260" i="59" s="1"/>
  <c r="M582" i="66"/>
  <c r="M598" i="66"/>
  <c r="M608" i="66"/>
  <c r="X276" i="59" s="1"/>
  <c r="N290" i="59" s="1"/>
  <c r="M618" i="66"/>
  <c r="X280" i="59" s="1"/>
  <c r="M634" i="66"/>
  <c r="M644" i="66"/>
  <c r="M654" i="66"/>
  <c r="M670" i="66"/>
  <c r="X300" i="59" s="1"/>
  <c r="M680" i="66"/>
  <c r="X304" i="59" s="1"/>
  <c r="M690" i="66"/>
  <c r="M706" i="66"/>
  <c r="M716" i="66"/>
  <c r="M726" i="66"/>
  <c r="M742" i="66"/>
  <c r="M752" i="66"/>
  <c r="M762" i="66"/>
  <c r="M778" i="66"/>
  <c r="X334" i="59" s="1"/>
  <c r="N349" i="59" s="1"/>
  <c r="M788" i="66"/>
  <c r="M798" i="66"/>
  <c r="X340" i="59" s="1"/>
  <c r="M814" i="66"/>
  <c r="M824" i="66"/>
  <c r="M834" i="66"/>
  <c r="X349" i="59" s="1"/>
  <c r="N364" i="59" s="1"/>
  <c r="M850" i="66"/>
  <c r="X365" i="59" s="1"/>
  <c r="M860" i="66"/>
  <c r="X380" i="59" s="1"/>
  <c r="T863" i="66"/>
  <c r="M870" i="66"/>
  <c r="X399" i="59" s="1"/>
  <c r="M886" i="66"/>
  <c r="X429" i="59" s="1"/>
  <c r="M896" i="66"/>
  <c r="X445" i="59" s="1"/>
  <c r="N474" i="59" s="1"/>
  <c r="M906" i="66"/>
  <c r="M922" i="66"/>
  <c r="X492" i="59" s="1"/>
  <c r="N520" i="59" s="1"/>
  <c r="M929" i="66"/>
  <c r="M939" i="66"/>
  <c r="X521" i="59" s="1"/>
  <c r="M943" i="66"/>
  <c r="X525" i="59" s="1"/>
  <c r="M946" i="66"/>
  <c r="M1033" i="66"/>
  <c r="X641" i="59" s="1"/>
  <c r="U1042" i="66"/>
  <c r="T1042" i="66"/>
  <c r="M1063" i="66"/>
  <c r="X701" i="59" s="1"/>
  <c r="M1079" i="66"/>
  <c r="X720" i="59" s="1"/>
  <c r="M1084" i="66"/>
  <c r="U1102" i="66"/>
  <c r="T1102" i="66"/>
  <c r="M1120" i="66"/>
  <c r="X791" i="59" s="1"/>
  <c r="U1278" i="66"/>
  <c r="T1278" i="66"/>
  <c r="U1296" i="66"/>
  <c r="T1296" i="66"/>
  <c r="M1352" i="66"/>
  <c r="U1379" i="66"/>
  <c r="T1379" i="66"/>
  <c r="M1437" i="66"/>
  <c r="M1436" i="66"/>
  <c r="U1535" i="66"/>
  <c r="T1535" i="66"/>
  <c r="M973" i="66"/>
  <c r="X561" i="59" s="1"/>
  <c r="M980" i="66"/>
  <c r="X566" i="59" s="1"/>
  <c r="M991" i="66"/>
  <c r="X584" i="59" s="1"/>
  <c r="M998" i="66"/>
  <c r="X596" i="59" s="1"/>
  <c r="M1009" i="66"/>
  <c r="X613" i="59" s="1"/>
  <c r="N593" i="59" s="1"/>
  <c r="M1016" i="66"/>
  <c r="X620" i="59" s="1"/>
  <c r="M1042" i="66"/>
  <c r="M1075" i="66"/>
  <c r="X714" i="59" s="1"/>
  <c r="M1097" i="66"/>
  <c r="X750" i="59" s="1"/>
  <c r="M1102" i="66"/>
  <c r="X765" i="59" s="1"/>
  <c r="M1115" i="66"/>
  <c r="U1134" i="66"/>
  <c r="T1134" i="66"/>
  <c r="U1162" i="66"/>
  <c r="T1162" i="66"/>
  <c r="U1181" i="66"/>
  <c r="T1181" i="66"/>
  <c r="M1190" i="66"/>
  <c r="U1260" i="66"/>
  <c r="T1260" i="66"/>
  <c r="M1370" i="66"/>
  <c r="U1397" i="66"/>
  <c r="T1397" i="66"/>
  <c r="U1456" i="66"/>
  <c r="T1456" i="66"/>
  <c r="M1478" i="66"/>
  <c r="M1477" i="66"/>
  <c r="M1623" i="66"/>
  <c r="X1135" i="59" s="1"/>
  <c r="M1622" i="66"/>
  <c r="M994" i="66"/>
  <c r="U1080" i="66"/>
  <c r="T1080" i="66"/>
  <c r="U1116" i="66"/>
  <c r="T1116" i="66"/>
  <c r="U1210" i="66"/>
  <c r="T1210" i="66"/>
  <c r="U1242" i="66"/>
  <c r="T1242" i="66"/>
  <c r="U1288" i="66"/>
  <c r="T1288" i="66"/>
  <c r="U1314" i="66"/>
  <c r="T1314" i="66"/>
  <c r="M1388" i="66"/>
  <c r="X930" i="59" s="1"/>
  <c r="N1001" i="59" s="1"/>
  <c r="U1498" i="66"/>
  <c r="T1498" i="66"/>
  <c r="U1510" i="66"/>
  <c r="T1510" i="66"/>
  <c r="M1674" i="66"/>
  <c r="X1219" i="59" s="1"/>
  <c r="M1673" i="66"/>
  <c r="X1217" i="59" s="1"/>
  <c r="U1716" i="66"/>
  <c r="T1716" i="66"/>
  <c r="M1823" i="66"/>
  <c r="X1437" i="59" s="1"/>
  <c r="M1822" i="66"/>
  <c r="X1436" i="59" s="1"/>
  <c r="U1849" i="66"/>
  <c r="T1849" i="66"/>
  <c r="M1857" i="66"/>
  <c r="M1856" i="66"/>
  <c r="M1910" i="66"/>
  <c r="M1909" i="66"/>
  <c r="U1995" i="66"/>
  <c r="T1995" i="66"/>
  <c r="M1090" i="66"/>
  <c r="X741" i="59" s="1"/>
  <c r="M1093" i="66"/>
  <c r="X744" i="59" s="1"/>
  <c r="M1108" i="66"/>
  <c r="M1111" i="66"/>
  <c r="T1115" i="66"/>
  <c r="M1126" i="66"/>
  <c r="X797" i="59" s="1"/>
  <c r="N775" i="59" s="1"/>
  <c r="M1129" i="66"/>
  <c r="T1133" i="66"/>
  <c r="M1144" i="66"/>
  <c r="M1147" i="66"/>
  <c r="T1151" i="66"/>
  <c r="M1162" i="66"/>
  <c r="M1165" i="66"/>
  <c r="T1169" i="66"/>
  <c r="M1180" i="66"/>
  <c r="M1183" i="66"/>
  <c r="T1187" i="66"/>
  <c r="M1198" i="66"/>
  <c r="M1201" i="66"/>
  <c r="T1205" i="66"/>
  <c r="M1216" i="66"/>
  <c r="M1219" i="66"/>
  <c r="T1223" i="66"/>
  <c r="M1234" i="66"/>
  <c r="M1237" i="66"/>
  <c r="T1241" i="66"/>
  <c r="M1252" i="66"/>
  <c r="M1255" i="66"/>
  <c r="T1259" i="66"/>
  <c r="M1270" i="66"/>
  <c r="M1273" i="66"/>
  <c r="T1277" i="66"/>
  <c r="M1288" i="66"/>
  <c r="X876" i="59" s="1"/>
  <c r="M1291" i="66"/>
  <c r="X877" i="59" s="1"/>
  <c r="T1295" i="66"/>
  <c r="M1306" i="66"/>
  <c r="M1309" i="66"/>
  <c r="M1324" i="66"/>
  <c r="M1327" i="66"/>
  <c r="X894" i="59" s="1"/>
  <c r="N963" i="59" s="1"/>
  <c r="M1342" i="66"/>
  <c r="M1345" i="66"/>
  <c r="M1360" i="66"/>
  <c r="M1363" i="66"/>
  <c r="M1378" i="66"/>
  <c r="M1381" i="66"/>
  <c r="M1396" i="66"/>
  <c r="U1406" i="66"/>
  <c r="M1414" i="66"/>
  <c r="M1425" i="66"/>
  <c r="M1443" i="66"/>
  <c r="X958" i="59" s="1"/>
  <c r="M1466" i="66"/>
  <c r="M1497" i="66"/>
  <c r="M1510" i="66"/>
  <c r="X1002" i="59" s="1"/>
  <c r="U1517" i="66"/>
  <c r="M1530" i="66"/>
  <c r="T1537" i="66"/>
  <c r="T1555" i="66"/>
  <c r="M1563" i="66"/>
  <c r="M1572" i="66"/>
  <c r="M1576" i="66"/>
  <c r="M1589" i="66"/>
  <c r="T1597" i="66"/>
  <c r="M1610" i="66"/>
  <c r="X1110" i="59" s="1"/>
  <c r="U1614" i="66"/>
  <c r="U1622" i="66"/>
  <c r="U1632" i="66"/>
  <c r="T1632" i="66"/>
  <c r="M1636" i="66"/>
  <c r="U1640" i="66"/>
  <c r="U1650" i="66"/>
  <c r="T1650" i="66"/>
  <c r="U1686" i="66"/>
  <c r="T1686" i="66"/>
  <c r="U1824" i="66"/>
  <c r="T1824" i="66"/>
  <c r="T1880" i="66"/>
  <c r="U1880" i="66"/>
  <c r="M1923" i="66"/>
  <c r="M1055" i="66"/>
  <c r="T1425" i="66"/>
  <c r="M1433" i="66"/>
  <c r="T1444" i="66"/>
  <c r="M1470" i="66"/>
  <c r="M1474" i="66"/>
  <c r="T1478" i="66"/>
  <c r="U1478" i="66"/>
  <c r="M1482" i="66"/>
  <c r="M1568" i="66"/>
  <c r="U1572" i="66"/>
  <c r="T1589" i="66"/>
  <c r="T1697" i="66"/>
  <c r="T1947" i="66"/>
  <c r="U1947" i="66"/>
  <c r="T1542" i="66"/>
  <c r="M1594" i="66"/>
  <c r="X1084" i="59" s="1"/>
  <c r="T1615" i="66"/>
  <c r="U1728" i="66"/>
  <c r="T1728" i="66"/>
  <c r="U1934" i="66"/>
  <c r="T1934" i="66"/>
  <c r="U1957" i="66"/>
  <c r="T1957" i="66"/>
  <c r="M2369" i="66"/>
  <c r="X1670" i="59" s="1"/>
  <c r="N1768" i="59" s="1"/>
  <c r="M2368" i="66"/>
  <c r="M2441" i="66"/>
  <c r="M2440" i="66"/>
  <c r="X1701" i="59" s="1"/>
  <c r="M1138" i="66"/>
  <c r="M1141" i="66"/>
  <c r="X814" i="59" s="1"/>
  <c r="N791" i="59" s="1"/>
  <c r="M1156" i="66"/>
  <c r="M1159" i="66"/>
  <c r="M1174" i="66"/>
  <c r="M1177" i="66"/>
  <c r="X840" i="59" s="1"/>
  <c r="M1192" i="66"/>
  <c r="M1195" i="66"/>
  <c r="X845" i="59" s="1"/>
  <c r="M1210" i="66"/>
  <c r="M1213" i="66"/>
  <c r="M1228" i="66"/>
  <c r="M1231" i="66"/>
  <c r="M1246" i="66"/>
  <c r="M1249" i="66"/>
  <c r="X864" i="59" s="1"/>
  <c r="N925" i="59" s="1"/>
  <c r="M1264" i="66"/>
  <c r="M1267" i="66"/>
  <c r="X873" i="59" s="1"/>
  <c r="M1282" i="66"/>
  <c r="M1285" i="66"/>
  <c r="M1300" i="66"/>
  <c r="X885" i="59" s="1"/>
  <c r="M1303" i="66"/>
  <c r="M1407" i="66"/>
  <c r="X939" i="59" s="1"/>
  <c r="U1464" i="66"/>
  <c r="T1464" i="66"/>
  <c r="M1490" i="66"/>
  <c r="M1565" i="66"/>
  <c r="U1598" i="66"/>
  <c r="M1624" i="66"/>
  <c r="X1137" i="59" s="1"/>
  <c r="U1628" i="66"/>
  <c r="U1638" i="66"/>
  <c r="T1638" i="66"/>
  <c r="U1668" i="66"/>
  <c r="T1668" i="66"/>
  <c r="U1710" i="66"/>
  <c r="T1710" i="66"/>
  <c r="M1838" i="66"/>
  <c r="X1454" i="59" s="1"/>
  <c r="M1837" i="66"/>
  <c r="M1876" i="66"/>
  <c r="M1997" i="66"/>
  <c r="X1517" i="59" s="1"/>
  <c r="M1045" i="66"/>
  <c r="X668" i="59" s="1"/>
  <c r="M1049" i="66"/>
  <c r="X672" i="59" s="1"/>
  <c r="T1228" i="66"/>
  <c r="T1246" i="66"/>
  <c r="T1264" i="66"/>
  <c r="T1282" i="66"/>
  <c r="T1300" i="66"/>
  <c r="T1318" i="66"/>
  <c r="T1336" i="66"/>
  <c r="T1354" i="66"/>
  <c r="T1372" i="66"/>
  <c r="T1390" i="66"/>
  <c r="T1408" i="66"/>
  <c r="M1434" i="66"/>
  <c r="T1603" i="66"/>
  <c r="M1616" i="66"/>
  <c r="U1620" i="66"/>
  <c r="U1656" i="66"/>
  <c r="T1656" i="66"/>
  <c r="U1680" i="66"/>
  <c r="T1680" i="66"/>
  <c r="U1757" i="66"/>
  <c r="U1842" i="66"/>
  <c r="M1920" i="66"/>
  <c r="M1919" i="66"/>
  <c r="U2041" i="66"/>
  <c r="T2041" i="66"/>
  <c r="U2083" i="66"/>
  <c r="T2083" i="66"/>
  <c r="M1060" i="66"/>
  <c r="X693" i="59" s="1"/>
  <c r="M1067" i="66"/>
  <c r="T1401" i="66"/>
  <c r="M1412" i="66"/>
  <c r="M1416" i="66"/>
  <c r="T1427" i="66"/>
  <c r="U1430" i="66"/>
  <c r="T1434" i="66"/>
  <c r="T1449" i="66"/>
  <c r="M1476" i="66"/>
  <c r="X978" i="59" s="1"/>
  <c r="M1492" i="66"/>
  <c r="M1505" i="66"/>
  <c r="X996" i="59" s="1"/>
  <c r="M1512" i="66"/>
  <c r="X1004" i="59" s="1"/>
  <c r="T1531" i="66"/>
  <c r="M1550" i="66"/>
  <c r="T1561" i="66"/>
  <c r="M1574" i="66"/>
  <c r="X1066" i="59" s="1"/>
  <c r="U1586" i="66"/>
  <c r="M1625" i="66"/>
  <c r="X1139" i="59" s="1"/>
  <c r="M1643" i="66"/>
  <c r="X1183" i="59" s="1"/>
  <c r="T1721" i="66"/>
  <c r="T1739" i="66"/>
  <c r="M1771" i="66"/>
  <c r="X1381" i="59" s="1"/>
  <c r="M1789" i="66"/>
  <c r="X1395" i="59" s="1"/>
  <c r="M1807" i="66"/>
  <c r="X1419" i="59" s="1"/>
  <c r="M1895" i="66"/>
  <c r="M1894" i="66"/>
  <c r="X1494" i="59" s="1"/>
  <c r="M2279" i="66"/>
  <c r="M2278" i="66"/>
  <c r="M1398" i="66"/>
  <c r="T1405" i="66"/>
  <c r="T1416" i="66"/>
  <c r="M1419" i="66"/>
  <c r="X945" i="59" s="1"/>
  <c r="U1453" i="66"/>
  <c r="T1457" i="66"/>
  <c r="T1476" i="66"/>
  <c r="T1480" i="66"/>
  <c r="M1484" i="66"/>
  <c r="X984" i="59" s="1"/>
  <c r="T1499" i="66"/>
  <c r="T1505" i="66"/>
  <c r="T1512" i="66"/>
  <c r="M1516" i="66"/>
  <c r="M1528" i="66"/>
  <c r="M1536" i="66"/>
  <c r="X1037" i="59" s="1"/>
  <c r="N1112" i="59" s="1"/>
  <c r="U1547" i="66"/>
  <c r="U1550" i="66"/>
  <c r="M1570" i="66"/>
  <c r="X1063" i="59" s="1"/>
  <c r="T1591" i="66"/>
  <c r="M1604" i="66"/>
  <c r="X1113" i="59" s="1"/>
  <c r="U1608" i="66"/>
  <c r="T1625" i="66"/>
  <c r="T1643" i="66"/>
  <c r="U1692" i="66"/>
  <c r="T1692" i="66"/>
  <c r="U1722" i="66"/>
  <c r="T1722" i="66"/>
  <c r="M1830" i="66"/>
  <c r="X1445" i="59" s="1"/>
  <c r="M1829" i="66"/>
  <c r="M1847" i="66"/>
  <c r="U1865" i="66"/>
  <c r="T1865" i="66"/>
  <c r="U1896" i="66"/>
  <c r="T1896" i="66"/>
  <c r="M1926" i="66"/>
  <c r="T2014" i="66"/>
  <c r="U2014" i="66"/>
  <c r="M1132" i="66"/>
  <c r="M1135" i="66"/>
  <c r="X813" i="59" s="1"/>
  <c r="M1150" i="66"/>
  <c r="X824" i="59" s="1"/>
  <c r="M1153" i="66"/>
  <c r="X827" i="59" s="1"/>
  <c r="M1168" i="66"/>
  <c r="X843" i="59" s="1"/>
  <c r="M1171" i="66"/>
  <c r="M1186" i="66"/>
  <c r="X844" i="59" s="1"/>
  <c r="N905" i="59" s="1"/>
  <c r="M1189" i="66"/>
  <c r="M1204" i="66"/>
  <c r="X847" i="59" s="1"/>
  <c r="M1207" i="66"/>
  <c r="M1222" i="66"/>
  <c r="X852" i="59" s="1"/>
  <c r="M1225" i="66"/>
  <c r="M1240" i="66"/>
  <c r="X861" i="59" s="1"/>
  <c r="M1243" i="66"/>
  <c r="M1258" i="66"/>
  <c r="X865" i="59" s="1"/>
  <c r="M1261" i="66"/>
  <c r="M1276" i="66"/>
  <c r="M1279" i="66"/>
  <c r="M1294" i="66"/>
  <c r="M1297" i="66"/>
  <c r="X883" i="59" s="1"/>
  <c r="N950" i="59" s="1"/>
  <c r="M1312" i="66"/>
  <c r="M1315" i="66"/>
  <c r="M1330" i="66"/>
  <c r="M1333" i="66"/>
  <c r="M1348" i="66"/>
  <c r="M1351" i="66"/>
  <c r="M1366" i="66"/>
  <c r="M1369" i="66"/>
  <c r="X916" i="59" s="1"/>
  <c r="M1384" i="66"/>
  <c r="M1387" i="66"/>
  <c r="M1402" i="66"/>
  <c r="U1428" i="66"/>
  <c r="T1428" i="66"/>
  <c r="U1439" i="66"/>
  <c r="U1442" i="66"/>
  <c r="M1450" i="66"/>
  <c r="M1461" i="66"/>
  <c r="U1508" i="66"/>
  <c r="U1536" i="66"/>
  <c r="M1540" i="66"/>
  <c r="X1031" i="59" s="1"/>
  <c r="T1543" i="66"/>
  <c r="M1562" i="66"/>
  <c r="X1054" i="59" s="1"/>
  <c r="U1566" i="66"/>
  <c r="U1574" i="66"/>
  <c r="T1583" i="66"/>
  <c r="M1587" i="66"/>
  <c r="M1596" i="66"/>
  <c r="X1086" i="59" s="1"/>
  <c r="M1600" i="66"/>
  <c r="M1613" i="66"/>
  <c r="X1116" i="59" s="1"/>
  <c r="T1621" i="66"/>
  <c r="U1626" i="66"/>
  <c r="T1626" i="66"/>
  <c r="M1630" i="66"/>
  <c r="X1147" i="59" s="1"/>
  <c r="U1634" i="66"/>
  <c r="U1644" i="66"/>
  <c r="T1644" i="66"/>
  <c r="T1703" i="66"/>
  <c r="M1940" i="66"/>
  <c r="X1495" i="59" s="1"/>
  <c r="M1939" i="66"/>
  <c r="T2210" i="66"/>
  <c r="U2210" i="66"/>
  <c r="M2243" i="66"/>
  <c r="M2242" i="66"/>
  <c r="T1150" i="66"/>
  <c r="T1168" i="66"/>
  <c r="T1186" i="66"/>
  <c r="T1204" i="66"/>
  <c r="T1222" i="66"/>
  <c r="M1532" i="66"/>
  <c r="X1033" i="59" s="1"/>
  <c r="T1661" i="66"/>
  <c r="T1673" i="66"/>
  <c r="U1704" i="66"/>
  <c r="T1704" i="66"/>
  <c r="U1826" i="66"/>
  <c r="M1936" i="66"/>
  <c r="M1935" i="66"/>
  <c r="M1949" i="66"/>
  <c r="M1950" i="66"/>
  <c r="X1500" i="59" s="1"/>
  <c r="U2033" i="66"/>
  <c r="T2033" i="66"/>
  <c r="M1440" i="66"/>
  <c r="M1458" i="66"/>
  <c r="M1473" i="66"/>
  <c r="X976" i="59" s="1"/>
  <c r="M1500" i="66"/>
  <c r="X992" i="59" s="1"/>
  <c r="M1506" i="66"/>
  <c r="X998" i="59" s="1"/>
  <c r="M1541" i="66"/>
  <c r="U1562" i="66"/>
  <c r="M1584" i="66"/>
  <c r="M1601" i="66"/>
  <c r="M1631" i="66"/>
  <c r="M1649" i="66"/>
  <c r="X1182" i="59" s="1"/>
  <c r="N1260" i="59" s="1"/>
  <c r="U1662" i="66"/>
  <c r="T1662" i="66"/>
  <c r="U1674" i="66"/>
  <c r="T1674" i="66"/>
  <c r="T1733" i="66"/>
  <c r="T1751" i="66"/>
  <c r="M1759" i="66"/>
  <c r="X1352" i="59" s="1"/>
  <c r="M1777" i="66"/>
  <c r="X1380" i="59" s="1"/>
  <c r="M1795" i="66"/>
  <c r="X1402" i="59" s="1"/>
  <c r="M1813" i="66"/>
  <c r="U2155" i="66"/>
  <c r="T2155" i="66"/>
  <c r="M2009" i="66"/>
  <c r="X1524" i="59" s="1"/>
  <c r="M2070" i="66"/>
  <c r="M2094" i="66"/>
  <c r="M2106" i="66"/>
  <c r="X1571" i="59" s="1"/>
  <c r="M2128" i="66"/>
  <c r="T2534" i="66"/>
  <c r="U2534" i="66"/>
  <c r="M1661" i="66"/>
  <c r="X1202" i="59" s="1"/>
  <c r="M1667" i="66"/>
  <c r="M1679" i="66"/>
  <c r="M1685" i="66"/>
  <c r="X1235" i="59" s="1"/>
  <c r="M1691" i="66"/>
  <c r="X1256" i="59" s="1"/>
  <c r="M1697" i="66"/>
  <c r="X1252" i="59" s="1"/>
  <c r="M1703" i="66"/>
  <c r="M1709" i="66"/>
  <c r="X1273" i="59" s="1"/>
  <c r="N1352" i="59" s="1"/>
  <c r="M1715" i="66"/>
  <c r="X1293" i="59" s="1"/>
  <c r="M1757" i="66"/>
  <c r="T1823" i="66"/>
  <c r="U1838" i="66"/>
  <c r="M1842" i="66"/>
  <c r="X1459" i="59" s="1"/>
  <c r="T1848" i="66"/>
  <c r="T1879" i="66"/>
  <c r="T1895" i="66"/>
  <c r="U1910" i="66"/>
  <c r="U1923" i="66"/>
  <c r="T1933" i="66"/>
  <c r="T1946" i="66"/>
  <c r="T1997" i="66"/>
  <c r="T2009" i="66"/>
  <c r="M2017" i="66"/>
  <c r="U2020" i="66"/>
  <c r="M2044" i="66"/>
  <c r="M2086" i="66"/>
  <c r="M2146" i="66"/>
  <c r="U2159" i="66"/>
  <c r="T2159" i="66"/>
  <c r="M2195" i="66"/>
  <c r="X1611" i="59" s="1"/>
  <c r="M2194" i="66"/>
  <c r="U2229" i="66"/>
  <c r="T2229" i="66"/>
  <c r="M2405" i="66"/>
  <c r="M2404" i="66"/>
  <c r="T2584" i="66"/>
  <c r="U2584" i="66"/>
  <c r="U1832" i="66"/>
  <c r="M1845" i="66"/>
  <c r="U1904" i="66"/>
  <c r="M1930" i="66"/>
  <c r="M1994" i="66"/>
  <c r="M2025" i="66"/>
  <c r="T2040" i="66"/>
  <c r="T2082" i="66"/>
  <c r="T2119" i="66"/>
  <c r="U2137" i="66"/>
  <c r="T2137" i="66"/>
  <c r="U2177" i="66"/>
  <c r="T2177" i="66"/>
  <c r="U2303" i="66"/>
  <c r="T2303" i="66"/>
  <c r="M2387" i="66"/>
  <c r="M2386" i="66"/>
  <c r="M2423" i="66"/>
  <c r="M2422" i="66"/>
  <c r="U2445" i="66"/>
  <c r="T2445" i="66"/>
  <c r="U2505" i="66"/>
  <c r="T2505" i="66"/>
  <c r="U2529" i="66"/>
  <c r="T2529" i="66"/>
  <c r="M1552" i="66"/>
  <c r="X1053" i="59" s="1"/>
  <c r="U1760" i="66"/>
  <c r="U1766" i="66"/>
  <c r="U1772" i="66"/>
  <c r="U1778" i="66"/>
  <c r="U1784" i="66"/>
  <c r="U1790" i="66"/>
  <c r="U1796" i="66"/>
  <c r="U1802" i="66"/>
  <c r="U1808" i="66"/>
  <c r="U1814" i="66"/>
  <c r="U1820" i="66"/>
  <c r="U1892" i="66"/>
  <c r="T1937" i="66"/>
  <c r="T1950" i="66"/>
  <c r="T1991" i="66"/>
  <c r="U1998" i="66"/>
  <c r="U2002" i="66"/>
  <c r="M2041" i="66"/>
  <c r="T2052" i="66"/>
  <c r="T2063" i="66"/>
  <c r="T2071" i="66"/>
  <c r="U2087" i="66"/>
  <c r="T2087" i="66"/>
  <c r="T2099" i="66"/>
  <c r="T2107" i="66"/>
  <c r="T2116" i="66"/>
  <c r="U2116" i="66"/>
  <c r="U2173" i="66"/>
  <c r="T2173" i="66"/>
  <c r="U2225" i="66"/>
  <c r="T2225" i="66"/>
  <c r="U2261" i="66"/>
  <c r="U2351" i="66"/>
  <c r="T2351" i="66"/>
  <c r="U2478" i="66"/>
  <c r="T2478" i="66"/>
  <c r="M2112" i="66"/>
  <c r="T2134" i="66"/>
  <c r="U2134" i="66"/>
  <c r="M2165" i="66"/>
  <c r="T2206" i="66"/>
  <c r="T2567" i="66"/>
  <c r="U2567" i="66"/>
  <c r="M1761" i="66"/>
  <c r="M1767" i="66"/>
  <c r="X1375" i="59" s="1"/>
  <c r="M1773" i="66"/>
  <c r="X1376" i="59" s="1"/>
  <c r="M1779" i="66"/>
  <c r="M1785" i="66"/>
  <c r="M1791" i="66"/>
  <c r="X1398" i="59" s="1"/>
  <c r="M1797" i="66"/>
  <c r="M1803" i="66"/>
  <c r="X1415" i="59" s="1"/>
  <c r="M1809" i="66"/>
  <c r="M1815" i="66"/>
  <c r="M1834" i="66"/>
  <c r="X1449" i="59" s="1"/>
  <c r="M1868" i="66"/>
  <c r="M1906" i="66"/>
  <c r="M1964" i="66"/>
  <c r="M1976" i="66"/>
  <c r="M1988" i="66"/>
  <c r="M1992" i="66"/>
  <c r="M1999" i="66"/>
  <c r="X1521" i="59" s="1"/>
  <c r="N1609" i="59" s="1"/>
  <c r="M2022" i="66"/>
  <c r="T2045" i="66"/>
  <c r="M2064" i="66"/>
  <c r="T2076" i="66"/>
  <c r="M2100" i="66"/>
  <c r="T2152" i="66"/>
  <c r="U2152" i="66"/>
  <c r="M2183" i="66"/>
  <c r="X1629" i="59" s="1"/>
  <c r="N1727" i="59" s="1"/>
  <c r="M2182" i="66"/>
  <c r="U2521" i="66"/>
  <c r="T2521" i="66"/>
  <c r="M1410" i="66"/>
  <c r="M1421" i="66"/>
  <c r="M1446" i="66"/>
  <c r="M1457" i="66"/>
  <c r="M1494" i="66"/>
  <c r="X988" i="59" s="1"/>
  <c r="N1063" i="59" s="1"/>
  <c r="M1496" i="66"/>
  <c r="U1556" i="66"/>
  <c r="T1734" i="66"/>
  <c r="T1740" i="66"/>
  <c r="T1746" i="66"/>
  <c r="T1752" i="66"/>
  <c r="U1874" i="66"/>
  <c r="M1878" i="66"/>
  <c r="T1884" i="66"/>
  <c r="M1887" i="66"/>
  <c r="M1922" i="66"/>
  <c r="X1493" i="59" s="1"/>
  <c r="T1925" i="66"/>
  <c r="M1928" i="66"/>
  <c r="M1954" i="66"/>
  <c r="U1992" i="66"/>
  <c r="T2003" i="66"/>
  <c r="M2015" i="66"/>
  <c r="M2030" i="66"/>
  <c r="M2057" i="66"/>
  <c r="T2064" i="66"/>
  <c r="M2088" i="66"/>
  <c r="U2092" i="66"/>
  <c r="M2096" i="66"/>
  <c r="X1583" i="59" s="1"/>
  <c r="N1684" i="59" s="1"/>
  <c r="T2100" i="66"/>
  <c r="M2139" i="66"/>
  <c r="T2170" i="66"/>
  <c r="U2170" i="66"/>
  <c r="U2217" i="66"/>
  <c r="T2217" i="66"/>
  <c r="U2320" i="66"/>
  <c r="T2320" i="66"/>
  <c r="T1837" i="66"/>
  <c r="T1853" i="66"/>
  <c r="U1868" i="66"/>
  <c r="T1878" i="66"/>
  <c r="T1909" i="66"/>
  <c r="T1922" i="66"/>
  <c r="T1938" i="66"/>
  <c r="T1951" i="66"/>
  <c r="M1996" i="66"/>
  <c r="X1532" i="59" s="1"/>
  <c r="M2019" i="66"/>
  <c r="X1545" i="59" s="1"/>
  <c r="N1633" i="59" s="1"/>
  <c r="T2053" i="66"/>
  <c r="T2198" i="66"/>
  <c r="U2198" i="66"/>
  <c r="M2231" i="66"/>
  <c r="M2230" i="66"/>
  <c r="U2296" i="66"/>
  <c r="T2296" i="66"/>
  <c r="M2447" i="66"/>
  <c r="U1862" i="66"/>
  <c r="M1866" i="66"/>
  <c r="M1875" i="66"/>
  <c r="M1958" i="66"/>
  <c r="T1961" i="66"/>
  <c r="T1965" i="66"/>
  <c r="T1973" i="66"/>
  <c r="T1977" i="66"/>
  <c r="T1985" i="66"/>
  <c r="T1989" i="66"/>
  <c r="M2004" i="66"/>
  <c r="M2007" i="66"/>
  <c r="T2027" i="66"/>
  <c r="T2046" i="66"/>
  <c r="U2069" i="66"/>
  <c r="T2069" i="66"/>
  <c r="M2073" i="66"/>
  <c r="M2093" i="66"/>
  <c r="U2105" i="66"/>
  <c r="T2105" i="66"/>
  <c r="M2175" i="66"/>
  <c r="U2218" i="66"/>
  <c r="T2218" i="66"/>
  <c r="T2254" i="66"/>
  <c r="M1548" i="66"/>
  <c r="M1860" i="66"/>
  <c r="T1958" i="66"/>
  <c r="U2004" i="66"/>
  <c r="U2008" i="66"/>
  <c r="T2035" i="66"/>
  <c r="U2050" i="66"/>
  <c r="M2058" i="66"/>
  <c r="M2069" i="66"/>
  <c r="T2093" i="66"/>
  <c r="M2105" i="66"/>
  <c r="U2123" i="66"/>
  <c r="T2123" i="66"/>
  <c r="M2162" i="66"/>
  <c r="X1597" i="59" s="1"/>
  <c r="M2161" i="66"/>
  <c r="T2246" i="66"/>
  <c r="U2246" i="66"/>
  <c r="U2273" i="66"/>
  <c r="T2273" i="66"/>
  <c r="U2291" i="66"/>
  <c r="U2339" i="66"/>
  <c r="M2353" i="66"/>
  <c r="U1850" i="66"/>
  <c r="M1952" i="66"/>
  <c r="M1962" i="66"/>
  <c r="M1965" i="66"/>
  <c r="M1974" i="66"/>
  <c r="M1977" i="66"/>
  <c r="M1986" i="66"/>
  <c r="M1990" i="66"/>
  <c r="M2028" i="66"/>
  <c r="X1535" i="59" s="1"/>
  <c r="M2054" i="66"/>
  <c r="T2065" i="66"/>
  <c r="U2070" i="66"/>
  <c r="T2070" i="66"/>
  <c r="M2074" i="66"/>
  <c r="X1554" i="59" s="1"/>
  <c r="T2098" i="66"/>
  <c r="U2098" i="66"/>
  <c r="T2101" i="66"/>
  <c r="M2110" i="66"/>
  <c r="U2141" i="66"/>
  <c r="T2141" i="66"/>
  <c r="U2181" i="66"/>
  <c r="T2181" i="66"/>
  <c r="U2335" i="66"/>
  <c r="T2549" i="66"/>
  <c r="U2549" i="66"/>
  <c r="M2562" i="66"/>
  <c r="X1797" i="59" s="1"/>
  <c r="U2574" i="66"/>
  <c r="T2574" i="66"/>
  <c r="T2873" i="66"/>
  <c r="U2873" i="66"/>
  <c r="M2283" i="66"/>
  <c r="M2306" i="66"/>
  <c r="M2331" i="66"/>
  <c r="M2455" i="66"/>
  <c r="X1724" i="59" s="1"/>
  <c r="N1828" i="59" s="1"/>
  <c r="M2496" i="66"/>
  <c r="U2533" i="66"/>
  <c r="T2533" i="66"/>
  <c r="U2804" i="66"/>
  <c r="T2804" i="66"/>
  <c r="U2846" i="66"/>
  <c r="T2846" i="66"/>
  <c r="M2885" i="66"/>
  <c r="M2886" i="66"/>
  <c r="T3024" i="66"/>
  <c r="U3024" i="66"/>
  <c r="U2122" i="66"/>
  <c r="U2140" i="66"/>
  <c r="M2319" i="66"/>
  <c r="M2372" i="66"/>
  <c r="M2390" i="66"/>
  <c r="X1678" i="59" s="1"/>
  <c r="M2408" i="66"/>
  <c r="M2426" i="66"/>
  <c r="T2466" i="66"/>
  <c r="U2477" i="66"/>
  <c r="M2508" i="66"/>
  <c r="M2512" i="66"/>
  <c r="U2516" i="66"/>
  <c r="M2532" i="66"/>
  <c r="X1763" i="59" s="1"/>
  <c r="N1867" i="59" s="1"/>
  <c r="U2566" i="66"/>
  <c r="M2579" i="66"/>
  <c r="M2578" i="66"/>
  <c r="T2591" i="66"/>
  <c r="U2591" i="66"/>
  <c r="T2615" i="66"/>
  <c r="U2615" i="66"/>
  <c r="U2323" i="66"/>
  <c r="T2362" i="66"/>
  <c r="U2365" i="66"/>
  <c r="T2380" i="66"/>
  <c r="U2383" i="66"/>
  <c r="T2398" i="66"/>
  <c r="U2401" i="66"/>
  <c r="T2416" i="66"/>
  <c r="U2419" i="66"/>
  <c r="T2434" i="66"/>
  <c r="U2437" i="66"/>
  <c r="T2470" i="66"/>
  <c r="U2482" i="66"/>
  <c r="T2482" i="66"/>
  <c r="T2555" i="66"/>
  <c r="U2555" i="66"/>
  <c r="U2580" i="66"/>
  <c r="T2580" i="66"/>
  <c r="U2592" i="66"/>
  <c r="T2592" i="66"/>
  <c r="U2782" i="66"/>
  <c r="T2782" i="66"/>
  <c r="U2870" i="66"/>
  <c r="T2870" i="66"/>
  <c r="M2036" i="66"/>
  <c r="M2040" i="66"/>
  <c r="M2051" i="66"/>
  <c r="U2188" i="66"/>
  <c r="M2214" i="66"/>
  <c r="T2221" i="66"/>
  <c r="U2236" i="66"/>
  <c r="M2262" i="66"/>
  <c r="T2266" i="66"/>
  <c r="M2289" i="66"/>
  <c r="M2292" i="66"/>
  <c r="U2299" i="66"/>
  <c r="U2311" i="66"/>
  <c r="T2344" i="66"/>
  <c r="U2347" i="66"/>
  <c r="M2482" i="66"/>
  <c r="X1735" i="59" s="1"/>
  <c r="M2990" i="66"/>
  <c r="M2989" i="66"/>
  <c r="M2207" i="66"/>
  <c r="X1642" i="59" s="1"/>
  <c r="U2214" i="66"/>
  <c r="M2255" i="66"/>
  <c r="M2259" i="66"/>
  <c r="T2262" i="66"/>
  <c r="M2269" i="66"/>
  <c r="T2289" i="66"/>
  <c r="T2292" i="66"/>
  <c r="T2308" i="66"/>
  <c r="M2402" i="66"/>
  <c r="M2420" i="66"/>
  <c r="M2438" i="66"/>
  <c r="T2449" i="66"/>
  <c r="M2460" i="66"/>
  <c r="M2468" i="66"/>
  <c r="U2486" i="66"/>
  <c r="T2490" i="66"/>
  <c r="U2513" i="66"/>
  <c r="M2539" i="66"/>
  <c r="M2564" i="66"/>
  <c r="X1798" i="59" s="1"/>
  <c r="T2576" i="66"/>
  <c r="U2597" i="66"/>
  <c r="U2612" i="66"/>
  <c r="T2612" i="66"/>
  <c r="T2825" i="66"/>
  <c r="U2825" i="66"/>
  <c r="M2120" i="66"/>
  <c r="M2138" i="66"/>
  <c r="M2156" i="66"/>
  <c r="M2174" i="66"/>
  <c r="M2196" i="66"/>
  <c r="X1636" i="59" s="1"/>
  <c r="M2211" i="66"/>
  <c r="M2222" i="66"/>
  <c r="M2237" i="66"/>
  <c r="M2244" i="66"/>
  <c r="X1652" i="59" s="1"/>
  <c r="M2285" i="66"/>
  <c r="X1667" i="59" s="1"/>
  <c r="M2312" i="66"/>
  <c r="M2316" i="66"/>
  <c r="M2333" i="66"/>
  <c r="X1660" i="59" s="1"/>
  <c r="N1758" i="59" s="1"/>
  <c r="M2337" i="66"/>
  <c r="M2348" i="66"/>
  <c r="M2363" i="66"/>
  <c r="M2370" i="66"/>
  <c r="M2381" i="66"/>
  <c r="X1674" i="59" s="1"/>
  <c r="M2388" i="66"/>
  <c r="M2399" i="66"/>
  <c r="M2406" i="66"/>
  <c r="M2417" i="66"/>
  <c r="M2424" i="66"/>
  <c r="M2435" i="66"/>
  <c r="M2442" i="66"/>
  <c r="M2457" i="66"/>
  <c r="T2468" i="66"/>
  <c r="T2498" i="66"/>
  <c r="M2502" i="66"/>
  <c r="U2518" i="66"/>
  <c r="T2518" i="66"/>
  <c r="M2535" i="66"/>
  <c r="M2547" i="66"/>
  <c r="M2593" i="66"/>
  <c r="X1817" i="59" s="1"/>
  <c r="U2598" i="66"/>
  <c r="T2598" i="66"/>
  <c r="M2617" i="66"/>
  <c r="U2622" i="66"/>
  <c r="T2622" i="66"/>
  <c r="M2641" i="66"/>
  <c r="M2665" i="66"/>
  <c r="U2811" i="66"/>
  <c r="T2811" i="66"/>
  <c r="M2837" i="66"/>
  <c r="M2838" i="66"/>
  <c r="U2894" i="66"/>
  <c r="T2894" i="66"/>
  <c r="M2033" i="66"/>
  <c r="M2052" i="66"/>
  <c r="M2063" i="66"/>
  <c r="M2081" i="66"/>
  <c r="T2088" i="66"/>
  <c r="M2099" i="66"/>
  <c r="T2106" i="66"/>
  <c r="M2117" i="66"/>
  <c r="T2124" i="66"/>
  <c r="M2135" i="66"/>
  <c r="T2142" i="66"/>
  <c r="M2153" i="66"/>
  <c r="T2160" i="66"/>
  <c r="M2171" i="66"/>
  <c r="X1601" i="59" s="1"/>
  <c r="M2178" i="66"/>
  <c r="T2185" i="66"/>
  <c r="T2193" i="66"/>
  <c r="U2200" i="66"/>
  <c r="U2222" i="66"/>
  <c r="M2226" i="66"/>
  <c r="T2233" i="66"/>
  <c r="T2241" i="66"/>
  <c r="M2267" i="66"/>
  <c r="M2271" i="66"/>
  <c r="M2274" i="66"/>
  <c r="X1643" i="59" s="1"/>
  <c r="U2281" i="66"/>
  <c r="M2304" i="66"/>
  <c r="M2321" i="66"/>
  <c r="X1675" i="59" s="1"/>
  <c r="M2325" i="66"/>
  <c r="M2345" i="66"/>
  <c r="M2352" i="66"/>
  <c r="U2359" i="66"/>
  <c r="M2367" i="66"/>
  <c r="T2370" i="66"/>
  <c r="U2377" i="66"/>
  <c r="M2385" i="66"/>
  <c r="T2388" i="66"/>
  <c r="U2395" i="66"/>
  <c r="M2403" i="66"/>
  <c r="U2413" i="66"/>
  <c r="M2421" i="66"/>
  <c r="U2431" i="66"/>
  <c r="M2439" i="66"/>
  <c r="U2453" i="66"/>
  <c r="M2461" i="66"/>
  <c r="M2487" i="66"/>
  <c r="X1740" i="59" s="1"/>
  <c r="N1844" i="59" s="1"/>
  <c r="M2491" i="66"/>
  <c r="U2543" i="66"/>
  <c r="T2557" i="66"/>
  <c r="U2557" i="66"/>
  <c r="U2608" i="66"/>
  <c r="T2608" i="66"/>
  <c r="U2632" i="66"/>
  <c r="T2632" i="66"/>
  <c r="U2656" i="66"/>
  <c r="T2656" i="66"/>
  <c r="M2737" i="66"/>
  <c r="M2747" i="66"/>
  <c r="U2779" i="66"/>
  <c r="T2779" i="66"/>
  <c r="T2117" i="66"/>
  <c r="M2219" i="66"/>
  <c r="M2297" i="66"/>
  <c r="M2309" i="66"/>
  <c r="M2349" i="66"/>
  <c r="M2450" i="66"/>
  <c r="M2480" i="66"/>
  <c r="T2514" i="66"/>
  <c r="U2522" i="66"/>
  <c r="U2544" i="66"/>
  <c r="T2544" i="66"/>
  <c r="M2557" i="66"/>
  <c r="X1809" i="59" s="1"/>
  <c r="M2589" i="66"/>
  <c r="T2849" i="66"/>
  <c r="U2849" i="66"/>
  <c r="M2922" i="66"/>
  <c r="T2982" i="66"/>
  <c r="U2982" i="66"/>
  <c r="M2186" i="66"/>
  <c r="X1608" i="59" s="1"/>
  <c r="M2208" i="66"/>
  <c r="M2223" i="66"/>
  <c r="M2282" i="66"/>
  <c r="M2301" i="66"/>
  <c r="M2360" i="66"/>
  <c r="X1686" i="59" s="1"/>
  <c r="M2378" i="66"/>
  <c r="X1671" i="59" s="1"/>
  <c r="M2396" i="66"/>
  <c r="M2414" i="66"/>
  <c r="M2432" i="66"/>
  <c r="M2443" i="66"/>
  <c r="M2454" i="66"/>
  <c r="M2469" i="66"/>
  <c r="M2495" i="66"/>
  <c r="M2499" i="66"/>
  <c r="X1746" i="59" s="1"/>
  <c r="M2503" i="66"/>
  <c r="M2531" i="66"/>
  <c r="X1760" i="59" s="1"/>
  <c r="N1864" i="59" s="1"/>
  <c r="T2573" i="66"/>
  <c r="U2573" i="66"/>
  <c r="U2680" i="66"/>
  <c r="T2680" i="66"/>
  <c r="M2689" i="66"/>
  <c r="U2822" i="66"/>
  <c r="T2822" i="66"/>
  <c r="M2861" i="66"/>
  <c r="M2862" i="66"/>
  <c r="M2118" i="66"/>
  <c r="X1579" i="59" s="1"/>
  <c r="M2136" i="66"/>
  <c r="M2150" i="66"/>
  <c r="M2154" i="66"/>
  <c r="M2168" i="66"/>
  <c r="M2172" i="66"/>
  <c r="U2186" i="66"/>
  <c r="M2190" i="66"/>
  <c r="T2205" i="66"/>
  <c r="U2234" i="66"/>
  <c r="M2238" i="66"/>
  <c r="M2249" i="66"/>
  <c r="M2253" i="66"/>
  <c r="M2263" i="66"/>
  <c r="M2286" i="66"/>
  <c r="U2305" i="66"/>
  <c r="M2330" i="66"/>
  <c r="M2342" i="66"/>
  <c r="X1662" i="59" s="1"/>
  <c r="M2357" i="66"/>
  <c r="M2364" i="66"/>
  <c r="M2375" i="66"/>
  <c r="M2382" i="66"/>
  <c r="M2393" i="66"/>
  <c r="M2400" i="66"/>
  <c r="M2411" i="66"/>
  <c r="M2418" i="66"/>
  <c r="M2429" i="66"/>
  <c r="X1691" i="59" s="1"/>
  <c r="M2436" i="66"/>
  <c r="T2454" i="66"/>
  <c r="M2473" i="66"/>
  <c r="M2484" i="66"/>
  <c r="X1737" i="59" s="1"/>
  <c r="M2507" i="66"/>
  <c r="X1754" i="59" s="1"/>
  <c r="T2594" i="66"/>
  <c r="M2700" i="66"/>
  <c r="X1878" i="59" s="1"/>
  <c r="M2717" i="66"/>
  <c r="U2720" i="66"/>
  <c r="M2724" i="66"/>
  <c r="M2741" i="66"/>
  <c r="U2744" i="66"/>
  <c r="M2752" i="66"/>
  <c r="M2770" i="66"/>
  <c r="M2777" i="66"/>
  <c r="M2803" i="66"/>
  <c r="M2821" i="66"/>
  <c r="M2845" i="66"/>
  <c r="M2869" i="66"/>
  <c r="M2893" i="66"/>
  <c r="U2946" i="66"/>
  <c r="M2986" i="66"/>
  <c r="U3005" i="66"/>
  <c r="M3062" i="66"/>
  <c r="M3336" i="66"/>
  <c r="M3366" i="66"/>
  <c r="M2745" i="66"/>
  <c r="M2753" i="66"/>
  <c r="M2779" i="66"/>
  <c r="M2811" i="66"/>
  <c r="M2870" i="66"/>
  <c r="M2894" i="66"/>
  <c r="U2924" i="66"/>
  <c r="T2924" i="66"/>
  <c r="M2935" i="66"/>
  <c r="M3006" i="66"/>
  <c r="T3105" i="66"/>
  <c r="U3105" i="66"/>
  <c r="U3388" i="66"/>
  <c r="T3388" i="66"/>
  <c r="U3425" i="66"/>
  <c r="T3425" i="66"/>
  <c r="M2544" i="66"/>
  <c r="X1773" i="59" s="1"/>
  <c r="N1877" i="59" s="1"/>
  <c r="M2559" i="66"/>
  <c r="X1792" i="59" s="1"/>
  <c r="M2573" i="66"/>
  <c r="X1832" i="59" s="1"/>
  <c r="N1937" i="59" s="1"/>
  <c r="M2591" i="66"/>
  <c r="M2615" i="66"/>
  <c r="M2636" i="66"/>
  <c r="M2639" i="66"/>
  <c r="M2660" i="66"/>
  <c r="M2663" i="66"/>
  <c r="X1840" i="59" s="1"/>
  <c r="N1945" i="59" s="1"/>
  <c r="M2684" i="66"/>
  <c r="M2687" i="66"/>
  <c r="M2708" i="66"/>
  <c r="M2711" i="66"/>
  <c r="M2732" i="66"/>
  <c r="M2735" i="66"/>
  <c r="M2748" i="66"/>
  <c r="M2764" i="66"/>
  <c r="M2768" i="66"/>
  <c r="M2800" i="66"/>
  <c r="M2818" i="66"/>
  <c r="M2832" i="66"/>
  <c r="M2839" i="66"/>
  <c r="M2856" i="66"/>
  <c r="M2863" i="66"/>
  <c r="M2880" i="66"/>
  <c r="M2887" i="66"/>
  <c r="M2917" i="66"/>
  <c r="M2924" i="66"/>
  <c r="M2931" i="66"/>
  <c r="T2948" i="66"/>
  <c r="U2948" i="66"/>
  <c r="U3040" i="66"/>
  <c r="T3040" i="66"/>
  <c r="M3237" i="66"/>
  <c r="M3238" i="66"/>
  <c r="M3307" i="66"/>
  <c r="U3348" i="66"/>
  <c r="T3348" i="66"/>
  <c r="M2515" i="66"/>
  <c r="M2551" i="66"/>
  <c r="U2639" i="66"/>
  <c r="T2646" i="66"/>
  <c r="U2663" i="66"/>
  <c r="T2670" i="66"/>
  <c r="U2687" i="66"/>
  <c r="T2694" i="66"/>
  <c r="U2711" i="66"/>
  <c r="T2718" i="66"/>
  <c r="U2735" i="66"/>
  <c r="T2742" i="66"/>
  <c r="T2775" i="66"/>
  <c r="M2793" i="66"/>
  <c r="T2800" i="66"/>
  <c r="T2818" i="66"/>
  <c r="T2829" i="66"/>
  <c r="T2853" i="66"/>
  <c r="T2877" i="66"/>
  <c r="T2901" i="66"/>
  <c r="T2914" i="66"/>
  <c r="U2931" i="66"/>
  <c r="T2940" i="66"/>
  <c r="U2940" i="66"/>
  <c r="M2947" i="66"/>
  <c r="T2968" i="66"/>
  <c r="T2987" i="66"/>
  <c r="U3016" i="66"/>
  <c r="T3016" i="66"/>
  <c r="M3285" i="66"/>
  <c r="X2117" i="59" s="1"/>
  <c r="M3343" i="66"/>
  <c r="M3581" i="66"/>
  <c r="X2408" i="59" s="1"/>
  <c r="M3582" i="66"/>
  <c r="X2385" i="59" s="1"/>
  <c r="T2636" i="66"/>
  <c r="T2660" i="66"/>
  <c r="M2667" i="66"/>
  <c r="T2684" i="66"/>
  <c r="M2691" i="66"/>
  <c r="X1853" i="59" s="1"/>
  <c r="N1958" i="59" s="1"/>
  <c r="T2708" i="66"/>
  <c r="M2715" i="66"/>
  <c r="M2739" i="66"/>
  <c r="M2750" i="66"/>
  <c r="M2771" i="66"/>
  <c r="M2815" i="66"/>
  <c r="X1909" i="59" s="1"/>
  <c r="N2018" i="59" s="1"/>
  <c r="U2904" i="66"/>
  <c r="M2908" i="66"/>
  <c r="M2911" i="66"/>
  <c r="U2952" i="66"/>
  <c r="M2972" i="66"/>
  <c r="T2975" i="66"/>
  <c r="M3003" i="66"/>
  <c r="U3290" i="66"/>
  <c r="T3290" i="66"/>
  <c r="T3421" i="66"/>
  <c r="U3421" i="66"/>
  <c r="M2823" i="66"/>
  <c r="M2847" i="66"/>
  <c r="T3036" i="66"/>
  <c r="U3036" i="66"/>
  <c r="U3074" i="66"/>
  <c r="T3074" i="66"/>
  <c r="U3384" i="66"/>
  <c r="T3384" i="66"/>
  <c r="T3569" i="66"/>
  <c r="U3569" i="66"/>
  <c r="M2475" i="66"/>
  <c r="X1712" i="59" s="1"/>
  <c r="M2479" i="66"/>
  <c r="M2490" i="66"/>
  <c r="M2505" i="66"/>
  <c r="M2523" i="66"/>
  <c r="X1770" i="59" s="1"/>
  <c r="M2527" i="66"/>
  <c r="X1776" i="59" s="1"/>
  <c r="T2530" i="66"/>
  <c r="M2538" i="66"/>
  <c r="X1787" i="59" s="1"/>
  <c r="M2567" i="66"/>
  <c r="X1804" i="59" s="1"/>
  <c r="M2585" i="66"/>
  <c r="U2609" i="66"/>
  <c r="T2616" i="66"/>
  <c r="U2633" i="66"/>
  <c r="T2640" i="66"/>
  <c r="U2657" i="66"/>
  <c r="T2664" i="66"/>
  <c r="U2681" i="66"/>
  <c r="T2688" i="66"/>
  <c r="U2705" i="66"/>
  <c r="T2712" i="66"/>
  <c r="U2729" i="66"/>
  <c r="T2736" i="66"/>
  <c r="U2746" i="66"/>
  <c r="U2754" i="66"/>
  <c r="M2773" i="66"/>
  <c r="M2776" i="66"/>
  <c r="M2805" i="66"/>
  <c r="X1902" i="59" s="1"/>
  <c r="M2830" i="66"/>
  <c r="T2840" i="66"/>
  <c r="U2843" i="66"/>
  <c r="M2854" i="66"/>
  <c r="T2864" i="66"/>
  <c r="U2867" i="66"/>
  <c r="M2878" i="66"/>
  <c r="T2888" i="66"/>
  <c r="U2891" i="66"/>
  <c r="M2902" i="66"/>
  <c r="M2905" i="66"/>
  <c r="T2918" i="66"/>
  <c r="U2921" i="66"/>
  <c r="T2925" i="66"/>
  <c r="T2932" i="66"/>
  <c r="U2936" i="66"/>
  <c r="T2949" i="66"/>
  <c r="U2964" i="66"/>
  <c r="M2988" i="66"/>
  <c r="U3098" i="66"/>
  <c r="T3098" i="66"/>
  <c r="U3526" i="66"/>
  <c r="T3526" i="66"/>
  <c r="T2606" i="66"/>
  <c r="M2613" i="66"/>
  <c r="X1844" i="59" s="1"/>
  <c r="T2630" i="66"/>
  <c r="T2654" i="66"/>
  <c r="T2773" i="66"/>
  <c r="T2776" i="66"/>
  <c r="M2794" i="66"/>
  <c r="T2798" i="66"/>
  <c r="T2805" i="66"/>
  <c r="T2830" i="66"/>
  <c r="T2854" i="66"/>
  <c r="T2878" i="66"/>
  <c r="T2902" i="66"/>
  <c r="U2937" i="66"/>
  <c r="T2937" i="66"/>
  <c r="T2957" i="66"/>
  <c r="T2969" i="66"/>
  <c r="M3004" i="66"/>
  <c r="T3117" i="66"/>
  <c r="U3117" i="66"/>
  <c r="M3350" i="66"/>
  <c r="M3379" i="66"/>
  <c r="M2498" i="66"/>
  <c r="X1725" i="59" s="1"/>
  <c r="M2545" i="66"/>
  <c r="M2549" i="66"/>
  <c r="T2596" i="66"/>
  <c r="M2603" i="66"/>
  <c r="M2610" i="66"/>
  <c r="T2620" i="66"/>
  <c r="M2627" i="66"/>
  <c r="M2634" i="66"/>
  <c r="T2644" i="66"/>
  <c r="M2651" i="66"/>
  <c r="M2658" i="66"/>
  <c r="T2668" i="66"/>
  <c r="M2675" i="66"/>
  <c r="M2682" i="66"/>
  <c r="T2692" i="66"/>
  <c r="M2699" i="66"/>
  <c r="M2706" i="66"/>
  <c r="T2716" i="66"/>
  <c r="M2723" i="66"/>
  <c r="M2730" i="66"/>
  <c r="T2740" i="66"/>
  <c r="M2755" i="66"/>
  <c r="M2758" i="66"/>
  <c r="X1901" i="59" s="1"/>
  <c r="M2788" i="66"/>
  <c r="T2816" i="66"/>
  <c r="M2827" i="66"/>
  <c r="M2841" i="66"/>
  <c r="M2851" i="66"/>
  <c r="M2865" i="66"/>
  <c r="M2875" i="66"/>
  <c r="M2889" i="66"/>
  <c r="M2899" i="66"/>
  <c r="T2912" i="66"/>
  <c r="U2915" i="66"/>
  <c r="M2919" i="66"/>
  <c r="X1975" i="59" s="1"/>
  <c r="M2937" i="66"/>
  <c r="X1963" i="59" s="1"/>
  <c r="M2985" i="66"/>
  <c r="U3413" i="66"/>
  <c r="T3413" i="66"/>
  <c r="M2561" i="66"/>
  <c r="M2568" i="66"/>
  <c r="X1824" i="59" s="1"/>
  <c r="N1929" i="59" s="1"/>
  <c r="M2586" i="66"/>
  <c r="U2603" i="66"/>
  <c r="T2610" i="66"/>
  <c r="U2627" i="66"/>
  <c r="T2634" i="66"/>
  <c r="U2651" i="66"/>
  <c r="T2658" i="66"/>
  <c r="U2675" i="66"/>
  <c r="T2682" i="66"/>
  <c r="U3028" i="66"/>
  <c r="T3028" i="66"/>
  <c r="U3152" i="66"/>
  <c r="T3152" i="66"/>
  <c r="U3371" i="66"/>
  <c r="T3371" i="66"/>
  <c r="T3391" i="66"/>
  <c r="U3391" i="66"/>
  <c r="M2607" i="66"/>
  <c r="M2631" i="66"/>
  <c r="M2655" i="66"/>
  <c r="M2679" i="66"/>
  <c r="M2703" i="66"/>
  <c r="M2727" i="66"/>
  <c r="T2747" i="66"/>
  <c r="M2763" i="66"/>
  <c r="M2785" i="66"/>
  <c r="M2799" i="66"/>
  <c r="M2806" i="66"/>
  <c r="M2817" i="66"/>
  <c r="T2906" i="66"/>
  <c r="U2909" i="66"/>
  <c r="M2913" i="66"/>
  <c r="U2922" i="66"/>
  <c r="T2926" i="66"/>
  <c r="M2930" i="66"/>
  <c r="M2938" i="66"/>
  <c r="M2955" i="66"/>
  <c r="X1972" i="59" s="1"/>
  <c r="M2958" i="66"/>
  <c r="M2966" i="66"/>
  <c r="X1977" i="59" s="1"/>
  <c r="M2970" i="66"/>
  <c r="T2997" i="66"/>
  <c r="M3005" i="66"/>
  <c r="M3076" i="66"/>
  <c r="X2039" i="59" s="1"/>
  <c r="N2159" i="59" s="1"/>
  <c r="T3133" i="66"/>
  <c r="U3133" i="66"/>
  <c r="T3361" i="66"/>
  <c r="U3361" i="66"/>
  <c r="T3409" i="66"/>
  <c r="U3409" i="66"/>
  <c r="M2946" i="66"/>
  <c r="M2950" i="66"/>
  <c r="M2960" i="66"/>
  <c r="M2964" i="66"/>
  <c r="M2978" i="66"/>
  <c r="X2007" i="59" s="1"/>
  <c r="M2982" i="66"/>
  <c r="M2996" i="66"/>
  <c r="X1989" i="59" s="1"/>
  <c r="M3000" i="66"/>
  <c r="T3015" i="66"/>
  <c r="U3018" i="66"/>
  <c r="T3039" i="66"/>
  <c r="U3042" i="66"/>
  <c r="M3059" i="66"/>
  <c r="T3066" i="66"/>
  <c r="M3083" i="66"/>
  <c r="T3090" i="66"/>
  <c r="M3101" i="66"/>
  <c r="X2074" i="59" s="1"/>
  <c r="T3124" i="66"/>
  <c r="T3132" i="66"/>
  <c r="U3151" i="66"/>
  <c r="M3155" i="66"/>
  <c r="M3173" i="66"/>
  <c r="M3191" i="66"/>
  <c r="M3209" i="66"/>
  <c r="M3227" i="66"/>
  <c r="M3241" i="66"/>
  <c r="T3248" i="66"/>
  <c r="T3272" i="66"/>
  <c r="M3283" i="66"/>
  <c r="X2114" i="59" s="1"/>
  <c r="N2234" i="59" s="1"/>
  <c r="U3296" i="66"/>
  <c r="M3323" i="66"/>
  <c r="X2173" i="59" s="1"/>
  <c r="M3341" i="66"/>
  <c r="X2224" i="59" s="1"/>
  <c r="U3347" i="66"/>
  <c r="T3360" i="66"/>
  <c r="U3370" i="66"/>
  <c r="U3373" i="66"/>
  <c r="M3377" i="66"/>
  <c r="U3383" i="66"/>
  <c r="M3387" i="66"/>
  <c r="T3390" i="66"/>
  <c r="T3412" i="66"/>
  <c r="U3424" i="66"/>
  <c r="M3016" i="66"/>
  <c r="M3026" i="66"/>
  <c r="T3029" i="66"/>
  <c r="M3040" i="66"/>
  <c r="M3050" i="66"/>
  <c r="T3053" i="66"/>
  <c r="M3060" i="66"/>
  <c r="U3077" i="66"/>
  <c r="M3084" i="66"/>
  <c r="M3105" i="66"/>
  <c r="M3112" i="66"/>
  <c r="M3117" i="66"/>
  <c r="M3125" i="66"/>
  <c r="M3133" i="66"/>
  <c r="T3140" i="66"/>
  <c r="T3148" i="66"/>
  <c r="M3159" i="66"/>
  <c r="T3166" i="66"/>
  <c r="M3177" i="66"/>
  <c r="T3184" i="66"/>
  <c r="M3195" i="66"/>
  <c r="T3202" i="66"/>
  <c r="M3213" i="66"/>
  <c r="T3220" i="66"/>
  <c r="U3238" i="66"/>
  <c r="M3245" i="66"/>
  <c r="M3269" i="66"/>
  <c r="M3290" i="66"/>
  <c r="T3330" i="66"/>
  <c r="T3354" i="66"/>
  <c r="U3367" i="66"/>
  <c r="M3371" i="66"/>
  <c r="M3384" i="66"/>
  <c r="M3388" i="66"/>
  <c r="M3391" i="66"/>
  <c r="M3417" i="66"/>
  <c r="M3451" i="66"/>
  <c r="M3638" i="66"/>
  <c r="M3637" i="66"/>
  <c r="M3012" i="66"/>
  <c r="M3064" i="66"/>
  <c r="M3088" i="66"/>
  <c r="X2043" i="59" s="1"/>
  <c r="M3156" i="66"/>
  <c r="M3174" i="66"/>
  <c r="M3192" i="66"/>
  <c r="M3210" i="66"/>
  <c r="M3228" i="66"/>
  <c r="M3231" i="66"/>
  <c r="M3398" i="66"/>
  <c r="M3406" i="66"/>
  <c r="M3522" i="66"/>
  <c r="X2295" i="59" s="1"/>
  <c r="M3521" i="66"/>
  <c r="X2318" i="59" s="1"/>
  <c r="U3555" i="66"/>
  <c r="T3555" i="66"/>
  <c r="M3114" i="66"/>
  <c r="M3242" i="66"/>
  <c r="M3246" i="66"/>
  <c r="M3270" i="66"/>
  <c r="M3284" i="66"/>
  <c r="X2113" i="59" s="1"/>
  <c r="M3335" i="66"/>
  <c r="M3365" i="66"/>
  <c r="U3402" i="66"/>
  <c r="T3402" i="66"/>
  <c r="U3443" i="66"/>
  <c r="T3443" i="66"/>
  <c r="U3448" i="66"/>
  <c r="T3448" i="66"/>
  <c r="M3602" i="66"/>
  <c r="M3034" i="66"/>
  <c r="T3061" i="66"/>
  <c r="T3085" i="66"/>
  <c r="T3114" i="66"/>
  <c r="T3126" i="66"/>
  <c r="U3149" i="66"/>
  <c r="M3277" i="66"/>
  <c r="X2106" i="59" s="1"/>
  <c r="M3443" i="66"/>
  <c r="M3442" i="66"/>
  <c r="U3593" i="66"/>
  <c r="T3593" i="66"/>
  <c r="M3010" i="66"/>
  <c r="T3027" i="66"/>
  <c r="U3030" i="66"/>
  <c r="T3051" i="66"/>
  <c r="U3054" i="66"/>
  <c r="T3078" i="66"/>
  <c r="T3130" i="66"/>
  <c r="U3141" i="66"/>
  <c r="M3153" i="66"/>
  <c r="T3160" i="66"/>
  <c r="M3171" i="66"/>
  <c r="T3178" i="66"/>
  <c r="M3189" i="66"/>
  <c r="T3196" i="66"/>
  <c r="M3207" i="66"/>
  <c r="T3214" i="66"/>
  <c r="M3225" i="66"/>
  <c r="M3236" i="66"/>
  <c r="T3239" i="66"/>
  <c r="M3256" i="66"/>
  <c r="T3260" i="66"/>
  <c r="M3280" i="66"/>
  <c r="M3294" i="66"/>
  <c r="X2129" i="59" s="1"/>
  <c r="M3306" i="66"/>
  <c r="M3315" i="66"/>
  <c r="T3324" i="66"/>
  <c r="M3339" i="66"/>
  <c r="X2222" i="59" s="1"/>
  <c r="T3342" i="66"/>
  <c r="U3355" i="66"/>
  <c r="M3359" i="66"/>
  <c r="T3378" i="66"/>
  <c r="M3399" i="66"/>
  <c r="M3414" i="66"/>
  <c r="T3426" i="66"/>
  <c r="U3431" i="66"/>
  <c r="T3431" i="66"/>
  <c r="M3458" i="66"/>
  <c r="X2260" i="59" s="1"/>
  <c r="N2387" i="59" s="1"/>
  <c r="U3621" i="66"/>
  <c r="T3621" i="66"/>
  <c r="M3656" i="66"/>
  <c r="M3655" i="66"/>
  <c r="M3150" i="66"/>
  <c r="M3168" i="66"/>
  <c r="X2097" i="59" s="1"/>
  <c r="N2217" i="59" s="1"/>
  <c r="T3236" i="66"/>
  <c r="T3295" i="66"/>
  <c r="M3298" i="66"/>
  <c r="X2160" i="59" s="1"/>
  <c r="T3315" i="66"/>
  <c r="T3359" i="66"/>
  <c r="T3382" i="66"/>
  <c r="T3414" i="66"/>
  <c r="M3431" i="66"/>
  <c r="U3439" i="66"/>
  <c r="U3473" i="66"/>
  <c r="T3473" i="66"/>
  <c r="U3562" i="66"/>
  <c r="T3562" i="66"/>
  <c r="M3621" i="66"/>
  <c r="M3620" i="66"/>
  <c r="M2952" i="66"/>
  <c r="T2967" i="66"/>
  <c r="T3017" i="66"/>
  <c r="M3028" i="66"/>
  <c r="M3038" i="66"/>
  <c r="T3041" i="66"/>
  <c r="M3052" i="66"/>
  <c r="X2023" i="59" s="1"/>
  <c r="U3065" i="66"/>
  <c r="M3072" i="66"/>
  <c r="U3089" i="66"/>
  <c r="M3106" i="66"/>
  <c r="M3111" i="66"/>
  <c r="M3118" i="66"/>
  <c r="M3123" i="66"/>
  <c r="M3131" i="66"/>
  <c r="M3179" i="66"/>
  <c r="M3197" i="66"/>
  <c r="M3215" i="66"/>
  <c r="X2085" i="59" s="1"/>
  <c r="T3247" i="66"/>
  <c r="M3257" i="66"/>
  <c r="T3271" i="66"/>
  <c r="M3281" i="66"/>
  <c r="X2110" i="59" s="1"/>
  <c r="N2230" i="59" s="1"/>
  <c r="M3329" i="66"/>
  <c r="U3349" i="66"/>
  <c r="M3353" i="66"/>
  <c r="X2237" i="59" s="1"/>
  <c r="T3372" i="66"/>
  <c r="U3385" i="66"/>
  <c r="T3415" i="66"/>
  <c r="U3415" i="66"/>
  <c r="U3432" i="66"/>
  <c r="T3432" i="66"/>
  <c r="T3469" i="66"/>
  <c r="U3469" i="66"/>
  <c r="U3515" i="66"/>
  <c r="T3515" i="66"/>
  <c r="U3519" i="66"/>
  <c r="T3519" i="66"/>
  <c r="M3648" i="66"/>
  <c r="M3647" i="66"/>
  <c r="M3014" i="66"/>
  <c r="U3048" i="66"/>
  <c r="T3052" i="66"/>
  <c r="U3111" i="66"/>
  <c r="U3123" i="66"/>
  <c r="U3131" i="66"/>
  <c r="M3139" i="66"/>
  <c r="X2065" i="59" s="1"/>
  <c r="T3142" i="66"/>
  <c r="U3161" i="66"/>
  <c r="U3179" i="66"/>
  <c r="U3197" i="66"/>
  <c r="U3215" i="66"/>
  <c r="U3460" i="66"/>
  <c r="T3460" i="66"/>
  <c r="U3497" i="66"/>
  <c r="T3497" i="66"/>
  <c r="U3548" i="66"/>
  <c r="T3548" i="66"/>
  <c r="T3062" i="66"/>
  <c r="M3073" i="66"/>
  <c r="T3086" i="66"/>
  <c r="M3108" i="66"/>
  <c r="M3120" i="66"/>
  <c r="M3147" i="66"/>
  <c r="T3154" i="66"/>
  <c r="M3165" i="66"/>
  <c r="T3172" i="66"/>
  <c r="M3183" i="66"/>
  <c r="T3190" i="66"/>
  <c r="M3201" i="66"/>
  <c r="T3208" i="66"/>
  <c r="M3219" i="66"/>
  <c r="T3226" i="66"/>
  <c r="T3240" i="66"/>
  <c r="T3243" i="66"/>
  <c r="M3258" i="66"/>
  <c r="T3285" i="66"/>
  <c r="M3296" i="66"/>
  <c r="T3307" i="66"/>
  <c r="T3336" i="66"/>
  <c r="U3343" i="66"/>
  <c r="T3366" i="66"/>
  <c r="U3379" i="66"/>
  <c r="U3408" i="66"/>
  <c r="T3408" i="66"/>
  <c r="U3420" i="66"/>
  <c r="T3420" i="66"/>
  <c r="T3433" i="66"/>
  <c r="U3433" i="66"/>
  <c r="T3493" i="66"/>
  <c r="U3493" i="66"/>
  <c r="M3595" i="66"/>
  <c r="X2412" i="59" s="1"/>
  <c r="M3143" i="66"/>
  <c r="M3216" i="66"/>
  <c r="M3230" i="66"/>
  <c r="M3248" i="66"/>
  <c r="M3265" i="66"/>
  <c r="M3272" i="66"/>
  <c r="T3275" i="66"/>
  <c r="M3364" i="66"/>
  <c r="X2231" i="59" s="1"/>
  <c r="M3394" i="66"/>
  <c r="M3404" i="66"/>
  <c r="M3428" i="66"/>
  <c r="U3456" i="66"/>
  <c r="T3456" i="66"/>
  <c r="U3586" i="66"/>
  <c r="T3586" i="66"/>
  <c r="U3628" i="66"/>
  <c r="T3628" i="66"/>
  <c r="T3474" i="66"/>
  <c r="T3478" i="66"/>
  <c r="M3485" i="66"/>
  <c r="M3488" i="66"/>
  <c r="X2292" i="59" s="1"/>
  <c r="T3498" i="66"/>
  <c r="U3502" i="66"/>
  <c r="M3543" i="66"/>
  <c r="X2346" i="59" s="1"/>
  <c r="N2478" i="59" s="1"/>
  <c r="M3550" i="66"/>
  <c r="U3567" i="66"/>
  <c r="U3591" i="66"/>
  <c r="M3609" i="66"/>
  <c r="X2449" i="59" s="1"/>
  <c r="N2581" i="59" s="1"/>
  <c r="M3616" i="66"/>
  <c r="T3629" i="66"/>
  <c r="M3636" i="66"/>
  <c r="M3654" i="66"/>
  <c r="T3669" i="66"/>
  <c r="M3419" i="66"/>
  <c r="X2246" i="59" s="1"/>
  <c r="T3438" i="66"/>
  <c r="U3451" i="66"/>
  <c r="M3455" i="66"/>
  <c r="U3481" i="66"/>
  <c r="M3514" i="66"/>
  <c r="X2288" i="59" s="1"/>
  <c r="M3525" i="66"/>
  <c r="X2298" i="59" s="1"/>
  <c r="T3536" i="66"/>
  <c r="U3539" i="66"/>
  <c r="M3561" i="66"/>
  <c r="M3585" i="66"/>
  <c r="X2415" i="59" s="1"/>
  <c r="M3612" i="66"/>
  <c r="X2452" i="59" s="1"/>
  <c r="T3455" i="66"/>
  <c r="M3465" i="66"/>
  <c r="M3489" i="66"/>
  <c r="X2271" i="59" s="1"/>
  <c r="M3529" i="66"/>
  <c r="U3445" i="66"/>
  <c r="M3449" i="66"/>
  <c r="T3468" i="66"/>
  <c r="M3482" i="66"/>
  <c r="T3492" i="66"/>
  <c r="M3537" i="66"/>
  <c r="X2336" i="59" s="1"/>
  <c r="U3557" i="66"/>
  <c r="T3670" i="66"/>
  <c r="M3453" i="66"/>
  <c r="T3466" i="66"/>
  <c r="M3476" i="66"/>
  <c r="T3486" i="66"/>
  <c r="M3500" i="66"/>
  <c r="X2278" i="59" s="1"/>
  <c r="U3551" i="66"/>
  <c r="M3624" i="66"/>
  <c r="M3437" i="66"/>
  <c r="M3511" i="66"/>
  <c r="X2285" i="59" s="1"/>
  <c r="N2417" i="59" s="1"/>
  <c r="M3542" i="66"/>
  <c r="X2320" i="59" s="1"/>
  <c r="M3549" i="66"/>
  <c r="T3566" i="66"/>
  <c r="M3604" i="66"/>
  <c r="M3622" i="66"/>
  <c r="M3448" i="66"/>
  <c r="T3454" i="66"/>
  <c r="T3467" i="66"/>
  <c r="U3487" i="66"/>
  <c r="T3491" i="66"/>
  <c r="M3502" i="66"/>
  <c r="T3513" i="66"/>
  <c r="M3523" i="66"/>
  <c r="M3534" i="66"/>
  <c r="T3542" i="66"/>
  <c r="U3545" i="66"/>
  <c r="T3556" i="66"/>
  <c r="M3559" i="66"/>
  <c r="X2371" i="59" s="1"/>
  <c r="M3567" i="66"/>
  <c r="X2361" i="59" s="1"/>
  <c r="M3591" i="66"/>
  <c r="T3611" i="66"/>
  <c r="T3622" i="66"/>
  <c r="M3425" i="66"/>
  <c r="T3444" i="66"/>
  <c r="U3457" i="66"/>
  <c r="M3461" i="66"/>
  <c r="M3471" i="66"/>
  <c r="M3495" i="66"/>
  <c r="T3524" i="66"/>
  <c r="M3532" i="66"/>
  <c r="X2305" i="59" s="1"/>
  <c r="T3560" i="66"/>
  <c r="U3563" i="66"/>
  <c r="M3574" i="66"/>
  <c r="X2373" i="59" s="1"/>
  <c r="U3587" i="66"/>
  <c r="M3594" i="66"/>
  <c r="M3598" i="66"/>
  <c r="M3626" i="66"/>
  <c r="M3640" i="66"/>
  <c r="M3658" i="66"/>
  <c r="M3665" i="66"/>
  <c r="M3669" i="66"/>
  <c r="N32" i="59"/>
  <c r="N138" i="59"/>
  <c r="N150" i="59"/>
  <c r="N363" i="59"/>
  <c r="N1643" i="59"/>
  <c r="N1837" i="59"/>
  <c r="N1952" i="59"/>
  <c r="N1998" i="59"/>
  <c r="N2040" i="59"/>
  <c r="N120" i="59"/>
  <c r="N235" i="59"/>
  <c r="N1425" i="59"/>
  <c r="N27" i="59"/>
  <c r="N45" i="59"/>
  <c r="N51" i="59"/>
  <c r="N57" i="59"/>
  <c r="N109" i="59"/>
  <c r="N115" i="59"/>
  <c r="N133" i="59"/>
  <c r="N145" i="59"/>
  <c r="N151" i="59"/>
  <c r="N316" i="59"/>
  <c r="N322" i="59"/>
  <c r="N397" i="59"/>
  <c r="N443" i="59"/>
  <c r="N470" i="59"/>
  <c r="N603" i="59"/>
  <c r="N736" i="59"/>
  <c r="N1347" i="59"/>
  <c r="N1470" i="59"/>
  <c r="N1580" i="59"/>
  <c r="N1602" i="59"/>
  <c r="N1626" i="59"/>
  <c r="N1965" i="59"/>
  <c r="N2053" i="59"/>
  <c r="N2260" i="59"/>
  <c r="N2342" i="59"/>
  <c r="N2506" i="59"/>
  <c r="N2512" i="59"/>
  <c r="N14" i="59"/>
  <c r="N44" i="59"/>
  <c r="N108" i="59"/>
  <c r="N223" i="59"/>
  <c r="N39" i="59"/>
  <c r="N97" i="59"/>
  <c r="N188" i="59"/>
  <c r="N16" i="59"/>
  <c r="N52" i="59"/>
  <c r="N58" i="59"/>
  <c r="N64" i="59"/>
  <c r="N104" i="59"/>
  <c r="N237" i="59"/>
  <c r="N465" i="59"/>
  <c r="N484" i="59"/>
  <c r="N508" i="59"/>
  <c r="N660" i="59"/>
  <c r="N731" i="59"/>
  <c r="N737" i="59"/>
  <c r="N798" i="59"/>
  <c r="N1615" i="59"/>
  <c r="N1639" i="59"/>
  <c r="N1694" i="59"/>
  <c r="N1827" i="59"/>
  <c r="N1845" i="59"/>
  <c r="N1948" i="59"/>
  <c r="N2000" i="59"/>
  <c r="N2123" i="59"/>
  <c r="N2129" i="59"/>
  <c r="N2349" i="59"/>
  <c r="N2477" i="59"/>
  <c r="N8" i="59"/>
  <c r="Y8" i="59" s="1"/>
  <c r="N658" i="59"/>
  <c r="N1268" i="59"/>
  <c r="N33" i="59"/>
  <c r="Y75" i="59"/>
  <c r="N85" i="59"/>
  <c r="N103" i="59"/>
  <c r="N121" i="59"/>
  <c r="N10" i="59"/>
  <c r="N22" i="59"/>
  <c r="N40" i="59"/>
  <c r="N116" i="59"/>
  <c r="N128" i="59"/>
  <c r="N134" i="59"/>
  <c r="N146" i="59"/>
  <c r="N158" i="59"/>
  <c r="N292" i="59"/>
  <c r="N35" i="59"/>
  <c r="Y35" i="59" s="1"/>
  <c r="N41" i="59"/>
  <c r="N47" i="59"/>
  <c r="N53" i="59"/>
  <c r="N105" i="59"/>
  <c r="N111" i="59"/>
  <c r="N117" i="59"/>
  <c r="N129" i="59"/>
  <c r="N141" i="59"/>
  <c r="N147" i="59"/>
  <c r="N159" i="59"/>
  <c r="N521" i="59"/>
  <c r="N714" i="59"/>
  <c r="N900" i="59"/>
  <c r="N1012" i="59"/>
  <c r="N1136" i="59"/>
  <c r="N1453" i="59"/>
  <c r="N1466" i="59"/>
  <c r="N1478" i="59"/>
  <c r="N1576" i="59"/>
  <c r="N1725" i="59"/>
  <c r="N1802" i="59"/>
  <c r="N1822" i="59"/>
  <c r="N2190" i="59"/>
  <c r="N2214" i="59"/>
  <c r="N2338" i="59"/>
  <c r="N2362" i="59"/>
  <c r="N2389" i="59"/>
  <c r="N2520" i="59"/>
  <c r="N2580" i="59"/>
  <c r="N20" i="59"/>
  <c r="N56" i="59"/>
  <c r="N62" i="59"/>
  <c r="N68" i="59"/>
  <c r="N96" i="59"/>
  <c r="N24" i="59"/>
  <c r="N36" i="59"/>
  <c r="N48" i="59"/>
  <c r="N60" i="59"/>
  <c r="N66" i="59"/>
  <c r="N112" i="59"/>
  <c r="N124" i="59"/>
  <c r="N130" i="59"/>
  <c r="N142" i="59"/>
  <c r="N154" i="59"/>
  <c r="N160" i="59"/>
  <c r="N227" i="59"/>
  <c r="N270" i="59"/>
  <c r="N459" i="59"/>
  <c r="N480" i="59"/>
  <c r="N679" i="59"/>
  <c r="N708" i="59"/>
  <c r="N733" i="59"/>
  <c r="N794" i="59"/>
  <c r="N853" i="59"/>
  <c r="N895" i="59"/>
  <c r="N949" i="59"/>
  <c r="N1182" i="59"/>
  <c r="N1212" i="59"/>
  <c r="N1368" i="59"/>
  <c r="N1485" i="59"/>
  <c r="N1781" i="59"/>
  <c r="N1847" i="59"/>
  <c r="N1956" i="59"/>
  <c r="N2044" i="59"/>
  <c r="N2327" i="59"/>
  <c r="N2443" i="59"/>
  <c r="N2575" i="59"/>
  <c r="N327" i="59"/>
  <c r="N530" i="59"/>
  <c r="N31" i="59"/>
  <c r="N37" i="59"/>
  <c r="N43" i="59"/>
  <c r="N49" i="59"/>
  <c r="N67" i="59"/>
  <c r="N113" i="59"/>
  <c r="N125" i="59"/>
  <c r="N137" i="59"/>
  <c r="N143" i="59"/>
  <c r="N155" i="59"/>
  <c r="N192" i="59"/>
  <c r="N252" i="59"/>
  <c r="N283" i="59"/>
  <c r="N389" i="59"/>
  <c r="N423" i="59"/>
  <c r="N475" i="59"/>
  <c r="N499" i="59"/>
  <c r="N1165" i="59"/>
  <c r="N1468" i="59"/>
  <c r="N1630" i="59"/>
  <c r="N1979" i="59"/>
  <c r="N1985" i="59"/>
  <c r="N2051" i="59"/>
  <c r="N2057" i="59"/>
  <c r="N2270" i="59"/>
  <c r="N2522" i="59"/>
  <c r="M3" i="66"/>
  <c r="X3" i="59" s="1"/>
  <c r="M9" i="66"/>
  <c r="U12" i="66"/>
  <c r="U18" i="66"/>
  <c r="U24" i="66"/>
  <c r="M33" i="66"/>
  <c r="U36" i="66"/>
  <c r="M45" i="66"/>
  <c r="X17" i="59" s="1"/>
  <c r="N17" i="59" s="1"/>
  <c r="M51" i="66"/>
  <c r="M57" i="66"/>
  <c r="U66" i="66"/>
  <c r="U72" i="66"/>
  <c r="M81" i="66"/>
  <c r="U84" i="66"/>
  <c r="M93" i="66"/>
  <c r="M105" i="66"/>
  <c r="M117" i="66"/>
  <c r="M129" i="66"/>
  <c r="M141" i="66"/>
  <c r="X55" i="59" s="1"/>
  <c r="N55" i="59" s="1"/>
  <c r="M147" i="66"/>
  <c r="M159" i="66"/>
  <c r="X61" i="59" s="1"/>
  <c r="N61" i="59" s="1"/>
  <c r="M8" i="66"/>
  <c r="M14" i="66"/>
  <c r="M20" i="66"/>
  <c r="M26" i="66"/>
  <c r="X12" i="59" s="1"/>
  <c r="N12" i="59" s="1"/>
  <c r="M32" i="66"/>
  <c r="M38" i="66"/>
  <c r="M44" i="66"/>
  <c r="M56" i="66"/>
  <c r="X21" i="59" s="1"/>
  <c r="N21" i="59" s="1"/>
  <c r="M62" i="66"/>
  <c r="M68" i="66"/>
  <c r="T94" i="66"/>
  <c r="T100" i="66"/>
  <c r="T106" i="66"/>
  <c r="T112" i="66"/>
  <c r="T118" i="66"/>
  <c r="T124" i="66"/>
  <c r="T130" i="66"/>
  <c r="T136" i="66"/>
  <c r="T142" i="66"/>
  <c r="T148" i="66"/>
  <c r="T154" i="66"/>
  <c r="T160" i="66"/>
  <c r="T166" i="66"/>
  <c r="T172" i="66"/>
  <c r="T178" i="66"/>
  <c r="T184" i="66"/>
  <c r="T190" i="66"/>
  <c r="T196" i="66"/>
  <c r="T202" i="66"/>
  <c r="T208" i="66"/>
  <c r="T214" i="66"/>
  <c r="T220" i="66"/>
  <c r="T226" i="66"/>
  <c r="T232" i="66"/>
  <c r="T238" i="66"/>
  <c r="T244" i="66"/>
  <c r="T250" i="66"/>
  <c r="T256" i="66"/>
  <c r="T262" i="66"/>
  <c r="T268" i="66"/>
  <c r="T274" i="66"/>
  <c r="T280" i="66"/>
  <c r="T286" i="66"/>
  <c r="T292" i="66"/>
  <c r="T298" i="66"/>
  <c r="T304" i="66"/>
  <c r="T310" i="66"/>
  <c r="T316" i="66"/>
  <c r="T322" i="66"/>
  <c r="T328" i="66"/>
  <c r="T334" i="66"/>
  <c r="T340" i="66"/>
  <c r="T346" i="66"/>
  <c r="T352" i="66"/>
  <c r="T358" i="66"/>
  <c r="T364" i="66"/>
  <c r="T369" i="66"/>
  <c r="T377" i="66"/>
  <c r="T381" i="66"/>
  <c r="T389" i="66"/>
  <c r="T393" i="66"/>
  <c r="T401" i="66"/>
  <c r="T405" i="66"/>
  <c r="T413" i="66"/>
  <c r="T417" i="66"/>
  <c r="T425" i="66"/>
  <c r="T429" i="66"/>
  <c r="T437" i="66"/>
  <c r="M449" i="66"/>
  <c r="X198" i="59" s="1"/>
  <c r="N211" i="59" s="1"/>
  <c r="U450" i="66"/>
  <c r="U456" i="66"/>
  <c r="M461" i="66"/>
  <c r="M469" i="66"/>
  <c r="U470" i="66"/>
  <c r="M483" i="66"/>
  <c r="U484" i="66"/>
  <c r="U492" i="66"/>
  <c r="M497" i="66"/>
  <c r="M515" i="66"/>
  <c r="M533" i="66"/>
  <c r="X246" i="59" s="1"/>
  <c r="N259" i="59" s="1"/>
  <c r="T368" i="66"/>
  <c r="T380" i="66"/>
  <c r="T392" i="66"/>
  <c r="T404" i="66"/>
  <c r="T416" i="66"/>
  <c r="T428" i="66"/>
  <c r="T446" i="66"/>
  <c r="M455" i="66"/>
  <c r="U464" i="66"/>
  <c r="U478" i="66"/>
  <c r="U486" i="66"/>
  <c r="M491" i="66"/>
  <c r="U500" i="66"/>
  <c r="U502" i="66"/>
  <c r="T502" i="66"/>
  <c r="U518" i="66"/>
  <c r="U520" i="66"/>
  <c r="T520" i="66"/>
  <c r="M6" i="66"/>
  <c r="X6" i="59" s="1"/>
  <c r="T8" i="66"/>
  <c r="M12" i="66"/>
  <c r="T14" i="66"/>
  <c r="M18" i="66"/>
  <c r="T20" i="66"/>
  <c r="M24" i="66"/>
  <c r="T26" i="66"/>
  <c r="M30" i="66"/>
  <c r="T32" i="66"/>
  <c r="M36" i="66"/>
  <c r="X15" i="59" s="1"/>
  <c r="N15" i="59" s="1"/>
  <c r="T38" i="66"/>
  <c r="M42" i="66"/>
  <c r="T44" i="66"/>
  <c r="M48" i="66"/>
  <c r="T50" i="66"/>
  <c r="M54" i="66"/>
  <c r="T56" i="66"/>
  <c r="M60" i="66"/>
  <c r="T62" i="66"/>
  <c r="T68" i="66"/>
  <c r="M72" i="66"/>
  <c r="T74" i="66"/>
  <c r="M78" i="66"/>
  <c r="T80" i="66"/>
  <c r="M84" i="66"/>
  <c r="X28" i="59" s="1"/>
  <c r="N28" i="59" s="1"/>
  <c r="T86" i="66"/>
  <c r="T92" i="66"/>
  <c r="T98" i="66"/>
  <c r="M102" i="66"/>
  <c r="T104" i="66"/>
  <c r="M108" i="66"/>
  <c r="T110" i="66"/>
  <c r="T116" i="66"/>
  <c r="M120" i="66"/>
  <c r="T122" i="66"/>
  <c r="M126" i="66"/>
  <c r="T128" i="66"/>
  <c r="T134" i="66"/>
  <c r="M138" i="66"/>
  <c r="T140" i="66"/>
  <c r="M144" i="66"/>
  <c r="T146" i="66"/>
  <c r="M150" i="66"/>
  <c r="X59" i="59" s="1"/>
  <c r="N59" i="59" s="1"/>
  <c r="T152" i="66"/>
  <c r="M156" i="66"/>
  <c r="T158" i="66"/>
  <c r="T164" i="66"/>
  <c r="T170" i="66"/>
  <c r="T176" i="66"/>
  <c r="T182" i="66"/>
  <c r="T188" i="66"/>
  <c r="T194" i="66"/>
  <c r="T200" i="66"/>
  <c r="T206" i="66"/>
  <c r="T212" i="66"/>
  <c r="T218" i="66"/>
  <c r="T224" i="66"/>
  <c r="T230" i="66"/>
  <c r="T236" i="66"/>
  <c r="T242" i="66"/>
  <c r="T248" i="66"/>
  <c r="T254" i="66"/>
  <c r="T260" i="66"/>
  <c r="T266" i="66"/>
  <c r="T272" i="66"/>
  <c r="T278" i="66"/>
  <c r="T284" i="66"/>
  <c r="T290" i="66"/>
  <c r="T296" i="66"/>
  <c r="T302" i="66"/>
  <c r="T308" i="66"/>
  <c r="T314" i="66"/>
  <c r="T320" i="66"/>
  <c r="T326" i="66"/>
  <c r="T332" i="66"/>
  <c r="T338" i="66"/>
  <c r="T344" i="66"/>
  <c r="T350" i="66"/>
  <c r="U376" i="66"/>
  <c r="U388" i="66"/>
  <c r="U400" i="66"/>
  <c r="U412" i="66"/>
  <c r="U424" i="66"/>
  <c r="U436" i="66"/>
  <c r="M438" i="66"/>
  <c r="T449" i="66"/>
  <c r="M457" i="66"/>
  <c r="M471" i="66"/>
  <c r="M493" i="66"/>
  <c r="U466" i="66"/>
  <c r="U474" i="66"/>
  <c r="M479" i="66"/>
  <c r="U488" i="66"/>
  <c r="U512" i="66"/>
  <c r="U514" i="66"/>
  <c r="T514" i="66"/>
  <c r="U532" i="66"/>
  <c r="T532" i="66"/>
  <c r="T6" i="66"/>
  <c r="M16" i="66"/>
  <c r="X9" i="59" s="1"/>
  <c r="N9" i="59" s="1"/>
  <c r="M22" i="66"/>
  <c r="M28" i="66"/>
  <c r="T30" i="66"/>
  <c r="M40" i="66"/>
  <c r="T42" i="66"/>
  <c r="T48" i="66"/>
  <c r="T54" i="66"/>
  <c r="T60" i="66"/>
  <c r="M70" i="66"/>
  <c r="M76" i="66"/>
  <c r="T78" i="66"/>
  <c r="M88" i="66"/>
  <c r="M100" i="66"/>
  <c r="M112" i="66"/>
  <c r="M136" i="66"/>
  <c r="M154" i="66"/>
  <c r="M172" i="66"/>
  <c r="U438" i="66"/>
  <c r="M447" i="66"/>
  <c r="X196" i="59" s="1"/>
  <c r="N209" i="59" s="1"/>
  <c r="U448" i="66"/>
  <c r="M459" i="66"/>
  <c r="X202" i="59" s="1"/>
  <c r="N215" i="59" s="1"/>
  <c r="U460" i="66"/>
  <c r="U468" i="66"/>
  <c r="M473" i="66"/>
  <c r="M481" i="66"/>
  <c r="U482" i="66"/>
  <c r="M495" i="66"/>
  <c r="U496" i="66"/>
  <c r="M503" i="66"/>
  <c r="X230" i="59" s="1"/>
  <c r="M521" i="66"/>
  <c r="U508" i="66"/>
  <c r="T508" i="66"/>
  <c r="U526" i="66"/>
  <c r="T526" i="66"/>
  <c r="T538" i="66"/>
  <c r="T544" i="66"/>
  <c r="T550" i="66"/>
  <c r="T556" i="66"/>
  <c r="T562" i="66"/>
  <c r="T568" i="66"/>
  <c r="T574" i="66"/>
  <c r="T580" i="66"/>
  <c r="T586" i="66"/>
  <c r="T592" i="66"/>
  <c r="T598" i="66"/>
  <c r="T604" i="66"/>
  <c r="T610" i="66"/>
  <c r="T616" i="66"/>
  <c r="T622" i="66"/>
  <c r="T628" i="66"/>
  <c r="T634" i="66"/>
  <c r="T640" i="66"/>
  <c r="T646" i="66"/>
  <c r="T652" i="66"/>
  <c r="T658" i="66"/>
  <c r="T664" i="66"/>
  <c r="T670" i="66"/>
  <c r="T676" i="66"/>
  <c r="T682" i="66"/>
  <c r="T688" i="66"/>
  <c r="T694" i="66"/>
  <c r="T700" i="66"/>
  <c r="T706" i="66"/>
  <c r="T712" i="66"/>
  <c r="T718" i="66"/>
  <c r="T724" i="66"/>
  <c r="T730" i="66"/>
  <c r="T736" i="66"/>
  <c r="T742" i="66"/>
  <c r="T748" i="66"/>
  <c r="T754" i="66"/>
  <c r="T760" i="66"/>
  <c r="T766" i="66"/>
  <c r="T772" i="66"/>
  <c r="T778" i="66"/>
  <c r="T784" i="66"/>
  <c r="T790" i="66"/>
  <c r="T796" i="66"/>
  <c r="T802" i="66"/>
  <c r="T808" i="66"/>
  <c r="T814" i="66"/>
  <c r="T820" i="66"/>
  <c r="T826" i="66"/>
  <c r="T832" i="66"/>
  <c r="T838" i="66"/>
  <c r="T844" i="66"/>
  <c r="T850" i="66"/>
  <c r="T856" i="66"/>
  <c r="T862" i="66"/>
  <c r="T868" i="66"/>
  <c r="T874" i="66"/>
  <c r="T880" i="66"/>
  <c r="T886" i="66"/>
  <c r="T892" i="66"/>
  <c r="T898" i="66"/>
  <c r="T904" i="66"/>
  <c r="T910" i="66"/>
  <c r="T916" i="66"/>
  <c r="T922" i="66"/>
  <c r="U928" i="66"/>
  <c r="U932" i="66"/>
  <c r="U940" i="66"/>
  <c r="U944" i="66"/>
  <c r="T947" i="66"/>
  <c r="M959" i="66"/>
  <c r="U960" i="66"/>
  <c r="T965" i="66"/>
  <c r="U965" i="66"/>
  <c r="U976" i="66"/>
  <c r="T976" i="66"/>
  <c r="U988" i="66"/>
  <c r="T988" i="66"/>
  <c r="U1000" i="66"/>
  <c r="T1000" i="66"/>
  <c r="U1012" i="66"/>
  <c r="T1012" i="66"/>
  <c r="U1024" i="66"/>
  <c r="T1024" i="66"/>
  <c r="U1039" i="66"/>
  <c r="T1039" i="66"/>
  <c r="M1053" i="66"/>
  <c r="M1065" i="66"/>
  <c r="X700" i="59" s="1"/>
  <c r="M1077" i="66"/>
  <c r="X718" i="59" s="1"/>
  <c r="T956" i="66"/>
  <c r="M965" i="66"/>
  <c r="X547" i="59" s="1"/>
  <c r="M948" i="66"/>
  <c r="X530" i="59" s="1"/>
  <c r="T959" i="66"/>
  <c r="U972" i="66"/>
  <c r="T972" i="66"/>
  <c r="T977" i="66"/>
  <c r="U977" i="66"/>
  <c r="T989" i="66"/>
  <c r="U989" i="66"/>
  <c r="T1001" i="66"/>
  <c r="U1001" i="66"/>
  <c r="T1013" i="66"/>
  <c r="U1013" i="66"/>
  <c r="T1025" i="66"/>
  <c r="U1025" i="66"/>
  <c r="T1040" i="66"/>
  <c r="U1040" i="66"/>
  <c r="T1052" i="66"/>
  <c r="U1052" i="66"/>
  <c r="T1064" i="66"/>
  <c r="U1064" i="66"/>
  <c r="T1076" i="66"/>
  <c r="U1076" i="66"/>
  <c r="U966" i="66"/>
  <c r="T966" i="66"/>
  <c r="U982" i="66"/>
  <c r="T982" i="66"/>
  <c r="U994" i="66"/>
  <c r="T994" i="66"/>
  <c r="U1006" i="66"/>
  <c r="T1006" i="66"/>
  <c r="U1018" i="66"/>
  <c r="T1018" i="66"/>
  <c r="T929" i="66"/>
  <c r="T941" i="66"/>
  <c r="U948" i="66"/>
  <c r="M957" i="66"/>
  <c r="U958" i="66"/>
  <c r="U970" i="66"/>
  <c r="U964" i="66"/>
  <c r="T971" i="66"/>
  <c r="U971" i="66"/>
  <c r="T983" i="66"/>
  <c r="U983" i="66"/>
  <c r="T995" i="66"/>
  <c r="U995" i="66"/>
  <c r="T1007" i="66"/>
  <c r="U1007" i="66"/>
  <c r="T1019" i="66"/>
  <c r="U1019" i="66"/>
  <c r="T1046" i="66"/>
  <c r="U1046" i="66"/>
  <c r="T1058" i="66"/>
  <c r="U1058" i="66"/>
  <c r="T1070" i="66"/>
  <c r="U1070" i="66"/>
  <c r="T1045" i="66"/>
  <c r="T1051" i="66"/>
  <c r="T1057" i="66"/>
  <c r="T1063" i="66"/>
  <c r="T1069" i="66"/>
  <c r="T1075" i="66"/>
  <c r="T1081" i="66"/>
  <c r="U1082" i="66"/>
  <c r="T1087" i="66"/>
  <c r="U1088" i="66"/>
  <c r="T1093" i="66"/>
  <c r="U1094" i="66"/>
  <c r="T1099" i="66"/>
  <c r="U1100" i="66"/>
  <c r="T1105" i="66"/>
  <c r="U1106" i="66"/>
  <c r="T1111" i="66"/>
  <c r="U1112" i="66"/>
  <c r="T1117" i="66"/>
  <c r="U1118" i="66"/>
  <c r="T1123" i="66"/>
  <c r="U1124" i="66"/>
  <c r="T1129" i="66"/>
  <c r="U1130" i="66"/>
  <c r="T1135" i="66"/>
  <c r="U1136" i="66"/>
  <c r="T1141" i="66"/>
  <c r="U1142" i="66"/>
  <c r="T1147" i="66"/>
  <c r="U1148" i="66"/>
  <c r="T1153" i="66"/>
  <c r="U1154" i="66"/>
  <c r="T1159" i="66"/>
  <c r="U1160" i="66"/>
  <c r="T1165" i="66"/>
  <c r="U1166" i="66"/>
  <c r="T1171" i="66"/>
  <c r="U1172" i="66"/>
  <c r="T1177" i="66"/>
  <c r="U1178" i="66"/>
  <c r="T1183" i="66"/>
  <c r="U1184" i="66"/>
  <c r="T1189" i="66"/>
  <c r="U1190" i="66"/>
  <c r="T1195" i="66"/>
  <c r="U1196" i="66"/>
  <c r="T1201" i="66"/>
  <c r="U1202" i="66"/>
  <c r="T1207" i="66"/>
  <c r="U1208" i="66"/>
  <c r="T1213" i="66"/>
  <c r="U1214" i="66"/>
  <c r="T1219" i="66"/>
  <c r="U1220" i="66"/>
  <c r="T1225" i="66"/>
  <c r="U1226" i="66"/>
  <c r="T1231" i="66"/>
  <c r="U1232" i="66"/>
  <c r="T1237" i="66"/>
  <c r="U1238" i="66"/>
  <c r="T1243" i="66"/>
  <c r="U1244" i="66"/>
  <c r="T1249" i="66"/>
  <c r="U1250" i="66"/>
  <c r="T1255" i="66"/>
  <c r="U1256" i="66"/>
  <c r="T1261" i="66"/>
  <c r="U1262" i="66"/>
  <c r="T1267" i="66"/>
  <c r="U1268" i="66"/>
  <c r="T1273" i="66"/>
  <c r="U1274" i="66"/>
  <c r="T1279" i="66"/>
  <c r="U1280" i="66"/>
  <c r="T1285" i="66"/>
  <c r="U1286" i="66"/>
  <c r="T1291" i="66"/>
  <c r="U1292" i="66"/>
  <c r="T1297" i="66"/>
  <c r="U1298" i="66"/>
  <c r="T1303" i="66"/>
  <c r="U1304" i="66"/>
  <c r="T1309" i="66"/>
  <c r="U1310" i="66"/>
  <c r="T1315" i="66"/>
  <c r="U1316" i="66"/>
  <c r="T1321" i="66"/>
  <c r="U1322" i="66"/>
  <c r="T1327" i="66"/>
  <c r="U1328" i="66"/>
  <c r="T1333" i="66"/>
  <c r="U1334" i="66"/>
  <c r="T1339" i="66"/>
  <c r="U1340" i="66"/>
  <c r="T1345" i="66"/>
  <c r="U1346" i="66"/>
  <c r="T1351" i="66"/>
  <c r="U1352" i="66"/>
  <c r="T1357" i="66"/>
  <c r="U1358" i="66"/>
  <c r="T1363" i="66"/>
  <c r="U1364" i="66"/>
  <c r="T1369" i="66"/>
  <c r="U1370" i="66"/>
  <c r="T1375" i="66"/>
  <c r="U1376" i="66"/>
  <c r="T1381" i="66"/>
  <c r="U1382" i="66"/>
  <c r="T1387" i="66"/>
  <c r="U1388" i="66"/>
  <c r="T1393" i="66"/>
  <c r="U1394" i="66"/>
  <c r="U1399" i="66"/>
  <c r="T1402" i="66"/>
  <c r="U1411" i="66"/>
  <c r="T1414" i="66"/>
  <c r="U1423" i="66"/>
  <c r="T1426" i="66"/>
  <c r="U1435" i="66"/>
  <c r="T1438" i="66"/>
  <c r="U1447" i="66"/>
  <c r="T1450" i="66"/>
  <c r="U1459" i="66"/>
  <c r="T1462" i="66"/>
  <c r="U1471" i="66"/>
  <c r="T1474" i="66"/>
  <c r="U1483" i="66"/>
  <c r="T1489" i="66"/>
  <c r="T1491" i="66"/>
  <c r="U1491" i="66"/>
  <c r="T1492" i="66"/>
  <c r="U1496" i="66"/>
  <c r="U1519" i="66"/>
  <c r="T1525" i="66"/>
  <c r="T1527" i="66"/>
  <c r="U1527" i="66"/>
  <c r="T1533" i="66"/>
  <c r="U1533" i="66"/>
  <c r="T1539" i="66"/>
  <c r="U1539" i="66"/>
  <c r="T1545" i="66"/>
  <c r="U1545" i="66"/>
  <c r="T1551" i="66"/>
  <c r="U1551" i="66"/>
  <c r="T1557" i="66"/>
  <c r="U1557" i="66"/>
  <c r="M1408" i="66"/>
  <c r="M1420" i="66"/>
  <c r="X952" i="59" s="1"/>
  <c r="M1432" i="66"/>
  <c r="M1444" i="66"/>
  <c r="X968" i="59" s="1"/>
  <c r="M1456" i="66"/>
  <c r="M1468" i="66"/>
  <c r="M1480" i="66"/>
  <c r="M1487" i="66"/>
  <c r="M1491" i="66"/>
  <c r="T1497" i="66"/>
  <c r="U1497" i="66"/>
  <c r="M1523" i="66"/>
  <c r="M1527" i="66"/>
  <c r="X1019" i="59" s="1"/>
  <c r="M1533" i="66"/>
  <c r="M1539" i="66"/>
  <c r="M1545" i="66"/>
  <c r="M1553" i="66"/>
  <c r="M1559" i="66"/>
  <c r="T1503" i="66"/>
  <c r="U1503" i="66"/>
  <c r="M1403" i="66"/>
  <c r="M1415" i="66"/>
  <c r="M1427" i="66"/>
  <c r="M1439" i="66"/>
  <c r="X964" i="59" s="1"/>
  <c r="N1039" i="59" s="1"/>
  <c r="M1451" i="66"/>
  <c r="M1463" i="66"/>
  <c r="M1475" i="66"/>
  <c r="M1499" i="66"/>
  <c r="X1000" i="59" s="1"/>
  <c r="T1509" i="66"/>
  <c r="U1509" i="66"/>
  <c r="U1528" i="66"/>
  <c r="T1528" i="66"/>
  <c r="U1534" i="66"/>
  <c r="T1534" i="66"/>
  <c r="U1540" i="66"/>
  <c r="T1540" i="66"/>
  <c r="U1546" i="66"/>
  <c r="T1546" i="66"/>
  <c r="U1552" i="66"/>
  <c r="T1552" i="66"/>
  <c r="U1558" i="66"/>
  <c r="T1558" i="66"/>
  <c r="U1564" i="66"/>
  <c r="T1564" i="66"/>
  <c r="U1570" i="66"/>
  <c r="T1570" i="66"/>
  <c r="T978" i="66"/>
  <c r="T984" i="66"/>
  <c r="T990" i="66"/>
  <c r="T996" i="66"/>
  <c r="T1002" i="66"/>
  <c r="T1008" i="66"/>
  <c r="T1014" i="66"/>
  <c r="T1020" i="66"/>
  <c r="T1026" i="66"/>
  <c r="T1032" i="66"/>
  <c r="T1041" i="66"/>
  <c r="T1047" i="66"/>
  <c r="T1053" i="66"/>
  <c r="T1059" i="66"/>
  <c r="T1065" i="66"/>
  <c r="T1071" i="66"/>
  <c r="T1077" i="66"/>
  <c r="T1083" i="66"/>
  <c r="T1089" i="66"/>
  <c r="T1095" i="66"/>
  <c r="T1101" i="66"/>
  <c r="T1107" i="66"/>
  <c r="T1113" i="66"/>
  <c r="T1119" i="66"/>
  <c r="T1125" i="66"/>
  <c r="T1131" i="66"/>
  <c r="T1137" i="66"/>
  <c r="T1143" i="66"/>
  <c r="T1149" i="66"/>
  <c r="T1155" i="66"/>
  <c r="T1161" i="66"/>
  <c r="T1167" i="66"/>
  <c r="T1173" i="66"/>
  <c r="T1179" i="66"/>
  <c r="T1185" i="66"/>
  <c r="T1191" i="66"/>
  <c r="T1197" i="66"/>
  <c r="T1203" i="66"/>
  <c r="T1209" i="66"/>
  <c r="T1215" i="66"/>
  <c r="T1221" i="66"/>
  <c r="T1227" i="66"/>
  <c r="T1233" i="66"/>
  <c r="T1239" i="66"/>
  <c r="T1245" i="66"/>
  <c r="T1251" i="66"/>
  <c r="T1257" i="66"/>
  <c r="T1263" i="66"/>
  <c r="T1269" i="66"/>
  <c r="T1275" i="66"/>
  <c r="T1281" i="66"/>
  <c r="T1287" i="66"/>
  <c r="T1293" i="66"/>
  <c r="T1299" i="66"/>
  <c r="T1305" i="66"/>
  <c r="T1311" i="66"/>
  <c r="T1317" i="66"/>
  <c r="T1323" i="66"/>
  <c r="T1329" i="66"/>
  <c r="T1335" i="66"/>
  <c r="T1341" i="66"/>
  <c r="T1347" i="66"/>
  <c r="T1353" i="66"/>
  <c r="T1359" i="66"/>
  <c r="T1365" i="66"/>
  <c r="T1371" i="66"/>
  <c r="T1377" i="66"/>
  <c r="T1383" i="66"/>
  <c r="T1389" i="66"/>
  <c r="T1395" i="66"/>
  <c r="U1400" i="66"/>
  <c r="U1412" i="66"/>
  <c r="U1424" i="66"/>
  <c r="U1436" i="66"/>
  <c r="U1448" i="66"/>
  <c r="U1460" i="66"/>
  <c r="U1472" i="66"/>
  <c r="U1484" i="66"/>
  <c r="T1513" i="66"/>
  <c r="T1515" i="66"/>
  <c r="U1515" i="66"/>
  <c r="T1516" i="66"/>
  <c r="U1520" i="66"/>
  <c r="T1407" i="66"/>
  <c r="T1419" i="66"/>
  <c r="T1431" i="66"/>
  <c r="T1443" i="66"/>
  <c r="T1455" i="66"/>
  <c r="T1467" i="66"/>
  <c r="T1479" i="66"/>
  <c r="T1485" i="66"/>
  <c r="U1485" i="66"/>
  <c r="T1486" i="66"/>
  <c r="U1490" i="66"/>
  <c r="T1521" i="66"/>
  <c r="U1521" i="66"/>
  <c r="T1522" i="66"/>
  <c r="U1526" i="66"/>
  <c r="U1532" i="66"/>
  <c r="U1538" i="66"/>
  <c r="U1544" i="66"/>
  <c r="U1563" i="66"/>
  <c r="U1569" i="66"/>
  <c r="U1575" i="66"/>
  <c r="U1581" i="66"/>
  <c r="U1587" i="66"/>
  <c r="U1593" i="66"/>
  <c r="U1599" i="66"/>
  <c r="U1605" i="66"/>
  <c r="U1611" i="66"/>
  <c r="U1617" i="66"/>
  <c r="U1623" i="66"/>
  <c r="U1629" i="66"/>
  <c r="U1635" i="66"/>
  <c r="U1641" i="66"/>
  <c r="U1647" i="66"/>
  <c r="U1653" i="66"/>
  <c r="U1659" i="66"/>
  <c r="U1665" i="66"/>
  <c r="U1671" i="66"/>
  <c r="U1677" i="66"/>
  <c r="U1683" i="66"/>
  <c r="U1689" i="66"/>
  <c r="U1695" i="66"/>
  <c r="U1701" i="66"/>
  <c r="U1707" i="66"/>
  <c r="U1713" i="66"/>
  <c r="U1719" i="66"/>
  <c r="U1725" i="66"/>
  <c r="U1731" i="66"/>
  <c r="U1737" i="66"/>
  <c r="U1743" i="66"/>
  <c r="U1749" i="66"/>
  <c r="U1755" i="66"/>
  <c r="U1761" i="66"/>
  <c r="U1767" i="66"/>
  <c r="U1773" i="66"/>
  <c r="U1779" i="66"/>
  <c r="U1785" i="66"/>
  <c r="U1791" i="66"/>
  <c r="U1797" i="66"/>
  <c r="U1803" i="66"/>
  <c r="U1809" i="66"/>
  <c r="U1815" i="66"/>
  <c r="U1821" i="66"/>
  <c r="U1827" i="66"/>
  <c r="U1833" i="66"/>
  <c r="U1839" i="66"/>
  <c r="U1845" i="66"/>
  <c r="U1851" i="66"/>
  <c r="U1857" i="66"/>
  <c r="U1863" i="66"/>
  <c r="U1869" i="66"/>
  <c r="U1875" i="66"/>
  <c r="U1881" i="66"/>
  <c r="U1887" i="66"/>
  <c r="U1893" i="66"/>
  <c r="U1899" i="66"/>
  <c r="U1905" i="66"/>
  <c r="U1911" i="66"/>
  <c r="T1919" i="66"/>
  <c r="T1931" i="66"/>
  <c r="T1943" i="66"/>
  <c r="T1955" i="66"/>
  <c r="T2001" i="66"/>
  <c r="M2008" i="66"/>
  <c r="M2013" i="66"/>
  <c r="T2019" i="66"/>
  <c r="M2023" i="66"/>
  <c r="T2031" i="66"/>
  <c r="M2035" i="66"/>
  <c r="U2000" i="66"/>
  <c r="T2000" i="66"/>
  <c r="U2018" i="66"/>
  <c r="T2018" i="66"/>
  <c r="T2055" i="66"/>
  <c r="U2055" i="66"/>
  <c r="M2002" i="66"/>
  <c r="T2013" i="66"/>
  <c r="M1963" i="66"/>
  <c r="U1964" i="66"/>
  <c r="M1966" i="66"/>
  <c r="M1969" i="66"/>
  <c r="X1523" i="59" s="1"/>
  <c r="U1970" i="66"/>
  <c r="M1972" i="66"/>
  <c r="M1975" i="66"/>
  <c r="U1976" i="66"/>
  <c r="M1978" i="66"/>
  <c r="M1981" i="66"/>
  <c r="U1982" i="66"/>
  <c r="M1984" i="66"/>
  <c r="M1987" i="66"/>
  <c r="U1988" i="66"/>
  <c r="U1994" i="66"/>
  <c r="U2012" i="66"/>
  <c r="T2012" i="66"/>
  <c r="T2043" i="66"/>
  <c r="U2043" i="66"/>
  <c r="M2050" i="66"/>
  <c r="T2061" i="66"/>
  <c r="U2061" i="66"/>
  <c r="T1576" i="66"/>
  <c r="T1582" i="66"/>
  <c r="T1588" i="66"/>
  <c r="T1594" i="66"/>
  <c r="T1600" i="66"/>
  <c r="T1606" i="66"/>
  <c r="T1612" i="66"/>
  <c r="T1618" i="66"/>
  <c r="T1624" i="66"/>
  <c r="T1630" i="66"/>
  <c r="T1636" i="66"/>
  <c r="T1642" i="66"/>
  <c r="T1648" i="66"/>
  <c r="T1654" i="66"/>
  <c r="T1660" i="66"/>
  <c r="T1666" i="66"/>
  <c r="T1672" i="66"/>
  <c r="T1678" i="66"/>
  <c r="T1684" i="66"/>
  <c r="T1690" i="66"/>
  <c r="T1696" i="66"/>
  <c r="T1702" i="66"/>
  <c r="T1708" i="66"/>
  <c r="T1714" i="66"/>
  <c r="T1720" i="66"/>
  <c r="T1726" i="66"/>
  <c r="T1732" i="66"/>
  <c r="T1738" i="66"/>
  <c r="T1744" i="66"/>
  <c r="T1750" i="66"/>
  <c r="T1756" i="66"/>
  <c r="T1762" i="66"/>
  <c r="T1768" i="66"/>
  <c r="T1774" i="66"/>
  <c r="T1780" i="66"/>
  <c r="T1786" i="66"/>
  <c r="T1792" i="66"/>
  <c r="T1798" i="66"/>
  <c r="T1804" i="66"/>
  <c r="T1810" i="66"/>
  <c r="T1816" i="66"/>
  <c r="T1822" i="66"/>
  <c r="T1828" i="66"/>
  <c r="T1834" i="66"/>
  <c r="T1840" i="66"/>
  <c r="T1846" i="66"/>
  <c r="T1852" i="66"/>
  <c r="T1858" i="66"/>
  <c r="T1864" i="66"/>
  <c r="T1870" i="66"/>
  <c r="T1876" i="66"/>
  <c r="T1882" i="66"/>
  <c r="T1888" i="66"/>
  <c r="T1894" i="66"/>
  <c r="T1900" i="66"/>
  <c r="T1906" i="66"/>
  <c r="T1912" i="66"/>
  <c r="T1916" i="66"/>
  <c r="T1920" i="66"/>
  <c r="T1928" i="66"/>
  <c r="T1932" i="66"/>
  <c r="T1940" i="66"/>
  <c r="T1944" i="66"/>
  <c r="T1956" i="66"/>
  <c r="T2007" i="66"/>
  <c r="T2022" i="66"/>
  <c r="T2034" i="66"/>
  <c r="U1924" i="66"/>
  <c r="U1936" i="66"/>
  <c r="U1948" i="66"/>
  <c r="U1960" i="66"/>
  <c r="U1966" i="66"/>
  <c r="U1972" i="66"/>
  <c r="U1978" i="66"/>
  <c r="U1984" i="66"/>
  <c r="U1990" i="66"/>
  <c r="U1996" i="66"/>
  <c r="U2006" i="66"/>
  <c r="T2006" i="66"/>
  <c r="M2026" i="66"/>
  <c r="M2038" i="66"/>
  <c r="T2049" i="66"/>
  <c r="U2049" i="66"/>
  <c r="M2056" i="66"/>
  <c r="X1562" i="59" s="1"/>
  <c r="T2024" i="66"/>
  <c r="T2030" i="66"/>
  <c r="T2036" i="66"/>
  <c r="T2042" i="66"/>
  <c r="T2048" i="66"/>
  <c r="T2054" i="66"/>
  <c r="T2060" i="66"/>
  <c r="T2066" i="66"/>
  <c r="U2067" i="66"/>
  <c r="T2072" i="66"/>
  <c r="U2073" i="66"/>
  <c r="T2078" i="66"/>
  <c r="U2079" i="66"/>
  <c r="T2084" i="66"/>
  <c r="U2085" i="66"/>
  <c r="T2090" i="66"/>
  <c r="U2091" i="66"/>
  <c r="T2096" i="66"/>
  <c r="U2097" i="66"/>
  <c r="T2102" i="66"/>
  <c r="U2103" i="66"/>
  <c r="T2108" i="66"/>
  <c r="U2109" i="66"/>
  <c r="T2114" i="66"/>
  <c r="U2115" i="66"/>
  <c r="T2120" i="66"/>
  <c r="U2121" i="66"/>
  <c r="T2126" i="66"/>
  <c r="U2127" i="66"/>
  <c r="T2132" i="66"/>
  <c r="U2133" i="66"/>
  <c r="T2138" i="66"/>
  <c r="U2139" i="66"/>
  <c r="T2144" i="66"/>
  <c r="U2145" i="66"/>
  <c r="T2150" i="66"/>
  <c r="U2151" i="66"/>
  <c r="T2156" i="66"/>
  <c r="U2157" i="66"/>
  <c r="T2162" i="66"/>
  <c r="U2163" i="66"/>
  <c r="T2168" i="66"/>
  <c r="U2169" i="66"/>
  <c r="T2174" i="66"/>
  <c r="U2175" i="66"/>
  <c r="T2179" i="66"/>
  <c r="T2187" i="66"/>
  <c r="T2191" i="66"/>
  <c r="T2199" i="66"/>
  <c r="T2203" i="66"/>
  <c r="T2211" i="66"/>
  <c r="T2215" i="66"/>
  <c r="T2223" i="66"/>
  <c r="T2227" i="66"/>
  <c r="T2235" i="66"/>
  <c r="T2239" i="66"/>
  <c r="T2247" i="66"/>
  <c r="U2252" i="66"/>
  <c r="T2252" i="66"/>
  <c r="T2253" i="66"/>
  <c r="U2258" i="66"/>
  <c r="T2258" i="66"/>
  <c r="T2259" i="66"/>
  <c r="U2264" i="66"/>
  <c r="T2264" i="66"/>
  <c r="T2265" i="66"/>
  <c r="U2270" i="66"/>
  <c r="T2270" i="66"/>
  <c r="M2308" i="66"/>
  <c r="M2320" i="66"/>
  <c r="M2332" i="66"/>
  <c r="T2355" i="66"/>
  <c r="U2355" i="66"/>
  <c r="M2181" i="66"/>
  <c r="M2193" i="66"/>
  <c r="M2205" i="66"/>
  <c r="M2217" i="66"/>
  <c r="M2229" i="66"/>
  <c r="M2241" i="66"/>
  <c r="M2252" i="66"/>
  <c r="M2258" i="66"/>
  <c r="M2264" i="66"/>
  <c r="M2270" i="66"/>
  <c r="T2283" i="66"/>
  <c r="T2286" i="66"/>
  <c r="M2288" i="66"/>
  <c r="T2301" i="66"/>
  <c r="T2304" i="66"/>
  <c r="T2313" i="66"/>
  <c r="T2316" i="66"/>
  <c r="T2325" i="66"/>
  <c r="T2328" i="66"/>
  <c r="T2337" i="66"/>
  <c r="T2340" i="66"/>
  <c r="T2343" i="66"/>
  <c r="U2343" i="66"/>
  <c r="T2277" i="66"/>
  <c r="T2280" i="66"/>
  <c r="M2284" i="66"/>
  <c r="T2295" i="66"/>
  <c r="T2298" i="66"/>
  <c r="M2302" i="66"/>
  <c r="M2305" i="66"/>
  <c r="M2314" i="66"/>
  <c r="M2317" i="66"/>
  <c r="M2326" i="66"/>
  <c r="M2329" i="66"/>
  <c r="M2338" i="66"/>
  <c r="M2356" i="66"/>
  <c r="T2184" i="66"/>
  <c r="T2196" i="66"/>
  <c r="T2208" i="66"/>
  <c r="T2220" i="66"/>
  <c r="T2232" i="66"/>
  <c r="T2244" i="66"/>
  <c r="T2307" i="66"/>
  <c r="T2310" i="66"/>
  <c r="T2319" i="66"/>
  <c r="T2322" i="66"/>
  <c r="T2331" i="66"/>
  <c r="T2334" i="66"/>
  <c r="T2349" i="66"/>
  <c r="U2349" i="66"/>
  <c r="U2180" i="66"/>
  <c r="U2192" i="66"/>
  <c r="U2204" i="66"/>
  <c r="U2216" i="66"/>
  <c r="U2228" i="66"/>
  <c r="U2240" i="66"/>
  <c r="U2251" i="66"/>
  <c r="U2257" i="66"/>
  <c r="U2263" i="66"/>
  <c r="U2269" i="66"/>
  <c r="M2276" i="66"/>
  <c r="X1645" i="59" s="1"/>
  <c r="U2287" i="66"/>
  <c r="M2294" i="66"/>
  <c r="X1649" i="59" s="1"/>
  <c r="T2276" i="66"/>
  <c r="T2282" i="66"/>
  <c r="T2288" i="66"/>
  <c r="T2294" i="66"/>
  <c r="T2300" i="66"/>
  <c r="T2306" i="66"/>
  <c r="T2312" i="66"/>
  <c r="T2318" i="66"/>
  <c r="T2324" i="66"/>
  <c r="T2330" i="66"/>
  <c r="T2336" i="66"/>
  <c r="T2342" i="66"/>
  <c r="T2348" i="66"/>
  <c r="T2354" i="66"/>
  <c r="T2360" i="66"/>
  <c r="U2361" i="66"/>
  <c r="T2366" i="66"/>
  <c r="U2367" i="66"/>
  <c r="T2372" i="66"/>
  <c r="U2373" i="66"/>
  <c r="T2378" i="66"/>
  <c r="U2379" i="66"/>
  <c r="T2384" i="66"/>
  <c r="U2385" i="66"/>
  <c r="T2390" i="66"/>
  <c r="U2391" i="66"/>
  <c r="T2396" i="66"/>
  <c r="U2397" i="66"/>
  <c r="T2402" i="66"/>
  <c r="U2403" i="66"/>
  <c r="T2408" i="66"/>
  <c r="U2409" i="66"/>
  <c r="T2414" i="66"/>
  <c r="U2415" i="66"/>
  <c r="T2420" i="66"/>
  <c r="U2421" i="66"/>
  <c r="T2426" i="66"/>
  <c r="U2427" i="66"/>
  <c r="T2432" i="66"/>
  <c r="U2433" i="66"/>
  <c r="T2438" i="66"/>
  <c r="U2439" i="66"/>
  <c r="T2443" i="66"/>
  <c r="T2451" i="66"/>
  <c r="U2452" i="66"/>
  <c r="T2455" i="66"/>
  <c r="T2463" i="66"/>
  <c r="U2464" i="66"/>
  <c r="T2467" i="66"/>
  <c r="T2475" i="66"/>
  <c r="U2476" i="66"/>
  <c r="T2479" i="66"/>
  <c r="T2487" i="66"/>
  <c r="U2488" i="66"/>
  <c r="T2491" i="66"/>
  <c r="T2499" i="66"/>
  <c r="U2500" i="66"/>
  <c r="T2503" i="66"/>
  <c r="T2511" i="66"/>
  <c r="U2512" i="66"/>
  <c r="T2515" i="66"/>
  <c r="T2523" i="66"/>
  <c r="U2524" i="66"/>
  <c r="T2527" i="66"/>
  <c r="T2535" i="66"/>
  <c r="U2536" i="66"/>
  <c r="U2539" i="66"/>
  <c r="T2542" i="66"/>
  <c r="U2545" i="66"/>
  <c r="T2556" i="66"/>
  <c r="T2559" i="66"/>
  <c r="M2566" i="66"/>
  <c r="X1801" i="59" s="1"/>
  <c r="M2576" i="66"/>
  <c r="M2588" i="66"/>
  <c r="U2447" i="66"/>
  <c r="U2459" i="66"/>
  <c r="U2471" i="66"/>
  <c r="U2483" i="66"/>
  <c r="U2495" i="66"/>
  <c r="U2507" i="66"/>
  <c r="U2519" i="66"/>
  <c r="M2521" i="66"/>
  <c r="X1748" i="59" s="1"/>
  <c r="U2531" i="66"/>
  <c r="M2533" i="66"/>
  <c r="T2538" i="66"/>
  <c r="T2550" i="66"/>
  <c r="M2552" i="66"/>
  <c r="T2553" i="66"/>
  <c r="U2569" i="66"/>
  <c r="U2575" i="66"/>
  <c r="T2575" i="66"/>
  <c r="U2587" i="66"/>
  <c r="T2587" i="66"/>
  <c r="M2528" i="66"/>
  <c r="X1777" i="59" s="1"/>
  <c r="M2554" i="66"/>
  <c r="U2565" i="66"/>
  <c r="T2565" i="66"/>
  <c r="M2570" i="66"/>
  <c r="M2582" i="66"/>
  <c r="T2448" i="66"/>
  <c r="T2460" i="66"/>
  <c r="T2472" i="66"/>
  <c r="T2484" i="66"/>
  <c r="T2496" i="66"/>
  <c r="T2508" i="66"/>
  <c r="T2520" i="66"/>
  <c r="T2532" i="66"/>
  <c r="U2551" i="66"/>
  <c r="U2581" i="66"/>
  <c r="T2581" i="66"/>
  <c r="U2593" i="66"/>
  <c r="T2593" i="66"/>
  <c r="M2749" i="66"/>
  <c r="M2761" i="66"/>
  <c r="M2772" i="66"/>
  <c r="M2778" i="66"/>
  <c r="M2784" i="66"/>
  <c r="T2797" i="66"/>
  <c r="U2797" i="66"/>
  <c r="U2801" i="66"/>
  <c r="M2808" i="66"/>
  <c r="M2820" i="66"/>
  <c r="T2791" i="66"/>
  <c r="U2791" i="66"/>
  <c r="T2571" i="66"/>
  <c r="T2577" i="66"/>
  <c r="T2583" i="66"/>
  <c r="T2589" i="66"/>
  <c r="T2595" i="66"/>
  <c r="T2601" i="66"/>
  <c r="T2607" i="66"/>
  <c r="T2613" i="66"/>
  <c r="T2619" i="66"/>
  <c r="T2625" i="66"/>
  <c r="T2631" i="66"/>
  <c r="T2637" i="66"/>
  <c r="T2643" i="66"/>
  <c r="T2649" i="66"/>
  <c r="T2655" i="66"/>
  <c r="T2661" i="66"/>
  <c r="T2667" i="66"/>
  <c r="T2673" i="66"/>
  <c r="T2679" i="66"/>
  <c r="T2685" i="66"/>
  <c r="T2691" i="66"/>
  <c r="T2697" i="66"/>
  <c r="T2703" i="66"/>
  <c r="T2709" i="66"/>
  <c r="T2715" i="66"/>
  <c r="T2721" i="66"/>
  <c r="T2727" i="66"/>
  <c r="T2733" i="66"/>
  <c r="T2739" i="66"/>
  <c r="T2749" i="66"/>
  <c r="T2753" i="66"/>
  <c r="T2761" i="66"/>
  <c r="T2765" i="66"/>
  <c r="T2785" i="66"/>
  <c r="U2785" i="66"/>
  <c r="U2795" i="66"/>
  <c r="M2802" i="66"/>
  <c r="T2809" i="66"/>
  <c r="U2809" i="66"/>
  <c r="T2821" i="66"/>
  <c r="U2821" i="66"/>
  <c r="T2833" i="66"/>
  <c r="U2833" i="66"/>
  <c r="T2752" i="66"/>
  <c r="T2764" i="66"/>
  <c r="M2798" i="66"/>
  <c r="T2599" i="66"/>
  <c r="T2605" i="66"/>
  <c r="T2611" i="66"/>
  <c r="T2617" i="66"/>
  <c r="T2623" i="66"/>
  <c r="T2629" i="66"/>
  <c r="T2635" i="66"/>
  <c r="T2641" i="66"/>
  <c r="T2647" i="66"/>
  <c r="T2653" i="66"/>
  <c r="T2659" i="66"/>
  <c r="T2665" i="66"/>
  <c r="T2671" i="66"/>
  <c r="T2677" i="66"/>
  <c r="T2683" i="66"/>
  <c r="T2689" i="66"/>
  <c r="T2695" i="66"/>
  <c r="T2701" i="66"/>
  <c r="T2707" i="66"/>
  <c r="T2713" i="66"/>
  <c r="T2719" i="66"/>
  <c r="T2725" i="66"/>
  <c r="T2731" i="66"/>
  <c r="T2737" i="66"/>
  <c r="T2743" i="66"/>
  <c r="U2748" i="66"/>
  <c r="U2760" i="66"/>
  <c r="U2771" i="66"/>
  <c r="U2777" i="66"/>
  <c r="U2783" i="66"/>
  <c r="U2790" i="66"/>
  <c r="T2790" i="66"/>
  <c r="M2796" i="66"/>
  <c r="X1919" i="59" s="1"/>
  <c r="T2803" i="66"/>
  <c r="U2803" i="66"/>
  <c r="U2807" i="66"/>
  <c r="U2819" i="66"/>
  <c r="U2772" i="66"/>
  <c r="T2772" i="66"/>
  <c r="U2778" i="66"/>
  <c r="T2778" i="66"/>
  <c r="U2784" i="66"/>
  <c r="T2784" i="66"/>
  <c r="T2815" i="66"/>
  <c r="U2815" i="66"/>
  <c r="T2827" i="66"/>
  <c r="U2827" i="66"/>
  <c r="T2796" i="66"/>
  <c r="T2802" i="66"/>
  <c r="T2808" i="66"/>
  <c r="T2814" i="66"/>
  <c r="T2820" i="66"/>
  <c r="T2826" i="66"/>
  <c r="T2832" i="66"/>
  <c r="T2838" i="66"/>
  <c r="U2839" i="66"/>
  <c r="T2844" i="66"/>
  <c r="U2845" i="66"/>
  <c r="T2850" i="66"/>
  <c r="U2851" i="66"/>
  <c r="T2856" i="66"/>
  <c r="U2857" i="66"/>
  <c r="T2862" i="66"/>
  <c r="U2863" i="66"/>
  <c r="T2868" i="66"/>
  <c r="U2869" i="66"/>
  <c r="T2874" i="66"/>
  <c r="U2875" i="66"/>
  <c r="T2880" i="66"/>
  <c r="U2881" i="66"/>
  <c r="T2886" i="66"/>
  <c r="U2887" i="66"/>
  <c r="T2892" i="66"/>
  <c r="U2893" i="66"/>
  <c r="T2898" i="66"/>
  <c r="U2899" i="66"/>
  <c r="U2905" i="66"/>
  <c r="U2911" i="66"/>
  <c r="U2917" i="66"/>
  <c r="U2923" i="66"/>
  <c r="U2929" i="66"/>
  <c r="U2934" i="66"/>
  <c r="U2954" i="66"/>
  <c r="T2954" i="66"/>
  <c r="U2958" i="66"/>
  <c r="M2965" i="66"/>
  <c r="X2000" i="59" s="1"/>
  <c r="N2124" i="59" s="1"/>
  <c r="U2972" i="66"/>
  <c r="T2972" i="66"/>
  <c r="U2976" i="66"/>
  <c r="M2983" i="66"/>
  <c r="U2990" i="66"/>
  <c r="T2990" i="66"/>
  <c r="U2994" i="66"/>
  <c r="M3001" i="66"/>
  <c r="U3008" i="66"/>
  <c r="T3008" i="66"/>
  <c r="M3015" i="66"/>
  <c r="X2006" i="59" s="1"/>
  <c r="M2942" i="66"/>
  <c r="X1966" i="59" s="1"/>
  <c r="M2948" i="66"/>
  <c r="M2954" i="66"/>
  <c r="T2959" i="66"/>
  <c r="U2959" i="66"/>
  <c r="T2977" i="66"/>
  <c r="U2977" i="66"/>
  <c r="T2995" i="66"/>
  <c r="U2995" i="66"/>
  <c r="U2966" i="66"/>
  <c r="T2966" i="66"/>
  <c r="U2984" i="66"/>
  <c r="T2984" i="66"/>
  <c r="U3002" i="66"/>
  <c r="T3002" i="66"/>
  <c r="T2971" i="66"/>
  <c r="U2971" i="66"/>
  <c r="T2989" i="66"/>
  <c r="U2989" i="66"/>
  <c r="M3009" i="66"/>
  <c r="U3014" i="66"/>
  <c r="T3014" i="66"/>
  <c r="T2938" i="66"/>
  <c r="T2944" i="66"/>
  <c r="U2960" i="66"/>
  <c r="T2960" i="66"/>
  <c r="U2978" i="66"/>
  <c r="T2978" i="66"/>
  <c r="U2996" i="66"/>
  <c r="T2996" i="66"/>
  <c r="M2933" i="66"/>
  <c r="T2941" i="66"/>
  <c r="T2947" i="66"/>
  <c r="T2953" i="66"/>
  <c r="T2965" i="66"/>
  <c r="U2965" i="66"/>
  <c r="T2983" i="66"/>
  <c r="U2983" i="66"/>
  <c r="T3001" i="66"/>
  <c r="U3001" i="66"/>
  <c r="U3007" i="66"/>
  <c r="U3013" i="66"/>
  <c r="U3019" i="66"/>
  <c r="U3025" i="66"/>
  <c r="U3031" i="66"/>
  <c r="U3037" i="66"/>
  <c r="U3043" i="66"/>
  <c r="U3049" i="66"/>
  <c r="U3055" i="66"/>
  <c r="U3059" i="66"/>
  <c r="U3063" i="66"/>
  <c r="U3067" i="66"/>
  <c r="U3071" i="66"/>
  <c r="U3075" i="66"/>
  <c r="U3079" i="66"/>
  <c r="U3083" i="66"/>
  <c r="U3087" i="66"/>
  <c r="U3091" i="66"/>
  <c r="U3095" i="66"/>
  <c r="M3097" i="66"/>
  <c r="U3099" i="66"/>
  <c r="U3103" i="66"/>
  <c r="T3106" i="66"/>
  <c r="U3109" i="66"/>
  <c r="T3112" i="66"/>
  <c r="U3115" i="66"/>
  <c r="T3118" i="66"/>
  <c r="U3121" i="66"/>
  <c r="M3128" i="66"/>
  <c r="X2059" i="59" s="1"/>
  <c r="M3146" i="66"/>
  <c r="U3157" i="66"/>
  <c r="T3157" i="66"/>
  <c r="U3125" i="66"/>
  <c r="M3132" i="66"/>
  <c r="U3143" i="66"/>
  <c r="M3152" i="66"/>
  <c r="T3020" i="66"/>
  <c r="T3026" i="66"/>
  <c r="T3032" i="66"/>
  <c r="T3038" i="66"/>
  <c r="T3044" i="66"/>
  <c r="T3050" i="66"/>
  <c r="T3060" i="66"/>
  <c r="T3064" i="66"/>
  <c r="T3072" i="66"/>
  <c r="T3076" i="66"/>
  <c r="T3084" i="66"/>
  <c r="T3088" i="66"/>
  <c r="T3096" i="66"/>
  <c r="T3100" i="66"/>
  <c r="U3107" i="66"/>
  <c r="U3113" i="66"/>
  <c r="U3119" i="66"/>
  <c r="M3124" i="66"/>
  <c r="U3127" i="66"/>
  <c r="M3134" i="66"/>
  <c r="U3135" i="66"/>
  <c r="M3142" i="66"/>
  <c r="U3145" i="66"/>
  <c r="U3147" i="66"/>
  <c r="T3147" i="66"/>
  <c r="M3126" i="66"/>
  <c r="U3137" i="66"/>
  <c r="M3144" i="66"/>
  <c r="U3232" i="66"/>
  <c r="U3244" i="66"/>
  <c r="U3256" i="66"/>
  <c r="U3268" i="66"/>
  <c r="U3280" i="66"/>
  <c r="M3286" i="66"/>
  <c r="X2119" i="59" s="1"/>
  <c r="M3295" i="66"/>
  <c r="X2131" i="59" s="1"/>
  <c r="U3297" i="66"/>
  <c r="M3299" i="66"/>
  <c r="X2137" i="59" s="1"/>
  <c r="M3301" i="66"/>
  <c r="X2165" i="59" s="1"/>
  <c r="M3310" i="66"/>
  <c r="X2179" i="59" s="1"/>
  <c r="U3325" i="66"/>
  <c r="M3332" i="66"/>
  <c r="X2207" i="59" s="1"/>
  <c r="U3339" i="66"/>
  <c r="T3339" i="66"/>
  <c r="T3153" i="66"/>
  <c r="T3159" i="66"/>
  <c r="T3165" i="66"/>
  <c r="T3171" i="66"/>
  <c r="T3177" i="66"/>
  <c r="T3183" i="66"/>
  <c r="T3189" i="66"/>
  <c r="T3195" i="66"/>
  <c r="T3201" i="66"/>
  <c r="T3207" i="66"/>
  <c r="T3213" i="66"/>
  <c r="T3219" i="66"/>
  <c r="T3225" i="66"/>
  <c r="T3234" i="66"/>
  <c r="T3246" i="66"/>
  <c r="T3258" i="66"/>
  <c r="T3270" i="66"/>
  <c r="T3282" i="66"/>
  <c r="U3286" i="66"/>
  <c r="U3310" i="66"/>
  <c r="M3326" i="66"/>
  <c r="U3333" i="66"/>
  <c r="T3333" i="66"/>
  <c r="U3337" i="66"/>
  <c r="T3287" i="66"/>
  <c r="U3287" i="66"/>
  <c r="T3306" i="66"/>
  <c r="M3340" i="66"/>
  <c r="X2199" i="59" s="1"/>
  <c r="T3163" i="66"/>
  <c r="T3169" i="66"/>
  <c r="T3175" i="66"/>
  <c r="T3181" i="66"/>
  <c r="T3187" i="66"/>
  <c r="T3193" i="66"/>
  <c r="T3199" i="66"/>
  <c r="T3205" i="66"/>
  <c r="T3211" i="66"/>
  <c r="T3217" i="66"/>
  <c r="T3223" i="66"/>
  <c r="T3233" i="66"/>
  <c r="T3237" i="66"/>
  <c r="T3245" i="66"/>
  <c r="T3249" i="66"/>
  <c r="T3257" i="66"/>
  <c r="T3261" i="66"/>
  <c r="T3269" i="66"/>
  <c r="T3273" i="66"/>
  <c r="T3281" i="66"/>
  <c r="T3291" i="66"/>
  <c r="T3293" i="66"/>
  <c r="U3293" i="66"/>
  <c r="T3294" i="66"/>
  <c r="U3298" i="66"/>
  <c r="T3300" i="66"/>
  <c r="T3309" i="66"/>
  <c r="M3316" i="66"/>
  <c r="U3327" i="66"/>
  <c r="T3327" i="66"/>
  <c r="U3331" i="66"/>
  <c r="U3299" i="66"/>
  <c r="U3305" i="66"/>
  <c r="U3311" i="66"/>
  <c r="U3320" i="66"/>
  <c r="U3326" i="66"/>
  <c r="U3332" i="66"/>
  <c r="U3338" i="66"/>
  <c r="U3344" i="66"/>
  <c r="U3350" i="66"/>
  <c r="U3356" i="66"/>
  <c r="U3362" i="66"/>
  <c r="U3368" i="66"/>
  <c r="U3374" i="66"/>
  <c r="U3380" i="66"/>
  <c r="U3386" i="66"/>
  <c r="U3392" i="66"/>
  <c r="U3398" i="66"/>
  <c r="U3404" i="66"/>
  <c r="U3410" i="66"/>
  <c r="U3416" i="66"/>
  <c r="U3422" i="66"/>
  <c r="U3428" i="66"/>
  <c r="U3434" i="66"/>
  <c r="U3440" i="66"/>
  <c r="U3446" i="66"/>
  <c r="U3452" i="66"/>
  <c r="U3458" i="66"/>
  <c r="U3464" i="66"/>
  <c r="U3470" i="66"/>
  <c r="U3476" i="66"/>
  <c r="U3482" i="66"/>
  <c r="U3488" i="66"/>
  <c r="U3494" i="66"/>
  <c r="U3500" i="66"/>
  <c r="U3504" i="66"/>
  <c r="U3508" i="66"/>
  <c r="U3512" i="66"/>
  <c r="U3516" i="66"/>
  <c r="M3518" i="66"/>
  <c r="U3520" i="66"/>
  <c r="M3528" i="66"/>
  <c r="T3535" i="66"/>
  <c r="U3535" i="66"/>
  <c r="M3548" i="66"/>
  <c r="X2354" i="59" s="1"/>
  <c r="T3553" i="66"/>
  <c r="U3553" i="66"/>
  <c r="U3540" i="66"/>
  <c r="T3540" i="66"/>
  <c r="U3558" i="66"/>
  <c r="T3558" i="66"/>
  <c r="T3529" i="66"/>
  <c r="U3529" i="66"/>
  <c r="T3547" i="66"/>
  <c r="U3547" i="66"/>
  <c r="M3560" i="66"/>
  <c r="X2372" i="59" s="1"/>
  <c r="M3512" i="66"/>
  <c r="X2284" i="59" s="1"/>
  <c r="U3534" i="66"/>
  <c r="T3534" i="66"/>
  <c r="U3552" i="66"/>
  <c r="T3552" i="66"/>
  <c r="T3345" i="66"/>
  <c r="T3351" i="66"/>
  <c r="T3357" i="66"/>
  <c r="T3363" i="66"/>
  <c r="T3369" i="66"/>
  <c r="T3375" i="66"/>
  <c r="T3381" i="66"/>
  <c r="T3387" i="66"/>
  <c r="T3393" i="66"/>
  <c r="T3399" i="66"/>
  <c r="T3405" i="66"/>
  <c r="T3411" i="66"/>
  <c r="T3417" i="66"/>
  <c r="T3423" i="66"/>
  <c r="T3429" i="66"/>
  <c r="T3435" i="66"/>
  <c r="T3441" i="66"/>
  <c r="T3447" i="66"/>
  <c r="T3453" i="66"/>
  <c r="T3459" i="66"/>
  <c r="T3465" i="66"/>
  <c r="T3471" i="66"/>
  <c r="T3477" i="66"/>
  <c r="T3483" i="66"/>
  <c r="T3489" i="66"/>
  <c r="T3495" i="66"/>
  <c r="T3501" i="66"/>
  <c r="T3505" i="66"/>
  <c r="T3509" i="66"/>
  <c r="T3517" i="66"/>
  <c r="T3521" i="66"/>
  <c r="T3523" i="66"/>
  <c r="U3523" i="66"/>
  <c r="U3527" i="66"/>
  <c r="M3536" i="66"/>
  <c r="T3541" i="66"/>
  <c r="U3541" i="66"/>
  <c r="M3554" i="66"/>
  <c r="T3559" i="66"/>
  <c r="U3559" i="66"/>
  <c r="M3507" i="66"/>
  <c r="M3519" i="66"/>
  <c r="U3528" i="66"/>
  <c r="T3528" i="66"/>
  <c r="U3546" i="66"/>
  <c r="T3546" i="66"/>
  <c r="T3564" i="66"/>
  <c r="U3565" i="66"/>
  <c r="T3570" i="66"/>
  <c r="U3571" i="66"/>
  <c r="T3576" i="66"/>
  <c r="U3577" i="66"/>
  <c r="T3582" i="66"/>
  <c r="U3583" i="66"/>
  <c r="T3588" i="66"/>
  <c r="U3589" i="66"/>
  <c r="T3594" i="66"/>
  <c r="U3595" i="66"/>
  <c r="T3600" i="66"/>
  <c r="U3601" i="66"/>
  <c r="T3606" i="66"/>
  <c r="U3607" i="66"/>
  <c r="T3612" i="66"/>
  <c r="U3613" i="66"/>
  <c r="T3618" i="66"/>
  <c r="U3619" i="66"/>
  <c r="T3624" i="66"/>
  <c r="U3625" i="66"/>
  <c r="T3630" i="66"/>
  <c r="U3631" i="66"/>
  <c r="T3636" i="66"/>
  <c r="U3637" i="66"/>
  <c r="T3642" i="66"/>
  <c r="U3643" i="66"/>
  <c r="T3648" i="66"/>
  <c r="U3649" i="66"/>
  <c r="T3654" i="66"/>
  <c r="U3655" i="66"/>
  <c r="T3660" i="66"/>
  <c r="U3661" i="66"/>
  <c r="T3666" i="66"/>
  <c r="U3667" i="66"/>
  <c r="T3572" i="66"/>
  <c r="T3578" i="66"/>
  <c r="T3584" i="66"/>
  <c r="T3590" i="66"/>
  <c r="T3596" i="66"/>
  <c r="T3602" i="66"/>
  <c r="T3608" i="66"/>
  <c r="T3614" i="66"/>
  <c r="T3620" i="66"/>
  <c r="T3626" i="66"/>
  <c r="T3632" i="66"/>
  <c r="T3638" i="66"/>
  <c r="T3644" i="66"/>
  <c r="T3650" i="66"/>
  <c r="T3656" i="66"/>
  <c r="T3662" i="66"/>
  <c r="T3668" i="66"/>
  <c r="V2456" i="59"/>
  <c r="W2456" i="59" s="1"/>
  <c r="V2455" i="59"/>
  <c r="W2455" i="59" s="1"/>
  <c r="V2454" i="59"/>
  <c r="W2454" i="59" s="1"/>
  <c r="V2453" i="59"/>
  <c r="W2453" i="59" s="1"/>
  <c r="V2452" i="59"/>
  <c r="W2452" i="59" s="1"/>
  <c r="V2451" i="59"/>
  <c r="W2451" i="59" s="1"/>
  <c r="V2450" i="59"/>
  <c r="W2450" i="59" s="1"/>
  <c r="V2449" i="59"/>
  <c r="W2449" i="59" s="1"/>
  <c r="V2448" i="59"/>
  <c r="W2448" i="59" s="1"/>
  <c r="V2447" i="59"/>
  <c r="W2447" i="59" s="1"/>
  <c r="V2446" i="59"/>
  <c r="W2446" i="59" s="1"/>
  <c r="V2445" i="59"/>
  <c r="W2445" i="59" s="1"/>
  <c r="V2444" i="59"/>
  <c r="W2444" i="59" s="1"/>
  <c r="V2443" i="59"/>
  <c r="W2443" i="59" s="1"/>
  <c r="V2442" i="59"/>
  <c r="W2442" i="59" s="1"/>
  <c r="V2441" i="59"/>
  <c r="W2441" i="59" s="1"/>
  <c r="V2440" i="59"/>
  <c r="W2440" i="59" s="1"/>
  <c r="V2439" i="59"/>
  <c r="W2439" i="59" s="1"/>
  <c r="V2438" i="59"/>
  <c r="W2438" i="59" s="1"/>
  <c r="V2437" i="59"/>
  <c r="W2437" i="59" s="1"/>
  <c r="V2436" i="59"/>
  <c r="W2436" i="59" s="1"/>
  <c r="V2435" i="59"/>
  <c r="W2435" i="59" s="1"/>
  <c r="V2434" i="59"/>
  <c r="W2434" i="59" s="1"/>
  <c r="V2433" i="59"/>
  <c r="W2433" i="59" s="1"/>
  <c r="V2432" i="59"/>
  <c r="W2432" i="59" s="1"/>
  <c r="V2431" i="59"/>
  <c r="W2431" i="59" s="1"/>
  <c r="V2430" i="59"/>
  <c r="W2430" i="59" s="1"/>
  <c r="V2429" i="59"/>
  <c r="W2429" i="59" s="1"/>
  <c r="V2428" i="59"/>
  <c r="W2428" i="59" s="1"/>
  <c r="V2427" i="59"/>
  <c r="W2427" i="59" s="1"/>
  <c r="V2426" i="59"/>
  <c r="W2426" i="59" s="1"/>
  <c r="V2425" i="59"/>
  <c r="W2425" i="59" s="1"/>
  <c r="V2424" i="59"/>
  <c r="W2424" i="59" s="1"/>
  <c r="V2423" i="59"/>
  <c r="W2423" i="59" s="1"/>
  <c r="V2422" i="59"/>
  <c r="W2422" i="59" s="1"/>
  <c r="V2421" i="59"/>
  <c r="W2421" i="59" s="1"/>
  <c r="V2420" i="59"/>
  <c r="W2420" i="59" s="1"/>
  <c r="V2419" i="59"/>
  <c r="W2419" i="59" s="1"/>
  <c r="V2418" i="59"/>
  <c r="W2418" i="59" s="1"/>
  <c r="V2417" i="59"/>
  <c r="W2417" i="59" s="1"/>
  <c r="V2416" i="59"/>
  <c r="W2416" i="59" s="1"/>
  <c r="V2415" i="59"/>
  <c r="W2415" i="59" s="1"/>
  <c r="V2414" i="59"/>
  <c r="W2414" i="59" s="1"/>
  <c r="V2413" i="59"/>
  <c r="W2413" i="59" s="1"/>
  <c r="V2412" i="59"/>
  <c r="W2412" i="59" s="1"/>
  <c r="V2411" i="59"/>
  <c r="W2411" i="59" s="1"/>
  <c r="V2410" i="59"/>
  <c r="W2410" i="59" s="1"/>
  <c r="V2409" i="59"/>
  <c r="W2409" i="59" s="1"/>
  <c r="V2408" i="59"/>
  <c r="W2408" i="59" s="1"/>
  <c r="V2407" i="59"/>
  <c r="W2407" i="59" s="1"/>
  <c r="V2406" i="59"/>
  <c r="W2406" i="59" s="1"/>
  <c r="V2405" i="59"/>
  <c r="W2405" i="59" s="1"/>
  <c r="V2404" i="59"/>
  <c r="W2404" i="59" s="1"/>
  <c r="V2403" i="59"/>
  <c r="W2403" i="59" s="1"/>
  <c r="V2402" i="59"/>
  <c r="W2402" i="59" s="1"/>
  <c r="V2401" i="59"/>
  <c r="W2401" i="59" s="1"/>
  <c r="V2400" i="59"/>
  <c r="W2400" i="59" s="1"/>
  <c r="V2399" i="59"/>
  <c r="W2399" i="59" s="1"/>
  <c r="V2398" i="59"/>
  <c r="W2398" i="59" s="1"/>
  <c r="V2397" i="59"/>
  <c r="W2397" i="59" s="1"/>
  <c r="V2396" i="59"/>
  <c r="W2396" i="59" s="1"/>
  <c r="V2395" i="59"/>
  <c r="W2395" i="59" s="1"/>
  <c r="V2394" i="59"/>
  <c r="W2394" i="59" s="1"/>
  <c r="V2393" i="59"/>
  <c r="W2393" i="59" s="1"/>
  <c r="V2392" i="59"/>
  <c r="W2392" i="59" s="1"/>
  <c r="V2391" i="59"/>
  <c r="W2391" i="59" s="1"/>
  <c r="V2390" i="59"/>
  <c r="W2390" i="59" s="1"/>
  <c r="V2389" i="59"/>
  <c r="W2389" i="59" s="1"/>
  <c r="V2388" i="59"/>
  <c r="W2388" i="59" s="1"/>
  <c r="V2387" i="59"/>
  <c r="W2387" i="59" s="1"/>
  <c r="V2386" i="59"/>
  <c r="W2386" i="59" s="1"/>
  <c r="V2385" i="59"/>
  <c r="W2385" i="59" s="1"/>
  <c r="V2384" i="59"/>
  <c r="W2384" i="59" s="1"/>
  <c r="V2383" i="59"/>
  <c r="W2383" i="59" s="1"/>
  <c r="V2382" i="59"/>
  <c r="W2382" i="59" s="1"/>
  <c r="V2381" i="59"/>
  <c r="W2381" i="59" s="1"/>
  <c r="V2380" i="59"/>
  <c r="W2380" i="59" s="1"/>
  <c r="V2379" i="59"/>
  <c r="W2379" i="59" s="1"/>
  <c r="V2378" i="59"/>
  <c r="W2378" i="59" s="1"/>
  <c r="V2377" i="59"/>
  <c r="W2377" i="59" s="1"/>
  <c r="V2376" i="59"/>
  <c r="W2376" i="59" s="1"/>
  <c r="V2375" i="59"/>
  <c r="W2375" i="59" s="1"/>
  <c r="V2374" i="59"/>
  <c r="W2374" i="59" s="1"/>
  <c r="V2373" i="59"/>
  <c r="W2373" i="59" s="1"/>
  <c r="V2372" i="59"/>
  <c r="W2372" i="59" s="1"/>
  <c r="V2371" i="59"/>
  <c r="W2371" i="59" s="1"/>
  <c r="V2370" i="59"/>
  <c r="W2370" i="59" s="1"/>
  <c r="V2369" i="59"/>
  <c r="W2369" i="59" s="1"/>
  <c r="V2368" i="59"/>
  <c r="W2368" i="59" s="1"/>
  <c r="V2367" i="59"/>
  <c r="W2367" i="59" s="1"/>
  <c r="V2366" i="59"/>
  <c r="W2366" i="59" s="1"/>
  <c r="V2365" i="59"/>
  <c r="W2365" i="59" s="1"/>
  <c r="V2364" i="59"/>
  <c r="W2364" i="59" s="1"/>
  <c r="V2363" i="59"/>
  <c r="W2363" i="59" s="1"/>
  <c r="V2362" i="59"/>
  <c r="W2362" i="59" s="1"/>
  <c r="V2361" i="59"/>
  <c r="W2361" i="59" s="1"/>
  <c r="V2360" i="59"/>
  <c r="W2360" i="59" s="1"/>
  <c r="V2359" i="59"/>
  <c r="W2359" i="59" s="1"/>
  <c r="V2358" i="59"/>
  <c r="W2358" i="59" s="1"/>
  <c r="V2357" i="59"/>
  <c r="W2357" i="59" s="1"/>
  <c r="V2356" i="59"/>
  <c r="W2356" i="59" s="1"/>
  <c r="V2355" i="59"/>
  <c r="W2355" i="59" s="1"/>
  <c r="V2354" i="59"/>
  <c r="W2354" i="59" s="1"/>
  <c r="V2353" i="59"/>
  <c r="W2353" i="59" s="1"/>
  <c r="V2352" i="59"/>
  <c r="W2352" i="59" s="1"/>
  <c r="V2351" i="59"/>
  <c r="W2351" i="59" s="1"/>
  <c r="V2350" i="59"/>
  <c r="W2350" i="59" s="1"/>
  <c r="V2349" i="59"/>
  <c r="W2349" i="59" s="1"/>
  <c r="V2348" i="59"/>
  <c r="W2348" i="59" s="1"/>
  <c r="V2347" i="59"/>
  <c r="W2347" i="59" s="1"/>
  <c r="V2346" i="59"/>
  <c r="W2346" i="59" s="1"/>
  <c r="V2345" i="59"/>
  <c r="W2345" i="59" s="1"/>
  <c r="V2344" i="59"/>
  <c r="W2344" i="59" s="1"/>
  <c r="V2343" i="59"/>
  <c r="W2343" i="59" s="1"/>
  <c r="V2342" i="59"/>
  <c r="W2342" i="59" s="1"/>
  <c r="V2341" i="59"/>
  <c r="W2341" i="59" s="1"/>
  <c r="V2340" i="59"/>
  <c r="W2340" i="59" s="1"/>
  <c r="V2339" i="59"/>
  <c r="W2339" i="59" s="1"/>
  <c r="V2338" i="59"/>
  <c r="W2338" i="59" s="1"/>
  <c r="V2337" i="59"/>
  <c r="W2337" i="59" s="1"/>
  <c r="V2336" i="59"/>
  <c r="W2336" i="59" s="1"/>
  <c r="V2335" i="59"/>
  <c r="W2335" i="59" s="1"/>
  <c r="V2334" i="59"/>
  <c r="W2334" i="59" s="1"/>
  <c r="V2333" i="59"/>
  <c r="W2333" i="59" s="1"/>
  <c r="V2332" i="59"/>
  <c r="W2332" i="59" s="1"/>
  <c r="V2331" i="59"/>
  <c r="W2331" i="59" s="1"/>
  <c r="V2330" i="59"/>
  <c r="W2330" i="59" s="1"/>
  <c r="V2329" i="59"/>
  <c r="W2329" i="59" s="1"/>
  <c r="V2328" i="59"/>
  <c r="W2328" i="59" s="1"/>
  <c r="V2327" i="59"/>
  <c r="W2327" i="59" s="1"/>
  <c r="V2326" i="59"/>
  <c r="W2326" i="59" s="1"/>
  <c r="V2325" i="59"/>
  <c r="W2325" i="59" s="1"/>
  <c r="V2324" i="59"/>
  <c r="W2324" i="59" s="1"/>
  <c r="V2323" i="59"/>
  <c r="W2323" i="59" s="1"/>
  <c r="V2322" i="59"/>
  <c r="W2322" i="59" s="1"/>
  <c r="V2321" i="59"/>
  <c r="W2321" i="59" s="1"/>
  <c r="V2320" i="59"/>
  <c r="W2320" i="59" s="1"/>
  <c r="V2319" i="59"/>
  <c r="W2319" i="59" s="1"/>
  <c r="V2318" i="59"/>
  <c r="W2318" i="59" s="1"/>
  <c r="V2317" i="59"/>
  <c r="W2317" i="59" s="1"/>
  <c r="V2316" i="59"/>
  <c r="W2316" i="59" s="1"/>
  <c r="V2315" i="59"/>
  <c r="W2315" i="59" s="1"/>
  <c r="V2314" i="59"/>
  <c r="W2314" i="59" s="1"/>
  <c r="V2313" i="59"/>
  <c r="W2313" i="59" s="1"/>
  <c r="V2312" i="59"/>
  <c r="W2312" i="59" s="1"/>
  <c r="V2311" i="59"/>
  <c r="W2311" i="59" s="1"/>
  <c r="V2310" i="59"/>
  <c r="W2310" i="59" s="1"/>
  <c r="V2309" i="59"/>
  <c r="W2309" i="59" s="1"/>
  <c r="V2308" i="59"/>
  <c r="W2308" i="59" s="1"/>
  <c r="V2307" i="59"/>
  <c r="W2307" i="59" s="1"/>
  <c r="V2306" i="59"/>
  <c r="W2306" i="59" s="1"/>
  <c r="V2305" i="59"/>
  <c r="W2305" i="59" s="1"/>
  <c r="V2304" i="59"/>
  <c r="W2304" i="59" s="1"/>
  <c r="V2303" i="59"/>
  <c r="W2303" i="59" s="1"/>
  <c r="V2302" i="59"/>
  <c r="W2302" i="59" s="1"/>
  <c r="V2301" i="59"/>
  <c r="W2301" i="59" s="1"/>
  <c r="V2300" i="59"/>
  <c r="W2300" i="59" s="1"/>
  <c r="V2299" i="59"/>
  <c r="W2299" i="59" s="1"/>
  <c r="V2298" i="59"/>
  <c r="W2298" i="59" s="1"/>
  <c r="V2297" i="59"/>
  <c r="W2297" i="59" s="1"/>
  <c r="V2296" i="59"/>
  <c r="W2296" i="59" s="1"/>
  <c r="V2295" i="59"/>
  <c r="W2295" i="59" s="1"/>
  <c r="V2294" i="59"/>
  <c r="W2294" i="59" s="1"/>
  <c r="V2293" i="59"/>
  <c r="W2293" i="59" s="1"/>
  <c r="V2292" i="59"/>
  <c r="W2292" i="59" s="1"/>
  <c r="V2291" i="59"/>
  <c r="W2291" i="59" s="1"/>
  <c r="V2290" i="59"/>
  <c r="W2290" i="59" s="1"/>
  <c r="V2289" i="59"/>
  <c r="W2289" i="59" s="1"/>
  <c r="V2288" i="59"/>
  <c r="W2288" i="59" s="1"/>
  <c r="V2287" i="59"/>
  <c r="W2287" i="59" s="1"/>
  <c r="V2286" i="59"/>
  <c r="W2286" i="59" s="1"/>
  <c r="V2285" i="59"/>
  <c r="W2285" i="59" s="1"/>
  <c r="V2284" i="59"/>
  <c r="W2284" i="59" s="1"/>
  <c r="V2283" i="59"/>
  <c r="W2283" i="59" s="1"/>
  <c r="V2282" i="59"/>
  <c r="W2282" i="59" s="1"/>
  <c r="V2281" i="59"/>
  <c r="W2281" i="59" s="1"/>
  <c r="V2280" i="59"/>
  <c r="W2280" i="59" s="1"/>
  <c r="V2279" i="59"/>
  <c r="W2279" i="59" s="1"/>
  <c r="V2278" i="59"/>
  <c r="W2278" i="59" s="1"/>
  <c r="V2277" i="59"/>
  <c r="W2277" i="59" s="1"/>
  <c r="V2276" i="59"/>
  <c r="W2276" i="59" s="1"/>
  <c r="V2275" i="59"/>
  <c r="W2275" i="59" s="1"/>
  <c r="V2274" i="59"/>
  <c r="W2274" i="59" s="1"/>
  <c r="V2273" i="59"/>
  <c r="W2273" i="59" s="1"/>
  <c r="V2272" i="59"/>
  <c r="W2272" i="59" s="1"/>
  <c r="V2271" i="59"/>
  <c r="W2271" i="59" s="1"/>
  <c r="V2270" i="59"/>
  <c r="W2270" i="59" s="1"/>
  <c r="V2269" i="59"/>
  <c r="W2269" i="59" s="1"/>
  <c r="V2268" i="59"/>
  <c r="W2268" i="59" s="1"/>
  <c r="V2267" i="59"/>
  <c r="W2267" i="59" s="1"/>
  <c r="V2266" i="59"/>
  <c r="W2266" i="59" s="1"/>
  <c r="V2265" i="59"/>
  <c r="W2265" i="59" s="1"/>
  <c r="V2264" i="59"/>
  <c r="W2264" i="59" s="1"/>
  <c r="V2263" i="59"/>
  <c r="W2263" i="59" s="1"/>
  <c r="V2262" i="59"/>
  <c r="W2262" i="59" s="1"/>
  <c r="V2261" i="59"/>
  <c r="W2261" i="59" s="1"/>
  <c r="V2260" i="59"/>
  <c r="W2260" i="59" s="1"/>
  <c r="V2259" i="59"/>
  <c r="W2259" i="59" s="1"/>
  <c r="V2258" i="59"/>
  <c r="W2258" i="59" s="1"/>
  <c r="V2257" i="59"/>
  <c r="W2257" i="59" s="1"/>
  <c r="V2256" i="59"/>
  <c r="W2256" i="59" s="1"/>
  <c r="V2255" i="59"/>
  <c r="W2255" i="59" s="1"/>
  <c r="V2254" i="59"/>
  <c r="W2254" i="59" s="1"/>
  <c r="V2253" i="59"/>
  <c r="W2253" i="59" s="1"/>
  <c r="V2252" i="59"/>
  <c r="W2252" i="59" s="1"/>
  <c r="V2251" i="59"/>
  <c r="W2251" i="59" s="1"/>
  <c r="V2250" i="59"/>
  <c r="W2250" i="59" s="1"/>
  <c r="V2249" i="59"/>
  <c r="W2249" i="59" s="1"/>
  <c r="V2248" i="59"/>
  <c r="W2248" i="59" s="1"/>
  <c r="V2247" i="59"/>
  <c r="W2247" i="59" s="1"/>
  <c r="V2246" i="59"/>
  <c r="W2246" i="59" s="1"/>
  <c r="V2245" i="59"/>
  <c r="W2245" i="59" s="1"/>
  <c r="V2244" i="59"/>
  <c r="W2244" i="59" s="1"/>
  <c r="V2243" i="59"/>
  <c r="W2243" i="59" s="1"/>
  <c r="V2242" i="59"/>
  <c r="W2242" i="59" s="1"/>
  <c r="V2241" i="59"/>
  <c r="W2241" i="59" s="1"/>
  <c r="V2240" i="59"/>
  <c r="W2240" i="59" s="1"/>
  <c r="V2239" i="59"/>
  <c r="W2239" i="59" s="1"/>
  <c r="V2238" i="59"/>
  <c r="W2238" i="59" s="1"/>
  <c r="V2237" i="59"/>
  <c r="W2237" i="59" s="1"/>
  <c r="V2236" i="59"/>
  <c r="W2236" i="59" s="1"/>
  <c r="V2235" i="59"/>
  <c r="W2235" i="59" s="1"/>
  <c r="V2234" i="59"/>
  <c r="W2234" i="59" s="1"/>
  <c r="V2233" i="59"/>
  <c r="W2233" i="59" s="1"/>
  <c r="V2232" i="59"/>
  <c r="W2232" i="59" s="1"/>
  <c r="V2231" i="59"/>
  <c r="W2231" i="59" s="1"/>
  <c r="V2230" i="59"/>
  <c r="W2230" i="59" s="1"/>
  <c r="V2229" i="59"/>
  <c r="W2229" i="59" s="1"/>
  <c r="V2228" i="59"/>
  <c r="W2228" i="59" s="1"/>
  <c r="V2227" i="59"/>
  <c r="W2227" i="59" s="1"/>
  <c r="V2226" i="59"/>
  <c r="W2226" i="59" s="1"/>
  <c r="V2225" i="59"/>
  <c r="W2225" i="59" s="1"/>
  <c r="V2224" i="59"/>
  <c r="W2224" i="59" s="1"/>
  <c r="V2223" i="59"/>
  <c r="W2223" i="59" s="1"/>
  <c r="V2222" i="59"/>
  <c r="W2222" i="59" s="1"/>
  <c r="V2221" i="59"/>
  <c r="W2221" i="59" s="1"/>
  <c r="V2220" i="59"/>
  <c r="W2220" i="59" s="1"/>
  <c r="V2219" i="59"/>
  <c r="W2219" i="59" s="1"/>
  <c r="V2218" i="59"/>
  <c r="W2218" i="59" s="1"/>
  <c r="V2217" i="59"/>
  <c r="W2217" i="59" s="1"/>
  <c r="V2216" i="59"/>
  <c r="W2216" i="59" s="1"/>
  <c r="V2215" i="59"/>
  <c r="W2215" i="59" s="1"/>
  <c r="V2214" i="59"/>
  <c r="W2214" i="59" s="1"/>
  <c r="V2213" i="59"/>
  <c r="W2213" i="59" s="1"/>
  <c r="V2212" i="59"/>
  <c r="W2212" i="59" s="1"/>
  <c r="V2211" i="59"/>
  <c r="W2211" i="59" s="1"/>
  <c r="V2210" i="59"/>
  <c r="W2210" i="59" s="1"/>
  <c r="V2209" i="59"/>
  <c r="W2209" i="59" s="1"/>
  <c r="V2208" i="59"/>
  <c r="W2208" i="59" s="1"/>
  <c r="V2207" i="59"/>
  <c r="W2207" i="59" s="1"/>
  <c r="V2206" i="59"/>
  <c r="W2206" i="59" s="1"/>
  <c r="V2205" i="59"/>
  <c r="W2205" i="59" s="1"/>
  <c r="V2204" i="59"/>
  <c r="W2204" i="59" s="1"/>
  <c r="V2203" i="59"/>
  <c r="W2203" i="59" s="1"/>
  <c r="V2202" i="59"/>
  <c r="W2202" i="59" s="1"/>
  <c r="V2201" i="59"/>
  <c r="W2201" i="59" s="1"/>
  <c r="V2200" i="59"/>
  <c r="W2200" i="59" s="1"/>
  <c r="V2199" i="59"/>
  <c r="W2199" i="59" s="1"/>
  <c r="V2198" i="59"/>
  <c r="W2198" i="59" s="1"/>
  <c r="V2197" i="59"/>
  <c r="W2197" i="59" s="1"/>
  <c r="V2196" i="59"/>
  <c r="W2196" i="59" s="1"/>
  <c r="V2195" i="59"/>
  <c r="W2195" i="59" s="1"/>
  <c r="V2194" i="59"/>
  <c r="W2194" i="59" s="1"/>
  <c r="V2193" i="59"/>
  <c r="W2193" i="59" s="1"/>
  <c r="V2192" i="59"/>
  <c r="W2192" i="59" s="1"/>
  <c r="V2191" i="59"/>
  <c r="W2191" i="59" s="1"/>
  <c r="V2190" i="59"/>
  <c r="W2190" i="59" s="1"/>
  <c r="V2189" i="59"/>
  <c r="W2189" i="59" s="1"/>
  <c r="V2188" i="59"/>
  <c r="W2188" i="59" s="1"/>
  <c r="V2187" i="59"/>
  <c r="W2187" i="59" s="1"/>
  <c r="V2186" i="59"/>
  <c r="W2186" i="59" s="1"/>
  <c r="V2185" i="59"/>
  <c r="W2185" i="59" s="1"/>
  <c r="V2184" i="59"/>
  <c r="W2184" i="59" s="1"/>
  <c r="V2183" i="59"/>
  <c r="W2183" i="59" s="1"/>
  <c r="V2182" i="59"/>
  <c r="W2182" i="59" s="1"/>
  <c r="V2181" i="59"/>
  <c r="W2181" i="59" s="1"/>
  <c r="V2180" i="59"/>
  <c r="W2180" i="59" s="1"/>
  <c r="V2179" i="59"/>
  <c r="W2179" i="59" s="1"/>
  <c r="V2178" i="59"/>
  <c r="W2178" i="59" s="1"/>
  <c r="V2177" i="59"/>
  <c r="W2177" i="59" s="1"/>
  <c r="V2176" i="59"/>
  <c r="W2176" i="59" s="1"/>
  <c r="V2175" i="59"/>
  <c r="W2175" i="59" s="1"/>
  <c r="V2174" i="59"/>
  <c r="W2174" i="59" s="1"/>
  <c r="V2173" i="59"/>
  <c r="W2173" i="59" s="1"/>
  <c r="V2172" i="59"/>
  <c r="W2172" i="59" s="1"/>
  <c r="V2171" i="59"/>
  <c r="W2171" i="59" s="1"/>
  <c r="V2170" i="59"/>
  <c r="W2170" i="59" s="1"/>
  <c r="V2169" i="59"/>
  <c r="W2169" i="59" s="1"/>
  <c r="V2168" i="59"/>
  <c r="W2168" i="59" s="1"/>
  <c r="V2167" i="59"/>
  <c r="W2167" i="59" s="1"/>
  <c r="V2166" i="59"/>
  <c r="W2166" i="59" s="1"/>
  <c r="V2165" i="59"/>
  <c r="W2165" i="59" s="1"/>
  <c r="V2164" i="59"/>
  <c r="W2164" i="59" s="1"/>
  <c r="V2163" i="59"/>
  <c r="W2163" i="59" s="1"/>
  <c r="V2162" i="59"/>
  <c r="W2162" i="59" s="1"/>
  <c r="V2161" i="59"/>
  <c r="W2161" i="59" s="1"/>
  <c r="V2160" i="59"/>
  <c r="W2160" i="59" s="1"/>
  <c r="V2159" i="59"/>
  <c r="W2159" i="59" s="1"/>
  <c r="V2158" i="59"/>
  <c r="W2158" i="59" s="1"/>
  <c r="V2157" i="59"/>
  <c r="W2157" i="59" s="1"/>
  <c r="V2156" i="59"/>
  <c r="W2156" i="59" s="1"/>
  <c r="V2155" i="59"/>
  <c r="W2155" i="59" s="1"/>
  <c r="V2154" i="59"/>
  <c r="W2154" i="59" s="1"/>
  <c r="V2153" i="59"/>
  <c r="W2153" i="59" s="1"/>
  <c r="V2152" i="59"/>
  <c r="W2152" i="59" s="1"/>
  <c r="V2151" i="59"/>
  <c r="W2151" i="59" s="1"/>
  <c r="V2150" i="59"/>
  <c r="W2150" i="59" s="1"/>
  <c r="V2149" i="59"/>
  <c r="W2149" i="59" s="1"/>
  <c r="V2148" i="59"/>
  <c r="W2148" i="59" s="1"/>
  <c r="V2147" i="59"/>
  <c r="W2147" i="59" s="1"/>
  <c r="V2146" i="59"/>
  <c r="W2146" i="59" s="1"/>
  <c r="V2145" i="59"/>
  <c r="W2145" i="59" s="1"/>
  <c r="V2144" i="59"/>
  <c r="W2144" i="59" s="1"/>
  <c r="V2143" i="59"/>
  <c r="W2143" i="59" s="1"/>
  <c r="V2142" i="59"/>
  <c r="W2142" i="59" s="1"/>
  <c r="V2141" i="59"/>
  <c r="W2141" i="59" s="1"/>
  <c r="V2140" i="59"/>
  <c r="W2140" i="59" s="1"/>
  <c r="V2139" i="59"/>
  <c r="W2139" i="59" s="1"/>
  <c r="V2138" i="59"/>
  <c r="W2138" i="59" s="1"/>
  <c r="V2137" i="59"/>
  <c r="W2137" i="59" s="1"/>
  <c r="V2136" i="59"/>
  <c r="W2136" i="59" s="1"/>
  <c r="V2135" i="59"/>
  <c r="W2135" i="59" s="1"/>
  <c r="V2134" i="59"/>
  <c r="W2134" i="59" s="1"/>
  <c r="V2133" i="59"/>
  <c r="W2133" i="59" s="1"/>
  <c r="V2132" i="59"/>
  <c r="W2132" i="59" s="1"/>
  <c r="V2131" i="59"/>
  <c r="W2131" i="59" s="1"/>
  <c r="V2130" i="59"/>
  <c r="W2130" i="59" s="1"/>
  <c r="V2129" i="59"/>
  <c r="W2129" i="59" s="1"/>
  <c r="V2128" i="59"/>
  <c r="W2128" i="59" s="1"/>
  <c r="V2127" i="59"/>
  <c r="W2127" i="59" s="1"/>
  <c r="V2126" i="59"/>
  <c r="W2126" i="59" s="1"/>
  <c r="V2125" i="59"/>
  <c r="W2125" i="59" s="1"/>
  <c r="V2124" i="59"/>
  <c r="W2124" i="59" s="1"/>
  <c r="V2123" i="59"/>
  <c r="W2123" i="59" s="1"/>
  <c r="V2122" i="59"/>
  <c r="W2122" i="59" s="1"/>
  <c r="V2121" i="59"/>
  <c r="W2121" i="59" s="1"/>
  <c r="V2120" i="59"/>
  <c r="W2120" i="59" s="1"/>
  <c r="V2119" i="59"/>
  <c r="W2119" i="59" s="1"/>
  <c r="V2118" i="59"/>
  <c r="W2118" i="59" s="1"/>
  <c r="V2117" i="59"/>
  <c r="W2117" i="59" s="1"/>
  <c r="V2116" i="59"/>
  <c r="W2116" i="59" s="1"/>
  <c r="V2115" i="59"/>
  <c r="W2115" i="59" s="1"/>
  <c r="V2114" i="59"/>
  <c r="W2114" i="59" s="1"/>
  <c r="V2113" i="59"/>
  <c r="W2113" i="59" s="1"/>
  <c r="V2112" i="59"/>
  <c r="W2112" i="59" s="1"/>
  <c r="V2111" i="59"/>
  <c r="W2111" i="59" s="1"/>
  <c r="V2110" i="59"/>
  <c r="W2110" i="59" s="1"/>
  <c r="V2109" i="59"/>
  <c r="W2109" i="59" s="1"/>
  <c r="V2108" i="59"/>
  <c r="W2108" i="59" s="1"/>
  <c r="V2107" i="59"/>
  <c r="W2107" i="59" s="1"/>
  <c r="V2106" i="59"/>
  <c r="W2106" i="59" s="1"/>
  <c r="V2105" i="59"/>
  <c r="W2105" i="59" s="1"/>
  <c r="V2104" i="59"/>
  <c r="W2104" i="59" s="1"/>
  <c r="V2103" i="59"/>
  <c r="W2103" i="59" s="1"/>
  <c r="V2102" i="59"/>
  <c r="W2102" i="59" s="1"/>
  <c r="V2101" i="59"/>
  <c r="W2101" i="59" s="1"/>
  <c r="V2100" i="59"/>
  <c r="W2100" i="59" s="1"/>
  <c r="V2099" i="59"/>
  <c r="W2099" i="59" s="1"/>
  <c r="V2098" i="59"/>
  <c r="W2098" i="59" s="1"/>
  <c r="V2097" i="59"/>
  <c r="W2097" i="59" s="1"/>
  <c r="V2096" i="59"/>
  <c r="W2096" i="59" s="1"/>
  <c r="V2095" i="59"/>
  <c r="W2095" i="59" s="1"/>
  <c r="V2094" i="59"/>
  <c r="W2094" i="59" s="1"/>
  <c r="V2093" i="59"/>
  <c r="W2093" i="59" s="1"/>
  <c r="V2092" i="59"/>
  <c r="W2092" i="59" s="1"/>
  <c r="V2091" i="59"/>
  <c r="W2091" i="59" s="1"/>
  <c r="V2090" i="59"/>
  <c r="W2090" i="59" s="1"/>
  <c r="V2089" i="59"/>
  <c r="W2089" i="59" s="1"/>
  <c r="V2088" i="59"/>
  <c r="W2088" i="59" s="1"/>
  <c r="V2087" i="59"/>
  <c r="W2087" i="59" s="1"/>
  <c r="V2086" i="59"/>
  <c r="W2086" i="59" s="1"/>
  <c r="V2085" i="59"/>
  <c r="W2085" i="59" s="1"/>
  <c r="V2084" i="59"/>
  <c r="W2084" i="59" s="1"/>
  <c r="V2083" i="59"/>
  <c r="W2083" i="59" s="1"/>
  <c r="V2082" i="59"/>
  <c r="W2082" i="59" s="1"/>
  <c r="V2081" i="59"/>
  <c r="W2081" i="59" s="1"/>
  <c r="V2080" i="59"/>
  <c r="W2080" i="59" s="1"/>
  <c r="V2079" i="59"/>
  <c r="W2079" i="59" s="1"/>
  <c r="V2078" i="59"/>
  <c r="W2078" i="59" s="1"/>
  <c r="V2077" i="59"/>
  <c r="W2077" i="59" s="1"/>
  <c r="V2076" i="59"/>
  <c r="W2076" i="59" s="1"/>
  <c r="V2075" i="59"/>
  <c r="W2075" i="59" s="1"/>
  <c r="V2074" i="59"/>
  <c r="W2074" i="59" s="1"/>
  <c r="V2073" i="59"/>
  <c r="W2073" i="59" s="1"/>
  <c r="V2072" i="59"/>
  <c r="W2072" i="59" s="1"/>
  <c r="V2071" i="59"/>
  <c r="W2071" i="59" s="1"/>
  <c r="V2070" i="59"/>
  <c r="W2070" i="59" s="1"/>
  <c r="V2069" i="59"/>
  <c r="W2069" i="59" s="1"/>
  <c r="V2068" i="59"/>
  <c r="W2068" i="59" s="1"/>
  <c r="V2067" i="59"/>
  <c r="W2067" i="59" s="1"/>
  <c r="V2066" i="59"/>
  <c r="W2066" i="59" s="1"/>
  <c r="V2065" i="59"/>
  <c r="W2065" i="59" s="1"/>
  <c r="V2064" i="59"/>
  <c r="W2064" i="59" s="1"/>
  <c r="V2063" i="59"/>
  <c r="W2063" i="59" s="1"/>
  <c r="V2062" i="59"/>
  <c r="W2062" i="59" s="1"/>
  <c r="V2061" i="59"/>
  <c r="W2061" i="59" s="1"/>
  <c r="V2060" i="59"/>
  <c r="W2060" i="59" s="1"/>
  <c r="V2059" i="59"/>
  <c r="W2059" i="59" s="1"/>
  <c r="V2058" i="59"/>
  <c r="W2058" i="59" s="1"/>
  <c r="V2057" i="59"/>
  <c r="W2057" i="59" s="1"/>
  <c r="V2056" i="59"/>
  <c r="W2056" i="59" s="1"/>
  <c r="V2055" i="59"/>
  <c r="W2055" i="59" s="1"/>
  <c r="V2054" i="59"/>
  <c r="W2054" i="59" s="1"/>
  <c r="V2053" i="59"/>
  <c r="W2053" i="59" s="1"/>
  <c r="V2052" i="59"/>
  <c r="W2052" i="59" s="1"/>
  <c r="V2051" i="59"/>
  <c r="W2051" i="59" s="1"/>
  <c r="V2050" i="59"/>
  <c r="W2050" i="59" s="1"/>
  <c r="V2049" i="59"/>
  <c r="W2049" i="59" s="1"/>
  <c r="V2048" i="59"/>
  <c r="W2048" i="59" s="1"/>
  <c r="V2047" i="59"/>
  <c r="W2047" i="59" s="1"/>
  <c r="V2046" i="59"/>
  <c r="W2046" i="59" s="1"/>
  <c r="V2045" i="59"/>
  <c r="W2045" i="59" s="1"/>
  <c r="V2044" i="59"/>
  <c r="W2044" i="59" s="1"/>
  <c r="V2043" i="59"/>
  <c r="W2043" i="59" s="1"/>
  <c r="V2042" i="59"/>
  <c r="W2042" i="59" s="1"/>
  <c r="V2041" i="59"/>
  <c r="W2041" i="59" s="1"/>
  <c r="V2040" i="59"/>
  <c r="W2040" i="59" s="1"/>
  <c r="V2039" i="59"/>
  <c r="W2039" i="59" s="1"/>
  <c r="V2038" i="59"/>
  <c r="W2038" i="59" s="1"/>
  <c r="V2037" i="59"/>
  <c r="W2037" i="59" s="1"/>
  <c r="V2033" i="59"/>
  <c r="W2033" i="59" s="1"/>
  <c r="V2030" i="59"/>
  <c r="W2030" i="59" s="1"/>
  <c r="V2029" i="59"/>
  <c r="W2029" i="59" s="1"/>
  <c r="V2028" i="59"/>
  <c r="W2028" i="59" s="1"/>
  <c r="V2027" i="59"/>
  <c r="W2027" i="59" s="1"/>
  <c r="V2026" i="59"/>
  <c r="W2026" i="59" s="1"/>
  <c r="V2025" i="59"/>
  <c r="W2025" i="59" s="1"/>
  <c r="V2024" i="59"/>
  <c r="W2024" i="59" s="1"/>
  <c r="V2023" i="59"/>
  <c r="W2023" i="59" s="1"/>
  <c r="V2022" i="59"/>
  <c r="W2022" i="59" s="1"/>
  <c r="V2021" i="59"/>
  <c r="W2021" i="59" s="1"/>
  <c r="V2020" i="59"/>
  <c r="W2020" i="59" s="1"/>
  <c r="V2019" i="59"/>
  <c r="W2019" i="59" s="1"/>
  <c r="V2018" i="59"/>
  <c r="W2018" i="59" s="1"/>
  <c r="V2017" i="59"/>
  <c r="W2017" i="59" s="1"/>
  <c r="V2016" i="59"/>
  <c r="W2016" i="59" s="1"/>
  <c r="V2015" i="59"/>
  <c r="W2015" i="59" s="1"/>
  <c r="V2014" i="59"/>
  <c r="W2014" i="59" s="1"/>
  <c r="V2013" i="59"/>
  <c r="W2013" i="59" s="1"/>
  <c r="V2012" i="59"/>
  <c r="W2012" i="59" s="1"/>
  <c r="V2011" i="59"/>
  <c r="W2011" i="59" s="1"/>
  <c r="V2010" i="59"/>
  <c r="W2010" i="59" s="1"/>
  <c r="V2009" i="59"/>
  <c r="W2009" i="59" s="1"/>
  <c r="V2008" i="59"/>
  <c r="W2008" i="59" s="1"/>
  <c r="V2007" i="59"/>
  <c r="W2007" i="59" s="1"/>
  <c r="V2006" i="59"/>
  <c r="W2006" i="59" s="1"/>
  <c r="V2005" i="59"/>
  <c r="W2005" i="59" s="1"/>
  <c r="V2004" i="59"/>
  <c r="W2004" i="59" s="1"/>
  <c r="V2003" i="59"/>
  <c r="W2003" i="59" s="1"/>
  <c r="V2002" i="59"/>
  <c r="W2002" i="59" s="1"/>
  <c r="V2001" i="59"/>
  <c r="W2001" i="59" s="1"/>
  <c r="V2000" i="59"/>
  <c r="W2000" i="59" s="1"/>
  <c r="V1999" i="59"/>
  <c r="W1999" i="59" s="1"/>
  <c r="V1998" i="59"/>
  <c r="W1998" i="59" s="1"/>
  <c r="V1997" i="59"/>
  <c r="W1997" i="59" s="1"/>
  <c r="V1996" i="59"/>
  <c r="W1996" i="59" s="1"/>
  <c r="V1995" i="59"/>
  <c r="W1995" i="59" s="1"/>
  <c r="V1994" i="59"/>
  <c r="W1994" i="59" s="1"/>
  <c r="V1993" i="59"/>
  <c r="W1993" i="59" s="1"/>
  <c r="V1992" i="59"/>
  <c r="W1992" i="59" s="1"/>
  <c r="V1991" i="59"/>
  <c r="W1991" i="59" s="1"/>
  <c r="V1990" i="59"/>
  <c r="W1990" i="59" s="1"/>
  <c r="V1989" i="59"/>
  <c r="W1989" i="59" s="1"/>
  <c r="V1988" i="59"/>
  <c r="W1988" i="59" s="1"/>
  <c r="V1987" i="59"/>
  <c r="W1987" i="59" s="1"/>
  <c r="V1986" i="59"/>
  <c r="W1986" i="59" s="1"/>
  <c r="V1985" i="59"/>
  <c r="W1985" i="59" s="1"/>
  <c r="V1984" i="59"/>
  <c r="W1984" i="59" s="1"/>
  <c r="V1983" i="59"/>
  <c r="W1983" i="59" s="1"/>
  <c r="V1982" i="59"/>
  <c r="W1982" i="59" s="1"/>
  <c r="V1981" i="59"/>
  <c r="W1981" i="59" s="1"/>
  <c r="V1980" i="59"/>
  <c r="W1980" i="59" s="1"/>
  <c r="V1979" i="59"/>
  <c r="W1979" i="59" s="1"/>
  <c r="V1978" i="59"/>
  <c r="W1978" i="59" s="1"/>
  <c r="V1977" i="59"/>
  <c r="W1977" i="59" s="1"/>
  <c r="V1976" i="59"/>
  <c r="W1976" i="59" s="1"/>
  <c r="V1975" i="59"/>
  <c r="W1975" i="59" s="1"/>
  <c r="V1974" i="59"/>
  <c r="W1974" i="59" s="1"/>
  <c r="V1973" i="59"/>
  <c r="W1973" i="59" s="1"/>
  <c r="V1972" i="59"/>
  <c r="W1972" i="59" s="1"/>
  <c r="V1971" i="59"/>
  <c r="W1971" i="59" s="1"/>
  <c r="V1970" i="59"/>
  <c r="W1970" i="59" s="1"/>
  <c r="V1969" i="59"/>
  <c r="W1969" i="59" s="1"/>
  <c r="V1968" i="59"/>
  <c r="W1968" i="59" s="1"/>
  <c r="V1967" i="59"/>
  <c r="W1967" i="59" s="1"/>
  <c r="V1966" i="59"/>
  <c r="W1966" i="59" s="1"/>
  <c r="V1965" i="59"/>
  <c r="W1965" i="59" s="1"/>
  <c r="V1964" i="59"/>
  <c r="W1964" i="59" s="1"/>
  <c r="V1963" i="59"/>
  <c r="W1963" i="59" s="1"/>
  <c r="V1962" i="59"/>
  <c r="W1962" i="59" s="1"/>
  <c r="V1961" i="59"/>
  <c r="W1961" i="59" s="1"/>
  <c r="V1960" i="59"/>
  <c r="W1960" i="59" s="1"/>
  <c r="V1959" i="59"/>
  <c r="W1959" i="59" s="1"/>
  <c r="V1958" i="59"/>
  <c r="W1958" i="59" s="1"/>
  <c r="V1957" i="59"/>
  <c r="W1957" i="59" s="1"/>
  <c r="V1956" i="59"/>
  <c r="W1956" i="59" s="1"/>
  <c r="V1955" i="59"/>
  <c r="W1955" i="59" s="1"/>
  <c r="V1954" i="59"/>
  <c r="W1954" i="59" s="1"/>
  <c r="V1953" i="59"/>
  <c r="W1953" i="59" s="1"/>
  <c r="V1952" i="59"/>
  <c r="W1952" i="59" s="1"/>
  <c r="V1951" i="59"/>
  <c r="W1951" i="59" s="1"/>
  <c r="V1950" i="59"/>
  <c r="W1950" i="59" s="1"/>
  <c r="V1949" i="59"/>
  <c r="W1949" i="59" s="1"/>
  <c r="V1948" i="59"/>
  <c r="W1948" i="59" s="1"/>
  <c r="V1947" i="59"/>
  <c r="W1947" i="59" s="1"/>
  <c r="V1946" i="59"/>
  <c r="W1946" i="59" s="1"/>
  <c r="V1945" i="59"/>
  <c r="W1945" i="59" s="1"/>
  <c r="V1944" i="59"/>
  <c r="W1944" i="59" s="1"/>
  <c r="V1943" i="59"/>
  <c r="W1943" i="59" s="1"/>
  <c r="V1942" i="59"/>
  <c r="W1942" i="59" s="1"/>
  <c r="V1941" i="59"/>
  <c r="W1941" i="59" s="1"/>
  <c r="V1940" i="59"/>
  <c r="W1940" i="59" s="1"/>
  <c r="V1939" i="59"/>
  <c r="W1939" i="59" s="1"/>
  <c r="V1938" i="59"/>
  <c r="W1938" i="59" s="1"/>
  <c r="V1937" i="59"/>
  <c r="W1937" i="59" s="1"/>
  <c r="V1936" i="59"/>
  <c r="W1936" i="59" s="1"/>
  <c r="V1935" i="59"/>
  <c r="W1935" i="59" s="1"/>
  <c r="V1934" i="59"/>
  <c r="W1934" i="59" s="1"/>
  <c r="V1933" i="59"/>
  <c r="W1933" i="59" s="1"/>
  <c r="V1932" i="59"/>
  <c r="W1932" i="59" s="1"/>
  <c r="V1931" i="59"/>
  <c r="W1931" i="59" s="1"/>
  <c r="V1930" i="59"/>
  <c r="W1930" i="59" s="1"/>
  <c r="V1929" i="59"/>
  <c r="W1929" i="59" s="1"/>
  <c r="V1928" i="59"/>
  <c r="W1928" i="59" s="1"/>
  <c r="V1927" i="59"/>
  <c r="W1927" i="59" s="1"/>
  <c r="V1926" i="59"/>
  <c r="W1926" i="59" s="1"/>
  <c r="V1925" i="59"/>
  <c r="W1925" i="59" s="1"/>
  <c r="V1924" i="59"/>
  <c r="W1924" i="59" s="1"/>
  <c r="V1923" i="59"/>
  <c r="W1923" i="59" s="1"/>
  <c r="V1922" i="59"/>
  <c r="W1922" i="59" s="1"/>
  <c r="V1921" i="59"/>
  <c r="W1921" i="59" s="1"/>
  <c r="V1920" i="59"/>
  <c r="W1920" i="59" s="1"/>
  <c r="V1919" i="59"/>
  <c r="W1919" i="59" s="1"/>
  <c r="V1918" i="59"/>
  <c r="W1918" i="59" s="1"/>
  <c r="V1917" i="59"/>
  <c r="W1917" i="59" s="1"/>
  <c r="V1916" i="59"/>
  <c r="W1916" i="59" s="1"/>
  <c r="V1915" i="59"/>
  <c r="W1915" i="59" s="1"/>
  <c r="V1914" i="59"/>
  <c r="W1914" i="59" s="1"/>
  <c r="V1913" i="59"/>
  <c r="W1913" i="59" s="1"/>
  <c r="V1912" i="59"/>
  <c r="W1912" i="59" s="1"/>
  <c r="V1911" i="59"/>
  <c r="W1911" i="59" s="1"/>
  <c r="V1910" i="59"/>
  <c r="W1910" i="59" s="1"/>
  <c r="V1909" i="59"/>
  <c r="W1909" i="59" s="1"/>
  <c r="V1908" i="59"/>
  <c r="W1908" i="59" s="1"/>
  <c r="V1907" i="59"/>
  <c r="W1907" i="59" s="1"/>
  <c r="V1906" i="59"/>
  <c r="W1906" i="59" s="1"/>
  <c r="V1905" i="59"/>
  <c r="W1905" i="59" s="1"/>
  <c r="V1904" i="59"/>
  <c r="W1904" i="59" s="1"/>
  <c r="V1903" i="59"/>
  <c r="W1903" i="59" s="1"/>
  <c r="V1902" i="59"/>
  <c r="W1902" i="59" s="1"/>
  <c r="V1901" i="59"/>
  <c r="W1901" i="59" s="1"/>
  <c r="V1900" i="59"/>
  <c r="W1900" i="59" s="1"/>
  <c r="V1899" i="59"/>
  <c r="W1899" i="59" s="1"/>
  <c r="V1898" i="59"/>
  <c r="W1898" i="59" s="1"/>
  <c r="V1897" i="59"/>
  <c r="W1897" i="59" s="1"/>
  <c r="V1896" i="59"/>
  <c r="W1896" i="59" s="1"/>
  <c r="V1895" i="59"/>
  <c r="W1895" i="59" s="1"/>
  <c r="V1894" i="59"/>
  <c r="W1894" i="59" s="1"/>
  <c r="V1893" i="59"/>
  <c r="W1893" i="59" s="1"/>
  <c r="V1892" i="59"/>
  <c r="W1892" i="59" s="1"/>
  <c r="V1891" i="59"/>
  <c r="W1891" i="59" s="1"/>
  <c r="V1890" i="59"/>
  <c r="W1890" i="59" s="1"/>
  <c r="V1889" i="59"/>
  <c r="W1889" i="59" s="1"/>
  <c r="V1888" i="59"/>
  <c r="W1888" i="59" s="1"/>
  <c r="V1887" i="59"/>
  <c r="W1887" i="59" s="1"/>
  <c r="V1886" i="59"/>
  <c r="W1886" i="59" s="1"/>
  <c r="V1885" i="59"/>
  <c r="W1885" i="59" s="1"/>
  <c r="V1884" i="59"/>
  <c r="W1884" i="59" s="1"/>
  <c r="V1883" i="59"/>
  <c r="W1883" i="59" s="1"/>
  <c r="V1882" i="59"/>
  <c r="W1882" i="59" s="1"/>
  <c r="V1881" i="59"/>
  <c r="W1881" i="59" s="1"/>
  <c r="V1880" i="59"/>
  <c r="W1880" i="59" s="1"/>
  <c r="V1879" i="59"/>
  <c r="W1879" i="59" s="1"/>
  <c r="V1878" i="59"/>
  <c r="W1878" i="59" s="1"/>
  <c r="V1877" i="59"/>
  <c r="W1877" i="59" s="1"/>
  <c r="V1876" i="59"/>
  <c r="W1876" i="59" s="1"/>
  <c r="V1875" i="59"/>
  <c r="W1875" i="59" s="1"/>
  <c r="V1874" i="59"/>
  <c r="W1874" i="59" s="1"/>
  <c r="V1873" i="59"/>
  <c r="W1873" i="59" s="1"/>
  <c r="V1872" i="59"/>
  <c r="W1872" i="59" s="1"/>
  <c r="V1871" i="59"/>
  <c r="W1871" i="59" s="1"/>
  <c r="V1870" i="59"/>
  <c r="W1870" i="59" s="1"/>
  <c r="V1869" i="59"/>
  <c r="W1869" i="59" s="1"/>
  <c r="V1868" i="59"/>
  <c r="W1868" i="59" s="1"/>
  <c r="V1867" i="59"/>
  <c r="W1867" i="59" s="1"/>
  <c r="V1866" i="59"/>
  <c r="W1866" i="59" s="1"/>
  <c r="V1865" i="59"/>
  <c r="W1865" i="59" s="1"/>
  <c r="V1864" i="59"/>
  <c r="W1864" i="59" s="1"/>
  <c r="V1863" i="59"/>
  <c r="W1863" i="59" s="1"/>
  <c r="V1862" i="59"/>
  <c r="W1862" i="59" s="1"/>
  <c r="V1861" i="59"/>
  <c r="W1861" i="59" s="1"/>
  <c r="V1860" i="59"/>
  <c r="W1860" i="59" s="1"/>
  <c r="V1859" i="59"/>
  <c r="W1859" i="59" s="1"/>
  <c r="V1858" i="59"/>
  <c r="W1858" i="59" s="1"/>
  <c r="V1857" i="59"/>
  <c r="W1857" i="59" s="1"/>
  <c r="V1856" i="59"/>
  <c r="W1856" i="59" s="1"/>
  <c r="V1855" i="59"/>
  <c r="W1855" i="59" s="1"/>
  <c r="V1854" i="59"/>
  <c r="W1854" i="59" s="1"/>
  <c r="V1853" i="59"/>
  <c r="W1853" i="59" s="1"/>
  <c r="V1852" i="59"/>
  <c r="W1852" i="59" s="1"/>
  <c r="V1851" i="59"/>
  <c r="W1851" i="59" s="1"/>
  <c r="V1850" i="59"/>
  <c r="W1850" i="59" s="1"/>
  <c r="V1849" i="59"/>
  <c r="W1849" i="59" s="1"/>
  <c r="V1848" i="59"/>
  <c r="W1848" i="59" s="1"/>
  <c r="V1847" i="59"/>
  <c r="W1847" i="59" s="1"/>
  <c r="V1846" i="59"/>
  <c r="W1846" i="59" s="1"/>
  <c r="V1845" i="59"/>
  <c r="W1845" i="59" s="1"/>
  <c r="V1844" i="59"/>
  <c r="W1844" i="59" s="1"/>
  <c r="V1843" i="59"/>
  <c r="W1843" i="59" s="1"/>
  <c r="V1842" i="59"/>
  <c r="W1842" i="59" s="1"/>
  <c r="V1841" i="59"/>
  <c r="W1841" i="59" s="1"/>
  <c r="V1840" i="59"/>
  <c r="W1840" i="59" s="1"/>
  <c r="V1839" i="59"/>
  <c r="W1839" i="59" s="1"/>
  <c r="V1838" i="59"/>
  <c r="W1838" i="59" s="1"/>
  <c r="V1837" i="59"/>
  <c r="W1837" i="59" s="1"/>
  <c r="V1836" i="59"/>
  <c r="W1836" i="59" s="1"/>
  <c r="V1835" i="59"/>
  <c r="W1835" i="59" s="1"/>
  <c r="V1834" i="59"/>
  <c r="W1834" i="59" s="1"/>
  <c r="V1833" i="59"/>
  <c r="W1833" i="59" s="1"/>
  <c r="V1832" i="59"/>
  <c r="W1832" i="59" s="1"/>
  <c r="V1831" i="59"/>
  <c r="W1831" i="59" s="1"/>
  <c r="V1830" i="59"/>
  <c r="W1830" i="59" s="1"/>
  <c r="V1829" i="59"/>
  <c r="W1829" i="59" s="1"/>
  <c r="V1828" i="59"/>
  <c r="W1828" i="59" s="1"/>
  <c r="V1827" i="59"/>
  <c r="W1827" i="59" s="1"/>
  <c r="V1826" i="59"/>
  <c r="W1826" i="59" s="1"/>
  <c r="V1825" i="59"/>
  <c r="W1825" i="59" s="1"/>
  <c r="V1824" i="59"/>
  <c r="W1824" i="59" s="1"/>
  <c r="V1823" i="59"/>
  <c r="W1823" i="59" s="1"/>
  <c r="V1822" i="59"/>
  <c r="W1822" i="59" s="1"/>
  <c r="V1821" i="59"/>
  <c r="W1821" i="59" s="1"/>
  <c r="V1820" i="59"/>
  <c r="W1820" i="59" s="1"/>
  <c r="V1819" i="59"/>
  <c r="W1819" i="59" s="1"/>
  <c r="V1818" i="59"/>
  <c r="W1818" i="59" s="1"/>
  <c r="V1817" i="59"/>
  <c r="W1817" i="59" s="1"/>
  <c r="V1816" i="59"/>
  <c r="W1816" i="59" s="1"/>
  <c r="V1815" i="59"/>
  <c r="W1815" i="59" s="1"/>
  <c r="V1814" i="59"/>
  <c r="W1814" i="59" s="1"/>
  <c r="V1813" i="59"/>
  <c r="W1813" i="59" s="1"/>
  <c r="V1812" i="59"/>
  <c r="W1812" i="59" s="1"/>
  <c r="V1811" i="59"/>
  <c r="W1811" i="59" s="1"/>
  <c r="V1810" i="59"/>
  <c r="W1810" i="59" s="1"/>
  <c r="V1809" i="59"/>
  <c r="W1809" i="59" s="1"/>
  <c r="V1808" i="59"/>
  <c r="W1808" i="59" s="1"/>
  <c r="V1807" i="59"/>
  <c r="W1807" i="59" s="1"/>
  <c r="V1806" i="59"/>
  <c r="W1806" i="59" s="1"/>
  <c r="V1805" i="59"/>
  <c r="W1805" i="59" s="1"/>
  <c r="V1804" i="59"/>
  <c r="W1804" i="59" s="1"/>
  <c r="V1803" i="59"/>
  <c r="W1803" i="59" s="1"/>
  <c r="V1802" i="59"/>
  <c r="W1802" i="59" s="1"/>
  <c r="V1801" i="59"/>
  <c r="W1801" i="59" s="1"/>
  <c r="V1800" i="59"/>
  <c r="W1800" i="59" s="1"/>
  <c r="V1799" i="59"/>
  <c r="W1799" i="59" s="1"/>
  <c r="V1798" i="59"/>
  <c r="W1798" i="59" s="1"/>
  <c r="V1797" i="59"/>
  <c r="W1797" i="59" s="1"/>
  <c r="V1796" i="59"/>
  <c r="W1796" i="59" s="1"/>
  <c r="V1795" i="59"/>
  <c r="W1795" i="59" s="1"/>
  <c r="V1794" i="59"/>
  <c r="W1794" i="59" s="1"/>
  <c r="V1793" i="59"/>
  <c r="W1793" i="59" s="1"/>
  <c r="V1792" i="59"/>
  <c r="W1792" i="59" s="1"/>
  <c r="V1791" i="59"/>
  <c r="W1791" i="59" s="1"/>
  <c r="V1790" i="59"/>
  <c r="W1790" i="59" s="1"/>
  <c r="V1789" i="59"/>
  <c r="W1789" i="59" s="1"/>
  <c r="V1788" i="59"/>
  <c r="W1788" i="59" s="1"/>
  <c r="V1787" i="59"/>
  <c r="W1787" i="59" s="1"/>
  <c r="V1786" i="59"/>
  <c r="W1786" i="59" s="1"/>
  <c r="V1785" i="59"/>
  <c r="W1785" i="59" s="1"/>
  <c r="V1784" i="59"/>
  <c r="W1784" i="59" s="1"/>
  <c r="V1783" i="59"/>
  <c r="W1783" i="59" s="1"/>
  <c r="V1782" i="59"/>
  <c r="W1782" i="59" s="1"/>
  <c r="V1781" i="59"/>
  <c r="W1781" i="59" s="1"/>
  <c r="V1780" i="59"/>
  <c r="W1780" i="59" s="1"/>
  <c r="V1779" i="59"/>
  <c r="W1779" i="59" s="1"/>
  <c r="V1778" i="59"/>
  <c r="W1778" i="59" s="1"/>
  <c r="V1777" i="59"/>
  <c r="W1777" i="59" s="1"/>
  <c r="V1776" i="59"/>
  <c r="W1776" i="59" s="1"/>
  <c r="V1775" i="59"/>
  <c r="W1775" i="59" s="1"/>
  <c r="V1774" i="59"/>
  <c r="W1774" i="59" s="1"/>
  <c r="V1773" i="59"/>
  <c r="W1773" i="59" s="1"/>
  <c r="V1772" i="59"/>
  <c r="W1772" i="59" s="1"/>
  <c r="V1771" i="59"/>
  <c r="W1771" i="59" s="1"/>
  <c r="V1770" i="59"/>
  <c r="W1770" i="59" s="1"/>
  <c r="V1769" i="59"/>
  <c r="W1769" i="59" s="1"/>
  <c r="V1768" i="59"/>
  <c r="W1768" i="59" s="1"/>
  <c r="V1767" i="59"/>
  <c r="W1767" i="59" s="1"/>
  <c r="V1766" i="59"/>
  <c r="W1766" i="59" s="1"/>
  <c r="V1765" i="59"/>
  <c r="W1765" i="59" s="1"/>
  <c r="V1764" i="59"/>
  <c r="W1764" i="59" s="1"/>
  <c r="V1763" i="59"/>
  <c r="W1763" i="59" s="1"/>
  <c r="V1762" i="59"/>
  <c r="W1762" i="59" s="1"/>
  <c r="V1761" i="59"/>
  <c r="W1761" i="59" s="1"/>
  <c r="V1760" i="59"/>
  <c r="W1760" i="59" s="1"/>
  <c r="V1759" i="59"/>
  <c r="W1759" i="59" s="1"/>
  <c r="V1758" i="59"/>
  <c r="W1758" i="59" s="1"/>
  <c r="V1757" i="59"/>
  <c r="W1757" i="59" s="1"/>
  <c r="V1756" i="59"/>
  <c r="W1756" i="59" s="1"/>
  <c r="V1755" i="59"/>
  <c r="W1755" i="59" s="1"/>
  <c r="V1754" i="59"/>
  <c r="W1754" i="59" s="1"/>
  <c r="V1753" i="59"/>
  <c r="W1753" i="59" s="1"/>
  <c r="V1752" i="59"/>
  <c r="W1752" i="59" s="1"/>
  <c r="V1751" i="59"/>
  <c r="W1751" i="59" s="1"/>
  <c r="V1750" i="59"/>
  <c r="W1750" i="59" s="1"/>
  <c r="V1749" i="59"/>
  <c r="W1749" i="59" s="1"/>
  <c r="V1748" i="59"/>
  <c r="W1748" i="59" s="1"/>
  <c r="V1747" i="59"/>
  <c r="W1747" i="59" s="1"/>
  <c r="V1746" i="59"/>
  <c r="W1746" i="59" s="1"/>
  <c r="V1745" i="59"/>
  <c r="W1745" i="59" s="1"/>
  <c r="V1744" i="59"/>
  <c r="W1744" i="59" s="1"/>
  <c r="V1743" i="59"/>
  <c r="W1743" i="59" s="1"/>
  <c r="V1742" i="59"/>
  <c r="W1742" i="59" s="1"/>
  <c r="V1741" i="59"/>
  <c r="W1741" i="59" s="1"/>
  <c r="V1740" i="59"/>
  <c r="W1740" i="59" s="1"/>
  <c r="V1739" i="59"/>
  <c r="W1739" i="59" s="1"/>
  <c r="V1738" i="59"/>
  <c r="W1738" i="59" s="1"/>
  <c r="V1737" i="59"/>
  <c r="W1737" i="59" s="1"/>
  <c r="V1736" i="59"/>
  <c r="W1736" i="59" s="1"/>
  <c r="V1735" i="59"/>
  <c r="W1735" i="59" s="1"/>
  <c r="V1734" i="59"/>
  <c r="W1734" i="59" s="1"/>
  <c r="V1733" i="59"/>
  <c r="W1733" i="59" s="1"/>
  <c r="V1732" i="59"/>
  <c r="W1732" i="59" s="1"/>
  <c r="V1731" i="59"/>
  <c r="W1731" i="59" s="1"/>
  <c r="V1730" i="59"/>
  <c r="W1730" i="59" s="1"/>
  <c r="V1729" i="59"/>
  <c r="W1729" i="59" s="1"/>
  <c r="V1728" i="59"/>
  <c r="W1728" i="59" s="1"/>
  <c r="V1727" i="59"/>
  <c r="W1727" i="59" s="1"/>
  <c r="V1726" i="59"/>
  <c r="W1726" i="59" s="1"/>
  <c r="V1725" i="59"/>
  <c r="W1725" i="59" s="1"/>
  <c r="V1724" i="59"/>
  <c r="W1724" i="59" s="1"/>
  <c r="V1723" i="59"/>
  <c r="W1723" i="59" s="1"/>
  <c r="V1722" i="59"/>
  <c r="W1722" i="59" s="1"/>
  <c r="V1721" i="59"/>
  <c r="W1721" i="59" s="1"/>
  <c r="V1720" i="59"/>
  <c r="W1720" i="59" s="1"/>
  <c r="V1719" i="59"/>
  <c r="W1719" i="59" s="1"/>
  <c r="V1718" i="59"/>
  <c r="W1718" i="59" s="1"/>
  <c r="V1717" i="59"/>
  <c r="W1717" i="59" s="1"/>
  <c r="V1716" i="59"/>
  <c r="W1716" i="59" s="1"/>
  <c r="V1715" i="59"/>
  <c r="W1715" i="59" s="1"/>
  <c r="V1714" i="59"/>
  <c r="W1714" i="59" s="1"/>
  <c r="V1713" i="59"/>
  <c r="W1713" i="59" s="1"/>
  <c r="V1712" i="59"/>
  <c r="W1712" i="59" s="1"/>
  <c r="V1711" i="59"/>
  <c r="W1711" i="59" s="1"/>
  <c r="V1710" i="59"/>
  <c r="W1710" i="59" s="1"/>
  <c r="V1709" i="59"/>
  <c r="W1709" i="59" s="1"/>
  <c r="V1708" i="59"/>
  <c r="W1708" i="59" s="1"/>
  <c r="V1707" i="59"/>
  <c r="W1707" i="59" s="1"/>
  <c r="V1706" i="59"/>
  <c r="W1706" i="59" s="1"/>
  <c r="V1705" i="59"/>
  <c r="W1705" i="59" s="1"/>
  <c r="V1704" i="59"/>
  <c r="W1704" i="59" s="1"/>
  <c r="V1703" i="59"/>
  <c r="W1703" i="59" s="1"/>
  <c r="V1702" i="59"/>
  <c r="W1702" i="59" s="1"/>
  <c r="V1701" i="59"/>
  <c r="W1701" i="59" s="1"/>
  <c r="V1700" i="59"/>
  <c r="W1700" i="59" s="1"/>
  <c r="V1699" i="59"/>
  <c r="W1699" i="59" s="1"/>
  <c r="V1698" i="59"/>
  <c r="W1698" i="59" s="1"/>
  <c r="V1697" i="59"/>
  <c r="W1697" i="59" s="1"/>
  <c r="V1696" i="59"/>
  <c r="W1696" i="59" s="1"/>
  <c r="V1695" i="59"/>
  <c r="W1695" i="59" s="1"/>
  <c r="V1694" i="59"/>
  <c r="W1694" i="59" s="1"/>
  <c r="V1693" i="59"/>
  <c r="W1693" i="59" s="1"/>
  <c r="V1692" i="59"/>
  <c r="W1692" i="59" s="1"/>
  <c r="V1691" i="59"/>
  <c r="W1691" i="59" s="1"/>
  <c r="V1690" i="59"/>
  <c r="W1690" i="59" s="1"/>
  <c r="V1689" i="59"/>
  <c r="W1689" i="59" s="1"/>
  <c r="V1688" i="59"/>
  <c r="W1688" i="59" s="1"/>
  <c r="V1687" i="59"/>
  <c r="W1687" i="59" s="1"/>
  <c r="V1686" i="59"/>
  <c r="W1686" i="59" s="1"/>
  <c r="V1685" i="59"/>
  <c r="W1685" i="59" s="1"/>
  <c r="V1684" i="59"/>
  <c r="W1684" i="59" s="1"/>
  <c r="V1683" i="59"/>
  <c r="W1683" i="59" s="1"/>
  <c r="V1682" i="59"/>
  <c r="W1682" i="59" s="1"/>
  <c r="V1681" i="59"/>
  <c r="W1681" i="59" s="1"/>
  <c r="V1680" i="59"/>
  <c r="W1680" i="59" s="1"/>
  <c r="V1679" i="59"/>
  <c r="W1679" i="59" s="1"/>
  <c r="V1678" i="59"/>
  <c r="W1678" i="59" s="1"/>
  <c r="V1677" i="59"/>
  <c r="W1677" i="59" s="1"/>
  <c r="V1676" i="59"/>
  <c r="W1676" i="59" s="1"/>
  <c r="V1675" i="59"/>
  <c r="W1675" i="59" s="1"/>
  <c r="V1674" i="59"/>
  <c r="W1674" i="59" s="1"/>
  <c r="V1673" i="59"/>
  <c r="W1673" i="59" s="1"/>
  <c r="V1672" i="59"/>
  <c r="W1672" i="59" s="1"/>
  <c r="V1671" i="59"/>
  <c r="W1671" i="59" s="1"/>
  <c r="V1670" i="59"/>
  <c r="W1670" i="59" s="1"/>
  <c r="V1669" i="59"/>
  <c r="W1669" i="59" s="1"/>
  <c r="V1668" i="59"/>
  <c r="W1668" i="59" s="1"/>
  <c r="V1667" i="59"/>
  <c r="W1667" i="59" s="1"/>
  <c r="V1666" i="59"/>
  <c r="W1666" i="59" s="1"/>
  <c r="V1665" i="59"/>
  <c r="W1665" i="59" s="1"/>
  <c r="V1664" i="59"/>
  <c r="W1664" i="59" s="1"/>
  <c r="V1663" i="59"/>
  <c r="W1663" i="59" s="1"/>
  <c r="V1662" i="59"/>
  <c r="W1662" i="59" s="1"/>
  <c r="V1661" i="59"/>
  <c r="W1661" i="59" s="1"/>
  <c r="V1660" i="59"/>
  <c r="W1660" i="59" s="1"/>
  <c r="V1659" i="59"/>
  <c r="W1659" i="59" s="1"/>
  <c r="V1658" i="59"/>
  <c r="W1658" i="59" s="1"/>
  <c r="V1657" i="59"/>
  <c r="W1657" i="59" s="1"/>
  <c r="V1656" i="59"/>
  <c r="W1656" i="59" s="1"/>
  <c r="V1655" i="59"/>
  <c r="W1655" i="59" s="1"/>
  <c r="V1654" i="59"/>
  <c r="W1654" i="59" s="1"/>
  <c r="V1653" i="59"/>
  <c r="W1653" i="59" s="1"/>
  <c r="V1652" i="59"/>
  <c r="W1652" i="59" s="1"/>
  <c r="V1651" i="59"/>
  <c r="W1651" i="59" s="1"/>
  <c r="V1650" i="59"/>
  <c r="W1650" i="59" s="1"/>
  <c r="V1649" i="59"/>
  <c r="W1649" i="59" s="1"/>
  <c r="V1648" i="59"/>
  <c r="W1648" i="59" s="1"/>
  <c r="V1647" i="59"/>
  <c r="W1647" i="59" s="1"/>
  <c r="V1646" i="59"/>
  <c r="W1646" i="59" s="1"/>
  <c r="V1645" i="59"/>
  <c r="W1645" i="59" s="1"/>
  <c r="V1644" i="59"/>
  <c r="W1644" i="59" s="1"/>
  <c r="V1643" i="59"/>
  <c r="W1643" i="59" s="1"/>
  <c r="V1642" i="59"/>
  <c r="W1642" i="59" s="1"/>
  <c r="V1641" i="59"/>
  <c r="W1641" i="59" s="1"/>
  <c r="V1640" i="59"/>
  <c r="W1640" i="59" s="1"/>
  <c r="V1639" i="59"/>
  <c r="W1639" i="59" s="1"/>
  <c r="V1638" i="59"/>
  <c r="W1638" i="59" s="1"/>
  <c r="V1637" i="59"/>
  <c r="W1637" i="59" s="1"/>
  <c r="V1636" i="59"/>
  <c r="W1636" i="59" s="1"/>
  <c r="V1635" i="59"/>
  <c r="W1635" i="59" s="1"/>
  <c r="V1634" i="59"/>
  <c r="W1634" i="59" s="1"/>
  <c r="V1633" i="59"/>
  <c r="W1633" i="59" s="1"/>
  <c r="V1632" i="59"/>
  <c r="W1632" i="59" s="1"/>
  <c r="V1631" i="59"/>
  <c r="W1631" i="59" s="1"/>
  <c r="V1630" i="59"/>
  <c r="W1630" i="59" s="1"/>
  <c r="V1629" i="59"/>
  <c r="W1629" i="59" s="1"/>
  <c r="V1628" i="59"/>
  <c r="W1628" i="59" s="1"/>
  <c r="V1627" i="59"/>
  <c r="W1627" i="59" s="1"/>
  <c r="V1626" i="59"/>
  <c r="W1626" i="59" s="1"/>
  <c r="V1625" i="59"/>
  <c r="W1625" i="59" s="1"/>
  <c r="V1622" i="59"/>
  <c r="W1622" i="59" s="1"/>
  <c r="V1621" i="59"/>
  <c r="W1621" i="59" s="1"/>
  <c r="V1618" i="59"/>
  <c r="W1618" i="59" s="1"/>
  <c r="V1617" i="59"/>
  <c r="W1617" i="59" s="1"/>
  <c r="V1616" i="59"/>
  <c r="W1616" i="59" s="1"/>
  <c r="V1615" i="59"/>
  <c r="W1615" i="59" s="1"/>
  <c r="V1614" i="59"/>
  <c r="W1614" i="59" s="1"/>
  <c r="V1613" i="59"/>
  <c r="W1613" i="59" s="1"/>
  <c r="V1612" i="59"/>
  <c r="W1612" i="59" s="1"/>
  <c r="V1611" i="59"/>
  <c r="W1611" i="59" s="1"/>
  <c r="V1610" i="59"/>
  <c r="W1610" i="59" s="1"/>
  <c r="V1609" i="59"/>
  <c r="W1609" i="59" s="1"/>
  <c r="V1608" i="59"/>
  <c r="W1608" i="59" s="1"/>
  <c r="V1607" i="59"/>
  <c r="W1607" i="59" s="1"/>
  <c r="V1606" i="59"/>
  <c r="W1606" i="59" s="1"/>
  <c r="V1605" i="59"/>
  <c r="W1605" i="59" s="1"/>
  <c r="V1604" i="59"/>
  <c r="W1604" i="59" s="1"/>
  <c r="V1603" i="59"/>
  <c r="W1603" i="59" s="1"/>
  <c r="V1602" i="59"/>
  <c r="W1602" i="59" s="1"/>
  <c r="V1601" i="59"/>
  <c r="W1601" i="59" s="1"/>
  <c r="V1600" i="59"/>
  <c r="W1600" i="59" s="1"/>
  <c r="V1599" i="59"/>
  <c r="W1599" i="59" s="1"/>
  <c r="V1598" i="59"/>
  <c r="W1598" i="59" s="1"/>
  <c r="V1597" i="59"/>
  <c r="W1597" i="59" s="1"/>
  <c r="V1596" i="59"/>
  <c r="W1596" i="59" s="1"/>
  <c r="V1595" i="59"/>
  <c r="W1595" i="59" s="1"/>
  <c r="V1594" i="59"/>
  <c r="W1594" i="59" s="1"/>
  <c r="V1593" i="59"/>
  <c r="W1593" i="59" s="1"/>
  <c r="V1592" i="59"/>
  <c r="W1592" i="59" s="1"/>
  <c r="V1591" i="59"/>
  <c r="W1591" i="59" s="1"/>
  <c r="V1590" i="59"/>
  <c r="W1590" i="59" s="1"/>
  <c r="V1589" i="59"/>
  <c r="W1589" i="59" s="1"/>
  <c r="V1588" i="59"/>
  <c r="W1588" i="59" s="1"/>
  <c r="V1587" i="59"/>
  <c r="W1587" i="59" s="1"/>
  <c r="V1586" i="59"/>
  <c r="W1586" i="59" s="1"/>
  <c r="V1585" i="59"/>
  <c r="W1585" i="59" s="1"/>
  <c r="V1584" i="59"/>
  <c r="W1584" i="59" s="1"/>
  <c r="V1583" i="59"/>
  <c r="W1583" i="59" s="1"/>
  <c r="V1582" i="59"/>
  <c r="W1582" i="59" s="1"/>
  <c r="V1581" i="59"/>
  <c r="W1581" i="59" s="1"/>
  <c r="V1580" i="59"/>
  <c r="W1580" i="59" s="1"/>
  <c r="V1579" i="59"/>
  <c r="W1579" i="59" s="1"/>
  <c r="V1578" i="59"/>
  <c r="W1578" i="59" s="1"/>
  <c r="V1577" i="59"/>
  <c r="W1577" i="59" s="1"/>
  <c r="V1576" i="59"/>
  <c r="W1576" i="59" s="1"/>
  <c r="V1575" i="59"/>
  <c r="W1575" i="59" s="1"/>
  <c r="V1574" i="59"/>
  <c r="W1574" i="59" s="1"/>
  <c r="V1573" i="59"/>
  <c r="W1573" i="59" s="1"/>
  <c r="V1572" i="59"/>
  <c r="W1572" i="59" s="1"/>
  <c r="V1571" i="59"/>
  <c r="W1571" i="59" s="1"/>
  <c r="V1570" i="59"/>
  <c r="W1570" i="59" s="1"/>
  <c r="V1569" i="59"/>
  <c r="W1569" i="59" s="1"/>
  <c r="V1568" i="59"/>
  <c r="W1568" i="59" s="1"/>
  <c r="V1567" i="59"/>
  <c r="W1567" i="59" s="1"/>
  <c r="V1566" i="59"/>
  <c r="W1566" i="59" s="1"/>
  <c r="V1565" i="59"/>
  <c r="W1565" i="59" s="1"/>
  <c r="V1564" i="59"/>
  <c r="W1564" i="59" s="1"/>
  <c r="V1563" i="59"/>
  <c r="W1563" i="59" s="1"/>
  <c r="V1562" i="59"/>
  <c r="W1562" i="59" s="1"/>
  <c r="V1561" i="59"/>
  <c r="W1561" i="59" s="1"/>
  <c r="V1560" i="59"/>
  <c r="W1560" i="59" s="1"/>
  <c r="V1559" i="59"/>
  <c r="W1559" i="59" s="1"/>
  <c r="V1558" i="59"/>
  <c r="W1558" i="59" s="1"/>
  <c r="V1557" i="59"/>
  <c r="W1557" i="59" s="1"/>
  <c r="V1556" i="59"/>
  <c r="W1556" i="59" s="1"/>
  <c r="V1555" i="59"/>
  <c r="W1555" i="59" s="1"/>
  <c r="V1554" i="59"/>
  <c r="W1554" i="59" s="1"/>
  <c r="V1553" i="59"/>
  <c r="W1553" i="59" s="1"/>
  <c r="V1552" i="59"/>
  <c r="W1552" i="59" s="1"/>
  <c r="V1551" i="59"/>
  <c r="W1551" i="59" s="1"/>
  <c r="V1550" i="59"/>
  <c r="W1550" i="59" s="1"/>
  <c r="V1549" i="59"/>
  <c r="W1549" i="59" s="1"/>
  <c r="V1548" i="59"/>
  <c r="W1548" i="59" s="1"/>
  <c r="V1547" i="59"/>
  <c r="W1547" i="59" s="1"/>
  <c r="V1546" i="59"/>
  <c r="W1546" i="59" s="1"/>
  <c r="V1545" i="59"/>
  <c r="W1545" i="59" s="1"/>
  <c r="V1544" i="59"/>
  <c r="W1544" i="59" s="1"/>
  <c r="V1543" i="59"/>
  <c r="W1543" i="59" s="1"/>
  <c r="V1542" i="59"/>
  <c r="W1542" i="59" s="1"/>
  <c r="V1541" i="59"/>
  <c r="W1541" i="59" s="1"/>
  <c r="V1540" i="59"/>
  <c r="W1540" i="59" s="1"/>
  <c r="V1539" i="59"/>
  <c r="W1539" i="59" s="1"/>
  <c r="V1538" i="59"/>
  <c r="W1538" i="59" s="1"/>
  <c r="V1537" i="59"/>
  <c r="W1537" i="59" s="1"/>
  <c r="V1536" i="59"/>
  <c r="W1536" i="59" s="1"/>
  <c r="V1535" i="59"/>
  <c r="W1535" i="59" s="1"/>
  <c r="V1534" i="59"/>
  <c r="W1534" i="59" s="1"/>
  <c r="V1533" i="59"/>
  <c r="W1533" i="59" s="1"/>
  <c r="V1532" i="59"/>
  <c r="W1532" i="59" s="1"/>
  <c r="V1531" i="59"/>
  <c r="W1531" i="59" s="1"/>
  <c r="V1530" i="59"/>
  <c r="W1530" i="59" s="1"/>
  <c r="V1529" i="59"/>
  <c r="W1529" i="59" s="1"/>
  <c r="V1528" i="59"/>
  <c r="W1528" i="59" s="1"/>
  <c r="V1527" i="59"/>
  <c r="W1527" i="59" s="1"/>
  <c r="V1526" i="59"/>
  <c r="W1526" i="59" s="1"/>
  <c r="V1525" i="59"/>
  <c r="W1525" i="59" s="1"/>
  <c r="V1524" i="59"/>
  <c r="W1524" i="59" s="1"/>
  <c r="V1523" i="59"/>
  <c r="W1523" i="59" s="1"/>
  <c r="V1522" i="59"/>
  <c r="W1522" i="59" s="1"/>
  <c r="V1521" i="59"/>
  <c r="W1521" i="59" s="1"/>
  <c r="V1520" i="59"/>
  <c r="W1520" i="59" s="1"/>
  <c r="V1519" i="59"/>
  <c r="W1519" i="59" s="1"/>
  <c r="V1518" i="59"/>
  <c r="W1518" i="59" s="1"/>
  <c r="V1517" i="59"/>
  <c r="W1517" i="59" s="1"/>
  <c r="V1516" i="59"/>
  <c r="W1516" i="59" s="1"/>
  <c r="V1515" i="59"/>
  <c r="W1515" i="59" s="1"/>
  <c r="V1514" i="59"/>
  <c r="W1514" i="59" s="1"/>
  <c r="V1513" i="59"/>
  <c r="W1513" i="59" s="1"/>
  <c r="V1512" i="59"/>
  <c r="W1512" i="59" s="1"/>
  <c r="V1511" i="59"/>
  <c r="W1511" i="59" s="1"/>
  <c r="V1510" i="59"/>
  <c r="W1510" i="59" s="1"/>
  <c r="V1509" i="59"/>
  <c r="W1509" i="59" s="1"/>
  <c r="V1508" i="59"/>
  <c r="W1508" i="59" s="1"/>
  <c r="V1507" i="59"/>
  <c r="W1507" i="59" s="1"/>
  <c r="V1506" i="59"/>
  <c r="W1506" i="59" s="1"/>
  <c r="V1505" i="59"/>
  <c r="W1505" i="59" s="1"/>
  <c r="V1504" i="59"/>
  <c r="W1504" i="59" s="1"/>
  <c r="V1503" i="59"/>
  <c r="W1503" i="59" s="1"/>
  <c r="V1502" i="59"/>
  <c r="W1502" i="59" s="1"/>
  <c r="V1501" i="59"/>
  <c r="W1501" i="59" s="1"/>
  <c r="V1500" i="59"/>
  <c r="W1500" i="59" s="1"/>
  <c r="V1499" i="59"/>
  <c r="W1499" i="59" s="1"/>
  <c r="V1498" i="59"/>
  <c r="W1498" i="59" s="1"/>
  <c r="V1497" i="59"/>
  <c r="W1497" i="59" s="1"/>
  <c r="V1496" i="59"/>
  <c r="W1496" i="59" s="1"/>
  <c r="V1495" i="59"/>
  <c r="W1495" i="59" s="1"/>
  <c r="V1494" i="59"/>
  <c r="W1494" i="59" s="1"/>
  <c r="V1493" i="59"/>
  <c r="W1493" i="59" s="1"/>
  <c r="V1492" i="59"/>
  <c r="W1492" i="59" s="1"/>
  <c r="V1491" i="59"/>
  <c r="W1491" i="59" s="1"/>
  <c r="V1490" i="59"/>
  <c r="W1490" i="59" s="1"/>
  <c r="V1489" i="59"/>
  <c r="W1489" i="59" s="1"/>
  <c r="V1488" i="59"/>
  <c r="W1488" i="59" s="1"/>
  <c r="V1487" i="59"/>
  <c r="W1487" i="59" s="1"/>
  <c r="V1486" i="59"/>
  <c r="W1486" i="59" s="1"/>
  <c r="V1485" i="59"/>
  <c r="W1485" i="59" s="1"/>
  <c r="V1484" i="59"/>
  <c r="W1484" i="59" s="1"/>
  <c r="V1483" i="59"/>
  <c r="W1483" i="59" s="1"/>
  <c r="V1482" i="59"/>
  <c r="W1482" i="59" s="1"/>
  <c r="V1481" i="59"/>
  <c r="W1481" i="59" s="1"/>
  <c r="V1480" i="59"/>
  <c r="W1480" i="59" s="1"/>
  <c r="V1479" i="59"/>
  <c r="W1479" i="59" s="1"/>
  <c r="V1478" i="59"/>
  <c r="W1478" i="59" s="1"/>
  <c r="V1477" i="59"/>
  <c r="W1477" i="59" s="1"/>
  <c r="V1476" i="59"/>
  <c r="W1476" i="59" s="1"/>
  <c r="V1475" i="59"/>
  <c r="W1475" i="59" s="1"/>
  <c r="V1474" i="59"/>
  <c r="W1474" i="59" s="1"/>
  <c r="V1473" i="59"/>
  <c r="W1473" i="59" s="1"/>
  <c r="V1472" i="59"/>
  <c r="W1472" i="59" s="1"/>
  <c r="V1471" i="59"/>
  <c r="W1471" i="59" s="1"/>
  <c r="V1470" i="59"/>
  <c r="W1470" i="59" s="1"/>
  <c r="V1469" i="59"/>
  <c r="W1469" i="59" s="1"/>
  <c r="V1468" i="59"/>
  <c r="W1468" i="59" s="1"/>
  <c r="V1467" i="59"/>
  <c r="W1467" i="59" s="1"/>
  <c r="V1466" i="59"/>
  <c r="W1466" i="59" s="1"/>
  <c r="V1465" i="59"/>
  <c r="W1465" i="59" s="1"/>
  <c r="V1464" i="59"/>
  <c r="W1464" i="59" s="1"/>
  <c r="V1463" i="59"/>
  <c r="W1463" i="59" s="1"/>
  <c r="V1462" i="59"/>
  <c r="W1462" i="59" s="1"/>
  <c r="V1461" i="59"/>
  <c r="W1461" i="59" s="1"/>
  <c r="V1460" i="59"/>
  <c r="W1460" i="59" s="1"/>
  <c r="V1459" i="59"/>
  <c r="W1459" i="59" s="1"/>
  <c r="V1458" i="59"/>
  <c r="W1458" i="59" s="1"/>
  <c r="V1457" i="59"/>
  <c r="W1457" i="59" s="1"/>
  <c r="V1456" i="59"/>
  <c r="W1456" i="59" s="1"/>
  <c r="V1455" i="59"/>
  <c r="W1455" i="59" s="1"/>
  <c r="V1454" i="59"/>
  <c r="W1454" i="59" s="1"/>
  <c r="V1453" i="59"/>
  <c r="W1453" i="59" s="1"/>
  <c r="V1452" i="59"/>
  <c r="W1452" i="59" s="1"/>
  <c r="V1451" i="59"/>
  <c r="W1451" i="59" s="1"/>
  <c r="V1450" i="59"/>
  <c r="W1450" i="59" s="1"/>
  <c r="V1449" i="59"/>
  <c r="W1449" i="59" s="1"/>
  <c r="V1448" i="59"/>
  <c r="W1448" i="59" s="1"/>
  <c r="V1447" i="59"/>
  <c r="W1447" i="59" s="1"/>
  <c r="V1446" i="59"/>
  <c r="W1446" i="59" s="1"/>
  <c r="V1445" i="59"/>
  <c r="W1445" i="59" s="1"/>
  <c r="V1444" i="59"/>
  <c r="W1444" i="59" s="1"/>
  <c r="V1443" i="59"/>
  <c r="W1443" i="59" s="1"/>
  <c r="V1442" i="59"/>
  <c r="W1442" i="59" s="1"/>
  <c r="V1441" i="59"/>
  <c r="W1441" i="59" s="1"/>
  <c r="V1440" i="59"/>
  <c r="W1440" i="59" s="1"/>
  <c r="V1439" i="59"/>
  <c r="W1439" i="59" s="1"/>
  <c r="V1438" i="59"/>
  <c r="W1438" i="59" s="1"/>
  <c r="V1437" i="59"/>
  <c r="W1437" i="59" s="1"/>
  <c r="V1436" i="59"/>
  <c r="W1436" i="59" s="1"/>
  <c r="V1435" i="59"/>
  <c r="W1435" i="59" s="1"/>
  <c r="V1434" i="59"/>
  <c r="W1434" i="59" s="1"/>
  <c r="V1433" i="59"/>
  <c r="W1433" i="59" s="1"/>
  <c r="V1432" i="59"/>
  <c r="W1432" i="59" s="1"/>
  <c r="V1431" i="59"/>
  <c r="W1431" i="59" s="1"/>
  <c r="V1430" i="59"/>
  <c r="W1430" i="59" s="1"/>
  <c r="V1429" i="59"/>
  <c r="W1429" i="59" s="1"/>
  <c r="V1428" i="59"/>
  <c r="W1428" i="59" s="1"/>
  <c r="V1427" i="59"/>
  <c r="W1427" i="59" s="1"/>
  <c r="V1426" i="59"/>
  <c r="W1426" i="59" s="1"/>
  <c r="V1425" i="59"/>
  <c r="W1425" i="59" s="1"/>
  <c r="V1424" i="59"/>
  <c r="W1424" i="59" s="1"/>
  <c r="V1423" i="59"/>
  <c r="W1423" i="59" s="1"/>
  <c r="V1422" i="59"/>
  <c r="W1422" i="59" s="1"/>
  <c r="V1421" i="59"/>
  <c r="W1421" i="59" s="1"/>
  <c r="V1420" i="59"/>
  <c r="W1420" i="59" s="1"/>
  <c r="V1419" i="59"/>
  <c r="W1419" i="59" s="1"/>
  <c r="V1418" i="59"/>
  <c r="W1418" i="59" s="1"/>
  <c r="V1417" i="59"/>
  <c r="W1417" i="59" s="1"/>
  <c r="V1416" i="59"/>
  <c r="W1416" i="59" s="1"/>
  <c r="V1415" i="59"/>
  <c r="W1415" i="59" s="1"/>
  <c r="V1414" i="59"/>
  <c r="W1414" i="59" s="1"/>
  <c r="V1413" i="59"/>
  <c r="W1413" i="59" s="1"/>
  <c r="V1412" i="59"/>
  <c r="W1412" i="59" s="1"/>
  <c r="V1411" i="59"/>
  <c r="W1411" i="59" s="1"/>
  <c r="V1410" i="59"/>
  <c r="W1410" i="59" s="1"/>
  <c r="V1409" i="59"/>
  <c r="W1409" i="59" s="1"/>
  <c r="V1408" i="59"/>
  <c r="W1408" i="59" s="1"/>
  <c r="V1407" i="59"/>
  <c r="W1407" i="59" s="1"/>
  <c r="V1406" i="59"/>
  <c r="W1406" i="59" s="1"/>
  <c r="V1405" i="59"/>
  <c r="W1405" i="59" s="1"/>
  <c r="V1404" i="59"/>
  <c r="W1404" i="59" s="1"/>
  <c r="V1403" i="59"/>
  <c r="W1403" i="59" s="1"/>
  <c r="V1402" i="59"/>
  <c r="W1402" i="59" s="1"/>
  <c r="V1401" i="59"/>
  <c r="W1401" i="59" s="1"/>
  <c r="V1400" i="59"/>
  <c r="W1400" i="59" s="1"/>
  <c r="V1399" i="59"/>
  <c r="W1399" i="59" s="1"/>
  <c r="V1398" i="59"/>
  <c r="W1398" i="59" s="1"/>
  <c r="V1397" i="59"/>
  <c r="W1397" i="59" s="1"/>
  <c r="V1396" i="59"/>
  <c r="W1396" i="59" s="1"/>
  <c r="V1395" i="59"/>
  <c r="W1395" i="59" s="1"/>
  <c r="V1394" i="59"/>
  <c r="W1394" i="59" s="1"/>
  <c r="V1393" i="59"/>
  <c r="W1393" i="59" s="1"/>
  <c r="V1392" i="59"/>
  <c r="W1392" i="59" s="1"/>
  <c r="V1391" i="59"/>
  <c r="W1391" i="59" s="1"/>
  <c r="V1390" i="59"/>
  <c r="W1390" i="59" s="1"/>
  <c r="V1389" i="59"/>
  <c r="W1389" i="59" s="1"/>
  <c r="V1388" i="59"/>
  <c r="W1388" i="59" s="1"/>
  <c r="V1387" i="59"/>
  <c r="W1387" i="59" s="1"/>
  <c r="V1386" i="59"/>
  <c r="W1386" i="59" s="1"/>
  <c r="V1385" i="59"/>
  <c r="W1385" i="59" s="1"/>
  <c r="V1384" i="59"/>
  <c r="W1384" i="59" s="1"/>
  <c r="V1383" i="59"/>
  <c r="W1383" i="59" s="1"/>
  <c r="V1382" i="59"/>
  <c r="W1382" i="59" s="1"/>
  <c r="V1381" i="59"/>
  <c r="W1381" i="59" s="1"/>
  <c r="V1380" i="59"/>
  <c r="W1380" i="59" s="1"/>
  <c r="V1379" i="59"/>
  <c r="W1379" i="59" s="1"/>
  <c r="V1378" i="59"/>
  <c r="W1378" i="59" s="1"/>
  <c r="V1377" i="59"/>
  <c r="W1377" i="59" s="1"/>
  <c r="V1376" i="59"/>
  <c r="W1376" i="59" s="1"/>
  <c r="V1375" i="59"/>
  <c r="W1375" i="59" s="1"/>
  <c r="V1374" i="59"/>
  <c r="W1374" i="59" s="1"/>
  <c r="V1373" i="59"/>
  <c r="W1373" i="59" s="1"/>
  <c r="V1372" i="59"/>
  <c r="W1372" i="59" s="1"/>
  <c r="V1371" i="59"/>
  <c r="W1371" i="59" s="1"/>
  <c r="V1370" i="59"/>
  <c r="W1370" i="59" s="1"/>
  <c r="V1369" i="59"/>
  <c r="W1369" i="59" s="1"/>
  <c r="V1368" i="59"/>
  <c r="W1368" i="59" s="1"/>
  <c r="V1367" i="59"/>
  <c r="W1367" i="59" s="1"/>
  <c r="V1366" i="59"/>
  <c r="W1366" i="59" s="1"/>
  <c r="V1365" i="59"/>
  <c r="W1365" i="59" s="1"/>
  <c r="V1364" i="59"/>
  <c r="W1364" i="59" s="1"/>
  <c r="V1363" i="59"/>
  <c r="W1363" i="59" s="1"/>
  <c r="V1362" i="59"/>
  <c r="W1362" i="59" s="1"/>
  <c r="V1361" i="59"/>
  <c r="W1361" i="59" s="1"/>
  <c r="V1360" i="59"/>
  <c r="W1360" i="59" s="1"/>
  <c r="V1359" i="59"/>
  <c r="W1359" i="59" s="1"/>
  <c r="V1358" i="59"/>
  <c r="W1358" i="59" s="1"/>
  <c r="V1357" i="59"/>
  <c r="W1357" i="59" s="1"/>
  <c r="V1356" i="59"/>
  <c r="W1356" i="59" s="1"/>
  <c r="V1355" i="59"/>
  <c r="W1355" i="59" s="1"/>
  <c r="V1354" i="59"/>
  <c r="W1354" i="59" s="1"/>
  <c r="V1353" i="59"/>
  <c r="W1353" i="59" s="1"/>
  <c r="V1352" i="59"/>
  <c r="W1352" i="59" s="1"/>
  <c r="V1351" i="59"/>
  <c r="W1351" i="59" s="1"/>
  <c r="V1350" i="59"/>
  <c r="W1350" i="59" s="1"/>
  <c r="V1349" i="59"/>
  <c r="W1349" i="59" s="1"/>
  <c r="V1348" i="59"/>
  <c r="W1348" i="59" s="1"/>
  <c r="V1347" i="59"/>
  <c r="W1347" i="59" s="1"/>
  <c r="V1346" i="59"/>
  <c r="W1346" i="59" s="1"/>
  <c r="V1345" i="59"/>
  <c r="W1345" i="59" s="1"/>
  <c r="V1344" i="59"/>
  <c r="W1344" i="59" s="1"/>
  <c r="V1343" i="59"/>
  <c r="W1343" i="59" s="1"/>
  <c r="V1342" i="59"/>
  <c r="W1342" i="59" s="1"/>
  <c r="V1341" i="59"/>
  <c r="W1341" i="59" s="1"/>
  <c r="V1340" i="59"/>
  <c r="W1340" i="59" s="1"/>
  <c r="V1339" i="59"/>
  <c r="W1339" i="59" s="1"/>
  <c r="V1338" i="59"/>
  <c r="W1338" i="59" s="1"/>
  <c r="V1337" i="59"/>
  <c r="W1337" i="59" s="1"/>
  <c r="V1336" i="59"/>
  <c r="W1336" i="59" s="1"/>
  <c r="V1335" i="59"/>
  <c r="W1335" i="59" s="1"/>
  <c r="V1334" i="59"/>
  <c r="W1334" i="59" s="1"/>
  <c r="V1333" i="59"/>
  <c r="W1333" i="59" s="1"/>
  <c r="V1332" i="59"/>
  <c r="W1332" i="59" s="1"/>
  <c r="V1331" i="59"/>
  <c r="W1331" i="59" s="1"/>
  <c r="V1330" i="59"/>
  <c r="W1330" i="59" s="1"/>
  <c r="V1329" i="59"/>
  <c r="W1329" i="59" s="1"/>
  <c r="V1328" i="59"/>
  <c r="W1328" i="59" s="1"/>
  <c r="V1327" i="59"/>
  <c r="W1327" i="59" s="1"/>
  <c r="V1326" i="59"/>
  <c r="W1326" i="59" s="1"/>
  <c r="V1325" i="59"/>
  <c r="W1325" i="59" s="1"/>
  <c r="V1324" i="59"/>
  <c r="W1324" i="59" s="1"/>
  <c r="V1323" i="59"/>
  <c r="W1323" i="59" s="1"/>
  <c r="V1322" i="59"/>
  <c r="W1322" i="59" s="1"/>
  <c r="V1321" i="59"/>
  <c r="W1321" i="59" s="1"/>
  <c r="V1320" i="59"/>
  <c r="W1320" i="59" s="1"/>
  <c r="V1319" i="59"/>
  <c r="W1319" i="59" s="1"/>
  <c r="V1318" i="59"/>
  <c r="W1318" i="59" s="1"/>
  <c r="V1317" i="59"/>
  <c r="W1317" i="59" s="1"/>
  <c r="V1316" i="59"/>
  <c r="W1316" i="59" s="1"/>
  <c r="V1315" i="59"/>
  <c r="W1315" i="59" s="1"/>
  <c r="V1314" i="59"/>
  <c r="W1314" i="59" s="1"/>
  <c r="V1313" i="59"/>
  <c r="W1313" i="59" s="1"/>
  <c r="V1312" i="59"/>
  <c r="W1312" i="59" s="1"/>
  <c r="V1311" i="59"/>
  <c r="W1311" i="59" s="1"/>
  <c r="V1310" i="59"/>
  <c r="W1310" i="59" s="1"/>
  <c r="V1309" i="59"/>
  <c r="W1309" i="59" s="1"/>
  <c r="V1308" i="59"/>
  <c r="W1308" i="59" s="1"/>
  <c r="V1307" i="59"/>
  <c r="W1307" i="59" s="1"/>
  <c r="V1306" i="59"/>
  <c r="W1306" i="59" s="1"/>
  <c r="V1305" i="59"/>
  <c r="W1305" i="59" s="1"/>
  <c r="V1304" i="59"/>
  <c r="W1304" i="59" s="1"/>
  <c r="V1303" i="59"/>
  <c r="W1303" i="59" s="1"/>
  <c r="V1302" i="59"/>
  <c r="W1302" i="59" s="1"/>
  <c r="V1301" i="59"/>
  <c r="W1301" i="59" s="1"/>
  <c r="V1300" i="59"/>
  <c r="W1300" i="59" s="1"/>
  <c r="V1299" i="59"/>
  <c r="W1299" i="59" s="1"/>
  <c r="V1298" i="59"/>
  <c r="W1298" i="59" s="1"/>
  <c r="V1297" i="59"/>
  <c r="W1297" i="59" s="1"/>
  <c r="V1296" i="59"/>
  <c r="W1296" i="59" s="1"/>
  <c r="V1295" i="59"/>
  <c r="W1295" i="59" s="1"/>
  <c r="V1294" i="59"/>
  <c r="W1294" i="59" s="1"/>
  <c r="V1293" i="59"/>
  <c r="W1293" i="59" s="1"/>
  <c r="V1292" i="59"/>
  <c r="W1292" i="59" s="1"/>
  <c r="V1291" i="59"/>
  <c r="W1291" i="59" s="1"/>
  <c r="V1290" i="59"/>
  <c r="W1290" i="59" s="1"/>
  <c r="V1289" i="59"/>
  <c r="W1289" i="59" s="1"/>
  <c r="V1288" i="59"/>
  <c r="W1288" i="59" s="1"/>
  <c r="V1287" i="59"/>
  <c r="W1287" i="59" s="1"/>
  <c r="V1286" i="59"/>
  <c r="W1286" i="59" s="1"/>
  <c r="V1285" i="59"/>
  <c r="W1285" i="59" s="1"/>
  <c r="V1284" i="59"/>
  <c r="W1284" i="59" s="1"/>
  <c r="V1283" i="59"/>
  <c r="W1283" i="59" s="1"/>
  <c r="V1282" i="59"/>
  <c r="W1282" i="59" s="1"/>
  <c r="V1281" i="59"/>
  <c r="W1281" i="59" s="1"/>
  <c r="V1280" i="59"/>
  <c r="W1280" i="59" s="1"/>
  <c r="V1279" i="59"/>
  <c r="W1279" i="59" s="1"/>
  <c r="V1278" i="59"/>
  <c r="W1278" i="59" s="1"/>
  <c r="V1277" i="59"/>
  <c r="W1277" i="59" s="1"/>
  <c r="V1276" i="59"/>
  <c r="W1276" i="59" s="1"/>
  <c r="V1275" i="59"/>
  <c r="W1275" i="59" s="1"/>
  <c r="V1274" i="59"/>
  <c r="W1274" i="59" s="1"/>
  <c r="V1273" i="59"/>
  <c r="W1273" i="59" s="1"/>
  <c r="V1272" i="59"/>
  <c r="W1272" i="59" s="1"/>
  <c r="V1271" i="59"/>
  <c r="W1271" i="59" s="1"/>
  <c r="V1270" i="59"/>
  <c r="W1270" i="59" s="1"/>
  <c r="V1269" i="59"/>
  <c r="W1269" i="59" s="1"/>
  <c r="V1268" i="59"/>
  <c r="W1268" i="59" s="1"/>
  <c r="V1267" i="59"/>
  <c r="W1267" i="59" s="1"/>
  <c r="V1266" i="59"/>
  <c r="W1266" i="59" s="1"/>
  <c r="V1265" i="59"/>
  <c r="W1265" i="59" s="1"/>
  <c r="V1264" i="59"/>
  <c r="W1264" i="59" s="1"/>
  <c r="V1263" i="59"/>
  <c r="W1263" i="59" s="1"/>
  <c r="V1262" i="59"/>
  <c r="W1262" i="59" s="1"/>
  <c r="V1261" i="59"/>
  <c r="W1261" i="59" s="1"/>
  <c r="V1260" i="59"/>
  <c r="W1260" i="59" s="1"/>
  <c r="V1259" i="59"/>
  <c r="W1259" i="59" s="1"/>
  <c r="V1258" i="59"/>
  <c r="W1258" i="59" s="1"/>
  <c r="V1257" i="59"/>
  <c r="W1257" i="59" s="1"/>
  <c r="V1256" i="59"/>
  <c r="W1256" i="59" s="1"/>
  <c r="V1255" i="59"/>
  <c r="W1255" i="59" s="1"/>
  <c r="V1254" i="59"/>
  <c r="W1254" i="59" s="1"/>
  <c r="V1253" i="59"/>
  <c r="W1253" i="59" s="1"/>
  <c r="V1252" i="59"/>
  <c r="W1252" i="59" s="1"/>
  <c r="V1251" i="59"/>
  <c r="W1251" i="59" s="1"/>
  <c r="V1250" i="59"/>
  <c r="W1250" i="59" s="1"/>
  <c r="V1249" i="59"/>
  <c r="W1249" i="59" s="1"/>
  <c r="V1248" i="59"/>
  <c r="W1248" i="59" s="1"/>
  <c r="V1247" i="59"/>
  <c r="W1247" i="59" s="1"/>
  <c r="V1246" i="59"/>
  <c r="W1246" i="59" s="1"/>
  <c r="V1245" i="59"/>
  <c r="W1245" i="59" s="1"/>
  <c r="V1244" i="59"/>
  <c r="W1244" i="59" s="1"/>
  <c r="V1243" i="59"/>
  <c r="W1243" i="59" s="1"/>
  <c r="V1242" i="59"/>
  <c r="W1242" i="59" s="1"/>
  <c r="V1241" i="59"/>
  <c r="W1241" i="59" s="1"/>
  <c r="V1240" i="59"/>
  <c r="W1240" i="59" s="1"/>
  <c r="V1239" i="59"/>
  <c r="W1239" i="59" s="1"/>
  <c r="V1238" i="59"/>
  <c r="W1238" i="59" s="1"/>
  <c r="V1237" i="59"/>
  <c r="W1237" i="59" s="1"/>
  <c r="V1236" i="59"/>
  <c r="W1236" i="59" s="1"/>
  <c r="V1235" i="59"/>
  <c r="W1235" i="59" s="1"/>
  <c r="V1234" i="59"/>
  <c r="W1234" i="59" s="1"/>
  <c r="V1233" i="59"/>
  <c r="W1233" i="59" s="1"/>
  <c r="V1232" i="59"/>
  <c r="W1232" i="59" s="1"/>
  <c r="V1231" i="59"/>
  <c r="W1231" i="59" s="1"/>
  <c r="V1230" i="59"/>
  <c r="W1230" i="59" s="1"/>
  <c r="V1229" i="59"/>
  <c r="W1229" i="59" s="1"/>
  <c r="V1228" i="59"/>
  <c r="W1228" i="59" s="1"/>
  <c r="V1227" i="59"/>
  <c r="W1227" i="59" s="1"/>
  <c r="V1226" i="59"/>
  <c r="W1226" i="59" s="1"/>
  <c r="V1225" i="59"/>
  <c r="W1225" i="59" s="1"/>
  <c r="V1224" i="59"/>
  <c r="W1224" i="59" s="1"/>
  <c r="V1223" i="59"/>
  <c r="W1223" i="59" s="1"/>
  <c r="V1222" i="59"/>
  <c r="W1222" i="59" s="1"/>
  <c r="V1221" i="59"/>
  <c r="W1221" i="59" s="1"/>
  <c r="V1220" i="59"/>
  <c r="W1220" i="59" s="1"/>
  <c r="V1219" i="59"/>
  <c r="W1219" i="59" s="1"/>
  <c r="V1218" i="59"/>
  <c r="W1218" i="59" s="1"/>
  <c r="V1217" i="59"/>
  <c r="W1217" i="59" s="1"/>
  <c r="V1216" i="59"/>
  <c r="W1216" i="59" s="1"/>
  <c r="V1215" i="59"/>
  <c r="W1215" i="59" s="1"/>
  <c r="V1214" i="59"/>
  <c r="W1214" i="59" s="1"/>
  <c r="V1213" i="59"/>
  <c r="W1213" i="59" s="1"/>
  <c r="V1212" i="59"/>
  <c r="W1212" i="59" s="1"/>
  <c r="V1211" i="59"/>
  <c r="W1211" i="59" s="1"/>
  <c r="V1210" i="59"/>
  <c r="W1210" i="59" s="1"/>
  <c r="V1209" i="59"/>
  <c r="W1209" i="59" s="1"/>
  <c r="V1208" i="59"/>
  <c r="W1208" i="59" s="1"/>
  <c r="V1207" i="59"/>
  <c r="W1207" i="59" s="1"/>
  <c r="V1206" i="59"/>
  <c r="W1206" i="59" s="1"/>
  <c r="V1205" i="59"/>
  <c r="W1205" i="59" s="1"/>
  <c r="V1204" i="59"/>
  <c r="W1204" i="59" s="1"/>
  <c r="V1203" i="59"/>
  <c r="W1203" i="59" s="1"/>
  <c r="V1202" i="59"/>
  <c r="W1202" i="59" s="1"/>
  <c r="V1201" i="59"/>
  <c r="W1201" i="59" s="1"/>
  <c r="V1200" i="59"/>
  <c r="W1200" i="59" s="1"/>
  <c r="V1199" i="59"/>
  <c r="W1199" i="59" s="1"/>
  <c r="V1198" i="59"/>
  <c r="W1198" i="59" s="1"/>
  <c r="V1197" i="59"/>
  <c r="W1197" i="59" s="1"/>
  <c r="V1196" i="59"/>
  <c r="W1196" i="59" s="1"/>
  <c r="V1195" i="59"/>
  <c r="W1195" i="59" s="1"/>
  <c r="V1194" i="59"/>
  <c r="W1194" i="59" s="1"/>
  <c r="V1193" i="59"/>
  <c r="W1193" i="59" s="1"/>
  <c r="V1192" i="59"/>
  <c r="W1192" i="59" s="1"/>
  <c r="V1191" i="59"/>
  <c r="W1191" i="59" s="1"/>
  <c r="V1190" i="59"/>
  <c r="W1190" i="59" s="1"/>
  <c r="V1189" i="59"/>
  <c r="W1189" i="59" s="1"/>
  <c r="V1188" i="59"/>
  <c r="W1188" i="59" s="1"/>
  <c r="V1187" i="59"/>
  <c r="W1187" i="59" s="1"/>
  <c r="V1186" i="59"/>
  <c r="W1186" i="59" s="1"/>
  <c r="V1185" i="59"/>
  <c r="W1185" i="59" s="1"/>
  <c r="V1184" i="59"/>
  <c r="W1184" i="59" s="1"/>
  <c r="V1183" i="59"/>
  <c r="W1183" i="59" s="1"/>
  <c r="V1182" i="59"/>
  <c r="W1182" i="59" s="1"/>
  <c r="V1181" i="59"/>
  <c r="W1181" i="59" s="1"/>
  <c r="V1180" i="59"/>
  <c r="W1180" i="59" s="1"/>
  <c r="V1179" i="59"/>
  <c r="W1179" i="59" s="1"/>
  <c r="V1178" i="59"/>
  <c r="W1178" i="59" s="1"/>
  <c r="V1177" i="59"/>
  <c r="W1177" i="59" s="1"/>
  <c r="V1176" i="59"/>
  <c r="W1176" i="59" s="1"/>
  <c r="V1175" i="59"/>
  <c r="W1175" i="59" s="1"/>
  <c r="V1174" i="59"/>
  <c r="W1174" i="59" s="1"/>
  <c r="V1173" i="59"/>
  <c r="W1173" i="59" s="1"/>
  <c r="V1172" i="59"/>
  <c r="W1172" i="59" s="1"/>
  <c r="V1171" i="59"/>
  <c r="W1171" i="59" s="1"/>
  <c r="V1170" i="59"/>
  <c r="W1170" i="59" s="1"/>
  <c r="V1169" i="59"/>
  <c r="W1169" i="59" s="1"/>
  <c r="V1168" i="59"/>
  <c r="W1168" i="59" s="1"/>
  <c r="V1167" i="59"/>
  <c r="W1167" i="59" s="1"/>
  <c r="V1166" i="59"/>
  <c r="W1166" i="59" s="1"/>
  <c r="V1165" i="59"/>
  <c r="W1165" i="59" s="1"/>
  <c r="V1164" i="59"/>
  <c r="W1164" i="59" s="1"/>
  <c r="V1163" i="59"/>
  <c r="W1163" i="59" s="1"/>
  <c r="V1162" i="59"/>
  <c r="W1162" i="59" s="1"/>
  <c r="V1161" i="59"/>
  <c r="W1161" i="59" s="1"/>
  <c r="V1160" i="59"/>
  <c r="W1160" i="59" s="1"/>
  <c r="V1159" i="59"/>
  <c r="W1159" i="59" s="1"/>
  <c r="V1158" i="59"/>
  <c r="W1158" i="59" s="1"/>
  <c r="V1157" i="59"/>
  <c r="W1157" i="59" s="1"/>
  <c r="V1156" i="59"/>
  <c r="W1156" i="59" s="1"/>
  <c r="V1155" i="59"/>
  <c r="W1155" i="59" s="1"/>
  <c r="V1154" i="59"/>
  <c r="W1154" i="59" s="1"/>
  <c r="V1153" i="59"/>
  <c r="W1153" i="59" s="1"/>
  <c r="V1152" i="59"/>
  <c r="W1152" i="59" s="1"/>
  <c r="V1151" i="59"/>
  <c r="W1151" i="59" s="1"/>
  <c r="V1150" i="59"/>
  <c r="W1150" i="59" s="1"/>
  <c r="V1149" i="59"/>
  <c r="W1149" i="59" s="1"/>
  <c r="V1148" i="59"/>
  <c r="W1148" i="59" s="1"/>
  <c r="V1147" i="59"/>
  <c r="W1147" i="59" s="1"/>
  <c r="V1146" i="59"/>
  <c r="W1146" i="59" s="1"/>
  <c r="V1145" i="59"/>
  <c r="W1145" i="59" s="1"/>
  <c r="V1144" i="59"/>
  <c r="W1144" i="59" s="1"/>
  <c r="V1143" i="59"/>
  <c r="W1143" i="59" s="1"/>
  <c r="V1142" i="59"/>
  <c r="W1142" i="59" s="1"/>
  <c r="V1141" i="59"/>
  <c r="W1141" i="59" s="1"/>
  <c r="V1140" i="59"/>
  <c r="W1140" i="59" s="1"/>
  <c r="V1139" i="59"/>
  <c r="W1139" i="59" s="1"/>
  <c r="V1138" i="59"/>
  <c r="W1138" i="59" s="1"/>
  <c r="V1137" i="59"/>
  <c r="W1137" i="59" s="1"/>
  <c r="V1136" i="59"/>
  <c r="W1136" i="59" s="1"/>
  <c r="V1135" i="59"/>
  <c r="W1135" i="59" s="1"/>
  <c r="V1134" i="59"/>
  <c r="W1134" i="59" s="1"/>
  <c r="V1133" i="59"/>
  <c r="W1133" i="59" s="1"/>
  <c r="V1132" i="59"/>
  <c r="W1132" i="59" s="1"/>
  <c r="V1131" i="59"/>
  <c r="W1131" i="59" s="1"/>
  <c r="V1130" i="59"/>
  <c r="W1130" i="59" s="1"/>
  <c r="V1129" i="59"/>
  <c r="W1129" i="59" s="1"/>
  <c r="V1128" i="59"/>
  <c r="W1128" i="59" s="1"/>
  <c r="V1127" i="59"/>
  <c r="W1127" i="59" s="1"/>
  <c r="V1126" i="59"/>
  <c r="W1126" i="59" s="1"/>
  <c r="V1125" i="59"/>
  <c r="W1125" i="59" s="1"/>
  <c r="V1124" i="59"/>
  <c r="W1124" i="59" s="1"/>
  <c r="V1123" i="59"/>
  <c r="W1123" i="59" s="1"/>
  <c r="V1122" i="59"/>
  <c r="W1122" i="59" s="1"/>
  <c r="V1121" i="59"/>
  <c r="W1121" i="59" s="1"/>
  <c r="V1120" i="59"/>
  <c r="W1120" i="59" s="1"/>
  <c r="V1119" i="59"/>
  <c r="W1119" i="59" s="1"/>
  <c r="V1118" i="59"/>
  <c r="W1118" i="59" s="1"/>
  <c r="V1117" i="59"/>
  <c r="W1117" i="59" s="1"/>
  <c r="V1116" i="59"/>
  <c r="W1116" i="59" s="1"/>
  <c r="V1115" i="59"/>
  <c r="W1115" i="59" s="1"/>
  <c r="V1114" i="59"/>
  <c r="W1114" i="59" s="1"/>
  <c r="V1113" i="59"/>
  <c r="W1113" i="59" s="1"/>
  <c r="V1112" i="59"/>
  <c r="W1112" i="59" s="1"/>
  <c r="V1111" i="59"/>
  <c r="W1111" i="59" s="1"/>
  <c r="V1110" i="59"/>
  <c r="W1110" i="59" s="1"/>
  <c r="V1109" i="59"/>
  <c r="W1109" i="59" s="1"/>
  <c r="V1108" i="59"/>
  <c r="W1108" i="59" s="1"/>
  <c r="V1107" i="59"/>
  <c r="W1107" i="59" s="1"/>
  <c r="V1106" i="59"/>
  <c r="W1106" i="59" s="1"/>
  <c r="V1105" i="59"/>
  <c r="W1105" i="59" s="1"/>
  <c r="V1104" i="59"/>
  <c r="W1104" i="59" s="1"/>
  <c r="V1103" i="59"/>
  <c r="W1103" i="59" s="1"/>
  <c r="V1102" i="59"/>
  <c r="W1102" i="59" s="1"/>
  <c r="V1101" i="59"/>
  <c r="W1101" i="59" s="1"/>
  <c r="V1100" i="59"/>
  <c r="W1100" i="59" s="1"/>
  <c r="V1099" i="59"/>
  <c r="W1099" i="59" s="1"/>
  <c r="V1098" i="59"/>
  <c r="W1098" i="59" s="1"/>
  <c r="V1097" i="59"/>
  <c r="W1097" i="59" s="1"/>
  <c r="V1096" i="59"/>
  <c r="W1096" i="59" s="1"/>
  <c r="V1095" i="59"/>
  <c r="W1095" i="59" s="1"/>
  <c r="V1094" i="59"/>
  <c r="W1094" i="59" s="1"/>
  <c r="V1093" i="59"/>
  <c r="W1093" i="59" s="1"/>
  <c r="V1092" i="59"/>
  <c r="W1092" i="59" s="1"/>
  <c r="V1091" i="59"/>
  <c r="W1091" i="59" s="1"/>
  <c r="V1090" i="59"/>
  <c r="W1090" i="59" s="1"/>
  <c r="V1089" i="59"/>
  <c r="W1089" i="59" s="1"/>
  <c r="V1088" i="59"/>
  <c r="W1088" i="59" s="1"/>
  <c r="V1087" i="59"/>
  <c r="W1087" i="59" s="1"/>
  <c r="V1086" i="59"/>
  <c r="W1086" i="59" s="1"/>
  <c r="V1085" i="59"/>
  <c r="W1085" i="59" s="1"/>
  <c r="V1084" i="59"/>
  <c r="W1084" i="59" s="1"/>
  <c r="V1083" i="59"/>
  <c r="W1083" i="59" s="1"/>
  <c r="V1082" i="59"/>
  <c r="W1082" i="59" s="1"/>
  <c r="V1081" i="59"/>
  <c r="W1081" i="59" s="1"/>
  <c r="V1080" i="59"/>
  <c r="W1080" i="59" s="1"/>
  <c r="V1079" i="59"/>
  <c r="W1079" i="59" s="1"/>
  <c r="V1078" i="59"/>
  <c r="W1078" i="59" s="1"/>
  <c r="V1077" i="59"/>
  <c r="W1077" i="59" s="1"/>
  <c r="V1076" i="59"/>
  <c r="W1076" i="59" s="1"/>
  <c r="V1075" i="59"/>
  <c r="W1075" i="59" s="1"/>
  <c r="V1074" i="59"/>
  <c r="W1074" i="59" s="1"/>
  <c r="V1073" i="59"/>
  <c r="W1073" i="59" s="1"/>
  <c r="V1072" i="59"/>
  <c r="W1072" i="59" s="1"/>
  <c r="V1071" i="59"/>
  <c r="W1071" i="59" s="1"/>
  <c r="V1070" i="59"/>
  <c r="W1070" i="59" s="1"/>
  <c r="V1069" i="59"/>
  <c r="W1069" i="59" s="1"/>
  <c r="V1068" i="59"/>
  <c r="W1068" i="59" s="1"/>
  <c r="V1067" i="59"/>
  <c r="W1067" i="59" s="1"/>
  <c r="V1066" i="59"/>
  <c r="W1066" i="59" s="1"/>
  <c r="V1065" i="59"/>
  <c r="W1065" i="59" s="1"/>
  <c r="V1064" i="59"/>
  <c r="W1064" i="59" s="1"/>
  <c r="V1063" i="59"/>
  <c r="W1063" i="59" s="1"/>
  <c r="V1062" i="59"/>
  <c r="W1062" i="59" s="1"/>
  <c r="V1061" i="59"/>
  <c r="W1061" i="59" s="1"/>
  <c r="V1060" i="59"/>
  <c r="W1060" i="59" s="1"/>
  <c r="V1059" i="59"/>
  <c r="W1059" i="59" s="1"/>
  <c r="V1058" i="59"/>
  <c r="W1058" i="59" s="1"/>
  <c r="V1057" i="59"/>
  <c r="W1057" i="59" s="1"/>
  <c r="V1056" i="59"/>
  <c r="W1056" i="59" s="1"/>
  <c r="V1055" i="59"/>
  <c r="W1055" i="59" s="1"/>
  <c r="V1054" i="59"/>
  <c r="W1054" i="59" s="1"/>
  <c r="V1053" i="59"/>
  <c r="W1053" i="59" s="1"/>
  <c r="V1052" i="59"/>
  <c r="W1052" i="59" s="1"/>
  <c r="V1051" i="59"/>
  <c r="W1051" i="59" s="1"/>
  <c r="V1050" i="59"/>
  <c r="W1050" i="59" s="1"/>
  <c r="V1049" i="59"/>
  <c r="W1049" i="59" s="1"/>
  <c r="V1048" i="59"/>
  <c r="W1048" i="59" s="1"/>
  <c r="V1047" i="59"/>
  <c r="W1047" i="59" s="1"/>
  <c r="V1046" i="59"/>
  <c r="W1046" i="59" s="1"/>
  <c r="V1045" i="59"/>
  <c r="W1045" i="59" s="1"/>
  <c r="V1044" i="59"/>
  <c r="W1044" i="59" s="1"/>
  <c r="V1043" i="59"/>
  <c r="W1043" i="59" s="1"/>
  <c r="V1042" i="59"/>
  <c r="W1042" i="59" s="1"/>
  <c r="V1041" i="59"/>
  <c r="W1041" i="59" s="1"/>
  <c r="V1040" i="59"/>
  <c r="W1040" i="59" s="1"/>
  <c r="V1039" i="59"/>
  <c r="W1039" i="59" s="1"/>
  <c r="V1038" i="59"/>
  <c r="W1038" i="59" s="1"/>
  <c r="V1037" i="59"/>
  <c r="W1037" i="59" s="1"/>
  <c r="V1036" i="59"/>
  <c r="W1036" i="59" s="1"/>
  <c r="V1035" i="59"/>
  <c r="W1035" i="59" s="1"/>
  <c r="V1034" i="59"/>
  <c r="W1034" i="59" s="1"/>
  <c r="V1033" i="59"/>
  <c r="W1033" i="59" s="1"/>
  <c r="V1032" i="59"/>
  <c r="W1032" i="59" s="1"/>
  <c r="V1031" i="59"/>
  <c r="W1031" i="59" s="1"/>
  <c r="V1030" i="59"/>
  <c r="W1030" i="59" s="1"/>
  <c r="V1029" i="59"/>
  <c r="W1029" i="59" s="1"/>
  <c r="V1028" i="59"/>
  <c r="W1028" i="59" s="1"/>
  <c r="V1027" i="59"/>
  <c r="W1027" i="59" s="1"/>
  <c r="V1026" i="59"/>
  <c r="W1026" i="59" s="1"/>
  <c r="V1025" i="59"/>
  <c r="W1025" i="59" s="1"/>
  <c r="V1024" i="59"/>
  <c r="W1024" i="59" s="1"/>
  <c r="V1023" i="59"/>
  <c r="W1023" i="59" s="1"/>
  <c r="V1022" i="59"/>
  <c r="W1022" i="59" s="1"/>
  <c r="V1021" i="59"/>
  <c r="W1021" i="59" s="1"/>
  <c r="V1020" i="59"/>
  <c r="W1020" i="59" s="1"/>
  <c r="V1019" i="59"/>
  <c r="W1019" i="59" s="1"/>
  <c r="V1018" i="59"/>
  <c r="W1018" i="59" s="1"/>
  <c r="V1017" i="59"/>
  <c r="W1017" i="59" s="1"/>
  <c r="V1016" i="59"/>
  <c r="W1016" i="59" s="1"/>
  <c r="V1015" i="59"/>
  <c r="W1015" i="59" s="1"/>
  <c r="V1014" i="59"/>
  <c r="W1014" i="59" s="1"/>
  <c r="V1013" i="59"/>
  <c r="W1013" i="59" s="1"/>
  <c r="V1012" i="59"/>
  <c r="W1012" i="59" s="1"/>
  <c r="V1011" i="59"/>
  <c r="W1011" i="59" s="1"/>
  <c r="V1010" i="59"/>
  <c r="W1010" i="59" s="1"/>
  <c r="V1009" i="59"/>
  <c r="W1009" i="59" s="1"/>
  <c r="V1008" i="59"/>
  <c r="W1008" i="59" s="1"/>
  <c r="V1007" i="59"/>
  <c r="W1007" i="59" s="1"/>
  <c r="V1006" i="59"/>
  <c r="W1006" i="59" s="1"/>
  <c r="V1005" i="59"/>
  <c r="W1005" i="59" s="1"/>
  <c r="V1004" i="59"/>
  <c r="W1004" i="59" s="1"/>
  <c r="V1003" i="59"/>
  <c r="W1003" i="59" s="1"/>
  <c r="V1002" i="59"/>
  <c r="W1002" i="59" s="1"/>
  <c r="V1001" i="59"/>
  <c r="W1001" i="59" s="1"/>
  <c r="V1000" i="59"/>
  <c r="W1000" i="59" s="1"/>
  <c r="V999" i="59"/>
  <c r="W999" i="59" s="1"/>
  <c r="V998" i="59"/>
  <c r="W998" i="59" s="1"/>
  <c r="V997" i="59"/>
  <c r="W997" i="59" s="1"/>
  <c r="V996" i="59"/>
  <c r="W996" i="59" s="1"/>
  <c r="V995" i="59"/>
  <c r="W995" i="59" s="1"/>
  <c r="V994" i="59"/>
  <c r="W994" i="59" s="1"/>
  <c r="V993" i="59"/>
  <c r="W993" i="59" s="1"/>
  <c r="V992" i="59"/>
  <c r="W992" i="59" s="1"/>
  <c r="V991" i="59"/>
  <c r="W991" i="59" s="1"/>
  <c r="V990" i="59"/>
  <c r="W990" i="59" s="1"/>
  <c r="V989" i="59"/>
  <c r="W989" i="59" s="1"/>
  <c r="V988" i="59"/>
  <c r="W988" i="59" s="1"/>
  <c r="V987" i="59"/>
  <c r="W987" i="59" s="1"/>
  <c r="V986" i="59"/>
  <c r="W986" i="59" s="1"/>
  <c r="V985" i="59"/>
  <c r="W985" i="59" s="1"/>
  <c r="V984" i="59"/>
  <c r="W984" i="59" s="1"/>
  <c r="V983" i="59"/>
  <c r="W983" i="59" s="1"/>
  <c r="V982" i="59"/>
  <c r="W982" i="59" s="1"/>
  <c r="V981" i="59"/>
  <c r="W981" i="59" s="1"/>
  <c r="V980" i="59"/>
  <c r="W980" i="59" s="1"/>
  <c r="V979" i="59"/>
  <c r="W979" i="59" s="1"/>
  <c r="V978" i="59"/>
  <c r="W978" i="59" s="1"/>
  <c r="V977" i="59"/>
  <c r="W977" i="59" s="1"/>
  <c r="V976" i="59"/>
  <c r="W976" i="59" s="1"/>
  <c r="V975" i="59"/>
  <c r="W975" i="59" s="1"/>
  <c r="V974" i="59"/>
  <c r="W974" i="59" s="1"/>
  <c r="V973" i="59"/>
  <c r="W973" i="59" s="1"/>
  <c r="V972" i="59"/>
  <c r="W972" i="59" s="1"/>
  <c r="V971" i="59"/>
  <c r="W971" i="59" s="1"/>
  <c r="V970" i="59"/>
  <c r="W970" i="59" s="1"/>
  <c r="V969" i="59"/>
  <c r="W969" i="59" s="1"/>
  <c r="V968" i="59"/>
  <c r="W968" i="59" s="1"/>
  <c r="V967" i="59"/>
  <c r="W967" i="59" s="1"/>
  <c r="V966" i="59"/>
  <c r="W966" i="59" s="1"/>
  <c r="V965" i="59"/>
  <c r="W965" i="59" s="1"/>
  <c r="V964" i="59"/>
  <c r="W964" i="59" s="1"/>
  <c r="V963" i="59"/>
  <c r="W963" i="59" s="1"/>
  <c r="V962" i="59"/>
  <c r="W962" i="59" s="1"/>
  <c r="V961" i="59"/>
  <c r="W961" i="59" s="1"/>
  <c r="V960" i="59"/>
  <c r="W960" i="59" s="1"/>
  <c r="V959" i="59"/>
  <c r="W959" i="59" s="1"/>
  <c r="V958" i="59"/>
  <c r="W958" i="59" s="1"/>
  <c r="V957" i="59"/>
  <c r="W957" i="59" s="1"/>
  <c r="V956" i="59"/>
  <c r="W956" i="59" s="1"/>
  <c r="V955" i="59"/>
  <c r="W955" i="59" s="1"/>
  <c r="V954" i="59"/>
  <c r="W954" i="59" s="1"/>
  <c r="V953" i="59"/>
  <c r="W953" i="59" s="1"/>
  <c r="V952" i="59"/>
  <c r="W952" i="59" s="1"/>
  <c r="V951" i="59"/>
  <c r="W951" i="59" s="1"/>
  <c r="V950" i="59"/>
  <c r="W950" i="59" s="1"/>
  <c r="V949" i="59"/>
  <c r="W949" i="59" s="1"/>
  <c r="V948" i="59"/>
  <c r="W948" i="59" s="1"/>
  <c r="V947" i="59"/>
  <c r="W947" i="59" s="1"/>
  <c r="V946" i="59"/>
  <c r="W946" i="59" s="1"/>
  <c r="V945" i="59"/>
  <c r="W945" i="59" s="1"/>
  <c r="V944" i="59"/>
  <c r="W944" i="59" s="1"/>
  <c r="V943" i="59"/>
  <c r="W943" i="59" s="1"/>
  <c r="V942" i="59"/>
  <c r="W942" i="59" s="1"/>
  <c r="V941" i="59"/>
  <c r="W941" i="59" s="1"/>
  <c r="V940" i="59"/>
  <c r="W940" i="59" s="1"/>
  <c r="V939" i="59"/>
  <c r="W939" i="59" s="1"/>
  <c r="V938" i="59"/>
  <c r="W938" i="59" s="1"/>
  <c r="V937" i="59"/>
  <c r="W937" i="59" s="1"/>
  <c r="V936" i="59"/>
  <c r="W936" i="59" s="1"/>
  <c r="V935" i="59"/>
  <c r="W935" i="59" s="1"/>
  <c r="V934" i="59"/>
  <c r="W934" i="59" s="1"/>
  <c r="V933" i="59"/>
  <c r="W933" i="59" s="1"/>
  <c r="V932" i="59"/>
  <c r="W932" i="59" s="1"/>
  <c r="V931" i="59"/>
  <c r="W931" i="59" s="1"/>
  <c r="V930" i="59"/>
  <c r="W930" i="59" s="1"/>
  <c r="V929" i="59"/>
  <c r="W929" i="59" s="1"/>
  <c r="V928" i="59"/>
  <c r="W928" i="59" s="1"/>
  <c r="V927" i="59"/>
  <c r="W927" i="59" s="1"/>
  <c r="V926" i="59"/>
  <c r="W926" i="59" s="1"/>
  <c r="V925" i="59"/>
  <c r="W925" i="59" s="1"/>
  <c r="V924" i="59"/>
  <c r="W924" i="59" s="1"/>
  <c r="V923" i="59"/>
  <c r="W923" i="59" s="1"/>
  <c r="V922" i="59"/>
  <c r="W922" i="59" s="1"/>
  <c r="V921" i="59"/>
  <c r="W921" i="59" s="1"/>
  <c r="V920" i="59"/>
  <c r="W920" i="59" s="1"/>
  <c r="V919" i="59"/>
  <c r="W919" i="59" s="1"/>
  <c r="V918" i="59"/>
  <c r="W918" i="59" s="1"/>
  <c r="V917" i="59"/>
  <c r="W917" i="59" s="1"/>
  <c r="V916" i="59"/>
  <c r="W916" i="59" s="1"/>
  <c r="V915" i="59"/>
  <c r="W915" i="59" s="1"/>
  <c r="V914" i="59"/>
  <c r="W914" i="59" s="1"/>
  <c r="V913" i="59"/>
  <c r="W913" i="59" s="1"/>
  <c r="V912" i="59"/>
  <c r="W912" i="59" s="1"/>
  <c r="V911" i="59"/>
  <c r="W911" i="59" s="1"/>
  <c r="V910" i="59"/>
  <c r="W910" i="59" s="1"/>
  <c r="V909" i="59"/>
  <c r="W909" i="59" s="1"/>
  <c r="V908" i="59"/>
  <c r="W908" i="59" s="1"/>
  <c r="V907" i="59"/>
  <c r="W907" i="59" s="1"/>
  <c r="V906" i="59"/>
  <c r="W906" i="59" s="1"/>
  <c r="V905" i="59"/>
  <c r="W905" i="59" s="1"/>
  <c r="V904" i="59"/>
  <c r="W904" i="59" s="1"/>
  <c r="V903" i="59"/>
  <c r="W903" i="59" s="1"/>
  <c r="V902" i="59"/>
  <c r="W902" i="59" s="1"/>
  <c r="V901" i="59"/>
  <c r="W901" i="59" s="1"/>
  <c r="V900" i="59"/>
  <c r="W900" i="59" s="1"/>
  <c r="V899" i="59"/>
  <c r="W899" i="59" s="1"/>
  <c r="V898" i="59"/>
  <c r="W898" i="59" s="1"/>
  <c r="V897" i="59"/>
  <c r="W897" i="59" s="1"/>
  <c r="V896" i="59"/>
  <c r="W896" i="59" s="1"/>
  <c r="V895" i="59"/>
  <c r="W895" i="59" s="1"/>
  <c r="V894" i="59"/>
  <c r="W894" i="59" s="1"/>
  <c r="V893" i="59"/>
  <c r="W893" i="59" s="1"/>
  <c r="V892" i="59"/>
  <c r="W892" i="59" s="1"/>
  <c r="V891" i="59"/>
  <c r="W891" i="59" s="1"/>
  <c r="V890" i="59"/>
  <c r="W890" i="59" s="1"/>
  <c r="V889" i="59"/>
  <c r="W889" i="59" s="1"/>
  <c r="V888" i="59"/>
  <c r="W888" i="59" s="1"/>
  <c r="V887" i="59"/>
  <c r="W887" i="59" s="1"/>
  <c r="V886" i="59"/>
  <c r="W886" i="59" s="1"/>
  <c r="V885" i="59"/>
  <c r="W885" i="59" s="1"/>
  <c r="V884" i="59"/>
  <c r="W884" i="59" s="1"/>
  <c r="V883" i="59"/>
  <c r="W883" i="59" s="1"/>
  <c r="V882" i="59"/>
  <c r="W882" i="59" s="1"/>
  <c r="V881" i="59"/>
  <c r="W881" i="59" s="1"/>
  <c r="V880" i="59"/>
  <c r="W880" i="59" s="1"/>
  <c r="V879" i="59"/>
  <c r="W879" i="59" s="1"/>
  <c r="V878" i="59"/>
  <c r="W878" i="59" s="1"/>
  <c r="V877" i="59"/>
  <c r="W877" i="59" s="1"/>
  <c r="V876" i="59"/>
  <c r="W876" i="59" s="1"/>
  <c r="V875" i="59"/>
  <c r="W875" i="59" s="1"/>
  <c r="V874" i="59"/>
  <c r="W874" i="59" s="1"/>
  <c r="V873" i="59"/>
  <c r="W873" i="59" s="1"/>
  <c r="V872" i="59"/>
  <c r="W872" i="59" s="1"/>
  <c r="V871" i="59"/>
  <c r="W871" i="59" s="1"/>
  <c r="V870" i="59"/>
  <c r="W870" i="59" s="1"/>
  <c r="V869" i="59"/>
  <c r="W869" i="59" s="1"/>
  <c r="V868" i="59"/>
  <c r="W868" i="59" s="1"/>
  <c r="V867" i="59"/>
  <c r="W867" i="59" s="1"/>
  <c r="V866" i="59"/>
  <c r="W866" i="59" s="1"/>
  <c r="V865" i="59"/>
  <c r="W865" i="59" s="1"/>
  <c r="V864" i="59"/>
  <c r="W864" i="59" s="1"/>
  <c r="V863" i="59"/>
  <c r="W863" i="59" s="1"/>
  <c r="V862" i="59"/>
  <c r="W862" i="59" s="1"/>
  <c r="V861" i="59"/>
  <c r="W861" i="59" s="1"/>
  <c r="V860" i="59"/>
  <c r="W860" i="59" s="1"/>
  <c r="V859" i="59"/>
  <c r="W859" i="59" s="1"/>
  <c r="V858" i="59"/>
  <c r="W858" i="59" s="1"/>
  <c r="V857" i="59"/>
  <c r="W857" i="59" s="1"/>
  <c r="V856" i="59"/>
  <c r="W856" i="59" s="1"/>
  <c r="V855" i="59"/>
  <c r="W855" i="59" s="1"/>
  <c r="V854" i="59"/>
  <c r="W854" i="59" s="1"/>
  <c r="V853" i="59"/>
  <c r="W853" i="59" s="1"/>
  <c r="V852" i="59"/>
  <c r="W852" i="59" s="1"/>
  <c r="V851" i="59"/>
  <c r="W851" i="59" s="1"/>
  <c r="V850" i="59"/>
  <c r="W850" i="59" s="1"/>
  <c r="V849" i="59"/>
  <c r="W849" i="59" s="1"/>
  <c r="V848" i="59"/>
  <c r="W848" i="59" s="1"/>
  <c r="V847" i="59"/>
  <c r="W847" i="59" s="1"/>
  <c r="V846" i="59"/>
  <c r="W846" i="59" s="1"/>
  <c r="V845" i="59"/>
  <c r="W845" i="59" s="1"/>
  <c r="V844" i="59"/>
  <c r="W844" i="59" s="1"/>
  <c r="V843" i="59"/>
  <c r="W843" i="59" s="1"/>
  <c r="V842" i="59"/>
  <c r="W842" i="59" s="1"/>
  <c r="V841" i="59"/>
  <c r="W841" i="59" s="1"/>
  <c r="V840" i="59"/>
  <c r="W840" i="59" s="1"/>
  <c r="V839" i="59"/>
  <c r="W839" i="59" s="1"/>
  <c r="V838" i="59"/>
  <c r="W838" i="59" s="1"/>
  <c r="V837" i="59"/>
  <c r="W837" i="59" s="1"/>
  <c r="V836" i="59"/>
  <c r="W836" i="59" s="1"/>
  <c r="V835" i="59"/>
  <c r="W835" i="59" s="1"/>
  <c r="V834" i="59"/>
  <c r="W834" i="59" s="1"/>
  <c r="V833" i="59"/>
  <c r="W833" i="59" s="1"/>
  <c r="V832" i="59"/>
  <c r="W832" i="59" s="1"/>
  <c r="V831" i="59"/>
  <c r="W831" i="59" s="1"/>
  <c r="V830" i="59"/>
  <c r="W830" i="59" s="1"/>
  <c r="V829" i="59"/>
  <c r="W829" i="59" s="1"/>
  <c r="V828" i="59"/>
  <c r="W828" i="59" s="1"/>
  <c r="V827" i="59"/>
  <c r="W827" i="59" s="1"/>
  <c r="V826" i="59"/>
  <c r="W826" i="59" s="1"/>
  <c r="V825" i="59"/>
  <c r="W825" i="59" s="1"/>
  <c r="V824" i="59"/>
  <c r="W824" i="59" s="1"/>
  <c r="V823" i="59"/>
  <c r="W823" i="59" s="1"/>
  <c r="V822" i="59"/>
  <c r="W822" i="59" s="1"/>
  <c r="V821" i="59"/>
  <c r="W821" i="59" s="1"/>
  <c r="V820" i="59"/>
  <c r="W820" i="59" s="1"/>
  <c r="V819" i="59"/>
  <c r="W819" i="59" s="1"/>
  <c r="V818" i="59"/>
  <c r="W818" i="59" s="1"/>
  <c r="V817" i="59"/>
  <c r="W817" i="59" s="1"/>
  <c r="V816" i="59"/>
  <c r="W816" i="59" s="1"/>
  <c r="V815" i="59"/>
  <c r="W815" i="59" s="1"/>
  <c r="V814" i="59"/>
  <c r="W814" i="59" s="1"/>
  <c r="V813" i="59"/>
  <c r="W813" i="59" s="1"/>
  <c r="V812" i="59"/>
  <c r="W812" i="59" s="1"/>
  <c r="V811" i="59"/>
  <c r="W811" i="59" s="1"/>
  <c r="V810" i="59"/>
  <c r="W810" i="59" s="1"/>
  <c r="V809" i="59"/>
  <c r="W809" i="59" s="1"/>
  <c r="V808" i="59"/>
  <c r="W808" i="59" s="1"/>
  <c r="V807" i="59"/>
  <c r="W807" i="59" s="1"/>
  <c r="V806" i="59"/>
  <c r="W806" i="59" s="1"/>
  <c r="V805" i="59"/>
  <c r="W805" i="59" s="1"/>
  <c r="V804" i="59"/>
  <c r="W804" i="59" s="1"/>
  <c r="V803" i="59"/>
  <c r="W803" i="59" s="1"/>
  <c r="V802" i="59"/>
  <c r="W802" i="59" s="1"/>
  <c r="V801" i="59"/>
  <c r="W801" i="59" s="1"/>
  <c r="V800" i="59"/>
  <c r="W800" i="59" s="1"/>
  <c r="V799" i="59"/>
  <c r="W799" i="59" s="1"/>
  <c r="V798" i="59"/>
  <c r="W798" i="59" s="1"/>
  <c r="V797" i="59"/>
  <c r="W797" i="59" s="1"/>
  <c r="V796" i="59"/>
  <c r="W796" i="59" s="1"/>
  <c r="V795" i="59"/>
  <c r="W795" i="59" s="1"/>
  <c r="V794" i="59"/>
  <c r="W794" i="59" s="1"/>
  <c r="V793" i="59"/>
  <c r="W793" i="59" s="1"/>
  <c r="V792" i="59"/>
  <c r="W792" i="59" s="1"/>
  <c r="V791" i="59"/>
  <c r="W791" i="59" s="1"/>
  <c r="V790" i="59"/>
  <c r="W790" i="59" s="1"/>
  <c r="V789" i="59"/>
  <c r="W789" i="59" s="1"/>
  <c r="V788" i="59"/>
  <c r="W788" i="59" s="1"/>
  <c r="V787" i="59"/>
  <c r="W787" i="59" s="1"/>
  <c r="V786" i="59"/>
  <c r="W786" i="59" s="1"/>
  <c r="V785" i="59"/>
  <c r="W785" i="59" s="1"/>
  <c r="V784" i="59"/>
  <c r="W784" i="59" s="1"/>
  <c r="V783" i="59"/>
  <c r="W783" i="59" s="1"/>
  <c r="V782" i="59"/>
  <c r="W782" i="59" s="1"/>
  <c r="V781" i="59"/>
  <c r="W781" i="59" s="1"/>
  <c r="V780" i="59"/>
  <c r="W780" i="59" s="1"/>
  <c r="V779" i="59"/>
  <c r="W779" i="59" s="1"/>
  <c r="V778" i="59"/>
  <c r="W778" i="59" s="1"/>
  <c r="V777" i="59"/>
  <c r="W777" i="59" s="1"/>
  <c r="V776" i="59"/>
  <c r="W776" i="59" s="1"/>
  <c r="V775" i="59"/>
  <c r="W775" i="59" s="1"/>
  <c r="V774" i="59"/>
  <c r="W774" i="59" s="1"/>
  <c r="V773" i="59"/>
  <c r="W773" i="59" s="1"/>
  <c r="V772" i="59"/>
  <c r="W772" i="59" s="1"/>
  <c r="V771" i="59"/>
  <c r="W771" i="59" s="1"/>
  <c r="V770" i="59"/>
  <c r="W770" i="59" s="1"/>
  <c r="V769" i="59"/>
  <c r="W769" i="59" s="1"/>
  <c r="V768" i="59"/>
  <c r="W768" i="59" s="1"/>
  <c r="V767" i="59"/>
  <c r="W767" i="59" s="1"/>
  <c r="V766" i="59"/>
  <c r="W766" i="59" s="1"/>
  <c r="V765" i="59"/>
  <c r="W765" i="59" s="1"/>
  <c r="V764" i="59"/>
  <c r="W764" i="59" s="1"/>
  <c r="V763" i="59"/>
  <c r="W763" i="59" s="1"/>
  <c r="V762" i="59"/>
  <c r="W762" i="59" s="1"/>
  <c r="V761" i="59"/>
  <c r="W761" i="59" s="1"/>
  <c r="V760" i="59"/>
  <c r="W760" i="59" s="1"/>
  <c r="V759" i="59"/>
  <c r="W759" i="59" s="1"/>
  <c r="V758" i="59"/>
  <c r="W758" i="59" s="1"/>
  <c r="V757" i="59"/>
  <c r="W757" i="59" s="1"/>
  <c r="V756" i="59"/>
  <c r="W756" i="59" s="1"/>
  <c r="V755" i="59"/>
  <c r="W755" i="59" s="1"/>
  <c r="V752" i="59"/>
  <c r="W752" i="59" s="1"/>
  <c r="V751" i="59"/>
  <c r="W751" i="59" s="1"/>
  <c r="V750" i="59"/>
  <c r="W750" i="59" s="1"/>
  <c r="V749" i="59"/>
  <c r="W749" i="59" s="1"/>
  <c r="V748" i="59"/>
  <c r="W748" i="59" s="1"/>
  <c r="V747" i="59"/>
  <c r="W747" i="59" s="1"/>
  <c r="V746" i="59"/>
  <c r="W746" i="59" s="1"/>
  <c r="V745" i="59"/>
  <c r="W745" i="59" s="1"/>
  <c r="V744" i="59"/>
  <c r="W744" i="59" s="1"/>
  <c r="V743" i="59"/>
  <c r="W743" i="59" s="1"/>
  <c r="V742" i="59"/>
  <c r="W742" i="59" s="1"/>
  <c r="V741" i="59"/>
  <c r="W741" i="59" s="1"/>
  <c r="V740" i="59"/>
  <c r="W740" i="59" s="1"/>
  <c r="V739" i="59"/>
  <c r="W739" i="59" s="1"/>
  <c r="V738" i="59"/>
  <c r="W738" i="59" s="1"/>
  <c r="V737" i="59"/>
  <c r="W737" i="59" s="1"/>
  <c r="V736" i="59"/>
  <c r="W736" i="59" s="1"/>
  <c r="V735" i="59"/>
  <c r="W735" i="59" s="1"/>
  <c r="V734" i="59"/>
  <c r="W734" i="59" s="1"/>
  <c r="V733" i="59"/>
  <c r="W733" i="59" s="1"/>
  <c r="V732" i="59"/>
  <c r="W732" i="59" s="1"/>
  <c r="V731" i="59"/>
  <c r="W731" i="59" s="1"/>
  <c r="V730" i="59"/>
  <c r="W730" i="59" s="1"/>
  <c r="V729" i="59"/>
  <c r="W729" i="59" s="1"/>
  <c r="V728" i="59"/>
  <c r="W728" i="59" s="1"/>
  <c r="V727" i="59"/>
  <c r="W727" i="59" s="1"/>
  <c r="V726" i="59"/>
  <c r="W726" i="59" s="1"/>
  <c r="V725" i="59"/>
  <c r="W725" i="59" s="1"/>
  <c r="V724" i="59"/>
  <c r="W724" i="59" s="1"/>
  <c r="V723" i="59"/>
  <c r="W723" i="59" s="1"/>
  <c r="V722" i="59"/>
  <c r="W722" i="59" s="1"/>
  <c r="V721" i="59"/>
  <c r="W721" i="59" s="1"/>
  <c r="V720" i="59"/>
  <c r="W720" i="59" s="1"/>
  <c r="V719" i="59"/>
  <c r="W719" i="59" s="1"/>
  <c r="V718" i="59"/>
  <c r="W718" i="59" s="1"/>
  <c r="V717" i="59"/>
  <c r="W717" i="59" s="1"/>
  <c r="V716" i="59"/>
  <c r="W716" i="59" s="1"/>
  <c r="V715" i="59"/>
  <c r="W715" i="59" s="1"/>
  <c r="V714" i="59"/>
  <c r="W714" i="59" s="1"/>
  <c r="V713" i="59"/>
  <c r="W713" i="59" s="1"/>
  <c r="V712" i="59"/>
  <c r="W712" i="59" s="1"/>
  <c r="V711" i="59"/>
  <c r="W711" i="59" s="1"/>
  <c r="V710" i="59"/>
  <c r="W710" i="59" s="1"/>
  <c r="V709" i="59"/>
  <c r="W709" i="59" s="1"/>
  <c r="V708" i="59"/>
  <c r="W708" i="59" s="1"/>
  <c r="V707" i="59"/>
  <c r="W707" i="59" s="1"/>
  <c r="V706" i="59"/>
  <c r="W706" i="59" s="1"/>
  <c r="V705" i="59"/>
  <c r="W705" i="59" s="1"/>
  <c r="V704" i="59"/>
  <c r="W704" i="59" s="1"/>
  <c r="V703" i="59"/>
  <c r="W703" i="59" s="1"/>
  <c r="V702" i="59"/>
  <c r="W702" i="59" s="1"/>
  <c r="V701" i="59"/>
  <c r="W701" i="59" s="1"/>
  <c r="V700" i="59"/>
  <c r="W700" i="59" s="1"/>
  <c r="V699" i="59"/>
  <c r="W699" i="59" s="1"/>
  <c r="V698" i="59"/>
  <c r="W698" i="59" s="1"/>
  <c r="V697" i="59"/>
  <c r="W697" i="59" s="1"/>
  <c r="V696" i="59"/>
  <c r="W696" i="59" s="1"/>
  <c r="V695" i="59"/>
  <c r="W695" i="59" s="1"/>
  <c r="V694" i="59"/>
  <c r="W694" i="59" s="1"/>
  <c r="V693" i="59"/>
  <c r="W693" i="59" s="1"/>
  <c r="V692" i="59"/>
  <c r="W692" i="59" s="1"/>
  <c r="V691" i="59"/>
  <c r="W691" i="59" s="1"/>
  <c r="V690" i="59"/>
  <c r="W690" i="59" s="1"/>
  <c r="V689" i="59"/>
  <c r="W689" i="59" s="1"/>
  <c r="V688" i="59"/>
  <c r="W688" i="59" s="1"/>
  <c r="V687" i="59"/>
  <c r="W687" i="59" s="1"/>
  <c r="V686" i="59"/>
  <c r="W686" i="59" s="1"/>
  <c r="V685" i="59"/>
  <c r="W685" i="59" s="1"/>
  <c r="V684" i="59"/>
  <c r="W684" i="59" s="1"/>
  <c r="V683" i="59"/>
  <c r="W683" i="59" s="1"/>
  <c r="V682" i="59"/>
  <c r="W682" i="59" s="1"/>
  <c r="V681" i="59"/>
  <c r="W681" i="59" s="1"/>
  <c r="V680" i="59"/>
  <c r="W680" i="59" s="1"/>
  <c r="V679" i="59"/>
  <c r="W679" i="59" s="1"/>
  <c r="V678" i="59"/>
  <c r="W678" i="59" s="1"/>
  <c r="V677" i="59"/>
  <c r="W677" i="59" s="1"/>
  <c r="V672" i="59"/>
  <c r="W672" i="59" s="1"/>
  <c r="V671" i="59"/>
  <c r="W671" i="59" s="1"/>
  <c r="V670" i="59"/>
  <c r="W670" i="59" s="1"/>
  <c r="V669" i="59"/>
  <c r="W669" i="59" s="1"/>
  <c r="V668" i="59"/>
  <c r="W668" i="59" s="1"/>
  <c r="V667" i="59"/>
  <c r="W667" i="59" s="1"/>
  <c r="V666" i="59"/>
  <c r="W666" i="59" s="1"/>
  <c r="V665" i="59"/>
  <c r="W665" i="59" s="1"/>
  <c r="V664" i="59"/>
  <c r="W664" i="59" s="1"/>
  <c r="V663" i="59"/>
  <c r="W663" i="59" s="1"/>
  <c r="V662" i="59"/>
  <c r="W662" i="59" s="1"/>
  <c r="V661" i="59"/>
  <c r="W661" i="59" s="1"/>
  <c r="V660" i="59"/>
  <c r="W660" i="59" s="1"/>
  <c r="V659" i="59"/>
  <c r="W659" i="59" s="1"/>
  <c r="V658" i="59"/>
  <c r="W658" i="59" s="1"/>
  <c r="V657" i="59"/>
  <c r="W657" i="59" s="1"/>
  <c r="V656" i="59"/>
  <c r="W656" i="59" s="1"/>
  <c r="V655" i="59"/>
  <c r="W655" i="59" s="1"/>
  <c r="V654" i="59"/>
  <c r="W654" i="59" s="1"/>
  <c r="V653" i="59"/>
  <c r="W653" i="59" s="1"/>
  <c r="V652" i="59"/>
  <c r="W652" i="59" s="1"/>
  <c r="V651" i="59"/>
  <c r="W651" i="59" s="1"/>
  <c r="V644" i="59"/>
  <c r="W644" i="59" s="1"/>
  <c r="V643" i="59"/>
  <c r="W643" i="59" s="1"/>
  <c r="V642" i="59"/>
  <c r="W642" i="59" s="1"/>
  <c r="V641" i="59"/>
  <c r="W641" i="59" s="1"/>
  <c r="V640" i="59"/>
  <c r="W640" i="59" s="1"/>
  <c r="V639" i="59"/>
  <c r="W639" i="59" s="1"/>
  <c r="V638" i="59"/>
  <c r="W638" i="59" s="1"/>
  <c r="V637" i="59"/>
  <c r="W637" i="59" s="1"/>
  <c r="V636" i="59"/>
  <c r="W636" i="59" s="1"/>
  <c r="V635" i="59"/>
  <c r="W635" i="59" s="1"/>
  <c r="V634" i="59"/>
  <c r="W634" i="59" s="1"/>
  <c r="V633" i="59"/>
  <c r="W633" i="59" s="1"/>
  <c r="V632" i="59"/>
  <c r="W632" i="59" s="1"/>
  <c r="V631" i="59"/>
  <c r="W631" i="59" s="1"/>
  <c r="V630" i="59"/>
  <c r="W630" i="59" s="1"/>
  <c r="V629" i="59"/>
  <c r="W629" i="59" s="1"/>
  <c r="V628" i="59"/>
  <c r="W628" i="59" s="1"/>
  <c r="V627" i="59"/>
  <c r="W627" i="59" s="1"/>
  <c r="V626" i="59"/>
  <c r="W626" i="59" s="1"/>
  <c r="V625" i="59"/>
  <c r="W625" i="59" s="1"/>
  <c r="V624" i="59"/>
  <c r="W624" i="59" s="1"/>
  <c r="V623" i="59"/>
  <c r="W623" i="59" s="1"/>
  <c r="V622" i="59"/>
  <c r="W622" i="59" s="1"/>
  <c r="V621" i="59"/>
  <c r="W621" i="59" s="1"/>
  <c r="V620" i="59"/>
  <c r="W620" i="59" s="1"/>
  <c r="V619" i="59"/>
  <c r="W619" i="59" s="1"/>
  <c r="V618" i="59"/>
  <c r="W618" i="59" s="1"/>
  <c r="V617" i="59"/>
  <c r="W617" i="59" s="1"/>
  <c r="V616" i="59"/>
  <c r="W616" i="59" s="1"/>
  <c r="V615" i="59"/>
  <c r="W615" i="59" s="1"/>
  <c r="V614" i="59"/>
  <c r="W614" i="59" s="1"/>
  <c r="V613" i="59"/>
  <c r="W613" i="59" s="1"/>
  <c r="V612" i="59"/>
  <c r="W612" i="59" s="1"/>
  <c r="V611" i="59"/>
  <c r="W611" i="59" s="1"/>
  <c r="V610" i="59"/>
  <c r="W610" i="59" s="1"/>
  <c r="V609" i="59"/>
  <c r="W609" i="59" s="1"/>
  <c r="V608" i="59"/>
  <c r="W608" i="59" s="1"/>
  <c r="V607" i="59"/>
  <c r="W607" i="59" s="1"/>
  <c r="V606" i="59"/>
  <c r="W606" i="59" s="1"/>
  <c r="V605" i="59"/>
  <c r="W605" i="59" s="1"/>
  <c r="V604" i="59"/>
  <c r="W604" i="59" s="1"/>
  <c r="V603" i="59"/>
  <c r="W603" i="59" s="1"/>
  <c r="V602" i="59"/>
  <c r="W602" i="59" s="1"/>
  <c r="V601" i="59"/>
  <c r="W601" i="59" s="1"/>
  <c r="V600" i="59"/>
  <c r="W600" i="59" s="1"/>
  <c r="V599" i="59"/>
  <c r="W599" i="59" s="1"/>
  <c r="V598" i="59"/>
  <c r="W598" i="59" s="1"/>
  <c r="V597" i="59"/>
  <c r="W597" i="59" s="1"/>
  <c r="V596" i="59"/>
  <c r="W596" i="59" s="1"/>
  <c r="V595" i="59"/>
  <c r="W595" i="59" s="1"/>
  <c r="V594" i="59"/>
  <c r="W594" i="59" s="1"/>
  <c r="V593" i="59"/>
  <c r="W593" i="59" s="1"/>
  <c r="V592" i="59"/>
  <c r="W592" i="59" s="1"/>
  <c r="V591" i="59"/>
  <c r="W591" i="59" s="1"/>
  <c r="V590" i="59"/>
  <c r="W590" i="59" s="1"/>
  <c r="V589" i="59"/>
  <c r="W589" i="59" s="1"/>
  <c r="V588" i="59"/>
  <c r="W588" i="59" s="1"/>
  <c r="V587" i="59"/>
  <c r="W587" i="59" s="1"/>
  <c r="V586" i="59"/>
  <c r="W586" i="59" s="1"/>
  <c r="V585" i="59"/>
  <c r="W585" i="59" s="1"/>
  <c r="V584" i="59"/>
  <c r="W584" i="59" s="1"/>
  <c r="V583" i="59"/>
  <c r="W583" i="59" s="1"/>
  <c r="V582" i="59"/>
  <c r="W582" i="59" s="1"/>
  <c r="V581" i="59"/>
  <c r="W581" i="59" s="1"/>
  <c r="V580" i="59"/>
  <c r="W580" i="59" s="1"/>
  <c r="V579" i="59"/>
  <c r="W579" i="59" s="1"/>
  <c r="V578" i="59"/>
  <c r="W578" i="59" s="1"/>
  <c r="V577" i="59"/>
  <c r="W577" i="59" s="1"/>
  <c r="V576" i="59"/>
  <c r="W576" i="59" s="1"/>
  <c r="V575" i="59"/>
  <c r="W575" i="59" s="1"/>
  <c r="V574" i="59"/>
  <c r="W574" i="59" s="1"/>
  <c r="V573" i="59"/>
  <c r="W573" i="59" s="1"/>
  <c r="V572" i="59"/>
  <c r="W572" i="59" s="1"/>
  <c r="V571" i="59"/>
  <c r="W571" i="59" s="1"/>
  <c r="V570" i="59"/>
  <c r="W570" i="59" s="1"/>
  <c r="V569" i="59"/>
  <c r="W569" i="59" s="1"/>
  <c r="V568" i="59"/>
  <c r="W568" i="59" s="1"/>
  <c r="V567" i="59"/>
  <c r="W567" i="59" s="1"/>
  <c r="V566" i="59"/>
  <c r="W566" i="59" s="1"/>
  <c r="V565" i="59"/>
  <c r="W565" i="59" s="1"/>
  <c r="V564" i="59"/>
  <c r="W564" i="59" s="1"/>
  <c r="V563" i="59"/>
  <c r="W563" i="59" s="1"/>
  <c r="V562" i="59"/>
  <c r="W562" i="59" s="1"/>
  <c r="V561" i="59"/>
  <c r="W561" i="59" s="1"/>
  <c r="V560" i="59"/>
  <c r="W560" i="59" s="1"/>
  <c r="V559" i="59"/>
  <c r="W559" i="59" s="1"/>
  <c r="V558" i="59"/>
  <c r="W558" i="59" s="1"/>
  <c r="V557" i="59"/>
  <c r="W557" i="59" s="1"/>
  <c r="V556" i="59"/>
  <c r="W556" i="59" s="1"/>
  <c r="V555" i="59"/>
  <c r="W555" i="59" s="1"/>
  <c r="V554" i="59"/>
  <c r="W554" i="59" s="1"/>
  <c r="V553" i="59"/>
  <c r="W553" i="59" s="1"/>
  <c r="V552" i="59"/>
  <c r="W552" i="59" s="1"/>
  <c r="V551" i="59"/>
  <c r="W551" i="59" s="1"/>
  <c r="V550" i="59"/>
  <c r="W550" i="59" s="1"/>
  <c r="V549" i="59"/>
  <c r="W549" i="59" s="1"/>
  <c r="V548" i="59"/>
  <c r="W548" i="59" s="1"/>
  <c r="V547" i="59"/>
  <c r="W547" i="59" s="1"/>
  <c r="V546" i="59"/>
  <c r="W546" i="59" s="1"/>
  <c r="V544" i="59"/>
  <c r="W544" i="59" s="1"/>
  <c r="V543" i="59"/>
  <c r="W543" i="59" s="1"/>
  <c r="V542" i="59"/>
  <c r="W542" i="59" s="1"/>
  <c r="V541" i="59"/>
  <c r="W541" i="59" s="1"/>
  <c r="V540" i="59"/>
  <c r="W540" i="59" s="1"/>
  <c r="V539" i="59"/>
  <c r="W539" i="59" s="1"/>
  <c r="V538" i="59"/>
  <c r="W538" i="59" s="1"/>
  <c r="V537" i="59"/>
  <c r="W537" i="59" s="1"/>
  <c r="V536" i="59"/>
  <c r="W536" i="59" s="1"/>
  <c r="V534" i="59"/>
  <c r="W534" i="59" s="1"/>
  <c r="V533" i="59"/>
  <c r="W533" i="59" s="1"/>
  <c r="V532" i="59"/>
  <c r="W532" i="59" s="1"/>
  <c r="V531" i="59"/>
  <c r="W531" i="59" s="1"/>
  <c r="V530" i="59"/>
  <c r="W530" i="59" s="1"/>
  <c r="V529" i="59"/>
  <c r="W529" i="59" s="1"/>
  <c r="V528" i="59"/>
  <c r="W528" i="59" s="1"/>
  <c r="V527" i="59"/>
  <c r="W527" i="59" s="1"/>
  <c r="V526" i="59"/>
  <c r="W526" i="59" s="1"/>
  <c r="V525" i="59"/>
  <c r="W525" i="59" s="1"/>
  <c r="V524" i="59"/>
  <c r="W524" i="59" s="1"/>
  <c r="V523" i="59"/>
  <c r="W523" i="59" s="1"/>
  <c r="V522" i="59"/>
  <c r="W522" i="59" s="1"/>
  <c r="V521" i="59"/>
  <c r="W521" i="59" s="1"/>
  <c r="V520" i="59"/>
  <c r="W520" i="59" s="1"/>
  <c r="V519" i="59"/>
  <c r="W519" i="59" s="1"/>
  <c r="V518" i="59"/>
  <c r="W518" i="59" s="1"/>
  <c r="V517" i="59"/>
  <c r="W517" i="59" s="1"/>
  <c r="V516" i="59"/>
  <c r="W516" i="59" s="1"/>
  <c r="V515" i="59"/>
  <c r="W515" i="59" s="1"/>
  <c r="V514" i="59"/>
  <c r="W514" i="59" s="1"/>
  <c r="V513" i="59"/>
  <c r="W513" i="59" s="1"/>
  <c r="V512" i="59"/>
  <c r="W512" i="59" s="1"/>
  <c r="V511" i="59"/>
  <c r="W511" i="59" s="1"/>
  <c r="V510" i="59"/>
  <c r="W510" i="59" s="1"/>
  <c r="V509" i="59"/>
  <c r="W509" i="59" s="1"/>
  <c r="V508" i="59"/>
  <c r="W508" i="59" s="1"/>
  <c r="V507" i="59"/>
  <c r="W507" i="59" s="1"/>
  <c r="V506" i="59"/>
  <c r="W506" i="59" s="1"/>
  <c r="V505" i="59"/>
  <c r="W505" i="59" s="1"/>
  <c r="V504" i="59"/>
  <c r="W504" i="59" s="1"/>
  <c r="V503" i="59"/>
  <c r="W503" i="59" s="1"/>
  <c r="V502" i="59"/>
  <c r="W502" i="59" s="1"/>
  <c r="V501" i="59"/>
  <c r="W501" i="59" s="1"/>
  <c r="V500" i="59"/>
  <c r="W500" i="59" s="1"/>
  <c r="V499" i="59"/>
  <c r="W499" i="59" s="1"/>
  <c r="V498" i="59"/>
  <c r="W498" i="59" s="1"/>
  <c r="V497" i="59"/>
  <c r="W497" i="59" s="1"/>
  <c r="V496" i="59"/>
  <c r="W496" i="59" s="1"/>
  <c r="V495" i="59"/>
  <c r="W495" i="59" s="1"/>
  <c r="V494" i="59"/>
  <c r="W494" i="59" s="1"/>
  <c r="V493" i="59"/>
  <c r="W493" i="59" s="1"/>
  <c r="V492" i="59"/>
  <c r="W492" i="59" s="1"/>
  <c r="V491" i="59"/>
  <c r="W491" i="59" s="1"/>
  <c r="V490" i="59"/>
  <c r="W490" i="59" s="1"/>
  <c r="V489" i="59"/>
  <c r="W489" i="59" s="1"/>
  <c r="V488" i="59"/>
  <c r="W488" i="59" s="1"/>
  <c r="V487" i="59"/>
  <c r="W487" i="59" s="1"/>
  <c r="V486" i="59"/>
  <c r="W486" i="59" s="1"/>
  <c r="V485" i="59"/>
  <c r="W485" i="59" s="1"/>
  <c r="V484" i="59"/>
  <c r="W484" i="59" s="1"/>
  <c r="V483" i="59"/>
  <c r="W483" i="59" s="1"/>
  <c r="V482" i="59"/>
  <c r="W482" i="59" s="1"/>
  <c r="V481" i="59"/>
  <c r="W481" i="59" s="1"/>
  <c r="V480" i="59"/>
  <c r="W480" i="59" s="1"/>
  <c r="V479" i="59"/>
  <c r="W479" i="59" s="1"/>
  <c r="V478" i="59"/>
  <c r="W478" i="59" s="1"/>
  <c r="V477" i="59"/>
  <c r="W477" i="59" s="1"/>
  <c r="V476" i="59"/>
  <c r="W476" i="59" s="1"/>
  <c r="V475" i="59"/>
  <c r="W475" i="59" s="1"/>
  <c r="V474" i="59"/>
  <c r="W474" i="59" s="1"/>
  <c r="V473" i="59"/>
  <c r="W473" i="59" s="1"/>
  <c r="V472" i="59"/>
  <c r="W472" i="59" s="1"/>
  <c r="V471" i="59"/>
  <c r="W471" i="59" s="1"/>
  <c r="V470" i="59"/>
  <c r="W470" i="59" s="1"/>
  <c r="V469" i="59"/>
  <c r="W469" i="59" s="1"/>
  <c r="V468" i="59"/>
  <c r="W468" i="59" s="1"/>
  <c r="V467" i="59"/>
  <c r="W467" i="59" s="1"/>
  <c r="V466" i="59"/>
  <c r="W466" i="59" s="1"/>
  <c r="V465" i="59"/>
  <c r="W465" i="59" s="1"/>
  <c r="V464" i="59"/>
  <c r="W464" i="59" s="1"/>
  <c r="V463" i="59"/>
  <c r="W463" i="59" s="1"/>
  <c r="V461" i="59"/>
  <c r="W461" i="59" s="1"/>
  <c r="V460" i="59"/>
  <c r="W460" i="59" s="1"/>
  <c r="V459" i="59"/>
  <c r="W459" i="59" s="1"/>
  <c r="V458" i="59"/>
  <c r="W458" i="59" s="1"/>
  <c r="V457" i="59"/>
  <c r="W457" i="59" s="1"/>
  <c r="V456" i="59"/>
  <c r="W456" i="59" s="1"/>
  <c r="V455" i="59"/>
  <c r="W455" i="59" s="1"/>
  <c r="V454" i="59"/>
  <c r="W454" i="59" s="1"/>
  <c r="V453" i="59"/>
  <c r="W453" i="59" s="1"/>
  <c r="V452" i="59"/>
  <c r="W452" i="59" s="1"/>
  <c r="V451" i="59"/>
  <c r="W451" i="59" s="1"/>
  <c r="V450" i="59"/>
  <c r="W450" i="59" s="1"/>
  <c r="V449" i="59"/>
  <c r="W449" i="59" s="1"/>
  <c r="V448" i="59"/>
  <c r="W448" i="59" s="1"/>
  <c r="V447" i="59"/>
  <c r="W447" i="59" s="1"/>
  <c r="V446" i="59"/>
  <c r="W446" i="59" s="1"/>
  <c r="V445" i="59"/>
  <c r="W445" i="59" s="1"/>
  <c r="V444" i="59"/>
  <c r="W444" i="59" s="1"/>
  <c r="V443" i="59"/>
  <c r="W443" i="59" s="1"/>
  <c r="V442" i="59"/>
  <c r="W442" i="59" s="1"/>
  <c r="V441" i="59"/>
  <c r="W441" i="59" s="1"/>
  <c r="V440" i="59"/>
  <c r="W440" i="59" s="1"/>
  <c r="V439" i="59"/>
  <c r="W439" i="59" s="1"/>
  <c r="V438" i="59"/>
  <c r="W438" i="59" s="1"/>
  <c r="V437" i="59"/>
  <c r="W437" i="59" s="1"/>
  <c r="V436" i="59"/>
  <c r="W436" i="59" s="1"/>
  <c r="V435" i="59"/>
  <c r="W435" i="59" s="1"/>
  <c r="V434" i="59"/>
  <c r="W434" i="59" s="1"/>
  <c r="V433" i="59"/>
  <c r="W433" i="59" s="1"/>
  <c r="V432" i="59"/>
  <c r="W432" i="59" s="1"/>
  <c r="V431" i="59"/>
  <c r="W431" i="59" s="1"/>
  <c r="V430" i="59"/>
  <c r="W430" i="59" s="1"/>
  <c r="V429" i="59"/>
  <c r="W429" i="59" s="1"/>
  <c r="V428" i="59"/>
  <c r="W428" i="59" s="1"/>
  <c r="V427" i="59"/>
  <c r="W427" i="59" s="1"/>
  <c r="V426" i="59"/>
  <c r="W426" i="59" s="1"/>
  <c r="V425" i="59"/>
  <c r="W425" i="59" s="1"/>
  <c r="V424" i="59"/>
  <c r="W424" i="59" s="1"/>
  <c r="V423" i="59"/>
  <c r="W423" i="59" s="1"/>
  <c r="V422" i="59"/>
  <c r="W422" i="59" s="1"/>
  <c r="V421" i="59"/>
  <c r="W421" i="59" s="1"/>
  <c r="V420" i="59"/>
  <c r="W420" i="59" s="1"/>
  <c r="V419" i="59"/>
  <c r="W419" i="59" s="1"/>
  <c r="V418" i="59"/>
  <c r="W418" i="59" s="1"/>
  <c r="V417" i="59"/>
  <c r="W417" i="59" s="1"/>
  <c r="V416" i="59"/>
  <c r="W416" i="59" s="1"/>
  <c r="V412" i="59"/>
  <c r="W412" i="59" s="1"/>
  <c r="V411" i="59"/>
  <c r="W411" i="59" s="1"/>
  <c r="V410" i="59"/>
  <c r="W410" i="59" s="1"/>
  <c r="V409" i="59"/>
  <c r="W409" i="59" s="1"/>
  <c r="V407" i="59"/>
  <c r="W407" i="59" s="1"/>
  <c r="V406" i="59"/>
  <c r="W406" i="59" s="1"/>
  <c r="V405" i="59"/>
  <c r="W405" i="59" s="1"/>
  <c r="V404" i="59"/>
  <c r="W404" i="59" s="1"/>
  <c r="V402" i="59"/>
  <c r="W402" i="59" s="1"/>
  <c r="V401" i="59"/>
  <c r="W401" i="59" s="1"/>
  <c r="V400" i="59"/>
  <c r="W400" i="59" s="1"/>
  <c r="V399" i="59"/>
  <c r="W399" i="59" s="1"/>
  <c r="V397" i="59"/>
  <c r="W397" i="59" s="1"/>
  <c r="V396" i="59"/>
  <c r="W396" i="59" s="1"/>
  <c r="V395" i="59"/>
  <c r="W395" i="59" s="1"/>
  <c r="V394" i="59"/>
  <c r="W394" i="59" s="1"/>
  <c r="V393" i="59"/>
  <c r="W393" i="59" s="1"/>
  <c r="V392" i="59"/>
  <c r="W392" i="59" s="1"/>
  <c r="V391" i="59"/>
  <c r="W391" i="59" s="1"/>
  <c r="V390" i="59"/>
  <c r="W390" i="59" s="1"/>
  <c r="V389" i="59"/>
  <c r="W389" i="59" s="1"/>
  <c r="V388" i="59"/>
  <c r="W388" i="59" s="1"/>
  <c r="V387" i="59"/>
  <c r="W387" i="59" s="1"/>
  <c r="V386" i="59"/>
  <c r="W386" i="59" s="1"/>
  <c r="V385" i="59"/>
  <c r="W385" i="59" s="1"/>
  <c r="V384" i="59"/>
  <c r="W384" i="59" s="1"/>
  <c r="V383" i="59"/>
  <c r="W383" i="59" s="1"/>
  <c r="V381" i="59"/>
  <c r="W381" i="59" s="1"/>
  <c r="V380" i="59"/>
  <c r="W380" i="59" s="1"/>
  <c r="V379" i="59"/>
  <c r="W379" i="59" s="1"/>
  <c r="V378" i="59"/>
  <c r="W378" i="59" s="1"/>
  <c r="V377" i="59"/>
  <c r="W377" i="59" s="1"/>
  <c r="V376" i="59"/>
  <c r="W376" i="59" s="1"/>
  <c r="V375" i="59"/>
  <c r="W375" i="59" s="1"/>
  <c r="V374" i="59"/>
  <c r="W374" i="59" s="1"/>
  <c r="V373" i="59"/>
  <c r="W373" i="59" s="1"/>
  <c r="V372" i="59"/>
  <c r="W372" i="59" s="1"/>
  <c r="V371" i="59"/>
  <c r="W371" i="59" s="1"/>
  <c r="V370" i="59"/>
  <c r="W370" i="59" s="1"/>
  <c r="V369" i="59"/>
  <c r="W369" i="59" s="1"/>
  <c r="V368" i="59"/>
  <c r="W368" i="59" s="1"/>
  <c r="V367" i="59"/>
  <c r="W367" i="59" s="1"/>
  <c r="V366" i="59"/>
  <c r="W366" i="59" s="1"/>
  <c r="V365" i="59"/>
  <c r="W365" i="59" s="1"/>
  <c r="V364" i="59"/>
  <c r="W364" i="59" s="1"/>
  <c r="V363" i="59"/>
  <c r="W363" i="59" s="1"/>
  <c r="V362" i="59"/>
  <c r="W362" i="59" s="1"/>
  <c r="V361" i="59"/>
  <c r="W361" i="59" s="1"/>
  <c r="V360" i="59"/>
  <c r="W360" i="59" s="1"/>
  <c r="V359" i="59"/>
  <c r="W359" i="59" s="1"/>
  <c r="V358" i="59"/>
  <c r="W358" i="59" s="1"/>
  <c r="V357" i="59"/>
  <c r="W357" i="59" s="1"/>
  <c r="V356" i="59"/>
  <c r="W356" i="59" s="1"/>
  <c r="V355" i="59"/>
  <c r="W355" i="59" s="1"/>
  <c r="V354" i="59"/>
  <c r="W354" i="59" s="1"/>
  <c r="V353" i="59"/>
  <c r="W353" i="59" s="1"/>
  <c r="V352" i="59"/>
  <c r="W352" i="59" s="1"/>
  <c r="V351" i="59"/>
  <c r="W351" i="59" s="1"/>
  <c r="V350" i="59"/>
  <c r="W350" i="59" s="1"/>
  <c r="V349" i="59"/>
  <c r="W349" i="59" s="1"/>
  <c r="V348" i="59"/>
  <c r="W348" i="59" s="1"/>
  <c r="V347" i="59"/>
  <c r="W347" i="59" s="1"/>
  <c r="V346" i="59"/>
  <c r="W346" i="59" s="1"/>
  <c r="V345" i="59"/>
  <c r="W345" i="59" s="1"/>
  <c r="V344" i="59"/>
  <c r="W344" i="59" s="1"/>
  <c r="V343" i="59"/>
  <c r="W343" i="59" s="1"/>
  <c r="V342" i="59"/>
  <c r="W342" i="59" s="1"/>
  <c r="V341" i="59"/>
  <c r="W341" i="59" s="1"/>
  <c r="V340" i="59"/>
  <c r="W340" i="59" s="1"/>
  <c r="V339" i="59"/>
  <c r="W339" i="59" s="1"/>
  <c r="V338" i="59"/>
  <c r="W338" i="59" s="1"/>
  <c r="V337" i="59"/>
  <c r="W337" i="59" s="1"/>
  <c r="V336" i="59"/>
  <c r="W336" i="59" s="1"/>
  <c r="V335" i="59"/>
  <c r="W335" i="59" s="1"/>
  <c r="V334" i="59"/>
  <c r="W334" i="59" s="1"/>
  <c r="V333" i="59"/>
  <c r="W333" i="59" s="1"/>
  <c r="V332" i="59"/>
  <c r="W332" i="59" s="1"/>
  <c r="V331" i="59"/>
  <c r="W331" i="59" s="1"/>
  <c r="V330" i="59"/>
  <c r="W330" i="59" s="1"/>
  <c r="V329" i="59"/>
  <c r="W329" i="59" s="1"/>
  <c r="V328" i="59"/>
  <c r="W328" i="59" s="1"/>
  <c r="V327" i="59"/>
  <c r="W327" i="59" s="1"/>
  <c r="V326" i="59"/>
  <c r="W326" i="59" s="1"/>
  <c r="V325" i="59"/>
  <c r="W325" i="59" s="1"/>
  <c r="V324" i="59"/>
  <c r="W324" i="59" s="1"/>
  <c r="V323" i="59"/>
  <c r="W323" i="59" s="1"/>
  <c r="V322" i="59"/>
  <c r="W322" i="59" s="1"/>
  <c r="V321" i="59"/>
  <c r="W321" i="59" s="1"/>
  <c r="V320" i="59"/>
  <c r="W320" i="59" s="1"/>
  <c r="V319" i="59"/>
  <c r="W319" i="59" s="1"/>
  <c r="V318" i="59"/>
  <c r="W318" i="59" s="1"/>
  <c r="V317" i="59"/>
  <c r="W317" i="59" s="1"/>
  <c r="V316" i="59"/>
  <c r="W316" i="59" s="1"/>
  <c r="V315" i="59"/>
  <c r="W315" i="59" s="1"/>
  <c r="V314" i="59"/>
  <c r="W314" i="59" s="1"/>
  <c r="V313" i="59"/>
  <c r="W313" i="59" s="1"/>
  <c r="V312" i="59"/>
  <c r="W312" i="59" s="1"/>
  <c r="V311" i="59"/>
  <c r="W311" i="59" s="1"/>
  <c r="V310" i="59"/>
  <c r="W310" i="59" s="1"/>
  <c r="V309" i="59"/>
  <c r="W309" i="59" s="1"/>
  <c r="V308" i="59"/>
  <c r="W308" i="59" s="1"/>
  <c r="V307" i="59"/>
  <c r="W307" i="59" s="1"/>
  <c r="V306" i="59"/>
  <c r="W306" i="59" s="1"/>
  <c r="V305" i="59"/>
  <c r="W305" i="59" s="1"/>
  <c r="V304" i="59"/>
  <c r="W304" i="59" s="1"/>
  <c r="V303" i="59"/>
  <c r="W303" i="59" s="1"/>
  <c r="V302" i="59"/>
  <c r="W302" i="59" s="1"/>
  <c r="V301" i="59"/>
  <c r="W301" i="59" s="1"/>
  <c r="V300" i="59"/>
  <c r="W300" i="59" s="1"/>
  <c r="V299" i="59"/>
  <c r="W299" i="59" s="1"/>
  <c r="V298" i="59"/>
  <c r="W298" i="59" s="1"/>
  <c r="V297" i="59"/>
  <c r="W297" i="59" s="1"/>
  <c r="V296" i="59"/>
  <c r="W296" i="59" s="1"/>
  <c r="V295" i="59"/>
  <c r="W295" i="59" s="1"/>
  <c r="V294" i="59"/>
  <c r="W294" i="59" s="1"/>
  <c r="V293" i="59"/>
  <c r="W293" i="59" s="1"/>
  <c r="V292" i="59"/>
  <c r="W292" i="59" s="1"/>
  <c r="V291" i="59"/>
  <c r="W291" i="59" s="1"/>
  <c r="V290" i="59"/>
  <c r="W290" i="59" s="1"/>
  <c r="V289" i="59"/>
  <c r="W289" i="59" s="1"/>
  <c r="V288" i="59"/>
  <c r="W288" i="59" s="1"/>
  <c r="V287" i="59"/>
  <c r="W287" i="59" s="1"/>
  <c r="V286" i="59"/>
  <c r="W286" i="59" s="1"/>
  <c r="V285" i="59"/>
  <c r="W285" i="59" s="1"/>
  <c r="V284" i="59"/>
  <c r="W284" i="59" s="1"/>
  <c r="V283" i="59"/>
  <c r="W283" i="59" s="1"/>
  <c r="V282" i="59"/>
  <c r="W282" i="59" s="1"/>
  <c r="V281" i="59"/>
  <c r="W281" i="59" s="1"/>
  <c r="V280" i="59"/>
  <c r="W280" i="59" s="1"/>
  <c r="V279" i="59"/>
  <c r="W279" i="59" s="1"/>
  <c r="V278" i="59"/>
  <c r="W278" i="59" s="1"/>
  <c r="V277" i="59"/>
  <c r="W277" i="59" s="1"/>
  <c r="V276" i="59"/>
  <c r="W276" i="59" s="1"/>
  <c r="V275" i="59"/>
  <c r="W275" i="59" s="1"/>
  <c r="V274" i="59"/>
  <c r="W274" i="59" s="1"/>
  <c r="V273" i="59"/>
  <c r="W273" i="59" s="1"/>
  <c r="V272" i="59"/>
  <c r="W272" i="59" s="1"/>
  <c r="V271" i="59"/>
  <c r="W271" i="59" s="1"/>
  <c r="V270" i="59"/>
  <c r="W270" i="59" s="1"/>
  <c r="V269" i="59"/>
  <c r="W269" i="59" s="1"/>
  <c r="V268" i="59"/>
  <c r="W268" i="59" s="1"/>
  <c r="V267" i="59"/>
  <c r="W267" i="59" s="1"/>
  <c r="V266" i="59"/>
  <c r="W266" i="59" s="1"/>
  <c r="V265" i="59"/>
  <c r="W265" i="59" s="1"/>
  <c r="V264" i="59"/>
  <c r="W264" i="59" s="1"/>
  <c r="V263" i="59"/>
  <c r="W263" i="59" s="1"/>
  <c r="V262" i="59"/>
  <c r="W262" i="59" s="1"/>
  <c r="V261" i="59"/>
  <c r="W261" i="59" s="1"/>
  <c r="V260" i="59"/>
  <c r="W260" i="59" s="1"/>
  <c r="V259" i="59"/>
  <c r="W259" i="59" s="1"/>
  <c r="V258" i="59"/>
  <c r="W258" i="59" s="1"/>
  <c r="V257" i="59"/>
  <c r="W257" i="59" s="1"/>
  <c r="V256" i="59"/>
  <c r="W256" i="59" s="1"/>
  <c r="V255" i="59"/>
  <c r="W255" i="59" s="1"/>
  <c r="V254" i="59"/>
  <c r="W254" i="59" s="1"/>
  <c r="V253" i="59"/>
  <c r="W253" i="59" s="1"/>
  <c r="V252" i="59"/>
  <c r="W252" i="59" s="1"/>
  <c r="V251" i="59"/>
  <c r="W251" i="59" s="1"/>
  <c r="V250" i="59"/>
  <c r="W250" i="59" s="1"/>
  <c r="V249" i="59"/>
  <c r="W249" i="59" s="1"/>
  <c r="V248" i="59"/>
  <c r="W248" i="59" s="1"/>
  <c r="V247" i="59"/>
  <c r="W247" i="59" s="1"/>
  <c r="V246" i="59"/>
  <c r="W246" i="59" s="1"/>
  <c r="V245" i="59"/>
  <c r="W245" i="59" s="1"/>
  <c r="V244" i="59"/>
  <c r="W244" i="59" s="1"/>
  <c r="V243" i="59"/>
  <c r="W243" i="59" s="1"/>
  <c r="V242" i="59"/>
  <c r="W242" i="59" s="1"/>
  <c r="V241" i="59"/>
  <c r="W241" i="59" s="1"/>
  <c r="V240" i="59"/>
  <c r="W240" i="59" s="1"/>
  <c r="V239" i="59"/>
  <c r="W239" i="59" s="1"/>
  <c r="V238" i="59"/>
  <c r="W238" i="59" s="1"/>
  <c r="V237" i="59"/>
  <c r="W237" i="59" s="1"/>
  <c r="V236" i="59"/>
  <c r="W236" i="59" s="1"/>
  <c r="V235" i="59"/>
  <c r="W235" i="59" s="1"/>
  <c r="V234" i="59"/>
  <c r="W234" i="59" s="1"/>
  <c r="V233" i="59"/>
  <c r="W233" i="59" s="1"/>
  <c r="V232" i="59"/>
  <c r="W232" i="59" s="1"/>
  <c r="V231" i="59"/>
  <c r="W231" i="59" s="1"/>
  <c r="V230" i="59"/>
  <c r="W230" i="59" s="1"/>
  <c r="V229" i="59"/>
  <c r="W229" i="59" s="1"/>
  <c r="V228" i="59"/>
  <c r="W228" i="59" s="1"/>
  <c r="V227" i="59"/>
  <c r="W227" i="59" s="1"/>
  <c r="V226" i="59"/>
  <c r="W226" i="59" s="1"/>
  <c r="V225" i="59"/>
  <c r="W225" i="59" s="1"/>
  <c r="V224" i="59"/>
  <c r="W224" i="59" s="1"/>
  <c r="V223" i="59"/>
  <c r="W223" i="59" s="1"/>
  <c r="V222" i="59"/>
  <c r="W222" i="59" s="1"/>
  <c r="V221" i="59"/>
  <c r="W221" i="59" s="1"/>
  <c r="V220" i="59"/>
  <c r="W220" i="59" s="1"/>
  <c r="V219" i="59"/>
  <c r="W219" i="59" s="1"/>
  <c r="V218" i="59"/>
  <c r="W218" i="59" s="1"/>
  <c r="V217" i="59"/>
  <c r="W217" i="59" s="1"/>
  <c r="V216" i="59"/>
  <c r="W216" i="59" s="1"/>
  <c r="V215" i="59"/>
  <c r="W215" i="59" s="1"/>
  <c r="V214" i="59"/>
  <c r="W214" i="59" s="1"/>
  <c r="V213" i="59"/>
  <c r="W213" i="59" s="1"/>
  <c r="V212" i="59"/>
  <c r="W212" i="59" s="1"/>
  <c r="V211" i="59"/>
  <c r="W211" i="59" s="1"/>
  <c r="V210" i="59"/>
  <c r="W210" i="59" s="1"/>
  <c r="V209" i="59"/>
  <c r="W209" i="59" s="1"/>
  <c r="V208" i="59"/>
  <c r="W208" i="59" s="1"/>
  <c r="V207" i="59"/>
  <c r="W207" i="59" s="1"/>
  <c r="V206" i="59"/>
  <c r="W206" i="59" s="1"/>
  <c r="V205" i="59"/>
  <c r="W205" i="59" s="1"/>
  <c r="V204" i="59"/>
  <c r="W204" i="59" s="1"/>
  <c r="V203" i="59"/>
  <c r="W203" i="59" s="1"/>
  <c r="V202" i="59"/>
  <c r="W202" i="59" s="1"/>
  <c r="V201" i="59"/>
  <c r="W201" i="59" s="1"/>
  <c r="V200" i="59"/>
  <c r="W200" i="59" s="1"/>
  <c r="V199" i="59"/>
  <c r="W199" i="59" s="1"/>
  <c r="V198" i="59"/>
  <c r="W198" i="59" s="1"/>
  <c r="V197" i="59"/>
  <c r="W197" i="59" s="1"/>
  <c r="V196" i="59"/>
  <c r="W196" i="59" s="1"/>
  <c r="V195" i="59"/>
  <c r="W195" i="59" s="1"/>
  <c r="V194" i="59"/>
  <c r="W194" i="59" s="1"/>
  <c r="V193" i="59"/>
  <c r="W193" i="59" s="1"/>
  <c r="V192" i="59"/>
  <c r="W192" i="59" s="1"/>
  <c r="V191" i="59"/>
  <c r="W191" i="59" s="1"/>
  <c r="V190" i="59"/>
  <c r="W190" i="59" s="1"/>
  <c r="V189" i="59"/>
  <c r="W189" i="59" s="1"/>
  <c r="V188" i="59"/>
  <c r="W188" i="59" s="1"/>
  <c r="V187" i="59"/>
  <c r="W187" i="59" s="1"/>
  <c r="V186" i="59"/>
  <c r="W186" i="59" s="1"/>
  <c r="V182" i="59"/>
  <c r="W182" i="59" s="1"/>
  <c r="V178" i="59"/>
  <c r="W178" i="59" s="1"/>
  <c r="V177" i="59"/>
  <c r="W177" i="59" s="1"/>
  <c r="V176" i="59"/>
  <c r="W176" i="59" s="1"/>
  <c r="V175" i="59"/>
  <c r="W175" i="59" s="1"/>
  <c r="V174" i="59"/>
  <c r="W174" i="59" s="1"/>
  <c r="V173" i="59"/>
  <c r="W173" i="59" s="1"/>
  <c r="V172" i="59"/>
  <c r="W172" i="59" s="1"/>
  <c r="V171" i="59"/>
  <c r="W171" i="59" s="1"/>
  <c r="V170" i="59"/>
  <c r="W170" i="59" s="1"/>
  <c r="V169" i="59"/>
  <c r="W169" i="59" s="1"/>
  <c r="V168" i="59"/>
  <c r="W168" i="59" s="1"/>
  <c r="V167" i="59"/>
  <c r="W167" i="59" s="1"/>
  <c r="V166" i="59"/>
  <c r="W166" i="59" s="1"/>
  <c r="V165" i="59"/>
  <c r="W165" i="59" s="1"/>
  <c r="V164" i="59"/>
  <c r="W164" i="59" s="1"/>
  <c r="V163" i="59"/>
  <c r="W163" i="59" s="1"/>
  <c r="V162" i="59"/>
  <c r="W162" i="59" s="1"/>
  <c r="V161" i="59"/>
  <c r="W161" i="59" s="1"/>
  <c r="V160" i="59"/>
  <c r="W160" i="59" s="1"/>
  <c r="V159" i="59"/>
  <c r="W159" i="59" s="1"/>
  <c r="V158" i="59"/>
  <c r="W158" i="59" s="1"/>
  <c r="V157" i="59"/>
  <c r="W157" i="59" s="1"/>
  <c r="V156" i="59"/>
  <c r="W156" i="59" s="1"/>
  <c r="V155" i="59"/>
  <c r="W155" i="59" s="1"/>
  <c r="V154" i="59"/>
  <c r="W154" i="59" s="1"/>
  <c r="V153" i="59"/>
  <c r="W153" i="59" s="1"/>
  <c r="V152" i="59"/>
  <c r="W152" i="59" s="1"/>
  <c r="V151" i="59"/>
  <c r="W151" i="59" s="1"/>
  <c r="V150" i="59"/>
  <c r="W150" i="59" s="1"/>
  <c r="V149" i="59"/>
  <c r="W149" i="59" s="1"/>
  <c r="V148" i="59"/>
  <c r="W148" i="59" s="1"/>
  <c r="V147" i="59"/>
  <c r="W147" i="59" s="1"/>
  <c r="V146" i="59"/>
  <c r="W146" i="59" s="1"/>
  <c r="V145" i="59"/>
  <c r="W145" i="59" s="1"/>
  <c r="V144" i="59"/>
  <c r="W144" i="59" s="1"/>
  <c r="V143" i="59"/>
  <c r="W143" i="59" s="1"/>
  <c r="V142" i="59"/>
  <c r="W142" i="59" s="1"/>
  <c r="V141" i="59"/>
  <c r="W141" i="59" s="1"/>
  <c r="V140" i="59"/>
  <c r="W140" i="59" s="1"/>
  <c r="V139" i="59"/>
  <c r="W139" i="59" s="1"/>
  <c r="V138" i="59"/>
  <c r="W138" i="59" s="1"/>
  <c r="V137" i="59"/>
  <c r="W137" i="59" s="1"/>
  <c r="V136" i="59"/>
  <c r="W136" i="59" s="1"/>
  <c r="V135" i="59"/>
  <c r="W135" i="59" s="1"/>
  <c r="V134" i="59"/>
  <c r="W134" i="59" s="1"/>
  <c r="V133" i="59"/>
  <c r="W133" i="59" s="1"/>
  <c r="V132" i="59"/>
  <c r="W132" i="59" s="1"/>
  <c r="V131" i="59"/>
  <c r="W131" i="59" s="1"/>
  <c r="V130" i="59"/>
  <c r="W130" i="59" s="1"/>
  <c r="V129" i="59"/>
  <c r="W129" i="59" s="1"/>
  <c r="V128" i="59"/>
  <c r="W128" i="59" s="1"/>
  <c r="V127" i="59"/>
  <c r="W127" i="59" s="1"/>
  <c r="V126" i="59"/>
  <c r="W126" i="59" s="1"/>
  <c r="V125" i="59"/>
  <c r="W125" i="59" s="1"/>
  <c r="V124" i="59"/>
  <c r="W124" i="59" s="1"/>
  <c r="V123" i="59"/>
  <c r="W123" i="59" s="1"/>
  <c r="V122" i="59"/>
  <c r="W122" i="59" s="1"/>
  <c r="V121" i="59"/>
  <c r="W121" i="59" s="1"/>
  <c r="V120" i="59"/>
  <c r="W120" i="59" s="1"/>
  <c r="V119" i="59"/>
  <c r="W119" i="59" s="1"/>
  <c r="V118" i="59"/>
  <c r="W118" i="59" s="1"/>
  <c r="V117" i="59"/>
  <c r="W117" i="59" s="1"/>
  <c r="V116" i="59"/>
  <c r="W116" i="59" s="1"/>
  <c r="V115" i="59"/>
  <c r="W115" i="59" s="1"/>
  <c r="V114" i="59"/>
  <c r="W114" i="59" s="1"/>
  <c r="V113" i="59"/>
  <c r="W113" i="59" s="1"/>
  <c r="V112" i="59"/>
  <c r="W112" i="59" s="1"/>
  <c r="V111" i="59"/>
  <c r="W111" i="59" s="1"/>
  <c r="V110" i="59"/>
  <c r="W110" i="59" s="1"/>
  <c r="V109" i="59"/>
  <c r="W109" i="59" s="1"/>
  <c r="V108" i="59"/>
  <c r="W108" i="59" s="1"/>
  <c r="V107" i="59"/>
  <c r="W107" i="59" s="1"/>
  <c r="V106" i="59"/>
  <c r="W106" i="59" s="1"/>
  <c r="V105" i="59"/>
  <c r="W105" i="59" s="1"/>
  <c r="V104" i="59"/>
  <c r="W104" i="59" s="1"/>
  <c r="V103" i="59"/>
  <c r="W103" i="59" s="1"/>
  <c r="V102" i="59"/>
  <c r="W102" i="59" s="1"/>
  <c r="V101" i="59"/>
  <c r="W101" i="59" s="1"/>
  <c r="V100" i="59"/>
  <c r="W100" i="59" s="1"/>
  <c r="V99" i="59"/>
  <c r="W99" i="59" s="1"/>
  <c r="V98" i="59"/>
  <c r="W98" i="59" s="1"/>
  <c r="V97" i="59"/>
  <c r="W97" i="59" s="1"/>
  <c r="V96" i="59"/>
  <c r="W96" i="59" s="1"/>
  <c r="V95" i="59"/>
  <c r="W95" i="59" s="1"/>
  <c r="V94" i="59"/>
  <c r="W94" i="59" s="1"/>
  <c r="V93" i="59"/>
  <c r="W93" i="59" s="1"/>
  <c r="V92" i="59"/>
  <c r="W92" i="59" s="1"/>
  <c r="V91" i="59"/>
  <c r="W91" i="59" s="1"/>
  <c r="V90" i="59"/>
  <c r="W90" i="59" s="1"/>
  <c r="V89" i="59"/>
  <c r="W89" i="59" s="1"/>
  <c r="V88" i="59"/>
  <c r="W88" i="59" s="1"/>
  <c r="V87" i="59"/>
  <c r="W87" i="59" s="1"/>
  <c r="V86" i="59"/>
  <c r="W86" i="59" s="1"/>
  <c r="V85" i="59"/>
  <c r="W85" i="59" s="1"/>
  <c r="V84" i="59"/>
  <c r="W84" i="59" s="1"/>
  <c r="V83" i="59"/>
  <c r="W83" i="59" s="1"/>
  <c r="V82" i="59"/>
  <c r="W82" i="59" s="1"/>
  <c r="V81" i="59"/>
  <c r="W81" i="59" s="1"/>
  <c r="V80" i="59"/>
  <c r="W80" i="59" s="1"/>
  <c r="V79" i="59"/>
  <c r="W79" i="59" s="1"/>
  <c r="V78" i="59"/>
  <c r="W78" i="59" s="1"/>
  <c r="V77" i="59"/>
  <c r="W77" i="59" s="1"/>
  <c r="V76" i="59"/>
  <c r="W76" i="59" s="1"/>
  <c r="V75" i="59"/>
  <c r="W75" i="59" s="1"/>
  <c r="V74" i="59"/>
  <c r="W74" i="59" s="1"/>
  <c r="V73" i="59"/>
  <c r="W73" i="59" s="1"/>
  <c r="V72" i="59"/>
  <c r="W72" i="59" s="1"/>
  <c r="V71" i="59"/>
  <c r="W71" i="59" s="1"/>
  <c r="V70" i="59"/>
  <c r="W70" i="59" s="1"/>
  <c r="V69" i="59"/>
  <c r="W69" i="59" s="1"/>
  <c r="V68" i="59"/>
  <c r="W68" i="59" s="1"/>
  <c r="V67" i="59"/>
  <c r="W67" i="59" s="1"/>
  <c r="V66" i="59"/>
  <c r="W66" i="59" s="1"/>
  <c r="V65" i="59"/>
  <c r="W65" i="59" s="1"/>
  <c r="V64" i="59"/>
  <c r="W64" i="59" s="1"/>
  <c r="V63" i="59"/>
  <c r="W63" i="59" s="1"/>
  <c r="V62" i="59"/>
  <c r="W62" i="59" s="1"/>
  <c r="V61" i="59"/>
  <c r="W61" i="59" s="1"/>
  <c r="V60" i="59"/>
  <c r="W60" i="59" s="1"/>
  <c r="V59" i="59"/>
  <c r="W59" i="59" s="1"/>
  <c r="V58" i="59"/>
  <c r="W58" i="59" s="1"/>
  <c r="V57" i="59"/>
  <c r="W57" i="59" s="1"/>
  <c r="V56" i="59"/>
  <c r="W56" i="59" s="1"/>
  <c r="V55" i="59"/>
  <c r="W55" i="59" s="1"/>
  <c r="V54" i="59"/>
  <c r="W54" i="59" s="1"/>
  <c r="V53" i="59"/>
  <c r="W53" i="59" s="1"/>
  <c r="V52" i="59"/>
  <c r="W52" i="59" s="1"/>
  <c r="V51" i="59"/>
  <c r="W51" i="59" s="1"/>
  <c r="V50" i="59"/>
  <c r="W50" i="59" s="1"/>
  <c r="V49" i="59"/>
  <c r="W49" i="59" s="1"/>
  <c r="V48" i="59"/>
  <c r="W48" i="59" s="1"/>
  <c r="V47" i="59"/>
  <c r="W47" i="59" s="1"/>
  <c r="V46" i="59"/>
  <c r="W46" i="59" s="1"/>
  <c r="V45" i="59"/>
  <c r="W45" i="59" s="1"/>
  <c r="V44" i="59"/>
  <c r="W44" i="59" s="1"/>
  <c r="V43" i="59"/>
  <c r="W43" i="59" s="1"/>
  <c r="V42" i="59"/>
  <c r="W42" i="59" s="1"/>
  <c r="V41" i="59"/>
  <c r="W41" i="59" s="1"/>
  <c r="V40" i="59"/>
  <c r="W40" i="59" s="1"/>
  <c r="V39" i="59"/>
  <c r="W39" i="59" s="1"/>
  <c r="V38" i="59"/>
  <c r="W38" i="59" s="1"/>
  <c r="V37" i="59"/>
  <c r="W37" i="59" s="1"/>
  <c r="V36" i="59"/>
  <c r="W36" i="59" s="1"/>
  <c r="V35" i="59"/>
  <c r="W35" i="59" s="1"/>
  <c r="V34" i="59"/>
  <c r="W34" i="59" s="1"/>
  <c r="V33" i="59"/>
  <c r="W33" i="59" s="1"/>
  <c r="V32" i="59"/>
  <c r="W32" i="59" s="1"/>
  <c r="V31" i="59"/>
  <c r="W31" i="59" s="1"/>
  <c r="V30" i="59"/>
  <c r="W30" i="59" s="1"/>
  <c r="V29" i="59"/>
  <c r="W29" i="59" s="1"/>
  <c r="V28" i="59"/>
  <c r="W28" i="59" s="1"/>
  <c r="V27" i="59"/>
  <c r="W27" i="59" s="1"/>
  <c r="V26" i="59"/>
  <c r="W26" i="59" s="1"/>
  <c r="V25" i="59"/>
  <c r="W25" i="59" s="1"/>
  <c r="V24" i="59"/>
  <c r="W24" i="59" s="1"/>
  <c r="V23" i="59"/>
  <c r="W23" i="59" s="1"/>
  <c r="V22" i="59"/>
  <c r="W22" i="59" s="1"/>
  <c r="V21" i="59"/>
  <c r="W21" i="59" s="1"/>
  <c r="V20" i="59"/>
  <c r="W20" i="59" s="1"/>
  <c r="V19" i="59"/>
  <c r="W19" i="59" s="1"/>
  <c r="V18" i="59"/>
  <c r="W18" i="59" s="1"/>
  <c r="V17" i="59"/>
  <c r="W17" i="59" s="1"/>
  <c r="V16" i="59"/>
  <c r="W16" i="59" s="1"/>
  <c r="V15" i="59"/>
  <c r="W15" i="59" s="1"/>
  <c r="V13" i="59"/>
  <c r="W13" i="59" s="1"/>
  <c r="V12" i="59"/>
  <c r="W12" i="59" s="1"/>
  <c r="V11" i="59"/>
  <c r="W11" i="59" s="1"/>
  <c r="V10" i="59"/>
  <c r="W10" i="59" s="1"/>
  <c r="V9" i="59"/>
  <c r="W9" i="59" s="1"/>
  <c r="V8" i="59"/>
  <c r="W8" i="59" s="1"/>
  <c r="V7" i="59"/>
  <c r="W7" i="59" s="1"/>
  <c r="V6" i="59"/>
  <c r="W6" i="59" s="1"/>
  <c r="V5" i="59"/>
  <c r="W5" i="59" s="1"/>
  <c r="V4" i="59"/>
  <c r="W4" i="59" s="1"/>
  <c r="V3" i="59"/>
  <c r="W3" i="59" s="1"/>
  <c r="V14" i="59"/>
  <c r="W14" i="59" s="1"/>
  <c r="N890" i="59" l="1"/>
  <c r="N698" i="59"/>
  <c r="N635" i="59"/>
  <c r="N876" i="59"/>
  <c r="N793" i="59"/>
  <c r="N754" i="59"/>
  <c r="N428" i="59"/>
  <c r="N1881" i="59"/>
  <c r="N2524" i="59"/>
  <c r="N1891" i="59"/>
  <c r="N1742" i="59"/>
  <c r="N1644" i="59"/>
  <c r="Y137" i="59"/>
  <c r="Y143" i="59"/>
  <c r="Y120" i="59"/>
  <c r="Y79" i="59"/>
  <c r="Y124" i="59"/>
  <c r="Y82" i="59"/>
  <c r="Y77" i="59"/>
  <c r="Y101" i="59"/>
  <c r="N2348" i="59"/>
  <c r="N2346" i="59"/>
  <c r="Y2317" i="59" s="1"/>
  <c r="X1958" i="59"/>
  <c r="X830" i="59"/>
  <c r="X554" i="59"/>
  <c r="X420" i="59"/>
  <c r="X472" i="59"/>
  <c r="X698" i="59"/>
  <c r="X857" i="59"/>
  <c r="X1450" i="59"/>
  <c r="N1533" i="59" s="1"/>
  <c r="X1129" i="59"/>
  <c r="X2228" i="59"/>
  <c r="N2352" i="59" s="1"/>
  <c r="Y2367" i="59" s="1"/>
  <c r="X2175" i="59"/>
  <c r="X853" i="59"/>
  <c r="X833" i="59"/>
  <c r="N813" i="59" s="1"/>
  <c r="X1215" i="59"/>
  <c r="X1833" i="59"/>
  <c r="X200" i="59"/>
  <c r="Y200" i="59" s="1"/>
  <c r="X669" i="59"/>
  <c r="Y669" i="59" s="1"/>
  <c r="X325" i="59"/>
  <c r="Y325" i="59" s="1"/>
  <c r="X1429" i="59"/>
  <c r="X684" i="59"/>
  <c r="X461" i="59"/>
  <c r="X291" i="59"/>
  <c r="X725" i="59"/>
  <c r="Y725" i="59" s="1"/>
  <c r="X1987" i="59"/>
  <c r="X671" i="59"/>
  <c r="X206" i="59"/>
  <c r="X677" i="59"/>
  <c r="Y677" i="59" s="1"/>
  <c r="X705" i="59"/>
  <c r="Y705" i="59" s="1"/>
  <c r="X174" i="59"/>
  <c r="Y174" i="59" s="1"/>
  <c r="X681" i="59"/>
  <c r="Y681" i="59" s="1"/>
  <c r="X240" i="59"/>
  <c r="X1887" i="59"/>
  <c r="X327" i="59"/>
  <c r="N342" i="59" s="1"/>
  <c r="Y349" i="59" s="1"/>
  <c r="X1229" i="59"/>
  <c r="Y1229" i="59" s="1"/>
  <c r="X1457" i="59"/>
  <c r="N1541" i="59" s="1"/>
  <c r="X755" i="59"/>
  <c r="X2067" i="59"/>
  <c r="X426" i="59"/>
  <c r="Y451" i="59" s="1"/>
  <c r="X273" i="59"/>
  <c r="X1533" i="59"/>
  <c r="N1621" i="59" s="1"/>
  <c r="X2334" i="59"/>
  <c r="X820" i="59"/>
  <c r="N881" i="59" s="1"/>
  <c r="X253" i="59"/>
  <c r="Y274" i="59" s="1"/>
  <c r="X559" i="59"/>
  <c r="Y559" i="59" s="1"/>
  <c r="X618" i="59"/>
  <c r="N662" i="59" s="1"/>
  <c r="X169" i="59"/>
  <c r="Y173" i="59" s="1"/>
  <c r="X501" i="59"/>
  <c r="N529" i="59" s="1"/>
  <c r="X2121" i="59"/>
  <c r="X1001" i="59"/>
  <c r="X1098" i="59"/>
  <c r="N1176" i="59" s="1"/>
  <c r="X1570" i="59"/>
  <c r="X1626" i="59"/>
  <c r="X769" i="59"/>
  <c r="X1097" i="59"/>
  <c r="X1180" i="59"/>
  <c r="X1544" i="59"/>
  <c r="X542" i="59"/>
  <c r="X1549" i="59"/>
  <c r="X285" i="59"/>
  <c r="X345" i="59"/>
  <c r="Y345" i="59" s="1"/>
  <c r="X2109" i="59"/>
  <c r="X757" i="59"/>
  <c r="X235" i="59"/>
  <c r="Y235" i="59" s="1"/>
  <c r="X735" i="59"/>
  <c r="X360" i="59"/>
  <c r="Y360" i="59" s="1"/>
  <c r="X774" i="59"/>
  <c r="N755" i="59" s="1"/>
  <c r="Y763" i="59" s="1"/>
  <c r="X2134" i="59"/>
  <c r="X2188" i="59"/>
  <c r="X784" i="59"/>
  <c r="X550" i="59"/>
  <c r="Y550" i="59" s="1"/>
  <c r="X250" i="59"/>
  <c r="Y254" i="59" s="1"/>
  <c r="X1013" i="59"/>
  <c r="X1194" i="59"/>
  <c r="X1111" i="59"/>
  <c r="X1326" i="59"/>
  <c r="Y1326" i="59" s="1"/>
  <c r="X836" i="59"/>
  <c r="N897" i="59" s="1"/>
  <c r="X1823" i="59"/>
  <c r="X851" i="59"/>
  <c r="N912" i="59" s="1"/>
  <c r="X2261" i="59"/>
  <c r="X1576" i="59"/>
  <c r="X1276" i="59"/>
  <c r="Y1276" i="59" s="1"/>
  <c r="X1257" i="59"/>
  <c r="X2362" i="59"/>
  <c r="X2071" i="59"/>
  <c r="X1124" i="59"/>
  <c r="X1665" i="59"/>
  <c r="X390" i="59"/>
  <c r="Y390" i="59" s="1"/>
  <c r="X2253" i="59"/>
  <c r="X1187" i="59"/>
  <c r="Y1187" i="59" s="1"/>
  <c r="X232" i="59"/>
  <c r="X2001" i="59"/>
  <c r="X2232" i="59"/>
  <c r="X1653" i="59"/>
  <c r="X1041" i="59"/>
  <c r="N1116" i="59" s="1"/>
  <c r="X187" i="59"/>
  <c r="X652" i="59"/>
  <c r="Y652" i="59" s="1"/>
  <c r="X265" i="59"/>
  <c r="X2308" i="59"/>
  <c r="X1673" i="59"/>
  <c r="N1771" i="59" s="1"/>
  <c r="X1589" i="59"/>
  <c r="X2161" i="59"/>
  <c r="X1123" i="59"/>
  <c r="X1657" i="59"/>
  <c r="X1451" i="59"/>
  <c r="X1846" i="59"/>
  <c r="X1068" i="59"/>
  <c r="X1982" i="59"/>
  <c r="X2319" i="59"/>
  <c r="X189" i="59"/>
  <c r="X1048" i="59"/>
  <c r="X607" i="59"/>
  <c r="X935" i="59"/>
  <c r="X751" i="59"/>
  <c r="Y751" i="59" s="1"/>
  <c r="X417" i="59"/>
  <c r="N437" i="59" s="1"/>
  <c r="Y441" i="59" s="1"/>
  <c r="X1069" i="59"/>
  <c r="X258" i="59"/>
  <c r="X319" i="59"/>
  <c r="Y319" i="59" s="1"/>
  <c r="X795" i="59"/>
  <c r="X356" i="59"/>
  <c r="Y356" i="59" s="1"/>
  <c r="X2083" i="59"/>
  <c r="X922" i="59"/>
  <c r="X2198" i="59"/>
  <c r="X1995" i="59"/>
  <c r="X703" i="59"/>
  <c r="X589" i="59"/>
  <c r="Y589" i="59" s="1"/>
  <c r="X534" i="59"/>
  <c r="Y540" i="59" s="1"/>
  <c r="X257" i="59"/>
  <c r="N271" i="59" s="1"/>
  <c r="Y279" i="59" s="1"/>
  <c r="X1586" i="59"/>
  <c r="N1687" i="59" s="1"/>
  <c r="X2209" i="59"/>
  <c r="X2282" i="59"/>
  <c r="X288" i="59"/>
  <c r="N302" i="59" s="1"/>
  <c r="X2424" i="59"/>
  <c r="X1140" i="59"/>
  <c r="X1838" i="59"/>
  <c r="X1234" i="59"/>
  <c r="X891" i="59"/>
  <c r="X1365" i="59"/>
  <c r="X1288" i="59"/>
  <c r="X631" i="59"/>
  <c r="Y631" i="59" s="1"/>
  <c r="X1160" i="59"/>
  <c r="X2434" i="59"/>
  <c r="X869" i="59"/>
  <c r="X1984" i="59"/>
  <c r="X374" i="59"/>
  <c r="Y374" i="59" s="1"/>
  <c r="X354" i="59"/>
  <c r="Y354" i="59" s="1"/>
  <c r="X450" i="59"/>
  <c r="X453" i="59"/>
  <c r="N482" i="59" s="1"/>
  <c r="X2310" i="59"/>
  <c r="X1730" i="59"/>
  <c r="N1834" i="59" s="1"/>
  <c r="X1632" i="59"/>
  <c r="X881" i="59"/>
  <c r="X749" i="59"/>
  <c r="Y749" i="59" s="1"/>
  <c r="X199" i="59"/>
  <c r="Y220" i="59" s="1"/>
  <c r="X739" i="59"/>
  <c r="N797" i="59" s="1"/>
  <c r="Y744" i="59" s="1"/>
  <c r="X275" i="59"/>
  <c r="N289" i="59" s="1"/>
  <c r="Y297" i="59" s="1"/>
  <c r="X336" i="59"/>
  <c r="Y341" i="59" s="1"/>
  <c r="X708" i="59"/>
  <c r="Y708" i="59" s="1"/>
  <c r="X1412" i="59"/>
  <c r="X281" i="59"/>
  <c r="X1011" i="59"/>
  <c r="X1710" i="59"/>
  <c r="N1814" i="59" s="1"/>
  <c r="X756" i="59"/>
  <c r="X2446" i="59"/>
  <c r="X1874" i="59"/>
  <c r="X1322" i="59"/>
  <c r="X1394" i="59"/>
  <c r="X1348" i="59"/>
  <c r="Y1348" i="59" s="1"/>
  <c r="X1407" i="59"/>
  <c r="X347" i="59"/>
  <c r="Y347" i="59" s="1"/>
  <c r="X1557" i="59"/>
  <c r="X444" i="59"/>
  <c r="X1694" i="59"/>
  <c r="X479" i="59"/>
  <c r="X2219" i="59"/>
  <c r="X2331" i="59"/>
  <c r="X1780" i="59"/>
  <c r="N1884" i="59" s="1"/>
  <c r="X215" i="59"/>
  <c r="X186" i="59"/>
  <c r="X690" i="59"/>
  <c r="Y690" i="59" s="1"/>
  <c r="X368" i="59"/>
  <c r="Y373" i="59" s="1"/>
  <c r="X287" i="59"/>
  <c r="N301" i="59" s="1"/>
  <c r="X437" i="59"/>
  <c r="N464" i="59" s="1"/>
  <c r="Y465" i="59" s="1"/>
  <c r="X219" i="59"/>
  <c r="N232" i="59" s="1"/>
  <c r="X581" i="59"/>
  <c r="Y581" i="59" s="1"/>
  <c r="X986" i="59"/>
  <c r="X1286" i="59"/>
  <c r="Y1339" i="59" s="1"/>
  <c r="X2087" i="59"/>
  <c r="N2207" i="59" s="1"/>
  <c r="X826" i="59"/>
  <c r="X1342" i="59"/>
  <c r="X1416" i="59"/>
  <c r="X1371" i="59"/>
  <c r="Y1371" i="59" s="1"/>
  <c r="X1242" i="59"/>
  <c r="X1340" i="59"/>
  <c r="Y1340" i="59" s="1"/>
  <c r="X1781" i="59"/>
  <c r="X2130" i="59"/>
  <c r="X1379" i="59"/>
  <c r="Y1379" i="59" s="1"/>
  <c r="X571" i="59"/>
  <c r="Y571" i="59" s="1"/>
  <c r="X309" i="59"/>
  <c r="X1923" i="59"/>
  <c r="X491" i="59"/>
  <c r="N519" i="59" s="1"/>
  <c r="Y496" i="59" s="1"/>
  <c r="X1064" i="59"/>
  <c r="X2212" i="59"/>
  <c r="X497" i="59"/>
  <c r="X1483" i="59"/>
  <c r="X1007" i="59"/>
  <c r="N1082" i="59" s="1"/>
  <c r="X2149" i="59"/>
  <c r="X1426" i="59"/>
  <c r="X1133" i="59"/>
  <c r="X234" i="59"/>
  <c r="N247" i="59" s="1"/>
  <c r="Y255" i="59" s="1"/>
  <c r="X271" i="59"/>
  <c r="N285" i="59" s="1"/>
  <c r="X311" i="59"/>
  <c r="N326" i="59" s="1"/>
  <c r="Y330" i="59" s="1"/>
  <c r="X305" i="59"/>
  <c r="N320" i="59" s="1"/>
  <c r="X1745" i="59"/>
  <c r="N1849" i="59" s="1"/>
  <c r="X1818" i="59"/>
  <c r="N1923" i="59" s="1"/>
  <c r="X1072" i="59"/>
  <c r="X1231" i="59"/>
  <c r="Y1231" i="59" s="1"/>
  <c r="X886" i="59"/>
  <c r="X1861" i="59"/>
  <c r="X2323" i="59"/>
  <c r="X1440" i="59"/>
  <c r="N1523" i="59" s="1"/>
  <c r="X2223" i="59"/>
  <c r="X1896" i="59"/>
  <c r="X1836" i="59"/>
  <c r="N1941" i="59" s="1"/>
  <c r="X855" i="59"/>
  <c r="X1115" i="59"/>
  <c r="X2051" i="59"/>
  <c r="X603" i="59"/>
  <c r="Y603" i="59" s="1"/>
  <c r="X405" i="59"/>
  <c r="X1617" i="59"/>
  <c r="X339" i="59"/>
  <c r="Y339" i="59" s="1"/>
  <c r="X782" i="59"/>
  <c r="X517" i="59"/>
  <c r="X1669" i="59"/>
  <c r="X2329" i="59"/>
  <c r="X1265" i="59"/>
  <c r="X2355" i="59"/>
  <c r="X536" i="59"/>
  <c r="Y536" i="59" s="1"/>
  <c r="X1928" i="59"/>
  <c r="N2037" i="59" s="1"/>
  <c r="X770" i="59"/>
  <c r="N831" i="59" s="1"/>
  <c r="X610" i="59"/>
  <c r="Y610" i="59" s="1"/>
  <c r="X719" i="59"/>
  <c r="Y719" i="59" s="1"/>
  <c r="X267" i="59"/>
  <c r="N281" i="59" s="1"/>
  <c r="Y272" i="59" s="1"/>
  <c r="X555" i="59"/>
  <c r="Y555" i="59" s="1"/>
  <c r="X711" i="59"/>
  <c r="Y711" i="59" s="1"/>
  <c r="X523" i="59"/>
  <c r="X1793" i="59"/>
  <c r="X2397" i="59"/>
  <c r="X1096" i="59"/>
  <c r="X723" i="59"/>
  <c r="Y723" i="59" s="1"/>
  <c r="X1145" i="59"/>
  <c r="X994" i="59"/>
  <c r="N1069" i="59" s="1"/>
  <c r="X2046" i="59"/>
  <c r="X1435" i="59"/>
  <c r="X2356" i="59"/>
  <c r="X2302" i="59"/>
  <c r="X1150" i="59"/>
  <c r="X1591" i="59"/>
  <c r="X1488" i="59"/>
  <c r="X1464" i="59"/>
  <c r="X245" i="59"/>
  <c r="X1663" i="59"/>
  <c r="X366" i="59"/>
  <c r="Y366" i="59" s="1"/>
  <c r="X544" i="59"/>
  <c r="X370" i="59"/>
  <c r="Y370" i="59" s="1"/>
  <c r="X551" i="59"/>
  <c r="X1990" i="59"/>
  <c r="X526" i="59"/>
  <c r="X1498" i="59"/>
  <c r="X867" i="59"/>
  <c r="N930" i="59" s="1"/>
  <c r="X401" i="59"/>
  <c r="N421" i="59" s="1"/>
  <c r="Y421" i="59" s="1"/>
  <c r="X1390" i="59"/>
  <c r="N1472" i="59" s="1"/>
  <c r="X2020" i="59"/>
  <c r="X1829" i="59"/>
  <c r="X1475" i="59"/>
  <c r="X1279" i="59"/>
  <c r="X806" i="59"/>
  <c r="N867" i="59" s="1"/>
  <c r="X967" i="59"/>
  <c r="N1042" i="59" s="1"/>
  <c r="X802" i="59"/>
  <c r="Y802" i="59" s="1"/>
  <c r="X538" i="59"/>
  <c r="Y538" i="59" s="1"/>
  <c r="X386" i="59"/>
  <c r="Y386" i="59" s="1"/>
  <c r="X1151" i="59"/>
  <c r="X577" i="59"/>
  <c r="Y577" i="59" s="1"/>
  <c r="X1481" i="59"/>
  <c r="X1822" i="59"/>
  <c r="X1688" i="59"/>
  <c r="X1536" i="59"/>
  <c r="X2454" i="59"/>
  <c r="X625" i="59"/>
  <c r="X1540" i="59"/>
  <c r="Y321" i="59"/>
  <c r="N1689" i="59"/>
  <c r="Y296" i="59"/>
  <c r="Y170" i="59"/>
  <c r="Y278" i="59"/>
  <c r="Y340" i="59"/>
  <c r="Y412" i="59"/>
  <c r="Y608" i="59"/>
  <c r="Y331" i="59"/>
  <c r="Y237" i="59"/>
  <c r="Y298" i="59"/>
  <c r="X1757" i="59"/>
  <c r="X1759" i="59"/>
  <c r="X2347" i="59"/>
  <c r="X2349" i="59"/>
  <c r="N2481" i="59" s="1"/>
  <c r="X2254" i="59"/>
  <c r="X2256" i="59"/>
  <c r="X2164" i="59"/>
  <c r="X2166" i="59"/>
  <c r="N2286" i="59" s="1"/>
  <c r="X2141" i="59"/>
  <c r="X2143" i="59"/>
  <c r="N2263" i="59" s="1"/>
  <c r="Y2263" i="59" s="1"/>
  <c r="X2050" i="59"/>
  <c r="Y2150" i="59" s="1"/>
  <c r="X2052" i="59"/>
  <c r="X1953" i="59"/>
  <c r="X1955" i="59"/>
  <c r="X1789" i="59"/>
  <c r="X1791" i="59"/>
  <c r="X1023" i="59"/>
  <c r="X1024" i="59"/>
  <c r="X849" i="59"/>
  <c r="N910" i="59" s="1"/>
  <c r="Y936" i="59" s="1"/>
  <c r="X850" i="59"/>
  <c r="N911" i="59" s="1"/>
  <c r="X2061" i="59"/>
  <c r="X1651" i="59"/>
  <c r="X2045" i="59"/>
  <c r="X2183" i="59"/>
  <c r="X2185" i="59"/>
  <c r="X1717" i="59"/>
  <c r="X1719" i="59"/>
  <c r="N1823" i="59" s="1"/>
  <c r="X2330" i="59"/>
  <c r="X2332" i="59"/>
  <c r="X1992" i="59"/>
  <c r="N2116" i="59" s="1"/>
  <c r="X1994" i="59"/>
  <c r="X923" i="59"/>
  <c r="X924" i="59"/>
  <c r="X1510" i="59"/>
  <c r="X1512" i="59"/>
  <c r="N1600" i="59" s="1"/>
  <c r="X2428" i="59"/>
  <c r="X2430" i="59"/>
  <c r="X2268" i="59"/>
  <c r="X2270" i="59"/>
  <c r="X1959" i="59"/>
  <c r="X1961" i="59"/>
  <c r="X1825" i="59"/>
  <c r="X1827" i="59"/>
  <c r="X1687" i="59"/>
  <c r="X1689" i="59"/>
  <c r="X1875" i="59"/>
  <c r="X1877" i="59"/>
  <c r="N1986" i="59" s="1"/>
  <c r="X1720" i="59"/>
  <c r="X1722" i="59"/>
  <c r="N1826" i="59" s="1"/>
  <c r="X1704" i="59"/>
  <c r="X1706" i="59"/>
  <c r="X1404" i="59"/>
  <c r="Y1418" i="59" s="1"/>
  <c r="X1406" i="59"/>
  <c r="N1488" i="59" s="1"/>
  <c r="Y1489" i="59" s="1"/>
  <c r="X1243" i="59"/>
  <c r="X1244" i="59"/>
  <c r="X1100" i="59"/>
  <c r="X1101" i="59"/>
  <c r="X910" i="59"/>
  <c r="X911" i="59"/>
  <c r="X831" i="59"/>
  <c r="X2400" i="59"/>
  <c r="X2402" i="59"/>
  <c r="X2086" i="59"/>
  <c r="X2088" i="59"/>
  <c r="X1346" i="59"/>
  <c r="X1347" i="59"/>
  <c r="X1513" i="59"/>
  <c r="X1515" i="59"/>
  <c r="X1983" i="59"/>
  <c r="N2107" i="59" s="1"/>
  <c r="X1985" i="59"/>
  <c r="N2109" i="59" s="1"/>
  <c r="X2189" i="59"/>
  <c r="X2191" i="59"/>
  <c r="X1263" i="59"/>
  <c r="X1264" i="59"/>
  <c r="X1478" i="59"/>
  <c r="X1480" i="59"/>
  <c r="N1564" i="59" s="1"/>
  <c r="X1546" i="59"/>
  <c r="X1548" i="59"/>
  <c r="N1636" i="59" s="1"/>
  <c r="Y1652" i="59" s="1"/>
  <c r="X1971" i="59"/>
  <c r="N2095" i="59" s="1"/>
  <c r="X1973" i="59"/>
  <c r="X848" i="59"/>
  <c r="N909" i="59" s="1"/>
  <c r="X1008" i="59"/>
  <c r="N1083" i="59" s="1"/>
  <c r="X1762" i="59"/>
  <c r="X1764" i="59"/>
  <c r="X2174" i="59"/>
  <c r="X2176" i="59"/>
  <c r="X1898" i="59"/>
  <c r="X1900" i="59"/>
  <c r="X1565" i="59"/>
  <c r="X1567" i="59"/>
  <c r="X1157" i="59"/>
  <c r="X1158" i="59"/>
  <c r="X981" i="59"/>
  <c r="X982" i="59"/>
  <c r="X990" i="59"/>
  <c r="X991" i="59"/>
  <c r="N1066" i="59" s="1"/>
  <c r="X959" i="59"/>
  <c r="N1033" i="59" s="1"/>
  <c r="X960" i="59"/>
  <c r="X2312" i="59"/>
  <c r="X2314" i="59"/>
  <c r="X2351" i="59"/>
  <c r="X2353" i="59"/>
  <c r="N2485" i="59" s="1"/>
  <c r="X1941" i="59"/>
  <c r="N2050" i="59" s="1"/>
  <c r="X1943" i="59"/>
  <c r="N2052" i="59" s="1"/>
  <c r="X1767" i="59"/>
  <c r="X1769" i="59"/>
  <c r="X1742" i="59"/>
  <c r="N1846" i="59" s="1"/>
  <c r="X1744" i="59"/>
  <c r="N1848" i="59" s="1"/>
  <c r="X1811" i="59"/>
  <c r="X1813" i="59"/>
  <c r="N1918" i="59" s="1"/>
  <c r="Y1920" i="59" s="1"/>
  <c r="X1682" i="59"/>
  <c r="X1684" i="59"/>
  <c r="X1043" i="59"/>
  <c r="N1118" i="59" s="1"/>
  <c r="Y1139" i="59" s="1"/>
  <c r="X1044" i="59"/>
  <c r="X1225" i="59"/>
  <c r="X1226" i="59"/>
  <c r="Y1281" i="59" s="1"/>
  <c r="X1093" i="59"/>
  <c r="X1094" i="59"/>
  <c r="X1499" i="59"/>
  <c r="X1501" i="59"/>
  <c r="X870" i="59"/>
  <c r="X871" i="59"/>
  <c r="N937" i="59" s="1"/>
  <c r="X837" i="59"/>
  <c r="N898" i="59" s="1"/>
  <c r="X838" i="59"/>
  <c r="X1368" i="59"/>
  <c r="Y1368" i="59" s="1"/>
  <c r="X1369" i="59"/>
  <c r="X1120" i="59"/>
  <c r="X1121" i="59"/>
  <c r="N1199" i="59" s="1"/>
  <c r="Y1200" i="59" s="1"/>
  <c r="X2280" i="59"/>
  <c r="X2139" i="59"/>
  <c r="X1960" i="59"/>
  <c r="X2384" i="59"/>
  <c r="X2386" i="59"/>
  <c r="N2518" i="59" s="1"/>
  <c r="X2248" i="59"/>
  <c r="N2372" i="59" s="1"/>
  <c r="Y2377" i="59" s="1"/>
  <c r="X2250" i="59"/>
  <c r="X1880" i="59"/>
  <c r="X1882" i="59"/>
  <c r="X1890" i="59"/>
  <c r="N1999" i="59" s="1"/>
  <c r="X1892" i="59"/>
  <c r="N2001" i="59" s="1"/>
  <c r="X1976" i="59"/>
  <c r="X1978" i="59"/>
  <c r="X2101" i="59"/>
  <c r="X2103" i="59"/>
  <c r="X2213" i="59"/>
  <c r="X2215" i="59"/>
  <c r="X1634" i="59"/>
  <c r="X2300" i="59"/>
  <c r="X1904" i="59"/>
  <c r="X2339" i="59"/>
  <c r="N2471" i="59" s="1"/>
  <c r="X2341" i="59"/>
  <c r="N2473" i="59" s="1"/>
  <c r="X946" i="59"/>
  <c r="X947" i="59"/>
  <c r="X2407" i="59"/>
  <c r="X2409" i="59"/>
  <c r="X2136" i="59"/>
  <c r="X2138" i="59"/>
  <c r="X2028" i="59"/>
  <c r="X2030" i="59"/>
  <c r="X1803" i="59"/>
  <c r="X1805" i="59"/>
  <c r="N1910" i="59" s="1"/>
  <c r="X1756" i="59"/>
  <c r="X1758" i="59"/>
  <c r="X1937" i="59"/>
  <c r="X1939" i="59"/>
  <c r="N2048" i="59" s="1"/>
  <c r="X1863" i="59"/>
  <c r="X1865" i="59"/>
  <c r="X1932" i="59"/>
  <c r="X1934" i="59"/>
  <c r="N2043" i="59" s="1"/>
  <c r="X1857" i="59"/>
  <c r="N1962" i="59" s="1"/>
  <c r="Y1962" i="59" s="1"/>
  <c r="X1859" i="59"/>
  <c r="X1612" i="59"/>
  <c r="N1713" i="59" s="1"/>
  <c r="X1614" i="59"/>
  <c r="X1529" i="59"/>
  <c r="N1617" i="59" s="1"/>
  <c r="X1531" i="59"/>
  <c r="X1057" i="59"/>
  <c r="X1058" i="59"/>
  <c r="X2348" i="59"/>
  <c r="X2350" i="59"/>
  <c r="X1808" i="59"/>
  <c r="X1810" i="59"/>
  <c r="X1507" i="59"/>
  <c r="N1595" i="59" s="1"/>
  <c r="X1509" i="59"/>
  <c r="X2435" i="59"/>
  <c r="N2567" i="59" s="1"/>
  <c r="X2437" i="59"/>
  <c r="N2569" i="59" s="1"/>
  <c r="X2425" i="59"/>
  <c r="X2427" i="59"/>
  <c r="X2180" i="59"/>
  <c r="X2182" i="59"/>
  <c r="X2294" i="59"/>
  <c r="X2296" i="59"/>
  <c r="X2123" i="59"/>
  <c r="X2125" i="59"/>
  <c r="X2017" i="59"/>
  <c r="X2019" i="59"/>
  <c r="X1794" i="59"/>
  <c r="X1796" i="59"/>
  <c r="X1750" i="59"/>
  <c r="X1752" i="59"/>
  <c r="X1950" i="59"/>
  <c r="X1952" i="59"/>
  <c r="X2151" i="59"/>
  <c r="N2271" i="59" s="1"/>
  <c r="Y2283" i="59" s="1"/>
  <c r="X2153" i="59"/>
  <c r="X1602" i="59"/>
  <c r="X1604" i="59"/>
  <c r="X1596" i="59"/>
  <c r="X1598" i="59"/>
  <c r="X1516" i="59"/>
  <c r="N1604" i="59" s="1"/>
  <c r="Y1625" i="59" s="1"/>
  <c r="X1518" i="59"/>
  <c r="X1605" i="59"/>
  <c r="X1607" i="59"/>
  <c r="X1362" i="59"/>
  <c r="Y1375" i="59" s="1"/>
  <c r="X1363" i="59"/>
  <c r="X807" i="59"/>
  <c r="N868" i="59" s="1"/>
  <c r="X808" i="59"/>
  <c r="N869" i="59" s="1"/>
  <c r="Y817" i="59" s="1"/>
  <c r="X1027" i="59"/>
  <c r="X1028" i="59"/>
  <c r="X1170" i="59"/>
  <c r="X1171" i="59"/>
  <c r="X950" i="59"/>
  <c r="X951" i="59"/>
  <c r="X2073" i="59"/>
  <c r="X2075" i="59"/>
  <c r="X1996" i="59"/>
  <c r="N2120" i="59" s="1"/>
  <c r="Y2120" i="59" s="1"/>
  <c r="X1998" i="59"/>
  <c r="X2155" i="59"/>
  <c r="X2157" i="59"/>
  <c r="X1666" i="59"/>
  <c r="X1668" i="59"/>
  <c r="X1618" i="59"/>
  <c r="X1622" i="59"/>
  <c r="X1421" i="59"/>
  <c r="X1423" i="59"/>
  <c r="N1505" i="59" s="1"/>
  <c r="Y1459" i="59" s="1"/>
  <c r="X956" i="59"/>
  <c r="N1029" i="59" s="1"/>
  <c r="X957" i="59"/>
  <c r="X1014" i="59"/>
  <c r="X1015" i="59"/>
  <c r="X1775" i="59"/>
  <c r="X1042" i="59"/>
  <c r="X1353" i="59"/>
  <c r="X846" i="59"/>
  <c r="X2202" i="59"/>
  <c r="X1599" i="59"/>
  <c r="X2363" i="59"/>
  <c r="X1693" i="59"/>
  <c r="X1236" i="59"/>
  <c r="X1800" i="59"/>
  <c r="X1855" i="59"/>
  <c r="X2333" i="59"/>
  <c r="Y2357" i="59" s="1"/>
  <c r="X828" i="59"/>
  <c r="X866" i="59"/>
  <c r="X868" i="59"/>
  <c r="X2322" i="59"/>
  <c r="X2115" i="59"/>
  <c r="X1428" i="59"/>
  <c r="X2375" i="59"/>
  <c r="X2025" i="59"/>
  <c r="X940" i="59"/>
  <c r="N1011" i="59" s="1"/>
  <c r="X862" i="59"/>
  <c r="X1382" i="59"/>
  <c r="X1274" i="59"/>
  <c r="Y1285" i="59" s="1"/>
  <c r="X1991" i="59"/>
  <c r="X917" i="59"/>
  <c r="N988" i="59" s="1"/>
  <c r="X2133" i="59"/>
  <c r="X1647" i="59"/>
  <c r="X1782" i="59"/>
  <c r="X1519" i="59"/>
  <c r="X2324" i="59"/>
  <c r="X1974" i="59"/>
  <c r="X1439" i="59"/>
  <c r="X1930" i="59"/>
  <c r="N2039" i="59" s="1"/>
  <c r="X1979" i="59"/>
  <c r="X985" i="59"/>
  <c r="X2307" i="59"/>
  <c r="X1148" i="59"/>
  <c r="X2200" i="59"/>
  <c r="X1430" i="59"/>
  <c r="Y1487" i="59" s="1"/>
  <c r="X1461" i="59"/>
  <c r="N1545" i="59" s="1"/>
  <c r="Y1517" i="59" s="1"/>
  <c r="X2108" i="59"/>
  <c r="Y2222" i="59" s="1"/>
  <c r="X1438" i="59"/>
  <c r="X1136" i="59"/>
  <c r="X2190" i="59"/>
  <c r="N2310" i="59" s="1"/>
  <c r="X825" i="59"/>
  <c r="N886" i="59" s="1"/>
  <c r="X979" i="59"/>
  <c r="X771" i="59"/>
  <c r="X1055" i="59"/>
  <c r="N1130" i="59" s="1"/>
  <c r="Y1142" i="59" s="1"/>
  <c r="X1610" i="59"/>
  <c r="N1711" i="59" s="1"/>
  <c r="Y1716" i="59" s="1"/>
  <c r="X1456" i="59"/>
  <c r="X1680" i="59"/>
  <c r="X1203" i="59"/>
  <c r="X878" i="59"/>
  <c r="X1032" i="59"/>
  <c r="X1842" i="59"/>
  <c r="X1965" i="59"/>
  <c r="X1819" i="59"/>
  <c r="X2112" i="59"/>
  <c r="X1727" i="59"/>
  <c r="N1831" i="59" s="1"/>
  <c r="X1526" i="59"/>
  <c r="X1497" i="59"/>
  <c r="N1581" i="59" s="1"/>
  <c r="X989" i="59"/>
  <c r="N1064" i="59" s="1"/>
  <c r="X2286" i="59"/>
  <c r="X1732" i="59"/>
  <c r="X1734" i="59"/>
  <c r="N1838" i="59" s="1"/>
  <c r="Y1755" i="59" s="1"/>
  <c r="X1655" i="59"/>
  <c r="X997" i="59"/>
  <c r="X1138" i="59"/>
  <c r="X785" i="59"/>
  <c r="X1067" i="59"/>
  <c r="X821" i="59"/>
  <c r="X1117" i="59"/>
  <c r="N1195" i="59" s="1"/>
  <c r="Y1125" i="59" s="1"/>
  <c r="X1502" i="59"/>
  <c r="X977" i="59"/>
  <c r="N1052" i="59" s="1"/>
  <c r="Y1391" i="59"/>
  <c r="Y2165" i="59"/>
  <c r="Y213" i="59"/>
  <c r="N107" i="59"/>
  <c r="Y103" i="59" s="1"/>
  <c r="N88" i="59"/>
  <c r="Y84" i="59" s="1"/>
  <c r="Y290" i="59"/>
  <c r="Y337" i="59"/>
  <c r="Y727" i="59"/>
  <c r="Y392" i="59"/>
  <c r="Y518" i="59"/>
  <c r="Y644" i="59"/>
  <c r="Y721" i="59"/>
  <c r="Y1254" i="59"/>
  <c r="Y400" i="59"/>
  <c r="N2272" i="59"/>
  <c r="Y2235" i="59" s="1"/>
  <c r="Y672" i="59"/>
  <c r="Y584" i="59"/>
  <c r="Y503" i="59"/>
  <c r="Y72" i="59"/>
  <c r="N1816" i="59"/>
  <c r="Y1718" i="59" s="1"/>
  <c r="Y130" i="59"/>
  <c r="Y259" i="59"/>
  <c r="Y668" i="59"/>
  <c r="Y2394" i="59"/>
  <c r="Y146" i="59"/>
  <c r="N1605" i="59"/>
  <c r="Y1609" i="59" s="1"/>
  <c r="Y635" i="59"/>
  <c r="Y716" i="59"/>
  <c r="Y528" i="59"/>
  <c r="Y195" i="59"/>
  <c r="Y362" i="59"/>
  <c r="Y12" i="59"/>
  <c r="N1062" i="59"/>
  <c r="N2011" i="59"/>
  <c r="Y456" i="59"/>
  <c r="Y775" i="59"/>
  <c r="Y89" i="59"/>
  <c r="Y242" i="59"/>
  <c r="Y112" i="59"/>
  <c r="Y57" i="59"/>
  <c r="Y282" i="59"/>
  <c r="N148" i="59"/>
  <c r="Y144" i="59" s="1"/>
  <c r="Y573" i="59"/>
  <c r="Y624" i="59"/>
  <c r="N1953" i="59"/>
  <c r="Y1909" i="59" s="1"/>
  <c r="N6" i="59"/>
  <c r="Y6" i="59" s="1"/>
  <c r="Y762" i="59"/>
  <c r="Y742" i="59"/>
  <c r="Y99" i="59"/>
  <c r="N1431" i="59"/>
  <c r="Y1364" i="59" s="1"/>
  <c r="Y448" i="59"/>
  <c r="Y98" i="59"/>
  <c r="Y29" i="59"/>
  <c r="N402" i="59"/>
  <c r="Y384" i="59" s="1"/>
  <c r="Y165" i="59"/>
  <c r="Y83" i="59"/>
  <c r="Y699" i="59"/>
  <c r="Y17" i="59"/>
  <c r="Y1297" i="59"/>
  <c r="Y469" i="59"/>
  <c r="Y1250" i="59"/>
  <c r="Y512" i="59"/>
  <c r="N1245" i="59"/>
  <c r="Y1168" i="59" s="1"/>
  <c r="Y2453" i="59"/>
  <c r="Y2241" i="59"/>
  <c r="N1680" i="59"/>
  <c r="Y1692" i="59" s="1"/>
  <c r="Y125" i="59"/>
  <c r="Y730" i="59"/>
  <c r="Y363" i="59"/>
  <c r="Y632" i="59"/>
  <c r="Y543" i="59"/>
  <c r="N2404" i="59"/>
  <c r="Y2418" i="59" s="1"/>
  <c r="Y70" i="59"/>
  <c r="Y1118" i="59"/>
  <c r="N1050" i="59"/>
  <c r="Y1761" i="59"/>
  <c r="N979" i="59"/>
  <c r="Y943" i="59" s="1"/>
  <c r="N2054" i="59"/>
  <c r="Y750" i="59"/>
  <c r="N3" i="59"/>
  <c r="Y3" i="59" s="1"/>
  <c r="Y357" i="59"/>
  <c r="Y570" i="59"/>
  <c r="Y244" i="59"/>
  <c r="Y66" i="59"/>
  <c r="Y56" i="59"/>
  <c r="Y563" i="59"/>
  <c r="Y439" i="59"/>
  <c r="Y394" i="59"/>
  <c r="Y65" i="59"/>
  <c r="Y338" i="59"/>
  <c r="Y188" i="59"/>
  <c r="Y22" i="59"/>
  <c r="Y63" i="59"/>
  <c r="Y702" i="59"/>
  <c r="Y110" i="59"/>
  <c r="Y216" i="59"/>
  <c r="Y688" i="59"/>
  <c r="Y352" i="59"/>
  <c r="Y24" i="59"/>
  <c r="Y809" i="59"/>
  <c r="Y9" i="59"/>
  <c r="Y558" i="59"/>
  <c r="Y78" i="59"/>
  <c r="Y20" i="59"/>
  <c r="Y231" i="59"/>
  <c r="Y161" i="59"/>
  <c r="Y119" i="59"/>
  <c r="Y53" i="59"/>
  <c r="Y11" i="59"/>
  <c r="Y166" i="59"/>
  <c r="Y106" i="59"/>
  <c r="Y4" i="59"/>
  <c r="Y1315" i="59"/>
  <c r="Y513" i="59"/>
  <c r="Y612" i="59"/>
  <c r="Y132" i="59"/>
  <c r="Y270" i="59"/>
  <c r="Y773" i="59"/>
  <c r="Y717" i="59"/>
  <c r="Y659" i="59"/>
  <c r="Y599" i="59"/>
  <c r="Y28" i="59"/>
  <c r="Y2429" i="59"/>
  <c r="Y423" i="59"/>
  <c r="Y201" i="59"/>
  <c r="Y155" i="59"/>
  <c r="Y47" i="59"/>
  <c r="Y380" i="59"/>
  <c r="Y314" i="59"/>
  <c r="Y218" i="59"/>
  <c r="Y154" i="59"/>
  <c r="Y117" i="59"/>
  <c r="Y824" i="59"/>
  <c r="Y614" i="59"/>
  <c r="Y1233" i="59"/>
  <c r="Y691" i="59"/>
  <c r="Y627" i="59"/>
  <c r="Y467" i="59"/>
  <c r="Y355" i="59"/>
  <c r="Y295" i="59"/>
  <c r="Y1333" i="59"/>
  <c r="Y324" i="59"/>
  <c r="Y1304" i="59"/>
  <c r="Y1143" i="59"/>
  <c r="Y819" i="59"/>
  <c r="Y709" i="59"/>
  <c r="Y651" i="59"/>
  <c r="Y591" i="59"/>
  <c r="Y539" i="59"/>
  <c r="Y485" i="59"/>
  <c r="Y432" i="59"/>
  <c r="Y313" i="59"/>
  <c r="Y135" i="59"/>
  <c r="Y27" i="59"/>
  <c r="Y490" i="59"/>
  <c r="Y116" i="59"/>
  <c r="Y1763" i="59"/>
  <c r="Y122" i="59"/>
  <c r="Y2159" i="59"/>
  <c r="Y2342" i="59"/>
  <c r="Y1648" i="59"/>
  <c r="Y1344" i="59"/>
  <c r="Y1308" i="59"/>
  <c r="Y1165" i="59"/>
  <c r="Y913" i="59"/>
  <c r="Y805" i="59"/>
  <c r="Y731" i="59"/>
  <c r="Y695" i="59"/>
  <c r="Y507" i="59"/>
  <c r="Y471" i="59"/>
  <c r="Y1338" i="59"/>
  <c r="Y1302" i="59"/>
  <c r="Y1266" i="59"/>
  <c r="Y799" i="59"/>
  <c r="Y689" i="59"/>
  <c r="Y353" i="59"/>
  <c r="Y317" i="59"/>
  <c r="Y209" i="59"/>
  <c r="Y133" i="59"/>
  <c r="Y97" i="59"/>
  <c r="Y61" i="59"/>
  <c r="Y25" i="59"/>
  <c r="Y312" i="59"/>
  <c r="Y86" i="59"/>
  <c r="Y1332" i="59"/>
  <c r="Y1296" i="59"/>
  <c r="Y1189" i="59"/>
  <c r="Y865" i="59"/>
  <c r="Y683" i="59"/>
  <c r="Y601" i="59"/>
  <c r="Y565" i="59"/>
  <c r="Y530" i="59"/>
  <c r="Y458" i="59"/>
  <c r="Y425" i="59"/>
  <c r="Y239" i="59"/>
  <c r="Y163" i="59"/>
  <c r="Y127" i="59"/>
  <c r="Y91" i="59"/>
  <c r="Y55" i="59"/>
  <c r="Y2396" i="59"/>
  <c r="Y1434" i="59"/>
  <c r="Y1398" i="59"/>
  <c r="Y713" i="59"/>
  <c r="Y595" i="59"/>
  <c r="Y489" i="59"/>
  <c r="Y1320" i="59"/>
  <c r="Y1284" i="59"/>
  <c r="Y781" i="59"/>
  <c r="Y743" i="59"/>
  <c r="Y707" i="59"/>
  <c r="Y667" i="59"/>
  <c r="Y553" i="59"/>
  <c r="Y446" i="59"/>
  <c r="Y411" i="59"/>
  <c r="Y371" i="59"/>
  <c r="Y335" i="59"/>
  <c r="Y299" i="59"/>
  <c r="Y263" i="59"/>
  <c r="Y227" i="59"/>
  <c r="Y151" i="59"/>
  <c r="Y115" i="59"/>
  <c r="Y43" i="59"/>
  <c r="Y7" i="59"/>
  <c r="Y228" i="59"/>
  <c r="Y2456" i="59"/>
  <c r="Y2390" i="59"/>
  <c r="Y1422" i="59"/>
  <c r="Y1314" i="59"/>
  <c r="Y1135" i="59"/>
  <c r="Y883" i="59"/>
  <c r="Y811" i="59"/>
  <c r="Y737" i="59"/>
  <c r="Y701" i="59"/>
  <c r="Y661" i="59"/>
  <c r="Y583" i="59"/>
  <c r="Y404" i="59"/>
  <c r="Y365" i="59"/>
  <c r="Y329" i="59"/>
  <c r="Y221" i="59"/>
  <c r="Y145" i="59"/>
  <c r="Y109" i="59"/>
  <c r="Y73" i="59"/>
  <c r="Y37" i="59"/>
  <c r="Y419" i="59"/>
  <c r="Y396" i="59"/>
  <c r="Y377" i="59"/>
  <c r="Y359" i="59"/>
  <c r="Y323" i="59"/>
  <c r="Y233" i="59"/>
  <c r="Y197" i="59"/>
  <c r="Y175" i="59"/>
  <c r="Y157" i="59"/>
  <c r="Y139" i="59"/>
  <c r="Y121" i="59"/>
  <c r="Y85" i="59"/>
  <c r="Y67" i="59"/>
  <c r="Y49" i="59"/>
  <c r="Y31" i="59"/>
  <c r="Y13" i="59"/>
  <c r="Y572" i="59"/>
  <c r="Y372" i="59"/>
  <c r="Y140" i="59"/>
  <c r="Y1403" i="59"/>
  <c r="Y1385" i="59"/>
  <c r="Y1331" i="59"/>
  <c r="Y1313" i="59"/>
  <c r="Y1295" i="59"/>
  <c r="Y1259" i="59"/>
  <c r="Y1224" i="59"/>
  <c r="Y1116" i="59"/>
  <c r="Y942" i="59"/>
  <c r="Y810" i="59"/>
  <c r="Y724" i="59"/>
  <c r="Y654" i="59"/>
  <c r="Y606" i="59"/>
  <c r="Y582" i="59"/>
  <c r="Y500" i="59"/>
  <c r="Y434" i="59"/>
  <c r="Y364" i="59"/>
  <c r="Y322" i="59"/>
  <c r="Y256" i="59"/>
  <c r="Y214" i="59"/>
  <c r="Y102" i="59"/>
  <c r="Y60" i="59"/>
  <c r="Y36" i="59"/>
  <c r="Y264" i="59"/>
  <c r="Y68" i="59"/>
  <c r="Y2184" i="59"/>
  <c r="Y718" i="59"/>
  <c r="Y600" i="59"/>
  <c r="Y494" i="59"/>
  <c r="Y383" i="59"/>
  <c r="Y162" i="59"/>
  <c r="Y54" i="59"/>
  <c r="Y1372" i="59"/>
  <c r="Y1336" i="59"/>
  <c r="Y1300" i="59"/>
  <c r="Y1193" i="59"/>
  <c r="Y741" i="59"/>
  <c r="Y687" i="59"/>
  <c r="Y2251" i="59"/>
  <c r="Y2197" i="59"/>
  <c r="Y1671" i="59"/>
  <c r="Y1415" i="59"/>
  <c r="Y1397" i="59"/>
  <c r="Y1361" i="59"/>
  <c r="Y1343" i="59"/>
  <c r="Y1325" i="59"/>
  <c r="Y1307" i="59"/>
  <c r="Y1289" i="59"/>
  <c r="Y1128" i="59"/>
  <c r="Y804" i="59"/>
  <c r="Y736" i="59"/>
  <c r="Y694" i="59"/>
  <c r="Y576" i="59"/>
  <c r="Y511" i="59"/>
  <c r="Y316" i="59"/>
  <c r="Y292" i="59"/>
  <c r="Y182" i="59"/>
  <c r="Y138" i="59"/>
  <c r="Y96" i="59"/>
  <c r="Y30" i="59"/>
  <c r="Y508" i="59"/>
  <c r="Y294" i="59"/>
  <c r="Y62" i="59"/>
  <c r="Y1658" i="59"/>
  <c r="Y864" i="59"/>
  <c r="Y712" i="59"/>
  <c r="Y666" i="59"/>
  <c r="Y636" i="59"/>
  <c r="Y594" i="59"/>
  <c r="Y488" i="59"/>
  <c r="Y445" i="59"/>
  <c r="Y424" i="59"/>
  <c r="Y376" i="59"/>
  <c r="Y334" i="59"/>
  <c r="Y268" i="59"/>
  <c r="Y226" i="59"/>
  <c r="Y202" i="59"/>
  <c r="Y156" i="59"/>
  <c r="Y114" i="59"/>
  <c r="Y90" i="59"/>
  <c r="Y48" i="59"/>
  <c r="Y459" i="59"/>
  <c r="Y176" i="59"/>
  <c r="Y2346" i="59"/>
  <c r="Y2172" i="59"/>
  <c r="Y761" i="59"/>
  <c r="Y641" i="59"/>
  <c r="Y19" i="59"/>
  <c r="Y758" i="59"/>
  <c r="Y38" i="59"/>
  <c r="Y1809" i="59"/>
  <c r="Y1463" i="59"/>
  <c r="Y1373" i="59"/>
  <c r="Y1337" i="59"/>
  <c r="Y1319" i="59"/>
  <c r="Y1301" i="59"/>
  <c r="Y1283" i="59"/>
  <c r="Y882" i="59"/>
  <c r="Y660" i="59"/>
  <c r="Y440" i="59"/>
  <c r="Y328" i="59"/>
  <c r="Y108" i="59"/>
  <c r="Y1318" i="59"/>
  <c r="Y1282" i="59"/>
  <c r="Y1175" i="59"/>
  <c r="Y748" i="59"/>
  <c r="Y706" i="59"/>
  <c r="Y682" i="59"/>
  <c r="Y630" i="59"/>
  <c r="Y588" i="59"/>
  <c r="Y564" i="59"/>
  <c r="Y482" i="59"/>
  <c r="Y457" i="59"/>
  <c r="Y418" i="59"/>
  <c r="Y304" i="59"/>
  <c r="Y238" i="59"/>
  <c r="Y196" i="59"/>
  <c r="Y150" i="59"/>
  <c r="Y126" i="59"/>
  <c r="Y42" i="59"/>
  <c r="Y18" i="59"/>
  <c r="Y50" i="59"/>
  <c r="Y665" i="59"/>
  <c r="Y1807" i="59"/>
  <c r="Y1335" i="59"/>
  <c r="Y1299" i="59"/>
  <c r="Y1228" i="59"/>
  <c r="Y1192" i="59"/>
  <c r="Y760" i="59"/>
  <c r="Y722" i="59"/>
  <c r="Y686" i="59"/>
  <c r="Y604" i="59"/>
  <c r="Y568" i="59"/>
  <c r="Y498" i="59"/>
  <c r="Y422" i="59"/>
  <c r="Y344" i="59"/>
  <c r="Y224" i="59"/>
  <c r="Y100" i="59"/>
  <c r="Y46" i="59"/>
  <c r="Y153" i="59"/>
  <c r="Y1309" i="59"/>
  <c r="Y974" i="59"/>
  <c r="Y554" i="59"/>
  <c r="Y391" i="59"/>
  <c r="Y192" i="59"/>
  <c r="Y2344" i="59"/>
  <c r="Y2142" i="59"/>
  <c r="Y1886" i="59"/>
  <c r="Y1594" i="59"/>
  <c r="Y1486" i="59"/>
  <c r="Y1378" i="59"/>
  <c r="Y1324" i="59"/>
  <c r="Y1306" i="59"/>
  <c r="Y1270" i="59"/>
  <c r="Y1252" i="59"/>
  <c r="Y1235" i="59"/>
  <c r="Y1199" i="59"/>
  <c r="Y1127" i="59"/>
  <c r="Y767" i="59"/>
  <c r="Y747" i="59"/>
  <c r="Y729" i="59"/>
  <c r="Y693" i="59"/>
  <c r="Y653" i="59"/>
  <c r="Y629" i="59"/>
  <c r="Y593" i="59"/>
  <c r="Y575" i="59"/>
  <c r="Y557" i="59"/>
  <c r="Y541" i="59"/>
  <c r="Y522" i="59"/>
  <c r="Y505" i="59"/>
  <c r="Y487" i="59"/>
  <c r="Y1395" i="59"/>
  <c r="Y1251" i="59"/>
  <c r="Y746" i="59"/>
  <c r="Y710" i="59"/>
  <c r="Y670" i="59"/>
  <c r="Y628" i="59"/>
  <c r="Y592" i="59"/>
  <c r="Y556" i="59"/>
  <c r="Y521" i="59"/>
  <c r="Y486" i="59"/>
  <c r="Y449" i="59"/>
  <c r="Y308" i="59"/>
  <c r="Y76" i="59"/>
  <c r="Y16" i="59"/>
  <c r="Y69" i="59"/>
  <c r="Y656" i="59"/>
  <c r="Y478" i="59"/>
  <c r="Y104" i="59"/>
  <c r="Y587" i="59"/>
  <c r="Y569" i="59"/>
  <c r="Y516" i="59"/>
  <c r="Y499" i="59"/>
  <c r="Y463" i="59"/>
  <c r="Y428" i="59"/>
  <c r="Y388" i="59"/>
  <c r="Y369" i="59"/>
  <c r="Y351" i="59"/>
  <c r="Y333" i="59"/>
  <c r="Y315" i="59"/>
  <c r="Y261" i="59"/>
  <c r="Y243" i="59"/>
  <c r="Y225" i="59"/>
  <c r="Y167" i="59"/>
  <c r="Y149" i="59"/>
  <c r="Y131" i="59"/>
  <c r="Y113" i="59"/>
  <c r="Y95" i="59"/>
  <c r="Y59" i="59"/>
  <c r="Y41" i="59"/>
  <c r="Y23" i="59"/>
  <c r="Y5" i="59"/>
  <c r="Y387" i="59"/>
  <c r="Y332" i="59"/>
  <c r="Y302" i="59"/>
  <c r="Y284" i="59"/>
  <c r="Y260" i="59"/>
  <c r="Y230" i="59"/>
  <c r="Y172" i="59"/>
  <c r="Y142" i="59"/>
  <c r="Y118" i="59"/>
  <c r="Y40" i="59"/>
  <c r="Y10" i="59"/>
  <c r="Y277" i="59"/>
  <c r="Y223" i="59"/>
  <c r="Y159" i="59"/>
  <c r="Y81" i="59"/>
  <c r="Y33" i="59"/>
  <c r="Y1249" i="59"/>
  <c r="Y1190" i="59"/>
  <c r="Y726" i="59"/>
  <c r="Y1317" i="59"/>
  <c r="Y1245" i="59"/>
  <c r="Y740" i="59"/>
  <c r="Y704" i="59"/>
  <c r="Y664" i="59"/>
  <c r="Y622" i="59"/>
  <c r="Y586" i="59"/>
  <c r="Y515" i="59"/>
  <c r="Y393" i="59"/>
  <c r="Y266" i="59"/>
  <c r="Y160" i="59"/>
  <c r="Y64" i="59"/>
  <c r="Y39" i="59"/>
  <c r="Y1261" i="59"/>
  <c r="Y738" i="59"/>
  <c r="Y626" i="59"/>
  <c r="Y276" i="59"/>
  <c r="Y74" i="59"/>
  <c r="Y2398" i="59"/>
  <c r="Y1492" i="59"/>
  <c r="Y1384" i="59"/>
  <c r="Y1366" i="59"/>
  <c r="Y1312" i="59"/>
  <c r="Y1294" i="59"/>
  <c r="Y1258" i="59"/>
  <c r="Y1241" i="59"/>
  <c r="Y1205" i="59"/>
  <c r="Y1169" i="59"/>
  <c r="Y2171" i="59"/>
  <c r="Y1377" i="59"/>
  <c r="Y1341" i="59"/>
  <c r="Y1305" i="59"/>
  <c r="Y1126" i="59"/>
  <c r="Y728" i="59"/>
  <c r="Y692" i="59"/>
  <c r="Y574" i="59"/>
  <c r="Y504" i="59"/>
  <c r="Y468" i="59"/>
  <c r="Y427" i="59"/>
  <c r="Y136" i="59"/>
  <c r="Y52" i="59"/>
  <c r="Y171" i="59"/>
  <c r="Y842" i="59"/>
  <c r="Y397" i="59"/>
  <c r="Y14" i="59"/>
  <c r="Y2242" i="59"/>
  <c r="Y1891" i="59"/>
  <c r="Y1527" i="59"/>
  <c r="Y1491" i="59"/>
  <c r="Y1455" i="59"/>
  <c r="Y1401" i="59"/>
  <c r="Y1383" i="59"/>
  <c r="Y1329" i="59"/>
  <c r="Y1311" i="59"/>
  <c r="Y1293" i="59"/>
  <c r="Y1275" i="59"/>
  <c r="Y1240" i="59"/>
  <c r="Y1186" i="59"/>
  <c r="Y1078" i="59"/>
  <c r="Y752" i="59"/>
  <c r="Y734" i="59"/>
  <c r="Y680" i="59"/>
  <c r="Y658" i="59"/>
  <c r="Y634" i="59"/>
  <c r="Y616" i="59"/>
  <c r="Y598" i="59"/>
  <c r="Y580" i="59"/>
  <c r="Y546" i="59"/>
  <c r="Y527" i="59"/>
  <c r="Y509" i="59"/>
  <c r="Y492" i="59"/>
  <c r="Y474" i="59"/>
  <c r="Y433" i="59"/>
  <c r="Y416" i="59"/>
  <c r="Y320" i="59"/>
  <c r="Y94" i="59"/>
  <c r="Y58" i="59"/>
  <c r="Y34" i="59"/>
  <c r="Y93" i="59"/>
  <c r="Y15" i="59"/>
  <c r="Y1471" i="59"/>
  <c r="Y1291" i="59"/>
  <c r="Y732" i="59"/>
  <c r="Y678" i="59"/>
  <c r="Y596" i="59"/>
  <c r="Y484" i="59"/>
  <c r="Y385" i="59"/>
  <c r="Y164" i="59"/>
  <c r="Y44" i="59"/>
  <c r="Y2320" i="59"/>
  <c r="Y2284" i="59"/>
  <c r="Y2266" i="59"/>
  <c r="Y2158" i="59"/>
  <c r="Y2104" i="59"/>
  <c r="Y2170" i="59"/>
  <c r="Y1424" i="59"/>
  <c r="Y1388" i="59"/>
  <c r="Y1370" i="59"/>
  <c r="Y1334" i="59"/>
  <c r="Y1316" i="59"/>
  <c r="Y1298" i="59"/>
  <c r="Y1191" i="59"/>
  <c r="Y1173" i="59"/>
  <c r="Y1155" i="59"/>
  <c r="Y1137" i="59"/>
  <c r="Y759" i="59"/>
  <c r="Y685" i="59"/>
  <c r="Y663" i="59"/>
  <c r="Y639" i="59"/>
  <c r="Y585" i="59"/>
  <c r="Y567" i="59"/>
  <c r="Y549" i="59"/>
  <c r="Y532" i="59"/>
  <c r="Y514" i="59"/>
  <c r="Y460" i="59"/>
  <c r="Y443" i="59"/>
  <c r="Y406" i="59"/>
  <c r="Y367" i="59"/>
  <c r="Y307" i="59"/>
  <c r="Y283" i="59"/>
  <c r="Y229" i="59"/>
  <c r="Y193" i="59"/>
  <c r="Y147" i="59"/>
  <c r="Y129" i="59"/>
  <c r="Y105" i="59"/>
  <c r="Y51" i="59"/>
  <c r="Y21" i="59"/>
  <c r="Y1321" i="59"/>
  <c r="Y1208" i="59"/>
  <c r="Y860" i="59"/>
  <c r="Y800" i="59"/>
  <c r="Y696" i="59"/>
  <c r="Y602" i="59"/>
  <c r="Y447" i="59"/>
  <c r="Y300" i="59"/>
  <c r="Y2301" i="59"/>
  <c r="Y2229" i="59"/>
  <c r="Y1649" i="59"/>
  <c r="Y1537" i="59"/>
  <c r="Y714" i="59"/>
  <c r="Y620" i="59"/>
  <c r="Y436" i="59"/>
  <c r="Y134" i="59"/>
  <c r="Y1980" i="59"/>
  <c r="Y1944" i="59"/>
  <c r="Y1926" i="59"/>
  <c r="Y1872" i="59"/>
  <c r="Y1400" i="59"/>
  <c r="Y1328" i="59"/>
  <c r="Y1310" i="59"/>
  <c r="Y1292" i="59"/>
  <c r="Y1185" i="59"/>
  <c r="Y1113" i="59"/>
  <c r="Y933" i="59"/>
  <c r="Y733" i="59"/>
  <c r="Y715" i="59"/>
  <c r="Y697" i="59"/>
  <c r="Y679" i="59"/>
  <c r="Y657" i="59"/>
  <c r="Y633" i="59"/>
  <c r="Y597" i="59"/>
  <c r="Y579" i="59"/>
  <c r="Y473" i="59"/>
  <c r="Y454" i="59"/>
  <c r="Y399" i="59"/>
  <c r="Y379" i="59"/>
  <c r="Y361" i="59"/>
  <c r="Y343" i="59"/>
  <c r="Y301" i="59"/>
  <c r="Y241" i="59"/>
  <c r="Y217" i="59"/>
  <c r="Y177" i="59"/>
  <c r="Y141" i="59"/>
  <c r="Y123" i="59"/>
  <c r="Y87" i="59"/>
  <c r="Y45" i="59"/>
  <c r="Y1345" i="59"/>
  <c r="Y1303" i="59"/>
  <c r="Y662" i="59"/>
  <c r="Y566" i="59"/>
  <c r="Y222" i="59"/>
  <c r="Y158" i="59"/>
  <c r="Y26" i="59"/>
  <c r="Y2205" i="59"/>
  <c r="Y2169" i="59"/>
  <c r="Y1697" i="59"/>
  <c r="Y590" i="59"/>
  <c r="Y431" i="59"/>
  <c r="Y348" i="59"/>
  <c r="Y246" i="59"/>
  <c r="Y128" i="59"/>
  <c r="Y32" i="59"/>
  <c r="Y1541" i="59" l="1"/>
  <c r="Y464" i="59"/>
  <c r="Y797" i="59"/>
  <c r="Y2118" i="59"/>
  <c r="Y1714" i="59"/>
  <c r="Y1201" i="59"/>
  <c r="Y2406" i="59"/>
  <c r="Y1120" i="59"/>
  <c r="Y1711" i="59"/>
  <c r="Y1595" i="59"/>
  <c r="Y698" i="59"/>
  <c r="Y1246" i="59"/>
  <c r="Y1196" i="59"/>
  <c r="Y1712" i="59"/>
  <c r="Y1119" i="59"/>
  <c r="Y2207" i="59"/>
  <c r="Y1195" i="59"/>
  <c r="Y2404" i="59"/>
  <c r="Y1247" i="59"/>
  <c r="Y2122" i="59"/>
  <c r="Y1606" i="59"/>
  <c r="Y1721" i="59"/>
  <c r="Y2105" i="59"/>
  <c r="Y1646" i="59"/>
  <c r="Y1555" i="59"/>
  <c r="Y1443" i="59"/>
  <c r="Y1207" i="59"/>
  <c r="Y1845" i="59"/>
  <c r="Y1611" i="59"/>
  <c r="Y884" i="59"/>
  <c r="Y885" i="59"/>
  <c r="Y1521" i="59"/>
  <c r="Y925" i="59"/>
  <c r="Y2124" i="59"/>
  <c r="Y2289" i="59"/>
  <c r="Y1214" i="59"/>
  <c r="Y2388" i="59"/>
  <c r="Y1070" i="59"/>
  <c r="Y899" i="59"/>
  <c r="Y816" i="59"/>
  <c r="Y2137" i="59"/>
  <c r="Y1149" i="59"/>
  <c r="Y2135" i="59"/>
  <c r="Y1600" i="59"/>
  <c r="Y1584" i="59"/>
  <c r="Y818" i="59"/>
  <c r="Y1262" i="59"/>
  <c r="Y815" i="59"/>
  <c r="Y1447" i="59"/>
  <c r="Y1905" i="59"/>
  <c r="Y1642" i="59"/>
  <c r="Y684" i="59"/>
  <c r="Y1862" i="59"/>
  <c r="Y897" i="59"/>
  <c r="Y1227" i="59"/>
  <c r="Y1837" i="59"/>
  <c r="Y1664" i="59"/>
  <c r="Y1267" i="59"/>
  <c r="Y920" i="59"/>
  <c r="Y1860" i="59"/>
  <c r="Y1269" i="59"/>
  <c r="Y935" i="59"/>
  <c r="Y1454" i="59"/>
  <c r="Y2293" i="59"/>
  <c r="Y1219" i="59"/>
  <c r="Y1708" i="59"/>
  <c r="Y2128" i="59"/>
  <c r="Y892" i="59"/>
  <c r="Y2140" i="59"/>
  <c r="Y1858" i="59"/>
  <c r="Y932" i="59"/>
  <c r="Y1700" i="59"/>
  <c r="Y1972" i="59"/>
  <c r="Y907" i="59"/>
  <c r="Y890" i="59"/>
  <c r="Y931" i="59"/>
  <c r="Y1490" i="59"/>
  <c r="Y1654" i="59"/>
  <c r="Y1450" i="59"/>
  <c r="Y2290" i="59"/>
  <c r="Y2422" i="59"/>
  <c r="Y1265" i="59"/>
  <c r="Y1150" i="59"/>
  <c r="Y928" i="59"/>
  <c r="Y1538" i="59"/>
  <c r="Y2419" i="59"/>
  <c r="Y786" i="59"/>
  <c r="N764" i="59"/>
  <c r="Y1213" i="59"/>
  <c r="Y845" i="59"/>
  <c r="Y1144" i="59"/>
  <c r="Y1847" i="59"/>
  <c r="Y1626" i="59"/>
  <c r="Y1256" i="59"/>
  <c r="Y921" i="59"/>
  <c r="Y1209" i="59"/>
  <c r="Y1856" i="59"/>
  <c r="Y1511" i="59"/>
  <c r="Y1551" i="59"/>
  <c r="Y1202" i="59"/>
  <c r="Y1685" i="59"/>
  <c r="Y1690" i="59"/>
  <c r="Y671" i="59"/>
  <c r="Y1850" i="59"/>
  <c r="Y2405" i="59"/>
  <c r="Y1198" i="59"/>
  <c r="Y1681" i="59"/>
  <c r="Y1084" i="59"/>
  <c r="Y887" i="59"/>
  <c r="Y2403" i="59"/>
  <c r="Y912" i="59"/>
  <c r="Y2343" i="59"/>
  <c r="Y1485" i="59"/>
  <c r="Y2269" i="59"/>
  <c r="Y1244" i="59"/>
  <c r="N605" i="59"/>
  <c r="Y927" i="59"/>
  <c r="Y906" i="59"/>
  <c r="Y1481" i="59"/>
  <c r="Y1194" i="59"/>
  <c r="Y1425" i="59"/>
  <c r="Y2337" i="59"/>
  <c r="Y1079" i="59"/>
  <c r="Y551" i="59"/>
  <c r="Y1627" i="59"/>
  <c r="Y1188" i="59"/>
  <c r="Y822" i="59"/>
  <c r="Y902" i="59"/>
  <c r="Y900" i="59"/>
  <c r="Y1532" i="59"/>
  <c r="Y1940" i="59"/>
  <c r="Y1417" i="59"/>
  <c r="Y2391" i="59"/>
  <c r="Y1568" i="59"/>
  <c r="Y898" i="59"/>
  <c r="Y919" i="59"/>
  <c r="Y926" i="59"/>
  <c r="Y1591" i="59"/>
  <c r="Y1696" i="59"/>
  <c r="Y529" i="59"/>
  <c r="Y1587" i="59"/>
  <c r="Y1670" i="59"/>
  <c r="Y1230" i="59"/>
  <c r="Y1588" i="59"/>
  <c r="Y896" i="59"/>
  <c r="Y1115" i="59"/>
  <c r="Y1661" i="59"/>
  <c r="Y537" i="59"/>
  <c r="Y502" i="59"/>
  <c r="Y493" i="59"/>
  <c r="Y1413" i="59"/>
  <c r="Y2325" i="59"/>
  <c r="Y1828" i="59"/>
  <c r="Y1411" i="59"/>
  <c r="Y812" i="59"/>
  <c r="Y2452" i="59"/>
  <c r="Y889" i="59"/>
  <c r="Y533" i="59"/>
  <c r="Y1449" i="59"/>
  <c r="Y847" i="59"/>
  <c r="Y466" i="59"/>
  <c r="Y1409" i="59"/>
  <c r="Y2247" i="59"/>
  <c r="Y1222" i="59"/>
  <c r="Y531" i="59"/>
  <c r="Y2321" i="59"/>
  <c r="Y1578" i="59"/>
  <c r="Y253" i="59"/>
  <c r="Y863" i="59"/>
  <c r="Y1592" i="59"/>
  <c r="Y1883" i="59"/>
  <c r="N479" i="59"/>
  <c r="Y452" i="59"/>
  <c r="Y1476" i="59"/>
  <c r="Y1218" i="59"/>
  <c r="Y480" i="59"/>
  <c r="Y1474" i="59"/>
  <c r="Y1879" i="59"/>
  <c r="Y901" i="59"/>
  <c r="Y803" i="59"/>
  <c r="Y526" i="59"/>
  <c r="Y1217" i="59"/>
  <c r="Y1402" i="59"/>
  <c r="Y840" i="59"/>
  <c r="Y1656" i="59"/>
  <c r="Y1164" i="59"/>
  <c r="Y1099" i="59"/>
  <c r="Y835" i="59"/>
  <c r="Y1601" i="59"/>
  <c r="Y2275" i="59"/>
  <c r="Y1788" i="59"/>
  <c r="Y1570" i="59"/>
  <c r="Y798" i="59"/>
  <c r="Y1916" i="59"/>
  <c r="Y1873" i="59"/>
  <c r="Y1915" i="59"/>
  <c r="Y903" i="59"/>
  <c r="Y945" i="59"/>
  <c r="Y2069" i="59"/>
  <c r="Y1210" i="59"/>
  <c r="Y1640" i="59"/>
  <c r="Y510" i="59"/>
  <c r="Y952" i="59"/>
  <c r="Y1392" i="59"/>
  <c r="Y2308" i="59"/>
  <c r="Y1672" i="59"/>
  <c r="Y794" i="59"/>
  <c r="Y1849" i="59"/>
  <c r="Y1729" i="59"/>
  <c r="Y1638" i="59"/>
  <c r="Y1503" i="59"/>
  <c r="Y1561" i="59"/>
  <c r="Y1919" i="59"/>
  <c r="Y792" i="59"/>
  <c r="Y2361" i="59"/>
  <c r="Y1783" i="59"/>
  <c r="Y1867" i="59"/>
  <c r="Y1910" i="59"/>
  <c r="Y1206" i="59"/>
  <c r="Y2329" i="59"/>
  <c r="Y1557" i="59"/>
  <c r="Y1389" i="59"/>
  <c r="Y859" i="59"/>
  <c r="Y1462" i="59"/>
  <c r="Y948" i="59"/>
  <c r="Y939" i="59"/>
  <c r="Y1500" i="59"/>
  <c r="Y1387" i="59"/>
  <c r="Y2359" i="59"/>
  <c r="Y1427" i="59"/>
  <c r="Y1635" i="59"/>
  <c r="Y1204" i="59"/>
  <c r="Y1572" i="59"/>
  <c r="Y938" i="59"/>
  <c r="Y2009" i="59"/>
  <c r="Y311" i="59"/>
  <c r="Y470" i="59"/>
  <c r="Y453" i="59"/>
  <c r="Y455" i="59"/>
  <c r="Y1134" i="59"/>
  <c r="Y637" i="59"/>
  <c r="Y1386" i="59"/>
  <c r="Y888" i="59"/>
  <c r="Y1838" i="59"/>
  <c r="Y1641" i="59"/>
  <c r="Y2365" i="59"/>
  <c r="Y1785" i="59"/>
  <c r="Y1907" i="59"/>
  <c r="Y856" i="59"/>
  <c r="Y1725" i="59"/>
  <c r="Y2335" i="59"/>
  <c r="Y789" i="59"/>
  <c r="Y1901" i="59"/>
  <c r="Y1559" i="59"/>
  <c r="Y895" i="59"/>
  <c r="Y232" i="59"/>
  <c r="Y2455" i="59"/>
  <c r="Y247" i="59"/>
  <c r="Y326" i="59"/>
  <c r="Y402" i="59"/>
  <c r="Y1913" i="59"/>
  <c r="Y1878" i="59"/>
  <c r="Y937" i="59"/>
  <c r="Y827" i="59"/>
  <c r="Y2245" i="59"/>
  <c r="Y1090" i="59"/>
  <c r="Y869" i="59"/>
  <c r="Y342" i="59"/>
  <c r="Y472" i="59"/>
  <c r="Y303" i="59"/>
  <c r="Y941" i="59"/>
  <c r="Y407" i="59"/>
  <c r="Y249" i="59"/>
  <c r="Y273" i="59"/>
  <c r="Y2246" i="59"/>
  <c r="Y291" i="59"/>
  <c r="Y1921" i="59"/>
  <c r="Y1558" i="59"/>
  <c r="Y2013" i="59"/>
  <c r="Y1784" i="59"/>
  <c r="Y1560" i="59"/>
  <c r="Y1159" i="59"/>
  <c r="Y2288" i="59"/>
  <c r="Y1163" i="59"/>
  <c r="Y1393" i="59"/>
  <c r="Y1080" i="59"/>
  <c r="Y1140" i="59"/>
  <c r="Y1985" i="59"/>
  <c r="Y2354" i="59"/>
  <c r="Y1683" i="59"/>
  <c r="Y107" i="59"/>
  <c r="Y832" i="59"/>
  <c r="Y1975" i="59"/>
  <c r="Y148" i="59"/>
  <c r="Y1166" i="59"/>
  <c r="Y2093" i="59"/>
  <c r="Y955" i="59"/>
  <c r="Y88" i="59"/>
  <c r="Y1212" i="59"/>
  <c r="Y1162" i="59"/>
  <c r="Y306" i="59"/>
  <c r="Y1085" i="59"/>
  <c r="Y1938" i="59"/>
  <c r="Y1790" i="59"/>
  <c r="Y2260" i="59"/>
  <c r="Y978" i="59"/>
  <c r="Y2039" i="59"/>
  <c r="Y1545" i="59"/>
  <c r="Y1505" i="59"/>
  <c r="Y1396" i="59"/>
  <c r="Y1528" i="59"/>
  <c r="Y2355" i="59"/>
  <c r="Y643" i="59"/>
  <c r="Y1797" i="59"/>
  <c r="Y1662" i="59"/>
  <c r="Y1608" i="59"/>
  <c r="Y1573" i="59"/>
  <c r="Y874" i="59"/>
  <c r="Y1792" i="59"/>
  <c r="Y346" i="59"/>
  <c r="Y410" i="59"/>
  <c r="Y476" i="59"/>
  <c r="Y951" i="59"/>
  <c r="Y525" i="59"/>
  <c r="Y438" i="59"/>
  <c r="Y795" i="59"/>
  <c r="Y461" i="59"/>
  <c r="Y1582" i="59"/>
  <c r="Y1152" i="59"/>
  <c r="Y1698" i="59"/>
  <c r="Y2416" i="59"/>
  <c r="Y1824" i="59"/>
  <c r="Y1699" i="59"/>
  <c r="Y1153" i="59"/>
  <c r="Y1804" i="59"/>
  <c r="Y2385" i="59"/>
  <c r="Y830" i="59"/>
  <c r="Y2107" i="59"/>
  <c r="Y442" i="59"/>
  <c r="Y1330" i="59"/>
  <c r="Y289" i="59"/>
  <c r="Y1760" i="59"/>
  <c r="Y2323" i="59"/>
  <c r="Y1342" i="59"/>
  <c r="Y1793" i="59"/>
  <c r="Y2380" i="59"/>
  <c r="Y801" i="59"/>
  <c r="Y2181" i="59"/>
  <c r="Y2089" i="59"/>
  <c r="Y1848" i="59"/>
  <c r="Y2299" i="59"/>
  <c r="Y1280" i="59"/>
  <c r="Y1906" i="59"/>
  <c r="Y1854" i="59"/>
  <c r="Y1177" i="59"/>
  <c r="Y562" i="59"/>
  <c r="Y1853" i="59"/>
  <c r="Y430" i="59"/>
  <c r="Y1574" i="59"/>
  <c r="Y2370" i="59"/>
  <c r="Y2148" i="59"/>
  <c r="Y1579" i="59"/>
  <c r="Y350" i="59"/>
  <c r="Y839" i="59"/>
  <c r="Y2255" i="59"/>
  <c r="Y929" i="59"/>
  <c r="Y1279" i="59"/>
  <c r="Y1176" i="59"/>
  <c r="Y1479" i="59"/>
  <c r="Y1851" i="59"/>
  <c r="Y1525" i="59"/>
  <c r="Y1899" i="59"/>
  <c r="Y1669" i="59"/>
  <c r="Y958" i="59"/>
  <c r="Y1832" i="59"/>
  <c r="Y879" i="59"/>
  <c r="Y2366" i="59"/>
  <c r="Y1885" i="59"/>
  <c r="Y1778" i="59"/>
  <c r="Y2267" i="59"/>
  <c r="Y1172" i="59"/>
  <c r="Y1806" i="59"/>
  <c r="Y1405" i="59"/>
  <c r="Y1577" i="59"/>
  <c r="Y1221" i="59"/>
  <c r="Y1844" i="59"/>
  <c r="Y1946" i="59"/>
  <c r="Y234" i="59"/>
  <c r="Y2265" i="59"/>
  <c r="Y1123" i="59"/>
  <c r="Y1278" i="59"/>
  <c r="Y2373" i="59"/>
  <c r="Y2399" i="59"/>
  <c r="Y1831" i="59"/>
  <c r="Y395" i="59"/>
  <c r="Y2364" i="59"/>
  <c r="N2516" i="59"/>
  <c r="Y2412" i="59" s="1"/>
  <c r="Y2389" i="59"/>
  <c r="Y2144" i="59"/>
  <c r="Y1945" i="59"/>
  <c r="Y2368" i="59"/>
  <c r="Y2264" i="59"/>
  <c r="Y2090" i="59"/>
  <c r="Y2186" i="59"/>
  <c r="Y2192" i="59"/>
  <c r="Y1776" i="59"/>
  <c r="Y309" i="59"/>
  <c r="Y426" i="59"/>
  <c r="Y2044" i="59"/>
  <c r="Y1955" i="59"/>
  <c r="Y2319" i="59"/>
  <c r="Y437" i="59"/>
  <c r="N2062" i="59"/>
  <c r="Y2078" i="59" s="1"/>
  <c r="Y1952" i="59"/>
  <c r="Y914" i="59"/>
  <c r="Y444" i="59"/>
  <c r="Y1814" i="59"/>
  <c r="Y1458" i="59"/>
  <c r="Y2441" i="59"/>
  <c r="Y1933" i="59"/>
  <c r="Y2278" i="59"/>
  <c r="Y1540" i="59"/>
  <c r="Y2243" i="59"/>
  <c r="Y1571" i="59"/>
  <c r="Y1800" i="59"/>
  <c r="Y1736" i="59"/>
  <c r="Y1581" i="59"/>
  <c r="Y954" i="59"/>
  <c r="Y271" i="59"/>
  <c r="Y1657" i="59"/>
  <c r="Y1327" i="59"/>
  <c r="Y1801" i="59"/>
  <c r="Y2249" i="59"/>
  <c r="Y2420" i="59"/>
  <c r="Y206" i="59"/>
  <c r="Y2262" i="59"/>
  <c r="Y2218" i="59"/>
  <c r="Y1734" i="59"/>
  <c r="Y2417" i="59"/>
  <c r="Y1659" i="59"/>
  <c r="Y2060" i="59"/>
  <c r="Y911" i="59"/>
  <c r="Y1451" i="59"/>
  <c r="Y886" i="59"/>
  <c r="Y820" i="59"/>
  <c r="Y2154" i="59"/>
  <c r="Y2414" i="59"/>
  <c r="Y904" i="59"/>
  <c r="Y1922" i="59"/>
  <c r="Y1835" i="59"/>
  <c r="Y1861" i="59"/>
  <c r="Y2046" i="59"/>
  <c r="Y1931" i="59"/>
  <c r="Y1286" i="59"/>
  <c r="Y2050" i="59"/>
  <c r="Y2210" i="59"/>
  <c r="Y1220" i="59"/>
  <c r="Y2008" i="59"/>
  <c r="Y1677" i="59"/>
  <c r="Y1576" i="59"/>
  <c r="Y2139" i="59"/>
  <c r="Y1707" i="59"/>
  <c r="Y2409" i="59"/>
  <c r="Y1277" i="59"/>
  <c r="Y2216" i="59"/>
  <c r="Y947" i="59"/>
  <c r="Y2007" i="59"/>
  <c r="Y2126" i="59"/>
  <c r="Y2006" i="59"/>
  <c r="Y1477" i="59"/>
  <c r="Y80" i="59"/>
  <c r="Y2042" i="59"/>
  <c r="Y2203" i="59"/>
  <c r="Y1460" i="59"/>
  <c r="Y922" i="59"/>
  <c r="Y1580" i="59"/>
  <c r="Y1453" i="59"/>
  <c r="Y1465" i="59"/>
  <c r="Y2212" i="59"/>
  <c r="Y1399" i="59"/>
  <c r="Y2091" i="59"/>
  <c r="Y1322" i="59"/>
  <c r="Y2208" i="59"/>
  <c r="Y269" i="59"/>
  <c r="Y1679" i="59"/>
  <c r="Y924" i="59"/>
  <c r="Y2331" i="59"/>
  <c r="Y1812" i="59"/>
  <c r="Y1141" i="59"/>
  <c r="Y1562" i="59"/>
  <c r="Y944" i="59"/>
  <c r="Y2310" i="59"/>
  <c r="Y1268" i="59"/>
  <c r="Y1467" i="59"/>
  <c r="Y1575" i="59"/>
  <c r="Y849" i="59"/>
  <c r="Y2054" i="59"/>
  <c r="Y561" i="59"/>
  <c r="Y1095" i="59"/>
  <c r="Y2116" i="59"/>
  <c r="Y1633" i="59"/>
  <c r="Y429" i="59"/>
  <c r="Y310" i="59"/>
  <c r="Y2340" i="59"/>
  <c r="Y194" i="59"/>
  <c r="Y2211" i="59"/>
  <c r="Y1777" i="59"/>
  <c r="Y524" i="59"/>
  <c r="Y1630" i="59"/>
  <c r="Y1918" i="59"/>
  <c r="Y934" i="59"/>
  <c r="Y1695" i="59"/>
  <c r="Y1552" i="59"/>
  <c r="Y409" i="59"/>
  <c r="Y1774" i="59"/>
  <c r="N1086" i="59"/>
  <c r="Y1092" i="59" s="1"/>
  <c r="Y2272" i="59"/>
  <c r="Y1131" i="59"/>
  <c r="Y1154" i="59"/>
  <c r="Y1547" i="59"/>
  <c r="Y1949" i="59"/>
  <c r="Y2109" i="59"/>
  <c r="Y1947" i="59"/>
  <c r="Y916" i="59"/>
  <c r="Y1737" i="59"/>
  <c r="Y908" i="59"/>
  <c r="Y1420" i="59"/>
  <c r="Y1151" i="59"/>
  <c r="Y2454" i="59"/>
  <c r="Y2302" i="59"/>
  <c r="Y2106" i="59"/>
  <c r="Y1567" i="59"/>
  <c r="Y1956" i="59"/>
  <c r="Y358" i="59"/>
  <c r="Y893" i="59"/>
  <c r="Y92" i="59"/>
  <c r="Y1464" i="59"/>
  <c r="Y2130" i="59"/>
  <c r="Y1475" i="59"/>
  <c r="Y642" i="59"/>
  <c r="Y1864" i="59"/>
  <c r="Y240" i="59"/>
  <c r="Y1436" i="59"/>
  <c r="Y1927" i="59"/>
  <c r="Y258" i="59"/>
  <c r="Y293" i="59"/>
  <c r="Y930" i="59"/>
  <c r="Y1691" i="59"/>
  <c r="Y829" i="59"/>
  <c r="Y1146" i="59"/>
  <c r="Y287" i="59"/>
  <c r="Y1563" i="59"/>
  <c r="Y1709" i="59"/>
  <c r="Y873" i="59"/>
  <c r="Y1017" i="59"/>
  <c r="Y1650" i="59"/>
  <c r="Y285" i="59"/>
  <c r="Y152" i="59"/>
  <c r="Y2259" i="59"/>
  <c r="Y1493" i="59"/>
  <c r="Y1786" i="59"/>
  <c r="Y203" i="59"/>
  <c r="Y1539" i="59"/>
  <c r="Y1645" i="59"/>
  <c r="Y1248" i="59"/>
  <c r="Y1773" i="59"/>
  <c r="Y2067" i="59"/>
  <c r="Y1488" i="59"/>
  <c r="Y854" i="59"/>
  <c r="Y1441" i="59"/>
  <c r="Y1743" i="59"/>
  <c r="Y1688" i="59"/>
  <c r="Y405" i="59"/>
  <c r="Y1874" i="59"/>
  <c r="Y211" i="59"/>
  <c r="Y1147" i="59"/>
  <c r="Y286" i="59"/>
  <c r="Y208" i="59"/>
  <c r="Y1833" i="59"/>
  <c r="Y1564" i="59"/>
  <c r="Y189" i="59"/>
  <c r="Y1787" i="59"/>
  <c r="Y178" i="59"/>
  <c r="Y1437" i="59"/>
  <c r="Y891" i="59"/>
  <c r="Y1082" i="59"/>
  <c r="Y1197" i="59"/>
  <c r="Y1758" i="59"/>
  <c r="Y2311" i="59"/>
  <c r="Y318" i="59"/>
  <c r="Y2121" i="59"/>
  <c r="Y262" i="59"/>
  <c r="Y506" i="59"/>
  <c r="Y1775" i="59"/>
  <c r="Y2097" i="59"/>
  <c r="Y2018" i="59"/>
  <c r="Y2173" i="59"/>
  <c r="Y1431" i="59"/>
  <c r="Y111" i="59"/>
  <c r="Y2291" i="59"/>
  <c r="Y823" i="59"/>
  <c r="Y853" i="59"/>
  <c r="Y280" i="59"/>
  <c r="Y420" i="59"/>
  <c r="Y1589" i="59"/>
  <c r="Y1145" i="59"/>
  <c r="Y1407" i="59"/>
  <c r="Y1544" i="59"/>
  <c r="Y1466" i="59"/>
  <c r="Y2423" i="59"/>
  <c r="Y381" i="59"/>
  <c r="Y850" i="59"/>
  <c r="Y71" i="59"/>
  <c r="Y1433" i="59"/>
  <c r="Y1674" i="59"/>
  <c r="Y542" i="59"/>
  <c r="Y2313" i="59"/>
  <c r="Y1914" i="59"/>
  <c r="Y1367" i="59"/>
  <c r="Y1637" i="59"/>
  <c r="Y1290" i="59"/>
  <c r="Y949" i="59"/>
  <c r="Y1881" i="59"/>
  <c r="Y877" i="59"/>
  <c r="Y1550" i="59"/>
  <c r="Y2217" i="59"/>
  <c r="Y1757" i="59"/>
  <c r="Y834" i="59"/>
  <c r="Y2179" i="59"/>
  <c r="Y2372" i="59"/>
  <c r="Y1632" i="59"/>
  <c r="Y1766" i="59"/>
  <c r="Y267" i="59"/>
  <c r="Y1446" i="59"/>
  <c r="Y1484" i="59"/>
  <c r="Y1132" i="59"/>
  <c r="Y1432" i="59"/>
  <c r="Y858" i="59"/>
  <c r="Y918" i="59"/>
  <c r="Y1498" i="59"/>
  <c r="Y1566" i="59"/>
  <c r="Y1748" i="59"/>
  <c r="Y745" i="59"/>
  <c r="Y2000" i="59"/>
  <c r="Y1951" i="59"/>
  <c r="Y219" i="59"/>
  <c r="Y215" i="59"/>
  <c r="Y491" i="59"/>
  <c r="Y327" i="59"/>
  <c r="Y305" i="59"/>
  <c r="Y1829" i="59"/>
  <c r="Y186" i="59"/>
  <c r="Y1780" i="59"/>
  <c r="Y2020" i="59"/>
  <c r="Y1419" i="59"/>
  <c r="Y1924" i="59"/>
  <c r="Y813" i="59"/>
  <c r="Y2152" i="59"/>
  <c r="Y777" i="59"/>
  <c r="Y1066" i="59"/>
  <c r="Y844" i="59"/>
  <c r="Y855" i="59"/>
  <c r="Y1365" i="59"/>
  <c r="Y894" i="59"/>
  <c r="Y833" i="59"/>
  <c r="Y2177" i="59"/>
  <c r="Y1827" i="59"/>
  <c r="Y2001" i="59"/>
  <c r="Y826" i="59"/>
  <c r="Y1445" i="59"/>
  <c r="Y1440" i="59"/>
  <c r="Y915" i="59"/>
  <c r="Y2098" i="59"/>
  <c r="Y875" i="59"/>
  <c r="Y814" i="59"/>
  <c r="Y1239" i="59"/>
  <c r="Y1937" i="59"/>
  <c r="Y1288" i="59"/>
  <c r="Y2415" i="59"/>
  <c r="Y836" i="59"/>
  <c r="Y1968" i="59"/>
  <c r="Y2285" i="59"/>
  <c r="Y2376" i="59"/>
  <c r="Y2341" i="59"/>
  <c r="Y2252" i="59"/>
  <c r="Y534" i="59"/>
  <c r="Y245" i="59"/>
  <c r="Y2101" i="59"/>
  <c r="Y1225" i="59"/>
  <c r="Y1529" i="59"/>
  <c r="Y857" i="59"/>
  <c r="Y257" i="59"/>
  <c r="Y867" i="59"/>
  <c r="Y1653" i="59"/>
  <c r="Y618" i="59"/>
  <c r="Y2224" i="59"/>
  <c r="Y2223" i="59"/>
  <c r="Y1928" i="59"/>
  <c r="Y2209" i="59"/>
  <c r="Y1412" i="59"/>
  <c r="Y401" i="59"/>
  <c r="Y169" i="59"/>
  <c r="Y265" i="59"/>
  <c r="Y851" i="59"/>
  <c r="Y2149" i="59"/>
  <c r="Y2413" i="59"/>
  <c r="Y807" i="59"/>
  <c r="Y2374" i="59"/>
  <c r="Y2410" i="59"/>
  <c r="Y946" i="59"/>
  <c r="Y417" i="59"/>
  <c r="Y1687" i="59"/>
  <c r="Y281" i="59"/>
  <c r="Y1865" i="59"/>
  <c r="Y1390" i="59"/>
  <c r="Y1426" i="59"/>
  <c r="Y1836" i="59"/>
  <c r="Y1936" i="59"/>
  <c r="Y1496" i="59"/>
  <c r="Y1925" i="59"/>
  <c r="Y1549" i="59"/>
  <c r="Y250" i="59"/>
  <c r="Y1694" i="59"/>
  <c r="Y1133" i="59"/>
  <c r="Y288" i="59"/>
  <c r="Y2424" i="59"/>
  <c r="Y1473" i="59"/>
  <c r="Y1457" i="59"/>
  <c r="Y187" i="59"/>
  <c r="Y2282" i="59"/>
  <c r="Y1416" i="59"/>
  <c r="Y739" i="59"/>
  <c r="Y275" i="59"/>
  <c r="Y501" i="59"/>
  <c r="Y1072" i="59"/>
  <c r="Y1536" i="59"/>
  <c r="Y336" i="59"/>
  <c r="Y2056" i="59"/>
  <c r="Y1483" i="59"/>
  <c r="Y806" i="59"/>
  <c r="Y2362" i="59"/>
  <c r="Y368" i="59"/>
  <c r="Y1444" i="59"/>
  <c r="Y1117" i="59"/>
  <c r="Y2350" i="59"/>
  <c r="Y1130" i="59"/>
  <c r="Y2162" i="59"/>
  <c r="Y828" i="59"/>
  <c r="Y2214" i="59"/>
  <c r="Y1675" i="59"/>
  <c r="Y1138" i="59"/>
  <c r="Y1667" i="59"/>
  <c r="Y1826" i="59"/>
  <c r="Y1747" i="59"/>
  <c r="Y1923" i="59"/>
  <c r="Y2338" i="59"/>
  <c r="Y1482" i="59"/>
  <c r="Y1984" i="59"/>
  <c r="Y2307" i="59"/>
  <c r="Y1542" i="59"/>
  <c r="Y1746" i="59"/>
  <c r="Y1754" i="59"/>
  <c r="Y1533" i="59"/>
  <c r="Y1705" i="59"/>
  <c r="Y2358" i="59"/>
  <c r="Y2220" i="59"/>
  <c r="Y1740" i="59"/>
  <c r="Y1494" i="59"/>
  <c r="Y2240" i="59"/>
  <c r="Y1644" i="59"/>
  <c r="Y1636" i="59"/>
  <c r="Y1553" i="59"/>
  <c r="Y2048" i="59"/>
  <c r="Y1535" i="59"/>
  <c r="Y2049" i="59"/>
  <c r="Y2047" i="59"/>
  <c r="Y2425" i="59"/>
  <c r="Y1750" i="59"/>
  <c r="Y1548" i="59"/>
  <c r="Y843" i="59"/>
  <c r="Y1852" i="59"/>
  <c r="Y1442" i="59"/>
  <c r="Y1495" i="59"/>
  <c r="Y940" i="59"/>
  <c r="Y1236" i="59"/>
  <c r="Y1223" i="59"/>
  <c r="Y2298" i="59"/>
  <c r="Y1394" i="59"/>
  <c r="Y1565" i="59"/>
  <c r="Y2393" i="59"/>
  <c r="Y2117" i="59"/>
  <c r="Y1989" i="59"/>
  <c r="Y2114" i="59"/>
  <c r="Y2253" i="59"/>
  <c r="Y878" i="59"/>
  <c r="Y1435" i="59"/>
  <c r="Y2178" i="59"/>
  <c r="Y1404" i="59"/>
  <c r="Y2395" i="59"/>
  <c r="Y975" i="59"/>
  <c r="Y2003" i="59"/>
  <c r="Y2401" i="59"/>
  <c r="Y2326" i="59"/>
  <c r="Y2002" i="59"/>
  <c r="Y2277" i="59"/>
  <c r="Y1977" i="59"/>
  <c r="Y796" i="59"/>
  <c r="Y1655" i="59"/>
  <c r="Y1753" i="59"/>
  <c r="Y1770" i="59"/>
  <c r="Y1676" i="59"/>
  <c r="Y1452" i="59"/>
  <c r="Y1590" i="59"/>
  <c r="Y1974" i="59"/>
  <c r="Y1380" i="59"/>
  <c r="Y1243" i="59"/>
  <c r="Y2175" i="59"/>
  <c r="Y1756" i="59"/>
  <c r="Y2256" i="59"/>
  <c r="Y2025" i="59"/>
  <c r="Y1347" i="59"/>
  <c r="Y1423" i="59"/>
  <c r="Y1796" i="59"/>
  <c r="Y1871" i="59"/>
  <c r="Y1986" i="59"/>
  <c r="Y1546" i="59"/>
  <c r="Y1693" i="59"/>
  <c r="Y2339" i="59"/>
  <c r="Y1842" i="59"/>
  <c r="Y1825" i="59"/>
  <c r="Y1882" i="59"/>
  <c r="Y1957" i="59"/>
  <c r="Y1701" i="59"/>
  <c r="Y2328" i="59"/>
  <c r="Y2397" i="59"/>
  <c r="Y2345" i="59"/>
  <c r="Y2194" i="59"/>
  <c r="Y1877" i="59"/>
  <c r="Y1779" i="59"/>
  <c r="Y1869" i="59"/>
  <c r="Y1973" i="59"/>
  <c r="Y1100" i="59"/>
  <c r="Y2082" i="59"/>
  <c r="Y2447" i="59"/>
  <c r="Y2111" i="59"/>
  <c r="Y2254" i="59"/>
  <c r="Y2147" i="59"/>
  <c r="Y1631" i="59"/>
  <c r="Y2427" i="59"/>
  <c r="Y1935" i="59"/>
  <c r="Y2411" i="59"/>
  <c r="Y862" i="59"/>
  <c r="Y1971" i="59"/>
  <c r="Y1515" i="59"/>
  <c r="Y825" i="59"/>
  <c r="Y1414" i="59"/>
  <c r="Y1819" i="59"/>
  <c r="Y2132" i="59"/>
  <c r="Y1534" i="59"/>
  <c r="Y1745" i="59"/>
  <c r="Y2010" i="59"/>
  <c r="Y2360" i="59"/>
  <c r="Y1273" i="59"/>
  <c r="Y1993" i="59"/>
  <c r="Y1958" i="59"/>
  <c r="Y1597" i="59"/>
  <c r="Y2330" i="59"/>
  <c r="Y1876" i="59"/>
  <c r="Y2051" i="59"/>
  <c r="Y1643" i="59"/>
  <c r="Y1830" i="59"/>
  <c r="Y2134" i="59"/>
  <c r="Y2110" i="59"/>
  <c r="Y1703" i="59"/>
  <c r="Y1554" i="59"/>
  <c r="Y2387" i="59"/>
  <c r="Y1098" i="59"/>
  <c r="Y2351" i="59"/>
  <c r="Y1526" i="59"/>
  <c r="Y1866" i="59"/>
  <c r="Y2213" i="59"/>
  <c r="Y1818" i="59"/>
  <c r="Y2219" i="59"/>
  <c r="Y1995" i="59"/>
  <c r="Y2094" i="59"/>
  <c r="Y2378" i="59"/>
  <c r="Y1954" i="59"/>
  <c r="Y1216" i="59"/>
  <c r="Y1158" i="59"/>
  <c r="Y1530" i="59"/>
  <c r="Y1702" i="59"/>
  <c r="Y2176" i="59"/>
  <c r="Y1846" i="59"/>
  <c r="Y1799" i="59"/>
  <c r="Y578" i="59"/>
  <c r="Y1834" i="59"/>
  <c r="Y2038" i="59"/>
  <c r="Y1710" i="59"/>
  <c r="Y1639" i="59"/>
  <c r="Y1167" i="59"/>
  <c r="Y1512" i="59"/>
  <c r="Y2303" i="59"/>
  <c r="Y1967" i="59"/>
  <c r="Y923" i="59"/>
  <c r="Y1749" i="59"/>
  <c r="Y2168" i="59"/>
  <c r="Y2294" i="59"/>
  <c r="Y2011" i="59"/>
  <c r="Y2287" i="59"/>
  <c r="Y1629" i="59"/>
  <c r="Y2382" i="59"/>
  <c r="Y1976" i="59"/>
  <c r="Y1917" i="59"/>
  <c r="Y1870" i="59"/>
  <c r="Y2127" i="59"/>
  <c r="Y547" i="59"/>
  <c r="Y2356" i="59"/>
  <c r="Y1593" i="59"/>
  <c r="Y1469" i="59"/>
  <c r="Y1823" i="59"/>
  <c r="Y1514" i="59"/>
  <c r="Y1735" i="59"/>
  <c r="Y2012" i="59"/>
  <c r="Y1943" i="59"/>
  <c r="Y1855" i="59"/>
  <c r="Y1843" i="59"/>
  <c r="Y1362" i="59"/>
  <c r="Y1226" i="59"/>
  <c r="Y2180" i="59"/>
  <c r="Y979" i="59"/>
  <c r="Y1987" i="59"/>
  <c r="Y2383" i="59"/>
  <c r="Y1067" i="59"/>
  <c r="Y1929" i="59"/>
  <c r="Y2023" i="59"/>
  <c r="Y1781" i="59"/>
  <c r="Y769" i="59"/>
  <c r="Y1741" i="59"/>
  <c r="Y1470" i="59"/>
  <c r="Y1170" i="59"/>
  <c r="Y1287" i="59"/>
  <c r="Y1121" i="59"/>
  <c r="Y2076" i="59"/>
  <c r="Y655" i="59"/>
  <c r="Y2151" i="59"/>
  <c r="Y2187" i="59"/>
  <c r="Y1966" i="59"/>
  <c r="Y1382" i="59"/>
  <c r="Y1950" i="59"/>
  <c r="Y1242" i="59"/>
  <c r="Y1255" i="59"/>
  <c r="Y1101" i="59"/>
  <c r="Y1939" i="59"/>
  <c r="Y2421" i="59"/>
  <c r="Y1722" i="59"/>
  <c r="Y1617" i="59"/>
  <c r="Y1771" i="59"/>
  <c r="Y2239" i="59"/>
  <c r="Y868" i="59"/>
  <c r="Y2400" i="59"/>
  <c r="Y1110" i="59"/>
  <c r="Y1739" i="59"/>
  <c r="Y1374" i="59"/>
  <c r="Y1522" i="59"/>
  <c r="Y2155" i="59"/>
  <c r="Y1097" i="59"/>
  <c r="Y2138" i="59"/>
  <c r="Y2191" i="59"/>
  <c r="Y1129" i="59"/>
  <c r="Y1501" i="59"/>
  <c r="Y1764" i="59"/>
  <c r="Y1953" i="59"/>
  <c r="Y1660" i="59"/>
  <c r="Y1215" i="59"/>
  <c r="Y2075" i="59"/>
  <c r="Y2133" i="59"/>
  <c r="Y1456" i="59"/>
  <c r="Y640" i="59"/>
  <c r="Y1744" i="59"/>
  <c r="Y2384" i="59"/>
  <c r="Y2200" i="59"/>
  <c r="Y1810" i="59"/>
  <c r="Y1875" i="59"/>
  <c r="Y771" i="59"/>
  <c r="Y1363" i="59"/>
  <c r="Y1983" i="59"/>
  <c r="Y2280" i="59"/>
  <c r="Y389" i="59"/>
  <c r="Y435" i="59"/>
  <c r="Y1093" i="59"/>
  <c r="Y1897" i="59"/>
  <c r="Y703" i="59"/>
  <c r="Y1015" i="59"/>
  <c r="Y2182" i="59"/>
  <c r="Y1510" i="59"/>
  <c r="Y2407" i="59"/>
  <c r="Y1724" i="59"/>
  <c r="Y1346" i="59"/>
  <c r="Y2336" i="59"/>
  <c r="Y1651" i="59"/>
  <c r="Y1978" i="59"/>
  <c r="Y2379" i="59"/>
  <c r="Y2381" i="59"/>
  <c r="Y1841" i="59"/>
  <c r="Y910" i="59"/>
  <c r="Y821" i="59"/>
  <c r="Y1767" i="59"/>
  <c r="Y848" i="59"/>
  <c r="Y1513" i="59"/>
  <c r="Y1820" i="59"/>
  <c r="Y1964" i="59"/>
  <c r="Y1274" i="59"/>
  <c r="Y2348" i="59"/>
  <c r="Y2164" i="59"/>
  <c r="Y2143" i="59"/>
  <c r="Y1840" i="59"/>
  <c r="Y2196" i="59"/>
  <c r="Y2352" i="59"/>
  <c r="Y2201" i="59"/>
  <c r="Y2297" i="59"/>
  <c r="Y1607" i="59"/>
  <c r="Y2318" i="59"/>
  <c r="Y1021" i="59"/>
  <c r="Y2102" i="59"/>
  <c r="Y1963" i="59"/>
  <c r="Y1605" i="59"/>
  <c r="Y1518" i="59"/>
  <c r="Y1868" i="59"/>
  <c r="Y1822" i="59"/>
  <c r="Y2185" i="59"/>
  <c r="Y1715" i="59"/>
  <c r="Y1728" i="59"/>
  <c r="Y1723" i="59"/>
  <c r="Y1997" i="59"/>
  <c r="Y852" i="59"/>
  <c r="Y560" i="59"/>
  <c r="Y2163" i="59"/>
  <c r="Y1772" i="59"/>
  <c r="Y2306" i="59"/>
  <c r="Y1253" i="59"/>
  <c r="Y1752" i="59"/>
  <c r="Y1360" i="59"/>
  <c r="Y1448" i="59"/>
  <c r="Y2244" i="59"/>
  <c r="Y1665" i="59"/>
  <c r="Y2087" i="59"/>
  <c r="Y2146" i="59"/>
  <c r="Y2113" i="59"/>
  <c r="Y1942" i="59"/>
  <c r="Y2199" i="59"/>
  <c r="Y1410" i="59"/>
  <c r="Y1912" i="59"/>
  <c r="Y552" i="59"/>
  <c r="Y2167" i="59"/>
  <c r="Y1111" i="59"/>
  <c r="Y378" i="59"/>
  <c r="Y1238" i="59"/>
  <c r="Y1628" i="59"/>
  <c r="Y2334" i="59"/>
  <c r="Y1157" i="59"/>
  <c r="Y1996" i="59"/>
  <c r="Y1179" i="59"/>
  <c r="Y1272" i="59"/>
  <c r="Y1839" i="59"/>
  <c r="Y1768" i="59"/>
  <c r="Y1859" i="59"/>
  <c r="Y861" i="59"/>
  <c r="Y808" i="59"/>
  <c r="Y1509" i="59"/>
  <c r="Y1789" i="59"/>
  <c r="Y2305" i="59"/>
  <c r="Y871" i="59"/>
  <c r="Y1613" i="59"/>
  <c r="Y1911" i="59"/>
  <c r="Y2030" i="59"/>
  <c r="Y523" i="59"/>
  <c r="Y1271" i="59"/>
  <c r="Y1596" i="59"/>
  <c r="Y1182" i="59"/>
  <c r="Y2315" i="59"/>
  <c r="Y210" i="59"/>
  <c r="Y1019" i="59"/>
  <c r="Y1237" i="59"/>
  <c r="Y2261" i="59"/>
  <c r="Y2333" i="59"/>
  <c r="Y1647" i="59"/>
  <c r="Y1156" i="59"/>
  <c r="Y959" i="59"/>
  <c r="Y1782" i="59"/>
  <c r="Y2086" i="59"/>
  <c r="Y1813" i="59"/>
  <c r="Y1969" i="59"/>
  <c r="Y2100" i="59"/>
  <c r="Y1719" i="59"/>
  <c r="Y1264" i="59"/>
  <c r="N1035" i="59"/>
  <c r="N1025" i="59"/>
  <c r="Y976" i="59" s="1"/>
  <c r="Y1211" i="59"/>
  <c r="Y1689" i="59"/>
  <c r="Y1323" i="59"/>
  <c r="Y2166" i="59"/>
  <c r="Y2161" i="59"/>
  <c r="Y1713" i="59"/>
  <c r="Y2041" i="59"/>
  <c r="Y2347" i="59"/>
  <c r="Y1260" i="59"/>
  <c r="Y2270" i="59"/>
  <c r="Y2017" i="59"/>
  <c r="Y1506" i="59"/>
  <c r="Y866" i="59"/>
  <c r="Y1508" i="59"/>
  <c r="Y1569" i="59"/>
  <c r="Y1903" i="59"/>
  <c r="Y1634" i="59"/>
  <c r="Y1439" i="59"/>
  <c r="Y1731" i="59"/>
  <c r="Y2204" i="59"/>
  <c r="Y876" i="59"/>
  <c r="Y1934" i="59"/>
  <c r="Y1706" i="59"/>
  <c r="Y1504" i="59"/>
  <c r="Y2248" i="59"/>
  <c r="Y1751" i="59"/>
  <c r="Y2198" i="59"/>
  <c r="Y1732" i="59"/>
  <c r="Y956" i="59"/>
  <c r="Y1798" i="59"/>
  <c r="Y1884" i="59"/>
  <c r="Y2295" i="59"/>
  <c r="Y2281" i="59"/>
  <c r="Y1941" i="59"/>
  <c r="Y2145" i="59"/>
  <c r="Y2112" i="59"/>
  <c r="Y2316" i="59"/>
  <c r="Y2070" i="59"/>
  <c r="Y2324" i="59"/>
  <c r="Y905" i="59"/>
  <c r="Y2131" i="59"/>
  <c r="Y2221" i="59"/>
  <c r="Y2392" i="59"/>
  <c r="Y2408" i="59"/>
  <c r="Y1802" i="59"/>
  <c r="Y1663" i="59"/>
  <c r="Y1524" i="59"/>
  <c r="Y2160" i="59"/>
  <c r="Y1769" i="59"/>
  <c r="Y1586" i="59"/>
  <c r="Y1621" i="59"/>
  <c r="Y2099" i="59"/>
  <c r="N1031" i="59"/>
  <c r="Y1007" i="59" s="1"/>
  <c r="Y957" i="59"/>
  <c r="Y1429" i="59"/>
  <c r="Y1438" i="59"/>
  <c r="Y2304" i="59"/>
  <c r="Y1902" i="59"/>
  <c r="Y1408" i="59"/>
  <c r="Y2157" i="59"/>
  <c r="Y1808" i="59"/>
  <c r="Y872" i="59"/>
  <c r="Y517" i="59"/>
  <c r="Y1932" i="59"/>
  <c r="Y2153" i="59"/>
  <c r="Y1742" i="59"/>
  <c r="Y477" i="59"/>
  <c r="Y1815" i="59"/>
  <c r="Y917" i="59"/>
  <c r="Y2136" i="59"/>
  <c r="Y1468" i="59"/>
  <c r="Y1148" i="59"/>
  <c r="Y236" i="59"/>
  <c r="Y1970" i="59"/>
  <c r="Y2103" i="59"/>
  <c r="Y2052" i="59"/>
  <c r="Y1960" i="59"/>
  <c r="Y2428" i="59"/>
  <c r="Y1762" i="59"/>
  <c r="Y735" i="59"/>
  <c r="Y1585" i="59"/>
  <c r="Y1499" i="59"/>
  <c r="Y831" i="59"/>
  <c r="Y1720" i="59"/>
  <c r="Y2183" i="59"/>
  <c r="Y881" i="59"/>
  <c r="Y2296" i="59"/>
  <c r="Y2119" i="59"/>
  <c r="Y1610" i="59"/>
  <c r="Y1863" i="59"/>
  <c r="Y1765" i="59"/>
  <c r="Y2279" i="59"/>
  <c r="Y2271" i="59"/>
  <c r="Y2274" i="59"/>
  <c r="Y1811" i="59"/>
  <c r="Y1704" i="59"/>
  <c r="Y909" i="59"/>
  <c r="Y2206" i="59"/>
  <c r="Y1680" i="59"/>
  <c r="Y1234" i="59"/>
  <c r="Y2125" i="59"/>
  <c r="Y1543" i="59"/>
  <c r="Y2028" i="59"/>
  <c r="Y846" i="59"/>
  <c r="Y1107" i="59"/>
  <c r="Y870" i="59"/>
  <c r="Y1857" i="59"/>
  <c r="Y2174" i="59"/>
  <c r="Y252" i="59"/>
  <c r="Y1759" i="59"/>
  <c r="Y2402" i="59"/>
  <c r="Y1184" i="59"/>
  <c r="Y1472" i="59"/>
  <c r="Y1257" i="59"/>
  <c r="Y1717" i="59"/>
  <c r="Y1507" i="59"/>
  <c r="Y2268" i="59"/>
  <c r="Y720" i="59"/>
  <c r="Y1604" i="59"/>
  <c r="Y880" i="59"/>
  <c r="Y2286" i="59"/>
  <c r="Y2292" i="59"/>
  <c r="Y2015" i="59"/>
  <c r="Y1908" i="59"/>
  <c r="Y1023" i="59"/>
  <c r="Y2258" i="59"/>
  <c r="Y1668" i="59"/>
  <c r="Y2386" i="59"/>
  <c r="Y2322" i="59"/>
  <c r="Y1263" i="59"/>
  <c r="Y1523" i="59"/>
  <c r="Y1686" i="59"/>
  <c r="Y2092" i="59"/>
  <c r="Y1795" i="59"/>
  <c r="Y1122" i="59"/>
  <c r="Y1124" i="59"/>
  <c r="Y1673" i="59"/>
  <c r="Y1161" i="59"/>
  <c r="Y475" i="59"/>
  <c r="Y1531" i="59"/>
  <c r="Y2327" i="59"/>
  <c r="Y1520" i="59"/>
  <c r="Y1618" i="59"/>
  <c r="Y841" i="59"/>
  <c r="Y1965" i="59"/>
  <c r="Y2257" i="59"/>
  <c r="Y1174" i="59"/>
  <c r="Y1602" i="59"/>
  <c r="Y1616" i="59"/>
  <c r="Y2353" i="59"/>
  <c r="Y2195" i="59"/>
  <c r="Y1183" i="59"/>
  <c r="Y1930" i="59"/>
  <c r="Y791" i="59"/>
  <c r="Y1666" i="59"/>
  <c r="Y1583" i="59"/>
  <c r="Y251" i="59"/>
  <c r="Y2096" i="59"/>
  <c r="Y2014" i="59"/>
  <c r="Y1678" i="59"/>
  <c r="Y2451" i="59"/>
  <c r="Y168" i="59"/>
  <c r="Y1369" i="59"/>
  <c r="Y2123" i="59"/>
  <c r="Y638" i="59"/>
  <c r="Y838" i="59"/>
  <c r="Y2332" i="59"/>
  <c r="Y1516" i="59"/>
  <c r="Y1900" i="59"/>
  <c r="Y1682" i="59"/>
  <c r="Y1478" i="59"/>
  <c r="Y1461" i="59"/>
  <c r="Y1615" i="59"/>
  <c r="Y1817" i="59"/>
  <c r="Y1805" i="59"/>
  <c r="Y1171" i="59"/>
  <c r="Y1160" i="59"/>
  <c r="Y1076" i="59"/>
  <c r="Y2156" i="59"/>
  <c r="Y2250" i="59"/>
  <c r="Y700" i="59"/>
  <c r="Y2066" i="59"/>
  <c r="Y520" i="59"/>
  <c r="Y1880" i="59"/>
  <c r="Y1358" i="59"/>
  <c r="Y2238" i="59"/>
  <c r="Y1803" i="59"/>
  <c r="Y1614" i="59"/>
  <c r="Y953" i="59"/>
  <c r="Y1904" i="59"/>
  <c r="Y1232" i="59"/>
  <c r="Y1603" i="59"/>
  <c r="Y1203" i="59"/>
  <c r="Y2314" i="59"/>
  <c r="Y1959" i="59"/>
  <c r="Y1821" i="59"/>
  <c r="Y793" i="59"/>
  <c r="Y837" i="59"/>
  <c r="Y2276" i="59"/>
  <c r="Y1794" i="59"/>
  <c r="Y1599" i="59"/>
  <c r="Y1612" i="59"/>
  <c r="Y2088" i="59"/>
  <c r="Y2189" i="59"/>
  <c r="Y1738" i="59"/>
  <c r="Y1684" i="59"/>
  <c r="Y2371" i="59"/>
  <c r="Y1480" i="59"/>
  <c r="Y1598" i="59"/>
  <c r="Y2312" i="59"/>
  <c r="Y950" i="59"/>
  <c r="Y375" i="59"/>
  <c r="Y2375" i="59"/>
  <c r="Y2115" i="59"/>
  <c r="Y2349" i="59"/>
  <c r="Y1421" i="59"/>
  <c r="Y2095" i="59"/>
  <c r="Y2202" i="59"/>
  <c r="Y1406" i="59"/>
  <c r="Y772" i="59"/>
  <c r="Y1791" i="59"/>
  <c r="Y2300" i="59"/>
  <c r="Y1961" i="59"/>
  <c r="Y2435" i="59"/>
  <c r="Y544" i="59"/>
  <c r="Y1982" i="59"/>
  <c r="Y1981" i="59"/>
  <c r="Y1979" i="59"/>
  <c r="Y1502" i="59"/>
  <c r="Y1497" i="59"/>
  <c r="Y2073" i="59"/>
  <c r="Y2215" i="59"/>
  <c r="Y2363" i="59"/>
  <c r="Y1430" i="59"/>
  <c r="Y1622" i="59"/>
  <c r="Y1816" i="59"/>
  <c r="Y1428" i="59"/>
  <c r="Y1556" i="59"/>
  <c r="Y1519" i="59"/>
  <c r="Y2108" i="59"/>
  <c r="Y1727" i="59"/>
  <c r="Y2449" i="59"/>
  <c r="Y1180" i="59"/>
  <c r="Y1948" i="59"/>
  <c r="Y2237" i="59"/>
  <c r="Y548" i="59"/>
  <c r="Y1040" i="59"/>
  <c r="Y2309" i="59"/>
  <c r="Y519" i="59"/>
  <c r="Y1136" i="59"/>
  <c r="Y2369" i="59"/>
  <c r="Y2129" i="59"/>
  <c r="Y2273" i="59"/>
  <c r="Y248" i="59"/>
  <c r="Y1376" i="59"/>
  <c r="Y1086" i="59" l="1"/>
  <c r="Y1089" i="59"/>
  <c r="Y1088" i="59"/>
  <c r="Y2062" i="59"/>
  <c r="Y1087" i="59"/>
  <c r="Y766" i="59"/>
  <c r="Y764" i="59"/>
  <c r="Y607" i="59"/>
  <c r="Y605" i="59"/>
  <c r="Y1025" i="59"/>
  <c r="Y2064" i="59"/>
  <c r="Y611" i="59"/>
  <c r="Y609" i="59"/>
  <c r="Y780" i="59"/>
  <c r="Y768" i="59"/>
  <c r="Y1037" i="59"/>
  <c r="Y615" i="59"/>
  <c r="Y613" i="59"/>
  <c r="Y1039" i="59"/>
  <c r="Y2072" i="59"/>
  <c r="Y619" i="59"/>
  <c r="Y617" i="59"/>
  <c r="Y2074" i="59"/>
  <c r="Y776" i="59"/>
  <c r="Y782" i="59"/>
  <c r="Y1106" i="59"/>
  <c r="Y1102" i="59"/>
  <c r="Y625" i="59"/>
  <c r="Y621" i="59"/>
  <c r="Y497" i="59"/>
  <c r="Y495" i="59"/>
  <c r="Y623" i="59"/>
  <c r="Y1105" i="59"/>
  <c r="Y1104" i="59"/>
  <c r="Y2080" i="59"/>
  <c r="Y2079" i="59"/>
  <c r="Y784" i="59"/>
  <c r="Y783" i="59"/>
  <c r="Y1042" i="59"/>
  <c r="Y2085" i="59"/>
  <c r="Y790" i="59"/>
  <c r="Y787" i="59"/>
  <c r="Y1060" i="59"/>
  <c r="Y1114" i="59"/>
  <c r="Y785" i="59"/>
  <c r="Y788" i="59"/>
  <c r="Y1112" i="59"/>
  <c r="Y1058" i="59"/>
  <c r="Y2083" i="59"/>
  <c r="Y2084" i="59"/>
  <c r="Y1109" i="59"/>
  <c r="Y1054" i="59"/>
  <c r="Y1108" i="59"/>
  <c r="Y2081" i="59"/>
  <c r="Y1051" i="59"/>
  <c r="Y1055" i="59"/>
  <c r="Y1091" i="59"/>
  <c r="Y1103" i="59"/>
  <c r="Y1048" i="59"/>
  <c r="Y2071" i="59"/>
  <c r="Y2077" i="59"/>
  <c r="Y1041" i="59"/>
  <c r="Y1096" i="59"/>
  <c r="Y1043" i="59"/>
  <c r="Y2024" i="59"/>
  <c r="Y2068" i="59"/>
  <c r="Y1094" i="59"/>
  <c r="Y1038" i="59"/>
  <c r="Y2065" i="59"/>
  <c r="Y1032" i="59"/>
  <c r="Y1071" i="59"/>
  <c r="Y1083" i="59"/>
  <c r="Y1081" i="59"/>
  <c r="Y1024" i="59"/>
  <c r="Y1077" i="59"/>
  <c r="Y1014" i="59"/>
  <c r="Y1018" i="59"/>
  <c r="Y1022" i="59"/>
  <c r="Y2045" i="59"/>
  <c r="Y1020" i="59"/>
  <c r="Y1047" i="59"/>
  <c r="Y1069" i="59"/>
  <c r="Y2043" i="59"/>
  <c r="Y1013" i="59"/>
  <c r="Y1016" i="59"/>
  <c r="Y1065" i="59"/>
  <c r="Y481" i="59"/>
  <c r="Y483" i="59"/>
  <c r="Y479" i="59"/>
  <c r="Y450" i="59"/>
  <c r="Y2033" i="59"/>
  <c r="Y1059" i="59"/>
  <c r="Y1004" i="59"/>
  <c r="Y2029" i="59"/>
  <c r="Y2027" i="59"/>
  <c r="Y1052" i="59"/>
  <c r="Y2022" i="59"/>
  <c r="Y2021" i="59"/>
  <c r="Y988" i="59"/>
  <c r="Y997" i="59"/>
  <c r="Y2019" i="59"/>
  <c r="Y985" i="59"/>
  <c r="Y2016" i="59"/>
  <c r="Y2026" i="59"/>
  <c r="Y991" i="59"/>
  <c r="Y1062" i="59"/>
  <c r="Y1046" i="59"/>
  <c r="Y2040" i="59"/>
  <c r="Y989" i="59"/>
  <c r="Y992" i="59"/>
  <c r="Y998" i="59"/>
  <c r="Y999" i="59"/>
  <c r="Y993" i="59"/>
  <c r="Y2057" i="59"/>
  <c r="Y2053" i="59"/>
  <c r="Y2058" i="59"/>
  <c r="Y2193" i="59"/>
  <c r="Y2190" i="59"/>
  <c r="Y2059" i="59"/>
  <c r="Y2063" i="59"/>
  <c r="Y1064" i="59"/>
  <c r="Y2061" i="59"/>
  <c r="Y1002" i="59"/>
  <c r="Y1003" i="59"/>
  <c r="Y1009" i="59"/>
  <c r="Y2188" i="59"/>
  <c r="Y1726" i="59"/>
  <c r="Y1733" i="59"/>
  <c r="Y1074" i="59"/>
  <c r="Y1075" i="59"/>
  <c r="Y1010" i="59"/>
  <c r="Y1012" i="59"/>
  <c r="Y1008" i="59"/>
  <c r="Y778" i="59"/>
  <c r="Y779" i="59"/>
  <c r="Y1011" i="59"/>
  <c r="Y2037" i="59"/>
  <c r="Y2055" i="59"/>
  <c r="Y1730" i="59"/>
  <c r="Y1045" i="59"/>
  <c r="Y1061" i="59"/>
  <c r="Y1068" i="59"/>
  <c r="Y1073" i="59"/>
  <c r="Y982" i="59"/>
  <c r="Y1006" i="59"/>
  <c r="Y981" i="59"/>
  <c r="Y1005" i="59"/>
  <c r="Y995" i="59"/>
  <c r="Y1056" i="59"/>
  <c r="Y1001" i="59"/>
  <c r="Y1057" i="59"/>
  <c r="Y1063" i="59"/>
  <c r="Y1000" i="59"/>
  <c r="Y996" i="59"/>
  <c r="Y984" i="59"/>
  <c r="Y1053" i="59"/>
  <c r="Y199" i="59"/>
  <c r="Y212" i="59"/>
  <c r="Y994" i="59"/>
  <c r="Y198" i="59"/>
  <c r="Y207" i="59"/>
  <c r="Y990" i="59"/>
  <c r="Y770" i="59"/>
  <c r="Y774" i="59"/>
  <c r="Y980" i="59"/>
  <c r="Y1044" i="59"/>
  <c r="Y1049" i="59"/>
  <c r="Y986" i="59"/>
  <c r="Y966" i="59"/>
  <c r="Y983" i="59"/>
  <c r="Y191" i="59"/>
  <c r="Y205" i="59"/>
  <c r="Y987" i="59"/>
  <c r="Y190" i="59"/>
  <c r="Y204" i="59"/>
  <c r="Y1050" i="59"/>
  <c r="Y977" i="59"/>
  <c r="Y757" i="59"/>
  <c r="Y765" i="59"/>
  <c r="Y972" i="59"/>
  <c r="Y973" i="59"/>
  <c r="Y1033" i="59"/>
  <c r="Y1036" i="59"/>
  <c r="Y962" i="59"/>
  <c r="Y963" i="59"/>
  <c r="Y755" i="59"/>
  <c r="Y756" i="59"/>
  <c r="Y1035" i="59"/>
  <c r="Y960" i="59"/>
  <c r="Y961" i="59"/>
  <c r="Y970" i="59"/>
  <c r="Y971" i="59"/>
  <c r="Y967" i="59"/>
  <c r="Y1034" i="59"/>
  <c r="Y1998" i="59"/>
  <c r="Y1381" i="59"/>
  <c r="Y1999" i="59"/>
  <c r="Y2004" i="59"/>
  <c r="Y2005" i="59"/>
  <c r="Y2448" i="59"/>
  <c r="Y2450" i="59"/>
  <c r="Y1896" i="59"/>
  <c r="Y1898" i="59"/>
  <c r="Y2234" i="59"/>
  <c r="Y2236" i="59"/>
  <c r="Y2445" i="59"/>
  <c r="Y2446" i="59"/>
  <c r="Y1994" i="59"/>
  <c r="Y1894" i="59"/>
  <c r="Y1895" i="59"/>
  <c r="Y2232" i="59"/>
  <c r="Y2233" i="59"/>
  <c r="Y2442" i="59"/>
  <c r="Y2444" i="59"/>
  <c r="Y1992" i="59"/>
  <c r="Y2443" i="59"/>
  <c r="Y1991" i="59"/>
  <c r="Y1890" i="59"/>
  <c r="Y1893" i="59"/>
  <c r="Y2230" i="59"/>
  <c r="Y2231" i="59"/>
  <c r="Y1892" i="59"/>
  <c r="Y1990" i="59"/>
  <c r="Y2227" i="59"/>
  <c r="Y2228" i="59"/>
  <c r="Y2438" i="59"/>
  <c r="Y2440" i="59"/>
  <c r="Y1988" i="59"/>
  <c r="Y1888" i="59"/>
  <c r="Y1889" i="59"/>
  <c r="Y1359" i="59"/>
  <c r="Y2439" i="59"/>
  <c r="Y2225" i="59"/>
  <c r="Y2226" i="59"/>
  <c r="Y1178" i="59"/>
  <c r="Y1181" i="59"/>
  <c r="Y2141" i="59"/>
  <c r="Y1887" i="59"/>
  <c r="Y1355" i="59"/>
  <c r="Y1357" i="59"/>
  <c r="Y2436" i="59"/>
  <c r="Y2437" i="59"/>
  <c r="Y1356" i="59"/>
  <c r="Y968" i="59"/>
  <c r="Y969" i="59"/>
  <c r="Y1353" i="59"/>
  <c r="Y1354" i="59"/>
  <c r="Y1030" i="59"/>
  <c r="Y1031" i="59"/>
  <c r="Y2433" i="59"/>
  <c r="Y2434" i="59"/>
  <c r="Y964" i="59"/>
  <c r="Y965" i="59"/>
  <c r="Y2431" i="59"/>
  <c r="Y2432" i="59"/>
  <c r="Y1028" i="59"/>
  <c r="Y1029" i="59"/>
  <c r="Y1351" i="59"/>
  <c r="Y1352" i="59"/>
  <c r="Y1026" i="59"/>
  <c r="Y1027" i="59"/>
  <c r="Y1349" i="59"/>
  <c r="Y1350" i="59"/>
  <c r="Y2426" i="59"/>
  <c r="Y2430" i="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Q161" authorId="0" shapeId="0" xr:uid="{00000000-0006-0000-0000-00000100000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P384" authorId="0" shapeId="0" xr:uid="{00000000-0006-0000-0200-00000100000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<sst xmlns="http://schemas.openxmlformats.org/spreadsheetml/2006/main" count="67809" uniqueCount="6314">
  <si>
    <t>Nível</t>
  </si>
  <si>
    <t>Cor</t>
  </si>
  <si>
    <t>Nome Classificação</t>
  </si>
  <si>
    <t>Vermelho</t>
  </si>
  <si>
    <t>Verde</t>
  </si>
  <si>
    <t>Azul</t>
  </si>
  <si>
    <t>STATUS</t>
  </si>
  <si>
    <t>1º</t>
  </si>
  <si>
    <t>Verde escuro</t>
  </si>
  <si>
    <t>Categoria Econômica</t>
  </si>
  <si>
    <t>Alterar</t>
  </si>
  <si>
    <t>2º</t>
  </si>
  <si>
    <t>Verde médio</t>
  </si>
  <si>
    <t>Origem</t>
  </si>
  <si>
    <t>Incluir</t>
  </si>
  <si>
    <t>3º</t>
  </si>
  <si>
    <t>Verde Claro</t>
  </si>
  <si>
    <t>Espécie</t>
  </si>
  <si>
    <t>Excluir</t>
  </si>
  <si>
    <t>4º</t>
  </si>
  <si>
    <t>Azul escuro</t>
  </si>
  <si>
    <t>1º Nível de Detalhamento</t>
  </si>
  <si>
    <t>Excluído</t>
  </si>
  <si>
    <t>5º</t>
  </si>
  <si>
    <t>Azul médio</t>
  </si>
  <si>
    <t>2º Nível de Detalhamento</t>
  </si>
  <si>
    <t>6º</t>
  </si>
  <si>
    <t>Azul Claro</t>
  </si>
  <si>
    <t>3º Nível de Detalhamento</t>
  </si>
  <si>
    <t>7º</t>
  </si>
  <si>
    <t>Branco</t>
  </si>
  <si>
    <t>Tipo</t>
  </si>
  <si>
    <t>C</t>
  </si>
  <si>
    <t>O</t>
  </si>
  <si>
    <t>E</t>
  </si>
  <si>
    <t>D1</t>
  </si>
  <si>
    <t>D3</t>
  </si>
  <si>
    <t>T</t>
  </si>
  <si>
    <t>NR</t>
  </si>
  <si>
    <t>Especificação</t>
  </si>
  <si>
    <t>Portaria</t>
  </si>
  <si>
    <t>Descrição</t>
  </si>
  <si>
    <t>Norma Correspondente</t>
  </si>
  <si>
    <t>Receitas Correntes</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</si>
  <si>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</si>
  <si>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</si>
  <si>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Impostos, Taxas e Contribuições de Melhoria</t>
  </si>
  <si>
    <t>Agrega as receitas originadas de 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</si>
  <si>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</si>
  <si>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</si>
  <si>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SOF</t>
  </si>
  <si>
    <t>Impostos sobre o Patrimônio</t>
  </si>
  <si>
    <t>Agrega as receitas que se originaram de impostos que incidem sobre o patrimônio e a renda.</t>
  </si>
  <si>
    <t>Imposto sobre a Propriedade Predial e Territorial Urbana</t>
  </si>
  <si>
    <t>STN</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</si>
  <si>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</si>
  <si>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</si>
  <si>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</si>
  <si>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</si>
  <si>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</si>
  <si>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</si>
  <si>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</si>
  <si>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</si>
  <si>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Registra as receitas originadas do imposto sobre a renda calculado sobre salários, a qualquer título.</t>
  </si>
  <si>
    <t>Imposto sobre a Renda - Retido na Fonte - Outros Rendimentos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</si>
  <si>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</si>
  <si>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</si>
  <si>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</si>
  <si>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</si>
  <si>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</si>
  <si>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</si>
  <si>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</si>
  <si>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</si>
  <si>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</si>
  <si>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</si>
  <si>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Outros Impostos</t>
  </si>
  <si>
    <t>Agrega receitas de impostos não classificados nos itens anteriores.</t>
  </si>
  <si>
    <t>Registra receitas de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</si>
  <si>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</si>
  <si>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</si>
  <si>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Agrega as receitas que se originaram de taxas decorrentes do exercício do poder de polícia.</t>
  </si>
  <si>
    <t>Taxas de Inspeção, Controle e Fiscalização</t>
  </si>
  <si>
    <t>Registra as receitas que se originaram de taxas decorrentes do exercício do poder de polícia.</t>
  </si>
  <si>
    <t>Taxa de Controle e Fiscalização de Produtos Químicos</t>
  </si>
  <si>
    <t>Registra receitas da taxa pelo exercício do poder de polícia para controle e fiscalização de produtos químicos.</t>
  </si>
  <si>
    <t>Taxa de Controle e Fiscalização Ambiental</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</si>
  <si>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</si>
  <si>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</si>
  <si>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</si>
  <si>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incluir</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</si>
  <si>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</si>
  <si>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</si>
  <si>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</si>
  <si>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</si>
  <si>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Agrega receitas que se originaram de taxas pela utilização efetiva ou potencial de serviço público específico e divisível, prestado ao contribuinte ou posto à sua disposição.</t>
  </si>
  <si>
    <t>Registra receitas que se originaram de taxas pela utilização efetiva ou potencial de serviço público específico e divisível, prestado ao contribuinte ou posto à sua disposição.</t>
  </si>
  <si>
    <t>Registra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</si>
  <si>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Emolumentos e Custas Judiciais</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</si>
  <si>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</si>
  <si>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</si>
  <si>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</si>
  <si>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</si>
  <si>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</si>
  <si>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 de Estudo de Impacto de Vizinhança (EIV)</t>
  </si>
  <si>
    <t>Registra as receitas relativas à Taxa de Estudo de Impacto de Vizinhança (EIV), estabelecidas conforme a Lei nº 10.257/2001.</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</si>
  <si>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</si>
  <si>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</si>
  <si>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</si>
  <si>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</si>
  <si>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</si>
  <si>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</si>
  <si>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</si>
  <si>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</si>
  <si>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</si>
  <si>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</si>
  <si>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</si>
  <si>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</si>
  <si>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Contribuições</t>
  </si>
  <si>
    <t>Contribuições Sociais</t>
  </si>
  <si>
    <t>Agrega as receitas originadas de contribuições sociais e de interesse de categorias profissionais ou econômicas</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</si>
  <si>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</si>
  <si>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</si>
  <si>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</si>
  <si>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</si>
  <si>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</si>
  <si>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</si>
  <si>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</si>
  <si>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Contribuição do Servidor Civil - Pensionistas</t>
  </si>
  <si>
    <t>Registra as receitas provenientes da Contribuição para o Plano de Seguridade Social do Servidor Público, recolhidas, dos pensionistas civis - servdiores públicos.</t>
  </si>
  <si>
    <t>Contribuição Oriunda de Sentenças Judiciais - Servidor Civil Ativo</t>
  </si>
  <si>
    <t>Registra as receitas provenientes da Contribuição para o Plano de Seguridade Social do Servidor Público, recolhidas, oriundas de sentenças judiciais, dos servidores civis ativos.</t>
  </si>
  <si>
    <t>Contribuição Oriunda de Sentenças Judiciais - Servidor Civil Inativo</t>
  </si>
  <si>
    <t>Registra as receitas provenientes da Contribuição para o Plano de Seguridade Social do Servidor Público, recolhidas, oriundas de sentenças judiciais, dos servidores civis inativos.</t>
  </si>
  <si>
    <t>Contribuição Oriunda de Sentenças Judiciais - Servidor Civil - Pensionistas</t>
  </si>
  <si>
    <t>Registra as receitas provenientes da Contribuição para o Plano de Seguridade Social do Servidor Público, recolhidas, oriundas de sentenças judiciais, dos pensionistas civis - servdiores públicos.</t>
  </si>
  <si>
    <t>Contribuição Patronal - Servidor Civil</t>
  </si>
  <si>
    <t>Agrega as receitas provenientes da Contribuição para o Plano de Seguridade Social do Servidor Público, recolhidas pela União, Autarquias e Fundações.</t>
  </si>
  <si>
    <t>Contribuição Patronal - Servidor Civil Ativo</t>
  </si>
  <si>
    <t>Registra as receitas provenientes da Contribuição para o Plano de Seguridade Social do Servidor Público, recolhidas, respectivamente, das entidades patronais (União, Autarquias e Fundações).</t>
  </si>
  <si>
    <t>Contribuição Patronal Oriunda de Sentenças Judiciais - Patronal - Servidor Civil Ativo</t>
  </si>
  <si>
    <t>Registra as receitas provenientes da Contribuição para o Plano de Seguridade Social do Servidor Público, recolhidas, respectivamente, das entidades patronais (União, Autarquias e Fundações) em virtude de sentenças judiciais.</t>
  </si>
  <si>
    <t>Contribuição do Servidor Civil - Parcelamentos</t>
  </si>
  <si>
    <t>Registra as receitas provenientes dos parcelamentos de débitos da Contribuição para o Plano de Seguridade Social do Servidor Público Civil.</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</si>
  <si>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</si>
  <si>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</si>
  <si>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</si>
  <si>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Registra o valor da arrecadação da receita de contribuições patronais relativas aos servidores civis inativos para institutos de previdência social.</t>
  </si>
  <si>
    <t>Contribuição Patronal - Servidor Civil - Pensionistas</t>
  </si>
  <si>
    <t>Registra o valor da arrecadação da receita de contribuições patronais relativas aos pensionistas civis públicos para institutos de previdência social.</t>
  </si>
  <si>
    <t>Contribuição Patronal Oriunda de Sentenças Judiciais - Servidor Civil Inativo</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</si>
  <si>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</si>
  <si>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</si>
  <si>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Contribuição Patronal - Parcelamentos</t>
  </si>
  <si>
    <t>Contribuição Patronal - Servidor Civil Ativo - Parcelamentos</t>
  </si>
  <si>
    <t>Registra o valor da arrecadação por meio de parcelamento da receita de contribuições patronais relativas aos servidores civis ativos para institutos de previdência social.</t>
  </si>
  <si>
    <t>Contribuição Patronal - Servidor Civil Inativo - Parcelamentos</t>
  </si>
  <si>
    <t>Registra o valor da arrecadação por meio de parcelamento da receita de contribuições patronais relativas aos servidores civis inativos para institutos de previdência social.</t>
  </si>
  <si>
    <t/>
  </si>
  <si>
    <t>Contribuição Patronal - Servidor Civil - Pensionistas - Parcelamentos</t>
  </si>
  <si>
    <t>Registra o valor da arrecadação por meio de parcelamento da receita de contribuições patronais relativas aos pensionistas civis públicos para institutos de previdência social.</t>
  </si>
  <si>
    <t>Agrega as receitas originadas da contribuição para assistência médico-hospitalar dos Policiais Militares e do Corpo de Bombeiros Militar do Distrito Federal e dos estados.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</si>
  <si>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</si>
  <si>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</si>
  <si>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</si>
  <si>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</si>
  <si>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</si>
  <si>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Outros Beneficiários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</si>
  <si>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</si>
  <si>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</si>
  <si>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</si>
  <si>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</si>
  <si>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 receita de parcelamentos de contribuição dos entes, específica para Estados, DF e Municípios, bem como seus órgãos e entidades obrigadas, para o custeio do Plano de Seguridade Social do Serviço Público.</t>
  </si>
  <si>
    <t>Outras Contribuições Sociais</t>
  </si>
  <si>
    <t>Agrega as receitas originadas de outras Contribuições Sociais não incluídas nos
códigos de natureza de receita anteriores.</t>
  </si>
  <si>
    <t>Demais Contribuições Sociais</t>
  </si>
  <si>
    <t>Agrega quaisquer outras contribuições sociais que não se enquadrem nos itens
anteriores.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</si>
  <si>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</si>
  <si>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</si>
  <si>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</si>
  <si>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</si>
  <si>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Outras Contribuições Econômicas</t>
  </si>
  <si>
    <t>Agrega as receitas originadas de contribuições econômicas que não se enquadram nos itens anteriores.</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</si>
  <si>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</si>
  <si>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</si>
  <si>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</si>
  <si>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</si>
  <si>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Registra as receitas decorrentes das contribuições, bem como dos respectivos adicionais, arrecadados em favor das entidades privadas de serviço social, de apoio e de formação profissional.</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</si>
  <si>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</si>
  <si>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</si>
  <si>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</si>
  <si>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Receita Patrimonial</t>
  </si>
  <si>
    <t>Agrega recursos decorrentes da fruição do patrimônio mobiliário e imobiliário do ente público.</t>
  </si>
  <si>
    <t>Exploração do Patrimônio Imobiliário do Estado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</si>
  <si>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</si>
  <si>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</si>
  <si>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</si>
  <si>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</si>
  <si>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</si>
  <si>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Foros, Laudêmios e Tarifas de Ocupação</t>
  </si>
  <si>
    <t>Registra as receitas que se originaram da exploração do patrimônio imobiliário do Estado, como, por exemplo, foros, laudêmios, tarifas de ocupação de terrenos, tarifas de ocupação de imóveis.</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</si>
  <si>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</si>
  <si>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</si>
  <si>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Outras Receitas Imobiliárias</t>
  </si>
  <si>
    <t>Registra receitas oriundas da exploração do patrimônio imobiliário do Estado que não tenham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</si>
  <si>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</si>
  <si>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</si>
  <si>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</si>
  <si>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</si>
  <si>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</si>
  <si>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Registra as receitas decorrentes de juros e correções monetárias incidentes sobre depósitos bancários</t>
  </si>
  <si>
    <t>Remuneração de Depósitos Especiais</t>
  </si>
  <si>
    <t>Registra a receita oriunda de juros e correções monetárias auferidos sobre depósitos especiais.</t>
  </si>
  <si>
    <t>Remuneração de Saldos de Recursos Não-Desembolsados</t>
  </si>
  <si>
    <t>Registra a receita oriunda de juros e correções monetárias auferidos sobre saldos de recursos não desembolsados.</t>
  </si>
  <si>
    <t>Remuneração dos Recursos do Regime Próprio de Previdência Social - RPPS</t>
  </si>
  <si>
    <t>Registra recursos oruindos dos rendimentos auferidos decorrentes da aplicação de recursos do RPPS no mercado financeiro, em fundos de renda fixa, de renda variável, ou em fundos imobiliários.</t>
  </si>
  <si>
    <t>Juros de Títulos de Renda</t>
  </si>
  <si>
    <t>Registra recursos oriundos de juros de título de renda, provenientes de aplicações no mercado financeiro. Inclui o resultado das aplicações em títulos públicos.</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</si>
  <si>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</si>
  <si>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</si>
  <si>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</si>
  <si>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</si>
  <si>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Registra as receitas decorrente de dividendos.</t>
  </si>
  <si>
    <t>Participações</t>
  </si>
  <si>
    <t>Agrega receitas atribuíveis à União, provenientes da participação societária nos resultados de empresas.</t>
  </si>
  <si>
    <t>Registra receitas atribuíveis à União, provenientes da participação societária nos resultados de empresas.</t>
  </si>
  <si>
    <t>Outros Valores Mobiliários</t>
  </si>
  <si>
    <t>Agrega as receitas de valores mobiliários não classificadas nos itens anteriores.</t>
  </si>
  <si>
    <t>Registra as receitas de valores mobiliários não classificadas nos itens anteriores.</t>
  </si>
  <si>
    <t>Delegação de Serviços Públicos Mediante Concessão, Permissão, Autorização ou Licença</t>
  </si>
  <si>
    <t>Agrega receitas decorrentes da delegação (mediante Concessão, Permissão ou Autorização) para o setor privado ou outros entes estatais prestarem serviços públicos.</t>
  </si>
  <si>
    <t>Delegação para a Prestação dos Serviços de Transporte</t>
  </si>
  <si>
    <t>Agrega receitas decorrentes da delegação (mediante Concessão, Permissão ou Autorização) para o setor privado ou outros entes estatais prestarem serviços públicos de transporte</t>
  </si>
  <si>
    <t>Delegação para a Prestação dos Serviços de Transporte Rodoviário</t>
  </si>
  <si>
    <t>Registra receitas decorrentes da delegação (mediante Concessão, Permissão ou Autorização) para o setor privado ou outros entes estatais prestarem serviços públicos de transporte rodoviário.</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</si>
  <si>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</si>
  <si>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</si>
  <si>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</si>
  <si>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</si>
  <si>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</si>
  <si>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</si>
  <si>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</si>
  <si>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</si>
  <si>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Demais Delegações de Serviços Públicos</t>
  </si>
  <si>
    <t>Agrega demais receitas oriundas da delegação de serviços públicos</t>
  </si>
  <si>
    <t>Outras Delegações de Serviços Públicos</t>
  </si>
  <si>
    <t>Registra receitas decorrentes da delegação para prestação de serviços públicos não abarcadas por códigos específicos.</t>
  </si>
  <si>
    <t>Exploração de Recursos Naturais</t>
  </si>
  <si>
    <t>Agrega as receitas originadas da exploração de recursos naturais.</t>
  </si>
  <si>
    <t>Exploração de Outros Recursos Naturais</t>
  </si>
  <si>
    <t>Agrega receitas oriundas da exploração de recursos naturais não listados de forma específica nos códigos de natureza de receita anteriores.</t>
  </si>
  <si>
    <t>Compensações Ambientais</t>
  </si>
  <si>
    <t>Registra receitas oriundas de Compensações Ambientais</t>
  </si>
  <si>
    <t>Outras Delegações para Exploração de Recursos Naturais</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</si>
  <si>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</si>
  <si>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</si>
  <si>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</si>
  <si>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</si>
  <si>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</si>
  <si>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</si>
  <si>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</si>
  <si>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</si>
  <si>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</si>
  <si>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</si>
  <si>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</si>
  <si>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Portaria SEAFI/SOF nº 07, de 31 de Julho de 2019</t>
  </si>
  <si>
    <t>Demais Receitas Patrimoniais</t>
  </si>
  <si>
    <t>Agrega as receitas patrimoniais não classificadas nos itens anteriores, inclusive receitas de aluguéis de bens móveis.</t>
  </si>
  <si>
    <t>Outras Receitas Patrimoniais</t>
  </si>
  <si>
    <t>Registra as receitas patrimoniais não classificadas nos itens anteriores, inclusive receitas de aluguéis de bens móveis.</t>
  </si>
  <si>
    <t>Receita Agropecuária</t>
  </si>
  <si>
    <t>Agrega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</si>
  <si>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</si>
  <si>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Industrial</t>
  </si>
  <si>
    <t>Agrega as receitas decorrentes das atividades industriais.</t>
  </si>
  <si>
    <t>Receita de Serviços</t>
  </si>
  <si>
    <t>Agrega as receitas características da prestação de serviços nas diversas áreas de atividade econômica.</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</si>
  <si>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</si>
  <si>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</si>
  <si>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</si>
  <si>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</si>
  <si>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Registra as receitas de inscrição em concursos e processos seletivos, inclusive vestibulares realizados pelas instituições de ensino.</t>
  </si>
  <si>
    <t>Serviços de Registro, Certificação e Fiscalização</t>
  </si>
  <si>
    <t>Registra as receitas originadas de procedimentos obrigatórios de registro, certificação, inspeção e fiscalização.</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</si>
  <si>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</si>
  <si>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</si>
  <si>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</si>
  <si>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</si>
  <si>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</si>
  <si>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</si>
  <si>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Naval</t>
  </si>
  <si>
    <t>Serviços de Transporte de Passageiros ou Mercadorias</t>
  </si>
  <si>
    <t>Registra as receitas originadas da prestação de serviços de transporte. Compreende as atividades de transporte de passageiros ou mercadorias, em todas as modalidades viárias.</t>
  </si>
  <si>
    <t>Serviços Portuários</t>
  </si>
  <si>
    <t>Registra as receitas originadas na exploração dos portos, terminais marítimos, atracadouros e ancoradouros.</t>
  </si>
  <si>
    <t>Serviços e Atividades Referentes à Saúde</t>
  </si>
  <si>
    <t>Agrega as receitas originadas de serviços de atendimento à saúde, de caráter especializado ou não, voltados à população em geral ou especificamente aos servidores públicos civis e militares.</t>
  </si>
  <si>
    <t>Serviços de Atendimento à Saúde</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</si>
  <si>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</si>
  <si>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</si>
  <si>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</si>
  <si>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</si>
  <si>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</si>
  <si>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</si>
  <si>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</si>
  <si>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</si>
  <si>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Outros Serviços de Atendimento à Saúde</t>
  </si>
  <si>
    <t>Registra a prestação de outros serviços relacionados à saúde, não especificados anteriormente.</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</si>
  <si>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</si>
  <si>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</si>
  <si>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</si>
  <si>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</si>
  <si>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</si>
  <si>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</si>
  <si>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</si>
  <si>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Outros Serviços</t>
  </si>
  <si>
    <t>Agrega as receitas decorrentes de serviços não relacionados nos itens anteriores.</t>
  </si>
  <si>
    <t>Registra as receitas decorrentes de serviços não relacionados nos itens anteriores.</t>
  </si>
  <si>
    <t>Transferências Correntes</t>
  </si>
  <si>
    <t>Agrega as receitas provenientes de recursos financeiros decorrentes de doações, contratos, convênios, acordos, ajustes, termos de parceria ou outros instrumentos, quando destinados a atender despesas classificáveis como correntes.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</si>
  <si>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</si>
  <si>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</si>
  <si>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</si>
  <si>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Registra o valor total das receitas recebidas por meio de cota-parte do Fundo de Participação dos Municípios (FPM).</t>
  </si>
  <si>
    <t>Cota-Parte do Fundo de Participação dos Municípios - Cota Mensal</t>
  </si>
  <si>
    <t>Registra o valor total das receitas recebidas por meio de cota-parte do Fundo de Participação dos Municípios (FPM), referente à alínea “b” do inciso I do art. 159 da Constituição Federal.</t>
  </si>
  <si>
    <t>Registra o valor total das receitas recebidas por meio de transferências do imposto sobre a propriedade territorial rural.</t>
  </si>
  <si>
    <t>Cota-Parte do Imposto Sobre Produtos Industrializados – Estados Exportadores de Produtos Industrializados</t>
  </si>
  <si>
    <t>Registra recebidos em decorrência da transferência constitucional do imposto sobre produtos industrializados.</t>
  </si>
  <si>
    <t>Cota-Parte da Contribuição de Intervenção no Domínio Econômico</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</si>
  <si>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</si>
  <si>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</si>
  <si>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</si>
  <si>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</si>
  <si>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</si>
  <si>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</si>
  <si>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</si>
  <si>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</si>
  <si>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</si>
  <si>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</si>
  <si>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</si>
  <si>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</si>
  <si>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Cota-Parte do Fundo Especial do Petróleo – FEP</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</si>
  <si>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</si>
  <si>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</si>
  <si>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Cota-parte da Compensação Financeira de Recursos Hídricos</t>
  </si>
  <si>
    <t>Transferências de Recursos do Sistema Único de Saúde – SUS </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</si>
  <si>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</si>
  <si>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</si>
  <si>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</si>
  <si>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</si>
  <si>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</si>
  <si>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</si>
  <si>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</si>
  <si>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</si>
  <si>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</si>
  <si>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</si>
  <si>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</si>
  <si>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</si>
  <si>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</si>
  <si>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</si>
  <si>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</si>
  <si>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</si>
  <si>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</si>
  <si>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</si>
  <si>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</si>
  <si>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</si>
  <si>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</si>
  <si>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</si>
  <si>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</si>
  <si>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</si>
  <si>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</si>
  <si>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</si>
  <si>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</si>
  <si>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</si>
  <si>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</si>
  <si>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</si>
  <si>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Transferências Diretas do FNDE referentes ao Programa Dinheiro Direto na Escola – PDDE</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</si>
  <si>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</si>
  <si>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</si>
  <si>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</si>
  <si>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</si>
  <si>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</si>
  <si>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</si>
  <si>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</si>
  <si>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</si>
  <si>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</si>
  <si>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</si>
  <si>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</si>
  <si>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</si>
  <si>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</si>
  <si>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</si>
  <si>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</si>
  <si>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</si>
  <si>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Transferências de Recursos de Complementação da União ao Fundeb – VAAF</t>
  </si>
  <si>
    <t>Transferências de Recursos de Complementação da União ao Fundeb – VAAR</t>
  </si>
  <si>
    <t>Transferências de Recursos do Fundo Nacional de Assistência Social – FNAS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</si>
  <si>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</si>
  <si>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</si>
  <si>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</si>
  <si>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</si>
  <si>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</si>
  <si>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</si>
  <si>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</si>
  <si>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Registra o valor da receita de transferências de convênios da União destinadas a programas de educação.</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</si>
  <si>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</si>
  <si>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</si>
  <si>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</si>
  <si>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</si>
  <si>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Saneamento Básico</t>
  </si>
  <si>
    <t>Registra o valor da receita de transferências de convênios da União destinadas a programas de saneamento básico.</t>
  </si>
  <si>
    <t>Registra o valor total das receitas recebidas por meio de outras transferências da União que não se enquadram nos itens anteriores.</t>
  </si>
  <si>
    <t>Transferências da União a Consórcios Públicos</t>
  </si>
  <si>
    <t>Registra a receita repassada pela União a consórcios públicos, mediante contrato ou outro instrumento.</t>
  </si>
  <si>
    <t>Transferências de Recursos do Fundo Penitenciário Nacional - Fupen</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</si>
  <si>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</si>
  <si>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</si>
  <si>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</si>
  <si>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</si>
  <si>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Lei nº 13.756/2018</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</si>
  <si>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</si>
  <si>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</si>
  <si>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</si>
  <si>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</si>
  <si>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</si>
  <si>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</si>
  <si>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</si>
  <si>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</si>
  <si>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</si>
  <si>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</si>
  <si>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</si>
  <si>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</si>
  <si>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Cota-Parte do IPI - Municípios</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</si>
  <si>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</si>
  <si>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</si>
  <si>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da arrecadação da receita com a cota-parte da compensação financeira de recursos hídricos.</t>
  </si>
  <si>
    <t>Registra o valor da arrecadação da receita com a cota-parte da compensação financeira de recursos minerais.</t>
  </si>
  <si>
    <t>Registra o valor da arrecadação com a cota-parte royalties – compensação financeira pela produção do petróleo.</t>
  </si>
  <si>
    <t>Outras Transferências Decorrentes de Compensações Financeiras</t>
  </si>
  <si>
    <t>Registra o valor da arrecadação de receita com outras transferências decorrentes de compensações financeiras.</t>
  </si>
  <si>
    <t>Transferências de Recursos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</si>
  <si>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</si>
  <si>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</si>
  <si>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</si>
  <si>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</si>
  <si>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</si>
  <si>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</si>
  <si>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dos Estados e Distrito Federal</t>
  </si>
  <si>
    <t>Transferências de Estados a Consórcios Públicos</t>
  </si>
  <si>
    <t>Registra a receita repassada pelos Estados a consórcios públicos, mediante contrato ou outro instrumento.</t>
  </si>
  <si>
    <t>Registra a receita repassada pelos Estados aos demais entes destinadas à Assistência Social.</t>
  </si>
  <si>
    <t>Outras Transferências dos Estados e DF</t>
  </si>
  <si>
    <t>Registra as receitas de transferências dos Estados e DF, não detalhadas anteriormente.</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</si>
  <si>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</si>
  <si>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de transferências de municípios para municípios, referente ao Sistema Único de Saúde – SUS, exceto as transferências vinculadas a convênios.</t>
  </si>
  <si>
    <t>Transferências de Municípios a Consórcios Públicos</t>
  </si>
  <si>
    <t>Registra a receita repassada pelos Municípios a consórcios públicos, mediante contrato ou outro instrumento.</t>
  </si>
  <si>
    <t>Transferências de Convênios dos Municípios e de Suas Entidades</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</si>
  <si>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</si>
  <si>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</si>
  <si>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</si>
  <si>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dos Municípios</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</si>
  <si>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</si>
  <si>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</si>
  <si>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</si>
  <si>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</si>
  <si>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</si>
  <si>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</si>
  <si>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</si>
  <si>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</si>
  <si>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</si>
  <si>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</si>
  <si>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</si>
  <si>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</si>
  <si>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</si>
  <si>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Registra o valor da receita de outras transferências multigovernamentais, não classificadas nos itens anteriores.</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</si>
  <si>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</si>
  <si>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</si>
  <si>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</si>
  <si>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</si>
  <si>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</si>
  <si>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</si>
  <si>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Demais Transferências Correntes</t>
  </si>
  <si>
    <t>Transferências de Pessoas Físicas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</si>
  <si>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</si>
  <si>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</si>
  <si>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Agrega as receitas provenientes de recursos financeiros recebidos de pessoas físicas, decorrentes de doações, contratos, acordos, ajustes ou outros instrumentos, quando destinados a atender despesas classificáveis como correntes.</t>
  </si>
  <si>
    <t>Transferências Provenientes de Depósitos Não Identificados</t>
  </si>
  <si>
    <t>Agrega as receitas provenientes de depósitos não identificados, decorrentes de doações, quando destinados a atender despesas classificáveis como correntes.</t>
  </si>
  <si>
    <t>Outras Transferências Correntes</t>
  </si>
  <si>
    <t>Outras Receitas Correntes</t>
  </si>
  <si>
    <t>Agrega recursos não classificáveis nas origens de receitas correntes anteriores.</t>
  </si>
  <si>
    <t>Multas Administrativas, Contratuais e Judiciais</t>
  </si>
  <si>
    <t>Agrega receitas decorrentes de multas de caráter punitivo aplicadas por órgãos ou entidades.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</si>
  <si>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</si>
  <si>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</si>
  <si>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</si>
  <si>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</si>
  <si>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</si>
  <si>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</si>
  <si>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Multas Decorrentes de Sentenças Judiciais</t>
  </si>
  <si>
    <t>Registra receitas decorrentes de multas aplicadas no âmbito de processos judiciais.</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</si>
  <si>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</si>
  <si>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</si>
  <si>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</si>
  <si>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</si>
  <si>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</si>
  <si>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</si>
  <si>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</si>
  <si>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</si>
  <si>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</si>
  <si>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</si>
  <si>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</si>
  <si>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</si>
  <si>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</si>
  <si>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</si>
  <si>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</si>
  <si>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o valor das receitas de Indenização por Posse ou 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</si>
  <si>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</si>
  <si>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</si>
  <si>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Registra recursos recebidos como ressarcimento por danos causados ao patrimônio público, não classificado nos itens anteriores.</t>
  </si>
  <si>
    <t>Restituições</t>
  </si>
  <si>
    <t>Agrega recursos referentes a devoluções em decorrência de pagamentos indevidos e reembolso ou retorno de pagamentos efetuados a título de antecipação.</t>
  </si>
  <si>
    <t>Restituição de Convênios</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</si>
  <si>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</si>
  <si>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</si>
  <si>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</si>
  <si>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Restituição de Benefícios Não Desembolsados</t>
  </si>
  <si>
    <t>Registra receitas decorrentes de restituições, ao órgão concedente, de benefícios que não foram desembolsados em exercícios anteriores, ou mesmo pagos com erro ou fraude.</t>
  </si>
  <si>
    <t>Restituição de Benefícios Previdenciários</t>
  </si>
  <si>
    <t>Registra as receitas provenientes de restituição dos benefícios previdenciários.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</si>
  <si>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</si>
  <si>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</si>
  <si>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</si>
  <si>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</si>
  <si>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</si>
  <si>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</si>
  <si>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</si>
  <si>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</si>
  <si>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</si>
  <si>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Restituições de Recursos Recebidos do SUS</t>
  </si>
  <si>
    <t>Registra as receitas oriundas de restituições ao ente público de recursos do SUS.</t>
  </si>
  <si>
    <t>Restituições de Recursos do FUNDEB</t>
  </si>
  <si>
    <t>Registra as receitas oriundas de restituições ao ente público de recursos do Fundeb que tenham sido utilizados indevidamente ou não tenham sido utilizados.</t>
  </si>
  <si>
    <t>Outras Restituições</t>
  </si>
  <si>
    <t>Ressarcimentos</t>
  </si>
  <si>
    <t>Agrega recursos referentes a ressarcimentos recebidos pelo ente público.</t>
  </si>
  <si>
    <t>Outros Ressarcimentos</t>
  </si>
  <si>
    <t>Registra receitas oriundas de ressarcimentos não previstos nos itens anteriores</t>
  </si>
  <si>
    <t>Bens, Direitos e Valores Incorporados ao Patrimônio Público</t>
  </si>
  <si>
    <t>Agrega receitas oriundas de bens, direitos e valores Incorporados ao patrimônio público.</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</si>
  <si>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</si>
  <si>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</si>
  <si>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Multas e Juros de Mora das Receitas de Capital</t>
  </si>
  <si>
    <t>Agrega receitas oriundas de multas e juros decorrentes de receitas de capital.</t>
  </si>
  <si>
    <t>Multas e Juros de Mora da Alienação de Investimentos</t>
  </si>
  <si>
    <t>Multas e Juros da Alienação de Estoques</t>
  </si>
  <si>
    <t>Multas e Juros de Alienação de Estoques - Destinados a Programas Sociais</t>
  </si>
  <si>
    <t>Multas e Juros de Alienação de Estoques - Programa de Aquisição de Alimentos</t>
  </si>
  <si>
    <t>Multas e Juros de Mora de Bens Móveis e Semoventes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</si>
  <si>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</si>
  <si>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</si>
  <si>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</si>
  <si>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</si>
  <si>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</si>
  <si>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</si>
  <si>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</si>
  <si>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</si>
  <si>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</si>
  <si>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</si>
  <si>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</si>
  <si>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</si>
  <si>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</si>
  <si>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</si>
  <si>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</si>
  <si>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</si>
  <si>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</si>
  <si>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Agrega receitas auferidas pela União não abarcadas pelos itens anteriores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</si>
  <si>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</si>
  <si>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</si>
  <si>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Contrapartida de Subvenções ou Subsídios</t>
  </si>
  <si>
    <t>Registra receitas decorrentes de contrapartida por parte de beneficiários de programas de concessão de subvenções ou subsídios.</t>
  </si>
  <si>
    <t>Agrega as receitas relativas a encargos legais pela inscrição em Dívida Ativa e as receitas de ônus de sucumbência.</t>
  </si>
  <si>
    <t>Registra as receitas correspondentes aos encargos legais exigidos na ato da inscrição de créditos em dívida ativa da União, bem como nas hipóteses de cobrança judicial do executado, a serem recolhidas como renda da União.</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</si>
  <si>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</si>
  <si>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</si>
  <si>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Títulos Executivos Extrajudiciais</t>
  </si>
  <si>
    <t>Agrega receitas provenientes de títulos executivos extrajudiciais.</t>
  </si>
  <si>
    <t>Termo de Ajustamento de Conduta - TAC</t>
  </si>
  <si>
    <t>Outras Receitas</t>
  </si>
  <si>
    <t>Agrega receitas que não se enquadram nos itens anteriores.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</si>
  <si>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</si>
  <si>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</si>
  <si>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</si>
  <si>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</si>
  <si>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</si>
  <si>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</si>
  <si>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Títulos de Responsabilidade do Tesouro Nacional - Mercado Interno</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</si>
  <si>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</si>
  <si>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da Dívida Agrária - TDA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</si>
  <si>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</si>
  <si>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</si>
  <si>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</si>
  <si>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</si>
  <si>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</si>
  <si>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</si>
  <si>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</si>
  <si>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</si>
  <si>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</si>
  <si>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</si>
  <si>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</si>
  <si>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</si>
  <si>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</si>
  <si>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</si>
  <si>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</si>
  <si>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</si>
  <si>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</si>
  <si>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</si>
  <si>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Outras Operações de Crédito - Mercado Interno</t>
  </si>
  <si>
    <t>Agrega receitas decorrentes da contratação de operação de crédito no mercado interno não contempladas nos itens anteriores.</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</si>
  <si>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</si>
  <si>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</si>
  <si>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</si>
  <si>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Títulos de Responsabilidade do Tesouro Nacional - Mercado Externo</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</si>
  <si>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</si>
  <si>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</si>
  <si>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Títulos de Responsabilidade do Tesouro Nacional - Refinanciamento da Dívida Pública Federal no Mercado Externo</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</si>
  <si>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</si>
  <si>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</si>
  <si>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</si>
  <si>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</si>
  <si>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</si>
  <si>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</si>
  <si>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</si>
  <si>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</si>
  <si>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</si>
  <si>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</si>
  <si>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</si>
  <si>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</si>
  <si>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</si>
  <si>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</si>
  <si>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</si>
  <si>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</si>
  <si>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</si>
  <si>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Registra os recursos provenientes de outras operações de crédito externas que não se enquadram nos itens anteriores.</t>
  </si>
  <si>
    <t>Alienação de Bens</t>
  </si>
  <si>
    <t>Agrega os recursos provenientes da venda de bens móveis e imóveis e da alienação ou resgate de títulos.</t>
  </si>
  <si>
    <t>Alienação de Bens Móveis</t>
  </si>
  <si>
    <t>Agrega o valor da receita de alienação de bens móveis tais como: mercadorias, bens inservíveis ou desnecessários, dentre outros.</t>
  </si>
  <si>
    <t>Agrega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</si>
  <si>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</si>
  <si>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</si>
  <si>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Permanentes</t>
  </si>
  <si>
    <t>Registra as receitas provenientes da alientação de títulos mobiliários classificados como Ativo Não Circulante relativos a Investimentos e Participações Permanentes.</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</si>
  <si>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</si>
  <si>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</si>
  <si>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</si>
  <si>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</si>
  <si>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Bens Móveis e Semoventes</t>
  </si>
  <si>
    <t>Alienação de Bens Imóveis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</si>
  <si>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</si>
  <si>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</si>
  <si>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</si>
  <si>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</si>
  <si>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Agrega as receitas provenientes da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</si>
  <si>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</si>
  <si>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</si>
  <si>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</si>
  <si>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</si>
  <si>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</si>
  <si>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Refinanciamento de Dívidas de Médio e Longo Prazo</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</si>
  <si>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</si>
  <si>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Amortização de Empréstimos Contratuais</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</si>
  <si>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</si>
  <si>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</si>
  <si>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</si>
  <si>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</si>
  <si>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</si>
  <si>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</si>
  <si>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</si>
  <si>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</si>
  <si>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</si>
  <si>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</si>
  <si>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</si>
  <si>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</si>
  <si>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</si>
  <si>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</si>
  <si>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</si>
  <si>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das transferências de capital da União recebidas pelos consórcios públicos, mediante contrato ou outro instrumento.</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</si>
  <si>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</si>
  <si>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</si>
  <si>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</si>
  <si>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</si>
  <si>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</si>
  <si>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</si>
  <si>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</si>
  <si>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</si>
  <si>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Transferências de Recursos Destinados a Programas de Educação</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</si>
  <si>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</si>
  <si>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</si>
  <si>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</si>
  <si>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</si>
  <si>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</si>
  <si>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</si>
  <si>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</si>
  <si>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</si>
  <si>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</si>
  <si>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</si>
  <si>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</si>
  <si>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</si>
  <si>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</si>
  <si>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</si>
  <si>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</si>
  <si>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</si>
  <si>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</si>
  <si>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</si>
  <si>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dos Estados e Distrito Federal a Consórcios Públicos</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</si>
  <si>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</si>
  <si>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</si>
  <si>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</si>
  <si>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</si>
  <si>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</si>
  <si>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</si>
  <si>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</si>
  <si>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</si>
  <si>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</si>
  <si>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</si>
  <si>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</si>
  <si>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</si>
  <si>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</si>
  <si>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</si>
  <si>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</si>
  <si>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</si>
  <si>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</si>
  <si>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das transferências de capital dos Municípios recebidas pelos consórcios públicos, mediante contrato ou outro instrumento.</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</si>
  <si>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</si>
  <si>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</si>
  <si>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</si>
  <si>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</si>
  <si>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</si>
  <si>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</si>
  <si>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</si>
  <si>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</si>
  <si>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</si>
  <si>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</si>
  <si>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</si>
  <si>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Transferências do Exterior para Programas de Educação</t>
  </si>
  <si>
    <t>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</si>
  <si>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</si>
  <si>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</si>
  <si>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Transferências de Pessoas Físicas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</si>
  <si>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</si>
  <si>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</si>
  <si>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Outras Receitas de Capital</t>
  </si>
  <si>
    <t>Agrega as receitas provenientes de integralização de capital social, resultado positivo do Banco Central do Brasil, as remunerações do Tesouro Nacional, os saldos de exercícios anteriores e outras receitas semelhantes.</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</si>
  <si>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</si>
  <si>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</si>
  <si>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</si>
  <si>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recursos correspondentes ao valor principal das receitas auferidas por detentores de títulos do Tesouro resgatados.</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</si>
  <si>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</si>
  <si>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</si>
  <si>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</si>
  <si>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</si>
  <si>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</si>
  <si>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</si>
  <si>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S-Sintética
A-Analítica</t>
  </si>
  <si>
    <t>Inclusão-TCE</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</si>
  <si>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</si>
  <si>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</si>
  <si>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Vigilância em Saúde - Principal</t>
  </si>
  <si>
    <t>Transferências de Recursos do Bloco de Estruturação da Rede de Serviços Públicos de Saúde - Assistência Farmacêutica - Principal</t>
  </si>
  <si>
    <t>Transferências de Recursos do Bloco de Estruturação da Rede de Serviços Públicos de Saúde - Gestão do SUS - Principal</t>
  </si>
  <si>
    <t>Transferências de Recursos do Bloco de Estruturação da Rede de Serviços Públicos de Saúde - Outros Programas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</si>
  <si>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</si>
  <si>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</si>
  <si>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à Fome - Principal</t>
  </si>
  <si>
    <t>Transferências de Convênios da União Destinadas a Programas de Saneamento Básico - Principal</t>
  </si>
  <si>
    <t>Outras Transferências Decorrentes de Compensações Financeiras - Principal</t>
  </si>
  <si>
    <t>Transferências de Convênios dos Estados Destinadas a Programas de Educação - Principal</t>
  </si>
  <si>
    <t>Outras Transferências dos Estados e DF - Principal</t>
  </si>
  <si>
    <t>Outras Transferências de Recursos dos Estados - Principal</t>
  </si>
  <si>
    <t>1</t>
  </si>
  <si>
    <t>3</t>
  </si>
  <si>
    <t>01</t>
  </si>
  <si>
    <t>0</t>
  </si>
  <si>
    <t>02</t>
  </si>
  <si>
    <t>6</t>
  </si>
  <si>
    <t>00</t>
  </si>
  <si>
    <t>7</t>
  </si>
  <si>
    <t>8</t>
  </si>
  <si>
    <t>2</t>
  </si>
  <si>
    <t>4</t>
  </si>
  <si>
    <t>5</t>
  </si>
  <si>
    <t>9</t>
  </si>
  <si>
    <t>03</t>
  </si>
  <si>
    <t>04</t>
  </si>
  <si>
    <t>05</t>
  </si>
  <si>
    <t>99</t>
  </si>
  <si>
    <t>06</t>
  </si>
  <si>
    <t>07</t>
  </si>
  <si>
    <t>08</t>
  </si>
  <si>
    <t>09</t>
  </si>
  <si>
    <t>10</t>
  </si>
  <si>
    <t>12</t>
  </si>
  <si>
    <t>13</t>
  </si>
  <si>
    <t>Lei Complementar nº 173, de 27 de Maio de 2020)</t>
  </si>
  <si>
    <t>Vide código de receita principal.</t>
  </si>
  <si>
    <t>50</t>
  </si>
  <si>
    <t>53</t>
  </si>
  <si>
    <t>51</t>
  </si>
  <si>
    <t>98</t>
  </si>
  <si>
    <t>52</t>
  </si>
  <si>
    <t>54</t>
  </si>
  <si>
    <t>55</t>
  </si>
  <si>
    <t>56</t>
  </si>
  <si>
    <t>Contribuição Patronal - Servidor Civil - Intra OFSS</t>
  </si>
  <si>
    <t>Contribuição Patronal - Servidor Civil Ativo - Intra OFSS</t>
  </si>
  <si>
    <t>RED</t>
  </si>
  <si>
    <t>D2</t>
  </si>
  <si>
    <t>D4</t>
  </si>
  <si>
    <t>(-) Dedução de Receitas Correntes</t>
  </si>
  <si>
    <t>57</t>
  </si>
  <si>
    <t>58</t>
  </si>
  <si>
    <t>59</t>
  </si>
  <si>
    <t>(-) Dedução de Receitas</t>
  </si>
  <si>
    <t>(-) Dedução de Impostos, Taxas e Contribuições de Melhoria</t>
  </si>
  <si>
    <t>(-) Dedução de Impostos</t>
  </si>
  <si>
    <t>(-) Dedução de Impostos sobre o Patrimônio</t>
  </si>
  <si>
    <t>(-) Dedução de Imposto sobre a Propriedade Predial e Territorial Urbana</t>
  </si>
  <si>
    <t>(-) Dedução de Impostos sobre Transmissão "Inter Vivos" de Bens Imóveis e de Direitos Reais sobre Imóveis</t>
  </si>
  <si>
    <t>(-) Dedução de Impostos sobre a Renda e Proventos de Qualquer Natureza</t>
  </si>
  <si>
    <t>(-) Dedução de Imposto sobre a Renda - Retido na Fonte</t>
  </si>
  <si>
    <t>(-) Dedução de Imposto sobre a Renda - Retido na Fonte - Trabalho</t>
  </si>
  <si>
    <t>(-) Dedução de Imposto sobre a Renda - Retido na Fonte - Outros Rendimentos</t>
  </si>
  <si>
    <t>(-) Dedução de Impostos sobre a Produção e Circulação de Mercadorias e Serviços</t>
  </si>
  <si>
    <t>(-) Dedução de Impostos sobre Serviços</t>
  </si>
  <si>
    <t>(-) Dedução de Adicional ISS - Fundo Municipal de Combate à Pobreza</t>
  </si>
  <si>
    <t>(-) Dedução de Imposto sobre Vendas a Varejo de Combustíveis Líquidos e Gasosos (IVVC)</t>
  </si>
  <si>
    <t>(-) Dedução de Outros Impostos</t>
  </si>
  <si>
    <t>(-) Dedução de Taxas</t>
  </si>
  <si>
    <t>(-) Dedução de Taxas de Inspeção, Controle e Fiscalização</t>
  </si>
  <si>
    <t>(-) Dedução de Taxa de Controle e Fiscalização Ambiental</t>
  </si>
  <si>
    <t>(-) Dedução de Taxa de Fiscalização de Vigilância Sanitária</t>
  </si>
  <si>
    <t>(-) Dedução de Taxa de Saúde Suplementar</t>
  </si>
  <si>
    <t>(-) Dedução de Taxa de Estudo de Impacto de Vizinhança (EIV)</t>
  </si>
  <si>
    <t>(-) Dedução de Contribuição de Melhoria</t>
  </si>
  <si>
    <t>(-) Dedução de Contribuição de Melhoria para Expansão da Rede de Água Potável e Esgoto Sanitário</t>
  </si>
  <si>
    <t>(-) Dedução de Contribuição de Melhoria para Expansão da Rede de Iluminação Pública na Cidade</t>
  </si>
  <si>
    <t>(-) Dedução de Contribuição de Melhoria para Expansão de Rede de Iluminação Pública Rural</t>
  </si>
  <si>
    <t>(-) Dedução de Contribuição de Melhoria para Pavimentação e Obras Complementares</t>
  </si>
  <si>
    <t>(-) Dedução de Outras Contribuições de Melhoria</t>
  </si>
  <si>
    <t>(-) Dedução de Contribuições</t>
  </si>
  <si>
    <t>(-) Dedução de Contribuições Sociais</t>
  </si>
  <si>
    <t>(-) Dedução de Contribuição do Servidor Civil</t>
  </si>
  <si>
    <t>(-) Dedução de Contribuição do Servidor Civil Ativo</t>
  </si>
  <si>
    <t>(-) Dedução de Contribuição do Servidor Civil Inativo</t>
  </si>
  <si>
    <t>(-) Dedução de Contribuição do Servidor Civil - Pensionistas</t>
  </si>
  <si>
    <t>(-) Dedução de Contribuição Oriunda de Sentenças Judiciais - Servidor Civil Ativo</t>
  </si>
  <si>
    <t>(-) Dedução de Contribuição Oriunda de Sentenças Judiciais - Servidor Civil Inativo</t>
  </si>
  <si>
    <t>(-) Dedução de Contribuição Oriunda de Sentenças Judiciais - Servidor Civil - Pensionistas</t>
  </si>
  <si>
    <t>(-) Dedução de Contribuição Patronal - Servidor Civil</t>
  </si>
  <si>
    <t>(-) Dedução de Contribuição Patronal - Servidor Civil Ativo</t>
  </si>
  <si>
    <t>(-) Dedução de Contribuição Patronal Oriunda de Sentenças Judiciais - Patronal - Servidor Civil Ativo</t>
  </si>
  <si>
    <t>(-) Dedução de Contribuição do Servidor Civil - Parcelamentos</t>
  </si>
  <si>
    <t>(-) Dedução de Contribuição Patronal - Servidor Civil Inativo e Pensionistas</t>
  </si>
  <si>
    <t>(-) Dedução de Contribuição Patronal - Servidor Civil - Inativo</t>
  </si>
  <si>
    <t>(-) Dedução de Contribuição Patronal - Servidor Civil - Pensionistas</t>
  </si>
  <si>
    <t>(-) Dedução de Contribuição Patronal Oriunda de Sentenças Judiciais - Servidor Civil Inativo</t>
  </si>
  <si>
    <t>(-) Dedução de Contribuição Patronal - Parcelamentos</t>
  </si>
  <si>
    <t>(-) Dedução de Contribuição Patronal - Servidor Civil Ativo - Parcelamentos</t>
  </si>
  <si>
    <t>(-) Dedução de Contribuição Patronal - Servidor Civil Inativo - Parcelamentos</t>
  </si>
  <si>
    <t>(-) Dedução de Contribuição Patronal - Servidor Civil - Pensionistas - Parcelamentos</t>
  </si>
  <si>
    <t>(-) Dedução de Contribuição para Fundos de Assistência Médica - Servidores Civis</t>
  </si>
  <si>
    <t>(-) Dedução de Contribuição para Fundos de Assistência Médica - Outros Beneficiários</t>
  </si>
  <si>
    <t>(-) Dedução de Contribuição para Fundos de Assistência Médica - Outros Beneficiários - Parcelamentos</t>
  </si>
  <si>
    <t>(-) Dedução de Outras Contribuições Sociais</t>
  </si>
  <si>
    <t>(-) Dedução de Demais Contribuições Sociais</t>
  </si>
  <si>
    <t>(-) Dedução de Contribuições Econômicas</t>
  </si>
  <si>
    <t>(-) Dedução de Outras Contribuições Econômicas</t>
  </si>
  <si>
    <t>(-) Dedução de Contribuição para o Custeio do Serviço de Iluminação Pública</t>
  </si>
  <si>
    <t>(-) Dedução de Receita Patrimonial</t>
  </si>
  <si>
    <t>(-) Dedução de Exploração do Patrimônio Imobiliário do Estado</t>
  </si>
  <si>
    <t>(-) Dedução de Aluguéis, Arrendamentos, Foros, Laudêmios, Tarifas de Ocupação</t>
  </si>
  <si>
    <t>(-) Dedução de Aluguéis e Arrendamentos</t>
  </si>
  <si>
    <t>(-) Dedução de Foros, Laudêmios e Tarifas de Ocupação</t>
  </si>
  <si>
    <t>(-) Dedução de Concessão, Permissão, Autorização ou Cessão do Direito de Uso de Bens Imóveis Públicos</t>
  </si>
  <si>
    <t>(-) Dedução de Outras Receitas Imobiliárias</t>
  </si>
  <si>
    <t>(-) Dedução de Remuneração de Depósitos Bancários</t>
  </si>
  <si>
    <t>(-) Dedução de Remuneração de Depósitos Especiais</t>
  </si>
  <si>
    <t>(-) Dedução de Remuneração de Saldos de Recursos Não-Desembolsados</t>
  </si>
  <si>
    <t>(-) Dedução de Juros de Títulos de Renda</t>
  </si>
  <si>
    <t>(-) Dedução de Juros sobre o Capital Próprio</t>
  </si>
  <si>
    <t>(-) Dedução de Delegação de Serviços Públicos Mediante Concessão, Permissão, Autorização ou Licença</t>
  </si>
  <si>
    <t>(-) Dedução de Delegação para a Prestação dos Serviços de Transporte</t>
  </si>
  <si>
    <t>(-) Dedução de Delegação para a Prestação dos Serviços de Transporte Rodoviário</t>
  </si>
  <si>
    <t>(-) Dedução de Demais Delegações de Serviços Públicos</t>
  </si>
  <si>
    <t>(-) Dedução de Outras Delegações de Serviços Públicos</t>
  </si>
  <si>
    <t>(-) Dedução de Exploração de Recursos Naturais</t>
  </si>
  <si>
    <t>(-) Dedução de Exploração de Outros Recursos Naturais</t>
  </si>
  <si>
    <t>(-) Dedução de Outras Delegações para Exploração de Recursos Naturais</t>
  </si>
  <si>
    <t>(-) Dedução de Cessão de Direitos</t>
  </si>
  <si>
    <t>(-) Dedução de Cessão do Direito de Operacionalização de Pagamentos</t>
  </si>
  <si>
    <t>(-) Dedução de Cessão do Direito de Operacionalização de Pagamentos - Poderes Executivo e Legislativo</t>
  </si>
  <si>
    <t>(-) Dedução de Demais Receitas Patrimoniais</t>
  </si>
  <si>
    <t>(-) Dedução de Outras Receitas Patrimoniais</t>
  </si>
  <si>
    <t>(-) Dedução de Receita Agropecuária</t>
  </si>
  <si>
    <t>(-) Dedução de Receita Industrial</t>
  </si>
  <si>
    <t>(-) Dedução de Receita de Serviços</t>
  </si>
  <si>
    <t>(-) Dedução de Serviços Administrativos e Comerciais Gerais</t>
  </si>
  <si>
    <t>(-) Dedução de Inscrição em Concursos e Processos Seletivos</t>
  </si>
  <si>
    <t>(-) Dedução de Serviços de Registro, Certificação e Fiscalização</t>
  </si>
  <si>
    <t>(-) Dedução de Serviços de Informação e Tecnologia</t>
  </si>
  <si>
    <t>(-) Dedução de Serviços e Atividades Referentes à Navegação e ao Transporte</t>
  </si>
  <si>
    <t>(-) Dedução de Serviços de Navegação</t>
  </si>
  <si>
    <t>(-) Dedução de Serviços de Navegação Naval</t>
  </si>
  <si>
    <t>(-) Dedução de Serviços de Transporte de Passageiros ou Mercadorias</t>
  </si>
  <si>
    <t>(-) Dedução de Serviços Portuários</t>
  </si>
  <si>
    <t>(-) Dedução de Serviços e Atividades Referentes à Saúde</t>
  </si>
  <si>
    <t>(-) Dedução de Serviços de Atendimento à Saúde</t>
  </si>
  <si>
    <t>(-) Dedução de Serviços Hospitalares</t>
  </si>
  <si>
    <t>(-) Dedução de Serviços de Registro, Análise e Controle da Saúde</t>
  </si>
  <si>
    <t>(-) Dedução de Serviços Radiológicos e Laboratoriais</t>
  </si>
  <si>
    <t>(-) Dedução de Serviços Ambulatoriais</t>
  </si>
  <si>
    <t>(-) Dedução de Outros Serviços de Atendimento à Saúde</t>
  </si>
  <si>
    <t>(-) Dedução de Outros Serviços</t>
  </si>
  <si>
    <t>(-) Dedução de Transferências Correntes</t>
  </si>
  <si>
    <t>(-) Dedução de Transferências Decorrentes de Participação na Receita da União</t>
  </si>
  <si>
    <t>(-) Dedução de Transferências de Convênios da União e de Suas Entidades</t>
  </si>
  <si>
    <t>(-) Dedução de Transferências de Convênios da União Destinadas a Programas de Educação</t>
  </si>
  <si>
    <t>(-) Dedução de Transferências de Convênios da União Destinadas a Programas de Educação - Principal</t>
  </si>
  <si>
    <t>(-) Dedução de Transferências de Convênios da União Destinadas a Programas de Assistência Social</t>
  </si>
  <si>
    <t>(-) Dedução de Transferências de Convênios da União Destinadas a Programas de Assistência Social - Principal</t>
  </si>
  <si>
    <t>(-) Dedução de Transferências de Convênios da União Destinadas a Programas de Combate à Fome</t>
  </si>
  <si>
    <t>(-) Dedução de Transferências de Convênios da União Destinadas a Programas de Combate à Fome - Principal</t>
  </si>
  <si>
    <t>(-) Dedução de Transferências de Convênios da União Destinadas a Programas de Saneamento Básico</t>
  </si>
  <si>
    <t>(-) Dedução de Transferências de Convênios da União Destinadas a Programas de Saneamento Básico - Principal</t>
  </si>
  <si>
    <t>(-) Dedução de Participação na Receita dos Estados e Distrito Federal</t>
  </si>
  <si>
    <t>(-) Dedução de Transferências de Convênios dos Estados e DF e de Suas Entidades</t>
  </si>
  <si>
    <t>(-) Dedução de Transferências de Convênios dos Estados Destinadas a Programas de Educação</t>
  </si>
  <si>
    <t>(-) Dedução de Transferências de Convênios dos Estados Destinadas a Programas de Educação - Principal</t>
  </si>
  <si>
    <t>(-) Dedução de Transferências de Convênios dos Municípios e de Suas Entidades</t>
  </si>
  <si>
    <t>(-) Dedução de Transferências de Instituições Privadas</t>
  </si>
  <si>
    <t>(-) Dedução de Transferências de Convênios de Instituições Privadas para Programas de Saúde</t>
  </si>
  <si>
    <t>(-) Dedução de Transferências de Convênios de Instituições Privadas para Programas de Educação</t>
  </si>
  <si>
    <t>(-) Dedução de Demais Transferências Correntes</t>
  </si>
  <si>
    <t>(-) Dedução de Transferências de Pessoas Físicas</t>
  </si>
  <si>
    <t>(-) Dedução de Transferências de Pessoas Físicas - - Programas de Educação</t>
  </si>
  <si>
    <t>(-) Dedução de Outras Receitas Correntes</t>
  </si>
  <si>
    <t>(-) Dedução de Multas Administrativas, Contratuais e Judiciais</t>
  </si>
  <si>
    <t>(-) Dedução de Multas Previstas em Legislação Específica</t>
  </si>
  <si>
    <t>(-) Dedução de Multas Decorrentes de Sentenças Judiciais</t>
  </si>
  <si>
    <t>(-) Dedução de Multas e Juros Previstos em Contratos</t>
  </si>
  <si>
    <t>(-) Dedução de Multas Previstas na Legislação sobre Regime de Previdência Privada Complementar</t>
  </si>
  <si>
    <t>(-) Dedução de Indenizações, Restituições e Ressarcimentos</t>
  </si>
  <si>
    <t>(-) Dedução de Indenizações</t>
  </si>
  <si>
    <t>(-) Dedução de Outras Indenizações</t>
  </si>
  <si>
    <t>(-) Dedução de Restituições</t>
  </si>
  <si>
    <t>(-) Dedução de Restituição de Convênios</t>
  </si>
  <si>
    <t>(-) Dedução de Restituição de Convênios - Primárias</t>
  </si>
  <si>
    <t>(-) Dedução de Restituição de Convênios - Financeiras</t>
  </si>
  <si>
    <t>(-) Dedução de Restituição de Despesas de Exercícios Anteriores</t>
  </si>
  <si>
    <t>(-) Dedução de Outras Restituições</t>
  </si>
  <si>
    <t>(-) Dedução de Demais Receitas Correntes</t>
  </si>
  <si>
    <t>(-) Dedução de Contrapartida de Subvenções ou Subsídios</t>
  </si>
  <si>
    <t>(-) Dedução de Ônus de Sucumbência</t>
  </si>
  <si>
    <t>(-) Dedução de Outras Receitas</t>
  </si>
  <si>
    <t>(-) Dedução de Receitas de Capital</t>
  </si>
  <si>
    <t>(-) Dedução de Alienação de Bens</t>
  </si>
  <si>
    <t>(-) Dedução de Alienação de Bens Móveis</t>
  </si>
  <si>
    <t>(-) Dedução de Alienação de Títulos, Valores Mobiliários e Aplicações Congêneres Temporárias</t>
  </si>
  <si>
    <t>(-) Dedução de Alienação de Bens Móveis e Semoventes</t>
  </si>
  <si>
    <t>(-) Dedução de Alienação de Bens Imóveis</t>
  </si>
  <si>
    <t>(-) Dedução de Alienação de Bens Intangíveis</t>
  </si>
  <si>
    <t>(-) Dedução de Transferências de Capital</t>
  </si>
  <si>
    <t>(-) Dedução de Transferências de Convênios dos Estados e DF e de Suas Entidades </t>
  </si>
  <si>
    <t>(-) Dedução de Transferências de Convênios dos Municípios e de Suas Entidades </t>
  </si>
  <si>
    <t>(-) Dedução de Transferências de Convênios de Instituições Privadas Destinados a Programas de Saúde</t>
  </si>
  <si>
    <t>(-) Dedução de Transferências de Convênios de Instituições Privadas Destinados a Programas de Educação</t>
  </si>
  <si>
    <t>(-) Dedução de Contribuições - Intra OFSS</t>
  </si>
  <si>
    <t>(-) Dedução de Contribuições Sociais - Intra OFSS</t>
  </si>
  <si>
    <t>(-) Dedução de Contribuição Patronal - Servidor Civil - Intra OFSS</t>
  </si>
  <si>
    <t>(-) Dedução de Contribuição Patronal - Servidor Civil Ativo - Intra OFSS</t>
  </si>
  <si>
    <t>Transferências Provenientes de Depósitos Não Identificados </t>
  </si>
  <si>
    <t>Receitas Correntes - Intra OFSS</t>
  </si>
  <si>
    <t>Impostos, Taxas e Contribuições de Melhoria - Intra OFSS</t>
  </si>
  <si>
    <t>Impostos - Intra OFSS</t>
  </si>
  <si>
    <t>Impostos sobre o Patrimônio - Intra OFSS</t>
  </si>
  <si>
    <t>Imposto sobre a Propriedade Predial e Territorial Urbana - Intra OFSS</t>
  </si>
  <si>
    <t>Impostos sobre a Produção e Circulação de Mercadorias e Serviços - Intra OFSS</t>
  </si>
  <si>
    <t>Impostos sobre Serviços - Intra OFSS</t>
  </si>
  <si>
    <t>Outros Impostos - Intra OFSS</t>
  </si>
  <si>
    <t>Taxas - Intra OFSS</t>
  </si>
  <si>
    <t>Taxas de Inspeção, Controle e Fiscalização - Intra OFSS</t>
  </si>
  <si>
    <t>Taxa de Controle e Fiscalização Ambiental - Intra OFSS</t>
  </si>
  <si>
    <t>Taxa de Fiscalização de Vigilância Sanitária - Intra OFSS</t>
  </si>
  <si>
    <t>Taxas Judiciais - Intra OFSS</t>
  </si>
  <si>
    <t>Taxas Extrajudiciais - Intra OFSS</t>
  </si>
  <si>
    <t>Taxa de Estudo de Impacto de Vizinhança (EIV) - Intra OFSS</t>
  </si>
  <si>
    <t>Contribuição de Melhoria - Intra OFSS</t>
  </si>
  <si>
    <t>Contribuição de Melhoria para Expansão da Rede de Água Potável e Esgoto Sanitário - Intra OFSS</t>
  </si>
  <si>
    <t>Contribuição de Melhoria para Expansão da Rede de Iluminação Pública na Cidade - Intra OFSS</t>
  </si>
  <si>
    <t>Contribuição de Melhoria para Expansão de Rede de Iluminação Pública Rural - Intra OFSS</t>
  </si>
  <si>
    <t>Contribuição de Melhoria para Pavimentação e Obras Complementares - Intra OFSS</t>
  </si>
  <si>
    <t>Contribuições - Intra OFSS</t>
  </si>
  <si>
    <t>Contribuições Sociais - Intra OFSS</t>
  </si>
  <si>
    <t>Contribuição Patronal Oriunda de Sentenças Judiciais - Patronal - Servidor Civil Ativo - Intra OFSS</t>
  </si>
  <si>
    <t>Contribuição Patronal - Servidor Civil Inativo e Pensionistas - Intra OFSS</t>
  </si>
  <si>
    <t>Contribuição Patronal - Servidor Civil - Inativo - Intra OFSS</t>
  </si>
  <si>
    <t>Contribuição Patronal - Servidor Civil - Pensionistas - Intra OFSS</t>
  </si>
  <si>
    <t>Contribuição Patronal Oriunda de Sentenças Judiciais - Servidor Civil Inativo - Intra OFSS</t>
  </si>
  <si>
    <t>Contribuição Patronal - Parcelamentos - Intra OFSS</t>
  </si>
  <si>
    <t>Contribuição Patronal - Servidor Civil Ativo - Parcelamentos - Intra OFSS</t>
  </si>
  <si>
    <t>Contribuição Patronal - Servidor Civil Inativo - Parcelamentos - Intra OFSS</t>
  </si>
  <si>
    <t>Contribuição Patronal - Servidor Civil - Pensionistas - Parcelamentos - Intra OFSS</t>
  </si>
  <si>
    <t>Contribuição para Fundos de Assistência Médica - Servidores Civis - Intra OFSS</t>
  </si>
  <si>
    <t>Contribuição para Fundos de Assistência Médica - Servidores Civis - Parcelamentos - Intra OFSS</t>
  </si>
  <si>
    <t>Contribuição para Fundos de Assistência Médica - Outros Beneficiários - Intra OFSS</t>
  </si>
  <si>
    <t>Contribuição para Fundos de Assistência Médica - Outros Beneficiários - Parcelamentos - Intra OFSS</t>
  </si>
  <si>
    <t>Outras Contribuições Sociais - Intra OFSS</t>
  </si>
  <si>
    <t>Demais Contribuições Sociais - Intra OFSS</t>
  </si>
  <si>
    <t>Contribuição para o Custeio do Serviço de Iluminação Pública - Intra OFSS</t>
  </si>
  <si>
    <t>Receita Patrimonial - Intra OFSS</t>
  </si>
  <si>
    <t>Exploração do Patrimônio Imobiliário do Estado - Intra OFSS</t>
  </si>
  <si>
    <t>Aluguéis, Arrendamentos, Foros, Laudêmios, Tarifas de Ocupação - Intra OFSS</t>
  </si>
  <si>
    <t>Aluguéis e Arrendamentos - Intra OFSS</t>
  </si>
  <si>
    <t>Concessão, Permissão, Autorização ou Cessão do Direito de Uso de Bens Imóveis Públicos - Intra OFSS</t>
  </si>
  <si>
    <t>Outras Receitas Imobiliárias - Intra OFSS</t>
  </si>
  <si>
    <t>Demais Receitas Patrimoniais - Intra OFSS</t>
  </si>
  <si>
    <t>Outras Receitas Patrimoniais - Intra OFSS</t>
  </si>
  <si>
    <t>Receita Agropecuária - Intra OFSS</t>
  </si>
  <si>
    <t>Receita Industrial - Intra OFSS</t>
  </si>
  <si>
    <t>Receita de Serviços - Intra OFSS</t>
  </si>
  <si>
    <t>Serviços Administrativos e Comerciais Gerais - Intra OFSS</t>
  </si>
  <si>
    <t>Inscrição em Concursos e Processos Seletivos - Intra OFSS</t>
  </si>
  <si>
    <t>Serviços de Registro, Certificação e Fiscalização - Intra OFSS</t>
  </si>
  <si>
    <t>Serviços de Informação e Tecnologia - Intra OFSS</t>
  </si>
  <si>
    <t>Serviços e Atividades Referentes à Navegação e ao Transporte - Intra OFSS</t>
  </si>
  <si>
    <t>Serviços de Navegação - Intra OFSS</t>
  </si>
  <si>
    <t>Serviços de Navegação Naval - Intra OFSS</t>
  </si>
  <si>
    <t>Serviços de Transporte de Passageiros ou Mercadorias - Intra OFSS</t>
  </si>
  <si>
    <t>Serviços Portuários - Intra OFSS</t>
  </si>
  <si>
    <t>Serviços e Atividades Referentes à Saúde - Intra OFSS</t>
  </si>
  <si>
    <t>Serviços de Atendimento à Saúde - Intra OFSS</t>
  </si>
  <si>
    <t>Serviços Hospitalares - Intra OFSS</t>
  </si>
  <si>
    <t>Serviços de Registro, Análise e Controle da Saúde - Intra OFSS</t>
  </si>
  <si>
    <t>Serviços Radiológicos e Laboratoriais - Intra OFSS</t>
  </si>
  <si>
    <t>Serviços Ambulatoriais - Intra OFSS</t>
  </si>
  <si>
    <t>Outros Serviços - Intra OFSS</t>
  </si>
  <si>
    <t>Outras Receitas Correntes - Intra OFSS</t>
  </si>
  <si>
    <t>Multas Administrativas, Contratuais e Judiciais - Intra OFSS</t>
  </si>
  <si>
    <t>Multas Previstas em Legislação Específica - Intra OFSS</t>
  </si>
  <si>
    <t>Multas e Juros Previstos em Contratos - Intra OFSS</t>
  </si>
  <si>
    <t>Indenizações, Restituições e Ressarcimentos - Intra OFSS</t>
  </si>
  <si>
    <t>Indenizações - Intra OFSS</t>
  </si>
  <si>
    <t>Outras Indenizações - Intra OFSS</t>
  </si>
  <si>
    <t>Restituições - Intra OFSS</t>
  </si>
  <si>
    <t>Restituição de Convênios - Intra OFSS</t>
  </si>
  <si>
    <t>Restituição de Convênios - Financeiras - Intra OFSS</t>
  </si>
  <si>
    <t>Restituição de Despesas de Exercícios Anteriores - Intra OFSS</t>
  </si>
  <si>
    <t>Outras Restituições - Intra OFSS</t>
  </si>
  <si>
    <t>Ressarcimentos - Intra OFSS</t>
  </si>
  <si>
    <t>Outros Ressarcimentos - Intra OFSS</t>
  </si>
  <si>
    <t>Demais Receitas Correntes - Intra OFSS</t>
  </si>
  <si>
    <t>Aportes Periódicos para Amortização de Déficit Atuarial do Regimes Próprios de Previdência e Sistema de Proteção Social - Intra OFSS</t>
  </si>
  <si>
    <t>Ônus de Sucumbência - Intra OFSS</t>
  </si>
  <si>
    <t>Outras Receitas - Intra OFSS</t>
  </si>
  <si>
    <t>Receitas de Capital - Intra OFSS</t>
  </si>
  <si>
    <t>Operações de Crédito - Intra OFSS</t>
  </si>
  <si>
    <t>Operações de Crédito Contratuais - Mercado Interno - Intra OFSS</t>
  </si>
  <si>
    <t>Operações de Crédito Internas para Programas de Educação - Intra OFSS</t>
  </si>
  <si>
    <t>Operações de Crédito Internas para Programas de Saúde - Intra OFSS</t>
  </si>
  <si>
    <t>Operações de Crédito Internas para Programas de Saneamento - Intra OFSS</t>
  </si>
  <si>
    <t>Operações de Crédito Internas para Programas de Meio Ambiente - Intra OFSS</t>
  </si>
  <si>
    <t>Operações de Crédito Internas para Programas de Modernização da Administração Pública - Intra OFSS</t>
  </si>
  <si>
    <t>Operações de Crédito Internas para Refinanciamento da Dívida Contratual - Intra OFSS</t>
  </si>
  <si>
    <t>Operações de Crédito Internas para Programas de Moradia Popular - Intra OFSS</t>
  </si>
  <si>
    <t>Outras Operações de Crédito - Mercado Interno - Intra OFSS</t>
  </si>
  <si>
    <t>Alienação de Bens - Intra OFSS</t>
  </si>
  <si>
    <t>Alienação de Bens Móveis - Intra OFSS</t>
  </si>
  <si>
    <t>Alienação de Títulos, Valores Mobiliários e Aplicações Congêneres Temporárias - Intra OFSS</t>
  </si>
  <si>
    <t>Alienação de Títulos, Valores Mobiliários e Aplicações Congêneres Permanentes - Intra OFSS</t>
  </si>
  <si>
    <t>Alienação de Bens Móveis e Semoventes - Intra OFSS</t>
  </si>
  <si>
    <t>Alienação de Bens Imóveis - Intra OFSS</t>
  </si>
  <si>
    <t>Alienação de Bens Intangíveis - Intra OFSS</t>
  </si>
  <si>
    <t>Transferências de Capital - Intra OFSS</t>
  </si>
  <si>
    <t>Transferências de Convênios dos Municípios e de Suas Entidades  - Intra OFSS</t>
  </si>
  <si>
    <t>Outras Transferências dos Municípios - Intra OFSS</t>
  </si>
  <si>
    <t>Transferências de Municípios a Consórcios Públicos - Intra OFSS</t>
  </si>
  <si>
    <t>Transferências de Outras Instituições Públicas - Intra OFSS</t>
  </si>
  <si>
    <t>Outras Receitas de Capital - Intra OFSS</t>
  </si>
  <si>
    <t>Demais Receitas de Capital - Intra OFSS</t>
  </si>
  <si>
    <t>(-) Dedução de Contribuição Patronal - Servidor Civil Inativo e Pensionistas - Intra OFSS</t>
  </si>
  <si>
    <t>(-) Dedução de Contribuição Patronal - Servidor Civil - Inativo - Intra OFSS</t>
  </si>
  <si>
    <t>(-) Dedução de Contribuição Patronal - Servidor Civil - Pensionistas - Intra OFSS</t>
  </si>
  <si>
    <t>(-) Dedução de Contribuição Patronal - Parcelamentos - Intra OFSS</t>
  </si>
  <si>
    <t>(-) Dedução de Contribuição Patronal - Servidor Civil Ativo - Parcelamentos - Intra OFSS</t>
  </si>
  <si>
    <t>(-) Dedução de Contribuição Patronal - Servidor Civil Inativo - Parcelamentos - Intra OFSS</t>
  </si>
  <si>
    <t>(-) Dedução de Contribuição Patronal - Servidor Civil - Pensionistas - Parcelamentos - Intra OFSS</t>
  </si>
  <si>
    <t>Deduções das receitas originadas do imposto sobre a renda calculado sobre salários, a qualquer título.</t>
  </si>
  <si>
    <t>Deduções das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</si>
  <si>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Dedução da arrecadação de imposto sobre serviços de qualquer natureza de competência dos Municípios. Tem como fato gerador a prestação, por empresa ou profissional autônomo, com ou sem estabelecimento fixo, de serviços constantes em lista própria.</t>
  </si>
  <si>
    <t>Dedução da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</si>
  <si>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Deduções das receitas provenientes da Contribuição para o Plano de Seguridade Social do Servidor Público, recolhidas, dos servidores civis ativos.</t>
  </si>
  <si>
    <t>Deduções das receitas provenientes da Contribuição para o Plano de Seguridade Social do Servidor Público, recolhidas, dos servidores civis inativos.</t>
  </si>
  <si>
    <t>Deduções das receitas provenientes da Contribuição para o Plano de Seguridade Social do Servidor Público, recolhidas, dos pensionistas civis - servdiores públicos.</t>
  </si>
  <si>
    <t>Deduções das receitas provenientes da Contribuição para o Plano de Seguridade Social do Servidor Público, recolhidas, oriundas de sentenças judiciais, dos servidores civis ativos.</t>
  </si>
  <si>
    <t>Deduções das receitas provenientes da Contribuição para o Plano de Seguridade Social do Servidor Público, recolhidas, oriundas de sentenças judiciais, dos servidores civis inativos.</t>
  </si>
  <si>
    <t>Deduções das receitas provenientes da Contribuição para o Plano de Seguridade Social do Servidor Público, recolhidas, oriundas de sentenças judiciais, dos pensionistas civis - servdiores públicos.</t>
  </si>
  <si>
    <t>Deduções das receitas provenientes da Contribuição para o Plano de Seguridade Social do Servidor Público, recolhidas, respectivamente, das entidades patronais (União, Autarquias e Fundações).</t>
  </si>
  <si>
    <t>Deduções das receitas provenientes da Contribuição para o Plano de Seguridade Social do Servidor Público, recolhidas, respectivamente, das entidades patronais (União, Autarquias e Fundações) em virtude de sentenças judiciais.</t>
  </si>
  <si>
    <t>Deduções do valor da arrecadação da receita de contribuições patronais relativas aos servidores civis inativos para institutos de previdência social.</t>
  </si>
  <si>
    <t>Deduções do valor da arrecadação da receita de contribuições patronais relativas aos pensionistas civis públicos para institutos de previdência social.</t>
  </si>
  <si>
    <t>Deduções do valor da arrecadação da receita de contribuições patronais oriunda de sentenças judiciais relativas a servidores civis inativos para institutos de previdência social.</t>
  </si>
  <si>
    <t>Deduções do valor da arrecadação da receita de contribuições patronais oriunda de sentenças judiciais relativas a pensionistas civis públicos para institutos de previdência social.</t>
  </si>
  <si>
    <t>Deduções do valor da arrecadação por meio de parcelamento da receita de contribuições patronais relativas aos servidores civis ativos para institutos de previdência social.</t>
  </si>
  <si>
    <t>Deduções do valor da arrecadação por meio de parcelamento da receita de contribuições patronais relativas aos servidores civis inativos para institutos de previdência social.</t>
  </si>
  <si>
    <t>Deduções do valor da arrecadação por meio de parcelamento da receita de contribuições patronais relativas aos pensionistas civis públicos para institutos de previdência social.</t>
  </si>
  <si>
    <t>Deduções das receitas originadas de recursos que integram o Fundo de Saúde de Assistência Médica, destinado ao atendimento médico-hospitalar, médico-domiciliar, odontológico, psicológico e social dos servidores civis.</t>
  </si>
  <si>
    <t>Deduções das receitas originadas de recursos que integram o Fundo de Saúde de Assistência Médica, destinado ao atendimento médico-hospitalar, médico-domiciliar, odontológico, psicológico e social de outros beneficiários não citadas nas naturezas de receitas específicas.</t>
  </si>
  <si>
    <t>Deduções das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</si>
  <si>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Dedução de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</si>
  <si>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Dedução de o parcelamento de débitos de quaisquer outras contribuições sociais que não se enquadrem nos itens anteriores</t>
  </si>
  <si>
    <t>Dedução de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</si>
  <si>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Deduções das receitas que se originaram da exploração do patrimônio imobiliário do Estado, como, por exemplo, as provenientes de aluguéis e arrendamentos, dentre outras.</t>
  </si>
  <si>
    <t>Deduções das receitas que se originaram da exploração do patrimônio imobiliário do Estado, como, por exemplo, foros, laudêmios, tarifas de ocupação de terrenos, tarifas de ocupação de imóveis.</t>
  </si>
  <si>
    <t>Deduções das receitas decorrentes da cessão do direito de operacionalizar pagamentos de determinado órgão ou entidade do Poder Judiciário.</t>
  </si>
  <si>
    <t>Deduções do valor total das receitas recebidas por meio de cota-parte do Fundo de Participação dos Municípios (FPM), referente à alínea “b” do inciso I do art. 159 da Constituição Federal.</t>
  </si>
  <si>
    <t>Deduções do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</si>
  <si>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Deduções do valor da receita de transferências de convênios da União destinadas a programas de educação.</t>
  </si>
  <si>
    <t>Deduções do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</si>
  <si>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Deduções do valor da receita de transferências de convênios da União destinadas a programas de combate à Fome.</t>
  </si>
  <si>
    <t>Deduções do valor da receita de transferências de convênios da União destinadas a programas de saneamento básico.</t>
  </si>
  <si>
    <t>Deduções do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</si>
  <si>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Dedução de receitas provenientes de sanções administrativas derivadas de condutas e atividades lesivas ao meio ambiente aplicadas por órgãos fiscalizadores.</t>
  </si>
  <si>
    <t>Dedução de receitas decorrentes de multas aplicadas por determinação judicial, relativas a condutas e atividades lesivas ao meio ambiente.</t>
  </si>
  <si>
    <t>Dedução de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</si>
  <si>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Deduções das receitas correspondentes aos encargos legais exigidos na ato da inscrição de créditos em dívida ativa da União, bem como nas hipóteses de cobrança judicial do executado, a serem recolhidas como renda da União.</t>
  </si>
  <si>
    <t>Deduções das receitas provenientes de sentença judicial que condena o vencido a pagar honorários advocatícios de sucumbência, no caso dos advogados públicos, nos termos do art. 85, caput e § 19, do Código de Processo Civil, Lei nº 13.105, de 16 de março de 2015.</t>
  </si>
  <si>
    <t>Deduções do valor dos recursos oriundos de convênios firmados com a saúde, para a realização de objetivos de interesse comum dos partícipes, e destinados a custear despesas de capital.</t>
  </si>
  <si>
    <t>Deduções do valor dos recursos oriundos de convênios firmados com a União, destinados a programas de educação, para a realização de objetivos de interesse comum dos partícipes, e destinados a custear despesas de capital.</t>
  </si>
  <si>
    <t>Deduções do valor dos recursos oriundos de convênios firmados com a União, destinados a programas de saneamento básico, para a realização de objetivos de interesse comum dos partícipes, e destinados a custear despesas de capital.</t>
  </si>
  <si>
    <t>Deduções do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</si>
  <si>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Deduções do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</si>
  <si>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Deduções do valor dos recursos oriundos de convênios firmados com os Estados, destinados ao Sistema Único de Saúde, para a realização de objetivos de interesse comum dos partícipes, e destinados a custear despesas de capital.</t>
  </si>
  <si>
    <t>Deduções do valor dos recursos oriundos de convênios firmados com os Estados, destinados a programas de educação, para a realização de objetivos de interesse comum dos partícipes, e destinados a custear despesas de capital.</t>
  </si>
  <si>
    <t>Deduções do valor dos recursos oriundos de convênios firmados com os Estados, destinados a programas de saneamento básico, para a realização de objetivos de interesse comum dos partícipes, e destinados a custear despesas de capital.</t>
  </si>
  <si>
    <t>Deduções do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</si>
  <si>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Deduções do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</si>
  <si>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Contribuição para Fundos de Assistência Médico-Hospitalar e Social  </t>
  </si>
  <si>
    <t>Registra as receitas decorrentes das atividades industriais.</t>
  </si>
  <si>
    <t>Registra as receitas decorrentes da contribuição dos servidores públicos civis ativos, inativos e pensionistas, destinada ao custeio da Assistência à Saúde Suplementar do Servidor Civil.</t>
  </si>
  <si>
    <t>Registra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</si>
  <si>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em Outras Receitas de Impostos da União</t>
  </si>
  <si>
    <t>Registra o valor de transferências decorrentes da participação em receitas de impostos da União, não especificadas anteriormente, conforme definido em legislação.</t>
  </si>
  <si>
    <t>Outras Transferências decorrentes de Compensação Financeira pela Exploração de Recursos Naturais  </t>
  </si>
  <si>
    <t>PORTARIA CONJUNTA STN/SOF/ME Nº 16, DE 11/02/2021</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</si>
  <si>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</si>
  <si>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</si>
  <si>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Outras Transferências de Recursos do Sistema Único de Saúde - SUS</t>
  </si>
  <si>
    <t>Outras Transferências Diretas do Fundo Nacional do Desenvolvimento da Educação - FNDE</t>
  </si>
  <si>
    <t>Registra o valor recebido a título da complementação efetuada pela União ao Fundeb na modalidade Valor Anual Total por Aluno (VAAT), conforme art. 5º, II e art. 6º, II da Lei nº 14.113/2020. </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</si>
  <si>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</si>
  <si>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</si>
  <si>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Agrega o valor total dos recursos de transferências correntes da União recebidos pelos Estados, Distrito Federal e Municípios, referentes ao Fundo Nacional de Assistência Social – FNAS.</t>
  </si>
  <si>
    <t>Outras Transferências de Convênios da União e de Suas Entidades</t>
  </si>
  <si>
    <t>Registra o valor da receita de transferências de convênios da União e de suas Entidades não especificados anteriormente.</t>
  </si>
  <si>
    <t>Agrega o valor total de outras transferências de recursos da União e de suas Entidades</t>
  </si>
  <si>
    <t>Transferência Especial da União</t>
  </si>
  <si>
    <t>Registra as receitas das transferências da União provenientes de emendas individuais impositivas ao orçamento da União, nos termos do art. 166-A, inciso I, da Constituição Federal.</t>
  </si>
  <si>
    <t>Transferência Obrigatória Decorrente da Lei Complementar nº 176/2020</t>
  </si>
  <si>
    <t>Registra as receitas provenientes das transferências obrigatórias da União, decorrentes do disposto na Lei complementar nº 176, de 29 de dezembro de 2020</t>
  </si>
  <si>
    <t>Agrega as receitas provenientes de recursos financeiros recebidos dos Estados e do Distrito Federal.</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</si>
  <si>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</si>
  <si>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</si>
  <si>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Agrega os valores das receitas recebidas dos Estados no âmbito do Sistema Único de Saúde – SUS.</t>
  </si>
  <si>
    <t>Registra os valores das receitas recebidas dos Estados no âmbito do Sistema único de Saúde – SUS.</t>
  </si>
  <si>
    <t>Outras Transferências de Convênios dos Estados e DF e de Suas Entidades</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</si>
  <si>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</si>
  <si>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Agrega o valor total de outras transferências de recursos dos Estados e do Distrito Federal.</t>
  </si>
  <si>
    <t>Registra o valor total dos recursos recebidos pelas demais esferas de governo e respectivas entidades da administração descentralizada, destinados a programas de educação, transferidos pelos Estados, exceto as transferências de convênios</t>
  </si>
  <si>
    <t>Agrega os valores das receitas recebidas dos Municípios no âmbito do Sistema Único de Saúde – SUS.</t>
  </si>
  <si>
    <t>Agrega os valores das receitas de transferências de convênios dos Municípios e de suas entidades.</t>
  </si>
  <si>
    <t>Outras Transferências de Convênios dos Municípios e de Suas Entidades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</si>
  <si>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</si>
  <si>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o valor total de outras transferências de recursos dos Municípios.</t>
  </si>
  <si>
    <t>Agrega o valor total dos recursos de transferências recebidos diretamente do FUNDEB, pelos Estados, Distrito Federal e Municípios, independente do valor que foi deduzido no ente para a formação do FUNDEB.</t>
  </si>
  <si>
    <t>Agrega o valor da receita de outras transferências multigovernamentais, não classificadas nos itens anteriores.</t>
  </si>
  <si>
    <t>Outras Transferências do Exterior</t>
  </si>
  <si>
    <t>Registra as receitas provenientes de recursos financeiros recebidos do exterior quando destinados a atender despesas classificáveis como correntes, não especificados anteriormente.</t>
  </si>
  <si>
    <t>Agrega as receitas provenientes de demais transferências correntes.</t>
  </si>
  <si>
    <t>Outras Transferências de Pessoas Físicas</t>
  </si>
  <si>
    <t>Registra as receitas provenientes de recursos financeiros recebidos de pessoas físicas quando destinados a atender despesas classificáveis como correntes, não especificados anteriormente.</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</si>
  <si>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</si>
  <si>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</si>
  <si>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</si>
  <si>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Agrega as receitas oriundas de multas administrativas, contratuais e judiciais.</t>
  </si>
  <si>
    <t>Registra receitas decorrentes de restituições não classificadas nos itens anteriores.</t>
  </si>
  <si>
    <t>Agrega receitas oriundas de multas e juros decorrentes das alienações de bens móveis.</t>
  </si>
  <si>
    <t>Registra as receitas oriundas de multas e juros decorrentes da alienação de Investimentos.</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</si>
  <si>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</si>
  <si>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</si>
  <si>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</si>
  <si>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móveis e semoventes</t>
  </si>
  <si>
    <t>Registra as receitas oriundas de multas e juros de bens de alienações de bens móveis, não especificados anteriormente.</t>
  </si>
  <si>
    <t>Agrega receitas oriundas de multas e juros decorrentes das alienações de bens imóveis.</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</si>
  <si>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</si>
  <si>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</si>
  <si>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</si>
  <si>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</si>
  <si>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</si>
  <si>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Agrega receitas oriundas de multas e juros decorrentes das amortizações de empréstimos.</t>
  </si>
  <si>
    <t>Registra as receitas oriundas de multas e juros decorrentes de amortização de empréstimos -Refinanciamento de Dívidas de Médio e Longo Prazo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</si>
  <si>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</si>
  <si>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</si>
  <si>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</si>
  <si>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Agrega receitas oriundas de multas e juros decorrentes de outras receitas de capital.</t>
  </si>
  <si>
    <t>Registra as receitas oriundas de multas e juros decorrentes de outras receitas de capital.</t>
  </si>
  <si>
    <t>Registra as receitas provenientes de outras receitas correntes.</t>
  </si>
  <si>
    <t>Registra as receitas provenientes de termo de ajustamento de conduta - TAC.</t>
  </si>
  <si>
    <t>Alienação de Títulos, Valores Mobiliários e Aplicações Congêneres</t>
  </si>
  <si>
    <t>Agrega os valores das receitas recebidas da União no âmbito do Sistema Único de Saúde – SUS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</si>
  <si>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</si>
  <si>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</si>
  <si>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de transferências do Fundo Nacional de Desenvolvimento da Educação - FNDE</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</si>
  <si>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</si>
  <si>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dos Estados, DF e de suas Entidades, para a realização de objetivos de interesse comum dos partícipes, e destinados a custear despesas de capital, não previstos nos itens anteriores.</t>
  </si>
  <si>
    <t>Agrega os valores das receitas recebidas dos Municípios no âmbito do Sistema Único de Saúde – SUS</t>
  </si>
  <si>
    <t>Registra os valores das receitas recebidas dos Municípios no âmbito do Sistema Único de Saúde – SUS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</si>
  <si>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</si>
  <si>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</si>
  <si>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</si>
  <si>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Agrega as receitas provenientes de demais transferências de capital.</t>
  </si>
  <si>
    <t>Registra o valor total das receitas recebidas por meio de transferências de capital provenientes de pessoas físicas, não especificadas anteriormente.</t>
  </si>
  <si>
    <t>Agrega as receitas provenientes de transferências de capital que não se enquadram nos itens anteriores.</t>
  </si>
  <si>
    <t>Registra as receitas provenientes de transferências de capital não especificados anteriormente.</t>
  </si>
  <si>
    <t>1.0.0.0.00.0.0.00</t>
  </si>
  <si>
    <t>S</t>
  </si>
  <si>
    <t>1.1.0.0.00.0.0.00</t>
  </si>
  <si>
    <t>1.1.1.0.00.0.0.00</t>
  </si>
  <si>
    <t>1.1.1.2.00.0.0.00</t>
  </si>
  <si>
    <t>1.1.1.2.50.0.0.00</t>
  </si>
  <si>
    <t>A</t>
  </si>
  <si>
    <t>1.1.1.2.53.0.0.00</t>
  </si>
  <si>
    <t>1.1.1.3.00.0.0.00</t>
  </si>
  <si>
    <t>1.1.1.3.03.0.0.00</t>
  </si>
  <si>
    <t>1.1.1.3.03.1.0.00</t>
  </si>
  <si>
    <t>1.1.1.3.03.4.0.00</t>
  </si>
  <si>
    <t>1.1.1.4.00.0.0.00</t>
  </si>
  <si>
    <t>1.1.1.4.51.0.0.00</t>
  </si>
  <si>
    <t>1.1.1.4.51.1.0.00</t>
  </si>
  <si>
    <t>1.1.1.4.51.2.0.00</t>
  </si>
  <si>
    <t>1.1.1.4.52.0.0.00</t>
  </si>
  <si>
    <t>1.1.1.9.00.0.0.00</t>
  </si>
  <si>
    <t>1.1.1.9.99.0.0.00</t>
  </si>
  <si>
    <t>1.1.2.0.00.0.0.00</t>
  </si>
  <si>
    <t>1.1.2.1.00.0.0.00</t>
  </si>
  <si>
    <t>1.1.2.1.01.0.0.00</t>
  </si>
  <si>
    <t>1.1.2.1.03.0.0.00</t>
  </si>
  <si>
    <t>1.1.2.1.04.0.0.00</t>
  </si>
  <si>
    <t>1.1.2.1.05.0.0.00</t>
  </si>
  <si>
    <t>1.1.2.1.50.0.0.00</t>
  </si>
  <si>
    <t>1.1.2.1.51.0.0.00</t>
  </si>
  <si>
    <t>1.1.2.2.00.0.0.00</t>
  </si>
  <si>
    <t>1.1.2.2.01.0.0.00</t>
  </si>
  <si>
    <t>1.1.2.2.02.0.0.00</t>
  </si>
  <si>
    <t>1.1.2.2.50.0.0.00</t>
  </si>
  <si>
    <t>1.1.2.2.51.0.0.00</t>
  </si>
  <si>
    <t>1.1.2.2.52.0.0.00</t>
  </si>
  <si>
    <t>1.1.3.0.00.0.0.00</t>
  </si>
  <si>
    <t>1.1.3.1.00.0.0.00</t>
  </si>
  <si>
    <t>1.1.3.1.50.0.0.00</t>
  </si>
  <si>
    <t>1.1.3.1.51.0.0.00</t>
  </si>
  <si>
    <t>1.1.3.1.52.0.0.00</t>
  </si>
  <si>
    <t>1.1.3.1.53.0.0.00</t>
  </si>
  <si>
    <t>1.1.3.1.99.0.0.00</t>
  </si>
  <si>
    <t>1.2.0.0.00.0.0.00</t>
  </si>
  <si>
    <t>1.2.1.0.00.0.0.00</t>
  </si>
  <si>
    <t>1.2.1.5.00.0.0.00</t>
  </si>
  <si>
    <t>1.2.1.5.01.0.0.00</t>
  </si>
  <si>
    <t>1.2.1.5.01.1.0.00</t>
  </si>
  <si>
    <t>1.2.1.5.01.2.0.00</t>
  </si>
  <si>
    <t>1.2.1.5.01.3.0.00</t>
  </si>
  <si>
    <t>1.2.1.5.01.4.0.00</t>
  </si>
  <si>
    <t>1.2.1.5.01.5.0.00</t>
  </si>
  <si>
    <t>1.2.1.5.01.6.0.00</t>
  </si>
  <si>
    <t>1.2.1.5.02.0.0.00</t>
  </si>
  <si>
    <t>1.2.1.5.02.1.0.00</t>
  </si>
  <si>
    <t>1.2.1.5.02.2.0.00</t>
  </si>
  <si>
    <t>1.2.1.5.03.0.0.00</t>
  </si>
  <si>
    <t>1.2.1.5.50.0.0.00</t>
  </si>
  <si>
    <t>1.2.1.5.50.1.0.00</t>
  </si>
  <si>
    <t>1.2.1.5.50.2.0.00</t>
  </si>
  <si>
    <t>1.2.1.5.50.3.0.00</t>
  </si>
  <si>
    <t>1.2.1.5.50.4.0.00</t>
  </si>
  <si>
    <t>1.2.1.5.51.0.0.00</t>
  </si>
  <si>
    <t>1.2.1.5.51.1.0.00</t>
  </si>
  <si>
    <t>1.2.1.5.51.2.0.00</t>
  </si>
  <si>
    <t>1.2.1.5.51.3.0.00</t>
  </si>
  <si>
    <t>1.2.1.6.00.0.0.00</t>
  </si>
  <si>
    <t>1.2.1.6.03.0.0.00</t>
  </si>
  <si>
    <t>1.2.1.6.03.1.0.00</t>
  </si>
  <si>
    <t>1.2.1.6.99.0.0.00</t>
  </si>
  <si>
    <t>1.2.1.6.99.1.0.00</t>
  </si>
  <si>
    <t>1.2.1.6.99.2.0.00</t>
  </si>
  <si>
    <t>1.2.1.9.00.0.0.00</t>
  </si>
  <si>
    <t>1.2.1.9.99.0.0.00</t>
  </si>
  <si>
    <t>1.2.1.9.99.1.0.00</t>
  </si>
  <si>
    <t>1.2.1.9.99.2.0.00</t>
  </si>
  <si>
    <t>1.2.2.0.00.0.0.00</t>
  </si>
  <si>
    <t>1.2.2.1.00.0.0.00</t>
  </si>
  <si>
    <t>1.2.2.1.99.0.0.00</t>
  </si>
  <si>
    <t>1.2.2.1.99.1.0.00</t>
  </si>
  <si>
    <t>1.2.3.0.00.0.0.00</t>
  </si>
  <si>
    <t>1.2.3.1.00.0.0.00</t>
  </si>
  <si>
    <t>1.2.3.1.50.0.0.00</t>
  </si>
  <si>
    <t>1.2.4.0.00.0.0.00</t>
  </si>
  <si>
    <t>1.2.4.1.00.0.0.00</t>
  </si>
  <si>
    <t>1.2.4.1.50.0.0.00</t>
  </si>
  <si>
    <t>1.3.0.0.00.0.0.00</t>
  </si>
  <si>
    <t>1.3.1.0.00.0.0.00</t>
  </si>
  <si>
    <t>1.3.1.1.00.0.0.00</t>
  </si>
  <si>
    <t>1.3.1.1.01.0.0.00</t>
  </si>
  <si>
    <t>1.3.1.1.01.1.0.00</t>
  </si>
  <si>
    <t>1.3.1.1.01.2.0.00</t>
  </si>
  <si>
    <t>1.3.1.1.02.0.0.00</t>
  </si>
  <si>
    <t>1.3.1.1.99.0.0.00</t>
  </si>
  <si>
    <t>1.3.2.0.00.0.0.00</t>
  </si>
  <si>
    <t>1.3.2.1.00.0.0.00</t>
  </si>
  <si>
    <t>1.3.2.1.01.0.0.00</t>
  </si>
  <si>
    <t>1.3.2.1.02.0.0.00</t>
  </si>
  <si>
    <t>1.3.2.1.03.0.0.00</t>
  </si>
  <si>
    <t>1.3.2.1.04.0.0.00</t>
  </si>
  <si>
    <t>1.3.2.1.05.0.0.00</t>
  </si>
  <si>
    <t>1.3.2.1.06.0.0.00</t>
  </si>
  <si>
    <t>1.3.2.2.00.0.0.00</t>
  </si>
  <si>
    <t>1.3.2.2.01.0.0.00</t>
  </si>
  <si>
    <t>1.3.2.3.00.0.0.00</t>
  </si>
  <si>
    <t>1.3.2.3.01.0.0.00</t>
  </si>
  <si>
    <t>1.3.2.9.00.0.0.00</t>
  </si>
  <si>
    <t>1.3.2.9.99.0.0.00</t>
  </si>
  <si>
    <t>1.3.3.0.00.0.0.00</t>
  </si>
  <si>
    <t>1.3.3.1.00.0.0.00</t>
  </si>
  <si>
    <t>1.3.3.1.01.0.0.00</t>
  </si>
  <si>
    <t>1.3.3.2.00.0.0.00</t>
  </si>
  <si>
    <t>1.3.3.2.01.0.0.00</t>
  </si>
  <si>
    <t>1.3.3.2.01.1.0.00</t>
  </si>
  <si>
    <t>1.3.3.2.01.2.0.00</t>
  </si>
  <si>
    <t>1.3.3.2.01.2.1.00</t>
  </si>
  <si>
    <t>Delegação para Exploração da Infraestrutura de Transporte Rodoviário para os Estados, Distrito Federal e Municípios - Principal</t>
  </si>
  <si>
    <t>1.3.3.9.00.0.0.00</t>
  </si>
  <si>
    <t>1.3.3.9.99.0.0.00</t>
  </si>
  <si>
    <t>1.3.4.0.00.0.0.00</t>
  </si>
  <si>
    <t>1.3.4.9.00.0.0.00</t>
  </si>
  <si>
    <t>1.3.4.9.01.0.0.00</t>
  </si>
  <si>
    <t>1.3.4.9.99.0.0.00</t>
  </si>
  <si>
    <t>1.3.5.0.00.0.0.00</t>
  </si>
  <si>
    <t>1.3.5.1.00.0.0.00</t>
  </si>
  <si>
    <t>1.3.5.1.02.0.0.00</t>
  </si>
  <si>
    <t>1.3.6.0.00.0.0.00</t>
  </si>
  <si>
    <t>1.3.6.1.00.0.0.00</t>
  </si>
  <si>
    <t>1.3.6.1.01.0.0.00</t>
  </si>
  <si>
    <t>1.3.6.1.01.1.0.00</t>
  </si>
  <si>
    <t>1.3.9.0.00.0.0.00</t>
  </si>
  <si>
    <t>1.3.9.9.00.0.0.00</t>
  </si>
  <si>
    <t>1.3.9.9.99.0.0.00</t>
  </si>
  <si>
    <t>1.4.0.0.00.0.0.00</t>
  </si>
  <si>
    <t>1.4.1.0.00.0.0.00</t>
  </si>
  <si>
    <t>1.4.1.1.00.0.0.00</t>
  </si>
  <si>
    <t>1.4.1.1.01.0.0.00</t>
  </si>
  <si>
    <t>1.5.0.0.00.0.0.00</t>
  </si>
  <si>
    <t>1.5.1.0.00.0.0.00</t>
  </si>
  <si>
    <t>1.5.1.1.00.0.0.00</t>
  </si>
  <si>
    <t>1.5.1.1.01.0.0.00</t>
  </si>
  <si>
    <t>1.6.0.0.00.0.0.00</t>
  </si>
  <si>
    <t>1.6.1.0.00.0.0.00</t>
  </si>
  <si>
    <t>1.6.1.1.00.0.0.00</t>
  </si>
  <si>
    <t>1.6.1.1.01.0.0.00</t>
  </si>
  <si>
    <t>1.6.1.1.02.0.0.00</t>
  </si>
  <si>
    <t>1.6.1.1.03.0.0.00</t>
  </si>
  <si>
    <t>1.6.1.1.04.0.0.00</t>
  </si>
  <si>
    <t>1.6.2.0.00.0.0.00</t>
  </si>
  <si>
    <t>1.6.2.1.00.0.0.00</t>
  </si>
  <si>
    <t>1.6.2.1.01.0.0.00</t>
  </si>
  <si>
    <t>1.6.2.1.01.2.0.00</t>
  </si>
  <si>
    <t>1.6.2.1.02.0.0.00</t>
  </si>
  <si>
    <t>1.6.2.1.03.0.0.00</t>
  </si>
  <si>
    <t>1.6.3.0.00.0.0.00</t>
  </si>
  <si>
    <t>1.6.3.1.00.0.0.00</t>
  </si>
  <si>
    <t>1.6.3.1.50.0.0.00</t>
  </si>
  <si>
    <t>1.6.3.1.51.0.0.00</t>
  </si>
  <si>
    <t>1.6.3.1.52.0.0.00</t>
  </si>
  <si>
    <t>1.6.3.1.53.0.0.00</t>
  </si>
  <si>
    <t>1.6.3.1.99.0.0.00</t>
  </si>
  <si>
    <t>1.6.3.2.00.0.0.00</t>
  </si>
  <si>
    <t>1.6.3.2.01.0.0.00</t>
  </si>
  <si>
    <t>1.6.4.0.00.0.0.00</t>
  </si>
  <si>
    <t>1.6.4.1.00.0.0.00</t>
  </si>
  <si>
    <t>1.6.4.1.01.0.0.00</t>
  </si>
  <si>
    <t>1.6.9.0.00.0.0.00</t>
  </si>
  <si>
    <t>1.6.9.9.00.0.0.00</t>
  </si>
  <si>
    <t>1.6.9.9.99.0.0.00</t>
  </si>
  <si>
    <t>1.7.0.0.00.0.0.00</t>
  </si>
  <si>
    <t>1.7.1.0.00.0.0.00</t>
  </si>
  <si>
    <t>1.7.1.1.00.0.0.00</t>
  </si>
  <si>
    <t>1.7.1.1.51.0.0.00</t>
  </si>
  <si>
    <t>1.7.1.1.51.1.0.00</t>
  </si>
  <si>
    <t>1.7.1.1.51.2.0.00</t>
  </si>
  <si>
    <t>1.7.1.1.52.0.0.00</t>
  </si>
  <si>
    <t>1.7.1.1.53.0.0.00</t>
  </si>
  <si>
    <t>1.7.1.1.54.0.0.00</t>
  </si>
  <si>
    <t>1.7.1.1.55.0.0.00</t>
  </si>
  <si>
    <t>1.7.1.1.98.0.0.00</t>
  </si>
  <si>
    <t>1.7.1.2.00.0.0.00</t>
  </si>
  <si>
    <t>1.7.1.2.50.0.0.00</t>
  </si>
  <si>
    <t>1.7.1.2.51.0.0.00</t>
  </si>
  <si>
    <t>1.7.1.2.52.0.0.00</t>
  </si>
  <si>
    <t>1.7.1.2.52.1.0.00</t>
  </si>
  <si>
    <t>1.7.1.2.52.2.0.00</t>
  </si>
  <si>
    <t>1.7.1.2.52.3.0.00</t>
  </si>
  <si>
    <t>1.7.1.2.52.4.0.00</t>
  </si>
  <si>
    <t>1.7.1.2.99.0.0.00</t>
  </si>
  <si>
    <t>1.7.1.3.00.0.0.00</t>
  </si>
  <si>
    <t>1.7.1.3.50.0.0.00</t>
  </si>
  <si>
    <t>1.7.1.3.50.1.0.00</t>
  </si>
  <si>
    <t>1.7.1.3.50.1.1.01</t>
  </si>
  <si>
    <t>TCE</t>
  </si>
  <si>
    <t>1.7.1.3.50.1.1.02</t>
  </si>
  <si>
    <t>1.7.1.3.50.1.1.03</t>
  </si>
  <si>
    <t>1.7.1.3.50.2.0.00</t>
  </si>
  <si>
    <t>1.7.1.3.50.2.1.01</t>
  </si>
  <si>
    <t>1.7.1.3.50.2.1.02</t>
  </si>
  <si>
    <t>1.7.1.3.50.2.1.03</t>
  </si>
  <si>
    <t>1.7.1.3.50.3.0.00</t>
  </si>
  <si>
    <t>1.7.1.3.50.3.1.00</t>
  </si>
  <si>
    <t>1.7.1.3.50.3.1.01</t>
  </si>
  <si>
    <t>1.7.1.3.50.3.1.02</t>
  </si>
  <si>
    <t>1.7.1.3.50.3.1.03</t>
  </si>
  <si>
    <t>1.7.1.3.50.4.0.00</t>
  </si>
  <si>
    <t>1.7.1.3.50.4.1.00</t>
  </si>
  <si>
    <t>1.7.1.3.50.4.1.01</t>
  </si>
  <si>
    <t>1.7.1.3.50.4.1.02</t>
  </si>
  <si>
    <t>1.7.1.3.50.4.1.03</t>
  </si>
  <si>
    <t>1.7.1.3.50.5.0.00</t>
  </si>
  <si>
    <t>1.7.1.3.50.5.1.00</t>
  </si>
  <si>
    <t>1.7.1.3.50.5.1.01</t>
  </si>
  <si>
    <t>1.7.1.3.50.5.1.02</t>
  </si>
  <si>
    <t>1.7.1.3.50.5.1.03</t>
  </si>
  <si>
    <t>1.7.1.3.50.9.0.00</t>
  </si>
  <si>
    <t>1.7.1.3.50.9.1.00</t>
  </si>
  <si>
    <t>1.7.1.3.50.9.1.01</t>
  </si>
  <si>
    <t>1.7.1.3.50.9.1.02</t>
  </si>
  <si>
    <t>1.7.1.3.50.9.1.03</t>
  </si>
  <si>
    <t>1.7.1.3.51.0.0.00</t>
  </si>
  <si>
    <t>1.7.1.3.51.1.0.00</t>
  </si>
  <si>
    <t>1.7.1.3.51.1.1.00</t>
  </si>
  <si>
    <t>1.7.1.3.51.1.1.01</t>
  </si>
  <si>
    <t>1.7.1.3.51.1.1.02</t>
  </si>
  <si>
    <t>1.7.1.3.51.1.1.03</t>
  </si>
  <si>
    <t>1.7.1.3.51.2.0.00</t>
  </si>
  <si>
    <t>1.7.1.3.51.2.1.00</t>
  </si>
  <si>
    <t>1.7.1.3.51.2.1.01</t>
  </si>
  <si>
    <t>1.7.1.3.51.2.1.02</t>
  </si>
  <si>
    <t>1.7.1.3.51.2.1.03</t>
  </si>
  <si>
    <t>1.7.1.3.51.3.0.00</t>
  </si>
  <si>
    <t>1.7.1.3.51.3.1.00</t>
  </si>
  <si>
    <t>1.7.1.3.51.3.1.01</t>
  </si>
  <si>
    <t>1.7.1.3.51.3.1.02</t>
  </si>
  <si>
    <t>1.7.1.3.51.3.1.03</t>
  </si>
  <si>
    <t>1.7.1.3.51.4.0.00</t>
  </si>
  <si>
    <t>1.7.1.3.51.4.1.00</t>
  </si>
  <si>
    <t>1.7.1.3.51.4.1.01</t>
  </si>
  <si>
    <t>1.7.1.3.51.4.1.02</t>
  </si>
  <si>
    <t>1.7.1.3.51.4.1.03</t>
  </si>
  <si>
    <t>1.7.1.3.51.5.0.00</t>
  </si>
  <si>
    <t>1.7.1.3.51.5.1.00</t>
  </si>
  <si>
    <t>1.7.1.3.51.5.1.01</t>
  </si>
  <si>
    <t>1.7.1.3.51.5.1.02</t>
  </si>
  <si>
    <t>1.7.1.3.51.5.1.03</t>
  </si>
  <si>
    <t>1.7.1.3.51.9.0.00</t>
  </si>
  <si>
    <t>1.7.1.3.51.9.1.00</t>
  </si>
  <si>
    <t>1.7.1.3.51.9.1.01</t>
  </si>
  <si>
    <t>1.7.1.3.51.9.1.02</t>
  </si>
  <si>
    <t>1.7.1.3.51.9.1.03</t>
  </si>
  <si>
    <t>1.7.1.3.99.0.0.00</t>
  </si>
  <si>
    <t>1.7.1.3.99.0.1.00</t>
  </si>
  <si>
    <t>1.7.1.3.99.0.1.01</t>
  </si>
  <si>
    <t>1.7.1.3.99.0.1.02</t>
  </si>
  <si>
    <t>1.7.1.3.99.0.1.03</t>
  </si>
  <si>
    <t>1.7.1.4.00.0.0.00</t>
  </si>
  <si>
    <t>1.7.1.4.50.0.0.00</t>
  </si>
  <si>
    <t>1.7.1.4.51.0.0.00</t>
  </si>
  <si>
    <t>1.7.1.4.52.0.0.00</t>
  </si>
  <si>
    <t>1.7.1.4.53.0.0.00</t>
  </si>
  <si>
    <t>1.7.1.4.54.0.0.00</t>
  </si>
  <si>
    <t>1.7.1.4.54.1.0.00</t>
  </si>
  <si>
    <t>1.7.1.4.54.2.0.00</t>
  </si>
  <si>
    <t>1.7.1.4.55.0.0.00</t>
  </si>
  <si>
    <t>1.7.1.4.56.0.0.00</t>
  </si>
  <si>
    <t>1.7.1.4.57.0.0.00</t>
  </si>
  <si>
    <t>1.7.1.4.58.0.0.00</t>
  </si>
  <si>
    <t>1.7.1.4.59.0.0.00</t>
  </si>
  <si>
    <t>1.7.1.4.99.0.0.00</t>
  </si>
  <si>
    <t>1.7.1.5.00.0.0.00</t>
  </si>
  <si>
    <t>1.7.1.5.50.0.0.00</t>
  </si>
  <si>
    <t>1.7.1.5.50.0.1.00</t>
  </si>
  <si>
    <t>1.7.1.5.51.0.0.00</t>
  </si>
  <si>
    <t>1.7.1.5.51.0.1.00</t>
  </si>
  <si>
    <t>1.7.1.5.52.0.0.00</t>
  </si>
  <si>
    <t>1.7.1.6.00.0.0.00</t>
  </si>
  <si>
    <t>1.7.1.6.50.0.0.00</t>
  </si>
  <si>
    <t>1.7.1.6.50.0.1.00</t>
  </si>
  <si>
    <t>1.7.1.6.50.0.1.01</t>
  </si>
  <si>
    <t>1.7.1.6.50.0.1.02</t>
  </si>
  <si>
    <t>1.7.1.6.50.0.1.03</t>
  </si>
  <si>
    <t>1.7.1.7.00.0.0.00</t>
  </si>
  <si>
    <t>1.7.1.7.50.0.0.00</t>
  </si>
  <si>
    <t>1.7.1.7.50.0.1.00</t>
  </si>
  <si>
    <t>1.7.1.7.50.0.1.01</t>
  </si>
  <si>
    <t>1.7.1.7.50.0.1.02</t>
  </si>
  <si>
    <t>1.7.1.7.51.0.0.00</t>
  </si>
  <si>
    <t>1.7.1.7.51.0.1.00</t>
  </si>
  <si>
    <t>1.7.1.7.51.0.1.01</t>
  </si>
  <si>
    <t>1.7.1.7.51.0.1.02</t>
  </si>
  <si>
    <t>1.7.1.7.51.0.1.03</t>
  </si>
  <si>
    <t>1.7.1.7.52.0.0.00</t>
  </si>
  <si>
    <t>1.7.1.7.52.0.1.00</t>
  </si>
  <si>
    <t>1.7.1.7.52.0.1.01</t>
  </si>
  <si>
    <t>1.7.1.7.52.0.1.02</t>
  </si>
  <si>
    <t>1.7.1.7.52.0.1.03</t>
  </si>
  <si>
    <t>1.7.1.7.53.0.0.00</t>
  </si>
  <si>
    <t>1.7.1.7.53.0.1.00</t>
  </si>
  <si>
    <t>1.7.1.7.53.0.1.01</t>
  </si>
  <si>
    <t>1.7.1.7.53.0.1.02</t>
  </si>
  <si>
    <t>1.7.1.7.53.0.1.03</t>
  </si>
  <si>
    <t>1.7.1.7.54.0.0.00</t>
  </si>
  <si>
    <t>1.7.1.7.54.0.1.00</t>
  </si>
  <si>
    <t>1.7.1.7.54.0.1.01</t>
  </si>
  <si>
    <t>1.7.1.7.54.0.1.02</t>
  </si>
  <si>
    <t>1.7.1.7.54.0.1.03</t>
  </si>
  <si>
    <t>1.7.1.7.99.0.0.00</t>
  </si>
  <si>
    <t>1.7.1.7.99.0.1.00</t>
  </si>
  <si>
    <t>1.7.1.7.99.0.1.01</t>
  </si>
  <si>
    <t>1.7.1.7.99.0.1.02</t>
  </si>
  <si>
    <t>1.7.1.7.99.0.1.03</t>
  </si>
  <si>
    <t>1.7.1.9.00.0.0.00</t>
  </si>
  <si>
    <t>1.7.1.9.52.0.0.00</t>
  </si>
  <si>
    <t>1.7.1.9.53.0.0.00</t>
  </si>
  <si>
    <t>1.7.1.9.54.0.0.00</t>
  </si>
  <si>
    <t>1.7.1.9.54.1.0.00</t>
  </si>
  <si>
    <t>1.7.1.9.54.2.0.00</t>
  </si>
  <si>
    <t>1.7.1.9.55.0.0.00</t>
  </si>
  <si>
    <t>1.7.1.9.56.0.0.00</t>
  </si>
  <si>
    <t>1.7.1.9.57.0.0.00</t>
  </si>
  <si>
    <t>1.7.1.9.58.0.0.00</t>
  </si>
  <si>
    <t>1.7.1.9.99.0.0.00</t>
  </si>
  <si>
    <t>1.7.1.9.99.0.1.00</t>
  </si>
  <si>
    <t>1.7.1.9.99.0.1.05</t>
  </si>
  <si>
    <t>1.7.1.9.99.0.1.99</t>
  </si>
  <si>
    <t>1.7.2.0.00.0.0.00</t>
  </si>
  <si>
    <t>1.7.2.1.00.0.0.00</t>
  </si>
  <si>
    <t>1.7.2.1.50.0.0.00</t>
  </si>
  <si>
    <t>1.7.2.1.51.0.0.00</t>
  </si>
  <si>
    <t>1.7.2.1.52.0.0.00</t>
  </si>
  <si>
    <t>1.7.2.1.53.0.0.00</t>
  </si>
  <si>
    <t>1.7.2.1.98.0.0.00</t>
  </si>
  <si>
    <t>1.7.2.2.00.0.0.00</t>
  </si>
  <si>
    <t>1.7.2.2.50.0.0.00</t>
  </si>
  <si>
    <t>1.7.2.2.51.0.0.00</t>
  </si>
  <si>
    <t>1.7.2.2.52.0.0.00</t>
  </si>
  <si>
    <t>1.7.2.2.53.0.0.00</t>
  </si>
  <si>
    <t>1.7.2.2.53.0.1.00</t>
  </si>
  <si>
    <t>1.7.2.3.00.0.0.00</t>
  </si>
  <si>
    <t>1.7.2.3.50.0.0.00</t>
  </si>
  <si>
    <t>1.7.2.3.50.0.1.00</t>
  </si>
  <si>
    <t>1.7.2.3.50.0.1.01</t>
  </si>
  <si>
    <t>1.7.2.3.50.0.1.02</t>
  </si>
  <si>
    <t>1.7.2.3.50.0.1.03</t>
  </si>
  <si>
    <t>1.7.2.4.00.0.0.00</t>
  </si>
  <si>
    <t>1.7.2.4.50.0.0.00</t>
  </si>
  <si>
    <t>1.7.2.4.50.0.1.01</t>
  </si>
  <si>
    <t>1.7.2.4.50.0.1.02</t>
  </si>
  <si>
    <t>1.7.2.4.50.0.1.03</t>
  </si>
  <si>
    <t>1.7.2.4.51.0.0.00</t>
  </si>
  <si>
    <t>1.7.2.4.51.0.1.00</t>
  </si>
  <si>
    <t>1.7.2.4.51.0.1.01</t>
  </si>
  <si>
    <t>1.7.2.4.51.0.1.02</t>
  </si>
  <si>
    <t>1.7.2.4.51.0.1.03</t>
  </si>
  <si>
    <t>1.7.2.4.99.0.0.00</t>
  </si>
  <si>
    <t>1.7.2.4.99.0.1.00</t>
  </si>
  <si>
    <t>1.7.2.4.99.0.1.01</t>
  </si>
  <si>
    <t>Outras Transferências de Convênios dos Estados e DF e de Suas Entidades - Principal</t>
  </si>
  <si>
    <t>1.7.2.4.99.0.1.02</t>
  </si>
  <si>
    <t>1.7.2.4.99.0.1.03</t>
  </si>
  <si>
    <t>1.7.2.9.00.0.0.00</t>
  </si>
  <si>
    <t>1.7.2.9.50.0.0.00</t>
  </si>
  <si>
    <t>1.7.2.9.51.0.0.00</t>
  </si>
  <si>
    <t>1.7.2.9.51.0.1.00</t>
  </si>
  <si>
    <t>1.7.2.9.51.0.1.01</t>
  </si>
  <si>
    <t>1.7.2.9.51.0.1.02</t>
  </si>
  <si>
    <t>1.7.2.9.51.0.1.03</t>
  </si>
  <si>
    <t>1.7.2.9.52.0.0.00</t>
  </si>
  <si>
    <t>1.7.2.9.99.0.0.00</t>
  </si>
  <si>
    <t>1.7.2.9.99.0.1.00</t>
  </si>
  <si>
    <t>1.7.2.9.99.0.1.02</t>
  </si>
  <si>
    <t>1.7.2.9.99.0.1.99</t>
  </si>
  <si>
    <t>1.7.3.0.00.0.0.00</t>
  </si>
  <si>
    <t>1.7.3.1.00.0.0.00</t>
  </si>
  <si>
    <t>1.7.3.1.50.0.0.00</t>
  </si>
  <si>
    <t>1.7.3.2.00.0.0.00</t>
  </si>
  <si>
    <t>1.7.3.2.50.0.0.00</t>
  </si>
  <si>
    <t>1.7.3.2.51.0.0.00</t>
  </si>
  <si>
    <t>1.7.3.2.99.0.0.00</t>
  </si>
  <si>
    <t>1.7.3.9.00.0.0.00</t>
  </si>
  <si>
    <t>1.7.3.9.50.0.0.00</t>
  </si>
  <si>
    <t>1.7.3.9.99.0.0.00</t>
  </si>
  <si>
    <t>1.7.4.0.00.0.0.00</t>
  </si>
  <si>
    <t>1.7.4.1.00.0.0.00</t>
  </si>
  <si>
    <t>1.7.4.1.50.0.0.00</t>
  </si>
  <si>
    <t>1.7.4.1.51.0.0.00</t>
  </si>
  <si>
    <t>1.7.4.1.99.0.0.00</t>
  </si>
  <si>
    <t>1.7.5.0.00.0.0.00</t>
  </si>
  <si>
    <t>1.7.5.1.00.0.0.00</t>
  </si>
  <si>
    <t>1.7.5.1.50.0.0.00</t>
  </si>
  <si>
    <t>1.7.5.9.00.0.0.00</t>
  </si>
  <si>
    <t>1.7.5.9.99.0.0.00</t>
  </si>
  <si>
    <t>1.7.6.0.00.0.0.00</t>
  </si>
  <si>
    <t>1.7.6.1.00.0.0.00</t>
  </si>
  <si>
    <t>1.7.6.1.50.0.0.00</t>
  </si>
  <si>
    <t>1.7.6.1.51.0.0.00</t>
  </si>
  <si>
    <t>1.7.6.1.99.0.0.00</t>
  </si>
  <si>
    <t>1.7.9.0.00.0.0.00</t>
  </si>
  <si>
    <t>1.7.9.1.00.0.0.00</t>
  </si>
  <si>
    <t>1.7.9.1.50.0.0.00</t>
  </si>
  <si>
    <t>1.7.9.1.51.0.0.00</t>
  </si>
  <si>
    <t>1.7.9.1.99.0.0.00</t>
  </si>
  <si>
    <t>1.7.9.2.00.0.0.00</t>
  </si>
  <si>
    <t>1.7.9.2.01.0.0.00</t>
  </si>
  <si>
    <t>1.7.9.9.00.0.0.00</t>
  </si>
  <si>
    <t>1.7.9.9.99.0.0.00</t>
  </si>
  <si>
    <t>1.9.0.0.00.0.0.00</t>
  </si>
  <si>
    <t>1.9.1.0.00.0.0.00</t>
  </si>
  <si>
    <t>1.9.1.1.00.0.0.00</t>
  </si>
  <si>
    <t>1.9.1.1.01.0.0.00</t>
  </si>
  <si>
    <t>1.9.1.1.06.0.0.00</t>
  </si>
  <si>
    <t>1.9.1.1.06.1.0.00</t>
  </si>
  <si>
    <t>1.9.1.1.06.2.0.00</t>
  </si>
  <si>
    <t>1.9.1.1.07.0.0.00</t>
  </si>
  <si>
    <t>1.9.1.1.08.0.0.00</t>
  </si>
  <si>
    <t>1.9.1.1.09.0.0.00</t>
  </si>
  <si>
    <t>1.9.1.1.10.0.0.00</t>
  </si>
  <si>
    <t>1.9.1.1.13.0.0.00</t>
  </si>
  <si>
    <t>1.9.1.1.13.1.0.00</t>
  </si>
  <si>
    <t>1.9.1.1.13.2.0.00</t>
  </si>
  <si>
    <t>1.9.2.0.00.0.0.00</t>
  </si>
  <si>
    <t>1.9.2.1.00.0.0.00</t>
  </si>
  <si>
    <t>1.9.2.1.01.0.0.00</t>
  </si>
  <si>
    <t>1.9.2.1.02.0.0.00</t>
  </si>
  <si>
    <t>1.9.2.1.03.0.0.00</t>
  </si>
  <si>
    <t>1.9.2.1.99.0.0.00</t>
  </si>
  <si>
    <t>1.9.2.2.00.0.0.00</t>
  </si>
  <si>
    <t>1.9.2.2.01.0.0.00</t>
  </si>
  <si>
    <t>1.9.2.2.01.2.0.00</t>
  </si>
  <si>
    <t>1.9.2.2.02.0.0.00</t>
  </si>
  <si>
    <t>1.9.2.2.03.0.0.00</t>
  </si>
  <si>
    <t>1.9.2.2.04.0.0.00</t>
  </si>
  <si>
    <t>1.9.2.2.05.0.0.00</t>
  </si>
  <si>
    <t>1.9.2.2.06.0.0.00</t>
  </si>
  <si>
    <t>1.9.2.2.09.0.0.00</t>
  </si>
  <si>
    <t>1.9.2.2.10.0.0.00</t>
  </si>
  <si>
    <t>1.9.2.2.50.0.0.00</t>
  </si>
  <si>
    <t>1.9.2.2.51.0.0.00</t>
  </si>
  <si>
    <t>1.9.2.2.99.0.0.00</t>
  </si>
  <si>
    <t>1.9.2.3.00.0.0.00</t>
  </si>
  <si>
    <t>1.9.2.3.99.0.0.00</t>
  </si>
  <si>
    <t>1.9.3.0.00.0.0.00</t>
  </si>
  <si>
    <t>1.9.3.1.00.0.0.00</t>
  </si>
  <si>
    <t>1.9.3.1.03.0.0.00</t>
  </si>
  <si>
    <t>1.9.3.1.05.0.0.00</t>
  </si>
  <si>
    <t>1.9.4.0.00.0.0.00</t>
  </si>
  <si>
    <t>1.9.4.1.00.0.0.00</t>
  </si>
  <si>
    <t>1.9.4.1.01.0.0.00</t>
  </si>
  <si>
    <t>1.9.4.1.02.0.0.00</t>
  </si>
  <si>
    <t>1.9.4.1.02.2.0.00</t>
  </si>
  <si>
    <t>1.9.4.1.02.3.0.00</t>
  </si>
  <si>
    <t>1.9.4.1.03.0.0.00</t>
  </si>
  <si>
    <t>1.9.4.1.99.0.0.00</t>
  </si>
  <si>
    <t>1.9.4.2.00.0.0.00</t>
  </si>
  <si>
    <t>1.9.4.2.01.0.0.00</t>
  </si>
  <si>
    <t>1.9.4.2.02.0.0.00</t>
  </si>
  <si>
    <t>1.9.4.2.03.0.0.00</t>
  </si>
  <si>
    <t>1.9.4.2.99.0.0.00</t>
  </si>
  <si>
    <t>1.9.4.3.00.0.0.00</t>
  </si>
  <si>
    <t>1.9.4.3.01.0.0.00</t>
  </si>
  <si>
    <t>1.9.4.4.00.0.0.00</t>
  </si>
  <si>
    <t>1.9.4.4.03.0.0.00</t>
  </si>
  <si>
    <t>1.9.4.4.04.0.0.00</t>
  </si>
  <si>
    <t>1.9.4.4.05.0.0.00</t>
  </si>
  <si>
    <t>1.9.4.4.06.0.0.00</t>
  </si>
  <si>
    <t>1.9.4.4.07.0.0.00</t>
  </si>
  <si>
    <t>1.9.4.4.07.1.0.00</t>
  </si>
  <si>
    <t>1.9.4.9.00.0.0.00</t>
  </si>
  <si>
    <t>1.9.4.9.99.0.0.00</t>
  </si>
  <si>
    <t>1.9.9.0.00.0.0.00</t>
  </si>
  <si>
    <t>1.9.9.9.00.0.0.00</t>
  </si>
  <si>
    <t>1.9.9.9.01.0.0.00</t>
  </si>
  <si>
    <t>1.9.9.9.03.0.0.00</t>
  </si>
  <si>
    <t>1.9.9.9.06.0.0.00</t>
  </si>
  <si>
    <t>1.9.9.9.12.0.0.00</t>
  </si>
  <si>
    <t>1.9.9.9.12.1.0.00</t>
  </si>
  <si>
    <t>1.9.9.9.12.2.0.00</t>
  </si>
  <si>
    <t>16</t>
  </si>
  <si>
    <t>1.9.9.9.16.0.0.00</t>
  </si>
  <si>
    <t>1.9.9.9.16.1.0.00</t>
  </si>
  <si>
    <t>1.9.9.9.99.0.0.00</t>
  </si>
  <si>
    <t>1.9.9.9.99.1.0.00</t>
  </si>
  <si>
    <t>1.9.9.9.99.2.0.00</t>
  </si>
  <si>
    <t>1.9.9.9.99.3.0.00</t>
  </si>
  <si>
    <t>2.0.0.0.00.0.0.00</t>
  </si>
  <si>
    <t>2.1.0.0.00.0.0.00</t>
  </si>
  <si>
    <t>2.1.1.0.00.0.0.00</t>
  </si>
  <si>
    <t>2.1.1.1.00.0.0.00</t>
  </si>
  <si>
    <t>2.1.1.1.03.0.0.00</t>
  </si>
  <si>
    <t>2.1.1.2.00.0.0.00</t>
  </si>
  <si>
    <t>2.1.1.2.01.0.0.00</t>
  </si>
  <si>
    <t>2.1.1.2.50.0.0.00</t>
  </si>
  <si>
    <t>2.1.1.2.51.0.0.00</t>
  </si>
  <si>
    <t>2.1.1.2.52.0.0.00</t>
  </si>
  <si>
    <t>2.1.1.2.53.0.0.00</t>
  </si>
  <si>
    <t>2.1.1.2.54.0.0.00</t>
  </si>
  <si>
    <t>2.1.1.2.55.0.0.00</t>
  </si>
  <si>
    <t>2.1.1.2.56.0.0.00</t>
  </si>
  <si>
    <t>2.1.1.9.00.0.0.00</t>
  </si>
  <si>
    <t>2.1.1.9.99.0.0.00</t>
  </si>
  <si>
    <t>2.1.2.0.00.0.0.00</t>
  </si>
  <si>
    <t>2.1.2.1.00.0.0.00</t>
  </si>
  <si>
    <t>2.1.2.1.01.0.0.00</t>
  </si>
  <si>
    <t>2.1.2.1.02.0.0.00</t>
  </si>
  <si>
    <t>2.1.2.2.00.0.0.00</t>
  </si>
  <si>
    <t>2.1.2.2.01.0.0.00</t>
  </si>
  <si>
    <t>2.1.2.2.50.0.0.00</t>
  </si>
  <si>
    <t>2.1.2.2.51.0.0.00</t>
  </si>
  <si>
    <t>2.1.2.2.52.0.0.00</t>
  </si>
  <si>
    <t>2.1.2.2.53.0.0.00</t>
  </si>
  <si>
    <t>2.1.2.2.54.0.0.00</t>
  </si>
  <si>
    <t>2.1.2.2.55.0.0.00</t>
  </si>
  <si>
    <t>2.1.2.9.00.0.0.00</t>
  </si>
  <si>
    <t>2.1.2.9.99.0.0.00</t>
  </si>
  <si>
    <t>2.2.0.0.00.0.0.00</t>
  </si>
  <si>
    <t>2.2.1.0.00.0.0.00</t>
  </si>
  <si>
    <t>2.2.1.1.00.0.0.00</t>
  </si>
  <si>
    <t>2.2.1.1.01.0.0.00</t>
  </si>
  <si>
    <t>2.2.1.1.02.0.0.00</t>
  </si>
  <si>
    <t>2.2.1.2.00.0.0.00</t>
  </si>
  <si>
    <t>2.2.1.2.02.0.0.00</t>
  </si>
  <si>
    <t>2.2.1.3.00.0.0.00</t>
  </si>
  <si>
    <t>2.2.1.3.01.0.0.00</t>
  </si>
  <si>
    <t>2.2.2.0.00.0.0.00</t>
  </si>
  <si>
    <t>2.2.2.1.00.0.0.00</t>
  </si>
  <si>
    <t>2.2.2.1.01.0.0.00</t>
  </si>
  <si>
    <t>2.2.2.1.03.0.0.00</t>
  </si>
  <si>
    <t>2.2.3.0.00.0.0.00</t>
  </si>
  <si>
    <t>2.2.3.1.00.0.0.00</t>
  </si>
  <si>
    <t>2.2.3.1.01.0.0.00</t>
  </si>
  <si>
    <t>2.3.0.0.00.0.0.00</t>
  </si>
  <si>
    <t>2.3.1.0.00.0.0.00</t>
  </si>
  <si>
    <t>2.3.1.1.00.0.0.00</t>
  </si>
  <si>
    <t>2.3.1.1.04.0.0.00</t>
  </si>
  <si>
    <t>2.3.1.1.06.0.0.00</t>
  </si>
  <si>
    <t>2.3.1.1.07.0.0.00</t>
  </si>
  <si>
    <t>2.4.0.0.00.0.0.00</t>
  </si>
  <si>
    <t>2.4.1.0.00.0.0.00</t>
  </si>
  <si>
    <t>2.4.1.1.00.0.0.00</t>
  </si>
  <si>
    <t>2.4.1.1.50.0.0.00</t>
  </si>
  <si>
    <t>2.4.1.1.50.1.0.00</t>
  </si>
  <si>
    <t>2.4.1.1.50.1.1.00</t>
  </si>
  <si>
    <t>2.4.1.1.50.1.1.01</t>
  </si>
  <si>
    <t>2.4.1.1.50.1.1.02</t>
  </si>
  <si>
    <t>2.4.1.1.50.1.1.03</t>
  </si>
  <si>
    <t>2.4.1.1.50.2.0.00</t>
  </si>
  <si>
    <t>2.4.1.1.50.2.1.01</t>
  </si>
  <si>
    <t>2.4.1.1.50.2.1.02</t>
  </si>
  <si>
    <t>2.4.1.1.50.2.1.03</t>
  </si>
  <si>
    <t>2.4.1.1.50.3.0.00</t>
  </si>
  <si>
    <t>2.4.1.1.50.3.1.00</t>
  </si>
  <si>
    <t>2.4.1.1.50.3.1.01</t>
  </si>
  <si>
    <t>2.4.1.1.50.3.1.02</t>
  </si>
  <si>
    <t>2.4.1.1.50.3.1.03</t>
  </si>
  <si>
    <t>2.4.1.1.50.4.0.00</t>
  </si>
  <si>
    <t>2.4.1.1.50.4.1.00</t>
  </si>
  <si>
    <t>2.4.1.1.50.4.1.01</t>
  </si>
  <si>
    <t>2.4.1.1.50.4.1.02</t>
  </si>
  <si>
    <t>2.4.1.1.50.4.1.03</t>
  </si>
  <si>
    <t>2.4.1.1.50.5.0.00</t>
  </si>
  <si>
    <t>2.4.1.1.50.5.1.00</t>
  </si>
  <si>
    <t>2.4.1.1.50.5.1.01</t>
  </si>
  <si>
    <t>2.4.1.1.50.5.1.02</t>
  </si>
  <si>
    <t>2.4.1.1.50.5.1.03</t>
  </si>
  <si>
    <t>2.4.1.1.50.9.0.00</t>
  </si>
  <si>
    <t>2.4.1.1.50.9.1.00</t>
  </si>
  <si>
    <t>2.4.1.1.50.9.1.01</t>
  </si>
  <si>
    <t>2.4.1.1.50.9.1.02</t>
  </si>
  <si>
    <t>2.4.1.1.50.9.1.03</t>
  </si>
  <si>
    <t>2.4.1.1.51.0.0.00</t>
  </si>
  <si>
    <t>2.4.1.1.51.1.0.00</t>
  </si>
  <si>
    <t>2.4.1.1.51.1.1.00</t>
  </si>
  <si>
    <t>2.4.1.1.51.1.1.01</t>
  </si>
  <si>
    <t>2.4.1.1.51.1.1.02</t>
  </si>
  <si>
    <t>2.4.1.1.51.1.1.03</t>
  </si>
  <si>
    <t>2.4.1.1.51.2.0.00</t>
  </si>
  <si>
    <t>2.4.1.1.51.2.1.00</t>
  </si>
  <si>
    <t>2.4.1.1.51.2.1.01</t>
  </si>
  <si>
    <t>2.4.1.1.51.2.1.02</t>
  </si>
  <si>
    <t>2.4.1.1.51.2.1.03</t>
  </si>
  <si>
    <t>2.4.1.1.51.3.0.00</t>
  </si>
  <si>
    <t>2.4.1.1.51.3.1.00</t>
  </si>
  <si>
    <t>2.4.1.1.51.3.1.01</t>
  </si>
  <si>
    <t>2.4.1.1.51.3.1.02</t>
  </si>
  <si>
    <t>2.4.1.1.51.3.1.03</t>
  </si>
  <si>
    <t>2.4.1.1.51.4.0.00</t>
  </si>
  <si>
    <t>2.4.1.1.51.4.1.00</t>
  </si>
  <si>
    <t>2.4.1.1.51.4.1.01</t>
  </si>
  <si>
    <t>2.4.1.1.51.4.1.02</t>
  </si>
  <si>
    <t>2.4.1.1.51.4.1.03</t>
  </si>
  <si>
    <t>2.4.1.1.51.5.0.00</t>
  </si>
  <si>
    <t>2.4.1.1.51.5.1.00</t>
  </si>
  <si>
    <t>2.4.1.1.51.5.1.01</t>
  </si>
  <si>
    <t>2.4.1.1.51.5.1.02</t>
  </si>
  <si>
    <t>2.4.1.1.51.5.1.03</t>
  </si>
  <si>
    <t>2.4.1.1.51.9.0.00</t>
  </si>
  <si>
    <t>2.4.1.1.51.9.1.00</t>
  </si>
  <si>
    <t>2.4.1.1.51.9.1.01</t>
  </si>
  <si>
    <t>2.4.1.1.51.9.1.02</t>
  </si>
  <si>
    <t>2.4.1.1.51.9.1.03</t>
  </si>
  <si>
    <t>2.4.1.1.99.0.0.00</t>
  </si>
  <si>
    <t>2.4.1.1.99.0.1.00</t>
  </si>
  <si>
    <t>2.4.1.1.99.0.1.01</t>
  </si>
  <si>
    <t>2.4.1.1.99.0.1.02</t>
  </si>
  <si>
    <t>2.4.1.1.99.0.1.03</t>
  </si>
  <si>
    <t>2.4.1.2.00.0.0.00</t>
  </si>
  <si>
    <t>2.4.1.2.50.0.0.00</t>
  </si>
  <si>
    <t>2.4.1.2.50.1.0.00</t>
  </si>
  <si>
    <t>2.4.1.2.50.2.0.00</t>
  </si>
  <si>
    <t>2.4.1.2.50.9.0.00</t>
  </si>
  <si>
    <t>2.4.1.3.00.0.0.00</t>
  </si>
  <si>
    <t>2.4.1.3.50.0.0.00</t>
  </si>
  <si>
    <t>2.4.1.3.50.0.1.00</t>
  </si>
  <si>
    <t>2.4.1.3.50.0.1.01</t>
  </si>
  <si>
    <t>2.4.1.3.50.0.1.02</t>
  </si>
  <si>
    <t>2.4.1.3.50.0.1.03</t>
  </si>
  <si>
    <t>2.4.1.4.00.0.0.00</t>
  </si>
  <si>
    <t>2.4.1.4.50.0.0.00</t>
  </si>
  <si>
    <t>2.4.1.4.50.0.1.00</t>
  </si>
  <si>
    <t>2.4.1.4.50.0.1.01</t>
  </si>
  <si>
    <t>2.4.1.4.50.0.1.02</t>
  </si>
  <si>
    <t>2.4.1.4.50.0.1.03</t>
  </si>
  <si>
    <t>2.4.1.4.51.0.0.00</t>
  </si>
  <si>
    <t>2.4.1.4.51.0.1.00</t>
  </si>
  <si>
    <t>2.4.1.4.51.0.1.01</t>
  </si>
  <si>
    <t>2.4.1.4.51.0.1.02</t>
  </si>
  <si>
    <t>2.4.1.4.51.0.1.03</t>
  </si>
  <si>
    <t>2.4.1.4.52.0.0.00</t>
  </si>
  <si>
    <t>2.4.1.4.52.0.1.00</t>
  </si>
  <si>
    <t>2.4.1.4.52.0.1.01</t>
  </si>
  <si>
    <t>2.4.1.4.52.0.1.02</t>
  </si>
  <si>
    <t>2.4.1.4.52.0.1.03</t>
  </si>
  <si>
    <t>2.4.1.4.53.0.0.00</t>
  </si>
  <si>
    <t>2.4.1.4.53.0.1.00</t>
  </si>
  <si>
    <t>2.4.1.4.53.0.1.01</t>
  </si>
  <si>
    <t>2.4.1.4.53.0.1.02</t>
  </si>
  <si>
    <t>2.4.1.4.53.0.1.03</t>
  </si>
  <si>
    <t>2.4.1.4.54.0.0.00</t>
  </si>
  <si>
    <t>2.4.1.4.54.0.1.00</t>
  </si>
  <si>
    <t>2.4.1.4.54.0.1.01</t>
  </si>
  <si>
    <t>2.4.1.4.54.0.1.02</t>
  </si>
  <si>
    <t>2.4.1.4.54.0.1.03</t>
  </si>
  <si>
    <t>2.4.1.4.99.0.0.00</t>
  </si>
  <si>
    <t>2.4.1.4.99.0.1.00</t>
  </si>
  <si>
    <t>2.4.1.4.99.0.1.01</t>
  </si>
  <si>
    <t>2.4.1.4.99.0.1.02</t>
  </si>
  <si>
    <t>2.4.1.4.99.0.1.03</t>
  </si>
  <si>
    <t>2.4.1.9.00.0.0.00</t>
  </si>
  <si>
    <t>2.4.1.9.50.0.0.00</t>
  </si>
  <si>
    <t>2.4.1.9.99.0.0.00</t>
  </si>
  <si>
    <t>2.4.1.9.99.0.1.00</t>
  </si>
  <si>
    <t>2.4.2.0.00.0.0.00</t>
  </si>
  <si>
    <t>2.4.2.1.00.0.0.00</t>
  </si>
  <si>
    <t>2.4.2.1.50.0.0.00</t>
  </si>
  <si>
    <t>2.4.2.1.50.0.1.00</t>
  </si>
  <si>
    <t>2.4.2.1.50.0.1.01</t>
  </si>
  <si>
    <t>2.4.2.1.50.0.1.02</t>
  </si>
  <si>
    <t>2.4.2.1.50.0.1.03</t>
  </si>
  <si>
    <t>2.4.2.2.00.0.0.00</t>
  </si>
  <si>
    <t>2.4.2.2.50.0.0.00</t>
  </si>
  <si>
    <t>2.4.2.2.50.0.1.00</t>
  </si>
  <si>
    <t>2.4.2.2.50.0.1.01</t>
  </si>
  <si>
    <t>2.4.2.2.50.0.1.02</t>
  </si>
  <si>
    <t>2.4.2.2.50.0.1.03</t>
  </si>
  <si>
    <t>2.4.2.2.51.0.0.00</t>
  </si>
  <si>
    <t>2.4.2.2.51.0.1.00</t>
  </si>
  <si>
    <t>2.4.2.2.51.0.1.01</t>
  </si>
  <si>
    <t>2.4.2.2.51.0.1.02</t>
  </si>
  <si>
    <t>2.4.2.2.51.0.1.03</t>
  </si>
  <si>
    <t>2.4.2.2.52.0.0.00</t>
  </si>
  <si>
    <t>2.4.2.2.52.0.1.00</t>
  </si>
  <si>
    <t>2.4.2.2.52.0.1.01</t>
  </si>
  <si>
    <t>2.4.2.2.52.0.1.02</t>
  </si>
  <si>
    <t>2.4.2.2.52.0.1.03</t>
  </si>
  <si>
    <t>2.4.2.2.53.0.0.00</t>
  </si>
  <si>
    <t>2.4.2.2.53.0.1.00</t>
  </si>
  <si>
    <t>2.4.2.2.53.0.1.01</t>
  </si>
  <si>
    <t>2.4.2.2.53.0.1.02</t>
  </si>
  <si>
    <t>2.4.2.2.53.0.1.03</t>
  </si>
  <si>
    <t>2.4.2.2.54.0.0.00</t>
  </si>
  <si>
    <t>2.4.2.2.54.0.1.00</t>
  </si>
  <si>
    <t>2.4.2.2.54.0.1.01</t>
  </si>
  <si>
    <t>2.4.2.2.54.0.1.02</t>
  </si>
  <si>
    <t>2.4.2.2.54.0.1.03</t>
  </si>
  <si>
    <t>2.4.2.2.99.0.0.00</t>
  </si>
  <si>
    <t>2.4.2.2.99.0.1.00</t>
  </si>
  <si>
    <t>2.4.2.2.99.0.1.01</t>
  </si>
  <si>
    <t>2.4.2.2.99.0.1.02</t>
  </si>
  <si>
    <t>2.4.2.2.99.0.1.03</t>
  </si>
  <si>
    <t>2.4.2.9.00.0.0.00</t>
  </si>
  <si>
    <t>2.4.2.9.50.0.0.00</t>
  </si>
  <si>
    <t>2.4.2.9.51.0.0.00</t>
  </si>
  <si>
    <t>2.4.2.9.99.0.0.00</t>
  </si>
  <si>
    <t>2.4.2.9.99.0.1.00</t>
  </si>
  <si>
    <t>2.4.2.9.99.0.1.02</t>
  </si>
  <si>
    <t>2.4.2.9.99.0.1.03</t>
  </si>
  <si>
    <t>2.4.2.9.99.0.1.99</t>
  </si>
  <si>
    <t>2.4.3.0.00.0.0.00</t>
  </si>
  <si>
    <t>2.4.3.1.00.0.0.00</t>
  </si>
  <si>
    <t>2.4.3.1.50.0.0.00</t>
  </si>
  <si>
    <t>2.4.3.2.00.0.0.00</t>
  </si>
  <si>
    <t>2.4.3.2.50.0.0.00</t>
  </si>
  <si>
    <t>2.4.3.2.51.0.0.00</t>
  </si>
  <si>
    <t>2.4.3.2.52.0.0.00</t>
  </si>
  <si>
    <t>2.4.3.2.99.0.0.00</t>
  </si>
  <si>
    <t>2.4.3.9.00.0.0.00</t>
  </si>
  <si>
    <t>2.4.3.9.50.0.0.00</t>
  </si>
  <si>
    <t>2.4.3.9.99.0.0.00</t>
  </si>
  <si>
    <t>2.4.4.0.00.0.0.00</t>
  </si>
  <si>
    <t>2.4.4.1.00.0.0.00</t>
  </si>
  <si>
    <t>2.4.4.1.50.0.0.00</t>
  </si>
  <si>
    <t>2.4.4.1.51.0.0.00</t>
  </si>
  <si>
    <t>2.4.4.1.99.0.0.00</t>
  </si>
  <si>
    <t>2.4.5.0.00.0.0.00</t>
  </si>
  <si>
    <t>2.4.5.1.00.0.0.00</t>
  </si>
  <si>
    <t>2.4.5.1.01.0.0.00</t>
  </si>
  <si>
    <t>2.4.6.0.00.0.0.00</t>
  </si>
  <si>
    <t>2.4.6.1.00.0.0.00</t>
  </si>
  <si>
    <t>2.4.6.1.50.0.0.00</t>
  </si>
  <si>
    <t>2.4.6.1.51.0.0.00</t>
  </si>
  <si>
    <t>2.4.6.1.99.0.0.00</t>
  </si>
  <si>
    <t>2.4.9.0.00.0.0.00</t>
  </si>
  <si>
    <t>2.4.9.1.00.0.0.00</t>
  </si>
  <si>
    <t>2.4.9.1.50.0.0.00</t>
  </si>
  <si>
    <t>2.4.9.1.51.0.0.00</t>
  </si>
  <si>
    <t>2.4.9.1.99.0.0.00</t>
  </si>
  <si>
    <t>2.4.9.2.00.0.0.00</t>
  </si>
  <si>
    <t>2.4.9.2.01.0.0.00</t>
  </si>
  <si>
    <t>2.4.9.9.00.0.0.00</t>
  </si>
  <si>
    <t>2.4.9.9.99.0.0.00</t>
  </si>
  <si>
    <t>2.9.0.0.00.0.0.00</t>
  </si>
  <si>
    <t>2.9.1.0.00.0.0.00</t>
  </si>
  <si>
    <t>2.9.1.1.00.0.0.00</t>
  </si>
  <si>
    <t>2.9.1.1.01.0.0.00</t>
  </si>
  <si>
    <t>2.9.4.0.00.0.0.00</t>
  </si>
  <si>
    <t>2.9.4.1.00.0.0.00</t>
  </si>
  <si>
    <t>2.9.4.1.01.0.0.00</t>
  </si>
  <si>
    <t>2.9.9.0.00.0.0.00</t>
  </si>
  <si>
    <t>2.9.9.9.00.0.0.00</t>
  </si>
  <si>
    <t>2.9.9.9.50.0.0.00</t>
  </si>
  <si>
    <t>2.9.9.9.99.0.0.00</t>
  </si>
  <si>
    <t>7.0.0.0.00.0.0.00</t>
  </si>
  <si>
    <t>7.1.0.0.00.0.0.00</t>
  </si>
  <si>
    <t>7.1.1.0.00.0.0.00</t>
  </si>
  <si>
    <t>7.1.1.2.00.0.0.00</t>
  </si>
  <si>
    <t>7.1.1.2.50.0.0.00</t>
  </si>
  <si>
    <t>7.1.1.2.53.0.0.00</t>
  </si>
  <si>
    <t>7.1.1.4.00.0.0.00</t>
  </si>
  <si>
    <t>7.1.1.4.51.0.0.00</t>
  </si>
  <si>
    <t>7.1.1.4.51.1.0.00</t>
  </si>
  <si>
    <t>7.1.1.9.00.0.0.00</t>
  </si>
  <si>
    <t>7.1.1.9.99.0.0.00</t>
  </si>
  <si>
    <t>7.1.2.0.00.0.0.00</t>
  </si>
  <si>
    <t>7.1.2.1.00.0.0.00</t>
  </si>
  <si>
    <t>7.1.2.1.01.0.0.00</t>
  </si>
  <si>
    <t>7.1.2.1.04.0.0.00</t>
  </si>
  <si>
    <t>7.1.2.1.50.0.0.00</t>
  </si>
  <si>
    <t>7.1.2.2.00.0.0.00</t>
  </si>
  <si>
    <t>7.1.2.2.01.0.0.00</t>
  </si>
  <si>
    <t>7.1.2.2.50.0.0.00</t>
  </si>
  <si>
    <t>7.1.2.2.51.0.0.00</t>
  </si>
  <si>
    <t>7.1.2.2.52.0.0.00</t>
  </si>
  <si>
    <t>7.1.3.0.00.0.0.00</t>
  </si>
  <si>
    <t>7.1.3.1.00.0.0.00</t>
  </si>
  <si>
    <t>7.1.3.1.50.0.0.00</t>
  </si>
  <si>
    <t>7.1.3.1.51.0.0.00</t>
  </si>
  <si>
    <t>7.1.3.1.52.0.0.00</t>
  </si>
  <si>
    <t>7.1.3.1.53.0.0.00</t>
  </si>
  <si>
    <t>7.1.3.1.99.0.0.00</t>
  </si>
  <si>
    <t>7.2.0.0.00.0.0.00</t>
  </si>
  <si>
    <t>7.2.1.0.00.0.0.00</t>
  </si>
  <si>
    <t>7.2.1.5.00.0.0.00</t>
  </si>
  <si>
    <t>7.2.1.5.02.0.0.00</t>
  </si>
  <si>
    <t>7.2.1.5.02.1.0.00</t>
  </si>
  <si>
    <t>7.2.1.5.02.2.0.00</t>
  </si>
  <si>
    <t>7.2.1.5.50.0.0.00</t>
  </si>
  <si>
    <t>7.2.1.5.50.1.0.00</t>
  </si>
  <si>
    <t>7.2.1.5.50.2.0.00</t>
  </si>
  <si>
    <t>7.2.1.5.50.3.0.00</t>
  </si>
  <si>
    <t>7.2.1.5.50.4.0.00</t>
  </si>
  <si>
    <t>7.2.1.5.51.0.0.00</t>
  </si>
  <si>
    <t>7.2.1.5.51.1.0.00</t>
  </si>
  <si>
    <t>7.2.1.5.51.2.0.00</t>
  </si>
  <si>
    <t>7.2.1.5.51.3.0.00</t>
  </si>
  <si>
    <t>7.2.1.6.00.0.0.00</t>
  </si>
  <si>
    <t>7.2.1.6.03.0.0.00</t>
  </si>
  <si>
    <t>7.2.1.6.03.1.0.00</t>
  </si>
  <si>
    <t>7.2.1.6.03.2.0.00</t>
  </si>
  <si>
    <t>7.2.1.6.99.0.0.00</t>
  </si>
  <si>
    <t>7.2.1.6.99.1.0.00</t>
  </si>
  <si>
    <t>7.2.1.6.99.2.0.00</t>
  </si>
  <si>
    <t>7.2.1.9.00.0.0.00</t>
  </si>
  <si>
    <t>7.2.1.9.99.0.0.00</t>
  </si>
  <si>
    <t>7.2.1.9.99.1.0.00</t>
  </si>
  <si>
    <t>7.2.1.9.99.2.0.00</t>
  </si>
  <si>
    <t>7.2.4.0.00.0.0.00</t>
  </si>
  <si>
    <t>7.2.4.1.00.0.0.00</t>
  </si>
  <si>
    <t>7.2.4.1.50.0.0.00</t>
  </si>
  <si>
    <t>7.3.0.0.00.0.0.00</t>
  </si>
  <si>
    <t>7.3.1.0.00.0.0.00</t>
  </si>
  <si>
    <t>7.3.1.1.00.0.0.00</t>
  </si>
  <si>
    <t>7.3.1.1.01.0.0.00</t>
  </si>
  <si>
    <t>7.3.1.1.01.1.0.00</t>
  </si>
  <si>
    <t>7.3.1.1.02.0.0.00</t>
  </si>
  <si>
    <t>7.3.1.1.99.0.0.00</t>
  </si>
  <si>
    <t>7.3.9.0.00.0.0.00</t>
  </si>
  <si>
    <t>7.3.9.9.00.0.0.00</t>
  </si>
  <si>
    <t>7.3.9.9.99.0.0.00</t>
  </si>
  <si>
    <t>7.4.0.0.00.0.0.00</t>
  </si>
  <si>
    <t>7.4.1.0.00.0.0.00</t>
  </si>
  <si>
    <t>7.4.1.1.00.0.0.00</t>
  </si>
  <si>
    <t>7.4.1.1.01.0.0.00</t>
  </si>
  <si>
    <t>7.5.0.0.00.0.0.00</t>
  </si>
  <si>
    <t>7.5.1.0.00.0.0.00</t>
  </si>
  <si>
    <t>7.5.1.1.00.0.0.00</t>
  </si>
  <si>
    <t>7.5.1.1.01.0.0.00</t>
  </si>
  <si>
    <t>7.6.0.0.00.0.0.00</t>
  </si>
  <si>
    <t>7.6.1.0.00.0.0.00</t>
  </si>
  <si>
    <t>7.6.1.1.00.0.0.00</t>
  </si>
  <si>
    <t>7.6.1.1.01.0.0.00</t>
  </si>
  <si>
    <t>7.6.1.1.02.0.0.00</t>
  </si>
  <si>
    <t>7.6.1.1.03.0.0.00</t>
  </si>
  <si>
    <t>7.6.1.1.04.0.0.00</t>
  </si>
  <si>
    <t>7.6.2.0.00.0.0.00</t>
  </si>
  <si>
    <t>7.6.2.1.00.0.0.00</t>
  </si>
  <si>
    <t>7.6.2.1.01.0.0.00</t>
  </si>
  <si>
    <t>7.6.2.1.01.2.0.00</t>
  </si>
  <si>
    <t>7.6.2.1.02.0.0.00</t>
  </si>
  <si>
    <t>7.6.2.1.03.0.0.00</t>
  </si>
  <si>
    <t>7.6.3.0.00.0.0.00</t>
  </si>
  <si>
    <t>7.6.3.1.00.0.0.00</t>
  </si>
  <si>
    <t>7.6.3.1.50.0.0.00</t>
  </si>
  <si>
    <t>7.6.3.1.51.0.0.00</t>
  </si>
  <si>
    <t>7.6.3.1.52.0.0.00</t>
  </si>
  <si>
    <t>7.6.3.1.53.0.0.00</t>
  </si>
  <si>
    <t>7.6.3.1.99.0.0.00</t>
  </si>
  <si>
    <t>7.6.9.0.00.0.0.00</t>
  </si>
  <si>
    <t>7.6.9.9.00.0.0.00</t>
  </si>
  <si>
    <t>7.6.9.9.99.0.0.00</t>
  </si>
  <si>
    <t>7.9.0.0.00.0.0.00</t>
  </si>
  <si>
    <t>7.9.1.0.00.0.0.00</t>
  </si>
  <si>
    <t>7.9.1.1.00.0.0.00</t>
  </si>
  <si>
    <t>7.9.1.1.01.0.0.00</t>
  </si>
  <si>
    <t>7.9.1.1.06.0.0.00</t>
  </si>
  <si>
    <t>7.9.1.1.06.1.0.00</t>
  </si>
  <si>
    <t>7.9.1.1.06.2.0.00</t>
  </si>
  <si>
    <t>7.9.1.1.07.0.0.00</t>
  </si>
  <si>
    <t>7.9.1.1.09.0.0.00</t>
  </si>
  <si>
    <t>7.9.2.0.00.0.0.00</t>
  </si>
  <si>
    <t>7.9.2.1.00.0.0.00</t>
  </si>
  <si>
    <t>7.9.2.1.01.0.0.00</t>
  </si>
  <si>
    <t>7.9.2.1.99.0.0.00</t>
  </si>
  <si>
    <t>7.9.2.2.00.0.0.00</t>
  </si>
  <si>
    <t>7.9.2.2.01.0.0.00</t>
  </si>
  <si>
    <t>7.9.2.2.01.2.0.00</t>
  </si>
  <si>
    <t>7.9.2.2.06.0.0.00</t>
  </si>
  <si>
    <t>7.9.2.2.99.0.0.00</t>
  </si>
  <si>
    <t>7.9.2.3.00.0.0.00</t>
  </si>
  <si>
    <t>7.9.2.3.99.0.0.00</t>
  </si>
  <si>
    <t>7.9.9.0.00.0.0.00</t>
  </si>
  <si>
    <t>7.9.9.9.00.0.0.00</t>
  </si>
  <si>
    <t>7.9.9.9.01.0.0.00</t>
  </si>
  <si>
    <t>7.9.9.9.12.0.0.00</t>
  </si>
  <si>
    <t>7.9.9.9.12.1.0.00</t>
  </si>
  <si>
    <t>7.9.9.9.12.2.0.00</t>
  </si>
  <si>
    <t>7.9.9.9.99.0.0.00</t>
  </si>
  <si>
    <t>7.9.9.9.99.2.0.00</t>
  </si>
  <si>
    <t>7.9.9.9.99.3.0.00</t>
  </si>
  <si>
    <t>8.0.0.0.00.0.0.00</t>
  </si>
  <si>
    <t>8.1.0.0.00.0.0.00</t>
  </si>
  <si>
    <t>8.1.1.0.00.0.0.00</t>
  </si>
  <si>
    <t>8.1.1.2.00.0.0.00</t>
  </si>
  <si>
    <t>8.1.1.2.01.0.0.00</t>
  </si>
  <si>
    <t>8.1.1.2.50.0.0.00</t>
  </si>
  <si>
    <t>8.1.1.2.51.0.0.00</t>
  </si>
  <si>
    <t>8.1.1.2.52.0.0.00</t>
  </si>
  <si>
    <t>8.1.1.2.53.0.0.00</t>
  </si>
  <si>
    <t>8.1.1.2.54.0.0.00</t>
  </si>
  <si>
    <t>8.1.1.2.55.0.0.00</t>
  </si>
  <si>
    <t>8.1.1.2.56.0.0.00</t>
  </si>
  <si>
    <t>8.1.1.9.00.0.0.00</t>
  </si>
  <si>
    <t>8.1.1.9.99.0.0.00</t>
  </si>
  <si>
    <t>8.2.0.0.00.0.0.00</t>
  </si>
  <si>
    <t>8.2.1.0.00.0.0.00</t>
  </si>
  <si>
    <t>8.2.1.1.00.0.0.00</t>
  </si>
  <si>
    <t>8.2.1.1.01.0.0.00</t>
  </si>
  <si>
    <t>8.2.1.1.02.0.0.00</t>
  </si>
  <si>
    <t>8.2.1.3.00.0.0.00</t>
  </si>
  <si>
    <t>8.2.1.3.01.0.0.00</t>
  </si>
  <si>
    <t>8.2.2.0.00.0.0.00</t>
  </si>
  <si>
    <t>8.2.2.1.00.0.0.00</t>
  </si>
  <si>
    <t>8.2.2.1.01.0.0.00</t>
  </si>
  <si>
    <t>8.2.3.0.00.0.0.00</t>
  </si>
  <si>
    <t>8.2.3.1.00.0.0.00</t>
  </si>
  <si>
    <t>8.2.3.1.01.0.0.00</t>
  </si>
  <si>
    <t>8.4.0.0.00.0.0.00</t>
  </si>
  <si>
    <t>8.4.3.0.00.0.0.00</t>
  </si>
  <si>
    <t>8.4.3.2.00.0.0.00</t>
  </si>
  <si>
    <t>8.4.3.2.50.0.0.00</t>
  </si>
  <si>
    <t>8.4.3.2.51.0.0.00</t>
  </si>
  <si>
    <t>8.4.3.2.52.0.0.00</t>
  </si>
  <si>
    <t>8.4.3.9.00.0.0.00</t>
  </si>
  <si>
    <t>8.4.3.9.50.0.0.00</t>
  </si>
  <si>
    <t>8.4.3.9.99.0.0.00</t>
  </si>
  <si>
    <t>8.4.5.0.00.0.0.00</t>
  </si>
  <si>
    <t>8.4.5.1.00.0.0.00</t>
  </si>
  <si>
    <t>8.4.5.1.01.0.0.00</t>
  </si>
  <si>
    <t>8.9.0.0.00.0.0.00</t>
  </si>
  <si>
    <t>8.9.9.0.00.0.0.00</t>
  </si>
  <si>
    <t>8.9.9.9.00.0.0.00</t>
  </si>
  <si>
    <t>8.9.9.9.50.0.0.00</t>
  </si>
  <si>
    <t>8.9.9.9.99.0.0.00</t>
  </si>
  <si>
    <t>9.0.0.0.00.0.0.00</t>
  </si>
  <si>
    <t>9.9.0.0.00.0.0.00</t>
  </si>
  <si>
    <t>9.9.9.0.00.0.0.00</t>
  </si>
  <si>
    <t>9.0.0.0.0.00.0.0.00</t>
  </si>
  <si>
    <t>9.1.0.0.0.00.0.0.00</t>
  </si>
  <si>
    <t>9.1.1.0.0.00.0.0.00</t>
  </si>
  <si>
    <t>9.1.1.1.0.00.0.0.00</t>
  </si>
  <si>
    <t>9.1.1.1.2.00.0.0.00</t>
  </si>
  <si>
    <t>9.1.1.1.2.50.0.0.00</t>
  </si>
  <si>
    <t>9.1.1.1.2.53.0.0.00</t>
  </si>
  <si>
    <t>9.1.1.1.3.00.0.0.00</t>
  </si>
  <si>
    <t>9.1.1.1.3.03.0.0.00</t>
  </si>
  <si>
    <t>9.1.1.1.3.03.1.0.00</t>
  </si>
  <si>
    <t>9.1.1.1.3.03.4.0.00</t>
  </si>
  <si>
    <t>9.1.1.1.4.00.0.0.00</t>
  </si>
  <si>
    <t>9.1.1.1.4.51.0.0.00</t>
  </si>
  <si>
    <t>9.1.1.1.4.51.1.0.00</t>
  </si>
  <si>
    <t>9.1.1.1.4.51.2.0.00</t>
  </si>
  <si>
    <t>9.1.1.1.4.52.0.0.00</t>
  </si>
  <si>
    <t>9.1.1.1.9.00.0.0.00</t>
  </si>
  <si>
    <t>9.1.1.1.9.99.0.0.00</t>
  </si>
  <si>
    <t>9.1.1.2.0.00.0.0.00</t>
  </si>
  <si>
    <t>9.1.1.2.1.00.0.0.00</t>
  </si>
  <si>
    <t>9.1.1.2.1.01.0.0.00</t>
  </si>
  <si>
    <t>9.1.1.2.1.04.0.0.00</t>
  </si>
  <si>
    <t>9.1.1.2.1.50.0.0.00</t>
  </si>
  <si>
    <t>9.1.1.2.1.51.0.0.00</t>
  </si>
  <si>
    <t>9.1.1.2.2.00.0.0.00</t>
  </si>
  <si>
    <t>9.1.1.2.2.01.0.0.00</t>
  </si>
  <si>
    <t>9.1.1.2.2.52.0.0.00</t>
  </si>
  <si>
    <t>9.1.1.3.0.00.0.0.00</t>
  </si>
  <si>
    <t>9.1.1.3.1.00.0.0.00</t>
  </si>
  <si>
    <t>9.1.1.3.1.50.0.0.00</t>
  </si>
  <si>
    <t>9.1.1.3.1.51.0.0.00</t>
  </si>
  <si>
    <t>9.1.1.3.1.52.0.0.00</t>
  </si>
  <si>
    <t>9.1.1.3.1.53.0.0.00</t>
  </si>
  <si>
    <t>9.1.1.3.1.99.0.0.00</t>
  </si>
  <si>
    <t>9.1.2.0.0.00.0.0.00</t>
  </si>
  <si>
    <t>9.1.2.1.0.00.0.0.00</t>
  </si>
  <si>
    <t>9.1.2.1.5.00.0.0.00</t>
  </si>
  <si>
    <t>9.1.2.1.5.01.0.0.00</t>
  </si>
  <si>
    <t>9.1.2.1.5.01.1.0.00</t>
  </si>
  <si>
    <t>9.1.2.1.5.01.2.0.00</t>
  </si>
  <si>
    <t>9.1.2.1.5.01.3.0.00</t>
  </si>
  <si>
    <t>9.1.2.1.5.01.4.0.00</t>
  </si>
  <si>
    <t>9.1.2.1.5.01.5.0.00</t>
  </si>
  <si>
    <t>9.1.2.1.5.01.6.0.00</t>
  </si>
  <si>
    <t>9.1.2.1.5.02.0.0.00</t>
  </si>
  <si>
    <t>9.1.2.1.5.02.1.0.00</t>
  </si>
  <si>
    <t>9.1.2.1.5.02.2.0.00</t>
  </si>
  <si>
    <t>9.1.2.1.5.03.0.0.00</t>
  </si>
  <si>
    <t>9.1.2.1.5.50.0.0.00</t>
  </si>
  <si>
    <t>9.1.2.1.5.50.1.0.00</t>
  </si>
  <si>
    <t>9.1.2.1.5.50.2.0.00</t>
  </si>
  <si>
    <t>9.1.2.1.5.50.3.0.00</t>
  </si>
  <si>
    <t>9.1.2.1.5.50.4.0.00</t>
  </si>
  <si>
    <t>9.1.2.1.5.51.0.0.00</t>
  </si>
  <si>
    <t>9.1.2.1.5.51.1.0.00</t>
  </si>
  <si>
    <t>9.1.2.1.5.51.2.0.00</t>
  </si>
  <si>
    <t>9.1.2.1.5.51.3.0.00</t>
  </si>
  <si>
    <t>9.1.2.1.6.00.0.0.00</t>
  </si>
  <si>
    <t>9.1.2.1.6.03.0.0.00</t>
  </si>
  <si>
    <t>9.1.2.1.6.03.1.0.00</t>
  </si>
  <si>
    <t>9.1.2.1.6.99.0.0.00</t>
  </si>
  <si>
    <t>9.1.2.1.6.99.1.0.00</t>
  </si>
  <si>
    <t>9.1.2.1.6.99.2.0.00</t>
  </si>
  <si>
    <t>9.1.2.1.9.00.0.0.00</t>
  </si>
  <si>
    <t>9.1.2.1.9.99.0.0.00</t>
  </si>
  <si>
    <t>9.1.2.1.9.99.1.0.00</t>
  </si>
  <si>
    <t>9.1.2.1.9.99.2.0.00</t>
  </si>
  <si>
    <t>9.1.2.2.0.00.0.0.00</t>
  </si>
  <si>
    <t>9.1.2.2.1.00.0.0.00</t>
  </si>
  <si>
    <t>9.1.2.2.1.99.0.0.00</t>
  </si>
  <si>
    <t>9.1.2.2.1.99.1.0.00</t>
  </si>
  <si>
    <t>9.1.2.4.0.00.0.0.00</t>
  </si>
  <si>
    <t>9.1.2.4.1.00.0.0.00</t>
  </si>
  <si>
    <t>9.1.2.4.1.50.0.0.00</t>
  </si>
  <si>
    <t>9.1.3.0.0.00.0.0.00</t>
  </si>
  <si>
    <t>9.1.3.1.0.00.0.0.00</t>
  </si>
  <si>
    <t>9.1.3.1.1.00.0.0.00</t>
  </si>
  <si>
    <t>9.1.3.1.1.01.0.0.00</t>
  </si>
  <si>
    <t>9.1.3.1.1.01.1.0.00</t>
  </si>
  <si>
    <t>9.1.3.1.1.01.2.0.00</t>
  </si>
  <si>
    <t>9.1.3.1.1.02.0.0.00</t>
  </si>
  <si>
    <t>9.1.3.1.1.99.0.0.00</t>
  </si>
  <si>
    <t>9.1.3.2.0.00.0.0.00</t>
  </si>
  <si>
    <t>9.1.3.2.1.00.0.0.00</t>
  </si>
  <si>
    <t>9.1.3.2.1.01.0.0.00</t>
  </si>
  <si>
    <t>9.1.3.2.1.02.0.0.00</t>
  </si>
  <si>
    <t>9.1.3.2.1.03.0.0.00</t>
  </si>
  <si>
    <t>9.1.3.2.1.04.0.0.00</t>
  </si>
  <si>
    <t>9.1.3.2.1.05.0.0.00</t>
  </si>
  <si>
    <t>9.1.3.2.1.06.0.0.00</t>
  </si>
  <si>
    <t>9.1.3.3.0.00.0.0.00</t>
  </si>
  <si>
    <t>9.1.3.3.1.00.0.0.00</t>
  </si>
  <si>
    <t>9.1.3.3.1.01.0.0.00</t>
  </si>
  <si>
    <t>9.1.3.3.9.00.0.0.00</t>
  </si>
  <si>
    <t>9.1.3.3.9.99.0.0.00</t>
  </si>
  <si>
    <t>9.1.3.4.0.00.0.0.00</t>
  </si>
  <si>
    <t>9.1.3.4.9.00.0.0.00</t>
  </si>
  <si>
    <t>9.1.3.4.9.99.0.0.00</t>
  </si>
  <si>
    <t>9.1.3.6.0.00.0.0.00</t>
  </si>
  <si>
    <t>9.1.3.6.1.00.0.0.00</t>
  </si>
  <si>
    <t>9.1.3.6.1.01.0.0.00</t>
  </si>
  <si>
    <t>9.1.3.6.1.01.1.0.00</t>
  </si>
  <si>
    <t>9.1.3.9.0.00.0.0.00</t>
  </si>
  <si>
    <t>9.1.3.9.9.00.0.0.00</t>
  </si>
  <si>
    <t>9.1.3.9.9.99.0.0.00</t>
  </si>
  <si>
    <t>9.1.4.0.0.00.0.0.00</t>
  </si>
  <si>
    <t>9.1.4.1.0.00.0.0.00</t>
  </si>
  <si>
    <t>9.1.4.1.1.00.0.0.00</t>
  </si>
  <si>
    <t>9.1.4.1.1.01.0.0.00</t>
  </si>
  <si>
    <t>9.1.5.0.0.00.0.0.00</t>
  </si>
  <si>
    <t>9.1.5.1.0.00.0.0.00</t>
  </si>
  <si>
    <t>9.1.5.1.1.00.0.0.00</t>
  </si>
  <si>
    <t>9.1.5.1.1.01.0.0.00</t>
  </si>
  <si>
    <t>9.1.6.0.0.00.0.0.00</t>
  </si>
  <si>
    <t>9.1.6.1.0.00.0.0.00</t>
  </si>
  <si>
    <t>9.1.6.1.1.00.0.0.00</t>
  </si>
  <si>
    <t>9.1.6.1.1.01.0.0.00</t>
  </si>
  <si>
    <t>9.1.6.1.1.02.0.0.00</t>
  </si>
  <si>
    <t>9.1.6.1.1.03.0.0.00</t>
  </si>
  <si>
    <t>9.1.6.1.1.04.0.0.00</t>
  </si>
  <si>
    <t>9.1.6.2.0.00.0.0.00</t>
  </si>
  <si>
    <t>9.1.6.2.1.00.0.0.00</t>
  </si>
  <si>
    <t>9.1.6.2.1.01.0.0.00</t>
  </si>
  <si>
    <t>9.1.6.2.1.01.2.0.00</t>
  </si>
  <si>
    <t>9.1.6.2.1.02.0.0.00</t>
  </si>
  <si>
    <t>9.1.6.2.1.03.0.0.00</t>
  </si>
  <si>
    <t>9.1.6.3.0.00.0.0.00</t>
  </si>
  <si>
    <t>9.1.6.3.1.00.0.0.00</t>
  </si>
  <si>
    <t>9.1.6.3.1.50.0.0.00</t>
  </si>
  <si>
    <t>9.1.6.3.1.51.0.0.00</t>
  </si>
  <si>
    <t>9.1.6.3.1.52.0.0.00</t>
  </si>
  <si>
    <t>9.1.6.3.1.53.0.0.00</t>
  </si>
  <si>
    <t>9.1.6.3.1.99.0.0.00</t>
  </si>
  <si>
    <t>9.1.6.9.0.00.0.0.00</t>
  </si>
  <si>
    <t>9.1.6.9.9.00.0.0.00</t>
  </si>
  <si>
    <t>9.1.6.9.9.99.0.0.00</t>
  </si>
  <si>
    <t>9.1.7.0.0.00.0.0.00</t>
  </si>
  <si>
    <t>9.1.7.1.0.00.0.0.00</t>
  </si>
  <si>
    <t>9.1.7.1.1.00.0.0.00</t>
  </si>
  <si>
    <t>9.1.7.1.1.51.0.0.00</t>
  </si>
  <si>
    <t>9.1.7.1.1.51.1.0.00</t>
  </si>
  <si>
    <t>9.1.7.1.1.52.0.0.00</t>
  </si>
  <si>
    <t>9.1.7.1.1.53.0.0.00</t>
  </si>
  <si>
    <t>9.1.7.1.7.00.0.0.00</t>
  </si>
  <si>
    <t>9.1.7.1.7.50.0.0.00</t>
  </si>
  <si>
    <t>9.1.7.1.7.50.0.1.00</t>
  </si>
  <si>
    <t>9.1.7.1.7.50.0.1.01</t>
  </si>
  <si>
    <t>9.1.7.1.7.50.0.1.02</t>
  </si>
  <si>
    <t>9.1.7.1.7.50.0.1.03</t>
  </si>
  <si>
    <t>9.1.7.1.7.51.0.0.00</t>
  </si>
  <si>
    <t>9.1.7.1.7.51.0.1.00</t>
  </si>
  <si>
    <t>9.1.7.1.7.51.0.1.01</t>
  </si>
  <si>
    <t>9.1.7.1.7.51.0.1.02</t>
  </si>
  <si>
    <t>9.1.7.1.7.51.0.1.03</t>
  </si>
  <si>
    <t>9.1.7.1.7.52.0.0.00</t>
  </si>
  <si>
    <t>9.1.7.1.7.52.0.1.00</t>
  </si>
  <si>
    <t>9.1.7.1.7.52.0.1.01</t>
  </si>
  <si>
    <t>9.1.7.1.7.52.0.1.02</t>
  </si>
  <si>
    <t>9.1.7.1.7.52.0.1.03</t>
  </si>
  <si>
    <t>9.1.7.1.7.53.0.0.00</t>
  </si>
  <si>
    <t>9.1.7.1.7.53.0.1.00</t>
  </si>
  <si>
    <t>9.1.7.1.7.53.0.1.01</t>
  </si>
  <si>
    <t>9.1.7.1.7.53.0.1.02</t>
  </si>
  <si>
    <t>9.1.7.1.7.53.0.1.03</t>
  </si>
  <si>
    <t>9.1.7.1.7.54.0.0.00</t>
  </si>
  <si>
    <t>9.1.7.1.7.54.0.1.00</t>
  </si>
  <si>
    <t>9.1.7.1.7.54.0.1.01</t>
  </si>
  <si>
    <t>9.1.7.1.7.54.0.1.02</t>
  </si>
  <si>
    <t>9.1.7.1.7.54.0.1.03</t>
  </si>
  <si>
    <t>9.1.7.1.7.99.0.0.00</t>
  </si>
  <si>
    <t>9.1.7.1.7.99.0.1.00</t>
  </si>
  <si>
    <t>9.1.7.1.7.99.0.1.01</t>
  </si>
  <si>
    <t>9.1.7.1.7.99.0.1.02</t>
  </si>
  <si>
    <t>9.1.7.1.7.99.0.1.03</t>
  </si>
  <si>
    <t>9.1.7.2.0.00.0.0.00</t>
  </si>
  <si>
    <t>9.1.7.2.1.00.0.0.00</t>
  </si>
  <si>
    <t>9.1.7.2.1.50.0.0.00</t>
  </si>
  <si>
    <t>9.1.7.2.1.51.0.0.00</t>
  </si>
  <si>
    <t>9.1.7.2.1.52.0.0.00</t>
  </si>
  <si>
    <t>9.1.7.2.4.00.0.0.00</t>
  </si>
  <si>
    <t>9.1.7.2.4.50.0.0.00</t>
  </si>
  <si>
    <t>9.1.7.2.4.50.0.1.00</t>
  </si>
  <si>
    <t>9.1.7.2.4.50.0.1.01</t>
  </si>
  <si>
    <t>9.1.7.2.4.50.0.1.02</t>
  </si>
  <si>
    <t>9.1.7.2.4.50.0.1.03</t>
  </si>
  <si>
    <t>9.1.7.2.4.51.0.0.00</t>
  </si>
  <si>
    <t>9.1.7.2.4.51.0.1.01</t>
  </si>
  <si>
    <t>9.1.7.2.4.51.0.1.02</t>
  </si>
  <si>
    <t>9.1.7.2.4.51.0.1.03</t>
  </si>
  <si>
    <t>9.1.7.2.4.99.0.0.00</t>
  </si>
  <si>
    <t>(-) Dedução de Outras Transferências de Convênios dos Estados e DF e de Suas Entidades</t>
  </si>
  <si>
    <t>9.1.7.2.4.99.0.1.00</t>
  </si>
  <si>
    <t>9.1.7.2.4.99.0.1.01</t>
  </si>
  <si>
    <t>9.1.7.2.4.99.0.1.02</t>
  </si>
  <si>
    <t>9.1.7.2.4.99.0.1.03</t>
  </si>
  <si>
    <t>9.1.7.3.0.00.0.0.00</t>
  </si>
  <si>
    <t>9.1.7.3.2.00.0.0.00</t>
  </si>
  <si>
    <t>9.1.7.3.2.50.0.0.00</t>
  </si>
  <si>
    <t>9.1.7.3.2.51.0.0.00</t>
  </si>
  <si>
    <t>9.1.7.3.2.99.0.0.00</t>
  </si>
  <si>
    <t>9.1.7.4.0.00.0.0.00</t>
  </si>
  <si>
    <t>9.1.7.4.1.00.0.0.00</t>
  </si>
  <si>
    <t>9.1.7.4.1.50.0.0.00</t>
  </si>
  <si>
    <t>9.1.7.4.1.51.0.0.00</t>
  </si>
  <si>
    <t>9.1.7.4.1.99.0.0.00</t>
  </si>
  <si>
    <t>(-) Dedução de Outras Transferências de Instituições Privadas</t>
  </si>
  <si>
    <t>9.1.7.9.0.00.0.0.00</t>
  </si>
  <si>
    <t>9.1.7.9.1.00.0.0.00</t>
  </si>
  <si>
    <t>9.1.7.9.1.50.0.0.00</t>
  </si>
  <si>
    <t>9.1.7.9.1.51.0.0.00</t>
  </si>
  <si>
    <t>9.1.9.0.0.00.0.0.00</t>
  </si>
  <si>
    <t>9.1.9.1.0.00.0.0.00</t>
  </si>
  <si>
    <t>9.1.9.1.1.00.0.0.00</t>
  </si>
  <si>
    <t>9.1.9.1.1.01.0.0.00</t>
  </si>
  <si>
    <t>9.1.9.1.1.06.0.0.00</t>
  </si>
  <si>
    <t>9.1.9.1.1.06.1.0.00</t>
  </si>
  <si>
    <t>9.1.9.1.1.06.2.0.00</t>
  </si>
  <si>
    <t>9.1.9.1.1.07.0.0.00</t>
  </si>
  <si>
    <t>9.1.9.1.1.08.0.0.00</t>
  </si>
  <si>
    <t>9.1.9.1.1.09.0.0.00</t>
  </si>
  <si>
    <t>9.1.9.1.1.10.0.0.00</t>
  </si>
  <si>
    <t>9.1.9.2.0.00.0.0.00</t>
  </si>
  <si>
    <t>9.1.9.2.1.00.0.0.00</t>
  </si>
  <si>
    <t>9.1.9.2.1.01.0.0.00</t>
  </si>
  <si>
    <t>9.1.9.2.1.03.0.0.00</t>
  </si>
  <si>
    <t>9.1.9.2.1.99.0.0.00</t>
  </si>
  <si>
    <t>9.1.9.2.2.00.0.0.00</t>
  </si>
  <si>
    <t>9.1.9.2.2.01.0.0.00</t>
  </si>
  <si>
    <t>9.1.9.2.2.01.1.0.00</t>
  </si>
  <si>
    <t>9.1.9.2.2.01.2.0.00</t>
  </si>
  <si>
    <t>9.1.9.2.2.06.0.0.00</t>
  </si>
  <si>
    <t>9.1.9.2.2.99.0.0.00</t>
  </si>
  <si>
    <t>9.1.9.9.0.00.0.0.00</t>
  </si>
  <si>
    <t>9.1.9.9.9.00.0.0.00</t>
  </si>
  <si>
    <t>9.1.9.9.9.06.0.0.00</t>
  </si>
  <si>
    <t>9.1.9.9.9.12.0.0.00</t>
  </si>
  <si>
    <t>9.1.9.9.9.12.1.0.00</t>
  </si>
  <si>
    <t>9.1.9.9.9.12.2.0.00</t>
  </si>
  <si>
    <t>9.1.9.9.9.99.0.0.00</t>
  </si>
  <si>
    <t>9.1.9.9.9.99.2.0.00</t>
  </si>
  <si>
    <t>9.1.9.9.9.99.3.0.00</t>
  </si>
  <si>
    <t>9.2.0.0.0.00.0.0.00</t>
  </si>
  <si>
    <t>9.2.2.0.0.00.0.0.00</t>
  </si>
  <si>
    <t>9.2.2.1.0.00.0.0.00</t>
  </si>
  <si>
    <t>9.2.2.1.1.00.0.0.00</t>
  </si>
  <si>
    <t>9.2.2.1.1.01.0.0.00</t>
  </si>
  <si>
    <t>9.2.2.1.3.00.0.0.00</t>
  </si>
  <si>
    <t>9.2.2.1.3.01.0.0.00</t>
  </si>
  <si>
    <t>9.2.2.2.0.00.0.0.00</t>
  </si>
  <si>
    <t>9.2.2.2.1.00.0.0.00</t>
  </si>
  <si>
    <t>9.2.2.2.1.01.0.0.00</t>
  </si>
  <si>
    <t>9.2.2.3.0.00.0.0.00</t>
  </si>
  <si>
    <t>9.2.2.3.1.00.0.0.00</t>
  </si>
  <si>
    <t>9.2.2.3.1.01.0.0.00</t>
  </si>
  <si>
    <t>9.2.4.0.0.00.0.0.00</t>
  </si>
  <si>
    <t>9.2.4.1.0.00.0.0.00</t>
  </si>
  <si>
    <t>9.2.4.1.4.00.0.0.00</t>
  </si>
  <si>
    <t>9.2.4.1.4.50.0.0.00</t>
  </si>
  <si>
    <t>9.2.4.1.4.50.0.1.00</t>
  </si>
  <si>
    <t>9.2.4.1.4.50.0.1.01</t>
  </si>
  <si>
    <t>9.2.4.1.4.50.0.1.02</t>
  </si>
  <si>
    <t>9.2.4.1.4.50.0.1.03</t>
  </si>
  <si>
    <t>9.2.4.1.4.51.0.0.00</t>
  </si>
  <si>
    <t>9.2.4.1.4.51.0.1.00</t>
  </si>
  <si>
    <t>9.2.4.1.4.51.0.1.01</t>
  </si>
  <si>
    <t>9.2.4.1.4.51.0.1.02</t>
  </si>
  <si>
    <t>9.2.4.1.4.51.0.1.03</t>
  </si>
  <si>
    <t>9.2.4.1.4.52.0.0.00</t>
  </si>
  <si>
    <t>9.2.4.1.4.52.0.1.00</t>
  </si>
  <si>
    <t>9.2.4.1.4.52.0.1.01</t>
  </si>
  <si>
    <t>9.2.4.1.4.52.0.1.02</t>
  </si>
  <si>
    <t>9.2.4.1.4.52.0.1.03</t>
  </si>
  <si>
    <t>9.2.4.1.4.53.0.0.00</t>
  </si>
  <si>
    <t>9.2.4.1.4.53.0.1.00</t>
  </si>
  <si>
    <t>9.2.4.1.4.53.0.1.01</t>
  </si>
  <si>
    <t>9.2.4.1.4.53.0.1.02</t>
  </si>
  <si>
    <t>9.2.4.1.4.53.0.1.03</t>
  </si>
  <si>
    <t>9.2.4.1.4.54.0.0.00</t>
  </si>
  <si>
    <t>9.2.4.1.4.54.0.1.00</t>
  </si>
  <si>
    <t>9.2.4.1.4.54.0.1.01</t>
  </si>
  <si>
    <t>9.2.4.1.4.54.0.1.02</t>
  </si>
  <si>
    <t>9.2.4.1.4.54.0.1.03</t>
  </si>
  <si>
    <t>9.2.4.1.4.99.0.0.00</t>
  </si>
  <si>
    <t>9.2.4.1.4.99.0.1.00</t>
  </si>
  <si>
    <t>9.2.4.1.4.99.0.1.01</t>
  </si>
  <si>
    <t>9.2.4.1.4.99.0.1.02</t>
  </si>
  <si>
    <t>9.2.4.1.4.99.0.1.03</t>
  </si>
  <si>
    <t>9.2.4.2.0.00.0.0.00</t>
  </si>
  <si>
    <t>9.2.4.2.2.00.0.0.00</t>
  </si>
  <si>
    <t>9.2.4.2.2.50.0.0.00</t>
  </si>
  <si>
    <t>9.2.4.2.2.50.0.1.00</t>
  </si>
  <si>
    <t>9.2.4.2.2.50.0.1.01</t>
  </si>
  <si>
    <t>9.2.4.2.2.50.0.1.02</t>
  </si>
  <si>
    <t>9.2.4.2.2.50.0.1.03</t>
  </si>
  <si>
    <t>9.2.4.2.2.51.0.0.00</t>
  </si>
  <si>
    <t>9.2.4.2.2.51.0.1.00</t>
  </si>
  <si>
    <t>9.2.4.2.2.52.0.0.00</t>
  </si>
  <si>
    <t>9.2.4.2.2.52.0.1.00</t>
  </si>
  <si>
    <t>9.2.4.2.2.52.0.1.01</t>
  </si>
  <si>
    <t>9.2.4.2.2.52.0.1.02</t>
  </si>
  <si>
    <t>9.2.4.2.2.52.0.1.03</t>
  </si>
  <si>
    <t>9.2.4.2.2.53.0.0.00</t>
  </si>
  <si>
    <t>9.2.4.2.2.53.0.1.00</t>
  </si>
  <si>
    <t>9.2.4.2.2.53.0.1.01</t>
  </si>
  <si>
    <t>9.2.4.2.2.53.0.1.02</t>
  </si>
  <si>
    <t>9.2.4.2.2.53.0.1.03</t>
  </si>
  <si>
    <t>9.2.4.2.2.54.0.0.00</t>
  </si>
  <si>
    <t>9.2.4.2.2.54.0.1.00</t>
  </si>
  <si>
    <t>9.2.4.2.2.54.0.1.01</t>
  </si>
  <si>
    <t>9.2.4.2.2.54.0.1.02</t>
  </si>
  <si>
    <t>9.2.4.2.2.54.0.1.03</t>
  </si>
  <si>
    <t>9.2.4.2.2.99.0.0.00</t>
  </si>
  <si>
    <t>9.2.4.2.2.99.0.1.00</t>
  </si>
  <si>
    <t>9.2.4.2.2.99.0.1.01</t>
  </si>
  <si>
    <t>9.2.4.2.2.99.0.1.02</t>
  </si>
  <si>
    <t>9.2.4.2.2.99.0.1.03</t>
  </si>
  <si>
    <t>9.2.4.3.0.00.0.0.00</t>
  </si>
  <si>
    <t>9.2.4.3.2.00.0.0.00</t>
  </si>
  <si>
    <t>9.2.4.3.2.50.0.0.00</t>
  </si>
  <si>
    <t>9.2.4.3.2.51.0.0.00</t>
  </si>
  <si>
    <t>9.2.4.3.2.52.0.0.00</t>
  </si>
  <si>
    <t>9.2.4.3.2.99.0.0.00</t>
  </si>
  <si>
    <t>9.2.4.4.0.00.0.0.00</t>
  </si>
  <si>
    <t>9.2.4.4.1.00.0.0.00</t>
  </si>
  <si>
    <t>9.2.4.4.1.50.0.0.00</t>
  </si>
  <si>
    <t>9.2.4.4.1.51.0.0.00</t>
  </si>
  <si>
    <t>9.7.2.0.0.00.0.0.00</t>
  </si>
  <si>
    <t>9.7.2.1.0.00.0.0.00</t>
  </si>
  <si>
    <t>9.7.2.1.5.00.0.0.00</t>
  </si>
  <si>
    <t>9.7.2.1.5.02.0.0.00</t>
  </si>
  <si>
    <t>9.7.2.1.5.02.1.0.00</t>
  </si>
  <si>
    <t>9.7.2.1.5.50.0.0.00</t>
  </si>
  <si>
    <t>9.7.2.1.5.50.1.0.00</t>
  </si>
  <si>
    <t>9.7.2.1.5.50.2.0.00</t>
  </si>
  <si>
    <t>9.7.2.1.5.51.0.0.00</t>
  </si>
  <si>
    <t>9.7.2.1.5.51.1.0.00</t>
  </si>
  <si>
    <t>9.7.2.1.5.51.2.0.00</t>
  </si>
  <si>
    <t>9.7.2.1.5.51.3.0.00</t>
  </si>
  <si>
    <t>Imposto sobre Serviços de Qualquer Natureza - Issqn</t>
  </si>
  <si>
    <t>Taxas Pelo Exercício do Poder de Polícia</t>
  </si>
  <si>
    <t>Taxas Pela Prestação de Serviços</t>
  </si>
  <si>
    <t>Taxas Pela Prestação de Serviços em Geral</t>
  </si>
  <si>
    <t>Contribuições para Regimes Próprios de Previdência e Sistema de Proteção Social</t>
  </si>
  <si>
    <t>Contribuição Patronal Oriunda de Sentenças Judiciais - Servidor Civil - Pensionistas</t>
  </si>
  <si>
    <t>Demais Contribuições Sociais Não Arrecadadas e Não Projetadas Pela RFB</t>
  </si>
  <si>
    <t>Demais Contribuições Sociais Não Arrecadadas e Não Projetadas Pela RFB - Parcelamentos</t>
  </si>
  <si>
    <t>Transferências da União e de Suas Entidades</t>
  </si>
  <si>
    <t>Cota-Parte do Imposto sobre a Propriedade Territorial Rural</t>
  </si>
  <si>
    <t>Transferências das Compensações Financeiras Pela Exploração de Recursos Naturais</t>
  </si>
  <si>
    <t>Cota-Parte da Compensação Financeira Pela Exploração de Recursos Hídricos</t>
  </si>
  <si>
    <t>Cota-Parte da Compensação Financeira Pela Exploração de Recursos Minerais - CFEM</t>
  </si>
  <si>
    <t>Cota-Parte da Compensação Financeira Pela Produção de Petróleo</t>
  </si>
  <si>
    <t>Transferências de Recursos do Bloco de Manutenção das Ações e Serviços Públicos de Saúde - Atenção Primária - Principal</t>
  </si>
  <si>
    <t>Transferências de Recursos do Bloco de Manutenção das Ações e Serviços Públicos de Saúde - Atenção Primária - Principal - Transferências da União Decorrentes de Emendas Parlamentares Individuais - Finalidade Definida</t>
  </si>
  <si>
    <t>Transferências de Recursos do Bloco de Manutenção das Ações e Serviços Públicos de Saúde - Atenção Primária - Principal - Transferências da União Decorrentes de Emendas Parlamentares de Bancada</t>
  </si>
  <si>
    <t>Transferências de Recursos do Bloco de Manutenção das Ações e Serviços Públicos de Saúde - Atenção Especializada - Principal</t>
  </si>
  <si>
    <t>Transferências de Recursos do Bloco de Manutenção das Ações e Serviços Públicos de Saúde - Atenção Especializada - Principal - Transferências da União Decorrentes de Emendas Parlamentares Individuais - Finalidade Definida</t>
  </si>
  <si>
    <t>Transferências de Recursos do Bloco de Manutenção das Ações e Serviços Públicos de Saúde - Atenção Especializada - Principal - Transferências da União Decorrentes de Emendas Parlamentares de Bancada</t>
  </si>
  <si>
    <t>Transferências de Recursos do Bloco de Manutenção das Ações e Serviços Públicos de Saúde - Vigilância em Saúde - Principal</t>
  </si>
  <si>
    <t>Transferências de Recursos do Bloco de Manutenção das Ações e Serviços Públicos de Saúde - Vigilância em Saúde - Principal - Transferências da União Decorrentes de Emendas Parlamentares Individuais - Finalidade Definida</t>
  </si>
  <si>
    <t>Transferências de Recursos do Bloco de Manutenção das Ações e Serviços Públicos de Saúde - Vigilância em Saúde - Principal - Transferências da União Decorrentes de Emendas Parlamentares de Bancada</t>
  </si>
  <si>
    <t>Transferências de Recursos do Bloco de Manutenção das Ações e Serviços Públicos de Saúde - Assistência Farmacêutica - Principal</t>
  </si>
  <si>
    <t>Transferências de Recursos do Bloco de Manutenção das Ações e Serviços Públicos de Saúde - Assistência Farmacêutica - Principal - Transferências da União Decorrentes de Emendas Parlamentares Individuais - Finalidade Definida</t>
  </si>
  <si>
    <t>Transferências de Recursos do Bloco de Manutenção das Ações e Serviços Públicos de Saúde - Assistência Farmacêutica - Principal - Transferências da União Decorrentes de Emendas Parlamentares de Bancada</t>
  </si>
  <si>
    <t>Transferências de Recursos do Bloco de Manutenção das Ações e Serviços Públicos de Saúde - Gestão do SUS - Principal</t>
  </si>
  <si>
    <t>Transferências de Recursos do Bloco de Manutenção das Ações e Serviços Públicos de Saúde - Gestão do SUS - Principal - Transferências da União Decorrentes de Emendas Parlamentares Individuais - Finalidade Definida</t>
  </si>
  <si>
    <t>Transferências de Recursos do Bloco de Manutenção das Ações e Serviços Públicos de Saúde - Gestão do SUS - Principal - Transferências da União Decorrentes de Emendas Parlamentares de Bancada</t>
  </si>
  <si>
    <t>Transferências de Recursos do Bloco de Manutenção das Ações e Serviços Públicos de Saúde - Outros Programas - Principal</t>
  </si>
  <si>
    <t>Transferências de Recursos do Bloco de Manutenção das Ações e Serviços Públicos de Saúde - Outros Programas - Principal - Transferências da União Decorrentes de Emendas Parlamentares Individuais - Finalidade Definida</t>
  </si>
  <si>
    <t>Transferências de Recursos do Bloco de Manutenção das Ações e Serviços Públicos de Saúde - Outros Programas - Principal - Transferências da União Decorrentes de Emendas Parlamentares de Bancada</t>
  </si>
  <si>
    <t>Transferências de Recursos do Bloco de Estruturação da Rede de Serviços Públicos de Saúde - Atenção Primária - Principal - Transferências da União Decorrentes de Emendas Parlamentares Individuais - Finalidade Definida</t>
  </si>
  <si>
    <t>Transferências de Recursos do Bloco de Estruturação da Rede de Serviços Públicos de Saúde - Atenção Primária - Principal - Transferências da União Decorrentes de Emendas Parlamentares de Bancada</t>
  </si>
  <si>
    <t>Transferências de Recursos do Bloco de Estruturação da Rede de Serviços Públicos de Saúde - Atenção Especializada - Principal - Transferências da União Decorrentes de Emendas Parlamentares Individuais - Finalidade Definida</t>
  </si>
  <si>
    <t>Transferências de Recursos do Bloco de Estruturação da Rede de Serviços Públicos de Saúde - Atenção Especializada - Principal - Transferências da União Decorrentes de Emendas Parlamentares de Bancada</t>
  </si>
  <si>
    <t>Transferências de Recursos do Bloco de Estruturação da Rede de Serviços Públicos de Saúde - Vigilância em Saúde - Principal Transferências da União Decorrentes de Emendas Parlamentares Individuais - Finalidade Definida</t>
  </si>
  <si>
    <t>Transferências de Recursos do Bloco de Estruturação da Rede de Serviços Públicos de Saúde - Vigilância em Saúde - Principal - Transferências da União Decorrentes de Emendas Parlamentares de Bancada</t>
  </si>
  <si>
    <t>Transferências de Recursos do Bloco de Estruturação da Rede de Serviços Públicos de Saúde - Assistência Farmacêutica - Principal - Transferências da União Decorrentes de Emendas Parlamentares Individuais - Finalidade Definida</t>
  </si>
  <si>
    <t>Transferências de Recursos do Bloco de Estruturação da Rede de Serviços Públicos de Saúde - Assistência Farmacêutica - Principal - Transferências da União Decorrentes de Emendas Parlamentares de Bancada</t>
  </si>
  <si>
    <t>Transferências de Recursos do Bloco de Estruturação da Rede de Serviços Públicos de Saúde - Gestão do SUS - Transferências da União Decorrentes de Emendas Parlamentares Individuais - Finalidade Definida</t>
  </si>
  <si>
    <t>Transferências de Recursos do Bloco de Estruturação da Rede de Serviços Públicos de Saúde - Gestão do SUS - Transferências da União Decorrentes de Emendas Parlamentares de Bancada</t>
  </si>
  <si>
    <t>Transferências de Recursos do Bloco de Estruturação da Rede de Serviços Públicos de Saúde - Outros Programas - Transferências da União Decorrentes de Emendas Parlamentares Individuais - Finalidade Definida</t>
  </si>
  <si>
    <t>Transferências de Recursos do Bloco de Estruturação da Rede de Serviços Públicos de Saúde - Outros Programas - Transferências da União Decorrentes de Emendas Parlamentares de Bancada</t>
  </si>
  <si>
    <t>Outras Transferências de Recursos do Sistema Único de Saúde - SUS  - Principal</t>
  </si>
  <si>
    <t>Outras Transferências de Recursos do Sistema Único de Saúde - SUS  - Transferências da União Decorrentes de Emendas Parlamentares Individuais - Finalidade Definida</t>
  </si>
  <si>
    <t>Transferências Do Salário-Educação</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</si>
  <si>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</si>
  <si>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</si>
  <si>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</si>
  <si>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</si>
  <si>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</si>
  <si>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Transferências Referentes ao Programa Nacional de Saúde do Escolar - PNSE</t>
  </si>
  <si>
    <t>Transferências Referentes ao Programa de Apoio a Aquisição de Equipamentos para a Rede Pública de Ensino Fundamental</t>
  </si>
  <si>
    <t>Transferências Referentes ao Programa de Apoio à Reestruturação da Rede Física Pública da Educação Básica  - Reestfísica</t>
  </si>
  <si>
    <t>Transferências de Recursos de Complementação da União ao FUNDEB - Vaat - Principal</t>
  </si>
  <si>
    <t>Transferências de Recursos de Complementação da União ao FUNDEB - Vaaf - Principal</t>
  </si>
  <si>
    <t>Transferências de Recursos do Fundo Nacional de Assistência Social - FNAS - Principal</t>
  </si>
  <si>
    <t>Transferências de Recursos do Fundo Nacional de Assistência Social - FNAS - Transferências da União Decorrentes de Emendas Parlamentares Individuais - Finalidade Definida</t>
  </si>
  <si>
    <t>Transferências de Recursos do Fundo Nacional de Assistência Social - FNAS - Transferências da União Decorrentes de Emendas Parlamentares de Bancada</t>
  </si>
  <si>
    <t>Transferências de Convênios da União para o Sistema Único de Saúde - SUS - Principal</t>
  </si>
  <si>
    <t>Transferências de Convênios da União para o Sistema Único de Saúde - SUS - Transferências da União Decorrentes de Emendas Parlamentares Individuais - Finalidade Definida</t>
  </si>
  <si>
    <t>Transferências de Convênios da União para o Sistema Único de Saúde - SUS - Transferências da União Decorrentes de Emendas Parlamentares de Bancada</t>
  </si>
  <si>
    <t>Transferências de Convênios da União Destinadas a Programas de Educação - Transferências da União Decorrentes de Emendas Parlamentares Individuais - Finalidade Definida</t>
  </si>
  <si>
    <t>Transferências de Convênios da União Destinadas a Programas de Educação -Transferências da União Decorrentes de Emendas Parlamentares de Bancada</t>
  </si>
  <si>
    <t>Transferências de Convênios da União Destinadas a Programas de Assistência Social - Transferências da União Decorrentes de Emendas Parlamentares Individuais - Finalidade Definida</t>
  </si>
  <si>
    <t>Transferências de Convênios da União Destinadas a Programas de Assistência Social - Transferências da União Decorrentes de Emendas Parlamentares de Bancada</t>
  </si>
  <si>
    <t>Transferências de Convênios da União Destinadas a Programas de Combate à Fome - Transferências da União Decorrentes de Emendas Parlamentares Individuais - Finalidade Definida</t>
  </si>
  <si>
    <t>Transferências de Convênios da União Destinadas a Programas de Combate à Fome -Transferências da União Decorrentes de Emendas Parlamentares de Bancada</t>
  </si>
  <si>
    <t>Transferências de Convênios da União Destinadas a Programas de Saneamento Básico - Transferências da União Decorrentes de Emendas Parlamentares Individuais - Finalidade Definida</t>
  </si>
  <si>
    <t>Transferências de Convênios da União Destinadas a Programas de Saneamento Básico - Transferências da União Decorrentes de Emendas Parlamentares de Bancada</t>
  </si>
  <si>
    <t>Outras Transferências de Convênios da União e de Suas Entidades - Principal</t>
  </si>
  <si>
    <t>Outras Transferências de Convênios da União e de Suas Entidades - Transferências da União Decorrentes de Emendas Parlamentares Individuais - Finalidade Definida</t>
  </si>
  <si>
    <t>Outras Transferências de Convênios da União e de Suas Entidades - Transferências da União Decorrentes de Emendas Parlamentares de Bancada</t>
  </si>
  <si>
    <t>Outras Transferências de Recursos da União e de Suas Entidades</t>
  </si>
  <si>
    <t>Transferências de Recursos do Fundo Nacional de Segurança Pública - FNSP</t>
  </si>
  <si>
    <t>Outras Transferências de Recursos da União e de Suas Entidades - Principal</t>
  </si>
  <si>
    <t>Outras Transferências de Recursos da União e de Suas Entidades - Auxílio Financeiro da União aos Municípios (Lei Complementar nº 173, de 27 de Maio de 2020)</t>
  </si>
  <si>
    <t>Transferências dos Estados e do Distrito Federal e de Suas Entidades</t>
  </si>
  <si>
    <t>Cota-Parte da Compensação Financeira de Recursos Minerais - CFEM</t>
  </si>
  <si>
    <t>Transferências de Recursos do Sistema Único de Saúde - SUS - Principal</t>
  </si>
  <si>
    <t>Transferências de Recursos do Sistema Único de Saúde - SUS - Transferências dos Estados Decorrentes de Emendas Parlamentares de Bancada</t>
  </si>
  <si>
    <t>Transferências de Convênios dos Estados e DF para o Sistema Único de Saúde - SUS - Principal</t>
  </si>
  <si>
    <t>Transferências de Convênios dos Estados e DF para o Sistema Único de Saúde - SUS - Transferências dos Estados Decorrentes de Emendas Parlamentares de Bancada</t>
  </si>
  <si>
    <t>Transferências de Convênios dos Estados Destinadas a Programas de Educação - Transferências dos Estados Decorrentes de Emendas Parlamentares de Bancada</t>
  </si>
  <si>
    <t>Outras Transferências de Convênios dos Estados e DF e de Suas Entidades - - Transferências dos Estados Decorrentes de Emendas Parlamentares de Bancada</t>
  </si>
  <si>
    <t>Transferências de Estados Destinadas à Assistência Social</t>
  </si>
  <si>
    <t>Transferências de Estados Destinadas à Assistência Social - Principal</t>
  </si>
  <si>
    <t>Transferências de Estados Destinadas à Assistência Social - Transferências dos Estados Decorrentes de Emendas Parlamentares de Bancada</t>
  </si>
  <si>
    <t>Transferências dos Municípios e de Suas Entidades</t>
  </si>
  <si>
    <t>Transferências de Convênios dos Municípios Destinadas a Programas de Educação</t>
  </si>
  <si>
    <t>Transferências de Pessoas Físicas - Programas de Saúde</t>
  </si>
  <si>
    <t>Multas Por Danos Ambientais</t>
  </si>
  <si>
    <t>Multas Administrativas Por Danos Ambientais</t>
  </si>
  <si>
    <t>Multas Judiciais Por Danos Ambientais</t>
  </si>
  <si>
    <t>Multas Aplicadas Pelos Tribunais de Contas</t>
  </si>
  <si>
    <t>Indenizações Por Danos Causados ao Patrimônio Público</t>
  </si>
  <si>
    <t>Indenização Por Posse ou Ocupação Ilícita de Bens Públicos</t>
  </si>
  <si>
    <t>Indenização Por Sinistro</t>
  </si>
  <si>
    <t>Depósitos Abandonados (Dinheiro E/Ou Objetos de Valor)</t>
  </si>
  <si>
    <t>Receitas Reconhecidas Por Força de Decisões Judiciais e de Tribunais Administrativos</t>
  </si>
  <si>
    <t>Multas e Juros de Mora das Alienações de Bens Móveis</t>
  </si>
  <si>
    <t>Multas e Juros de Mora de Amortização de Empréstimos - Estados e Municípios</t>
  </si>
  <si>
    <t>Encargos Legais Pela Inscrição em Dívida Ativa e Receitas de Ônus de Sucumbência</t>
  </si>
  <si>
    <t>Encargos Legais Pela Inscrição em Dívida Ativa</t>
  </si>
  <si>
    <t>Outras Receitas Administradas Pela RFB</t>
  </si>
  <si>
    <t>Outras Receitas Não Arrecadadas e Não Projetadas Pela RFB - Primárias</t>
  </si>
  <si>
    <t>Outras Receitas Não Arrecadadas e Não Projetadas Pela RFB - Financeiras</t>
  </si>
  <si>
    <t>Títulos de Responsabilidade do Tesouro Nacional - Exceto Refinanciamento da Dívida Pública Federal no Mercado Externo</t>
  </si>
  <si>
    <t>Transferências de Recursos do Bloco de Manutenção das Ações e Serviços Públicos de Saúde - Atenção Primária - Transferências da União Decorrentes de Emendas Parlamentares Individuais - Finalidade Definida</t>
  </si>
  <si>
    <t>Transferências de Recursos do Bloco de Manutenção das Ações e Serviços Públicos de Saúde - Atenção Primária - Transferências da União Decorrentes de Emendas Parlamentares de Bancada</t>
  </si>
  <si>
    <t>Transferências de Recursos do Bloco de Manutenção das Ações e Serviços Públicos de Saúde - Atenção Especializada - Transferências da União Decorrentes de Emendas Parlamentares Individuais - Finalidade Definida</t>
  </si>
  <si>
    <t>Transferências de Recursos do Bloco de Manutenção das Ações e Serviços Públicos de Saúde - Atenção Especializada - Transferências da União Decorrentes de Emendas Parlamentares de Bancada</t>
  </si>
  <si>
    <t>Transferências de Recursos do Bloco de Manutenção das Ações e Serviços Públicos de Saúde - Vigilância em Saúde - Transferências da União Decorrentes de Emendas Parlamentares Individuais - Finalidade Definida</t>
  </si>
  <si>
    <t>Transferências de Recursos do Bloco de Manutenção das Ações e Serviços Públicos de Saúde - Vigilância em Saúde - Transferências da União Decorrentes de Emendas Parlamentares de Bancada</t>
  </si>
  <si>
    <t>Transferências de Recursos do Bloco de Manutenção das Ações e Serviços Públicos de Saúde - Assistência Farmacêutica - Transferências da União Decorrentes de Emendas Parlamentares Individuais - Finalidade Definida</t>
  </si>
  <si>
    <t>Transferências de Recursos do Bloco de Manutenção das Ações e Serviços Públicos de Saúde - Assistência Farmacêutica - Transferências da União Decorrentes de Emendas Parlamentares de Bancada</t>
  </si>
  <si>
    <t>Transferências de Recursos do Bloco de Manutenção das Ações e Serviços Públicos de Saúde - Gestão do SUS - Transferências da União Decorrentes de Emendas Parlamentares Individuais - Finalidade Definida</t>
  </si>
  <si>
    <t>Transferências de Recursos do Bloco de Manutenção das Ações e Serviços Públicos de Saúde - Gestão do SUS - Transferências da União Decorrentes de Emendas Parlamentares de Bancada</t>
  </si>
  <si>
    <t>Transferências de Recursos do Bloco de Manutenção das Ações e Serviços Públicos de Saúde - Outros Programas - Transferências da União Decorrentes de Emendas Parlamentares Individuais - Finalidade Definida</t>
  </si>
  <si>
    <t>Transferências de Recursos do Bloco de Manutenção das Ações e Serviços Públicos de Saúde - Outros Programas - Transferências da União Decorrentes de Emendas Parlamentares de Bancada</t>
  </si>
  <si>
    <t>Transferências de Recursos do Bloco de Estruturação da Rede de Serviços Públicos de Saúde - Atenção Primária - Transferências da União Decorrentes de Emendas Parlamentares Individuais - Finalidade Definida</t>
  </si>
  <si>
    <t>Transferências de Recursos do Bloco de Estruturação da Rede de Serviços Públicos de Saúde - Atenção Primária - Transferências da União Decorrentes de Emendas Parlamentares de Bancada</t>
  </si>
  <si>
    <t>Transferências de Recursos do Bloco de Estruturação da Rede de Serviços Públicos de Saúde - Atenção Especializada - Transferências da União Decorrentes de Emendas Parlamentares Individuais - Finalidade Definida</t>
  </si>
  <si>
    <t>Transferências de Recursos do Bloco de Estruturação da Rede de Serviços Públicos de Saúde - Atenção Especializada - Transferências da União Decorrentes de Emendas Parlamentares de Bancada</t>
  </si>
  <si>
    <t>Transferências de Recursos do Bloco de Estruturação da Rede de Serviços Públicos de Saúde - Assistência Farmacêutica - Transferências da União Decorrentes de Emendas Parlamentares Individuais - Finalidade Definida</t>
  </si>
  <si>
    <t>Transferências de Recursos do Bloco de Estruturação da Rede de Serviços Públicos de Saúde - Assistência Farmacêutica - Transferências da União Decorrentes de Emendas Parlamentares de Bancada</t>
  </si>
  <si>
    <t>Transferências de Recursos do Bloco de Estruturação da Rede de Serviços Públicos de Saúde - Vigilância em Saúde - Transferências da União Decorrentes de Emendas Parlamentares Individuais - Finalidade Definida</t>
  </si>
  <si>
    <t>Transferências de Recursos do Bloco de Estruturação da Rede de Serviços Públicos de Saúde - Vigilância em Saúde - Transferências da União Decorrentes de Emendas Parlamentares de Bancada</t>
  </si>
  <si>
    <t>Outras Transferências de Recursos do Sistema Único de Saúde - SUS - Principal</t>
  </si>
  <si>
    <t>Outras Transferências de Recursos do Sistema Único de Saúde - SUS - Transferências da União Decorrentes de Emendas Parlamentares Individuais - Finalidade Definida</t>
  </si>
  <si>
    <t>Outras Transferências de Recursos do Sistema Único de Saúde - SUS - Outros Programas - Transferências da União Decorrentes de Emendas Parlamentares de Bancada</t>
  </si>
  <si>
    <t>Transferências para o Programa de Apoio ao Transporte Escolar para Educação Básica - Caminho da Escola</t>
  </si>
  <si>
    <t>Outras Transferências Destinadas a Programas de Educação</t>
  </si>
  <si>
    <t>Transferências de Convênios da União e de Suas Entidades </t>
  </si>
  <si>
    <t>Transferências de Convênios da União Destinadas a Programas de Educação - Transferências da União Decorrentes de Emendas Parlamentares de Bancada</t>
  </si>
  <si>
    <t>Transferências de Convênios da União Destinadas a Programas de Meio Ambiente</t>
  </si>
  <si>
    <t>Transferências de Convênios da União Destinadas a Programas de Meio Ambiente - Principal</t>
  </si>
  <si>
    <t>Transferências de Convênios da União Destinadas a Programas de Meio Ambiente - Transferências da União Decorrentes de Emendas Parlamentares Individuais - Finalidade Definida</t>
  </si>
  <si>
    <t>Transferências de Convênios da União Destinadas a Programas de Meio Ambiente - Transferências da União Decorrentes de Emendas Parlamentares de Bancada</t>
  </si>
  <si>
    <t>Transferências de Convênios da União Destinadas a Programas de Infraestrutura em Transporte</t>
  </si>
  <si>
    <t>Transferências de Convênios da União Destinadas a Programas de Infraestrutura em Transporte - Principal</t>
  </si>
  <si>
    <t>Transferências de Convênios da União Destinadas a Programas de Infraestrutura em Transporte - Transferências da União Decorrentes de Emendas Parlamentares Individuais - Finalidade Definida</t>
  </si>
  <si>
    <t>Transferências de Convênios da União Destinadas a Programas de Infraestrutura em Transporte - Transferências da União Decorrentes de Emendas Parlamentares de Bancada</t>
  </si>
  <si>
    <t>Outras Transferências de Convênios da União e de Suas Entidades -Transferências da União Decorrentes de Emendas Parlamentares Individuais - Finalidade Definida</t>
  </si>
  <si>
    <t>Transferências de Convênios dos Estados para o Sistema Único de Saúde - SUS - Principal</t>
  </si>
  <si>
    <t>Transferências de Convênios dos Estados para o Sistema Único de Saúde - SUS - Transferências dos Estados Decorrentes de Emendas Parlamentares de Bancada</t>
  </si>
  <si>
    <t>Transferências de Convênios dos Estados Destinadas a Programas de Saneamento Básico</t>
  </si>
  <si>
    <t>Transferências de Convênios dos Estados Destinadas a Programas de Saneamento Básico - Principal</t>
  </si>
  <si>
    <t>Transferências de Convênios dos Estados Destinadas a Programas de Saneamento Básico - Transferências dos Estados Decorrentes de Emendas Parlamentares de Bancada</t>
  </si>
  <si>
    <t>Transferências de Convênios dos Estados Destinadas a Programas de Meio Ambiente</t>
  </si>
  <si>
    <t>Transferências de Convênios dos Estados Destinadas a Programas de Meio Ambiente - Principal</t>
  </si>
  <si>
    <t>Transferências de Convênios dos Estados Destinadas a Programas de Meio Ambiente - Transferências dos Estados Decorrentes de Emendas Parlamentares de Bancada</t>
  </si>
  <si>
    <t>Transferências de Convênios dos Estados Destinadas a Programas de Infraestrutura em Transporte</t>
  </si>
  <si>
    <t>Transferências de Convênios dos Estados Destinadas a Programas de Infraestrutura em Transporte - Principal</t>
  </si>
  <si>
    <t>Transferências de Convênios dos Estados Destinadas a Programas de Infraestrutura em Transporte - Transferências dos Estados Decorrentes de Emendas Parlamentares de Bancada</t>
  </si>
  <si>
    <t>Outras Transferências de Convênios dos Estados e DF e de Suas Entidades - Transferências dos Estados Decorrentes de Emendas Parlamentares de Bancada</t>
  </si>
  <si>
    <t>Outras Transferências de Recursos dos Estados - Transferências dos Estados Decorrentes de Emendas Parlamentares de Bancada</t>
  </si>
  <si>
    <t>Transferências de Convênios dos Municípios Destinados a Programas de Saúde</t>
  </si>
  <si>
    <t>Transferências de Convênios dos Municípios Destinadas a Programas de Saneamento</t>
  </si>
  <si>
    <t>Outras Transferências de Capital</t>
  </si>
  <si>
    <t>Receitas de Alienação de Certificados de Potencial Adicional de Construção - Cepac</t>
  </si>
  <si>
    <t>Imposto sobre Serviços de Qualquer Natureza - Issqn - Intra OFSS</t>
  </si>
  <si>
    <t>Taxas Pelo Exercício do Poder de Polícia - Intra OFSS</t>
  </si>
  <si>
    <t>Taxas Pela Prestação de Serviços - Intra OFSS</t>
  </si>
  <si>
    <t>Taxas Pela Prestação de Serviços em Geral - Intra OFSS</t>
  </si>
  <si>
    <t>Contribuições para Regimes Próprios de Previdência e Sistema de Proteção Social - Intra OFSS</t>
  </si>
  <si>
    <t>Contribuição Patronal Oriunda de Sentenças Judiciais - Servidor Civil - Pensionistas - Intra OFSS</t>
  </si>
  <si>
    <t>Demais Contribuições Sociais Não Arrecadadas e Não Projetadas Pela RFB - Intra OFSS</t>
  </si>
  <si>
    <t>Demais Contribuições Sociais Não Arrecadadas e Não Projetadas Pela RFB - Parcelamentos - Intra OFSS</t>
  </si>
  <si>
    <t>Multas Por Danos Ambientais - Intra OFSS</t>
  </si>
  <si>
    <t>Multas Administrativas Por Danos Ambientais - Intra OFSS</t>
  </si>
  <si>
    <t>Multas Judiciais Por Danos Ambientais - Intra OFSS</t>
  </si>
  <si>
    <t>Multas Aplicadas Pelos Tribunais de Contas - Intra OFSS</t>
  </si>
  <si>
    <t>Indenizações Por Danos Causados ao Patrimônio Público - Intra OFSS</t>
  </si>
  <si>
    <t>Encargos Legais Pela Inscrição em Dívida Ativa e Receitas de Ônus de Sucumbência - Intra OFSS</t>
  </si>
  <si>
    <t>Encargos Legais Pela Inscrição em Dívida Ativa - Intra OFSS</t>
  </si>
  <si>
    <t>Outras Receitas Não Arrecadadas e Não Projetadas Pela RFB - Primárias - Intra OFSS</t>
  </si>
  <si>
    <t>Outras Receitas Não Arrecadadas e Não Projetadas Pela RFB - Financeiras - Intra OFSS</t>
  </si>
  <si>
    <t>Operações de Crédito - Mercado Interno - Intra OFSS</t>
  </si>
  <si>
    <t>Transferências dos Municípios e de Suas Entidades - Intra OFSS</t>
  </si>
  <si>
    <t>Transferências de Convênios dos Municípios Destinados a Programas de Saúde - Intra OFSS</t>
  </si>
  <si>
    <t>Transferências de Convênios dos Municípios Destinadas a Programas de Educação - Intra OFSS</t>
  </si>
  <si>
    <t>Transferências de Convênios dos Municípios Destinadas a Programas de Saneamento - Intra OFSS</t>
  </si>
  <si>
    <t>Receitas de Alienação de Certificados de Potencial Adicional de Construção - Cepac - Intra OFSS</t>
  </si>
  <si>
    <t>(-) Dedução de Imposto sobre Serviços de Qualquer Natureza - Issqn</t>
  </si>
  <si>
    <t>(-) Dedução de Taxas Pelo Exercício do Poder de Polícia</t>
  </si>
  <si>
    <t>(-) Dedução de Taxas Pela Prestação de Serviços</t>
  </si>
  <si>
    <t>(-) Dedução de Taxas Pela Prestação de Serviços em Geral</t>
  </si>
  <si>
    <t>(-) Dedução de Contribuições para Regimes Próprios de Previdência e Sistema de Proteção Social</t>
  </si>
  <si>
    <t>(-) Dedução de Contribuição Patronal Oriunda de Sentenças Judiciais - Servidor Civil - Pensionistas</t>
  </si>
  <si>
    <t>(-) Dedução de Demais Contribuições Sociais Não Arrecadadas e Não Projetadas Pela RFB</t>
  </si>
  <si>
    <t>(-) Dedução de Demais Contribuições Sociais Não Arrecadadas e Não Projetadas Pela RFB - Parcelamentos</t>
  </si>
  <si>
    <t>(-) Dedução de Outras Contribuições Econômicas - Não Arrecadadas e Não Projetadas Pela RFB</t>
  </si>
  <si>
    <t>(-) Dedução de Transferências da União e de Suas Entidades</t>
  </si>
  <si>
    <t>(-) Dedução de Cota-Parte do Fundo de Participação dos Municípios - Cota Mensal - FUNDEB</t>
  </si>
  <si>
    <t>(-) Dedução de Transferências de Convênios da União para o Sistema Único de Saúde - SUS - Principal</t>
  </si>
  <si>
    <t>(-) Dedução de Transferências de Convênios da União para o Sistema Único de Saúde - SUS - Transferências da União Decorrentes de Emendas Parlamentares Individuais - Finalidade Definida</t>
  </si>
  <si>
    <t>(-) Dedução de Transferências de Convênios da União para o Sistema Único de Saúde - SUS - Transferências da União Decorrentes de Emendas Parlamentares de Bancada</t>
  </si>
  <si>
    <t>(-) Dedução de Transferências de Convênios da União Destinadas a Programas de Educação - Transferências da União Decorrentes de Emendas Parlamentares Individuais - Finalidade Definida</t>
  </si>
  <si>
    <t>(-) Dedução de Transferências de Convênios da União Destinadas a Programas de Educação -Transferências da União Decorrentes de Emendas Parlamentares de Bancada</t>
  </si>
  <si>
    <t>(-) Dedução de Transferências de Convênios da União Destinadas a Programas de Assistência Social - Transferências da União Decorrentes de Emendas Parlamentares Individuais - Finalidade Definida</t>
  </si>
  <si>
    <t>(-) Dedução de Transferências de Convênios da União Destinadas a Programas de Assistência Social - Transferências da União Decorrentes de Emendas Parlamentares de Bancada</t>
  </si>
  <si>
    <t>(-) Dedução de Transferências de Convênios da União Destinadas a Programas de Combate à Fome - Transferências da União Decorrentes de Emendas Parlamentares Individuais - Finalidade Definida</t>
  </si>
  <si>
    <t>(-) Dedução de Transferências de Convênios da União Destinadas a Programas de Combate à Fome - Transferências da União Decorrentes de Emendas Parlamentares de Bancada</t>
  </si>
  <si>
    <t>(-) Dedução de Transferências de Convênios da União Destinadas a Programas de Saneamento Básico - Transferências da União Decorrentes de Emendas Parlamentares Individuais - Finalidade Definida</t>
  </si>
  <si>
    <t>(-) Dedução de Transferências de Convênios da União Destinadas a Programas de Saneamento Básico - Transferências da União Decorrentes de Emendas Parlamentares de Bancada</t>
  </si>
  <si>
    <t>(-) Dedução de Transferências dos Estados e do Distrito Federal e de Suas Entidades</t>
  </si>
  <si>
    <t>(-) Dedução de Transferências de Convênios dos Estados e DF para o Sistema Único de Saúde - SUS - Principal</t>
  </si>
  <si>
    <t>(-) Dedução de Transferências de Convênios dos Estados e DF para o Sistema Único de Saúde - SUS - Transferências dos Estados Decorrentes de Emendas Parlamentares de Bancada</t>
  </si>
  <si>
    <t>(-) Dedução de Transferências de Convênios dos Estados Destinadas a Programas de Educação - Transferências dos Estados Decorrentes de Emendas Parlamentares de Bancada</t>
  </si>
  <si>
    <t>(-) Dedução de Outras Transferências de Convênios dos Estados e DF e de Suas Entidades - Principal</t>
  </si>
  <si>
    <t>(-) Dedução de Outras Transferências de Convênios dos Estados e DF e de Suas Entidades - - Transferências dos Estados Decorrentes de Emendas Parlamentares de Bancada</t>
  </si>
  <si>
    <t>(-) Dedução de Transferências dos Municípios e de Suas Entidades</t>
  </si>
  <si>
    <t>(-) Dedução de Transferências de Convênios dos Municípios Destinadas a Programas de Educação</t>
  </si>
  <si>
    <t>(-) Dedução de Outras Transferências de Convênios dos Municípios e de Suas Entidades</t>
  </si>
  <si>
    <t>(-) Dedução de Transferências de Pessoas Físicas - Programas de Saúde</t>
  </si>
  <si>
    <t>(-) Dedução de Multas Por Danos Ambientais</t>
  </si>
  <si>
    <t>(-) Dedução de Multas Administrativas Por Danos Ambientais</t>
  </si>
  <si>
    <t>(-) Dedução de Multas Judiciais Por Danos Ambientais</t>
  </si>
  <si>
    <t>(-) Dedução de Multas Aplicadas Pelos Tribunais de Contas</t>
  </si>
  <si>
    <t>(-) Dedução de Indenizações Por Danos Causados ao Patrimônio Público</t>
  </si>
  <si>
    <t>(-) Dedução de Indenização Por Sinistro</t>
  </si>
  <si>
    <t>(-) Dedução de Encargos Legais Pela Inscrição em Dívida Ativa e Receitas de Ônus de Sucumbência</t>
  </si>
  <si>
    <t>(-) Dedução de Encargos Legais Pela Inscrição em Dívida Ativa</t>
  </si>
  <si>
    <t>(-) Dedução de Outras Receitas Não Arrecadadas e Não Projetadas Pela RFB - Primárias</t>
  </si>
  <si>
    <t>(-) Dedução de Outras Receitas Não Arrecadadas e Não Projetadas Pela RFB - Financeiras</t>
  </si>
  <si>
    <t>(-) Dedução de Transferências de Convênios da União e de Suas Entidades </t>
  </si>
  <si>
    <t>(-) Dedução de Transferências de Convênios da União Destinadas a Programas de Educação - Transferências da União Decorrentes de Emendas Parlamentares de Bancada</t>
  </si>
  <si>
    <t>(-) Dedução de Transferências de Convênios da União Destinadas a Programas de Meio Ambiente</t>
  </si>
  <si>
    <t>(-) Dedução de Transferências de Convênios da União Destinadas a Programas de Meio Ambiente - Principal</t>
  </si>
  <si>
    <t>(-) Dedução de Transferências de Convênios da União Destinadas a Programas de Meio Ambiente - Transferências da União Decorrentes de Emendas Parlamentares de Bancada</t>
  </si>
  <si>
    <t>(-) Dedução de Transferências de Convênios da União Destinadas a Programas de Infraestrutura em Transporte</t>
  </si>
  <si>
    <t>(-) Dedução de Transferências de Convênios da União Destinadas a Programas de Infraestrutura em Transporte - Principal</t>
  </si>
  <si>
    <t>(-) Dedução de Transferências de Convênios da União Destinadas a Programas de Infraestrutura em Transporte - Transferências da União Decorrentes de Emendas Parlamentares de Bancada</t>
  </si>
  <si>
    <t>(-) Dedução de Transferências de Convênios dos Estados para o Sistema Único de Saúde - SUS - Principal</t>
  </si>
  <si>
    <t>(-) Dedução de Transferências de Convênios dos Estados para o Sistema Único de Saúde - SUS - Transferências dos Estados Decorrentes de Emendas Parlamentares de Bancada</t>
  </si>
  <si>
    <t>(-) Dedução de Transferências de Convênios dos Estados Destinadas a Programas de Saneamento Básico</t>
  </si>
  <si>
    <t>(-) Dedução de Transferências de Convênios dos Estados Destinadas a Programas de Saneamento Básico - Principal</t>
  </si>
  <si>
    <t>(-) Dedução de Transferências de Convênios dos Estados Destinadas a Programas de Saneamento Básico - Transferências dos Estados Decorrentes de Emendas Parlamentares de Bancada</t>
  </si>
  <si>
    <t>(-) Dedução de Transferências de Convênios dos Estados Destinadas a Programas de Meio Ambiente</t>
  </si>
  <si>
    <t>(-) Dedução de Transferências de Convênios dos Estados Destinadas a Programas de Meio Ambiente - Principal</t>
  </si>
  <si>
    <t>(-) Dedução de Transferências de Convênios dos Estados Destinadas a Programas de Meio Ambiente - Transferências dos Estados Decorrentes de Emendas Parlamentares de Bancada</t>
  </si>
  <si>
    <t>(-) Dedução de Transferências de Convênios dos Estados Destinadas a Programas de Infraestrutura em Transporte</t>
  </si>
  <si>
    <t>(-) Dedução de Transferências de Convênios dos Estados Destinadas a Programas de Infraestrutura em Transporte - Principal</t>
  </si>
  <si>
    <t>(-) Dedução de Transferências de Convênios dos Estados Destinadas a Programas de Infraestrutura em Transporte - Transferências dos Estados Decorrentes de Emendas Parlamentares de Bancada</t>
  </si>
  <si>
    <t>(-) Dedução de Outras Transferências de Convênios dos Estados e DF e de Suas Entidades - Transferências dos Estados Decorrentes de Emendas Parlamentares de Bancada</t>
  </si>
  <si>
    <t>(-) Dedução de Transferências de Convênios dos Municípios Destinados a Programas de Saúde</t>
  </si>
  <si>
    <t>(-) Dedução de Transferências de Convênios dos Municípios Destinadas a Programas de Saneamento</t>
  </si>
  <si>
    <t>(-) Dedução de Contribuições para Regimes Próprios de Previdência e Sistema de Proteção Social - Intra OFSS</t>
  </si>
  <si>
    <t>Registra as Deduções das receitas originadas de serviços de navegação, decorrentes da utilização de instalações e serviços destinados a apoiar e tornar segura a navegação aérea, de acordo com normas específicas.</t>
  </si>
  <si>
    <t>Registra a dedução do valor da receita de transferências de convênios da União e de suas Entidades não especificados anteriormente.</t>
  </si>
  <si>
    <t>Registra a dedução do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</si>
  <si>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a dedução do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</si>
  <si>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a dedução do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</si>
  <si>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Registra a dedução das receitas primárias que não se enquadram nos itens anteriores.</t>
  </si>
  <si>
    <t>Registra a dedução das receitas financeiras que não se enquadram nos itens anteriores.</t>
  </si>
  <si>
    <t>Cota-parte Royalties – Compensação Financeira pela Produção do Petróleo</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</si>
  <si>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</si>
  <si>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Registra as receitas originadas de serviços de navegação, decorrentes da utilização de instalações e serviços destinados a apoiar e tornar segura a navegação naval, de acordo com normas específicas.</t>
  </si>
  <si>
    <t>Registra o valor das receitas recebidas pelos Estados por meio de transferências constitucionais da contribuição de intervenção no domínio econômico (Emenda Constitucional nº 42, de 19/12/2003).</t>
  </si>
  <si>
    <t>Agrega o valor total das transferências de recursos do Sistema Único de Saúde - SUS</t>
  </si>
  <si>
    <t>Registra o valor dos recursos de transferências da União aos Estados, Distrito Federal e Municípios referentes ao Programa Dinheiro Direto na Escola – PDDE.</t>
  </si>
  <si>
    <t>Agrega as receitas referentes as transferências das compensações financeiras pela exploração de recursos naturais</t>
  </si>
  <si>
    <t>Registra o valor total dos recursos recebidos pela União, Estados, Distrito Federal e Municípios, incluindo suas respectivas entidades, transferidos por Municípios, não classificadas nos itens anteriores (vide Portaria Interministerial nº 163/01 e Portaria STN nº 339/01).</t>
  </si>
  <si>
    <t>Registra as receitas provenientes de recursos financeiros recebidos de instituições dotadas de personalidade jurídica de direito privado quando destinados a atender despesas classificáveis como correntes, não especificados anteriormente.</t>
  </si>
  <si>
    <t>Agrega receitas oriundas de multas e juros decorrentes das alienações de bens intangíveis.</t>
  </si>
  <si>
    <t>Registra as receitas oriundas de multas e juros decorrentes de amortização de empréstimos - Estados e Municípios</t>
  </si>
  <si>
    <t>Registra as receitas oriundas de multas e juros decorrentes de amortização de empréstimos - Programa das Operações Oficiais de Crédito</t>
  </si>
  <si>
    <t>Registra as receitas primárias que não se enquadram nos itens anteriores.</t>
  </si>
  <si>
    <t>Registra as receitas financeiras que não se enquadram nos itens anteriores.</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</si>
  <si>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</si>
  <si>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Agrega as receitas provenientes da alienação de bens móveis e semoventes. Compreende a alienação de animais, veículos, móveis, equipamentos e utensílios.</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</si>
  <si>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</si>
  <si>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</si>
  <si>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</si>
  <si>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</si>
  <si>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</si>
  <si>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</si>
  <si>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</si>
  <si>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</si>
  <si>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as receitas de capital que não atendem às especificações anteriores. Deve ser empregada apenas no caso de impossibilidade de utilização dos demais títulos.</t>
  </si>
  <si>
    <t>Dedução de Receita. (ver código de receita principal)</t>
  </si>
  <si>
    <t>Registra a dedução do valor dos recursos oriundos de transferências de convênios firmados com a União e de suas Entidades, para a realização de objetivos de interesse comum dos partícipes, e destinados a custear despesas de capital, não previstos nos itens anteriores.</t>
  </si>
  <si>
    <t>Registra a dedução do valor dos recursos oriundos de convênios firmados com os Estados, destinados ao Sistema Único de Saúde, para a realização de objetivos de interesse comum dos partícipes, e destinados a custear despesas de capital.</t>
  </si>
  <si>
    <t>Registra a dedução do valor dos recursos oriundos de convênios firmados com os Estados, destinados a programas de educação, para a realização de objetivos de interesse comum dos partícipes, e destinados a custear despesas de capital.</t>
  </si>
  <si>
    <t>Registra a dedução do valor dos recursos oriundos de convênios firmados com os Estados, destinados a programas de saneamento básico, para a realização de objetivos de interesse comum dos partícipes, e destinados a custear despesas de capital.</t>
  </si>
  <si>
    <t>Registra a dedução do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</si>
  <si>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a dedução do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</si>
  <si>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a dedução do valor dos recursos oriundos de transferências de convênios dos Estados, DF e de suas Entidades, para a realização de objetivos de interesse comum dos partícipes, e destinados a custear despesas de capital, não previstos nos itens anteriores.</t>
  </si>
  <si>
    <t>Registra a dedução do valor da arrecadação por meio de parcelamento da receita de contribuições patronais relativas aos servidores civis ativos para institutos de previdência social.</t>
  </si>
  <si>
    <t>9.2.4.2.2.51.0.1.01</t>
  </si>
  <si>
    <t>9.2.4.2.2.51.0.1.02</t>
  </si>
  <si>
    <t>9.2.4.2.2.51.0.1.03</t>
  </si>
  <si>
    <t>Vinculado à Fonte de Origem</t>
  </si>
  <si>
    <t>A FONTE indicada deve ser a mesma da FONTE da receita de origem e de preenchimento obrigatório, confomre SUBANEXO V - Fonte Destinação da Receita.</t>
  </si>
  <si>
    <t>1.2.3.1.50.0.1.00</t>
  </si>
  <si>
    <t>Outros Recursos Vinculados à Educação</t>
  </si>
  <si>
    <t>Transferência de Recursos do Fundo Nacional de Assistência Social - FNAS</t>
  </si>
  <si>
    <t>Nota Técnica SEI nº 58903/2020/ME (Item 4 e 5).</t>
  </si>
  <si>
    <t>Recursos vinculados ao RPPS - Taxa de Administração</t>
  </si>
  <si>
    <t>Transferências Fundo a Fundo de Recursos do SUS provenientes do Governo Estadual</t>
  </si>
  <si>
    <t>Transferências Fundo a Fundo de Recursos do SUS provenientes dos Governos Municipais</t>
  </si>
  <si>
    <t>1.2.1.6.03.2.0.00</t>
  </si>
  <si>
    <t>1.9.2.2.06.3.0.00</t>
  </si>
  <si>
    <t>1.9.2.2.06.4.0.00</t>
  </si>
  <si>
    <t>Registra o valor de receitas provenientes do cancelamento (restituição/recuperação/devolução) de despesas primárias executadas/pagas em exercícios anteriores, canceladas apenas no exercício corrente</t>
  </si>
  <si>
    <t>Restituição de Despesas Primárias de Exercícios Anteriores</t>
  </si>
  <si>
    <t> Portaria SOF nº 6.840, de 15 de junho de 2021.</t>
  </si>
  <si>
    <t>Restituição de Despesas Financeiras de Exercícios Anteriores</t>
  </si>
  <si>
    <t>Registra o valor de receitas provenientes do cancelamento (restituição/recuperação/devolução) de despesas financeiras executadas/pagas em exercícios anteriores, canceladas apenas no exercício corrente.</t>
  </si>
  <si>
    <t>7.9.2.2.06.3.0.00</t>
  </si>
  <si>
    <t>9.1.9.2.2.06.3.0.00</t>
  </si>
  <si>
    <t>Registra o valor oriundos das transferências com finalidade definida obrigatórias da União relativas às emendas individuais, vinculados à programação estabelecida na emenda parlamentar e aplicados nas áreas de competência constitucional da União (Inciso II do art. 1º EC 105/2019).</t>
  </si>
  <si>
    <t>Transferência Especial da União - Principal</t>
  </si>
  <si>
    <t>Outras Contribuições de Melhoria - Intra OFSS</t>
  </si>
  <si>
    <t>Contribuição para Fundos de Assistência Médico-Hospitalar e Social   - Intra OFSS</t>
  </si>
  <si>
    <t>Outros Serviços de Atendimento à Saúde - Intra OFSS</t>
  </si>
  <si>
    <t>Restituição de Despesas Primárias de Exercícios Anteriores - Intra OFSS</t>
  </si>
  <si>
    <t>Alienação de Títulos, Valores Mobiliários e Aplicações Congêneres - Intra OFSS</t>
  </si>
  <si>
    <t>9.9.9.0.00.0.1.00</t>
  </si>
  <si>
    <t>Dedução que 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</si>
  <si>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Dedução que Agrega as receitas originadas de impostos, taxas e contribuições de melhoria.</t>
  </si>
  <si>
    <t>Dedução que 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</si>
  <si>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Dedução que Agrega as receitas que se originaram de impostos que incidem sobre o patrimônio e a renda.</t>
  </si>
  <si>
    <t>Dedução que 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</si>
  <si>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Dedução que 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</si>
  <si>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Dedução que Agrega as receitas originadas de Impostos sobre a Renda e Proventos de Qualquer Natureza.</t>
  </si>
  <si>
    <t>Dedução que Agrega as receitas originadas do imposto sobre a renda retido na fonte, calculado sobre salários, a qualquer título, ou sobre capital.</t>
  </si>
  <si>
    <t>Dedução que 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</si>
  <si>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Dedução que Agrega a arrecadação de imposto sobre serviços de qualquer natureza de competência dos Municípios. Tem como fato gerador a prestação, por empresa ou profissional autônomo, com ou sem estabelecimento fixo, de serviços constantes em lista própria.</t>
  </si>
  <si>
    <t>Dedução que 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</si>
  <si>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Dedução que Agrega receitas de impostos não classificados nos itens anteriores.</t>
  </si>
  <si>
    <t>Dedução que Registra receitas de impostos não classificados nos itens anteriores.</t>
  </si>
  <si>
    <t>Dedução que Agrega as receitas que relacionadas às taxas decorrentes do exercício do poder de polícia ou decorrentes da utilização efetiva ou potencial de serviço público específico e divisível, prestado ao contribuinte ou posto à sua disposição.</t>
  </si>
  <si>
    <t>Dedução que Agrega as receitas que se originaram de taxas decorrentes do exercício do poder de polícia.</t>
  </si>
  <si>
    <t>Dedução que Registra as receitas que se originaram de taxas decorrentes do exercício do poder de polícia.</t>
  </si>
  <si>
    <t>Dedução que Registra as receitas relativas à taxa pelo poder de polícia para controle e fiscalização das atividades potencialmente poluidoras e utilizadoras de recursos naturais.</t>
  </si>
  <si>
    <t>Dedução que Registra as receitas relacionadas às taxas de inspeção, controle e fiscalização de vigilância sanitária, de competência dos Estados, Distrito Federal e Municípios.</t>
  </si>
  <si>
    <t>Dedução que Registra as receitas relacionadas às taxas de inspeção, controle e fiscalização relativas a saúde suplementar, de competência dos Estados, Distrito Federal e Municípios.</t>
  </si>
  <si>
    <t>Dedução que Agrega receitas que se originaram de taxas pela utilização efetiva ou potencial de serviço público específico e divisível, prestado ao contribuinte ou posto à sua disposição.</t>
  </si>
  <si>
    <t>Dedução que Registra receitas que se originaram de taxas pela utilização efetiva ou potencial de serviço público específico e divisível, prestado ao contribuinte ou posto à sua disposição.</t>
  </si>
  <si>
    <t>Dedução que Registra as receitas relativas à Taxa de Estudo de Impacto de Vizinhança (EIV), estabelecidas conforme a Lei nº 10.257/2001.</t>
  </si>
  <si>
    <t>Dedução que Agrega as receitas relacionadas à contribuição de melhoria, decorrente de obras públicas.</t>
  </si>
  <si>
    <t>Dedução que Registra o valor da arrecadação de receita de contribuição de melhoria decorrente de valorização de propriedades em função da expansão da rede de água potável e esgoto sanitário.</t>
  </si>
  <si>
    <t>Dedução que Registra o valor da arrecadação de receita de contribuição de melhoria decorrente de valorização de propriedades em função da expansão da rede de iluminação pública na cidade.</t>
  </si>
  <si>
    <t>Dedução que Registra o valor da arrecadação de receita sobre a cobrança decorrente de valorização de propriedades em função da expansão da rede de iluminação pública rural.</t>
  </si>
  <si>
    <t>Dedução que Registra o valor da arrecadação de receita de contribuição de melhoria decorrente de valorização de propriedades em função da pavimentação asfáltica, bem como pela colocação de guias, sarjetas e calçamento.</t>
  </si>
  <si>
    <t>Dedução que Registra o valor de outras contribuições de melhorias, não classificadas nos itens anteriores.</t>
  </si>
  <si>
    <t>Dedução que Agrega as receitas originadas de contribuições sociais, de intervenção no domínio econômico, de interesse das categorias profissionais ou econômicas, assim como de contribuições destinadas a entidades privadas de serviço social e de formação profissional.</t>
  </si>
  <si>
    <t>Dedução que Agrega as receitas originadas de contribuições sociais e de interesse de categorias profissionais ou econômicas</t>
  </si>
  <si>
    <t>Dedução que Agrega as receitas provenientes da Contribuições para Regimes Próprios de Previdência e Sistema de Proteção Social, recolhidas dos servidores, da União, Estados, DF e Municípios e de suas respectivas Autarquias e Fundações.</t>
  </si>
  <si>
    <t>Dedução que Agrega as receitas provenientes da Contribuição para o Plano de Seguridade Social do Servidor Público, recolhidas dos servidores.</t>
  </si>
  <si>
    <t>Dedução que Agrega as receitas provenientes da Contribuição para o Plano de Seguridade Social do Servidor Público, recolhidas pela União, Autarquias e Fundações.</t>
  </si>
  <si>
    <t>Dedução que Registra as receitas provenientes dos parcelamentos de débitos da Contribuição para o Plano de Seguridade Social do Servidor Público Civil.</t>
  </si>
  <si>
    <t>Dedução que Agrega o valor da arrecadação da receita de contribuições patronais relativas aos servidores civis inativos e pensionistas para institutos de previdência social.</t>
  </si>
  <si>
    <t>Dedução que Agrega a receita de parcelamentos de contribuição dos entes, específica para Estados, DF e Municípios, bem como seus órgãos e entidades obrigadas, para o custeio do Plano de Seguridade Social do Serviço Público.</t>
  </si>
  <si>
    <t>(-) Dedução de Contribuição para Fundos de Assistência Médico-Hospitalar e Social  </t>
  </si>
  <si>
    <t>Dedução que Agrega as receitas originadas da contribuição para assistência médico-hospitalar dos Policiais Militares e do Corpo de Bombeiros Militar do Distrito Federal e dos estados.</t>
  </si>
  <si>
    <t>Dedução que Agrega as receitas originadas de recursos que integram o Fundo de Saúde de Assistência Médica, destinado ao atendimento médico-hospitalar, médico-domiciliar, odontológico, psicológico e social dos servidores civis.</t>
  </si>
  <si>
    <t>Dedução que Agrega as receitas originadas de recursos que integram o Fundo de Saúde de Assistência Médica, destinado ao atendimento médico-hospitalar, médico-domiciliar, odontológico, psicológico e social de outros beneficiários não citados nas naturezas de receitas específicas.</t>
  </si>
  <si>
    <t>Dedução que Agrega as receitas originadas de outras Contribuições Sociais não incluídas nos
códigos de natureza de receita anteriores.</t>
  </si>
  <si>
    <t>Dedução que Agrega quaisquer outras contribuições sociais que não se enquadrem nos itens
anteriores.</t>
  </si>
  <si>
    <t>Dedução que 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</si>
  <si>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Dedução que Agrega as receitas originadas de contribuições econômicas que não se enquadram nos itens anteriores.</t>
  </si>
  <si>
    <t>Dedução que Agrega a receita decorrente da contribuição para o custeio do serviço de iluminação pública.</t>
  </si>
  <si>
    <t>Dedução que Registra a receita decorrente da contribuição para o custeio do serviço de iluminação pública.</t>
  </si>
  <si>
    <t>Dedução que Agrega recursos decorrentes da fruição do patrimônio mobiliário e imobiliário do ente público.</t>
  </si>
  <si>
    <t>Dedução que Agrega recursos decorrentes da fruição do patrimônio imobiliário do ente público.</t>
  </si>
  <si>
    <t>Dedução que 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</si>
  <si>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Dedução que 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</si>
  <si>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Dedução que Registra receitas oriundas da exploração do patrimônio imobiliário do Estado que não tenham se enquadrado nos itens anteriores.</t>
  </si>
  <si>
    <t>(-) Dedução de Valores Mobiliários</t>
  </si>
  <si>
    <t>Dedução que Agrega as receitas decorrentes de valores mobiliários.</t>
  </si>
  <si>
    <t>(-) Dedução de Juros e Correções Monetárias</t>
  </si>
  <si>
    <t>Dedução que Agrega as receitas decorrentes de juros e correções monetárias</t>
  </si>
  <si>
    <t>Dedução que Registra as receitas decorrentes de juros e correções monetárias incidentes sobre depósitos bancários</t>
  </si>
  <si>
    <t>Dedução que Registra a receita oriunda de juros e correções monetárias auferidos sobre depósitos especiais.</t>
  </si>
  <si>
    <t>Dedução que Registra a receita oriunda de juros e correções monetárias auferidos sobre saldos de recursos não desembolsados.</t>
  </si>
  <si>
    <t>(-) Dedução de Remuneração dos Recursos do Regime Próprio de Previdência Social - RPPS</t>
  </si>
  <si>
    <t>Dedução que Registra recursos oruindos dos rendimentos auferidos decorrentes da aplicação de recursos do RPPS no mercado financeiro, em fundos de renda fixa, de renda variável, ou em fundos imobiliários.</t>
  </si>
  <si>
    <t>Dedução que Registra recursos oriundos de juros de título de renda, provenientes de aplicações no mercado financeiro. Inclui o resultado das aplicações em títulos públicos.</t>
  </si>
  <si>
    <t>Dedução que 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</si>
  <si>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Dedução que Agrega receitas decorrentes da delegação (mediante Concessão, Permissão ou Autorização) para o setor privado ou outros entes estatais prestarem serviços públicos.</t>
  </si>
  <si>
    <t>Dedução que Agrega receitas decorrentes da delegação (mediante Concessão, Permissão ou Autorização) para o setor privado ou outros entes estatais prestarem serviços públicos de transporte</t>
  </si>
  <si>
    <t>Dedução que Registra receitas decorrentes da delegação (mediante Concessão, Permissão ou Autorização) para o setor privado ou outros entes estatais prestarem serviços públicos de transporte rodoviário.</t>
  </si>
  <si>
    <t>Dedução que Agrega demais receitas oriundas da delegação de serviços públicos</t>
  </si>
  <si>
    <t>Dedução que Registra receitas decorrentes da delegação para prestação de serviços públicos não abarcadas por códigos específicos.</t>
  </si>
  <si>
    <t>Dedução que Agrega as receitas originadas da exploração de recursos naturais.</t>
  </si>
  <si>
    <t>Dedução que Agrega receitas oriundas da exploração de recursos naturais não listados de forma específica nos códigos de natureza de receita anteriores.</t>
  </si>
  <si>
    <t>Dedução que Registra receitas oriundas da exploração de quaisquer outros recursos naturais não listados em códigos de natureza de receita específicos.</t>
  </si>
  <si>
    <t>Dedução que Agrega receitas decorrentes da cessão de direitos</t>
  </si>
  <si>
    <t>Dedução que 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</si>
  <si>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Dedução que Agrega as receitas patrimoniais não classificadas nos itens anteriores, inclusive receitas de aluguéis de bens móveis.</t>
  </si>
  <si>
    <t>Dedução que Registra as receitas patrimoniais não classificadas nos itens anteriores, inclusive receitas de aluguéis de bens móveis.</t>
  </si>
  <si>
    <t>Dedução que Agrega as receitas decorrentes de atividades de exploração ordenada dos recursos naturais vegetais em ambiente natural e protegido.</t>
  </si>
  <si>
    <t>Dedução que 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</si>
  <si>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Dedução que Agrega as receitas decorrentes das atividades industriais.</t>
  </si>
  <si>
    <t>Dedução que Registra as receitas decorrentes das atividades industriais.</t>
  </si>
  <si>
    <t>Dedução que Agrega as receitas características da prestação de serviços nas diversas áreas de atividade econômica.</t>
  </si>
  <si>
    <t>Dedução que 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</si>
  <si>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Dedução que Registra as receitas de inscrição em concursos e processos seletivos, inclusive vestibulares realizados pelas instituições de ensino.</t>
  </si>
  <si>
    <t>Dedução que Registra as receitas originadas de procedimentos obrigatórios de registro, certificação, inspeção e fiscalização.</t>
  </si>
  <si>
    <t>Dedução que Registra as receitas originadas da prestação de serviços relacionados à disponibilização de informações em redes e sistemas de dados em meio digital e à prestação de serviços relacionados ao uso intensivo de tecnologia.</t>
  </si>
  <si>
    <t>Dedução que 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</si>
  <si>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Dedução que Agrega as receitas originadas de serviços de navegação, decorrentes da utilização de instalações e serviços destinados a apoiar e tornar segura a navegação aérea e naval, de acordo com normas específicas.</t>
  </si>
  <si>
    <t>Dedução que Registra as receitas originadas da prestação de serviços de transporte. Compreende as atividades de transporte de passageiros ou mercadorias, em todas as modalidades viárias.</t>
  </si>
  <si>
    <t>Dedução que Registra as receitas originadas na exploração dos portos, terminais marítimos, atracadouros e ancoradouros.</t>
  </si>
  <si>
    <t>Dedução que Agrega as receitas originadas de serviços de atendimento à saúde, de caráter especializado ou não, voltados à população em geral ou especificamente aos servidores públicos civis e militares.</t>
  </si>
  <si>
    <t>Dedução que Registra as receitas originadas de serviços de atendimento à saúde, de caráter especializado ou não. Compreende a prestação de serviços relacionados à saúde em hospitais e similares, bem como serviços de saúde correlatos.</t>
  </si>
  <si>
    <t>Dedução que Registra as receitas originadas de serviços de registro de análise e de controle de produtos sujeitos a normas de vigilância sanitária.</t>
  </si>
  <si>
    <t>Dedução que Registra as receitas originadas de serviços de atendimento à saúde, de caráter especializado ou não. Compreende a prestação de serviços relacionados à saúde com natureza radiológica ou laboratorial.</t>
  </si>
  <si>
    <t>Dedução que Registra as receitas originadas de serviços de atendimento à saúde, de caráter especializado ou não. Compreende a prestação de serviços relacionados à saúde com natureza ambulatórial.</t>
  </si>
  <si>
    <t>Dedução que Registra a prestação de outros serviços relacionados à saúde, não especificados anteriormente.</t>
  </si>
  <si>
    <t>Dedução que Agrega as receitas decorrentes de serviços não relacionados nos itens anteriores.</t>
  </si>
  <si>
    <t>Dedução que Registra as receitas decorrentes de serviços não relacionados nos itens anteriores.</t>
  </si>
  <si>
    <t>Dedução que Agrega as receitas provenientes de recursos financeiros decorrentes de doações, contratos, convênios, acordos, ajustes, termos de parceria ou outros instrumentos, quando destinados a atender despesas classificáveis como correntes.</t>
  </si>
  <si>
    <t>Dedução que Agrega as receitas provenientes de recursos financeiros recebidos da União ou de suas entidades, decorrentes de doações, contratos, convênios, acordos, ajustes, termos de parceria ou outros instrumentos, quando destinados a atender despesas classificáveis como correntes.</t>
  </si>
  <si>
    <t>Dedução que Registra as receitas provenientes de recursos financeiros recebidos da União ou de suas entidades, decorrentes de doações, contratos, convênios, acordos, ajustes, termos de parceria ou outros instrumentos, quando destinados a atender despesas classificáveis como correntes.</t>
  </si>
  <si>
    <t>(-) Dedução de Cota-Parte do Fundo de Participação dos Municípios - FPM</t>
  </si>
  <si>
    <t>Dedução que Registra o valor total das receitas recebidas por meio de cota-parte do Fundo de Participação dos Municípios (FPM).</t>
  </si>
  <si>
    <t>Dedução que Registra o valor total das receitas recebidas por meio de transferências do imposto sobre a propriedade territorial rural.</t>
  </si>
  <si>
    <t>Dedução que Registra recebidos em decorrência da transferência constitucional do imposto sobre produtos industrializados.</t>
  </si>
  <si>
    <t>Dedução que 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</si>
  <si>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 Dedução de Transferências de Convênios da União para o Sistema Único de Saúde – SUS</t>
  </si>
  <si>
    <t>Dedução que 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</si>
  <si>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dedução oriundos das transferências com finalidade definida obrigatórias da União relativas às emendas individuais, vinculados à programação estabelecida na emenda parlamentar e aplicados nas áreas de competência constitucional da União (Inciso II do art. 1º EC 105/2019).</t>
  </si>
  <si>
    <t>Dedução que Registra o valor da receita de transferências de convênios da União destinadas a programas de educação.</t>
  </si>
  <si>
    <t>Registra as deduções oriundos das transferências com finalidade definida obrigatórias da União relativas às emendas individuais, vinculados à programação estabelecida na emenda parlamentar e aplicados nas áreas de competência constitucional da União (Inciso II do art. 1º EC 105/2019).</t>
  </si>
  <si>
    <t>Dedução que 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</si>
  <si>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a deduções oriundos das transferências com finalidade definida obrigatórias da União relativas às emendas individuais, vinculados à programação estabelecida na emenda parlamentar e aplicados nas áreas de competência constitucional da União (Inciso II do art. 1º EC 105/2019).</t>
  </si>
  <si>
    <t>Dedução que Registra o valor da receita de transferências de convênios da União destinadas a programas de combate à Fome.</t>
  </si>
  <si>
    <t>Dedução que Registra o valor da receita de transferências de convênios da União destinadas a programas de saneamento básico.</t>
  </si>
  <si>
    <t>Registra dedução de valor oriundos das transferências com finalidade definida obrigatórias da União relativas às emendas individuais, vinculados à programação estabelecida na emenda parlamentar e aplicados nas áreas de competência constitucional da União (Inciso II do art. 1º EC 105/2019).</t>
  </si>
  <si>
    <t>(-) Dedução de Outras Transferências de Convênios da União e de Suas Entidades</t>
  </si>
  <si>
    <t>Dedução que Registra o valor da receita de transferências de convênios da União e de suas Entidades não especificados anteriormente.</t>
  </si>
  <si>
    <t>(-) Dedução de Outras Transferências de Convênios da União e de Suas Entidades - Principal</t>
  </si>
  <si>
    <t>(-) Dedução de Outras Transferências de Convênios da União e de Suas Entidades - Transferências da União Decorrentes de Emendas Parlamentares Individuais - Finalidade Definida</t>
  </si>
  <si>
    <t>Registra a dedução do valor oriundos das transferências com finalidade definida obrigatórias da União relativas às emendas individuais, vinculados à programação estabelecida na emenda parlamentar e aplicados nas áreas de competência constitucional da União (Inciso II do art. 1º EC 105/2019).</t>
  </si>
  <si>
    <t>(-) Dedução de Outras Transferências de Convênios da União e de Suas Entidades - Transferências da União Decorrentes de Emendas Parlamentares de Bancada</t>
  </si>
  <si>
    <t>Dedução que 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</si>
  <si>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Dedução que Agrega as receitas provenientes de recursos financeiros recebidos dos Estados e do Distrito Federal.</t>
  </si>
  <si>
    <t>Dedução que Registra o valor da arrecadação de receita de transferência da participação de municípios na arrecadação do Imposto sobre a Circulação de Mercadorias e Prestação de Serviços – ICMS, pelo estado.</t>
  </si>
  <si>
    <t>Dedução que Registra o valor da arrecadação de receita de transferência da participação de municípios na arrecadação do Imposto sobre a Propriedade de Veículos Automotores – IPVA, pelo estado.</t>
  </si>
  <si>
    <t>Dedução que Registra o valor recebido pelo município decorrente da participação deste na Cota-Parte do Estado na arrecadação do Imposto sobre Produtos Industrializados – IPI realizada pela União.</t>
  </si>
  <si>
    <t>Dedução que 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</si>
  <si>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 Dedução de Transferências de Convênios dos Estados e DF para o Sistema Único de Saúde – SUS</t>
  </si>
  <si>
    <t>Dedução que 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</si>
  <si>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Dedução que 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</si>
  <si>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Dedução que 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</si>
  <si>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Dedução que 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</si>
  <si>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Dedução que Agrega os valores das receitas de transferências de convênios dos Municípios e de suas entidades.</t>
  </si>
  <si>
    <t>(-) Dedução de Transferências de Convênios dos Municípios para o Sistema Único de Saúde – SUS</t>
  </si>
  <si>
    <t>Dedução que 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</si>
  <si>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Dedução que 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</si>
  <si>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Dedução que 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</si>
  <si>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Dedução que 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</si>
  <si>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Dedução que 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</si>
  <si>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Dedução que 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</si>
  <si>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Dedução que Registra as receitas provenientes de recursos financeiros recebidos de instituições dotadas de personalidade jurídica de direito privado quando destinados a atender despesas classificáveis como correntes, não especificados anteriormente.</t>
  </si>
  <si>
    <t>Dedução que Agrega as receitas provenientes de demais transferências correntes.</t>
  </si>
  <si>
    <t>Dedução que Agrega as receitas provenientes de recursos financeiros recebidos de pessoas físicas, decorrentes de doações, contratos, acordos, ajustes ou outros instrumentos, quando destinados a atender despesas classificáveis como correntes.</t>
  </si>
  <si>
    <t>Dedução que Registra o valor total dos recursos financeiros recebidos de pessoas físicas, decorrentes de doações, contratos, acordos, ajustes ou outros instrumentos, quando destinados a atender despesas especificamente destinados a programas de saúde.</t>
  </si>
  <si>
    <t>Dedução que Registra o valor total dos recursos financeiros recebidos de pessoas físicas, decorrentes de doações, contratos, acordos, ajustes ou outros instrumentos, quando destinados a atender despesas especificamente destinados a programas de educação.</t>
  </si>
  <si>
    <t>Dedução que Agrega recursos não classificáveis nas origens de receitas correntes anteriores.</t>
  </si>
  <si>
    <t>Dedução que Agrega receitas decorrentes de multas de caráter punitivo aplicadas por órgãos ou entidades.</t>
  </si>
  <si>
    <t>Dedução que Agrega as receitas oriundas de multas administrativas, contratuais e judiciais.</t>
  </si>
  <si>
    <t>Dedução que 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</si>
  <si>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Dedução que Agrega receitas provenientes de multas aplicadas por condutas e atividades lesivas ao meio ambiente.</t>
  </si>
  <si>
    <t>Dedução que Registra multas aplicadas por Tribunais de Contas pelo não cumprimento a decisão daqueles Tribunais.</t>
  </si>
  <si>
    <t>Dedução que Registra receitas decorrentes de multas aplicadas no âmbito de processos judiciais.</t>
  </si>
  <si>
    <t>Dedução que Registra receitas de multas e juros de mora destinados à indenização pelo atraso no cumprimento de obrigação e multas de caráter punitivo ou moratório decorrentes de inobservância de obrigações contratuais.</t>
  </si>
  <si>
    <t>Dedução que Registra receitas decorrentes de multas aplicadas pelo descumprimento da obrigatoriedade de que trata a legislação sobre regime de previdência privada complementar.</t>
  </si>
  <si>
    <t>Dedução que Agrega as receitas oriundas de indenizações, restituições e ressarcimentos ao ente público.</t>
  </si>
  <si>
    <t>Dedução que Agrega as receitas advindas da reparação por perdas ou danos causados ao ente público.</t>
  </si>
  <si>
    <t>Dedução que Registra o valor dos recursos recebidos como indenização por danos causados ao patrimônio público ou indenização por Posse/Ocupação Ilícita de Bens da União.</t>
  </si>
  <si>
    <t>Dedução que 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</si>
  <si>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Dedução que Registra recursos recebidos como ressarcimento por danos causados ao patrimônio público, não classificado nos itens anteriores.</t>
  </si>
  <si>
    <t>Dedução que Agrega recursos referentes a devoluções em decorrência de pagamentos indevidos e reembolso ou retorno de pagamentos efetuados a título de antecipação.</t>
  </si>
  <si>
    <t>Dedução que Agrega receitas decorrentes da restituição ao concedente ou ao Tesouro do ente, do saldo de recursos de convênios ou instrumentos congêneres realizados, quando da conclusão com sobra de recursos ou em virtude de denúncia, rescisão ou extinção do convênio.</t>
  </si>
  <si>
    <t>Dedução que Agrega o valor de receitas decorrentes de recuperação de despesas efetuadas em exercícios anteriores e canceladas no exercício corrente, provenientes do recebimento de disponibilidades referentes a devoluções de recursos pagos a maior.</t>
  </si>
  <si>
    <t>(-) Dedução de Restituição de Despesas Primárias de Exercícios Anteriores</t>
  </si>
  <si>
    <t>Registra a Dedução da Dedução do valor de receitas provenientes do cancelamento (restituição/recuperação/devolução) de despesas primárias executadas/pagas em exercícios anteriores, canceladas apenas no exercício corrente</t>
  </si>
  <si>
    <t>Dedução que Registra receitas decorrentes de restituições não classificadas nos itens anteriores.</t>
  </si>
  <si>
    <t>Dedução que Agrega receitas auferidas pela União não abarcadas pelos itens anteriores</t>
  </si>
  <si>
    <t>Dedução que Registra as receitas provenientes de outras receitas correntes.</t>
  </si>
  <si>
    <t>Dedução que Registra receitas decorrentes de contrapartida por parte de beneficiários de programas de concessão de subvenções ou subsídios.</t>
  </si>
  <si>
    <t>Dedução que Agrega as receitas relativas a encargos legais pela inscrição em Dívida Ativa e as receitas de ônus de sucumbência.</t>
  </si>
  <si>
    <t>Dedução que Agrega receitas que não se enquadram nos itens anteriores.</t>
  </si>
  <si>
    <t>Dedução que 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</si>
  <si>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Dedução que Agrega os recursos provenientes da venda de bens móveis e imóveis e da alienação ou resgate de títulos.</t>
  </si>
  <si>
    <t>Dedução que Agrega o valor da receita de alienação de bens móveis tais como: mercadorias, bens inservíveis ou desnecessários, dentre outros.</t>
  </si>
  <si>
    <t>(-) Dedução de Alienação de Títulos, Valores Mobiliários e Aplicações Congêneres</t>
  </si>
  <si>
    <t>Dedução que Agrega o valor da receita obtida com a alienação ou resgate de títulos e valores mobiliários.</t>
  </si>
  <si>
    <t>Dedução que Registra o valor da receita obtida com a alienação ou resgate de títulos e valores mobiliários temporários.</t>
  </si>
  <si>
    <t>Dedução que Agrega as receitas provenientes da alienação de bens móveis e semoventes. Compreende a alienação de animais, veículos, móveis, equipamentos e utensílios.</t>
  </si>
  <si>
    <t>Dedução que Agrega as receitas provenientes da alienação de bens imóveis, de propriedade da União, Estados, Distrito Federal e Municípios..</t>
  </si>
  <si>
    <t>Dedução que Agrega as receitas provenientes da alienação de bens imóveis, de propriedade da União, Estados, Distrito Federal e Municípios.</t>
  </si>
  <si>
    <t>Dedução que Registra as receitas provenientes da alienação de bens imóveis, de propriedade da União, Estados, Distrito Federal e Municípios.</t>
  </si>
  <si>
    <t>Dedução que 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</si>
  <si>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Dedução que 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</si>
  <si>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Dedução que Agrega as receitas provenientes de recursos financeiros decorrentes de doações, contratos, convênios, acordos, ajustes, termos de parceria ou outros instrumentos, quando destinados a atender despesas classificáveis como de capital.</t>
  </si>
  <si>
    <t>Dedução que Agrega as receitas provenientes de recursos financeiros recebidos da União ou de suas entidades, decorrentes de doações, contratos, convênios, acordos, ajustes, termos de parceria ou outros instrumentos, quando destinados a atender despesas classificáveis como de capital.</t>
  </si>
  <si>
    <t>Dedução que 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</si>
  <si>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Dedução que Registra o valor dos recursos oriundos de convênios firmados com a saúde, para a realização de objetivos de interesse comum dos partícipes, e destinados a custear despesas de capital.</t>
  </si>
  <si>
    <t>Dedução que Registra o valor dos recursos oriundos de convênios firmados com a União, destinados a programas de educação, para a realização de objetivos de interesse comum dos partícipes, e destinados a custear despesas de capital.</t>
  </si>
  <si>
    <t>Dedução que Registra o valor dos recursos oriundos de convênios firmados com a União, destinados a programas de saneamento básico, para a realização de objetivos de interesse comum dos partícipes, e destinados a custear despesas de capital.</t>
  </si>
  <si>
    <t>Dedução que 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</si>
  <si>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Dedução que 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</si>
  <si>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Dedução que Registra o valor dos recursos oriundos de transferências de convênios firmados com a União e de suas Entidades, para a realização de objetivos de interesse comum dos partícipes, e destinados a custear despesas de capital, não previstos nos itens anteriores.</t>
  </si>
  <si>
    <t>Dedução que 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</si>
  <si>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Dedução que 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</si>
  <si>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 Dedução de Transferências de Convênios dos Estados para o Sistema Único de Saúde – SUS</t>
  </si>
  <si>
    <t>Dedução que Registra o valor dos recursos oriundos de convênios firmados com os Estados, destinados ao Sistema Único de Saúde, para a realização de objetivos de interesse comum dos partícipes, e destinados a custear despesas de capital.</t>
  </si>
  <si>
    <t>Dedução que Registra o valor dos recursos oriundos de convênios firmados com os Estados, destinados a programas de educação, para a realização de objetivos de interesse comum dos partícipes, e destinados a custear despesas de capital.</t>
  </si>
  <si>
    <t>Dedução que Registra o valor dos recursos oriundos de convênios firmados com os Estados, destinados a programas de saneamento básico, para a realização de objetivos de interesse comum dos partícipes, e destinados a custear despesas de capital.</t>
  </si>
  <si>
    <t>Dedução que 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</si>
  <si>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Dedução que 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</si>
  <si>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Dedução que Registra o valor dos recursos oriundos de transferências de convênios dos Estados, DF e de suas Entidades, para a realização de objetivos de interesse comum dos partícipes, e destinados a custear despesas de capital, não previstos nos itens anteriores.</t>
  </si>
  <si>
    <t>Dedução que 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</si>
  <si>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Dedução que Agrega o valor total dos recursos oriundos de convênios firmados, com ou sem contraprestações de serviços com Municípios ou com suas entidades públicas, para a realização de objetivos de interesse comum dos partícipes, destinados a custear despesas de capital.</t>
  </si>
  <si>
    <t>Dedução que Registra o valor dos recursos oriundos de convênios firmados com os Municípios, destinados a programas de saúde, para a realização de objetivos de interesse comum dos partícipes, e destinados a custear despesas de capital.</t>
  </si>
  <si>
    <t>Dedução que Registra o valor dos recursos oriundos de convênios firmados com os Municípios, destinados a programas de educação, para a realização de objetivos de interesse comum dos partícipes, e destinados a custear despesas de capital.</t>
  </si>
  <si>
    <t>Dedução que Registra o valor dos recursos oriundos de convênios firmados com os Municípios, destinados a programas de saneamento, para a realização de objetivos de interesse comum dos partícipes, e destinados a custear despesas de capital.</t>
  </si>
  <si>
    <t>Dedução que Registra o valor dos recursos oriundos de transferências de convênios dos Municípios e de suas Entidades, para a realização de objetivos de interesse comum dos partícipes, e destinados a custear despesas de capital, não previstos nos itens anteriores.</t>
  </si>
  <si>
    <t>Dedução que 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</si>
  <si>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Dedução que 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</si>
  <si>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Dedução que 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</si>
  <si>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INSTRUÇÃO - FONTES DE RECURSOS</t>
  </si>
  <si>
    <t>INSTRUÇÃO - DEDUÇÃO DE RECEITA</t>
  </si>
  <si>
    <t>Sistuação</t>
  </si>
  <si>
    <t>1.7.1.7.50.0.1.03</t>
  </si>
  <si>
    <t>2.4.1.9.51.0.0.00</t>
  </si>
  <si>
    <t>2.4.1.9.51.0.1.00</t>
  </si>
  <si>
    <t>Portaria Nº 1.128, 04 de novembro de 2021</t>
  </si>
  <si>
    <t>14</t>
  </si>
  <si>
    <t>Multas Previstas no Código de Trânsito Brasileiro - CTB</t>
  </si>
  <si>
    <t>Multas Previstas no Código de Trânsito Brasileiro - CTB - Principal</t>
  </si>
  <si>
    <t>1.9.1.1.14.0.0.00</t>
  </si>
  <si>
    <t>1.9.1.1.14.0.1.00</t>
  </si>
  <si>
    <t>SOF/ME</t>
  </si>
  <si>
    <t>PORTARIA SOF/ME Nº 6298, DE 27 DE MAIO DE 2021</t>
  </si>
  <si>
    <t>Registra receitas decorrentes de multas aplicadas por infração ao Código de Trânsito Brasileiro - CTB</t>
  </si>
  <si>
    <t xml:space="preserve">Transferências de Convênios dos Estados Destinadas a Programas de Educação - Transferências dos Estados Decorrentes de Emendas Parlamentares Individuais </t>
  </si>
  <si>
    <t xml:space="preserve">Transferências de Convênios dos Estados Destinadas a Programas de Meio Ambiente - Transferências dos Estados Decorrentes de Emendas Parlamentares Individuais </t>
  </si>
  <si>
    <t xml:space="preserve">Transferências de Recursos do Sistema Único de Saúde - SUS - Transferências dos Estados Decorrentes de Emendas Parlamentares Individuais </t>
  </si>
  <si>
    <t xml:space="preserve">Transferências de Convênios dos Estados e DF para o Sistema Único de Saúde - SUS - Transferências dos Estados Decorrentes de Emendas Parlamentares Individuais </t>
  </si>
  <si>
    <t>Transferências de Convênios dos Estados Destinadas a Programas de Educação -Transferências dos Estados Decorrentes de Emendas Parlamentares Individuais</t>
  </si>
  <si>
    <t>Outras Transferências de Convênios dos Estados e DF e de Suas Entidades -Transferências dos Estados Decorrentes de Emendas Parlamentares Individuais</t>
  </si>
  <si>
    <t xml:space="preserve">Transferências de Estados Destinadas à Assistência Social - Transferências dos Estados Decorrentes de Emendas Parlamentares Individuais </t>
  </si>
  <si>
    <t xml:space="preserve">Outras Transferências dos Estados e DF -Transferências dos Estados Decorrentes de Emendas Parlamentares Individuais </t>
  </si>
  <si>
    <t xml:space="preserve">Transferências de Convênios dos Estados para o Sistema Único de Saúde - SUS - Transferências dos Estados Decorrentes de Emendas Parlamentares Individuais </t>
  </si>
  <si>
    <t xml:space="preserve">Transferências de Convênios dos Estados Destinadas a Programas de Saneamento Básico - Transferências dos Estados Decorrentes de Emendas Parlamentares Individuais </t>
  </si>
  <si>
    <t xml:space="preserve">Transferências de Convênios dos Estados Destinadas a Programas de Infraestrutura em Transporte - Transferências dos Estados Decorrentes de Emendas Parlamentares Individuais </t>
  </si>
  <si>
    <t>Outras Transferências de Convênios dos Estados e DF e de Suas - entidadesTransferências dos Estados Decorrentes de Emendas Parlamentares Individuais</t>
  </si>
  <si>
    <t xml:space="preserve">Outras Transferências de Recursos dos Estados - Transferências da União Decorrentes de Emendas Parlamentares Individuais </t>
  </si>
  <si>
    <t>(-) Dedução de Transferências de Convênios dos Estados e DF para o Sistema Único de Saúde - SUS - Transferências dos Estados Decorrentes de Emendas Parlamentares Individuais -</t>
  </si>
  <si>
    <t xml:space="preserve">(-) Dedução de Transferências de Convênios dos Estados Destinadas a Programas de Educação -Transferências dos Estados Decorrentes de Emendas Parlamentares Individuais </t>
  </si>
  <si>
    <t xml:space="preserve">(-) Dedução de Outras Transferências de Convênios dos Estados e DF e de Suas Entidades -Transferências dos Estados Decorrentes de Emendas Parlamentares Individuais </t>
  </si>
  <si>
    <t xml:space="preserve">(-) Dedução de Outras Transferências de Convênios da União e de Suas Entidades -Transferências da União Decorrentes de Emendas Parlamentares Individuais </t>
  </si>
  <si>
    <t>(-) Dedução de Transferências de Convênios dos Estados para o Sistema Único de Saúde - SUS - Transferências dos Estados Decorrentes de Emendas Parlamentares Individuais</t>
  </si>
  <si>
    <t>(-) Dedução de Transferências de Convênios dos Estados Destinadas a Programas de Educação - Transferências dos Estados Decorrentes de Emendas Parlamentares Individuais</t>
  </si>
  <si>
    <t xml:space="preserve">(-) Dedução de Transferências de Convênios dos Estados Destinadas a Programas de Saneamento Básico - Transferências dos Estados Decorrentes de Emendas Parlamentares Individuais </t>
  </si>
  <si>
    <t xml:space="preserve">(-) Dedução de Transferências de Convênios dos Estados Destinadas a Programas de Meio Ambiente - Transferências dos Estados Decorrentes de Emendas Parlamentares Individuais </t>
  </si>
  <si>
    <t xml:space="preserve">(-) Dedução de Transferências de Convênios dos Estados Destinadas a Programas de Infraestrutura em Transporte - Transferências dos Estados Decorrentes de Emendas Parlamentares Individuais </t>
  </si>
  <si>
    <t xml:space="preserve">(-) Dedução de Outras Transferências de Convênios dos Estados e DF e de Suas entidades - Transferências dos Estados Decorrentes de Emendas Parlamentares Individuais </t>
  </si>
  <si>
    <t>1.7.2.9.99.0.1.03</t>
  </si>
  <si>
    <t>Recursos não vinculados de Impostos</t>
  </si>
  <si>
    <t>Recursos não vinculados de Impostos = Identificação das despesas com manutenção e desenvolvimento do ensino</t>
  </si>
  <si>
    <t>Outros Recursos não Vinculados</t>
  </si>
  <si>
    <t>Recursos vinculados ao RPPS - Fundo em Repartição (Plano Financeiro)</t>
  </si>
  <si>
    <t>Recursos vinculados ao RPPS - Fundo em Capitalização (Plano Previdenciário)</t>
  </si>
  <si>
    <t>Recursos da Contribuição para o Custeio do Serviço de Iluminação Pública - COSIP</t>
  </si>
  <si>
    <t xml:space="preserve">Outros Recursos Vinculados à Saúde </t>
  </si>
  <si>
    <t>Recursos da Contribuição de Intervenção no Domínio Econômico - CIDE</t>
  </si>
  <si>
    <t>Outros Recursos Vinculados</t>
  </si>
  <si>
    <t>Transferência da União referente à Compensação Financeira de Recursos Hídricos</t>
  </si>
  <si>
    <t>Transferência da União Referente à Compensação Financeira de Recursos Minerais</t>
  </si>
  <si>
    <t>Transferências Fundo a Fundo de Recursos do SUS provenientes do Governo Federal - Bloco de Manutenção das Ações e Serviços Públicos de Saúde</t>
  </si>
  <si>
    <t>1.600.3110</t>
  </si>
  <si>
    <t>Transferências Fundo a Fundo de Recursos do SUS provenientes do Governo Federal - Bloco de Manutenção das Ações e Serviços Públicos de Saúde = Identificação das Transferências da União decorrentes de emendas parlamentares individuais</t>
  </si>
  <si>
    <t>1.600.3120</t>
  </si>
  <si>
    <t>Transferências Fundo a Fundo de Recursos do SUS provenientes do Governo Federal - Bloco de Manutenção das Ações e Serviços Públicos de Saúde = Identificação das Transferências da União decorrentes de emendas parlamentares de bancada</t>
  </si>
  <si>
    <t>Transferências Fundo a Fundo de Recursos do SUS provenientes do Governo Federal - Bloco de Estruturação da Rede de Serviços Públicos de Saúde</t>
  </si>
  <si>
    <t>1.601.3110</t>
  </si>
  <si>
    <t>Transferências Fundo a Fundo de Recursos do SUS provenientes do Governo Federal - Bloco de Estruturação da Rede de Serviços Públicos de Saúde = Identificação das Transferências da União decorrentes de emendas parlamentares individuais</t>
  </si>
  <si>
    <t>1.601.3120</t>
  </si>
  <si>
    <t>Transferências Fundo a Fundo de Recursos do SUS provenientes do Governo Federal - Bloco de Estruturação da Rede de Serviços Públicos de Saúde = Identificação das Transferências da União decorrentes de emendas parlamentares de bancada</t>
  </si>
  <si>
    <t>Transferências Fundo a Fundo de Recursos do SUS provenientes do Governo Federal - Bloco de Estruturação da Rede de Serviços Públicos de Saúde =  Outras Transferências de Recursos do Sistema Único de Saúde - SUS  - Transferências da União Decorrentes de Emendas Parlamentares de Bancada</t>
  </si>
  <si>
    <t>Transferência do Salário-Educação</t>
  </si>
  <si>
    <t>1.550.0000</t>
  </si>
  <si>
    <t>1.551.0000</t>
  </si>
  <si>
    <t>Transferências de Recursos do FNDE Referentes ao Programa Dinheiro Direto na Escola (PDDE)</t>
  </si>
  <si>
    <t>1.552.0000</t>
  </si>
  <si>
    <t>Transferências de Recursos do FNDE Referentes ao Programa Nacional de Alimentação Escolar (PNAE)</t>
  </si>
  <si>
    <t>1.553.0000</t>
  </si>
  <si>
    <t xml:space="preserve">Transferências de Recursos do FNDE Referentes ao Programa Nacional de Apoio ao Transporte Escolar (PNATE) </t>
  </si>
  <si>
    <t>Outras Transferências de Recursos do FNDE</t>
  </si>
  <si>
    <t>Transferências do FUNDEB - Complementação da União - VAAT</t>
  </si>
  <si>
    <t>Transferências do FUNDEB - Complementação da União - VAAF</t>
  </si>
  <si>
    <t>Transferências do FUNDEB - Complementação da União - VAAR</t>
  </si>
  <si>
    <t>1.660.0000</t>
  </si>
  <si>
    <t>1.660.3110</t>
  </si>
  <si>
    <t>Transferência de Recursos do Fundo Nacional de Assistência Social - FNAS = Identificação das Transferências da União decorrentes de emendas parlamentares individuais</t>
  </si>
  <si>
    <t>1.660.3120</t>
  </si>
  <si>
    <t>Transferência de Recursos do Fundo Nacional de Assistência Social - FNAS = Identificação das Transferências da União decorrentes de emendas parlamentares de bancada</t>
  </si>
  <si>
    <t>1.631.3110</t>
  </si>
  <si>
    <t>1.631.3120</t>
  </si>
  <si>
    <t>1.570.3110</t>
  </si>
  <si>
    <t>1.570.3120</t>
  </si>
  <si>
    <t>1.665.3110</t>
  </si>
  <si>
    <t>1.665.3120</t>
  </si>
  <si>
    <t>1.700.3110</t>
  </si>
  <si>
    <t>1.700.3120</t>
  </si>
  <si>
    <t>1.500.0000</t>
  </si>
  <si>
    <t>1.899.0000</t>
  </si>
  <si>
    <t>1.700.0000</t>
  </si>
  <si>
    <t>1.544.0000</t>
  </si>
  <si>
    <t>Recursos de Precatórios do FUNDEF</t>
  </si>
  <si>
    <t>1.706.3110</t>
  </si>
  <si>
    <t>Transferência Especial da União = Identificação das Transferências da União decorrentes de emendas parlamentares individuais</t>
  </si>
  <si>
    <t>Outros Recursos não Vinculados = Recursos destinados ao enfrentamento do Coronavírus - COVID 19 e para mitigação de seus efeitos financeiros</t>
  </si>
  <si>
    <t>Transferências da União – inciso I do art. 5º da Lei Complementar 173/2020</t>
  </si>
  <si>
    <t>Outras vinculações de transferências</t>
  </si>
  <si>
    <t>1.501.0000</t>
  </si>
  <si>
    <t>1.750.0000</t>
  </si>
  <si>
    <t>1.709.0000</t>
  </si>
  <si>
    <t>1.708.0000</t>
  </si>
  <si>
    <t>1.573.0000</t>
  </si>
  <si>
    <t>1.635.0000</t>
  </si>
  <si>
    <t>1.705.0000</t>
  </si>
  <si>
    <t>Transferência de Recursos dos Fundos Estaduais de Assistência Social</t>
  </si>
  <si>
    <t>Transferência de Recursos dos Fundos Estaduais de Assistência Social = Recursos destinados ao enfrentamento do Coronavírus - COVID 19 e para mitigação de seus efeitos financeiros</t>
  </si>
  <si>
    <t>Transferências de Recursos dos Estados para programas de educação</t>
  </si>
  <si>
    <t>Outras vinculações legais =  FUNDERSUL  - Fundo de Desenvolvimento do Sistema Rodoviário do Estado de Mato Grosso do Sul</t>
  </si>
  <si>
    <t>Transferências de Municípios referentes a Convênios e outros Repasses vinculados à Saúde</t>
  </si>
  <si>
    <t>Outras Transferências de Convênios e Instrumentos Congêneres vinculados à Saúde</t>
  </si>
  <si>
    <t>1.703.0000</t>
  </si>
  <si>
    <t>1.575.0000</t>
  </si>
  <si>
    <t>Outras Transferências de Convênios e Instrumentos Congêneres vinculados à Educação</t>
  </si>
  <si>
    <t>Transferências do FUNDEB - Impostos e Transferências de Impostos</t>
  </si>
  <si>
    <t>1.636.0000</t>
  </si>
  <si>
    <t>utras Transferências de Convênios e Instrumentos Congêneres vinculados à Educação</t>
  </si>
  <si>
    <t>Recursos Vinculados ao Trânsito</t>
  </si>
  <si>
    <t>1.752.0000</t>
  </si>
  <si>
    <t>1.571.0000</t>
  </si>
  <si>
    <t>1.570.0000</t>
  </si>
  <si>
    <t>1.572.0000</t>
  </si>
  <si>
    <t>1.631.0000</t>
  </si>
  <si>
    <t>1.632.0000</t>
  </si>
  <si>
    <t>1.633.0000</t>
  </si>
  <si>
    <t>1.665.0000</t>
  </si>
  <si>
    <t>1.701.0000</t>
  </si>
  <si>
    <t>1.702.0000</t>
  </si>
  <si>
    <t>1.600.0000</t>
  </si>
  <si>
    <t>1.601.0000</t>
  </si>
  <si>
    <t>1.659.0000</t>
  </si>
  <si>
    <t>Recursos de Alienação de Bens/Ativos - Administração Direta</t>
  </si>
  <si>
    <t>Recursos de Alienação de Bens/Ativos - Administração Indireta</t>
  </si>
  <si>
    <t>1.755.0000</t>
  </si>
  <si>
    <t>1.756.0000</t>
  </si>
  <si>
    <t xml:space="preserve">Recursos de Operações de Crédito </t>
  </si>
  <si>
    <t>1.754.0000</t>
  </si>
  <si>
    <t>Operações de Crédito Vinculadas à Educação</t>
  </si>
  <si>
    <t>Operações de Crédito vinculadas à Saúde</t>
  </si>
  <si>
    <t>1.634.0000</t>
  </si>
  <si>
    <t>1.574.0000</t>
  </si>
  <si>
    <t>Transferências Fundo a Fundo de Recursos do SUS provenientes do Governo Federal - Bloco de Manutenção das Ações e Serviços Públicos de Saúde = dentificação das Transferências da União decorrentes de emendas parlamentares de bancada</t>
  </si>
  <si>
    <t>1.569.0000</t>
  </si>
  <si>
    <t>X.XXX.XXXX</t>
  </si>
  <si>
    <t>1.659.3110</t>
  </si>
  <si>
    <t>Outros Recursos Vinculados à Saúde = Identificação das Transferências da União decorrentes de emendas parlamentares individuais</t>
  </si>
  <si>
    <t>1.659.3120</t>
  </si>
  <si>
    <t>Outros Recursos Vinculados à Saúde  = Identificação das Transferências da União decorrentes de emendas parlamentares de bancada</t>
  </si>
  <si>
    <t>Transferência Especial da União  = Identificação das Transferências da União decorrentes de emendas parlamentares individuais</t>
  </si>
  <si>
    <t xml:space="preserve">Transferências Fundo a Fundo de Recursos do SUS provenientes do Governo Estadual </t>
  </si>
  <si>
    <t xml:space="preserve">Recursos próprios dos consórcios </t>
  </si>
  <si>
    <t>1.749.0000</t>
  </si>
  <si>
    <t>1.599.0000</t>
  </si>
  <si>
    <t>1.880.0000</t>
  </si>
  <si>
    <t>ENR-2023 (TCE/MS)</t>
  </si>
  <si>
    <t>Demais Transferências Obrigatórias não Decorrentes de Repartições de Receitas = Recursos para aplicação em ações emergenciais destinadas ao setor cultural (Lei nº 14.017/2020)</t>
  </si>
  <si>
    <t>1.760.0000</t>
  </si>
  <si>
    <t>Registra os recursos de tansferências decorrentes de emendas parlamentares de bancada, na forma prevista do parágrafo 16 do art. 166, da CF/88, acrescido pela Emenda Constitucional nº 100/2019.</t>
  </si>
  <si>
    <t>Registra os recursos de transferências decorrentes de emendas parlamentares de bancada, na forma prevista do parágrafo 16 do art. 166, da CF/88, acrescido pela Emenda Constitucional nº 100/2019.</t>
  </si>
  <si>
    <t>Registra os recursos oriundos das Transferências do Estado Decorrente de Emendas Parlamentares Individuais , vinculados à programação estabelecida na emenda parlamentar e aplicados nas áreas de competência constitucional do Estado, na forma prevista no parágrafo § 9º do art. 163, da Constituição do Estado de Mato Grosso do Sul, acrescido pela EC nº 78/2017, não especificados anteriormente.</t>
  </si>
  <si>
    <t>Registra a dedução do valor oriundos das transferências com finalidade definida obrigatórias da União relativas às emendas individuais, vinculados à programação estabelecida na emenda parlamentar e aplicados nas áreas de competência constitucional da União (Inciso II do art. 1º EC 105/2019), não prevista anteriormente</t>
  </si>
  <si>
    <t xml:space="preserve">Registra os recursos de transferências decorrentes de emendas parlamentares de bancada, na forma prevista do parágrafo 16 do art. 166, da CF/88, acrescido pela Emenda Constitucional nº 100/2019, não rpevista anteriormente.
</t>
  </si>
  <si>
    <t>1.753.0000</t>
  </si>
  <si>
    <t>1.751.0000</t>
  </si>
  <si>
    <t xml:space="preserve">Impostos sobre Transmissão "Inter Vivos" de Bens Imóveis e de Direitos Reais sobre Imóveis - Intra OFSS </t>
  </si>
  <si>
    <t>(-) Dedução de Cota-Parte do Imposto Sobre a Propriedade Territorial Rural - FUNDEB</t>
  </si>
  <si>
    <t>(-) Dedução de Cota-Parte do Imposto Sobre Produtos Industrializados – Estados Exportadores de Produtos Industrializados - FUNDEB</t>
  </si>
  <si>
    <t>(-) Dedução de Cota-Parte do ICMS - FUNDEB</t>
  </si>
  <si>
    <t>(-) Dedução de Cota-Parte do IPVA  - FUNDEB</t>
  </si>
  <si>
    <t>(-) Dedução de Cota-Parte do IPI - Municípios  - FUNDEB</t>
  </si>
  <si>
    <t>(-) Dedução de Transferências de Convênios da União para o Sistema Único de Saúde - SUS - Transferências da União Decorrentes de Emendas Parlamentares Individuais - finalidade definida</t>
  </si>
  <si>
    <t>(-) Dedução de Transferências de Convênios da União Destinadas a Programas de Meio Ambiente - Transferências da União Decorrentes de Emendas Parlamentares Individuais - Finalidade Definida</t>
  </si>
  <si>
    <t>(-) Dedução de Transferências de Convênios da União Destinadas a Programas de Infraestrutura em Transporte - Transferências da União Decorrentes de Emendas Parlamentares Individuais - Finalidade Definida</t>
  </si>
  <si>
    <t>Outras Transferências de Recursos dos Estados -Transferência Especial Relativas às Emendas Individuais (Art. 166-A, Inciso I, § 1º, da CF)</t>
  </si>
  <si>
    <t>1.7.2.9.99.0.1.01</t>
  </si>
  <si>
    <t>2.4.2.9.99.0.1.01</t>
  </si>
  <si>
    <t>Registra o valor total das receitas de transferência Especial Relativas às Emendas Individuais (Art. 166-A, Inciso I, § 1º, da CF). OBS: Emendas individuais impositivas Estaduais. Modalidade de  transferências especiais, nos termos das constituições estaduais que reproduzem  disposto no art. 166-A da Constituição Federal.</t>
  </si>
  <si>
    <t>Outras Transferências de Recursos dos Estados e DF -Transferência Especial Relativas às Emendas Individuais (Art. 166-A, Inciso I, § 1º, da CF)</t>
  </si>
  <si>
    <t>Registra os recursos oriundos das Transferências do Estado Decorrente de Emendas Parlamentares de Bancada se a Constituição Estadual prever o modelo reproduzido no art. 165. § 12º, EC n 100/2019. Utilizar o código de Fonte de Recurso que melhor atenda a origem do recurso vinculados à programação estabelecida na emenda parlamentar</t>
  </si>
  <si>
    <t>VI, Art. 2º, PORTARIA Nº 72, DE 01 DE FEVEREIRO DE 2012</t>
  </si>
  <si>
    <t>Utilizar estrutura de Fonte de Recursos 1.501.000, somente se o normativo não estabeleceu destinação específica dos recursos arrecadados.</t>
  </si>
  <si>
    <t>1.801.0000</t>
  </si>
  <si>
    <t>1.800.0000</t>
  </si>
  <si>
    <t xml:space="preserve">Recursos vinculados ao RPPS - Fundo em Capitalização (Plano Previdenciário) </t>
  </si>
  <si>
    <t xml:space="preserve">Recursos vinculados ao RPPS - Fundo em Repartição (Plano Financeiro) </t>
  </si>
  <si>
    <t xml:space="preserve">Transferências Fundo a Fundo de Recursos do SUS provenientes do Governo Federal - Bloco de Manutenção das Ações e Serviços Públicos de Saúde </t>
  </si>
  <si>
    <t xml:space="preserve">Transferências Fundo a Fundo de Recursos do SUS provenientes do Governo Federal - Bloco de Estruturação da Rede de Serviços Públicos de Saúde </t>
  </si>
  <si>
    <t>1.603.3110</t>
  </si>
  <si>
    <t>1.602.3110</t>
  </si>
  <si>
    <t>Transferências Fundo a Fundo de Recursos do SUS provenientes do Governo Federal - Bloco de Manutenção das Ações e Serviços Públicos de Saúde – Recursos destinados ao enfrentamento da COVID-19 no bojo da ação 21C0. = Identificação das Transferências da União decorrentes de emendas parlamentares individuais</t>
  </si>
  <si>
    <t>Transferências Fundo a Fundo de Recursos do SUS provenientes do Governo Federal - Bloco de Estruturação da Rede de Serviços Públicos de Saúde – Recursos destinados ao enfrentamento da COVID-19 no bojo da ação 21C0. = Identificação das Transferências da União decorrentes de emendas parlamentares individuais</t>
  </si>
  <si>
    <t>1.707.0000</t>
  </si>
  <si>
    <t>1.621.3210</t>
  </si>
  <si>
    <t>1.621.3220</t>
  </si>
  <si>
    <t>Transferências Fundo a Fundo de Recursos do SUS provenientes do Governo Estadual  = Identificação das Transferências dos Estados decorrentes de emendas  parlamentares de bancada</t>
  </si>
  <si>
    <t>1.632.3210</t>
  </si>
  <si>
    <t>1.632.3220</t>
  </si>
  <si>
    <t>1.571.3210</t>
  </si>
  <si>
    <t>1.571.3220</t>
  </si>
  <si>
    <t>1.665.3210</t>
  </si>
  <si>
    <t>1.701.3220</t>
  </si>
  <si>
    <t>1.701.3210</t>
  </si>
  <si>
    <t>1.665.3220</t>
  </si>
  <si>
    <t>1.661.0000</t>
  </si>
  <si>
    <t>1.661.3210</t>
  </si>
  <si>
    <t>1.661.3220</t>
  </si>
  <si>
    <t xml:space="preserve"> Transferência de Recursos dos Fundos Estaduais de Assistência Social = Identificação das Transferências dos Estados decorrentes de emendas 
parlamentares de bancada</t>
  </si>
  <si>
    <t>1.576.0000</t>
  </si>
  <si>
    <t>1.710.3210</t>
  </si>
  <si>
    <t>Transferência Especial dos Estados = Identificação das Transferências dos Estados decorrentes de emendas  parlamentares individuais</t>
  </si>
  <si>
    <t>1.XXX.3210</t>
  </si>
  <si>
    <t>1.XXX.3220</t>
  </si>
  <si>
    <t>Identificação das Transferências dos Estados decorrentes de emendas 
parlamentares individuais</t>
  </si>
  <si>
    <t>Identificação das Transferências dos Estados decorrentes de emendas 
parlamentares de bancada</t>
  </si>
  <si>
    <t>1.622.0000</t>
  </si>
  <si>
    <t>1.802.0000</t>
  </si>
  <si>
    <t>Outros Recursos Vinculados à Saúde = Identificação das Transferências da União decorrentes de emendas parlamentares de bancada</t>
  </si>
  <si>
    <t>1.621.0000</t>
  </si>
  <si>
    <t>Transferências Fundo a Fundo de Recursos do SUS provenientes do Governo Estadual = Identificação das Transferências dos Estados decorrentes de emendas  parlamentares individuais</t>
  </si>
  <si>
    <t>Transferências Fundo a Fundo de Recursos do SUS provenientes do Governo Estadual = Identificação das Transferências dos Estados decorrentes de emendas  parlamentares de bancada</t>
  </si>
  <si>
    <t>1.704.0000</t>
  </si>
  <si>
    <t>Transferência Especial dos Estados = Identificação das Transferências dos Estados decorrentes de emendas parlamentares individuais</t>
  </si>
  <si>
    <t xml:space="preserve">Recursos não vinculados de Impostos </t>
  </si>
  <si>
    <t>Transferências da União Referentes a Compensações Financeiras pela Exploração  de Recursos Naturais</t>
  </si>
  <si>
    <t>Transferências dos Estados Referentes a Compensações Financeiras pela 
Exploração de Recursos Naturais</t>
  </si>
  <si>
    <t>1.712.0000</t>
  </si>
  <si>
    <t>Transferências Fundo a Fundo de Recursos do Fundo Penitenciário - FUNPEN</t>
  </si>
  <si>
    <t>Recursos Provenientes de Taxas, Contribuições e Preços Públicos</t>
  </si>
  <si>
    <t>1.501.7336</t>
  </si>
  <si>
    <t>1.711.7339</t>
  </si>
  <si>
    <t>1.661.7336</t>
  </si>
  <si>
    <t>1.799.7400</t>
  </si>
  <si>
    <t>Transferências Fundo a Fundo de Recursos do SUS provenientes do Governo Estadual = Identificação das Transferências dos Estados decorrentes de emendas parlamentares individuais</t>
  </si>
  <si>
    <t>Serviços Administrativos e Comerciais Gerais Prestados por Entidades e Órgãos Públicos em Geral - Principal</t>
  </si>
  <si>
    <t>1.6.1.1.50.0.0.00</t>
  </si>
  <si>
    <t>Serviços de Administração Previdenciária</t>
  </si>
  <si>
    <t>1.6.1.1.50.9.0.00</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</si>
  <si>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</si>
  <si>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</si>
  <si>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1.6.9.9.50.0.0.00</t>
  </si>
  <si>
    <t>1.6.9.9.50.1.0.00</t>
  </si>
  <si>
    <t>Serviços Sujeitos à Regulação</t>
  </si>
  <si>
    <t>Serviços de Saneamento Básico – Abastecimento de Água.</t>
  </si>
  <si>
    <t>Agrega receitas de serviços sujeitos à regulação por parte do setor público.</t>
  </si>
  <si>
    <t>Registra as receitas originadas da prestação de serviços de saneamento básico. Compreende os valores referentes a tarifa de água.</t>
  </si>
  <si>
    <t>Lei Federal nº 11.445/2007 (Política Nacional de Saneamento Básico)</t>
  </si>
  <si>
    <t>1.6.9.9.50.2.0.00</t>
  </si>
  <si>
    <t>Serviços de Saneamento Básico – Esgotamento Sanitário</t>
  </si>
  <si>
    <t>Registra as receitas originadas da prestação de serviços de saneamento básico. Compreende os valores referentes a tarifa de esgotamento sanitário.</t>
  </si>
  <si>
    <t>1.6.9.9.50.3.0.00</t>
  </si>
  <si>
    <t>Serviços de Saneamento Básico – Limpeza Urbana e Manejo de Resíduos Sólidos.</t>
  </si>
  <si>
    <t>Registra as receitas originadas da prestação de serviços de saneamento básico. Compreende os valores referentes a tarifa de limpeza urbana e manejo de resíduos sólidos.</t>
  </si>
  <si>
    <t>1.6.9.9.50.4.0.00</t>
  </si>
  <si>
    <t>Registra as receitas originadas da prestação de serviços de saneamento básico. Compreende os serviços de água, esgoto, resíduos sólidos e drenagem.  </t>
  </si>
  <si>
    <t>1.6.9.9.50.9.0.00</t>
  </si>
  <si>
    <t>Outros Serviços Sujeitos à Regulação</t>
  </si>
  <si>
    <t>Registra as receitas decorrentes da prestação de serviços sujeitos à regulação não especificados anteriormente.  </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</si>
  <si>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</si>
  <si>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</si>
  <si>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1.7.1.2.53.0.0.00</t>
  </si>
  <si>
    <t>Registra o valor da arrecadação de receita com a Cota-parte do Bônus de Aasinatura de Contrato de Partilha de Produção. (Cessão onerosa do Bônus do pré-sal Lei nº 13.885/2019).</t>
  </si>
  <si>
    <t>1.7.1.9.59.0.0.00</t>
  </si>
  <si>
    <t>Transferência de Recursos do Fundo de Amparo ao Trabalhador - FAT</t>
  </si>
  <si>
    <t>Registra as receitas provenientes de transferências recursos do Fundo de Amparo ao Trabalhador - FAT</t>
  </si>
  <si>
    <t>1.7.2.9.52.0.1.01</t>
  </si>
  <si>
    <t>1.7.2.9.52.0.1.02</t>
  </si>
  <si>
    <t>Transferências de Recursos Destinados a Programas de Educação - Identificação das Transferências dos Estados decorrentes de emendas parlamentares individuaisl</t>
  </si>
  <si>
    <t>1.7.2.9.52.0.1.03</t>
  </si>
  <si>
    <t>Transferências de Recursos Destinados a Programas de Educação - 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</si>
  <si>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t>
  </si>
  <si>
    <t>Restituição de Recursos de Fomento e de Subvenções Financeiras</t>
  </si>
  <si>
    <t>1.9.3.1.99.0.0.00</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</si>
  <si>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</si>
  <si>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</si>
  <si>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PORTARIA SOF/ME Nº 4.865, DE 30 DE MAIO DE 2022</t>
  </si>
  <si>
    <t>Registra as receitas relativas a compensações financeiras entre o Regime Geral de Previdência Social e os Regimes Próprios de Previdência dos Servidores e destes entre si.</t>
  </si>
  <si>
    <t>Registra receitas Administradas pela RFB ou pela Secretaria de Fazenda dos estados ou municípios, que não se enquadrem em nenhuma outra classificação específica.</t>
  </si>
  <si>
    <t>2.4.1.9.53.0.0.00</t>
  </si>
  <si>
    <t>Transferências de Recursos do Fundo Penitenciário Nacional - FUNPEN </t>
  </si>
  <si>
    <t>Registra o valor da receita das transferências de recursos do Fundo Penitenciário Nacional - FUNPEN, a título de transferência obrigatória aos Estados, Distrito Federal e Municípios.</t>
  </si>
  <si>
    <t>2.4.1.9.54.0.0.00</t>
  </si>
  <si>
    <t>2.4.1.9.54.1.0.00</t>
  </si>
  <si>
    <t>Transferências de Recursos do Fundo Nacional de Segurança Pública - FNSP  </t>
  </si>
  <si>
    <t>Transferências de Recursos do Fundo Nacional de Segurança Pública - FNSP - Obrigatórias </t>
  </si>
  <si>
    <t>2.4.1.9.54.2.0.00</t>
  </si>
  <si>
    <t>Transferências de Recursos do Fundo Nacional de Segurança Pública - FNSP - Acordadas </t>
  </si>
  <si>
    <t>2.4.1.9.59.0.0.00</t>
  </si>
  <si>
    <t>2.4.2.9.51.0.1.01</t>
  </si>
  <si>
    <t>Transferências de Recursos Destinados a Programas de Educação - Principal</t>
  </si>
  <si>
    <t>2.4.2.9.51.0.1.02</t>
  </si>
  <si>
    <t>Transferências de Recursos Destinados a Programas de Educação - Identificação das Transferências dos Estados decorrentes de emendas parlamentares individuais</t>
  </si>
  <si>
    <t>2.4.2.9.51.0.1.03</t>
  </si>
  <si>
    <t>Serviços Administrativos e Comerciais Gerais Prestados por Entidades e Órgãos Públicos em Geral - Principal - Intra OFSS</t>
  </si>
  <si>
    <t>Portaria SOF/ME nº 5.118/2021</t>
  </si>
  <si>
    <t>7.6.1.1.50.0.0.00</t>
  </si>
  <si>
    <t>7.6.1.1.50.9.0.00</t>
  </si>
  <si>
    <t>Outros Serviços de Administração Previdenciária  - Intra OFSS</t>
  </si>
  <si>
    <t>7.6.9.9.50.0.0.00</t>
  </si>
  <si>
    <t>Serviços Sujeitos à Regulação - Intra OFSS</t>
  </si>
  <si>
    <t>7.6.9.9.50.1.0.00</t>
  </si>
  <si>
    <t>Serviços de Saneamento Básico – Abastecimento de Água - Intra OFSS</t>
  </si>
  <si>
    <t>7.6.9.9.50.2.0.00</t>
  </si>
  <si>
    <t>Serviços de Saneamento Básico – Esgotamento Sanitário -  Intra OFSS</t>
  </si>
  <si>
    <t>Serviços de Saneamento Básico – Limpeza Urbana e Manejo de Resíduos Sólidos - Principal - Intra OFSS</t>
  </si>
  <si>
    <t>7.6.9.9.50.4.0.00</t>
  </si>
  <si>
    <t>7.6.9.9.50.9.0.00</t>
  </si>
  <si>
    <t>Outros Serviços Sujeitos à Regulação - Intra OFSS</t>
  </si>
  <si>
    <t>(-) Dedução de Serviços Administrativos e Comerciais Gerais Prestados por Entidades e Órgãos Públicos em Geral</t>
  </si>
  <si>
    <t>9.1.6.9.9.50.0.0.00</t>
  </si>
  <si>
    <t>9.1.6.9.9.50.1.0.00</t>
  </si>
  <si>
    <t>Deduções das receitas de serviços sujeitos à regulação por parte do setor público.</t>
  </si>
  <si>
    <t>Deduções das Registra as receitas originadas da prestação de serviços de saneamento básico. Compreende os valores referentes a tarifa de água.</t>
  </si>
  <si>
    <t>9.1.6.9.9.50.2.0.00</t>
  </si>
  <si>
    <t>Deduções das Registra as receitas originadas da prestação de serviços de saneamento básico. Compreende os valores referentes a tarifa de esgotamento sanitário.</t>
  </si>
  <si>
    <t>9.1.6.9.9.50.3.0.00</t>
  </si>
  <si>
    <t>Deduções das receitas originadas da prestação de serviços de saneamento básico. Compreende os valores referentes a tarifa de limpeza urbana e manejo de resíduos sólidos.</t>
  </si>
  <si>
    <t>9.1.6.9.9.50.4.0.00</t>
  </si>
  <si>
    <t>Deduções das receitas originadas da prestação de serviços de saneamento básico. Compreende os serviços de água, esgoto, resíduos sólidos e drenagem.  </t>
  </si>
  <si>
    <t>9.1.6.9.9.50.9.0.00</t>
  </si>
  <si>
    <t>Deduções das receitas decorrentes da prestação de serviços sujeitos à regulação não especificados anteriormente.  </t>
  </si>
  <si>
    <t>Outras Transferências Decorrentes de Compensação Financeira Pela Exploração de Recursos Naturais - Principal</t>
  </si>
  <si>
    <t>7.6.9.9.50.3.0.00</t>
  </si>
  <si>
    <t>AÇÃO</t>
  </si>
  <si>
    <t>1.761.0000</t>
  </si>
  <si>
    <t>Recursos Vinculados ao Fundo de Combate e Erradicação da Pobreza</t>
  </si>
  <si>
    <t>1.759.0000</t>
  </si>
  <si>
    <t>Recursos Vinculados a Fundos</t>
  </si>
  <si>
    <t>Recursos Vinculados ao RPPS - Taxa de Administração</t>
  </si>
  <si>
    <t>Recursos Vinculados ao RPPS - Fundo em Capitalização (Plano Previdenciário)</t>
  </si>
  <si>
    <t>Recursos Vinculados ao RPPS - Fundo em Repartição (Plano Financeiro)</t>
  </si>
  <si>
    <t> Recursos Provenientes de Taxas, Contribuições e Preços Públicos</t>
  </si>
  <si>
    <t>1.602.0000</t>
  </si>
  <si>
    <t>Transferências Fundo a Fundo de Recursos do SUS provenientes do Governo Federal - Bloco de Manutenção das Ações e Serviços Públicos de Saúde – Recursos destinados ao enfrentamento da COVID-19 no bojo da ação 21C0.</t>
  </si>
  <si>
    <t>1.603.0000</t>
  </si>
  <si>
    <t>Transferências Fundo a Fundo de Recursos do SUS provenientes do Governo Federal - Bloco de Estruturação da Rede de Serviços Públicos de Saúde – Recursos destinados ao enfrentamento da COVID-19 no bojo da ação 21C0.</t>
  </si>
  <si>
    <t>Transferências Fundo a Fundo de Recursos do SUS provenientes do Governo Federal - Bloco de Estruturação da Rede de Serviços Públicos de Saúde – Recursos destinados ao enfrentamento da COVID-19 no bojo da ação 21C0 = Identificação das Transferências da União decorrentes de emendas parlamentares individuais</t>
  </si>
  <si>
    <t>1.714.0000</t>
  </si>
  <si>
    <t>Transferências Fundo a Fundo de Recursos do Fundo de Amparo ao Trabalhador - FAT</t>
  </si>
  <si>
    <t>1.669.0000</t>
  </si>
  <si>
    <t>Outros Recursos Vinculados à Assistência Social</t>
  </si>
  <si>
    <t>1.576.3210</t>
  </si>
  <si>
    <t>1.576.3220</t>
  </si>
  <si>
    <t>Transferências de Recursos dos Estados para programas de educação = Identificação das Transferências dos Estados decorrentes de emendas parlamentares individuais</t>
  </si>
  <si>
    <t>Transferências de Recursos dos Estados para programas de educação = Identificação das Transferências dos Estados decorrentes de emendas parlamentares de bancada</t>
  </si>
  <si>
    <t>Outras Transferências de Convênios ou Instrumentos Congêneres dos Municípios</t>
  </si>
  <si>
    <t>Transferências de Convênios e Instrumentos Congêneres vinculados à Assistência Social</t>
  </si>
  <si>
    <t>1.662.0000</t>
  </si>
  <si>
    <t>Transferências de Recursos dos Fundos Municipais de Assistência Social</t>
  </si>
  <si>
    <t>Outras Transferências de Convênios ou Instrumentos Congêneres de outras Entidades</t>
  </si>
  <si>
    <t xml:space="preserve">Registra os recursos oriundos das Transferências decorrentes de emendas parlamentares individuais, na forma prevista nas Constituições Estaduais de forma similar ao previsto no parágrafo 9º do art. 166, da CF/88.
</t>
  </si>
  <si>
    <t>Registra os recursos oriundos das Transferências decorrentes de emendas parlamentares individuais, na forma prevista nas Constituições Estaduais de forma similar ao previsto no parágrafo 9º do art. 166, da CF/88.</t>
  </si>
  <si>
    <t>Outros Recursos Vinculados à Saúde</t>
  </si>
  <si>
    <t xml:space="preserve">O </t>
  </si>
  <si>
    <t>Recursos não Vinculados de Impostos</t>
  </si>
  <si>
    <t>Transferências do Governo Federal referentes a Convênios e Instrumentos Congêneres vinculados à Educação</t>
  </si>
  <si>
    <t>Transferências do Governo Federal referentes a Convênios e Instrumentos Congêneres vinculados à Educação = Identificação das Transferências da União decorrentes de emendas parlamentares individuais</t>
  </si>
  <si>
    <t>Transferências do Governo Federal referentes a Convênios e Instrumentos Congêneres vinculados à Educação = Identificação das Transferências da União decorrentes de emendas parlamentares de bancada</t>
  </si>
  <si>
    <t>Transferências do Estado referentes a Convênios e Instrumentos Congêneres vinculados à Educação</t>
  </si>
  <si>
    <t>Transferências do Estado referentes a Convênios e Instrumentos Congêneres vinculados à Educação = Identificação das Transferências dos Estados decorrentes de emendas parlamentares individuais</t>
  </si>
  <si>
    <t>Transferências do Estado referentes a Convênios e Instrumentos Congêneres vinculados à Educação = Identificação das Transferências dos Estados decorrentes de emendas parlamentares de bancada</t>
  </si>
  <si>
    <t>Transferências do Estado referentes a Convênios e Instrumentos Congêneres vinculados à Educação = Identificação das Transferências dos Estados decorrentes de emendas  parlamentares individuais</t>
  </si>
  <si>
    <t>Transferências do Estado referentes a Convênios e Instrumentos Congêneres vinculados à Educação = Identificação das Transferências dos Estados decorrentes de emendas  parlamentares de bancada</t>
  </si>
  <si>
    <t>Transferências do Estado referentes a Convênios e Instrumentos Congêneres vinculados à Educação = Identificação das Transferências da União decorrentes de emendas parlamentares individuais</t>
  </si>
  <si>
    <t>Transferências do Estado referentes a Convênios e Instrumentos Congêneres vinculados à Educação = Identificação das Transferências da União decorrentes de emendas parlamentares de bancada</t>
  </si>
  <si>
    <t>Transferências de Municípios referentes a Convênios e Instrumentos Congêneres vinculados à Educação</t>
  </si>
  <si>
    <t>Transferências do Governo Federal referentes a Convênios e Instrumentos Congêneres vinculados à Saúde</t>
  </si>
  <si>
    <t>Transferências do Governo Federal referentes a Convênios e Instrumentos Congêneres vinculados à Saúde = Identificação das Transferências da União decorrentes de emendas parlamentares individuais</t>
  </si>
  <si>
    <t xml:space="preserve">Transferências do Governo Federal referentes a Convênios e Instrumentos Congêneres vinculados à Saúde = Identificação das Transferências da União decorrentes de emendas parlamentares de banca </t>
  </si>
  <si>
    <t xml:space="preserve">Transferências do Governo Federal referentes a Convênios e Instrumentos Congêneres vinculados à Saúde </t>
  </si>
  <si>
    <t>Transferências do Governo Federal referentes a Convênios e Instrumentos Congêneres vinculados à Saúde = Identificação das Transferências da União decorrentes de emendas parlamentares de bancada</t>
  </si>
  <si>
    <t>Transferências do Estado referentes a Convênios e Instrumentos Congêneres vinculados à Saúde</t>
  </si>
  <si>
    <t>Transferências do Estado referentes a Convênios e Instrumentos Congêneres vinculados à Saúde = Identificação das Transferências dos Estados decorrentes de emendas  parlamentares individuais</t>
  </si>
  <si>
    <t>Transferências do Estado referentes a Convênios e Instrumentos Congêneres vinculados à Saúde = Identificação das Transferências dos Estados decorrentes de emendas  parlamentares de bancada</t>
  </si>
  <si>
    <t>Transferências de Municípios referentes a Convênios Instrumentos Congêneres vinculados à Saúde</t>
  </si>
  <si>
    <t>Transferências de Convênios e Instrumentos Congêneres vinculados à Assistência Social= Identificação das Transferências da União decorrentes de emendas parlamentares individuais</t>
  </si>
  <si>
    <t>Transferências de Convênios e Instrumentos Congêneres vinculados à Assistência Social = Identificação das Transferências da União decorrentes de emendas parlamentares individuais - Finalidade Definida</t>
  </si>
  <si>
    <t xml:space="preserve">Transferências de Convênios e Instrumentos Congêneres vinculados à Assistência Social = Identificação das Transferências dos Estados decorrentes de emendas 
parlamentares individuais </t>
  </si>
  <si>
    <t>Transferências de Convênios e Instrumentos Congêneres vinculados à Assistência Social =  Identificação das Transferências dos Estados decorrentes de emendas  parlamentares de bancada</t>
  </si>
  <si>
    <t>Transferências de Convênios e Instrumentos Congêneres vinculados à Assistência Social= Identificação das Transferências dos Estados decorrentes de emendas 
parlamentares de bancada</t>
  </si>
  <si>
    <t>Outras Transferências de Convênios ou Instrumentos Congêneres da União</t>
  </si>
  <si>
    <t>Outras Transferências de Convênios ou Instrumentos Congêneres da União = Identificação das Transferências da União decorrentes de emendas parlamentares individuais</t>
  </si>
  <si>
    <t xml:space="preserve">Outras Transferências de Convênios ou Instrumentos Congêneres da União = Identificação das Transferências da União decorrentes de emendas parlamentares de bancada </t>
  </si>
  <si>
    <t>Outras Transferências de Convênios ou Instrumentos Congêneres da União = Identificação das Transferências da União decorrentes de emendas parlamentares de bancada</t>
  </si>
  <si>
    <t>Outras Transferências de Convênios ou Instrumentos Congêneres da União= Identificação das Transferências da União decorrentes de emendas parlamentares individuais</t>
  </si>
  <si>
    <t>Outras Transferências de Convênios ou Instrumentos Congêneres dos Estados</t>
  </si>
  <si>
    <t>Outras Transferências de Convênios ou Instrumentos Congêneres dos Estados = Identificação das Transferências dos Estados decorrentes de emendas 
parlamentares individuais</t>
  </si>
  <si>
    <t>Outras Transferências de Convênios ou Instrumentos Congêneres dos Estados = Identificação das Transferências dos Estados decorrentes de emendas parlamentares de bancada</t>
  </si>
  <si>
    <t>Outras Transferências de Convênios ou Instrumentos Congêneres dos Estados = Identificação das Transferências dos Estados decorrentes de emendas  parlamentares individuais</t>
  </si>
  <si>
    <t>Outras Transferências de Convênios ou Instrumentos Congêneres dos Estados = Identificação das Transferências dos Estados decorrentes de emendas  parlamentares de bancada</t>
  </si>
  <si>
    <t>Outras Transferências de Convênios ou Instrumentos Congêneres dos Estados =Identificação das Transferências dos Estados decorrentes de emendas  parlamentares individuais</t>
  </si>
  <si>
    <t>Outras Transferências de Convênios ou Instrumentos Congêneres dos Estados= Identificação das Transferências dos Estados decorrentes de emendas  parlamentares de bancada</t>
  </si>
  <si>
    <t>Outras Transferências de Convênios ou Instrumentos Congêneres dos Estados= Identificação das Transferências dos Estados decorrentes de emendas  parlamentares individuais</t>
  </si>
  <si>
    <t> Recursos de Emolumentos, Taxas e Custas</t>
  </si>
  <si>
    <t> Recursos de Emolumentos, Taxas e Custass</t>
  </si>
  <si>
    <t xml:space="preserve"> </t>
  </si>
  <si>
    <r>
      <rPr>
        <b/>
        <sz val="11"/>
        <rFont val="Calibri"/>
        <family val="2"/>
        <scheme val="minor"/>
      </rPr>
      <t xml:space="preserve">05 </t>
    </r>
    <r>
      <rPr>
        <sz val="11"/>
        <rFont val="Calibri"/>
        <family val="2"/>
        <scheme val="minor"/>
      </rPr>
      <t>- *9.9.9.0.00.0.0*- Recursos Arrecadados em Exercícios Anteriores. Natureza de receita para inclusão no Projeto de Lei e na Lei Orçamentária Anual, restrita ao RPPS, para fins de equilíbrio formal do orçamento, de recursos arrecadados em exercícios anteriores e registrados em superávit financeiro. Deve ser vinculada ao grupo de fonte e destinação de recursos 2 - Recursos de Exercícios Anteriores. PORTARIA INTERMINISTERIAL Nº 163, DE 4 DE MAIO DE 2001 e atualizações. Artigo 2º, § 12º.</t>
    </r>
  </si>
  <si>
    <r>
      <rPr>
        <b/>
        <sz val="11"/>
        <rFont val="Calibri"/>
        <family val="2"/>
        <scheme val="minor"/>
      </rPr>
      <t xml:space="preserve">06 </t>
    </r>
    <r>
      <rPr>
        <sz val="11"/>
        <rFont val="Calibri"/>
        <family val="2"/>
        <scheme val="minor"/>
      </rPr>
      <t xml:space="preserve">- 9.0.0.0.0.00.0.0 - Dedução da Receita. Registros referentes às deduções das Receitas Orçamentárias, são representadas pelo dígito "9" identificador da dedução da Receita, inserido no início da conta, antecedendo o código da Categoria Econômica e mantendo - se o restante da codificação de Natureza da Receita. </t>
    </r>
  </si>
  <si>
    <t>Registros referentes às deduções das Receitas Orçamentárias, são representadas pelo dígito "9" inserido no início da conta, antecedendo o código da Categoria Econômica e mantendo - se o restante da codificação de Natureza da Receita.</t>
  </si>
  <si>
    <t>Cota-parte do Bônus de Assinatura de Contrato de Partilha de Produção</t>
  </si>
  <si>
    <t>1.542.0000</t>
  </si>
  <si>
    <t>1.541.0000</t>
  </si>
  <si>
    <t>1.543.0000</t>
  </si>
  <si>
    <t>1.540.0000</t>
  </si>
  <si>
    <t>2.800.0000</t>
  </si>
  <si>
    <t>2.801.0000</t>
  </si>
  <si>
    <t>2.802.0000</t>
  </si>
  <si>
    <t xml:space="preserve">02 – A indicação “XXX”  na Coluna “Fonte” significa que esses espaços é de preenchimento obrigatório. </t>
  </si>
  <si>
    <r>
      <rPr>
        <b/>
        <sz val="11"/>
        <rFont val="Calibri"/>
        <family val="2"/>
        <scheme val="minor"/>
      </rPr>
      <t xml:space="preserve">03 </t>
    </r>
    <r>
      <rPr>
        <sz val="11"/>
        <rFont val="Calibri"/>
        <family val="2"/>
        <scheme val="minor"/>
      </rPr>
      <t>- X.XXX.XXXX - Vinculado à Fonte de Origem – A fonte indicada deve ser a mesma da fonte da receita de origem e de preenchimento obrigatório, conforme Subanexo V</t>
    </r>
  </si>
  <si>
    <t>Inclusão no Projeto de Lei e na Lei Orçamentária Anual, para fins de equilíbrio formal do orçamento, de recursos arrecadados em exercícios anteriores e registrados em superávit financeiro. Poderá ser detalhada conforme a necessidade do ente da Federação.</t>
  </si>
  <si>
    <t>CO 7400= Códigos para controle na fase de arrecadação da receita, no controle dos ativos e passivos e na fase de execução das despesas custeadas com esses recursos</t>
  </si>
  <si>
    <t>CO 7336 = Códigos para controle na fase de arrecadação da receita, no controle dos ativos e passivos e na fase de execução das despesas custeadas com esses recursos</t>
  </si>
  <si>
    <t>CO 7339 = Códigos para controle na fase de arrecadação da receita, no controle dos ativos e passivos e na fase de execução das despesas custeadas com esses recursos</t>
  </si>
  <si>
    <t>CO 3110 Códigos para controle na fase de arrecadação da receita, no controle dos ativos e passivos e na fase de execução das despesas custeadas com esses recursos</t>
  </si>
  <si>
    <t>CO 3110 = Código para controle na fase da arrecadação da receita, no controle dos ativos e passivos e na fase de execução das despesas custeadas com esses recursos</t>
  </si>
  <si>
    <t>CO 3120 Códigos para controle na fase de arrecadação da receita, no controle dos ativos e passivos e na fase de execução das despesas custeadas com esses recursos</t>
  </si>
  <si>
    <t>CO 3210 Códigos para controle na fase de arrecadação da receita, no controle dos ativos e passivos e na fase de execução das despesas custeadas com esses recursos</t>
  </si>
  <si>
    <t xml:space="preserve">CO 3220 Códigos para controle na fase de arrecadação da receita, no controle dos ativos e passivos e na fase de execução das despesas custeadas com esses recursos
</t>
  </si>
  <si>
    <r>
      <rPr>
        <b/>
        <sz val="11"/>
        <rFont val="Calibri"/>
        <family val="2"/>
        <scheme val="minor"/>
      </rPr>
      <t xml:space="preserve">04 </t>
    </r>
    <r>
      <rPr>
        <sz val="11"/>
        <rFont val="Calibri"/>
        <family val="2"/>
        <scheme val="minor"/>
      </rPr>
      <t xml:space="preserve">– As fontes de recursos devem ser agrupadas de maneira a evidenciar a COMPATIBILIZAÇÃO, observando a finalidade normativa, entre Grupo, Especificação e Código Acompanhamento da Execução Orçamentária - CO  com as naturezas de receita.                                                                                                                                                                                                                                                                                A TABELA COMPATIBILIZAÇÃO  (Receita/Fonte) </t>
    </r>
    <r>
      <rPr>
        <b/>
        <sz val="11"/>
        <rFont val="Calibri"/>
        <family val="2"/>
        <scheme val="minor"/>
      </rPr>
      <t>é não exaustiva</t>
    </r>
    <r>
      <rPr>
        <sz val="11"/>
        <rFont val="Calibri"/>
        <family val="2"/>
        <scheme val="minor"/>
      </rPr>
      <t>, ou seja, a relação não exaure todas as combinações possíveis, facultando ao ente, a utilização de outras combinações para atender às necessidades de controle na execução Orçamentária, desde que seja observado a estrutura padronizada e os conceitos constantes do SUBANEXO V - FONTE-DESTINAÇÃO DA RECEITA (Portaria TCE/MS),  subsidiado com a  especificação e descrição das naturezas da  Receita Orçamentária. (Ementário da Receita, publicada pela STN).</t>
    </r>
  </si>
  <si>
    <t>1.604.0000</t>
  </si>
  <si>
    <t>Transferências provenientes do Governo Federal destinadas ao vencimento dos agentes comunitários de saúde e dos agentes de combate às endemias</t>
  </si>
  <si>
    <t>60</t>
  </si>
  <si>
    <t>1.7.1.9.60.0.0.00</t>
  </si>
  <si>
    <t>1.7.1.9.60.0.1.00</t>
  </si>
  <si>
    <t>Transferências da Política Nacional Aldir Blanc de Fomento à Cultura - Lei nº 14.399/2022</t>
  </si>
  <si>
    <t>Registra as transferências referentes à Política Nacional Aldir Blanc de Fomento à Cultura - Lei nº 14.399/2022</t>
  </si>
  <si>
    <t>Portaria STN nº 1.567, de 31/08/2022</t>
  </si>
  <si>
    <t>61</t>
  </si>
  <si>
    <t>1.7.1.9.61.0.0.00</t>
  </si>
  <si>
    <t>1.7.1.9.61.0.1.00</t>
  </si>
  <si>
    <t>Auxílio Financeiro – Outorga Crédito Tributário ICMS – Art. 5º, Inciso V, EC nº 123/2022</t>
  </si>
  <si>
    <t>Registra as receitas referentes ao auxílio financeiro – Outorga Crédito Tributário ICMS – Art. 5º, Inciso V, EC nº 123/2022</t>
  </si>
  <si>
    <t>Portaria STN nº 1567, de 31 de agosto de 2022 (ATO RETIFICADO)</t>
  </si>
  <si>
    <t>1.7.1.9.99.0.1.09</t>
  </si>
  <si>
    <t>1.7.1.9.99.0.1.10</t>
  </si>
  <si>
    <t>1.7.1.9.99.0.1.12</t>
  </si>
  <si>
    <t>Outras Transferências de Recursos da União e de Suas Entidades - Artigo 5º da  Lei Complementar nº 195/2022. (setor audiovisual).</t>
  </si>
  <si>
    <t>Transferências União decorrentes de apoio financeiro para garantir ações emenrgenciais direcionada ao setor cultural, Artigo 5º da Lei Complementar nº 195, de 8 de julho de 2022 – Lei Paulo Gustavo (setor audiovisual). (Ementa Fonte e Natureza da Receita)</t>
  </si>
  <si>
    <t>Outras Transferências de Recursos da União e de Suas Entidades - Artigo 8º da  Lei Complementar nº 195/2022. (Demais Setores da Cultura).</t>
  </si>
  <si>
    <t>Transferências União decorrentes de apoio financeiro para garantir ações emenrgenciais direcionada ao setor cultural, Artigo 8º da Lei Complementar nº 195, de 8 de julho de 2022 – Lei Paulo Gustavo (Demais Setores da Cultura). (Ementa Fonte e Natureza da Receita)</t>
  </si>
  <si>
    <t>Outras Transferências de Recursos da União e de Suas Entidades -Emenda Constitucional nª 123, de 14 de julho de 2022,  inciso IV do art. 5º</t>
  </si>
  <si>
    <t>Transferências União decorrentes assistência financeira em carater emergencial a serem utilizados no custeio da garantia prevista no §2º do art. 230 da CF. (Transporte coletivo). Emenda Constitucional nª 123, de 14 de julho de 2022,  inciso IV do art. 5º</t>
  </si>
  <si>
    <t>9.1.7.1.9.00.0.0.00</t>
  </si>
  <si>
    <t>9.1.7.1.9.61.0.0.00</t>
  </si>
  <si>
    <t>9.1.7.1.9.61.0.1.00</t>
  </si>
  <si>
    <t>(-) Dedução de Outras Transferências de Recursos da União e de Suas Entidades</t>
  </si>
  <si>
    <t>Dedução que agrega o valor total de outras transferências de recursos da União e de suas Entidades</t>
  </si>
  <si>
    <t>(-) Dedução de Auxílio Financeiro – Outorga Crédito Tributário ICMS – Art. 5º, Inciso V, EC nº 123/2022</t>
  </si>
  <si>
    <t>Registra a dedução das receitas referentes ao auxílio financeiro – Outorga Crédito Tributário ICMS – Art. 5º, Inciso V, EC nº 123/2022</t>
  </si>
  <si>
    <t>VERSÃO</t>
  </si>
  <si>
    <t>1.0</t>
  </si>
  <si>
    <t>1.719.0000</t>
  </si>
  <si>
    <t>Transferências da Política Nacional Aldir Blanc de Fomento à Cultura - Lei nº 14.399/202</t>
  </si>
  <si>
    <t>1.718.0000</t>
  </si>
  <si>
    <t>Auxílio Financeiro - Outorga Crédito Tributário ICMS - Art. 5º, Inciso V, EC nº 123/2022</t>
  </si>
  <si>
    <t>1.715.0000</t>
  </si>
  <si>
    <t>Transferências Destinadas ao Setor Cultural - LC nº 195/2022 - Art. 5º - Audiovisual</t>
  </si>
  <si>
    <t>1.716.0000</t>
  </si>
  <si>
    <t>Transferências Destinadas ao Setor Cultural - LC nº 195/2022 - Art. 8º - Demais Setores da Cultura</t>
  </si>
  <si>
    <t>1.717.0000</t>
  </si>
  <si>
    <t>Assistência Financeira Transporte Coletivo - Art. 5º, Inciso IV, EC nº 123/2022</t>
  </si>
  <si>
    <t>Transferências de Convênios e Instrumentos Congêneres vinculados à Assistência Social = Identificação das Transferências dos Estados decorrentes de emendas  parlamentares individuais</t>
  </si>
  <si>
    <t>Transferências Fundo a Fundo de Recursos do SUS provenientes do Governo Federal - Bloco de Manutenção das Ações e Serviços Públicos de Saúde – Recursos destinados ao enfrentamento da COVID-19 no bojo da ação 21C0</t>
  </si>
  <si>
    <t>Transferências Fundo a Fundo de Recursos do SUS provenientes do Governo Federal - Bloco de Estruturação da Rede de Serviços Públicos de Saúde – Recursos destinados ao enfrentamento da COVID-19 no bojo da ação 21C0</t>
  </si>
  <si>
    <t>AS-CALC</t>
  </si>
  <si>
    <t>Situação</t>
  </si>
  <si>
    <t>Imposto sobre a Propriedade Predial e Territorial Urbana - Principal</t>
  </si>
  <si>
    <t>Imposto sobre a Propriedade Predial e Territorial Urbana - Multas e Juros de Mora</t>
  </si>
  <si>
    <t>Imposto sobre a Propriedade Predial e Territorial Urbana - Dívida Ativa</t>
  </si>
  <si>
    <t>Imposto sobre a Propriedade Predial e Territorial Urbana - Dívida Ativa - Multas e Juros de Mora da Dívida Ativa</t>
  </si>
  <si>
    <t>Imposto sobre a Propriedade Predial e Territorial Urbana - Multas</t>
  </si>
  <si>
    <t>Imposto sobre a Propriedade Predial e Territorial Urbana - Juros de Mora</t>
  </si>
  <si>
    <t>Imposto sobre a Propriedade Predial e Territorial Urbana - Dívida Ativa - Multas da Dívida Ativa</t>
  </si>
  <si>
    <t>Imposto sobre a Propriedade Predial e Territorial Urbana - Juros de Mora da Dívida Ativa</t>
  </si>
  <si>
    <t>Impostos sobre Transmissão "Inter Vivos" de Bens Imóveis e de Direitos Reais sobre Imóveis - Principal</t>
  </si>
  <si>
    <t>Impostos sobre Transmissão "Inter Vivos" de Bens Imóveis e de Direitos Reais sobre Imóveis - Multas e Juros de Mora</t>
  </si>
  <si>
    <t>Impostos sobre Transmissão "Inter Vivos" de Bens Imóveis e de Direitos Reais sobre Imóveis - Dívida Ativa</t>
  </si>
  <si>
    <t>Impostos sobre Transmissão "Inter Vivos" de Bens Imóveis e de Direitos Reais sobre Imóveis - Dívida Ativa - Multas e Juros de Mora da Dívida Ativa</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</si>
  <si>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</si>
  <si>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</si>
  <si>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 da Dívida Ativa</t>
  </si>
  <si>
    <t>Impostos sobre Transmissão "Inter Vivos" de Bens Imóveis e de Direitos Reais sobre Imóveis - Juros de Mora da Dívida Ativa</t>
  </si>
  <si>
    <t>Imposto sobre a Renda - Retido na Fonte - Trabalho - Principal</t>
  </si>
  <si>
    <t>Imposto sobre a Renda - Retido na Fonte - Trabalho - Multas e Juros de Mora</t>
  </si>
  <si>
    <t>Imposto sobre a Renda - Retido na Fonte - Trabalho - Dívida Ativa</t>
  </si>
  <si>
    <t>Imposto sobre a Renda - Retido na Fonte - Trabalho - Dívida Ativa - Multas e Juros de Mora da Dívida Ativa</t>
  </si>
  <si>
    <t>Imposto sobre a Renda - Retido na Fonte - Trabalho - Multas</t>
  </si>
  <si>
    <t>Imposto sobre a Renda - Retido na Fonte - Trabalho - Juros de Mora</t>
  </si>
  <si>
    <t>Imposto sobre a Renda - Retido na Fonte - Trabalho - Dívida Ativa - Multas da Dívida Ativa</t>
  </si>
  <si>
    <t>Imposto sobre a Renda - Retido na Fonte - Trabalho - Juros de Mora da Dívida Ativa</t>
  </si>
  <si>
    <t>Imposto sobre a Renda - Retido na Fonte - Outros Rendimentos - Principal</t>
  </si>
  <si>
    <t>Imposto sobre a Renda - Retido na Fonte - Outros Rendimentos - Multas e Juros de Mora</t>
  </si>
  <si>
    <t>Imposto sobre a Renda - Retido na Fonte - Outros Rendimentos - Dívida Ativa</t>
  </si>
  <si>
    <t>Imposto sobre a Renda - Retido na Fonte - Outros Rendimentos - Dívida Ativa - Multas e Juros de Mora da Dívida Ativa</t>
  </si>
  <si>
    <t>Imposto sobre a Renda - Retido na Fonte - Outros Rendimentos - Multas</t>
  </si>
  <si>
    <t>Imposto sobre a Renda - Retido na Fonte - Outros Rendimentos - Juros de Mora</t>
  </si>
  <si>
    <t>Imposto sobre a Renda - Retido na Fonte - Outros Rendimentos - Dívida Ativa - Multas da Dívida Ativa</t>
  </si>
  <si>
    <t>Imposto sobre a Renda - Retido na Fonte - Outros Rendimentos - Juros de Mora da Dívida Ativa</t>
  </si>
  <si>
    <t>Imposto sobre Serviços de Qualquer Natureza - ISSQN</t>
  </si>
  <si>
    <t>Imposto sobre Serviços de Qualquer Natureza - ISSQN - Principal</t>
  </si>
  <si>
    <t>Imposto sobre Serviços de Qualquer Natureza - ISSQN - Multas e Juros de Mora</t>
  </si>
  <si>
    <t>Imposto sobre Serviços de Qualquer Natureza - ISSQN - Dívida Ativa</t>
  </si>
  <si>
    <t>Imposto sobre Serviços de Qualquer Natureza - ISSQN - Dívida Ativa - Multas e Juros de Mora da Dívida Ativa</t>
  </si>
  <si>
    <t>Imposto sobre Serviços de Qualquer Natureza - ISSQN - Multas</t>
  </si>
  <si>
    <t>Imposto sobre Serviços de Qualquer Natureza - ISSQN - Juros de Mora</t>
  </si>
  <si>
    <t>Imposto sobre Serviços de Qualquer Natureza - ISSQN - Dívida Ativa - Multas da Dívida Ativa</t>
  </si>
  <si>
    <t>Imposto sobre Serviços de Qualquer Natureza - ISSQN - Juros de Mora da Dívida Ativa</t>
  </si>
  <si>
    <t>Adicional ISS - Fundo Municipal de Combate à Pobreza - Principal</t>
  </si>
  <si>
    <t>Adicional ISS - Fundo Municipal de Combate à Pobreza - Multas e Juros de Mora</t>
  </si>
  <si>
    <t>Adicional ISS - Fundo Municipal de Combate à Pobreza - Dívida Ativa</t>
  </si>
  <si>
    <t>Adicional ISS - Fundo Municipal de Combate à Pobreza - Dívida Ativa - Multas e Juros de Mora da Dívida Ativa</t>
  </si>
  <si>
    <t>Adicional ISS - Fundo Municipal de Combate à Pobreza - Multas</t>
  </si>
  <si>
    <t>Adicional ISS - Fundo Municipal de Combate à Pobreza - Juros de Mora</t>
  </si>
  <si>
    <t>Adicional ISS - Fundo Municipal de Combate à Pobreza - Dívida Ativa - Multas da Dívida Ativa</t>
  </si>
  <si>
    <t>Adicional ISS - Fundo Municipal de Combate à Pobreza - Juros de Mora da Dívida Ativa</t>
  </si>
  <si>
    <t>Imposto sobre Vendas a Varejo de Combustíveis Líquidos e Gasosos (IVVC) - Principal</t>
  </si>
  <si>
    <t>Imposto sobre Vendas a Varejo de Combustíveis Líquidos e Gasosos (IVVC) - Multas e Juros de Mora</t>
  </si>
  <si>
    <t>Imposto sobre Vendas a Varejo de Combustíveis Líquidos e Gasosos (IVVC) - Dívida Ativa</t>
  </si>
  <si>
    <t>Imposto sobre Vendas a Varejo de Combustíveis Líquidos e Gasosos (IVVC) - Dívida Ativa - Multas e Juros de Mora da Dívida Ativa</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</si>
  <si>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</si>
  <si>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</si>
  <si>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 da Dívida Ativa</t>
  </si>
  <si>
    <t>Imposto sobre Vendas a Varejo de Combustíveis Líquidos e Gasosos (IVVC) - Juros de Mora da Dívida Ativa</t>
  </si>
  <si>
    <t>Outros Impostos - Principal</t>
  </si>
  <si>
    <t>Outros Impostos - Multas e Juros de Mora</t>
  </si>
  <si>
    <t>Outros Impostos - Dívida Ativa</t>
  </si>
  <si>
    <t>Outros Impostos - Dívida Ativa - Multas e Juros de Mora da Dívida Ativa</t>
  </si>
  <si>
    <t>Outros Impostos - Multas</t>
  </si>
  <si>
    <t>Outros Impostos - Juros de Mora</t>
  </si>
  <si>
    <t>Outros Impostos - Dívida Ativa - Multas da Dívida Ativa</t>
  </si>
  <si>
    <t>Outros Impostos - Juros de Mora da Dívida Ativa</t>
  </si>
  <si>
    <t>Taxas de Inspeção, Controle e Fiscalização - Principal</t>
  </si>
  <si>
    <t>Taxas de Inspeção, Controle e Fiscalização - Multas e Juros de Mora</t>
  </si>
  <si>
    <t>Taxas de Inspeção, Controle e Fiscalização - Dívida Ativa</t>
  </si>
  <si>
    <t>Taxas de Inspeção, Controle e Fiscalização - Dívida Ativa - Multas e Juros de Mora da Dívida Ativa</t>
  </si>
  <si>
    <t>Taxas de Inspeção, Controle e Fiscalização - Multas</t>
  </si>
  <si>
    <t>Taxas de Inspeção, Controle e Fiscalização - Juros de Mora</t>
  </si>
  <si>
    <t>Taxas de Inspeção, Controle e Fiscalização - Dívida Ativa - Multas da Dívida Ativa</t>
  </si>
  <si>
    <t>Taxas de Inspeção, Controle e Fiscalização - Juros de Mora da Dívida Ativa</t>
  </si>
  <si>
    <t>Taxa de Controle e Fiscalização de Produtos Químicos - Principal</t>
  </si>
  <si>
    <t>Taxa de Controle e Fiscalização de Produtos Químicos - Multas e Juros de Mora</t>
  </si>
  <si>
    <t>Taxa de Controle e Fiscalização de Produtos Químicos - Dívida Ativa</t>
  </si>
  <si>
    <t>Taxa de Controle e Fiscalização de Produtos Químicos - Dívida Ativa - Multas e Juros de Mora da Dívida Ativa</t>
  </si>
  <si>
    <t>Taxa de Controle e Fiscalização de Produtos Químicos - Multas</t>
  </si>
  <si>
    <t>Taxa de Controle e Fiscalização de Produtos Químicos - Juros de Mora</t>
  </si>
  <si>
    <t>Taxa de Controle e Fiscalização de Produtos Químicos - Dívida Ativa - Multas da Dívida Ativa</t>
  </si>
  <si>
    <t>Taxa de Controle e Fiscalização de Produtos Químicos - Juros de Mora da Dívida Ativa</t>
  </si>
  <si>
    <t>Taxa de Controle e Fiscalização Ambiental - Principal</t>
  </si>
  <si>
    <t>Taxa de Controle e Fiscalização Ambiental - Multas e Juros de Mora</t>
  </si>
  <si>
    <t>Taxa de Controle e Fiscalização Ambiental - Dívida Ativa</t>
  </si>
  <si>
    <t>Taxa de Controle e Fiscalização Ambiental - Dívida Ativa - Multas e Juros de Mora da Dívida Ativa</t>
  </si>
  <si>
    <t>Taxa de Controle e Fiscalização Ambiental - Multas</t>
  </si>
  <si>
    <t>Taxa de Controle e Fiscalização Ambiental - Juros de Mora</t>
  </si>
  <si>
    <t>Taxa de Controle e Fiscalização Ambiental - Dívida Ativa - Multas da Dívida Ativa</t>
  </si>
  <si>
    <t>Taxa de Controle e Fiscalização Ambiental - Juros de Mora da Dívida Ativa</t>
  </si>
  <si>
    <t>Taxa de Controle e Fiscalização da Pesca e Aquicultura - Principal</t>
  </si>
  <si>
    <t>Taxa de Controle e Fiscalização da Pesca e Aquicultura - Multas e Juros de Mora</t>
  </si>
  <si>
    <t>Taxa de Controle e Fiscalização da Pesca e Aquicultura - Dívida Ativa</t>
  </si>
  <si>
    <t>Taxa de Controle e Fiscalização da Pesca e Aquicultura - Dívida Ativa - Multas e Juros de Mora da Dívida Ativa</t>
  </si>
  <si>
    <t>Taxa de Controle e Fiscalização da Pesca e Aquicultura - Multas</t>
  </si>
  <si>
    <t>Taxa de Controle e Fiscalização da Pesca e Aquicultura - Juros de Mora</t>
  </si>
  <si>
    <t>Taxa de Controle e Fiscalização da Pesca e Aquicultura - Dívida Ativa - Multas da Dívida Ativa</t>
  </si>
  <si>
    <t>Taxa de Controle e Fiscalização da Pesca e Aquicultura - Juros de Mora da Dívida Ativa</t>
  </si>
  <si>
    <t>Taxa de Fiscalização de Vigilância Sanitária - Principal</t>
  </si>
  <si>
    <t>Taxa de Fiscalização de Vigilância Sanitária - Multas e Juros de Mora</t>
  </si>
  <si>
    <t>Taxa de Fiscalização de Vigilância Sanitária - Dívida Ativa</t>
  </si>
  <si>
    <t>Taxa de Fiscalização de Vigilância Sanitária - Dívida Ativa - Multas e Juros de Mora da Dívida Ativa</t>
  </si>
  <si>
    <t>Taxa de Fiscalização de Vigilância Sanitária - Multas</t>
  </si>
  <si>
    <t>Taxa de Fiscalização de Vigilância Sanitária - Juros de Mora</t>
  </si>
  <si>
    <t>Taxa de Fiscalização de Vigilância Sanitária - Dívida Ativa - Multas da Dívida Ativa</t>
  </si>
  <si>
    <t>Taxa de Fiscalização de Vigilância Sanitária - Juros de Mora da Dívida Ativa</t>
  </si>
  <si>
    <t>Taxa de Saúde Suplementar - Principal</t>
  </si>
  <si>
    <t>Taxa de Saúde Suplementar - Multas e Juros de Mora</t>
  </si>
  <si>
    <t>Taxa de Saúde Suplementar - Dívida Ativa</t>
  </si>
  <si>
    <t>Taxa de Saúde Suplementar - Dívida Ativa - Multas e Juros de Mora da Dívida Ativa</t>
  </si>
  <si>
    <t>Taxa de Saúde Suplementar - Multas</t>
  </si>
  <si>
    <t>Taxa de Saúde Suplementar - Juros de Mora</t>
  </si>
  <si>
    <t>Taxa de Saúde Suplementar - Dívida Ativa - Multas da Dívida Ativa</t>
  </si>
  <si>
    <t>Taxa de Saúde Suplementar - Juros de Mora da Dívida Ativa</t>
  </si>
  <si>
    <t>Taxas Pela Prestação de Serviços em Geral - Principal</t>
  </si>
  <si>
    <t>Taxas Pela Prestação de Serviços em Geral - Multas e Juros de Mora</t>
  </si>
  <si>
    <t>Taxas Pela Prestação de Serviços em Geral - Dívida Ativa</t>
  </si>
  <si>
    <t>Taxas Pela Prestação de Serviços em Geral - Dívida Ativa - Multas e Juros de Mora da Dívida Ativa</t>
  </si>
  <si>
    <t>Taxas Pela Prestação de Serviços em Geral - Multas</t>
  </si>
  <si>
    <t>Taxas Pela Prestação de Serviços em Geral - Juros de Mora</t>
  </si>
  <si>
    <t>Taxas Pela Prestação de Serviços em Geral - Dívida Ativa - Multas da Dívida Ativa</t>
  </si>
  <si>
    <t>Taxas Pela Prestação de Serviços em Geral - Juros de Mora da Dívida Ativa</t>
  </si>
  <si>
    <t>Emolumentos e Custas Judiciais - Principal</t>
  </si>
  <si>
    <t>Emolumentos e Custas Judiciais - Multas e Juros de Mora</t>
  </si>
  <si>
    <t>Emolumentos e Custas Judiciais - Dívida Ativa</t>
  </si>
  <si>
    <t>Emolumentos e Custas Judiciais - Dívida Ativa - Multas e Juros de Mora da Dívida Ativa</t>
  </si>
  <si>
    <t>Emolumentos e Custas Judiciais - Multas</t>
  </si>
  <si>
    <t>Emolumentos e Custas Judiciais - Juros de Mora</t>
  </si>
  <si>
    <t>Emolumentos e Custas Judiciais - Dívida Ativa - Multas da Dívida Ativa</t>
  </si>
  <si>
    <t>Emolumentos e Custas Judiciais - Juros de Mora da Dívida Ativa</t>
  </si>
  <si>
    <t>Taxas Judiciais - Principal</t>
  </si>
  <si>
    <t>Taxas Judiciais - Multas e Juros de Mora</t>
  </si>
  <si>
    <t>Taxas Judiciais - Dívida Ativa</t>
  </si>
  <si>
    <t>Taxas Judiciais - Dívida Ativa - Multas e Juros de Mora da Dívida Ativa</t>
  </si>
  <si>
    <t>Taxas Judiciais - Multas</t>
  </si>
  <si>
    <t>Taxas Judiciais - Juros de Mora</t>
  </si>
  <si>
    <t>Taxas Judiciais - Dívida Ativa - Multas da Dívida Ativa</t>
  </si>
  <si>
    <t>Taxas Judiciais - Juros de Mora da Dívida Ativa</t>
  </si>
  <si>
    <t>Taxas Extrajudiciais - Principal</t>
  </si>
  <si>
    <t>Taxas Extrajudiciais - Multas e Juros de Mora</t>
  </si>
  <si>
    <t>Taxas Extrajudiciais - Dívida Ativa</t>
  </si>
  <si>
    <t>Taxas Extrajudiciais - Dívida Ativa - Multas e Juros de Mora da Dívida Ativa</t>
  </si>
  <si>
    <t>Taxas Extrajudiciais - Multas</t>
  </si>
  <si>
    <t>Taxas Extrajudiciais - Juros de Mora</t>
  </si>
  <si>
    <t>Taxas Extrajudiciais - Dívida Ativa - Multas da Dívida Ativa</t>
  </si>
  <si>
    <t>Taxas Extrajudiciais - Juros de Mora da Dívida Ativa</t>
  </si>
  <si>
    <t>Taxa de Estudo de Impacto de Vizinhança (EIV) - Principal</t>
  </si>
  <si>
    <t>Taxa de Estudo de Impacto de Vizinhança (EIV) - Multas e Juros de Mora</t>
  </si>
  <si>
    <t>Taxa de Estudo de Impacto de Vizinhança (EIV) - Dívida Ativa</t>
  </si>
  <si>
    <t>Taxa de Estudo de Impacto de Vizinhança (EIV) - Dívida Ativa - Multas e Juros de Mora da Dívida Ativa</t>
  </si>
  <si>
    <t>Taxa de Estudo de Impacto de Vizinhança (EIV) - Multas</t>
  </si>
  <si>
    <t>Taxa de Estudo de Impacto de Vizinhança (EIV) - Juros de Mora</t>
  </si>
  <si>
    <t>Taxa de Estudo de Impacto de Vizinhança (EIV) - Dívida Ativa - Multas da Dívida Ativa</t>
  </si>
  <si>
    <t>Taxa de Estudo de Impacto de Vizinhança (EIV) - Juros de Mora da Dívida Ativa</t>
  </si>
  <si>
    <t>Contribuição de Melhoria para Expansão da Rede de Água Potável e Esgoto Sanitário - Principal</t>
  </si>
  <si>
    <t>Contribuição de Melhoria para Expansão da Rede de Água Potável e Esgoto Sanitário - Multas e Juros de Mora</t>
  </si>
  <si>
    <t>Contribuição de Melhoria para Expansão da Rede de Água Potável e Esgoto Sanitário - Dívida Ativa</t>
  </si>
  <si>
    <t>Contribuição de Melhoria para Expansão da Rede de Água Potável e Esgoto Sanitário - Dívida Ativa - Multas e Juros de Mora da Dívida Ativa</t>
  </si>
  <si>
    <t>Contribuição de Melhoria para Expansão da Rede de Água Potável e Esgoto Sanitário - Multas</t>
  </si>
  <si>
    <t>Contribuição de Melhoria para Expansão da Rede de Água Potável e Esgoto Sanitário - Juros de Mora</t>
  </si>
  <si>
    <t>Contribuição de Melhoria para Expansão da Rede de Água Potável e Esgoto Sanitário - Dívida Ativa - Multas da Dívida Ativa</t>
  </si>
  <si>
    <t>Contribuição de Melhoria para Expansão da Rede de Água Potável e Esgoto Sanitário - Juros de Mora da Dívida Ativa</t>
  </si>
  <si>
    <t>Contribuição de Melhoria para Expansão da Rede de Iluminação Pública na Cidade - Principal</t>
  </si>
  <si>
    <t>Contribuição de Melhoria para Expansão da Rede de Iluminação Pública na Cidade - Multas e Juros de Mora</t>
  </si>
  <si>
    <t>Contribuição de Melhoria para Expansão da Rede de Iluminação Pública na Cidade - Dívida Ativa</t>
  </si>
  <si>
    <t>Contribuição de Melhoria para Expansão da Rede de Iluminação Pública na Cidade - Dívida Ativa - Multas e Juros de Mora da Dívida Ativa</t>
  </si>
  <si>
    <t>Contribuição de Melhoria para Expansão da Rede de Iluminação Pública na Cidade - Multas</t>
  </si>
  <si>
    <t>Contribuição de Melhoria para Expansão da Rede de Iluminação Pública na Cidade - Juros de Mora</t>
  </si>
  <si>
    <t>Contribuição de Melhoria para Expansão da Rede de Iluminação Pública na Cidade - Dívida Ativa - Multas da Dívida Ativa</t>
  </si>
  <si>
    <t>Contribuição de Melhoria para Expansão da Rede de Iluminação Pública na Cidade - Juros de Mora da Dívida Ativa</t>
  </si>
  <si>
    <t>Contribuição de Melhoria para Expansão de Rede de Iluminação Pública Rural - Principal</t>
  </si>
  <si>
    <t>Contribuição de Melhoria para Expansão de Rede de Iluminação Pública Rural - Multas e Juros de Mora</t>
  </si>
  <si>
    <t>Contribuição de Melhoria para Expansão de Rede de Iluminação Pública Rural - Dívida Ativa</t>
  </si>
  <si>
    <t>Contribuição de Melhoria para Expansão de Rede de Iluminação Pública Rural - Dívida Ativa - Multas e Juros de Mora da Dívida Ativa</t>
  </si>
  <si>
    <t>Contribuição de Melhoria para Expansão de Rede de Iluminação Pública Rural - Multas</t>
  </si>
  <si>
    <t>Contribuição de Melhoria para Expansão de Rede de Iluminação Pública Rural - Juros de Mora</t>
  </si>
  <si>
    <t>Contribuição de Melhoria para Expansão de Rede de Iluminação Pública Rural - Dívida Ativa - Multas da Dívida Ativa</t>
  </si>
  <si>
    <t>Contribuição de Melhoria para Expansão de Rede de Iluminação Pública Rural - Juros de Mora da Dívida Ativa</t>
  </si>
  <si>
    <t>Contribuição de Melhoria para Pavimentação e Obras Complementares - Principal</t>
  </si>
  <si>
    <t>Contribuição de Melhoria para Pavimentação e Obras Complementares - Multas e Juros de Mora</t>
  </si>
  <si>
    <t>Contribuição de Melhoria para Pavimentação e Obras Complementares - Dívida Ativa</t>
  </si>
  <si>
    <t>Contribuição de Melhoria para Pavimentação e Obras Complementares - Dívida Ativa - Multas e Juros de Mora da Dívida Ativa</t>
  </si>
  <si>
    <t>Contribuição de Melhoria para Pavimentação e Obras Complementares - Multas</t>
  </si>
  <si>
    <t>Contribuição de Melhoria para Pavimentação e Obras Complementares - Juros de Mora</t>
  </si>
  <si>
    <t>Contribuição de Melhoria para Pavimentação e Obras Complementares - Dívida Ativa - Multas da Dívida Ativa</t>
  </si>
  <si>
    <t>Contribuição de Melhoria para Pavimentação e Obras Complementares - Juros de Mora da Dívida Ativa</t>
  </si>
  <si>
    <t>Outras Contribuições de Melhoria - Principal</t>
  </si>
  <si>
    <t>Outras Contribuições de Melhoria - Multas e Juros de Mora</t>
  </si>
  <si>
    <t>Outras Contribuições de Melhoria - Dívida Ativa</t>
  </si>
  <si>
    <t>Outras Contribuições de Melhoria - Dívida Ativa - Multas e Juros de Mora da Dívida Ativa</t>
  </si>
  <si>
    <t>Outras Contribuições de Melhoria - Multas</t>
  </si>
  <si>
    <t>Outras Contribuições de Melhoria - Juros de Mora</t>
  </si>
  <si>
    <t>Outras Contribuições de Melhoria - Dívida Ativa - Multas da Dívida Ativa</t>
  </si>
  <si>
    <t>Outras Contribuições de Melhoria - Juros de Mora da Dívida Ativa</t>
  </si>
  <si>
    <t>Contribuição do Servidor Civil Ativo - Principal</t>
  </si>
  <si>
    <t>Contribuição do Servidor Civil Ativo - Multas e Juros de Mora</t>
  </si>
  <si>
    <t>Contribuição do Servidor Civil Ativo - Dívida Ativa</t>
  </si>
  <si>
    <t>Contribuição do Servidor Civil Ativo - Dívida Ativa - Multas e Juros de Mora da Dívida Ativa</t>
  </si>
  <si>
    <t>Contribuição do Servidor Civil Ativo - Multas</t>
  </si>
  <si>
    <t>Contribuição do Servidor Civil Ativo - Juros de Mora</t>
  </si>
  <si>
    <t>Contribuição do Servidor Civil Ativo - Dívida Ativa - Multas da Dívida Ativa</t>
  </si>
  <si>
    <t>Contribuição do Servidor Civil Ativo - Juros de Mora da Dívida Ativa</t>
  </si>
  <si>
    <t>Contribuição do Servidor Civil Inativo - Principal</t>
  </si>
  <si>
    <t>Contribuição do Servidor Civil Inativo - Multas e Juros de Mora</t>
  </si>
  <si>
    <t>Contribuição do Servidor Civil Inativo - Dívida Ativa</t>
  </si>
  <si>
    <t>Contribuição do Servidor Civil Inativo - Dívida Ativa - Multas e Juros de Mora da Dívida Ativa</t>
  </si>
  <si>
    <t>Contribuição do Servidor Civil Inativo - Multas</t>
  </si>
  <si>
    <t>Contribuição do Servidor Civil Inativo - Juros de Mora</t>
  </si>
  <si>
    <t>Contribuição do Servidor Civil Inativo - Dívida Ativa - Multas da Dívida Ativa</t>
  </si>
  <si>
    <t>Contribuição do Servidor Civil Inativo - Juros de Mora da Dívida Ativa</t>
  </si>
  <si>
    <t>Contribuição do Servidor Civil - Pensionistas - Principal</t>
  </si>
  <si>
    <t>Contribuição do Servidor Civil - Pensionistas - Multas e Juros de Mora</t>
  </si>
  <si>
    <t>Contribuição do Servidor Civil - Pensionistas - Dívida Ativa</t>
  </si>
  <si>
    <t>Contribuição do Servidor Civil - Pensionistas - Dívida Ativa - Multas e Juros de Mora da Dívida Ativa</t>
  </si>
  <si>
    <t>Contribuição do Servidor Civil - Pensionistas - Multas</t>
  </si>
  <si>
    <t>Contribuição do Servidor Civil - Pensionistas - Juros de Mora</t>
  </si>
  <si>
    <t>Contribuição do Servidor Civil - Pensionistas - Dívida Ativa - Multas da Dívida Ativa</t>
  </si>
  <si>
    <t>Contribuição do Servidor Civil - Pensionistas - Juros de Mora da Dívida Ativa</t>
  </si>
  <si>
    <t>Contribuição Oriunda de Sentenças Judiciais - Servidor Civil Ativo - Principal</t>
  </si>
  <si>
    <t>Contribuição Oriunda de Sentenças Judiciais - Servidor Civil Ativo - Multas e Juros de Mora</t>
  </si>
  <si>
    <t>Contribuição Oriunda de Sentenças Judiciais - Servidor Civil Ativo - Dívida Ativa</t>
  </si>
  <si>
    <t>Contribuição Oriunda de Sentenças Judiciais - Servidor Civil Ativo - Dívida Ativa - Multas e Juros de Mora da Dívida Ativa</t>
  </si>
  <si>
    <t>Contribuição Oriunda de Sentenças Judiciais - Servidor Civil Ativo - Multas</t>
  </si>
  <si>
    <t>Contribuição Oriunda de Sentenças Judiciais - Servidor Civil Ativo - Juros de Mora</t>
  </si>
  <si>
    <t>Contribuição Oriunda de Sentenças Judiciais - Servidor Civil Ativo - Dívida Ativa - Multas da Dívida Ativa</t>
  </si>
  <si>
    <t>Contribuição Oriunda de Sentenças Judiciais - Servidor Civil Ativo - Juros de Mora da Dívida Ativa</t>
  </si>
  <si>
    <t>Contribuição Oriunda de Sentenças Judiciais - Servidor Civil Inativo - Principal</t>
  </si>
  <si>
    <t>Contribuição Oriunda de Sentenças Judiciais - Servidor Civil Inativo - Multas e Juros de Mora</t>
  </si>
  <si>
    <t>Contribuição Oriunda de Sentenças Judiciais - Servidor Civil Inativo - Dívida Ativa</t>
  </si>
  <si>
    <t>Contribuição Oriunda de Sentenças Judiciais - Servidor Civil Inativo - Dívida Ativa - Multas e Juros de Mora da Dívida Ativa</t>
  </si>
  <si>
    <t>Contribuição Oriunda de Sentenças Judiciais - Servidor Civil Inativo - Multas</t>
  </si>
  <si>
    <t>Contribuição Oriunda de Sentenças Judiciais - Servidor Civil Inativo - Juros de Mora</t>
  </si>
  <si>
    <t>Contribuição Oriunda de Sentenças Judiciais - Servidor Civil Inativo - Dívida Ativa - Multas da Dívida Ativa</t>
  </si>
  <si>
    <t>Contribuição Oriunda de Sentenças Judiciais - Servidor Civil Inativo - Juros de Mora da Dívida Ativa</t>
  </si>
  <si>
    <t>Contribuição Oriunda de Sentenças Judiciais - Servidor Civil - Pensionistas - Principal</t>
  </si>
  <si>
    <t>Contribuição Oriunda de Sentenças Judiciais - Servidor Civil - Pensionistas - Multas e Juros de Mora</t>
  </si>
  <si>
    <t>Contribuição Oriunda de Sentenças Judiciais - Servidor Civil - Pensionistas - Dívida Ativa</t>
  </si>
  <si>
    <t>Contribuição Oriunda de Sentenças Judiciais - Servidor Civil - Pensionistas - Dívida Ativa - Multas e Juros de Mora da Dívida Ativa</t>
  </si>
  <si>
    <t>Contribuição Oriunda de Sentenças Judiciais - Servidor Civil - Pensionistas - Multas</t>
  </si>
  <si>
    <t>Contribuição Oriunda de Sentenças Judiciais - Servidor Civil - Pensionistas - Juros de Mora</t>
  </si>
  <si>
    <t>Contribuição Oriunda de Sentenças Judiciais - Servidor Civil - Pensionistas - Dívida Ativa - Multas da Dívida Ativa</t>
  </si>
  <si>
    <t>Contribuição Oriunda de Sentenças Judiciais - Servidor Civil - Pensionistas - Juros de Mora da Dívida Ativa</t>
  </si>
  <si>
    <t>Contribuição Patronal - Servidor Civil Ativo - Principal</t>
  </si>
  <si>
    <t>Contribuição Patronal - Servidor Civil Ativo - Multas e Juros de Mora</t>
  </si>
  <si>
    <t>Contribuição Patronal - Servidor Civil Ativo - Dívida Ativa</t>
  </si>
  <si>
    <t>Contribuição Patronal - Servidor Civil Ativo - Dívida Ativa - Multas e Juros de Mora da Dívida Ativa</t>
  </si>
  <si>
    <t>Contribuição Patronal - Servidor Civil Ativo - Multas</t>
  </si>
  <si>
    <t>Contribuição Patronal - Servidor Civil Ativo - Juros de Mora</t>
  </si>
  <si>
    <t>Contribuição Patronal - Servidor Civil Ativo - Dívida Ativa - Multas da Dívida Ativa</t>
  </si>
  <si>
    <t>Contribuição Patronal - Servidor Civil Ativo - Juros de Mora da Dívida Ativa</t>
  </si>
  <si>
    <t>Contribuição Patronal Oriunda de Sentenças Judiciais - Patronal - Servidor Civil Ativo - Principal</t>
  </si>
  <si>
    <t>Contribuição Patronal Oriunda de Sentenças Judiciais - Patronal - Servidor Civil Ativo - Multas e Juros de Mora</t>
  </si>
  <si>
    <t>Contribuição Patronal Oriunda de Sentenças Judiciais - Patronal - Servidor Civil Ativo - Dívida Ativa</t>
  </si>
  <si>
    <t>Contribuição Patronal Oriunda de Sentenças Judiciais - Patronal - Servidor Civil Ativo - Dívida Ativa - Multas e Juros de Mora da Dívida Ativa</t>
  </si>
  <si>
    <t>Contribuição Patronal Oriunda de Sentenças Judiciais - Patronal - Servidor Civil Ativo - Multas</t>
  </si>
  <si>
    <t>Contribuição Patronal Oriunda de Sentenças Judiciais - Patronal - Servidor Civil Ativo - Juros de Mora</t>
  </si>
  <si>
    <t>Contribuição Patronal Oriunda de Sentenças Judiciais - Patronal - Servidor Civil Ativo - Dívida Ativa - Multas da Dívida Ativa</t>
  </si>
  <si>
    <t>Contribuição Patronal Oriunda de Sentenças Judiciais - Patronal - Servidor Civil Ativo - Juros de Mora da Dívida Ativa</t>
  </si>
  <si>
    <t>Contribuição do Servidor Civil - Parcelamentos - Principal</t>
  </si>
  <si>
    <t>Contribuição do Servidor Civil - Parcelamentos - Multas e Juros de Mora</t>
  </si>
  <si>
    <t>Contribuição do Servidor Civil - Parcelamentos - Dívida Ativa</t>
  </si>
  <si>
    <t>Contribuição do Servidor Civil - Parcelamentos - Dívida Ativa - Multas e Juros de Mora da Dívida Ativa</t>
  </si>
  <si>
    <t>Contribuição do Servidor Civil - Parcelamentos - Multas</t>
  </si>
  <si>
    <t>Contribuição do Servidor Civil - Parcelamentos - Juros de Mora</t>
  </si>
  <si>
    <t>Contribuição do Servidor Civil - Parcelamentos - Dívida Ativa - Multas da Dívida Ativa</t>
  </si>
  <si>
    <t>Contribuição do Servidor Civil - Parcelamentos - Juros de Mora da Dívida Ativa</t>
  </si>
  <si>
    <t>Contribuição Patronal - Servidor Civil - Inativo - Principal</t>
  </si>
  <si>
    <t>Contribuição Patronal - Servidor Civil - Inativo - Multas e Juros de Mora</t>
  </si>
  <si>
    <t>Contribuição Patronal - Servidor Civil - Inativo - Dívida Ativa</t>
  </si>
  <si>
    <t>Contribuição Patronal - Servidor Civil - Inativo - Dívida Ativa - Multas e Juros de Mora da Dívida Ativa</t>
  </si>
  <si>
    <t>Contribuição Patronal - Servidor Civil - Inativo - Multas</t>
  </si>
  <si>
    <t>Contribuição Patronal - Servidor Civil - Inativo - Juros de Mora</t>
  </si>
  <si>
    <t>Contribuição Patronal - Servidor Civil - Inativo - Dívida Ativa - Multas da Dívida Ativa</t>
  </si>
  <si>
    <t>Contribuição Patronal - Servidor Civil - Inativo - Juros de Mora da Dívida Ativa</t>
  </si>
  <si>
    <t>Contribuição Patronal - Servidor Civil - Pensionistas - Principal</t>
  </si>
  <si>
    <t>Contribuição Patronal - Servidor Civil - Pensionistas - Multas e Juros de Mora</t>
  </si>
  <si>
    <t>Contribuição Patronal - Servidor Civil - Pensionistas - Dívida Ativa</t>
  </si>
  <si>
    <t>Contribuição Patronal - Servidor Civil - Pensionistas - Dívida Ativa - Multas e Juros de Mora da Dívida Ativa</t>
  </si>
  <si>
    <t>Contribuição Patronal - Servidor Civil - Pensionistas - Multas</t>
  </si>
  <si>
    <t>Contribuição Patronal - Servidor Civil - Pensionistas - Juros de Mora</t>
  </si>
  <si>
    <t>Contribuição Patronal - Servidor Civil - Pensionistas - Dívida Ativa - Multas da Dívida Ativa</t>
  </si>
  <si>
    <t>Contribuição Patronal - Servidor Civil - Pensionistas - Juros de Mora da Dívida Ativa</t>
  </si>
  <si>
    <t>Contribuição Patronal Oriunda de Sentenças Judiciais - Servidor Civil Inativo - Principal</t>
  </si>
  <si>
    <t>Contribuição Patronal Oriunda de Sentenças Judiciais - Servidor Civil Inativo - Multas e Juros de Mora</t>
  </si>
  <si>
    <t>Contribuição Patronal Oriunda de Sentenças Judiciais - Servidor Civil Inativo - Dívida Ativa</t>
  </si>
  <si>
    <t>Contribuição Patronal Oriunda de Sentenças Judiciais - Servidor Civil Inativo - Dívida Ativa - Multas e Juros de Mora da Dívida Ativa</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</si>
  <si>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</si>
  <si>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</si>
  <si>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Inativo - Dívida Ativa - Multas da Dívida Ativa</t>
  </si>
  <si>
    <t>Contribuição Patronal Oriunda de Sentenças Judiciais - Servidor Civil Inativo - Juros de Mora da Dívida Ativa</t>
  </si>
  <si>
    <t>Contribuição Patronal Oriunda de Sentenças Judiciais - Servidor Civil - Pensionistas - Principal</t>
  </si>
  <si>
    <t>Contribuição Patronal Oriunda de Sentenças Judiciais - Servidor Civil - Pensionistas - Multas e Juros de Mora</t>
  </si>
  <si>
    <t>Contribuição Patronal Oriunda de Sentenças Judiciais - Servidor Civil - Pensionistas - Dívida Ativa</t>
  </si>
  <si>
    <t>Contribuição Patronal Oriunda de Sentenças Judiciais - Servidor Civil - Pensionistas - Dívida Ativa - Multas e Juros de Mora da Dívida Ativa</t>
  </si>
  <si>
    <t>Contribuição Patronal Oriunda de Sentenças Judiciais - Servidor Civil - Pensionistas - Multas</t>
  </si>
  <si>
    <t>Contribuição Patronal Oriunda de Sentenças Judiciais - Servidor Civil - Pensionistas - Juros de Mora</t>
  </si>
  <si>
    <t>Contribuição Patronal Oriunda de Sentenças Judiciais - Servidor Civil - Pensionistas - Dívida Ativa - Multas da Dívida Ativa</t>
  </si>
  <si>
    <t>Contribuição Patronal Oriunda de Sentenças Judiciais - Servidor Civil - Pensionistas - Juros de Mora da Dívida Ativa</t>
  </si>
  <si>
    <t>Contribuição Patronal - Servidor Civil Ativo - Parcelamentos - Principal</t>
  </si>
  <si>
    <t>Contribuição Patronal - Servidor Civil Ativo - Parcelamentos - Multas e Juros de Mora</t>
  </si>
  <si>
    <t>Contribuição Patronal - Servidor Civil Ativo - Parcelamentos - Dívida Ativa</t>
  </si>
  <si>
    <t>Contribuição Patronal - Servidor Civil Ativo - Parcelamentos - Dívida Ativa - Multas e Juros de Mora da Dívida Ativa</t>
  </si>
  <si>
    <t>Contribuição Patronal - Servidor Civil Ativo - Parcelamentos - Multas</t>
  </si>
  <si>
    <t>Contribuição Patronal - Servidor Civil Ativo - Parcelamentos - Juros de Mora</t>
  </si>
  <si>
    <t>Contribuição Patronal - Servidor Civil Ativo - Parcelamentos - Dívida Ativa - Multas da Dívida Ativa</t>
  </si>
  <si>
    <t>Contribuição Patronal - Servidor Civil Ativo - Parcelamentos - Juros de Mora da Dívida Ativa</t>
  </si>
  <si>
    <t>Contribuição Patronal - Servidor Civil Inativo - Parcelamentos - Principal</t>
  </si>
  <si>
    <t>Contribuição Patronal - Servidor Civil Inativo - Parcelamentos - Multas e Juros de Mora</t>
  </si>
  <si>
    <t>Contribuição Patronal - Servidor Civil Inativo - Parcelamentos - Dívida Ativa</t>
  </si>
  <si>
    <t>Contribuição Patronal - Servidor Civil Inativo - Parcelamentos - Dívida Ativa - Multas e Juros de Mora da Dívida Ativa</t>
  </si>
  <si>
    <t>Contribuição Patronal - Servidor Civil Inativo - Parcelamentos - Multas</t>
  </si>
  <si>
    <t>Contribuição Patronal - Servidor Civil Inativo - Parcelamentos - Juros de Mora</t>
  </si>
  <si>
    <t>Contribuição Patronal - Servidor Civil Inativo - Parcelamentos - Dívida Ativa - Multas da Dívida Ativa</t>
  </si>
  <si>
    <t>Contribuição Patronal - Servidor Civil Inativo - Parcelamentos - Juros de Mora da Dívida Ativa</t>
  </si>
  <si>
    <t>Contribuição Patronal - Servidor Civil - Pensionistas - Parcelamentos - Principal</t>
  </si>
  <si>
    <t>Contribuição Patronal - Servidor Civil - Pensionistas - Parcelamentos - Multas e Juros de Mora</t>
  </si>
  <si>
    <t>Contribuição Patronal - Servidor Civil - Pensionistas - Parcelamentos - Dívida Ativa</t>
  </si>
  <si>
    <t>Contribuição Patronal - Servidor Civil - Pensionistas - Parcelamentos - Dívida Ativa - Multas e Juros de Mora da Dívida Ativa</t>
  </si>
  <si>
    <t>Contribuição Patronal - Servidor Civil - Pensionistas - Parcelamentos - Multas</t>
  </si>
  <si>
    <t>Contribuição Patronal - Servidor Civil - Pensionistas - Parcelamentos - Juros de Mora</t>
  </si>
  <si>
    <t>Contribuição Patronal - Servidor Civil - Pensionistas - Parcelamentos - Dívida Ativa - Multas da Dívida Ativa</t>
  </si>
  <si>
    <t>Contribuição Patronal - Servidor Civil - Pensionistas - Parcelamentos - Juros de Mora da Dívida Ativa</t>
  </si>
  <si>
    <t>Contribuição para Fundos de Assistência Médico-Hospitalar e Social</t>
  </si>
  <si>
    <t>Contribuição para Fundos de Assistência Médica - Servidores Civis - Principal</t>
  </si>
  <si>
    <t>Contribuição para Fundos de Assistência Médica - Servidores Civis - Multas e Juros de Mora</t>
  </si>
  <si>
    <t>Contribuição para Fundos de Assistência Médica - Servidores Civis - Multas</t>
  </si>
  <si>
    <t>Contribuição para Fundos de Assistência Médica - Servidores Civis - Juros de Mora</t>
  </si>
  <si>
    <t>Contribuição para Fundos de Assistência Médica - Servidores Civis - Parcelamentos - Principal</t>
  </si>
  <si>
    <t>Contribuição para Fundos de Assistência Médica - Servidores Civis - Parcelamentos - Multas e Juros de Mora</t>
  </si>
  <si>
    <t>Contribuição para Fundos de Assistência Médica - Servidores Civis - Parcelamentos - Multas</t>
  </si>
  <si>
    <t>Contribuição para Fundos de Assistência Médica - Servidores Civis - Parcelamentos - Juros de Mora</t>
  </si>
  <si>
    <t>Contribuição para Fundos de Assistência Médica - Outros Beneficiários - Principal</t>
  </si>
  <si>
    <t>Contribuição para Fundos de Assistência Médica - Outros Beneficiários - Multas e Juros de Mora</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</si>
  <si>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</si>
  <si>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</si>
  <si>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 - Principal</t>
  </si>
  <si>
    <t>Contribuição para Fundos de Assistência Médica - Outros Beneficiários - Parcelamentos - Multas e Juros de Mora</t>
  </si>
  <si>
    <t>Contribuição para Fundos de Assistência Médica - Outros Beneficiários - Parcelamentos - Multas</t>
  </si>
  <si>
    <t>Contribuição para Fundos de Assistência Médica - Outros Beneficiários - Parcelamentos - Juros de Mora</t>
  </si>
  <si>
    <t>Demais Contribuições Sociais Não Arrecadadas e Não Projetadas Pela RFB - Principal</t>
  </si>
  <si>
    <t>Demais Contribuições Sociais Não Arrecadadas e Não Projetadas Pela RFB - Multas e Juros de Mora</t>
  </si>
  <si>
    <t>Demais Contribuições Sociais Não Arrecadadas e Não Projetadas Pela RFB - Multas</t>
  </si>
  <si>
    <t>Demais Contribuições Sociais Não Arrecadadas e Não Projetadas Pela RFB - Juros de Mora</t>
  </si>
  <si>
    <t>Demais Contribuições Sociais Não Arrecadadas e Não Projetadas Pela RFB - Parcelamentos - Principal</t>
  </si>
  <si>
    <t>Demais Contribuições Sociais Não Arrecadadas e Não Projetadas Pela RFB - Parcelamentos - Multas e Juros de Mora</t>
  </si>
  <si>
    <t>Demais Contribuições Sociais Não Arrecadadas e Não Projetadas Pela RFB - Parcelamentos - Multas</t>
  </si>
  <si>
    <t>Demais Contribuições Sociais Não Arrecadadas e Não Projetadas Pela RFB - Parcelamentos - Juros de Mora</t>
  </si>
  <si>
    <t>Outras Contribuições Econômicas - Não Arrecadadas e Não Projetadas Pela RFB</t>
  </si>
  <si>
    <t>Outras Contribuições Econômicas - Não Arrecadadas e Não Projetadas Pela RFB - Principal</t>
  </si>
  <si>
    <t>Outras Contribuições Econômicas - Não Arrecadadas e Não Projetadas Pela RFB - Multas e Juros de Mora</t>
  </si>
  <si>
    <t>Outras Contribuições Econômicas - Não Arrecadadas e Não Projetadas Pela RFB - Dívida Ativa</t>
  </si>
  <si>
    <t>Outras Contribuições Econômicas - Não Arrecadadas e Não Projetadas Pela RFB - Dívida Ativa - Multas e Juros de Mora da Dívida Ativa</t>
  </si>
  <si>
    <t>Outras Contribuições Econômicas - Não Arrecadadas e Não Projetadas Pela RFB - Multas</t>
  </si>
  <si>
    <t>Outras Contribuições Econômicas - Não Arrecadadas e Não Projetadas Pela RFB - Juros de Mora</t>
  </si>
  <si>
    <t>Outras Contribuições Econômicas - Não Arrecadadas e Não Projetadas Pela RFB - Dívida Ativa - Multas da Dívida Ativa</t>
  </si>
  <si>
    <t>Outras Contribuições Econômicas - Não Arrecadadas e Não Projetadas Pela RFB - Juros de Mora da Dívida Ativa</t>
  </si>
  <si>
    <t>Contribuição para o Custeio do Serviço de Iluminação Pública - Principal</t>
  </si>
  <si>
    <t>Contribuição para o Custeio do Serviço de Iluminação Pública - Multas e Juros de Mora</t>
  </si>
  <si>
    <t>Contribuição para o Custeio do Serviço de Iluminação Pública - Dívida Ativa</t>
  </si>
  <si>
    <t>Contribuição para o Custeio do Serviço de Iluminação Pública - Dívida Ativa - Multas e Juros de Mora da Dívida Ativa</t>
  </si>
  <si>
    <t>Contribuição para o Custeio do Serviço de Iluminação Pública - Multas</t>
  </si>
  <si>
    <t>Contribuição para o Custeio do Serviço de Iluminação Pública - Juros de Mora</t>
  </si>
  <si>
    <t>Contribuição para o Custeio do Serviço de Iluminação Pública - Dívida Ativa - Multas da Dívida Ativa</t>
  </si>
  <si>
    <t>Contribuição para o Custeio do Serviço de Iluminação Pública - Juros de Mora da Dívida Ativa</t>
  </si>
  <si>
    <t>Aluguéis e Arrendamentos - Principal</t>
  </si>
  <si>
    <t>Aluguéis e Arrendamentos - Multas e Juros de Mora</t>
  </si>
  <si>
    <t>Aluguéis e Arrendamentos - Dívida Ativa</t>
  </si>
  <si>
    <t>Aluguéis e Arrendamentos - Dívida Ativa - Multas e Juros de Mora da Dívida Ativa</t>
  </si>
  <si>
    <t>Aluguéis e Arrendamentos - Multas</t>
  </si>
  <si>
    <t>Aluguéis e Arrendamentos - Juros de Mora</t>
  </si>
  <si>
    <t>Aluguéis e Arrendamentos - Dívida Ativa - Multas da Dívida Ativa</t>
  </si>
  <si>
    <t>Aluguéis e Arrendamentos - Juros de Mora da Dívida Ativa</t>
  </si>
  <si>
    <t>Foros, Laudêmios e Tarifas de Ocupação - Principal</t>
  </si>
  <si>
    <t>Foros, Laudêmios e Tarifas de Ocupação - Multas e Juros de Mora</t>
  </si>
  <si>
    <t>Foros, Laudêmios e Tarifas de Ocupação - Dívida Ativa</t>
  </si>
  <si>
    <t>Foros, Laudêmios e Tarifas de Ocupação - Dívida Ativa - Multas e Juros de Mora da Dívida Ativa</t>
  </si>
  <si>
    <t>Foros, Laudêmios e Tarifas de Ocupação - Multas</t>
  </si>
  <si>
    <t>Foros, Laudêmios e Tarifas de Ocupação - Juros de Mora</t>
  </si>
  <si>
    <t>Foros, Laudêmios e Tarifas de Ocupação - Dívida Ativa - Multas da Dívida Ativa</t>
  </si>
  <si>
    <t>Foros, Laudêmios e Tarifas de Ocupação - Juros de Mora da Dívida Ativa</t>
  </si>
  <si>
    <t>Concessão, Permissão, Autorização ou Cessão do Direito de Uso de Bens Imóveis Públicos - Principal</t>
  </si>
  <si>
    <t>Concessão, Permissão, Autorização ou Cessão do Direito de Uso de Bens Imóveis Públicos - Multas e Juros de Mora</t>
  </si>
  <si>
    <t>Concessão, Permissão, Autorização ou Cessão do Direito de Uso de Bens Imóveis Públicos - Dívida Ativa</t>
  </si>
  <si>
    <t>Concessão, Permissão, Autorização ou Cessão do Direito de Uso de Bens Imóveis Públicos - Dívida Ativa - Multas e Juros de Mora da Dívida Ativa</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</si>
  <si>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</si>
  <si>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</si>
  <si>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 da Dívida Ativa</t>
  </si>
  <si>
    <t>Concessão, Permissão, Autorização ou Cessão do Direito de Uso de Bens Imóveis Públicos - Juros de Mora da Dívida Ativa</t>
  </si>
  <si>
    <t>Outras Receitas Imobiliárias - Principal</t>
  </si>
  <si>
    <t>Outras Receitas Imobiliárias - Multas e Juros de Mora</t>
  </si>
  <si>
    <t>Outras Receitas Imobiliárias - Dívida Ativa</t>
  </si>
  <si>
    <t>Outras Receitas Imobiliárias - Dívida Ativa - Multas e Juros de Mora da Dívida Ativa</t>
  </si>
  <si>
    <t>Outras Receitas Imobiliárias - Multas</t>
  </si>
  <si>
    <t>Outras Receitas Imobiliárias - Juros de Mora</t>
  </si>
  <si>
    <t>Outras Receitas Imobiliárias - Dívida Ativa - Multas da Dívida Ativa</t>
  </si>
  <si>
    <t>Outras Receitas Imobiliárias - Juros de Mora da Dívida Ativa</t>
  </si>
  <si>
    <t>Remuneração de Depósitos Bancários - Principal</t>
  </si>
  <si>
    <t>Remuneração de Depósitos Especiais - Principal</t>
  </si>
  <si>
    <t>Remuneração de Saldos de Recursos Não-Desembolsados - Principal</t>
  </si>
  <si>
    <t>Remuneração dos Recursos do Regime Próprio de Previdência Social - RPPS - Principal</t>
  </si>
  <si>
    <t>Juros de Títulos de Renda - Principal</t>
  </si>
  <si>
    <t>Juros sobre o Capital Próprio - Principal</t>
  </si>
  <si>
    <t>Dividendos - Principal</t>
  </si>
  <si>
    <t>Participações - Principal</t>
  </si>
  <si>
    <t>Participações - Multas e Juros de Mora</t>
  </si>
  <si>
    <t>Outros Valores Mobiliários - Principal</t>
  </si>
  <si>
    <t>Outros Valores Mobiliários - Multas e Juros de Mora</t>
  </si>
  <si>
    <t>Delegação para a Prestação dos Serviços de Transporte Rodoviário - Principal</t>
  </si>
  <si>
    <t>Delegação para a Prestação dos Serviços de Transporte Rodoviário - Multas e Juros de Mora</t>
  </si>
  <si>
    <t>Delegação para a Prestação dos Serviços de Transporte Rodoviário - Dívida Ativa</t>
  </si>
  <si>
    <t>Delegação para a Prestação dos Serviços de Transporte Rodoviário - Dívida Ativa - Multas e Juros de Mora da Dívida Ativa</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</si>
  <si>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</si>
  <si>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</si>
  <si>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 da Dívida Ativa</t>
  </si>
  <si>
    <t>Delegação para a Prestação dos Serviços de Transporte Rodoviário - Juros de Mora da Dívida Ativa</t>
  </si>
  <si>
    <t>Delegação para Exploração da Infraestrutura de Transporte Rodoviário para o Setor Privado - Principal</t>
  </si>
  <si>
    <t>Delegação para Exploração da Infraestrutura de Transporte Rodoviário para o Setor Privado - Multas e Juros de Mora</t>
  </si>
  <si>
    <t>Delegação para Exploração da Infraestrutura de Transporte Rodoviário para o Setor Privado - Dívida Ativa</t>
  </si>
  <si>
    <t>Delegação para Exploração da Infraestrutura de Transporte Rodoviário para o Setor Privado - Dívida Ativa - Multas e Juros de Mora da Dívida Ativa</t>
  </si>
  <si>
    <t>Delegação para Exploração da Infraestrutura de Transporte Rodoviário para o Setor Privado - Multas</t>
  </si>
  <si>
    <t>Delegação para Exploração da Infraestrutura de Transporte Rodoviário para o Setor Privado - Juros de Mora</t>
  </si>
  <si>
    <t>Delegação para Exploração da Infraestrutura de Transporte Rodoviário para o Setor Privado - Dívida Ativa - Multas da Dívida Ativa</t>
  </si>
  <si>
    <t>Delegação para Exploração da Infraestrutura de Transporte Rodoviário para o Setor Privado - Juros de Mora da Dívida Ativa</t>
  </si>
  <si>
    <t>Delegação para Exploração da Infraestrutura de Transporte Rodoviário para Os Estados, Distrito Federal e Municípios</t>
  </si>
  <si>
    <t>Delegação para Exploração da Infraestrutura de Transporte Rodoviário para Os Estados, Distrito Federal e Municípios - Principal</t>
  </si>
  <si>
    <t>Vide descrição do código de receita principal.</t>
  </si>
  <si>
    <t>Delegação para Exploração da Infraestrutura de Transporte Rodoviário para Os Estados, Distrito Federal e Municípios - Multas e Juros de Mora</t>
  </si>
  <si>
    <t>Delegação para Exploração da Infraestrutura de Transporte Rodoviário para Os Estados, Distrito Federal e Municípios - Dívia Ativa</t>
  </si>
  <si>
    <t>Delegação para Exploração da Infraestrutura de Transporte Rodoviário para Os Estados, Distrito Federal e Municípios - Multas e Juros de Mora da Dívida Ativa</t>
  </si>
  <si>
    <t>Delegação para Exploração da Infraestrutura de Transporte Rodoviário para Os Estados, Distrito Federal e Municípios - Multas</t>
  </si>
  <si>
    <t>Delegação para Exploração da Infraestrutura de Transporte Rodoviário para Os Estados, Distrito Federal e Municípios - Juros de Mora</t>
  </si>
  <si>
    <t>Delegação para Exploração da Infraestrutura de Transporte Rodoviário para Os Estados, Distrito Federal e Municípios - Multas da Dívida Ativa</t>
  </si>
  <si>
    <t>Delegação para Exploração da Infraestrutura de Transporte Rodoviário para Os Estados, Distrito Federal e Municípios - Juros de Mora da Dívida Ativa</t>
  </si>
  <si>
    <t>Outras Delegações de Serviços Públicos - Principal</t>
  </si>
  <si>
    <t>Outras Delegações de Serviços Públicos - Multas e Juros de Mora</t>
  </si>
  <si>
    <t>Outras Delegações de Serviços Públicos - Dívida Ativa</t>
  </si>
  <si>
    <t>Outras Delegações de Serviços Públicos - Dívida Ativa - Multas e Juros de Mora da Dívida Ativa</t>
  </si>
  <si>
    <t>Outras Delegações de Serviços Públicos - Multas</t>
  </si>
  <si>
    <t>Outras Delegações de Serviços Públicos - Juros de Mora</t>
  </si>
  <si>
    <t>Outras Delegações de Serviços Públicos - Dívida Ativa - Multas da Dívida Ativa</t>
  </si>
  <si>
    <t>Outras Delegações de Serviços Públicos - Juros de Mora da Dívida Ativa</t>
  </si>
  <si>
    <t>Compensações Ambientais - Principal</t>
  </si>
  <si>
    <t>Compensações Ambientais - Multas e Juros de Mora</t>
  </si>
  <si>
    <t>Compensações Ambientais - Dívida Ativa</t>
  </si>
  <si>
    <t>Compensações Ambientais - Dívida Ativa - Multas e Juros de Mora da Dívida Ativa</t>
  </si>
  <si>
    <t>Compensações Ambientais - Multas</t>
  </si>
  <si>
    <t>Compensações Ambientais - Juros de Mora</t>
  </si>
  <si>
    <t>Compensações Ambientais - Dívida Ativa - Multas da Dívida Ativa</t>
  </si>
  <si>
    <t>Compensações Ambientais - Juros de Mora da Dívida Ativa</t>
  </si>
  <si>
    <t>Outras Delegações para Exploração de Recursos Naturais - Principal</t>
  </si>
  <si>
    <t>Outras Delegações para Exploração de Recursos Naturais - Multas e Juros de Mora</t>
  </si>
  <si>
    <t>Outras Delegações para Exploração de Recursos Naturais - Dívida Ativa</t>
  </si>
  <si>
    <t>Outras Delegações para Exploração de Recursos Naturais - Dívida Ativa - Multas e Juros de Mora da Dívida Ativa</t>
  </si>
  <si>
    <t>Outras Delegações para Exploração de Recursos Naturais - Multas</t>
  </si>
  <si>
    <t>Outras Delegações para Exploração de Recursos Naturais - Juros de Mora</t>
  </si>
  <si>
    <t>Outras Delegações para Exploração de Recursos Naturais - Dívida Ativa - Multas da Dívida Ativa</t>
  </si>
  <si>
    <t>Outras Delegações para Exploração de Recursos Naturais - Juros de Mora da Dívida Ativa</t>
  </si>
  <si>
    <t>Direito de Uso da Imagem e de Reprodução dos Bens do Acervo Patrimonial-Principal</t>
  </si>
  <si>
    <t>Registra receitas oriundas do Direito de Uso da Imagem e de Reprodução dos Bens do Acervo Patrimonial-Principal</t>
  </si>
  <si>
    <t>Direito de Uso da Imagem e de Reprodução dos Bens do Acervo Patrimonial - Multas e Juros de Mora</t>
  </si>
  <si>
    <t>Registra receitas oriundas do Direito de Uso da Imagem e de Reprodução dos Bens do Acervo Patrimonial - Multas e Juros de Mora</t>
  </si>
  <si>
    <t>Direito de Uso da Imagem e de Reprodução dos Bens do Acervo Patrimonial - Dívida Ativa</t>
  </si>
  <si>
    <t>Registra receitas oriundas do Direito de Uso da Imagem e de Reprodução dos Bens do Acervo Patrimonial - Dívida Ativa</t>
  </si>
  <si>
    <t>Direito de Uso da Imagem e de Reprodução dos Bens do Acervo Patrimonial - Dívida Ativa - Multas e Juros de Mora da Dívida Ativa</t>
  </si>
  <si>
    <t>Registra receitas oriundas do Direito de Uso da Imagem e de Reprodução dos Bens do Acervo Patrimonial - Dívida Ativa - Multas e Juros de Mora da Dívida Ativa</t>
  </si>
  <si>
    <t>Direito de Uso da Imagem e de Reprodução dos Bens do Acervo Patrimonial - Multas</t>
  </si>
  <si>
    <t>Registra receitas oriundas do Direito de Uso da Imagem e de Reprodução dos Bens do Acervo Patrimonial - Multas</t>
  </si>
  <si>
    <t>Direito de Uso da Imagem e de Reprodução dos Bens do Acervo Patrimonial - Juros de Mora</t>
  </si>
  <si>
    <t>Registra receitas oriundas do Direito de Uso da Imagem e de Reprodução dos Bens do Acervo Patrimonial - Juros de Mora</t>
  </si>
  <si>
    <t>Direito de Uso da Imagem e de Reprodução dos Bens do Acervo Patrimonial - Dívida Ativa - Multas da Dívida Ativa</t>
  </si>
  <si>
    <t>Registra receitas oriundas do Direito de Uso da Imagem e de Reprodução dos Bens do Acervo Patrimonial - Dívida Ativa - Multas da Dívida Ativa</t>
  </si>
  <si>
    <t>Direito de Uso da Imagem e de Reprodução dos Bens do Acervo Patrimonial - Juros de Mora da Dívida Ativa</t>
  </si>
  <si>
    <t>Registra receitas oriundas do Direito de Uso da Imagem e de Reprodução dos Bens do Acervo Patrimonial - Juros de Mora da Dívida Ativa</t>
  </si>
  <si>
    <t>Cessão do Direito de Operacionalização de Pagamentos - Poderes Executivo e Legislativo - Principal</t>
  </si>
  <si>
    <t>Cessão do Direito de Operacionalização de Pagamentos - Poderes Executivo e Legislativo - Multas e Juros de Mora</t>
  </si>
  <si>
    <t>Cessão do Direito de Operacionalização de Pagamentos - Poderes Executivo e Legislativo - Dívida Ativa</t>
  </si>
  <si>
    <t>Cessão do Direito de Operacionalização de Pagamentos - Poderes Executivo e Legislativo - Dívida Ativa - Multas e Juros de Mora da Dívida Ativa</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</si>
  <si>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</si>
  <si>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</si>
  <si>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 da Dívida Ativa</t>
  </si>
  <si>
    <t>Cessão do Direito de Operacionalização de Pagamentos - Poderes Executivo e Legislativo - Juros de Mora da Dívida Ativa</t>
  </si>
  <si>
    <t>Outras Receitas Patrimoniais - Principal</t>
  </si>
  <si>
    <t>Outras Receitas Patrimoniais - Multas e Juros de Mora</t>
  </si>
  <si>
    <t>Outras Receitas Patrimoniais - Dívida Ativa</t>
  </si>
  <si>
    <t>Outras Receitas Patrimoniais - Dívida Ativa - Multas e Juros de Mora da Dívida Ativa</t>
  </si>
  <si>
    <t>Outras Receitas Patrimoniais - Multas</t>
  </si>
  <si>
    <t>Outras Receitas Patrimoniais - Juros de Mora</t>
  </si>
  <si>
    <t>Outras Receitas Patrimoniais - Dívida Ativa - Multas da Dívida Ativa</t>
  </si>
  <si>
    <t>Outras Receitas Patrimoniais - Juros de Mora da Dívida Ativa</t>
  </si>
  <si>
    <t>Receita Agropecuária - Principal</t>
  </si>
  <si>
    <t>Receita Agropecuária - Multas e Juros de Mora</t>
  </si>
  <si>
    <t>Receita Agropecuária - Dívida Ativa</t>
  </si>
  <si>
    <t>Receita Agropecuária - Dívida Ativa - Multas e Juros de Mora da Dívida Ativa</t>
  </si>
  <si>
    <t>Receita Agropecuária - Multas</t>
  </si>
  <si>
    <t>Receita Agropecuária - Juros de Mora</t>
  </si>
  <si>
    <t>Receita Agropecuária - Dívida Ativa - Multas da Dívida Ativa</t>
  </si>
  <si>
    <t>Receita Agropecuária - Juros de Mora da Dívida Ativa</t>
  </si>
  <si>
    <t>Receita Industrial - Principal</t>
  </si>
  <si>
    <t>Receita Industrial - Multas e Juros de Mora</t>
  </si>
  <si>
    <t>Receita Industrial - Dívida Ativa</t>
  </si>
  <si>
    <t>Receita Industrial - Dívida Ativa - Multas e Juros de Mora da Dívida Ativa</t>
  </si>
  <si>
    <t>Receita Industrial - Multas</t>
  </si>
  <si>
    <t>Receita Industrial - Juros de Mora</t>
  </si>
  <si>
    <t>Receita Industrial - Dívida Ativa - Multas da Dívida Ativa</t>
  </si>
  <si>
    <t>Receita Industrial - Juros de Mora da Dívida Ativa</t>
  </si>
  <si>
    <t>Serviços Administrativos e Comerciais Gerais Prestados por Entidades e Órgãos Públicos em Gerals - Multas e Juros de Mora</t>
  </si>
  <si>
    <t>Serviços Administrativos e Comerciais Gerais Prestados por Entidades e Órgãos Públicos em Gerals - Dívida Ativa</t>
  </si>
  <si>
    <t>Serviços Administrativos e Comerciais Gerais Prestados por Entidades e Órgãos Públicos em Gerals - Dívida Ativa - Multas e Juros de Mora da Dívida Ativa</t>
  </si>
  <si>
    <t>Serviços Administrativos e Comerciais Gerais Prestados por Entidades e Órgãos Públicos em Gerals - Multas</t>
  </si>
  <si>
    <t>Serviços Administrativos e Comerciais Gerais Prestados por Entidades e Órgãos Públicos em Gerals - Juros de Mora</t>
  </si>
  <si>
    <t>Serviços Administrativos e Comerciais Gerais Prestados por Entidades e Órgãos Públicos em Gerals - Dívida Ativa - Multas da Dívida Ativa</t>
  </si>
  <si>
    <t>Serviços Administrativos e Comerciais Gerais Prestados por Entidades e Órgãos Públicos em Gerals - Juros de Mora da Dívida Ativa</t>
  </si>
  <si>
    <t>Inscrição em Concursos e Processos Seletivos - Principal</t>
  </si>
  <si>
    <t>Inscrição em Concursos e Processos Seletivos - Multas e Juros de Mora</t>
  </si>
  <si>
    <t>Inscrição em Concursos e Processos Seletivos - Dívida Ativa</t>
  </si>
  <si>
    <t>Inscrição em Concursos e Processos Seletivos - Dívida Ativa - Multas e Juros de Mora da Dívida Ativa</t>
  </si>
  <si>
    <t>Inscrição em Concursos e Processos Seletivos - Multas</t>
  </si>
  <si>
    <t>Inscrição em Concursos e Processos Seletivos - Juros de Mora</t>
  </si>
  <si>
    <t>Inscrição em Concursos e Processos Seletivos - Dívida Ativa - Multas da Dívida Ativa</t>
  </si>
  <si>
    <t>Inscrição em Concursos e Processos Seletivos - Juros de Mora da Dívida Ativa</t>
  </si>
  <si>
    <t>Serviços de Registro, Certificação e Fiscalização - Principal</t>
  </si>
  <si>
    <t>Serviços de Registro, Certificação e Fiscalização - Multas e Juros de Mora</t>
  </si>
  <si>
    <t>Serviços de Registro, Certificação e Fiscalização - Dívida Ativa</t>
  </si>
  <si>
    <t>Serviços de Registro, Certificação e Fiscalização - Dívida Ativa - Multas e Juros de Mora da Dívida Ativa</t>
  </si>
  <si>
    <t>Serviços de Registro, Certificação e Fiscalização - Multas</t>
  </si>
  <si>
    <t>Serviços de Registro, Certificação e Fiscalização - Juros de Mora</t>
  </si>
  <si>
    <t>Serviços de Registro, Certificação e Fiscalização - Dívida Ativa - Multas da Dívida Ativa</t>
  </si>
  <si>
    <t>Serviços de Registro, Certificação e Fiscalização - Juros de Mora da Dívida Ativa</t>
  </si>
  <si>
    <t>Serviços de Informação e Tecnologia - Principal</t>
  </si>
  <si>
    <t>Serviços de Informação e Tecnologia - Multas e Juros de Mora</t>
  </si>
  <si>
    <t>Serviços de Informação e Tecnologia - Dívida Ativa</t>
  </si>
  <si>
    <t>Serviços de Informação e Tecnologia - Dívida Ativa - Multas e Juros de Mora da Dívida Ativa</t>
  </si>
  <si>
    <t>Serviços de Informação e Tecnologia - Multas</t>
  </si>
  <si>
    <t>Serviços de Informação e Tecnologia - Juros de Mora</t>
  </si>
  <si>
    <t>Serviços de Informação e Tecnologia - Dívida Ativa - Multas da Dívida Ativa</t>
  </si>
  <si>
    <t>Serviços de Informação e Tecnologia - Juros de Mora da Dívida Ativa</t>
  </si>
  <si>
    <t>Agrega as receitas decorrentes de repasses à administração do regime de previdência, em atendimento às regras previstas na Portaria nº 1.467, de 02 de junho de 2022.</t>
  </si>
  <si>
    <t>Outros Serviços de Administração Previdenciária - Principal</t>
  </si>
  <si>
    <t>Outros Serviços de Administração Previdenciária - Multas e Juros de Mora</t>
  </si>
  <si>
    <t>Outros Serviços de Administração Previdenciária - Dívida Ativa</t>
  </si>
  <si>
    <t>Outros Serviços de Administração Previdenciária - Dívida Ativa - Multas e Juros de Mora da Dívida Ativa</t>
  </si>
  <si>
    <t>Outros Serviços de Administração Previdenciária - Multas</t>
  </si>
  <si>
    <t>Outros Serviços de Administração Previdenciária - Juros de Mora</t>
  </si>
  <si>
    <t>Outros Serviços de Administração Previdenciária - Dívida Ativa - Multas da Dívida Ativa</t>
  </si>
  <si>
    <t>Outros Serviços de Administração Previdenciária - Juros de Mora da Dívida Ativa</t>
  </si>
  <si>
    <t>Serviços de Navegação Naval - Principal</t>
  </si>
  <si>
    <t>Serviços de Navegação Naval - Multas e Juros de Mora</t>
  </si>
  <si>
    <t>Serviços de Navegação Naval - Dívida Ativa</t>
  </si>
  <si>
    <t>Serviços de Navegação Naval - Dívida Ativa - Multas e Juros de Mora da Dívida Ativa</t>
  </si>
  <si>
    <t>Serviços de Navegação Naval - Multas</t>
  </si>
  <si>
    <t>Serviços de Navegação Naval - Juros de Mora</t>
  </si>
  <si>
    <t>Serviços de Navegação Naval - Dívida Ativa - Multas da Dívida Ativa</t>
  </si>
  <si>
    <t>Serviços de Navegação Naval - Juros de Mora da Dívida Ativa</t>
  </si>
  <si>
    <t>Serviços de Transporte de Passageiros ou Mercadorias - Principal</t>
  </si>
  <si>
    <t>Serviços de Transporte de Passageiros ou Mercadorias - Multas e Juros de Mora</t>
  </si>
  <si>
    <t>Serviços de Transporte de Passageiros ou Mercadorias - Dívida Ativa</t>
  </si>
  <si>
    <t>Serviços de Transporte de Passageiros ou Mercadorias - Dívida Ativa - Multas e Juros de Mora da Dívida Ativa</t>
  </si>
  <si>
    <t>Serviços de Transporte de Passageiros ou Mercadorias - Multas</t>
  </si>
  <si>
    <t>Serviços de Transporte de Passageiros ou Mercadorias - Juros de Mora</t>
  </si>
  <si>
    <t>Serviços de Transporte de Passageiros ou Mercadorias - Dívida Ativa - Multas da Dívida Ativa</t>
  </si>
  <si>
    <t>Serviços de Transporte de Passageiros ou Mercadorias - Juros de Mora da Dívida Ativa</t>
  </si>
  <si>
    <t>Serviços Portuários - Principal</t>
  </si>
  <si>
    <t>Serviços Portuários - Multas e Juros de Mora</t>
  </si>
  <si>
    <t>Serviços Portuários - Dívida Ativa</t>
  </si>
  <si>
    <t>Serviços Portuários - Dívida Ativa - Multas e Juros de Mora da Dívida Ativa</t>
  </si>
  <si>
    <t>Serviços Portuários - Multas</t>
  </si>
  <si>
    <t>Serviços Portuários - Juros de Mora</t>
  </si>
  <si>
    <t>Serviços Portuários - Dívida Ativa - Multas da Dívida Ativa</t>
  </si>
  <si>
    <t>Serviços Portuários - Juros de Mora da Dívida Ativa</t>
  </si>
  <si>
    <t>Serviços Hospitalares - Principal</t>
  </si>
  <si>
    <t>Serviços Hospitalares - Multas e Juros de Mora</t>
  </si>
  <si>
    <t>Serviços Hospitalares - Dívida Ativa</t>
  </si>
  <si>
    <t>Serviços Hospitalares - Dívida Ativa - Multas e Juros de Mora da Dívida Ativa</t>
  </si>
  <si>
    <t>Serviços Hospitalares - Multas</t>
  </si>
  <si>
    <t>Serviços Hospitalares - Juros de Mora</t>
  </si>
  <si>
    <t>Serviços Hospitalares - Dívida Ativa - Multas da Dívida Ativa</t>
  </si>
  <si>
    <t>Serviços Hospitalares - Juros de Mora da Dívida Ativa</t>
  </si>
  <si>
    <t>Serviços de Registro, Análise e Controle da Saúde - Principal</t>
  </si>
  <si>
    <t>Serviços de Registro, Análise e Controle da Saúde - Multas e Juros de Mora</t>
  </si>
  <si>
    <t>Serviços de Registro, Análise e Controle da Saúde - Dívida Ativa</t>
  </si>
  <si>
    <t>Serviços de Registro, Análise e Controle da Saúde - Dívida Ativa - Multas e Juros de Mora da Dívida Ativa</t>
  </si>
  <si>
    <t>Serviços de Registro, Análise e Controle da Saúde - Multas</t>
  </si>
  <si>
    <t>Serviços de Registro, Análise e Controle da Saúde - Juros de Mora</t>
  </si>
  <si>
    <t>Serviços de Registro, Análise e Controle da Saúde - Dívida Ativa - Multas da Dívida Ativa</t>
  </si>
  <si>
    <t>Serviços de Registro, Análise e Controle da Saúde - Juros de Mora da Dívida Ativa</t>
  </si>
  <si>
    <t>Serviços Radiológicos e Laboratoriais - Principal</t>
  </si>
  <si>
    <t>Serviços Radiológicos e Laboratoriais - Multas e Juros de Mora</t>
  </si>
  <si>
    <t>Serviços Radiológicos e Laboratoriais - Dívida Ativa</t>
  </si>
  <si>
    <t>Serviços Radiológicos e Laboratoriais - Dívida Ativa - Multas e Juros de Mora da Dívida Ativa</t>
  </si>
  <si>
    <t>Serviços Radiológicos e Laboratoriais - Multas</t>
  </si>
  <si>
    <t>Serviços Radiológicos e Laboratoriais - Juros de Mora</t>
  </si>
  <si>
    <t>Serviços Radiológicos e Laboratoriais - Dívida Ativa - Multas da Dívida Ativa</t>
  </si>
  <si>
    <t>Serviços Radiológicos e Laboratoriais - Juros de Mora da Dívida Ativa</t>
  </si>
  <si>
    <t>Serviços Ambulatoriais - Principal</t>
  </si>
  <si>
    <t>Serviços Ambulatoriais - Multas e Juros de Mora</t>
  </si>
  <si>
    <t>Serviços Ambulatoriais - Dívida Ativa</t>
  </si>
  <si>
    <t>Serviços Ambulatoriais - Dívida Ativa - Multas e Juros de Mora da Dívida Ativa</t>
  </si>
  <si>
    <t>Serviços Ambulatoriais - Multas</t>
  </si>
  <si>
    <t>Serviços Ambulatoriais - Juros de Mora</t>
  </si>
  <si>
    <t>Serviços Ambulatoriais - Dívida Ativa - Multas da Dívida Ativa</t>
  </si>
  <si>
    <t>Serviços Ambulatoriais - Juros de Mora da Dívida Ativa</t>
  </si>
  <si>
    <t>Outros Serviços de Atendimento à Saúde - Principal</t>
  </si>
  <si>
    <t>Outros Serviços de Atendimento à Saúde - Multas e Juros de Mora</t>
  </si>
  <si>
    <t>Outros Serviços de Atendimento à Saúde - Dívida Ativa</t>
  </si>
  <si>
    <t>Outros Serviços de Atendimento à Saúde - Dívida Ativa - Multas e Juros de Mora da Dívida Ativa</t>
  </si>
  <si>
    <t>Outros Serviços de Atendimento à Saúde - Multas</t>
  </si>
  <si>
    <t>Outros Serviços de Atendimento à Saúde - Juros de Mora</t>
  </si>
  <si>
    <t>Outros Serviços de Atendimento à Saúde - Dívida Ativa - Multas da Dívida Ativa</t>
  </si>
  <si>
    <t>Outros Serviços de Atendimento à Saúde - Juros de Mora da Dívida Ativa</t>
  </si>
  <si>
    <t>Serviços de Assistência à Saúde Suplementar de Servidores Civis - Principal</t>
  </si>
  <si>
    <t>Serviços de Assistência à Saúde Suplementar de Servidores Civis - Multas e Juros de Mora</t>
  </si>
  <si>
    <t>Serviços de Assistência à Saúde Suplementar de Servidores Civis - Dívida Ativa</t>
  </si>
  <si>
    <t>Serviços de Assistência à Saúde Suplementar de Servidores Civis - Dívida Ativa - Multas e Juros de Mora da Dívida Ativa</t>
  </si>
  <si>
    <t>Serviços de Assistência à Saúde Suplementar de Servidores Civis - Multas</t>
  </si>
  <si>
    <t>Serviços de Assistência à Saúde Suplementar de Servidores Civis - Juros de Mora</t>
  </si>
  <si>
    <t>Serviços de Assistência à Saúde Suplementar de Servidores Civis - Dívida Ativa - Multas da Dívida Ativa</t>
  </si>
  <si>
    <t>Serviços de Assistência à Saúde Suplementar de Servidores Civis - Juros de Mora da Dívida Ativa</t>
  </si>
  <si>
    <t>Retorno de Operações, Juros e Encargos Financeiros - Principal</t>
  </si>
  <si>
    <t>Retorno de Operações, Juros e Encargos Financeiros - Multas e Juros de Mora</t>
  </si>
  <si>
    <t>Retorno de Operações, Juros e Encargos Financeiros - Dívida Ativa</t>
  </si>
  <si>
    <t>Retorno de Operações, Juros e Encargos Financeiros - Dívida Ativa - Multas e Juros de Mora da Dívida Ativa</t>
  </si>
  <si>
    <t>Retorno de Operações, Juros e Encargos Financeiros - Multas</t>
  </si>
  <si>
    <t>Retorno de Operações, Juros e Encargos Financeiros - Juros de Mora</t>
  </si>
  <si>
    <t>Retorno de Operações, Juros e Encargos Financeiros - Dívida Ativa - Multas da Dívida Ativa</t>
  </si>
  <si>
    <t>Retorno de Operações, Juros e Encargos Financeiros - Juros de Mora da Dívida Ativa</t>
  </si>
  <si>
    <t>Serviços de Saneamento Básico - Abastecimento de Água</t>
  </si>
  <si>
    <t>Serviços de Saneamento Básico - Abastecimento de Água - Principal</t>
  </si>
  <si>
    <t>Serviços de Saneamento Básico - Abastecimento de Água - Multas e Juros de Mora</t>
  </si>
  <si>
    <t>Serviços de Saneamento Básico - Abastecimento de Água - Dívida Ativa</t>
  </si>
  <si>
    <t>Serviços de Saneamento Básico - Abastecimento de Água - Dívida Ativa - Multas e Juros de Mora da Dívida Ativa</t>
  </si>
  <si>
    <t>Serviços de Saneamento Básico - Abastecimento de Água - Multas</t>
  </si>
  <si>
    <t>Serviços de Saneamento Básico - Abastecimento de Água - Juros de Mora</t>
  </si>
  <si>
    <t>Serviços de Saneamento Básico - Abastecimento de Água - Dívida Ativa - Multas da Dívida Ativa</t>
  </si>
  <si>
    <t>Serviços de Saneamento Básico - Abastecimento de Água - Juros de Mora da Dívida Ativa</t>
  </si>
  <si>
    <t>Serviços de Saneamento Básico - Esgotamento Sanitário</t>
  </si>
  <si>
    <t>Serviços de Saneamento Básico - Esgotamento Sanitário - Principal</t>
  </si>
  <si>
    <t>Serviços de Saneamento Básico - Esgotamento Sanitário - Multas e Juros de Mora</t>
  </si>
  <si>
    <t>Serviços de Saneamento Básico - Esgotamento Sanitário - Dívida Ativa</t>
  </si>
  <si>
    <t>Serviços de Saneamento Básico - Esgotamento Sanitário - Dívida Ativa - Multas e Juros de Mora da Dívida Ativa</t>
  </si>
  <si>
    <t>Serviços de Saneamento Básico - Esgotamento Sanitário - Multas</t>
  </si>
  <si>
    <t>Serviços de Saneamento Básico - Esgotamento Sanitário - Juros de Mora</t>
  </si>
  <si>
    <t>Serviços de Saneamento Básico - Esgotamento Sanitário - Dívida Ativa - Multas da Dívida Ativa</t>
  </si>
  <si>
    <t>Serviços de Saneamento Básico - Esgotamento Sanitário - Juros de Mora da Dívida Ativa</t>
  </si>
  <si>
    <t>Serviços de Saneamento Básico - Limpeza Urbana e Manejo de Resíduos Sólidos</t>
  </si>
  <si>
    <t>Serviços de Saneamento Básico - Limpeza Urbana e Manejo de Resíduos Sólidos - Principal</t>
  </si>
  <si>
    <t>Serviços de Saneamento Básico - Limpeza Urbana e Manejo de Resíduos Sólidos - Multas e Juros de Mora</t>
  </si>
  <si>
    <t>Serviços de Saneamento Básico - Limpeza Urbana e Manejo de Resíduos Sólidos - Dívida Ativa</t>
  </si>
  <si>
    <t>Serviços de Saneamento Básico - Limpeza Urbana e Manejo de Resíduos Sólidos - Dívida Ativa - Multas e Juros de Mora da Dívida Ativa</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</si>
  <si>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</si>
  <si>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</si>
  <si>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 da Dívida Ativa</t>
  </si>
  <si>
    <t>Serviços de Saneamento Básico - Limpeza Urbana e Manejo de Resíduos Sólidos - Juros de Mora da Dívida Ativa</t>
  </si>
  <si>
    <t>Serviços de Saneamento Básico - Drenagem e Manejo das Águas Pluviais Urbanas</t>
  </si>
  <si>
    <t>Serviços de Saneamento Básico - Drenagem e Manejo das Águas Pluviais Urbanas - Principal</t>
  </si>
  <si>
    <t>Serviços de Saneamento Básico - Drenagem e Manejo das Águas Pluviais Urbanas - Multas e Juros de Mora</t>
  </si>
  <si>
    <t>Serviços de Saneamento Básico - Drenagem e Manejo das Águas Pluviais Urbanas - Dívida Ativa</t>
  </si>
  <si>
    <t>Serviços de Saneamento Básico - Drenagem e Manejo das Águas Pluviais Urbanas - Dívida Ativa - Multas e Juros de Mora da Dívida Ativa</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</si>
  <si>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</si>
  <si>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</si>
  <si>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 da Dívida Ativa</t>
  </si>
  <si>
    <t>Serviços de Saneamento Básico - Drenagem e Manejo das Águas Pluviais Urbanas - Juros de Mora da Dívida Ativa</t>
  </si>
  <si>
    <t>Outros Serviços Sujeitos à Regulação - Principal</t>
  </si>
  <si>
    <t>Outros Serviços Sujeitos à Regulação - Multas e Juros de Mora</t>
  </si>
  <si>
    <t>Outros Serviços Sujeitos à Regulação - Dívida Ativa</t>
  </si>
  <si>
    <t>Outros Serviços Sujeitos à Regulação - Dívida Ativa - Multas e Juros de Mora da Dívida Ativa</t>
  </si>
  <si>
    <t>Outros Serviços Sujeitos à Regulação - Multas</t>
  </si>
  <si>
    <t>Outros Serviços Sujeitos à Regulação - Juros de Mora</t>
  </si>
  <si>
    <t>Outros Serviços Sujeitos à Regulação - Dívida Ativa - Multas da Dívida Ativa</t>
  </si>
  <si>
    <t>Outros Serviços Sujeitos à Regulação - Juros de Mora da Dívida Ativa</t>
  </si>
  <si>
    <t>Outros Serviços - Principal</t>
  </si>
  <si>
    <t>Outros Serviços - Multas e Juros de Mora</t>
  </si>
  <si>
    <t>Outros Serviços - Dívida Ativa</t>
  </si>
  <si>
    <t>Outros Serviços - Dívida Ativa - Multas e Juros de Mora da Dívida Ativa</t>
  </si>
  <si>
    <t>Outros Serviços - Multas</t>
  </si>
  <si>
    <t>Outros Serviços - Juros de Mora</t>
  </si>
  <si>
    <t>Outros Serviços - Dívida Ativa - Multas da Dívida Ativa</t>
  </si>
  <si>
    <t>Outros Serviços - Juros de Mora da Dívida Ativa</t>
  </si>
  <si>
    <t>Cota-Parte do Fundo de Participação dos Municípios - Cota Mensal - Principal</t>
  </si>
  <si>
    <t>Cota-Parte do Fundo de Participação dos Municípios - Cotas Extraordinárias - Principal</t>
  </si>
  <si>
    <t>Cota-Parte do Imposto sobre a Propriedade Territorial Rural - Principal</t>
  </si>
  <si>
    <t>Cota-Parte do Imposto sobre Produtos Industrializados - Estados Exportadores de Produtos Industrializados</t>
  </si>
  <si>
    <t>Cota-Parte do Imposto sobre Produtos Industrializados - Estados Exportadores de Produtos Industrializados - Principal</t>
  </si>
  <si>
    <t>Cota-Parte da Contribuição de Intervenção no Domínio Econômico - Principal</t>
  </si>
  <si>
    <t>Cota-Parte do Imposto sobre Operações de Crédito, Câmbio e Seguro, ou Relativas a Títulos ou Valores Mobiliários - Comercialização do Ouro</t>
  </si>
  <si>
    <t>Cota-Parte do Imposto sobre Operações de Crédito, Câmbio e Seguro, ou Relativas a Títulos ou Valores Mobiliários - Comercialização do Ouro - Principal</t>
  </si>
  <si>
    <t>Transferências Decorrentes de Participação em Outras Receitas de Impostos da União - Principal</t>
  </si>
  <si>
    <t>Cota-Parte da Compensação Financeira Pela Exploração de Recursos Hídricos - Principal</t>
  </si>
  <si>
    <t>Cota-Parte da Compensação Financeira Pela Exploração de Recursos Minerais - Cfem</t>
  </si>
  <si>
    <t>Cota-Parte da Compensação Financeira Pela Exploração de Recursos Minerais - Cfem - Principal</t>
  </si>
  <si>
    <t>Cota-Parte da Compensação Financeira Pela Produção de Petróleo - Lei nº 7.990/89</t>
  </si>
  <si>
    <t>Cota-Parte da Compensação Financeira Pela Produção de Petróleo - Lei nº 7.990/89 - Principal</t>
  </si>
  <si>
    <t>Cota-Parte Pelo Excedente da Produção do Petróleo - Lei nº 9.478/97, Artigo 49, I e Ii</t>
  </si>
  <si>
    <t>Cota-Parte Pelo Excedente da Produção do Petróleo - Lei nº 9.478/97, Artigo 49, I e Ii - Principal</t>
  </si>
  <si>
    <t>Cota-Parte Pela Participação Especial - Lei nº 9.478/97, Artigo 50</t>
  </si>
  <si>
    <t>Cota-Parte Pela Participação Especial - Lei nº 9.478/97, Artigo 50 - Principal</t>
  </si>
  <si>
    <t>Cota-Parte do Fundo Especial do Petróleo - FEP</t>
  </si>
  <si>
    <t>Cota-Parte do Fundo Especial do Petróleo - FEP - Principal</t>
  </si>
  <si>
    <t>Cota-Parte do Bônus de Assinatura de Contrato de Partilha de Produção</t>
  </si>
  <si>
    <t>Cota-Parte do Bônus de Aasinatura de Contrato de Partilha de Produção</t>
  </si>
  <si>
    <t>Outras Transferências Decorrentes de Compensação Financeira Pela Exploração de Recursos Naturais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</si>
  <si>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</si>
  <si>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</si>
  <si>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Registra os recursos de tansferências decorrentes de emendas parlamentares de bancada, na forma prevista do parágrafo 16 do art. 166, da CF/88, acrescido por Emenda Constitucional a ser publicada, proveniente da PEC nº 34/2019.</t>
  </si>
  <si>
    <t>Transferências de Recursos do Bloco de Manutenção das Ações e Serviços Públicos de Saúde - Atenção Especializada</t>
  </si>
  <si>
    <t>Transferências de Recursos do Bloco de Manutenção das Ações e Serviços Públicos de Saúde - Vigilância em Saúde</t>
  </si>
  <si>
    <t>Transferências de Recursos do Bloco de Manutenção das Ações e Serviços Públicos de Saúde - Assistência Farmacêutica</t>
  </si>
  <si>
    <t>Transferências de Recursos do Bloco de Manutenção das Ações e Serviços Públicos de Saúde - Gestão do SUS</t>
  </si>
  <si>
    <t>Transferências de Recursos do Bloco de Manutenção das Ações e Serviços Públicos de Saúde - Outros Programas</t>
  </si>
  <si>
    <t>Transferências de Recursos do Sistema Único de Saúde - SUS - Repasses Fundo a Fundo - Bloco de Estruturação da Rede de Serviços Públicos de Saúde</t>
  </si>
  <si>
    <t>Outras Transferências de Recursos do Sistema Único de Saúde - SUS - Transferências da União Decorrentes de Emendas Parlamentares de Bancada</t>
  </si>
  <si>
    <t>Transferências de Recursos do Fundo Nacional do Desenvolvimento da Educação - FNDE</t>
  </si>
  <si>
    <t>Transferências Dosalário-Educação</t>
  </si>
  <si>
    <t>Transferências Dosalário-Educação - Principal</t>
  </si>
  <si>
    <t>Transferências Diretas do FNDE Referentes ao Programa Dinheiro Direto na Escola - Pdde</t>
  </si>
  <si>
    <t>Transferências Diretas do FNDE Referentes ao Programa Dinheiro Direto na Escola - Pdde - Principal</t>
  </si>
  <si>
    <t>Transferências Referentes ao Programa Nacional de Alimentação Escolar - Pnae</t>
  </si>
  <si>
    <t>Transferências Referentes ao Programa Nacional de Alimentação Escolar - Pnae - Principal</t>
  </si>
  <si>
    <t>Transferências Referentes ao Programa Nacional de Apoio ao Transporte do Escolar - Pnate</t>
  </si>
  <si>
    <t>Transferências Referentes ao Programa Nacional de Apoio ao Transporte do Escolar - Pnate - Principal</t>
  </si>
  <si>
    <t>Transferências Referentes ao Programa Nacional de Inclusão de Jovens - Projovem Urbano - Principal</t>
  </si>
  <si>
    <t>Transferências Referentes ao Programa Nacional de Inclusão de Jovens - Projovem Campo - Principal</t>
  </si>
  <si>
    <t>Transferências Referentes ao Programa Brasil Alfabetizado - PBA - Principal</t>
  </si>
  <si>
    <t>Transferências Referentes ao Programa de Apoio aos Sistemas de Ensino para Atendimento à Educação de Jovens e Adultos - Peja - Principal</t>
  </si>
  <si>
    <t>Transferências Referentes ao Programa Nacional de Saúde do Escolar - Pnse</t>
  </si>
  <si>
    <t>Transferências Referentes ao Programa Nacional de Saúde do Escolar - Pnse - Principal</t>
  </si>
  <si>
    <t>Transferências Referentes ao Programa de Apoio a Aquisição de Equipamentos para a Rede Pública de Ensino Fundamental - Principal</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</si>
  <si>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</si>
  <si>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</si>
  <si>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 - Principal</t>
  </si>
  <si>
    <t>Transferências de Recursos de Complementação da União ao Fundo de Manutenção e Desenvolvimento da Educação Básica e de Valorização dos Profissionais da Educação - FUNDEB</t>
  </si>
  <si>
    <t>Transferências de Recursos de Complementação da União ao FUNDEB - VAAT</t>
  </si>
  <si>
    <t>Transferências de Recursos de Complementação da União ao FUNDEB - VAAT - Principal</t>
  </si>
  <si>
    <t>Transferências de Recursos de Complementação da União ao FUNDEB - Vaaf</t>
  </si>
  <si>
    <t>Transferências de Recursos de Complementação da União ao FUNDEB - VAAR</t>
  </si>
  <si>
    <t>Transferências de Recursos de Complementação da União ao FUNDEB - VAAR - Principal</t>
  </si>
  <si>
    <t>Transferências de Recursos do Fundo Nacional de Assistência Social - FNAS</t>
  </si>
  <si>
    <t>Transferências de Convênios da União para o Sistema Único de Saúde - SUS</t>
  </si>
  <si>
    <t>Transferências de Convênios da União Destinadas a Programas de Combate à Fome - Transferências da União Decorrentes de Emendas Parlamentares de Bancada</t>
  </si>
  <si>
    <t>Transferências da União a Consórcios Públicos - Principal</t>
  </si>
  <si>
    <t>Transferências de Recursos do Fundo Penitenciário Nacional - Fupen - Principal</t>
  </si>
  <si>
    <t>Transferências de Recursos do Fundo Nacional de Segurança Pública - Fnsp</t>
  </si>
  <si>
    <t>Transferências de Recursos do Fundo Nacional de Segurança Pública - Fnsp - Obrigatórias</t>
  </si>
  <si>
    <t>Transferências de Recursos do Fundo Nacional de Segurança Pública - Fnsp - Obrigatórias - Principal</t>
  </si>
  <si>
    <t>Transferências de Recursos do Fundo Nacional de Segurança Pública - Fnsp - Acordadas</t>
  </si>
  <si>
    <t>Transferências de Recursos do Fundo Nacional de Segurança Pública - Fnsp - Acordadas - Principal</t>
  </si>
  <si>
    <t>Outras Transferências para Segurança Pública - Principal</t>
  </si>
  <si>
    <t>Transferências Decorrentes de Decisão Judicial (Precatórios) Relativas ao Fundo de Manutenção e Desenvolvimento do Ensino Fundamental e de Valorização do Magistério - Fundef</t>
  </si>
  <si>
    <t>Transferências Decorrentes de Decisão Judicial (Precatórios) Relativas ao Fundo de Manutenção e Desenvolvimento do Ensino Fundamental e de Valorização do Magistério - Fundef - Principal</t>
  </si>
  <si>
    <t>Transferência Obrigatória Decorrente da Lei Complementar nº 176/2020 - Principal</t>
  </si>
  <si>
    <t>Transferência de Recursos do Fundo de Amparo ao Trabalhador - FAT - Principal</t>
  </si>
  <si>
    <r>
      <t xml:space="preserve">Auxílio Financeiro – Outorga Crédito Tributário ICMS – </t>
    </r>
    <r>
      <rPr>
        <b/>
        <sz val="11"/>
        <color theme="8" tint="-0.499984740745262"/>
        <rFont val="Calibri"/>
        <family val="2"/>
        <scheme val="minor"/>
      </rPr>
      <t>Art. 5º, Inciso V, EC nº 123/2022</t>
    </r>
  </si>
  <si>
    <t xml:space="preserve">Lei Complementar nº 173, de 27 de Maio de 2020) = Nota Técnica SEI nº 21231/2020/ME. FR 707
</t>
  </si>
  <si>
    <r>
      <t xml:space="preserve">Outras Transferências de Recursos da União e de Suas Entidades - </t>
    </r>
    <r>
      <rPr>
        <b/>
        <sz val="11"/>
        <rFont val="Calibri"/>
        <family val="2"/>
        <scheme val="minor"/>
      </rPr>
      <t>Artigo 5º</t>
    </r>
    <r>
      <rPr>
        <sz val="11"/>
        <rFont val="Calibri"/>
        <family val="2"/>
        <scheme val="minor"/>
      </rPr>
      <t xml:space="preserve"> da  Lei Complementar nº 195/2022. (setor audiovisual).</t>
    </r>
  </si>
  <si>
    <r>
      <t xml:space="preserve">Outras Transferências de Recursos da União e de Suas Entidades - </t>
    </r>
    <r>
      <rPr>
        <b/>
        <sz val="11"/>
        <rFont val="Calibri"/>
        <family val="2"/>
        <scheme val="minor"/>
      </rPr>
      <t>Artigo 8</t>
    </r>
    <r>
      <rPr>
        <sz val="11"/>
        <rFont val="Calibri"/>
        <family val="2"/>
        <scheme val="minor"/>
      </rPr>
      <t>º da  Lei Complementar nº 195/2022. (Demais Setores da Cultura).</t>
    </r>
  </si>
  <si>
    <r>
      <t xml:space="preserve">Outras Transferências de Recursos da União e de Suas Entidades -Emenda Constitucional </t>
    </r>
    <r>
      <rPr>
        <b/>
        <sz val="11"/>
        <color theme="8" tint="-0.499984740745262"/>
        <rFont val="Calibri"/>
        <family val="2"/>
        <scheme val="minor"/>
      </rPr>
      <t>nª 123</t>
    </r>
    <r>
      <rPr>
        <sz val="11"/>
        <rFont val="Calibri"/>
        <family val="2"/>
        <scheme val="minor"/>
      </rPr>
      <t xml:space="preserve">, de 14 de julho de 2022,  inciso </t>
    </r>
    <r>
      <rPr>
        <b/>
        <sz val="11"/>
        <color theme="8" tint="-0.499984740745262"/>
        <rFont val="Calibri"/>
        <family val="2"/>
        <scheme val="minor"/>
      </rPr>
      <t>IV do art. 5º</t>
    </r>
  </si>
  <si>
    <t>Cota-Parte do ICMS - Principal</t>
  </si>
  <si>
    <t>Cota-Parte do IPVA - Principal</t>
  </si>
  <si>
    <t>Cota-Parte do IPI - Municípios - Principal</t>
  </si>
  <si>
    <t>Cota-Parte da Compensação Financeira de Recursos Hídricos</t>
  </si>
  <si>
    <t>Cota-Parte da Compensação Financeira de Recursos Hídricos - Principal</t>
  </si>
  <si>
    <t>Cota-Parte da Compensação Financeira de Recursos Minerais - Cfem</t>
  </si>
  <si>
    <t>Cota-Parte da Compensação Financeira de Recursos Minerais - Cfem - Principal</t>
  </si>
  <si>
    <t>Cota-Parte Royalties - Compensação Financeira Pela Produção do Petróleo</t>
  </si>
  <si>
    <t>Cota-Parte Royalties - Compensação Financeira Pela Produção do Petróleo - Principal</t>
  </si>
  <si>
    <t>Transferências de Recursos do Sistema Único de Saúde - SUS - Transferências dos Estados Decorrentes de Emendas Parlamentares Individuais</t>
  </si>
  <si>
    <t xml:space="preserve">Registra os recursos oriundos das Transferências decorrentes de emendas parlamentares individuais, na forma prevista nas Constituições Estaduais de forma similar ao previsto no parágrafo 9º do art. 166, da CF/88.  </t>
  </si>
  <si>
    <t>Transferências de Convênios dos Estados e DF para o Sistema Único de Saúde - SUS</t>
  </si>
  <si>
    <t>Transferências de Convênios dos Estados e DF para o Sistema Único de Saúde - SUS - Transferências dos Estados Decorrentes de Emendas Parlamentares Individuais</t>
  </si>
  <si>
    <t>Transferências de Convênios dos Estados Destinadas a Programas de Educação - Transferências dos Estados Decorrentes de Emendas Parlamentares Individuais</t>
  </si>
  <si>
    <t>Outras Transferências de Convênios dos Estados e DF e de Suas Entidades - Transferências dos Estados Decorrentes de Emendas Parlamentares Individuais</t>
  </si>
  <si>
    <t xml:space="preserve">Registra os recursos oriundos das Transferências do Estado Decorrente de Emendas Parlamentares de Bancada se a Constituição Estadual prever o modelo reproduzido no art. 165. § 12º, EC n 100/2019. </t>
  </si>
  <si>
    <t>Transferências de Estados a Consórcios Públicos - Principal</t>
  </si>
  <si>
    <t>Transferências de Estados Destinadas à Assistência Social - Transferências dos Estados Decorrentes de Emendas Parlamentares Individuais</t>
  </si>
  <si>
    <t>Transferências de Recursos Destinados a Programas de Educação - Identificação das Transferências dos Estados Decorrentes de Emendas Parlamentares Individuaisl</t>
  </si>
  <si>
    <t>Transferências de Recursos Destinados a Programas de Educação - Identificação das Transferências dos Estados Decorrentes de Emendas Parlamentares de Bancada</t>
  </si>
  <si>
    <t>Outras Transferências dos Estados e DF - Transferência Especial Relativas às Emendas Individuais (Art. 166-A, Inciso I, da CF)</t>
  </si>
  <si>
    <t>Controle dos recursos transferidos pelos Estados provenientes de emendas individuais impositivas ao orçamento desses entes, por meio de transferências especiais, nos termos das constituições estaduais que reproduziram o disposto no art. 166-A da Constituição Federal.</t>
  </si>
  <si>
    <t>Outras Transferências dos Estados e DF - Transferências dos Estados Decorrentes de Emendas Parlamentares Individuais</t>
  </si>
  <si>
    <t>Controle dos recursos transferidos decorrentes de emendas parlamentares individuais, na forma prevista nas Constituições Estaduais de forma similar ao previsto no parágrafo 9º do art. 166, da CF/88.</t>
  </si>
  <si>
    <t>Controle dos recursos transferidos decorrentes de emendas parlamentares de bancada, na forma prevista nas Constituições Estaduais, de forma similar ao previsto no parágrafo 11 do art. 166, da CF/88.</t>
  </si>
  <si>
    <t>Transferências de Convênios dos Municípios para o Sistema Único de Saúde - SUS</t>
  </si>
  <si>
    <t>Transferências de Convênios dos Municípios para o Sistema Único de Saúde - SUS - Principal</t>
  </si>
  <si>
    <t>Transferências de Convênios dos Municípios Destinadas a Programas de Educação - Principal</t>
  </si>
  <si>
    <t>Transferências de Municípios a Consórcios Públicos - Principal</t>
  </si>
  <si>
    <t>Transferências de Municípios a Consórcios Públicos - Multas e Juros de Mora</t>
  </si>
  <si>
    <t>Outras Transferências dos Municípios - Principal</t>
  </si>
  <si>
    <t>Transferências de Convênios de Instituições Privadas para Programas de Saúde - Principal</t>
  </si>
  <si>
    <t>Transferências de Convênios de Instituições Privadas para Programas de Educação - Principal</t>
  </si>
  <si>
    <t>Transferências de Recursos do Fundo de Manutenção e Desenvolvimento da Educação Básica e de Valorização dos Profissionais da Educação - FUNDEB - Principal</t>
  </si>
  <si>
    <t>Demais Transferências de Outras Instituições Públicas - Principal</t>
  </si>
  <si>
    <t>Transferências de Convênios do Exterior - Programas de Saúde - Principal</t>
  </si>
  <si>
    <t>Transferências de Convênios do Exterior - Programas de Educação - Principal</t>
  </si>
  <si>
    <t>Transferências de Pessoas Físicas - Programas de Saúde - Principal</t>
  </si>
  <si>
    <t>Transferências de Pessoas Físicas - Programas de Educação</t>
  </si>
  <si>
    <t>Transferências de Pessoas Físicas - Programas de Educação - Principal</t>
  </si>
  <si>
    <t>Transferências Provenientes de Depósitos Não Identificados - Principal</t>
  </si>
  <si>
    <t>Outras Transferências Correntes - Principal</t>
  </si>
  <si>
    <t>Multas Previstas em Legislação Específica - Principal</t>
  </si>
  <si>
    <t>Multas Previstas em Legislação Específica - Multas e Juros de Mora</t>
  </si>
  <si>
    <t>Multas Previstas em Legislação Específica - Dívida Ativa</t>
  </si>
  <si>
    <t>Multas Previstas em Legislação Específica - Dívida Ativa - Multas e Juros de Mora da Dívida Ativa</t>
  </si>
  <si>
    <t>Multas Previstas em Legislação Específica - Multas</t>
  </si>
  <si>
    <t>Multas Previstas em Legislação Específica - Juros de Mora</t>
  </si>
  <si>
    <t>Multas Previstas em Legislação Específica - Dívida Ativa - Multas da Dívida Ativa</t>
  </si>
  <si>
    <t>Multas Previstas em Legislação Específica - Juros de Mora da Dívida Ativa</t>
  </si>
  <si>
    <t>Multas por Danos Ambientais</t>
  </si>
  <si>
    <t>Multas Administrativas por Danos Ambientais</t>
  </si>
  <si>
    <t>Multas Administrativas por Danos Ambientais - Principal</t>
  </si>
  <si>
    <t>Multas Administrativas por Danos Ambientais - Multas e Juros de Mora</t>
  </si>
  <si>
    <t>Multas Administrativas por Danos Ambientais - Dívida Ativa</t>
  </si>
  <si>
    <t>Multas Administrativas por Danos Ambientais - Dívida Ativa - Multas e Juros de Mora da Dívida Ativa</t>
  </si>
  <si>
    <t>Multas Administrativas por Danos Ambientais - Multas</t>
  </si>
  <si>
    <t>Multas Administrativas por Danos Ambientais - Juros de Mora</t>
  </si>
  <si>
    <t>Multas Administrativas por Danos Ambientais - Dívida Ativa - Multas da Dívida Ativa</t>
  </si>
  <si>
    <t>Multas Administrativas por Danos Ambientais - Juros de Mora da Dívida Ativa</t>
  </si>
  <si>
    <t>Multas Judiciais por Danos Ambientais</t>
  </si>
  <si>
    <t>Multas Judiciais por Danos Ambientais - Principal</t>
  </si>
  <si>
    <t>Multas Judiciais por Danos Ambientais - Multas e Juros de Mora</t>
  </si>
  <si>
    <t>Multas Judiciais por Danos Ambientais - Dívida Ativa</t>
  </si>
  <si>
    <t>Multas Judiciais por Danos Ambientais - Dívida Ativa - Multas e Juros de Mora da Dívida Ativa</t>
  </si>
  <si>
    <t>Multas Judiciais por Danos Ambientais - Multas</t>
  </si>
  <si>
    <t>Multas Judiciais por Danos Ambientais - Juros de Mora</t>
  </si>
  <si>
    <t>Multas Judiciais por Danos Ambientais - Dívida Ativa - Multas da Dívida Ativa</t>
  </si>
  <si>
    <t>Multas Judiciais por Danos Ambientais - Juros de Mora da Dívida Ativa</t>
  </si>
  <si>
    <t>Multas Aplicadas Pelos Tribunais de Contas - Principal</t>
  </si>
  <si>
    <t>Multas Aplicadas Pelos Tribunais de Contas - Multas e Juros de Mora</t>
  </si>
  <si>
    <t>Multas Aplicadas Pelos Tribunais de Contas - Dívida Ativa</t>
  </si>
  <si>
    <t>Multas Aplicadas Pelos Tribunais de Contas - Dívida Ativa - Multas e Juros de Mora da Dívida Ativa</t>
  </si>
  <si>
    <t>Multas Aplicadas Pelos Tribunais de Contas - Multas</t>
  </si>
  <si>
    <t>Multas Aplicadas Pelos Tribunais de Contas - Juros de Mora</t>
  </si>
  <si>
    <t>Multas Aplicadas Pelos Tribunais de Contas - Dívida Ativa - Multas da Dívida Ativa</t>
  </si>
  <si>
    <t>Multas Aplicadas Pelos Tribunais de Contas - Juros de Mora da Dívida Ativa</t>
  </si>
  <si>
    <t>Multas Decorrentes de Sentenças Judiciais - Principal</t>
  </si>
  <si>
    <t>Multas Decorrentes de Sentenças Judiciais - Multas e Juros de Mora</t>
  </si>
  <si>
    <t>Multas Decorrentes de Sentenças Judiciais - Dívida Ativa</t>
  </si>
  <si>
    <t>Multas Decorrentes de Sentenças Judiciais - Dívida Ativa - Multas e Juros de Mora da Dívida Ativa</t>
  </si>
  <si>
    <t>Multas Decorrentes de Sentenças Judiciais - Multas</t>
  </si>
  <si>
    <t>Multas Decorrentes de Sentenças Judiciais - Juros de Mora</t>
  </si>
  <si>
    <t>Multas Decorrentes de Sentenças Judiciais - Dívida Ativa - Multas da Dívida Ativa</t>
  </si>
  <si>
    <t>Multas Decorrentes de Sentenças Judiciais - Juros de Mora da Dívida Ativa</t>
  </si>
  <si>
    <t>Multas e Juros Previstos em Contratos - Principal</t>
  </si>
  <si>
    <t>Multas e Juros Previstos em Contratos - Multas e Juros de Mora</t>
  </si>
  <si>
    <t>Multas e Juros Previstos em Contratos - Dívida Ativa</t>
  </si>
  <si>
    <t>Multas e Juros Previstos em Contratos - Dívida Ativa - Multas e Juros de Mora da Dívida Ativa</t>
  </si>
  <si>
    <t>Multas e Juros Previstos em Contratos - Multas</t>
  </si>
  <si>
    <t>Multas e Juros Previstos em Contratos - Juros de Mora</t>
  </si>
  <si>
    <t>Multas e Juros Previstos em Contratos - Dívida Ativa - Multas da Dívida Ativa</t>
  </si>
  <si>
    <t>Multas e Juros Previstos em Contratos - Juros de Mora da Dívida Ativa</t>
  </si>
  <si>
    <t>Multas Previstas na Legislação sobre Regime de Previdência Privada Complementar - Principal</t>
  </si>
  <si>
    <t>Multas Previstas na Legislação sobre Regime de Previdência Privada Complementar - Multas e Juros de Mora</t>
  </si>
  <si>
    <t>Multas Previstas na Legislação sobre Regime de Previdência Privada Complementar - Dívida Ativa</t>
  </si>
  <si>
    <t>Multas Previstas na Legislação sobre Regime de Previdência Privada Complementar - Dívida Ativa - Multas e Juros de Mora da Dívida Ativa</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</si>
  <si>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</si>
  <si>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</si>
  <si>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 da Dívida Ativa</t>
  </si>
  <si>
    <t>Multas Previstas na Legislação sobre Regime de Previdência Privada Complementar - Juros de Mora da Dívida Ativa</t>
  </si>
  <si>
    <t>Multas da Legislação Anticorrupção Oriundas de Processos Administrativos de Responsabilização - Principal</t>
  </si>
  <si>
    <t>Multas da Legislação Anticorrupção Oriundas de Processos Administrativos de Responsabilização - Multas e Juros de Mora</t>
  </si>
  <si>
    <t>Multas da Legislação Anticorrupção Oriundas de Acordos de Leniência - Principal</t>
  </si>
  <si>
    <t>Multas da Legislação Anticorrupção Oriundas de Acordos de Leniência - Multas e Juros de Mora</t>
  </si>
  <si>
    <t>Multas Previstas no Código de Trânsito Brasileiro - CTB - Multas e Juros de Mora</t>
  </si>
  <si>
    <t>Multas Previstas no Código de Trânsito Brasileiro - CTB - Dívida Ativa</t>
  </si>
  <si>
    <t>Multas Previstas no Código de Trânsito Brasileiro - CTB - Dívida Ativa - Multas e Juros de Mora da Dívida Ativa</t>
  </si>
  <si>
    <t>Multas Previstas no Código de Trânsito Brasileiro - CTB - Multas</t>
  </si>
  <si>
    <t>Multas Previstas no Código de Trânsito Brasileiro - CTB - Juros de Mora</t>
  </si>
  <si>
    <t>Multas Previstas no Código de Trânsito Brasileiro - CTB - Dívida Ativa - Multas da Dívida Ativa</t>
  </si>
  <si>
    <t>Multas Previstas no Código de Trânsito Brasileiro - CTB - Juros de Mora da Dívida Ativa</t>
  </si>
  <si>
    <t>Indenizações por Danos Causados ao Patrimônio Público</t>
  </si>
  <si>
    <t>Indenizações por Danos Causados ao Patrimônio Público - Principal</t>
  </si>
  <si>
    <t>Indenizações por Danos Causados ao Patrimônio Público - Multas e Juros de Mora</t>
  </si>
  <si>
    <t>Indenizações por Danos Causados ao Patrimônio Público - Dívida Ativa</t>
  </si>
  <si>
    <t>Indenizações por Danos Causados ao Patrimônio Público - Multas e Juros de Mora da Dívida Ativa</t>
  </si>
  <si>
    <t>Indenizações por Danos Causados ao Patrimônio Público - Multas</t>
  </si>
  <si>
    <t>Indenizações por Danos Causados ao Patrimônio Público - Juros de Mora</t>
  </si>
  <si>
    <t>Indenizações por Danos Causados ao Patrimônio Público - Multas da Dívida Ativa</t>
  </si>
  <si>
    <t>Indenizações por Danos Causados ao Patrimônio Público - Juros da Dívida Ativa</t>
  </si>
  <si>
    <t>Indenização por Posse ou Ocupação Ilícita de Bens Públicos</t>
  </si>
  <si>
    <t>Indenização por Posse ou Ocupação Ilícita de Bens Públicos - Principal</t>
  </si>
  <si>
    <t>Indenização por Posse ou Ocupação Ilícita de Bens Públicos - Multas e Juros de Mora</t>
  </si>
  <si>
    <t>Indenização por Posse ou Ocupação Ilícita de Bens Públicos - Dívida Ativa</t>
  </si>
  <si>
    <t>Indenização por Posse ou Ocupação Ilícita de Bens Públicos - Multas e Juros de Mora da Dívida Ativa</t>
  </si>
  <si>
    <t>Indenização por Posse ou Ocupação Ilícita de Bens Públicos - Multas</t>
  </si>
  <si>
    <t>Indenização por Posse ou Ocupação Ilícita de Bens Públicos - Juros de Mora</t>
  </si>
  <si>
    <t>Indenização por Posse ou Ocupação Ilícita de Bens Públicos - Multas da Dívida Ativa</t>
  </si>
  <si>
    <t>Indenização por Posse ou Ocupação Ilícita de Bens Públicos - Juros da Dívida Ativa</t>
  </si>
  <si>
    <t>Indenização por Sinistro</t>
  </si>
  <si>
    <t>Indenização por Sinistro - Principal</t>
  </si>
  <si>
    <t>Indenização por Sinistro - Multas e Juros de Mora</t>
  </si>
  <si>
    <t>Indenização por Sinistro - Dívida Ativa</t>
  </si>
  <si>
    <t>Indenização por Sinistro - Multas e Juros de Mora da Dívida Ativa</t>
  </si>
  <si>
    <t>Indenização por Sinistro - Multas</t>
  </si>
  <si>
    <t>Indenização por Sinistro - Juros de Mora</t>
  </si>
  <si>
    <t>Indenização por Sinistro - Multas da Dívida Ativa</t>
  </si>
  <si>
    <t>Indenização por Sinistro - Juros da Dívida Ativa</t>
  </si>
  <si>
    <t>Outras Indenizações - Principal</t>
  </si>
  <si>
    <t>Outras Indenizações - Multas e Juros de Mora</t>
  </si>
  <si>
    <t>Outras Indenizações - Dívida Ativa</t>
  </si>
  <si>
    <t>Outras Indenizações - Multas e Juros de Mora da Dívida Ativa</t>
  </si>
  <si>
    <t>Outras Indenizações - Multas</t>
  </si>
  <si>
    <t>Outras Indenizações - Juros de Mora</t>
  </si>
  <si>
    <t>Outras Indenizações - Multas da Dívida Ativa da</t>
  </si>
  <si>
    <t>Outras Indenizações - Juros da Dívida Ativa</t>
  </si>
  <si>
    <t>Restituição de Convênios - Primárias</t>
  </si>
  <si>
    <t>Restituição de Convênios - Primárias - Principal</t>
  </si>
  <si>
    <t>Restituição de Convênios - Primárias - Multas e Juros de Mora</t>
  </si>
  <si>
    <t>Restituição de Convênios - Primárias - Multas</t>
  </si>
  <si>
    <t>Restituição de Convênios - Primárias - Juros de Mora</t>
  </si>
  <si>
    <t>Restituição de Convênios - Financeiras - Principal</t>
  </si>
  <si>
    <t>Restituição de Convênios - Financeiras - Multas e Juros de Mora</t>
  </si>
  <si>
    <t>Restituição de Convênios - Financeiras - Multas</t>
  </si>
  <si>
    <t>Restituição de Convênios - Financeiras - Juros de Mora</t>
  </si>
  <si>
    <t>Restituição de Benefícios Não Desembolsados - Principal</t>
  </si>
  <si>
    <t>Restituição de Benefícios Não Desembolsados - Multas e Juros de Mora</t>
  </si>
  <si>
    <t>Restituição de Benefícios Previdenciários - Principal</t>
  </si>
  <si>
    <t>Restituição de Benefícios Previdenciários - Multas e Juros de Mora</t>
  </si>
  <si>
    <t>Restituição de Benefícios Assistenciais - Principal</t>
  </si>
  <si>
    <t>Restituição de Benefícios Assistenciais - Multas e Juros de Mora</t>
  </si>
  <si>
    <t>Restituição de Contribuições Previdenciárias Complementares - Principal</t>
  </si>
  <si>
    <t>Restituição de Contribuições Previdenciárias Complementares - Multas e Juros e Mora</t>
  </si>
  <si>
    <t>Restituição de Despesas Primárias de Exercícios Anteriores - Principal</t>
  </si>
  <si>
    <t>Restituição de Despesas Primárias de Exercícios Anteriores - Multas e Juros de Mora</t>
  </si>
  <si>
    <t>Restituição de Despesas Primárias de Exercícios Anteriores - Dívida Ativa</t>
  </si>
  <si>
    <t>Restituição de Despesas Primárias de Exercícios Anteriores - Dívida Ativa - Multas e Juros de Mora da Dívida Ativa</t>
  </si>
  <si>
    <t>Restituição de Despesas Primárias de Exercícios Anteriores - Multas</t>
  </si>
  <si>
    <t>Restituição de Despesas Primárias de Exercícios Anteriores - Juros de Mora</t>
  </si>
  <si>
    <t>Restituição de Despesas Primárias de Exercícios Anteriores - Dívida Ativa - Multas da Dívida Ativa</t>
  </si>
  <si>
    <t>Restituição de Despesas Primárias de Exercícios Anteriores - Juros de Mora da Dívida Ativa</t>
  </si>
  <si>
    <t>Restituição de Despesas Financeiras de Exercícios Anteriores - Principal</t>
  </si>
  <si>
    <t>Restituição de Despesas Financeiras de Exercícios Anteriores - Multas e Juros de Mora</t>
  </si>
  <si>
    <t>Restituição de Despesas Financeiras de Exercícios Anteriores - Dívida Ativa</t>
  </si>
  <si>
    <t>Restituição de Despesas Financeiras de Exercícios Anteriores - Dívida Ativa - Multas e Juros de Mora da Dívida Ativa</t>
  </si>
  <si>
    <t>Restituição de Despesas Financeiras de Exercícios Anteriores - Multas</t>
  </si>
  <si>
    <t>Restituição de Despesas Financeiras de Exercícios Anteriores - Juros de Mora</t>
  </si>
  <si>
    <t>Restituição de Despesas Financeiras de Exercícios Anteriores - Multas da Dívida Ativa</t>
  </si>
  <si>
    <t>Restituição de Despesas Financeiras de Exercícios Anteriores - Juros de Mora da Dívida Ativa</t>
  </si>
  <si>
    <t>alterar</t>
  </si>
  <si>
    <t>Restituição de Recursos de Fomento e de Subvenções Financeiras - Principal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</si>
  <si>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</si>
  <si>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</si>
  <si>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 - Principal</t>
  </si>
  <si>
    <t>Restituição Decorrente da Não Aplicação de Incentivos Fiscais Relativos à Lei Rouanet - Multas e Juros de Mora</t>
  </si>
  <si>
    <t>Restituição Decorrente da Não Aplicação de Incentivos Fiscais Relativos à Lei Rouanet - Multas</t>
  </si>
  <si>
    <t>Restituição Decorrente da Não Aplicação de Incentivos Fiscais Relativos à Lei Rouanet - Juros de Mora</t>
  </si>
  <si>
    <t>Restituições de Recursos Recebidos do SUS - Principal</t>
  </si>
  <si>
    <t>Restituições de Recursos Recebidos do SUS - Multas e Juros de Mora</t>
  </si>
  <si>
    <t>Restituições de Recursos Recebidos do SUS - Multas</t>
  </si>
  <si>
    <t>Restituições de Recursos Recebidos do SUS - Juros de Mora</t>
  </si>
  <si>
    <t>Restituições de Recursos do FUNDEB - Principal</t>
  </si>
  <si>
    <t>Restituições de Recursos do FUNDEB - Multas e Juros de Mora</t>
  </si>
  <si>
    <t>Restituições de Recursos do FUNDEB - Multas</t>
  </si>
  <si>
    <t>Restituições de Recursos do FUNDEB - Juros de Mora</t>
  </si>
  <si>
    <t>Outras Restituições - Principal</t>
  </si>
  <si>
    <t>Outras Restituições - Multas e Juros de Mora</t>
  </si>
  <si>
    <t>Outras Restituições - Dívida Ativa</t>
  </si>
  <si>
    <t>Outras Restituições - Dívida Ativa - Multas e Juros de Mora da Dívida Ativa</t>
  </si>
  <si>
    <t>Outras Restituições - Multas</t>
  </si>
  <si>
    <t>Outras Restituições - Juros de Mora</t>
  </si>
  <si>
    <t>Outras Restituições - Dívida Ativa - Multas da Dívida Ativa</t>
  </si>
  <si>
    <t>Outras Restituições - Juros de Mora da Dívida Ativa</t>
  </si>
  <si>
    <t>Outros Ressarcimentos - Principal</t>
  </si>
  <si>
    <t>Outros Ressarcimentos - Multas e Juros de Mora</t>
  </si>
  <si>
    <t>Outros Ressarcimentos - Dívida Ativa</t>
  </si>
  <si>
    <t>Outros Ressarcimentos - Dívida Ativa - Multas e Juros de Mora da Dívida Ativa</t>
  </si>
  <si>
    <t>Outros Ressarcimentos - Multas</t>
  </si>
  <si>
    <t>Outros Ressarcimentos - Juros de Mora</t>
  </si>
  <si>
    <t>Outros Ressarcimentos - Dívida Ativa - Multas da Dívida Ativa</t>
  </si>
  <si>
    <t>Outros Ressarcimentos - Juros de Mora da Dívida Ativa</t>
  </si>
  <si>
    <t>Depósitos Abandonados (Dinheiro e/ou Objetos de Valor)</t>
  </si>
  <si>
    <t>Receitas Reconhecidas por Força de Decisões Judiciais e de Tribunais Administrativos</t>
  </si>
  <si>
    <t>Receitas Reconhecidas por Força de Decisões Judiciais e de Tribunais Administrativos - Principal</t>
  </si>
  <si>
    <t>Bens, Direitos e Valores Perdidos em Favor do Poder Público por Demais Infrações ou Crimes Previstos em Legislação Especial - Pincipal</t>
  </si>
  <si>
    <t>Bens, Direitos e Valores Perdidos em Favor do Poder Público por Demais Infrações ou Crimes Previstos em Legislação Especial - Multas e Juros de Mora</t>
  </si>
  <si>
    <t>Bens, Direitos e Valores Perdidos em Favor do Poder Público por Demais Infrações ou Crimes Previstos em Legislação Especial - Multas</t>
  </si>
  <si>
    <t>Bens, Direitos e Valores Perdidos em Favor do Poder Público por Demais Infrações ou Crimes Previstos em Legislação Especial - Juros de Mora</t>
  </si>
  <si>
    <t>Multas e Juros de Mora da Alienação de Investimentos - Multas e Juros de Mora</t>
  </si>
  <si>
    <t>Multas e Juros de Mora da Alienação de Investimentos - Multas</t>
  </si>
  <si>
    <t>Multas e Juros de Mora da Alienação de Investimentos - Juros de Mora</t>
  </si>
  <si>
    <t>Multas e Juros de Alienação de Estoques - Destinados a Programas Sociais - Multas e Juros de Mora</t>
  </si>
  <si>
    <t>Multas e Juros de Alienação de Estoques - Destinados a Programas Sociais - Multas</t>
  </si>
  <si>
    <t>Multas e Juros de Alienação de Estoques - Destinados a Programas Sociais - Juros de Mora</t>
  </si>
  <si>
    <t>Multas e Juros de Alienação de Estoques - Programa de Aquisição de Alimentos - Multas e Juros de Mora</t>
  </si>
  <si>
    <t>Multas e Juros de Alienação de Estoques - Programa de Aquisição de Alimentos - Multas</t>
  </si>
  <si>
    <t>Multas e Juros de Alienação de Estoques - Programa de Aquisição de Alimentos - Juros de Mora</t>
  </si>
  <si>
    <t>Multas e Juros de Mora de Bens Móveis e Semoventes - Multas e Juros de Mora</t>
  </si>
  <si>
    <t>Multas e Juros de Mora de Bens Móveis e Semoventes - Multas</t>
  </si>
  <si>
    <t>Multas e Juros de Mora de Bens Móveis e Semoventes - Juros de Mora</t>
  </si>
  <si>
    <t>Multas e Juros de Mora de Bens Móveis e Semoventes - Dívida Ativa - Multas da Dívida Ativa</t>
  </si>
  <si>
    <t>Multas e Juros de Mora de Bens Móveis e Semoventes - Juros de Mora da Dívida Ativa</t>
  </si>
  <si>
    <t>Outras Multas e Juros de Mora de Alienações de Bens Móveis - Multas e Juros de Mora</t>
  </si>
  <si>
    <t>Outras Multas e Juros de Mora de Alienações de Bens Móveis - Multas</t>
  </si>
  <si>
    <t>Outras Multas e Juros de Mora de Alienações de Bens Móveis - Juros de Mora</t>
  </si>
  <si>
    <t>Outras Multas e Juros de Mora de Alienações de Bens Móveis - Dívida Ativa - Multas da Dívida Ativa</t>
  </si>
  <si>
    <t>Outras Multas e Juros de Mora de Alienações de Bens Móveis - Juros de Mora da Dívida Ativa</t>
  </si>
  <si>
    <t>Multas e Juros de Mora das Alienações de Bens Imóveis em Geral - Multas e Juros de Mora</t>
  </si>
  <si>
    <t>Multas e Juros de Mora das Alienações de Bens Imóveis em Geral - Multas</t>
  </si>
  <si>
    <t>Multas e Juros de Mora das Alienações de Bens Imóveis em Geral - Juros de Mora</t>
  </si>
  <si>
    <t>Multas e Juros de Mora das Alienações de Bens Imóveis em Geral - Multas da Dívida Ativa</t>
  </si>
  <si>
    <t>Multas e Juros de Mora das Alienações de Bens Imóveis em Geral - Juros de Mora da Dívida Ativa</t>
  </si>
  <si>
    <t>Multas e Juros de Mora das Alienações de Bens Imóveis - Programa de Administração Patrimonial Imobiliária - Multas e Juros de Mora</t>
  </si>
  <si>
    <t>Multas e Juros de Mora das Alienações de Bens Imóveis - Programa de Administração Patrimonial Imobiliária - Multas</t>
  </si>
  <si>
    <t>Multas e Juros de Mora das Alienações de Bens Imóveis - Programa de Administração Patrimonial Imobiliária - Juros de Mora</t>
  </si>
  <si>
    <t>Multas e Juros de Mora das Alienações de Bens Imóveis - Programa de Administração Patrimonial Imobiliária - Dívida Ativa - Multas da Dívida Ativa</t>
  </si>
  <si>
    <t>Multas e Juros de Mora das Alienações de Bens Imóveis - Programa de Administração Patrimonial Imobiliária -Juros de Mora da Dívida Ativa</t>
  </si>
  <si>
    <t>Registra as receitas oriundas de multas e juros decorrentes das alienações de bens imóveis do Programa de Administração Patrimonial Imobiliária. Juros de Mora da Dívida Ativa</t>
  </si>
  <si>
    <t>Multas e Juros de Mora do Adicional sobre Alienações de Bens Imóveis - Multas e Juros de Mora</t>
  </si>
  <si>
    <t>Multas e Juros de Mora do Adicional sobre Alienações de Bens Imóveis - Multas</t>
  </si>
  <si>
    <t>Multas e Juros de Mora do Adicional sobre Alienações de Bens Imóveis - Juros de Mora</t>
  </si>
  <si>
    <t>Multas e Juros de Mora do Adicional sobre Alienações de Bens Imóveis - Dívida Ativa - Multas da Dívida Ativa</t>
  </si>
  <si>
    <t>Multas e Juros de Mora do Adicional sobre Alienações de Bens Imóveis - Juros de Mora da Dívida Ativa</t>
  </si>
  <si>
    <t>Outras Multas e Juros de Mora de Alienações de Bens Imóveis - Multas e Juros de Mora</t>
  </si>
  <si>
    <t>Outras Multas e Juros de Mora de Alienações de Bens Imóveis - Multas</t>
  </si>
  <si>
    <t>Outras Multas e Juros de Mora de Alienações de Bens Imóveis - Juros de Mora</t>
  </si>
  <si>
    <t>Outras Multas e Juros de Mora de Alienações de Bens Imóveis - Dívida Ativa - Multas da Dívida Ativa</t>
  </si>
  <si>
    <t>Outras Multas e Juros de Mora de Alienações de Bens Imóveis - Juros da Dívida Ativa</t>
  </si>
  <si>
    <t>Multas e Juros da Alienação de Bens Intangíveis - Multas e Juros de Mora</t>
  </si>
  <si>
    <t>Multas e Juros da Alienação de Bens Intangíveis - Multas</t>
  </si>
  <si>
    <t>Multas e Juros da Alienação de Bens Intangíveis -Juros de Mora</t>
  </si>
  <si>
    <t>Multas e Juros da Alienação de Bens Intangíveis -Dívida Ativa - Multas da Dívida Ativa</t>
  </si>
  <si>
    <t>Multas e Juros da Alienação de Bens Intangíveis -Juros de Mora da Dívida Ativa</t>
  </si>
  <si>
    <t>Multas e Juros de Mora de Amortização de Empréstimos - Estados e Municípios -Multas e Juros de Mora</t>
  </si>
  <si>
    <t>Multas e Juros de Mora de Amortização de Empréstimos - Estados e Municípios -Multas</t>
  </si>
  <si>
    <t>Multas e Juros de Mora de Amortização de Empréstimos - Estados e Municípios -Juros de Mora</t>
  </si>
  <si>
    <t>Multas e Juros de Mora de Amortização de Empréstimos - Refinanciamento de Dívidas de Médio e Longo Prazo - Multas e Juros de Mora</t>
  </si>
  <si>
    <t>Multas e Juros de Mora de Amortização de Empréstimos - Refinanciamento de Dívidas de Médio e Longo Prazo - Multas</t>
  </si>
  <si>
    <t>Multas e Juros de Mora de Amortização de Empréstimos - Refinanciamento de Dívidas de Médio e Longo Prazo - Juros de Mora</t>
  </si>
  <si>
    <t>Multas e Juros de Mora de Amortização de Empréstimos - Programa das Operações Oficiais de Crédito - Multas e Juros de Mora</t>
  </si>
  <si>
    <t>Multas e Juros de Mora de Amortização de Empréstimos - Programa das Operações Oficiais de Crédito - Multas</t>
  </si>
  <si>
    <t>Multas e Juros de Mora de Amortização de Empréstimos - Programa das Operações Oficiais de Crédito - de Mora</t>
  </si>
  <si>
    <t>Multas e Juros de Mora de Amortização de Empréstimos Contratuais - Multas e Juros de Mora</t>
  </si>
  <si>
    <t>Registra as receitas oriundas de multas e juros decorrentes de amortização de empréstimos contratuais - Multas e Juros de Mora</t>
  </si>
  <si>
    <t>Multas e Juros de Mora de Amortização de Empréstimos Contratuais - Multas</t>
  </si>
  <si>
    <t>Multas e Juros de Mora de Amortização de Empréstimos Contratuais - Juros de Mora</t>
  </si>
  <si>
    <t>Multas e Juros de Mora de Amortização de Financiamentos em Geral - Multas e Juros de Mora</t>
  </si>
  <si>
    <t>Multas e Juros de Mora de Amortização de Financiamentos em Geral - Multas</t>
  </si>
  <si>
    <t>Multas e Juros de Mora de Amortização de Financiamentos em Geral - Juros de Mora</t>
  </si>
  <si>
    <t>Multas e Juros de Outras Receitas de Capital - Multas e Juros de Mora</t>
  </si>
  <si>
    <t>Multas e Juros de Outras Receitas de Capital - Multas</t>
  </si>
  <si>
    <t>Multas e Juros de Outras Receitas de Capital - Juros de Mora</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</si>
  <si>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</si>
  <si>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 de Mora</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</si>
  <si>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</si>
  <si>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</si>
  <si>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Os Regimes de Previdência</t>
  </si>
  <si>
    <t>Compensações Financeiras Entre Os Regimes de Previdência - Principal</t>
  </si>
  <si>
    <t>Compensações Financeiras Entre Os Regimes de Previdência - Multas e Juros de Mora</t>
  </si>
  <si>
    <t>Compensações Financeiras Entre Os Regimes de Previdência - Dívida Ativa</t>
  </si>
  <si>
    <t>Compensações Financeiras Entre Os Regimes de Previdência - Dívida Ativa - Multas e Juros de Mora da Dívida Ativa</t>
  </si>
  <si>
    <t>Compensações Financeiras Entre Os Regimes de Previdência - Multas</t>
  </si>
  <si>
    <t>Compensações Financeiras Entre Os Regimes de Previdência - Juros de Mora</t>
  </si>
  <si>
    <t>Compensações Financeiras Entre Os Regimes de Previdência - Dívida Ativa - Multas da Dívida Ativa</t>
  </si>
  <si>
    <t>Compensações Financeiras Entre Os Regimes de Previdência - Juros de Mora da Dívida Ativa</t>
  </si>
  <si>
    <t>Contrapartida de Subvenções ou Subsídios - Principal</t>
  </si>
  <si>
    <t>Contrapartida de Subvenções ou Subsídios - Multas e Juros de Mora</t>
  </si>
  <si>
    <t>Encargos Legais Pela Inscrição em Dívida Ativa - Principal</t>
  </si>
  <si>
    <t>Encargos Legais Pela Inscrição em Dívida Ativa - Multas e Juros de Mora</t>
  </si>
  <si>
    <t>Ônus de Sucumbência - Principal</t>
  </si>
  <si>
    <t>Ônus de Sucumbência - Multas e Juros e Mora</t>
  </si>
  <si>
    <t>Termo de Ajustamento de Conduta - TAC - Principal</t>
  </si>
  <si>
    <t>Termo de Ajustamento de Conduta - TAC - Multas e Juros de Mora</t>
  </si>
  <si>
    <t>Outras Receitas Administradas Pela RFB - Principal</t>
  </si>
  <si>
    <t>Outras Receitas Administradas Pela RFB - Multas e Juros de Mora</t>
  </si>
  <si>
    <t>Outras Receitas Administradas Pela RFB - Primárias - Multas</t>
  </si>
  <si>
    <t>Outras Receitas Administradas Pela RFB - Juros de Mora</t>
  </si>
  <si>
    <t>Outras Receitas Não Arrecadadas e Não Projetadas Pela RFB - Primárias - Principal</t>
  </si>
  <si>
    <t>Outras Receitas Não Arrecadadas e Não Projetadas Pela RFB - Primárias - Multas e Juros de Mora</t>
  </si>
  <si>
    <t>Outras Receitas Não Arrecadadas e Não Projetadas Pela RFB - Primárias - Multas</t>
  </si>
  <si>
    <t>Outras Receitas Não Arrecadadas e Não Projetadas Pela RFB - Primárias - Juros de Mora</t>
  </si>
  <si>
    <t>Outras Receitas Não Arrecadadas e Não Projetadas Pela RFB - Financeiras - Principal</t>
  </si>
  <si>
    <t>Outras Receitas Não Arrecadadas e Não Projetadas Pela RFB - Financeiras - Multas e Juros de Mora</t>
  </si>
  <si>
    <t>Outras Receitas Não Arrecadadas e Não Projetadas Pela RFB - Financeiras - Multas</t>
  </si>
  <si>
    <t>Outras Receitas Não Arrecadadas e Não Projetadas Pela RFB - Financeiras - Juros de Mora</t>
  </si>
  <si>
    <t>Títulos da Dívida Agrária - TDA - Principal</t>
  </si>
  <si>
    <t>Operações de Crédito Contratuais - Mercado Interno - Principal</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</si>
  <si>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</si>
  <si>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</si>
  <si>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</si>
  <si>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</si>
  <si>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</si>
  <si>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</si>
  <si>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</si>
  <si>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 - Principal</t>
  </si>
  <si>
    <t>Títulos de Responsabilidade do Tesouro Nacional - Exceto Refinanciamento da Dívida Pública Federal no Mercado Externo - Principal</t>
  </si>
  <si>
    <t>Títulos de Responsabilidade do Tesouro Nacional - Refinanciamento da Dívida Pública Federal no Mercado Externo - Principal</t>
  </si>
  <si>
    <t>Operações de Crédito Contratuais - Mercado Externo - Principal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</si>
  <si>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</si>
  <si>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</si>
  <si>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</si>
  <si>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</si>
  <si>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</si>
  <si>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</si>
  <si>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 - Principal</t>
  </si>
  <si>
    <t>Alienação de Títulos, Valores Mobiliários e Aplicações Congêneres - Temporárias</t>
  </si>
  <si>
    <t>Alienação de Títulos, Valores Mobiliários e Aplicações Congêneres Permanentes - Principal</t>
  </si>
  <si>
    <t>Alienação de Estoques Comerciais Destinados a Programas Sociais - Principal</t>
  </si>
  <si>
    <t>Alienação de Estoques do Programa de Aquisição de Alimentos - Paa</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</si>
  <si>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</si>
  <si>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Estoques do Programa de Aquisição de Alimentos - Paa - Princiapal</t>
  </si>
  <si>
    <t>Alienação de Bens Móveis e Semoventes - Principal</t>
  </si>
  <si>
    <t>Alienação de Bens Móveis e Semoventes - Dívida Ativa</t>
  </si>
  <si>
    <t>Alienação de Bens Imóveis - Principal</t>
  </si>
  <si>
    <t>Alienação de Bens Imóveis - Dívida Ativa</t>
  </si>
  <si>
    <t>Adicional sobre a Alienação de Bens Imóveis -Principal</t>
  </si>
  <si>
    <t>Adicional sobre a Alienação de Bens Imóveis - Dívida Ativa</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</si>
  <si>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</si>
  <si>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t>
  </si>
  <si>
    <t>Alienação de Bens Intangíveis - Dívida Ativa</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</si>
  <si>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</si>
  <si>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 - Refinanciamento de Dívidas de Médio e Longo Prazo - Principal</t>
  </si>
  <si>
    <t>Amortização de Empréstimos Contratuais - Principal</t>
  </si>
  <si>
    <t>Amortização de Empréstimos Contratuais - Dívida Ativa</t>
  </si>
  <si>
    <t>Amortização de Financiamentos em Geral</t>
  </si>
  <si>
    <t>Registra as receitas provenientes da amortização de financiamentos concedidos.</t>
  </si>
  <si>
    <t>Amortização de Financiamentos em Geral - Principal</t>
  </si>
  <si>
    <t>Amortização de Financiamentos em Geral - Dívida Ativa</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</si>
  <si>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</si>
  <si>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</si>
  <si>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I</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</si>
  <si>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</si>
  <si>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 - Principal</t>
  </si>
  <si>
    <t>Outras Transferências Destinadas a Programas de Educação - Principal</t>
  </si>
  <si>
    <t>Transferências de Recursos do Fundo Penitenciário Nacional - Funpen</t>
  </si>
  <si>
    <t>Transferências de Recursos do Fundo Penitenciário Nacional - Funpen- Principal</t>
  </si>
  <si>
    <t>Transferências de Recursos do Fundo Nacional de Segurança Pública - Fnsp - Obrigatórias- Principal</t>
  </si>
  <si>
    <t>Transferências de Recursos do Sistema Único de Saúde - Susdos Estados e DF</t>
  </si>
  <si>
    <t>Transferências de Convênios dos Estados para o Sistema Único de Saúde - SUS</t>
  </si>
  <si>
    <t>Transferências de Convênios dos Estados para o Sistema Único de Saúde - SUS - Transferências dos Estados Decorrentes de Emendas Parlamentares Individuais</t>
  </si>
  <si>
    <t>Transferências de Convênios dos Estados Destinadas a Programas de Saneamento Básico - Transferências dos Estados Decorrentes de Emendas Parlamentares Individuais</t>
  </si>
  <si>
    <t>Transferências de Convênios dos Estados Destinadas a Programas de Meio Ambiente - Transferências dos Estados Decorrentes de Emendas Parlamentares Individuais</t>
  </si>
  <si>
    <t>Transferências decorrentes de emendas parlamentares de bancada, na forma prevista nas Constituições Estaduais, de forma similar ao previsto no parágrafo 11 do art. 166, da CF/88</t>
  </si>
  <si>
    <t>Transferências de Convênios dos Estados Destinadas a Programas de Infraestrutura em Transporte - Transferências dos Estados Decorrentes de Emendas Parlamentares Individuais</t>
  </si>
  <si>
    <t>Outras Transferências de Convênios dos Estados e DF e de Suas - Transferências dos Estados Decorrentes de Emendas Parlamentares Individuais</t>
  </si>
  <si>
    <t>Transferências dos Estados e Distrito Federal a Consórcios Públicos - Principal</t>
  </si>
  <si>
    <t>Transferências de Recursos Destinados a Programas de Educação - 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</si>
  <si>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t>
  </si>
  <si>
    <t>Identificação das Transferências dos Estados decorrentes de emendas parlamentares de bancada</t>
  </si>
  <si>
    <t>Outras Transferências de Recursos dos Estados - Transferência Especial Relativas às Emendas Individuais (Art. 166-A, Inciso I, § 1º, da CF)</t>
  </si>
  <si>
    <t>Outras Transferências de Recursos dos Estados - Transferências da União Decorrentes de Emendas Parlamentares Individuais</t>
  </si>
  <si>
    <t xml:space="preserve">Transferências decorrentes de emendas parlamentares individuais, na forma prevista nas Constituições Estaduais de forma similar ao previsto no parágrafo 9º do art. 166, da CF/88.  </t>
  </si>
  <si>
    <t xml:space="preserve">Transferências decorrentes de emendas parlamentares de bancada, na forma prevista nas Constituições Estaduais, de forma similar ao previsto no parágrafo 11 do art. 166, da CF/88. </t>
  </si>
  <si>
    <t>Transferências de Recursos do Sistema Único de Saúde - SUS dos Municípios</t>
  </si>
  <si>
    <t>Transferências de Recursos do Sistema Único de Saúde - SUS dos Municípios - Principal</t>
  </si>
  <si>
    <t>Transferências de Convênios dos Municípios Destinados a Programas de Saúde - Principal</t>
  </si>
  <si>
    <t>Transferências de Convênios dos Municípios Destinadas a Programas de Saneamento - Principal</t>
  </si>
  <si>
    <t>Outras Transferências de Convênios dos Municípios e de Suas Entidades - Principal</t>
  </si>
  <si>
    <t>Transferências de Convênios de Instituições Privadas Destinados a Programas de Saúde - Principal</t>
  </si>
  <si>
    <t>Transferências de Convênios de Instituições Privadas Destinados a Programas de Educação - Principal</t>
  </si>
  <si>
    <t>Transferências de Outras Instituições Públicas - Principal</t>
  </si>
  <si>
    <t>Transferências do Exterior para Programas de Saúde - Principal</t>
  </si>
  <si>
    <t>Transferências do Exterior para Programas de Educação - Principal</t>
  </si>
  <si>
    <t>Transferências de Pessoas Físicas para Programas de Saúde - Principal</t>
  </si>
  <si>
    <t>Transferências de Pessoas Físicas para Programas de Educação - Principal</t>
  </si>
  <si>
    <t>Outras Transferências de Pessoas Físicas - Principal</t>
  </si>
  <si>
    <t>Outras Transferências de Capital - Principal</t>
  </si>
  <si>
    <t>Integralização de Capital Social - Principal</t>
  </si>
  <si>
    <t>Resgate de Títulos do Tesouro - Principal</t>
  </si>
  <si>
    <t>Registra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</si>
  <si>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</si>
  <si>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</si>
  <si>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Outras Receitas de Capital - Principal</t>
  </si>
  <si>
    <t>Imposto sobre a Propriedade Predial e Territorial Urbana - Principal - Intra OFSS</t>
  </si>
  <si>
    <t>Imposto sobre a Propriedade Predial e Territorial Urbana - Multas e Juros de Mora - Intra OFSS</t>
  </si>
  <si>
    <t>Imposto sobre a Propriedade Predial e Territorial Urbana - Dívida Ativa - Intra OFSS</t>
  </si>
  <si>
    <t>Imposto sobre a Propriedade Predial e Territorial Urbana - Dívida Ativa - Multas e Juros de Mora da Dívida Ativa - Intra OFSS</t>
  </si>
  <si>
    <t>Imposto sobre a Propriedade Predial e Territorial Urbana - Multas - Intra OFSS</t>
  </si>
  <si>
    <t>Imposto sobre a Propriedade Predial e Territorial Urbana - Juros de Mora - Intra OFSS</t>
  </si>
  <si>
    <t>Imposto sobre a Propriedade Predial e Territorial Urbana - Dívida Ativa - Multas da Dívida Ativa - Intra OFSS</t>
  </si>
  <si>
    <t>Imposto sobre a Propriedade Predial e Territorial Urbana - Juros de Mora da Dívida Ativa - Intra OFSS</t>
  </si>
  <si>
    <t>Impostos sobre Transmissão "Inter Vivos" de Bens Imóveis e de Direitos Reais sobre Imóveis - Intra OFSS</t>
  </si>
  <si>
    <t>Impostos sobre Transmissão "Inter Vivos" de Bens Imóveis e de Direitos Reais sobre Imóveis - Principal - Intra OFSS</t>
  </si>
  <si>
    <t>Impostos sobre Transmissão "Inter Vivos" de Bens Imóveis e de Direitos Reais sobre Imóveis - Multas e Juros de Mora - Intra OFSS</t>
  </si>
  <si>
    <t>Impostos sobre Transmissão "Inter Vivos" de Bens Imóveis e de Direitos Reais sobre Imóveis - Dívida Ativa - Intra OFSS</t>
  </si>
  <si>
    <t>Impostos sobre Transmissão "Inter Vivos" de Bens Imóveis e de Direitos Reais sobre Imóveis - Dívida Ativa - Multas e Juros de Mora da Dívida Ativa - Intra OFSS</t>
  </si>
  <si>
    <t>Impostos sobre Transmissão "Inter Vivos" de Bens Imóveis e de Direitos Reais sobre Imóveis - Multas - Intra OFSS</t>
  </si>
  <si>
    <t>Impostos sobre Transmissão "Inter Vivos" de Bens Imóveis e de Direitos Reais sobre Imóveis - Juros de Mora - Intra OFSS</t>
  </si>
  <si>
    <t>Impostos sobre Transmissão "Inter Vivos" de Bens Imóveis e de Direitos Reais sobre Imóveis - Dívida Ativa - Multas da Dívida Ativa - Intra OFSS</t>
  </si>
  <si>
    <t>Impostos sobre Transmissão "Inter Vivos" de Bens Imóveis e de Direitos Reais sobre Imóveis - Juros de Mora da Dívida Ativa - Intra OFSS</t>
  </si>
  <si>
    <t>Imposto sobre Serviços de Qualquer Natureza - ISSQN - Intra OFSS</t>
  </si>
  <si>
    <t>Imposto sobre Serviços de Qualquer Natureza - ISSQN - Principal - Intra OFSS</t>
  </si>
  <si>
    <t>Imposto sobre Serviços de Qualquer Natureza - ISSQN - Multas e Juros de Mora - Intra OFSS</t>
  </si>
  <si>
    <t>Imposto sobre Serviços de Qualquer Natureza - ISSQN - Dívida Ativa - Intra OFSS</t>
  </si>
  <si>
    <t>Imposto sobre Serviços de Qualquer Natureza - ISSQN - Dívida Ativa - Multas e Juros de Mora da Dívida Ativa - Intra OFSS</t>
  </si>
  <si>
    <t>Imposto sobre Serviços de Qualquer Natureza - ISSQN - Multas - Intra OFSS</t>
  </si>
  <si>
    <t>Imposto sobre Serviços de Qualquer Natureza - ISSQN - Juros de Mora - Intra OFSS</t>
  </si>
  <si>
    <t>Imposto sobre Serviços de Qualquer Natureza - ISSQN - Dívida Ativa - Multas da Dívida Ativa - Intra OFSS</t>
  </si>
  <si>
    <t>Imposto sobre Serviços de Qualquer Natureza - ISSQN - Juros de Mora da Dívida Ativa - Intra OFSS</t>
  </si>
  <si>
    <t>Outros Impostos - Principal - Intra OFSS</t>
  </si>
  <si>
    <t>Outros Impostos - Multas e Juros de Mora - Intra OFSS</t>
  </si>
  <si>
    <t>Outros Impostos - Dívida Ativa - Intra OFSS</t>
  </si>
  <si>
    <t>Outros Impostos - Dívida Ativa - Multas e Juros de Mora da Dívida Ativa - Intra OFSS</t>
  </si>
  <si>
    <t>Outros Impostos - Multas - Intra OFSS</t>
  </si>
  <si>
    <t>Outros Impostos - Juros de Mora - Intra OFSS</t>
  </si>
  <si>
    <t>Outros Impostos - Dívida Ativa - Multas da Dívida Ativa - Intra OFSS</t>
  </si>
  <si>
    <t>Outros Impostos - Juros de Mora da Dívida Ativa - Intra OFSS</t>
  </si>
  <si>
    <t>Taxas de Inspeção, Controle e Fiscalização - Principal - Intra OFSS</t>
  </si>
  <si>
    <t>Taxas de Inspeção, Controle e Fiscalização - Multas e Juros de Mora - Intra OFSS</t>
  </si>
  <si>
    <t>Taxas de Inspeção, Controle e Fiscalização - Dívida Ativa - Intra OFSS</t>
  </si>
  <si>
    <t>Taxas de Inspeção, Controle e Fiscalização - Dívida Ativa - Multas e Juros de Mora da Dívida Ativa - Intra OFSS</t>
  </si>
  <si>
    <t>Taxas de Inspeção, Controle e Fiscalização - Multas - Intra OFSS</t>
  </si>
  <si>
    <t>Taxas de Inspeção, Controle e Fiscalização - Juros de Mora - Intra OFSS</t>
  </si>
  <si>
    <t>Taxas de Inspeção, Controle e Fiscalização - Dívida Ativa - Multas da Dívida Ativa - Intra OFSS</t>
  </si>
  <si>
    <t>Taxas de Inspeção, Controle e Fiscalização - Juros de Mora da Dívida Ativa - Intra OFSS</t>
  </si>
  <si>
    <t>Taxa de Controle e Fiscalização Ambiental - Principal - Intra OFSS</t>
  </si>
  <si>
    <t>Taxa de Controle e Fiscalização Ambiental - Multas e Juros de Mora - Intra OFSS</t>
  </si>
  <si>
    <t>Taxa de Controle e Fiscalização Ambiental - Dívida Ativa - Intra OFSS</t>
  </si>
  <si>
    <t>Taxa de Controle e Fiscalização Ambiental - Dívida Ativa - Multas e Juros de Mora da Dívida Ativa - Intra OFSS</t>
  </si>
  <si>
    <t>Taxa de Controle e Fiscalização Ambiental - Multas - Intra OFSS</t>
  </si>
  <si>
    <t>Taxa de Controle e Fiscalização Ambiental - Juros de Mora - Intra OFSS</t>
  </si>
  <si>
    <t>Taxa de Controle e Fiscalização Ambiental - Dívida Ativa - Multas da Dívida Ativa - Intra OFSS</t>
  </si>
  <si>
    <t>Taxa de Controle e Fiscalização Ambiental - Juros de Mora da Dívida Ativa - Intra OFSS</t>
  </si>
  <si>
    <t>Taxa de Fiscalização de Vigilância Sanitária - Principal - Intra OFSS</t>
  </si>
  <si>
    <t>Taxa de Fiscalização de Vigilância Sanitária - Multas e Juros de Mora - Intra OFSS</t>
  </si>
  <si>
    <t>Taxa de Fiscalização de Vigilância Sanitária - Dívida Ativa - Intra OFSS</t>
  </si>
  <si>
    <t>Taxa de Fiscalização de Vigilância Sanitária - Dívida Ativa - Multas e Juros de Mora da Dívida Ativa - Intra OFSS</t>
  </si>
  <si>
    <t>Taxa de Fiscalização de Vigilância Sanitária - Multas - Intra OFSS</t>
  </si>
  <si>
    <t>Taxa de Fiscalização de Vigilância Sanitária - Juros de Mora - Intra OFSS</t>
  </si>
  <si>
    <t>Taxa de Fiscalização de Vigilância Sanitária - Dívida Ativa - Multas da Dívida Ativa - Intra OFSS</t>
  </si>
  <si>
    <t>Taxa de Fiscalização de Vigilância Sanitária - Juros de Mora da Dívida Ativa - Intra OFSS</t>
  </si>
  <si>
    <t>Taxas Pela Prestação de Serviços em Geral - Principal - Intra OFSS</t>
  </si>
  <si>
    <t>Taxas Pela Prestação de Serviços em Geral - Multas e Juros de Mora - Intra OFSS</t>
  </si>
  <si>
    <t>Taxas Pela Prestação de Serviços em Geral - Dívida Ativa - Intra OFSS</t>
  </si>
  <si>
    <t>Taxas Pela Prestação de Serviços em Geral - Dívida Ativa - Multas e Juros de Mora da Dívida Ativa - Intra OFSS</t>
  </si>
  <si>
    <t>Taxas Pela Prestação de Serviços em Geral - Multas - Intra OFSS</t>
  </si>
  <si>
    <t>Taxas Pela Prestação de Serviços em Geral - Juros de Mora - Intra OFSS</t>
  </si>
  <si>
    <t>Taxas Pela Prestação de Serviços em Geral - Dívida Ativa - Multas da Dívida Ativa - Intra OFSS</t>
  </si>
  <si>
    <t>Taxas Pela Prestação de Serviços em Geral - Juros de Mora da Dívida Ativa - Intra OFSS</t>
  </si>
  <si>
    <t>Taxas Judiciais - Principal - Intra OFSS</t>
  </si>
  <si>
    <t>Taxas Judiciais - Multas e Juros de Mora - Intra OFSS</t>
  </si>
  <si>
    <t>Taxas Judiciais - Dívida Ativa - Intra OFSS</t>
  </si>
  <si>
    <t>Taxas Judiciais - Dívida Ativa - Multas e Juros de Mora da Dívida Ativa - Intra OFSS</t>
  </si>
  <si>
    <t>Taxas Judiciais - Multas - Intra OFSS</t>
  </si>
  <si>
    <t>Taxas Judiciais - Juros de Mora - Intra OFSS</t>
  </si>
  <si>
    <t>Taxas Judiciais - Dívida Ativa - Multas da Dívida Ativa - Intra OFSS</t>
  </si>
  <si>
    <t>Taxas Judiciais - Juros de Mora da Dívida Ativa - Intra OFSS</t>
  </si>
  <si>
    <t>Taxas Extrajudiciais - Principal - Intra OFSS</t>
  </si>
  <si>
    <t>Taxas Extrajudiciais - Multas e Juros de Mora - Intra OFSS</t>
  </si>
  <si>
    <t>Taxas Extrajudiciais - Dívida Ativa - Intra OFSS</t>
  </si>
  <si>
    <t>Taxas Extrajudiciais - Dívida Ativa - Multas e Juros de Mora da Dívida Ativa - Intra OFSS</t>
  </si>
  <si>
    <t>Taxas Extrajudiciais - Multas - Intra OFSS</t>
  </si>
  <si>
    <t>Taxas Extrajudiciais - Juros de Mora - Intra OFSS</t>
  </si>
  <si>
    <t>Taxas Extrajudiciais - Dívida Ativa - Multas da Dívida Ativa - Intra OFSS</t>
  </si>
  <si>
    <t>Taxas Extrajudiciais - Juros de Mora da Dívida Ativa - Intra OFSS</t>
  </si>
  <si>
    <t>Taxa de Estudo de Impacto de Vizinhança (EIV) - Principal - Intra OFSS</t>
  </si>
  <si>
    <t>Taxa de Estudo de Impacto de Vizinhança (EIV) - Multas e Juros de Mora - Intra OFSS</t>
  </si>
  <si>
    <t>Taxa de Estudo de Impacto de Vizinhança (EIV) - Dívida Ativa - Intra OFSS</t>
  </si>
  <si>
    <t>Taxa de Estudo de Impacto de Vizinhança (EIV) - Dívida Ativa - Multas e Juros de Mora da Dívida Ativa - Intra OFSS</t>
  </si>
  <si>
    <t>Taxa de Estudo de Impacto de Vizinhança (EIV) - Multas - Intra OFSS</t>
  </si>
  <si>
    <t>Taxa de Estudo de Impacto de Vizinhança (EIV) - Juros de Mora - Intra OFSS</t>
  </si>
  <si>
    <t>Taxa de Estudo de Impacto de Vizinhança (EIV) - Dívida Ativa - Multas da Dívida Ativa - Intra OFSS</t>
  </si>
  <si>
    <t>Taxa de Estudo de Impacto de Vizinhança (EIV) - Juros de Mora da Dívida Ativa - Intra OFSS</t>
  </si>
  <si>
    <t>Contribuição de Melhoria para Expansão da Rede de Água Potável e Esgoto Sanitário - Principal - Intra OFSS</t>
  </si>
  <si>
    <t>Contribuição de Melhoria para Expansão da Rede de Água Potável e Esgoto Sanitário - Multas e Juros de Mora - Intra OFSS</t>
  </si>
  <si>
    <t>Contribuição de Melhoria para Expansão da Rede de Água Potável e Esgoto Sanitário - Dívida Ativa - Intra OFSS</t>
  </si>
  <si>
    <t>Contribuição de Melhoria para Expansão da Rede de Água Potável e Esgoto Sanitário - Dívida Ativa - Multas e Juros de Mora da Dívida Ativa - Intra OFSS</t>
  </si>
  <si>
    <t>Contribuição de Melhoria para Expansão da Rede de Água Potável e Esgoto Sanitário - Multas - Intra OFSS</t>
  </si>
  <si>
    <t>Contribuição de Melhoria para Expansão da Rede de Água Potável e Esgoto Sanitário - Juros de Mora - Intra OFSS</t>
  </si>
  <si>
    <t>Contribuição de Melhoria para Expansão da Rede de Água Potável e Esgoto Sanitário - Dívida Ativa - Multas da Dívida Ativa - Intra OFSS</t>
  </si>
  <si>
    <t>Contribuição de Melhoria para Expansão da Rede de Água Potável e Esgoto Sanitário - Juros de Mora da Dívida Ativa - Intra OFSS</t>
  </si>
  <si>
    <t>Contribuição de Melhoria para Expansão da Rede de Iluminação Pública na Cidade - Principal - Intra OFSS</t>
  </si>
  <si>
    <t>Contribuição de Melhoria para Expansão da Rede de Iluminação Pública na Cidade - Multas e Juros de Mora - Intra OFSS</t>
  </si>
  <si>
    <t>Contribuição de Melhoria para Expansão da Rede de Iluminação Pública na Cidade - Dívida Ativa - Intra OFSS</t>
  </si>
  <si>
    <t>Contribuição de Melhoria para Expansão da Rede de Iluminação Pública na Cidade - Dívida Ativa - Multas e Juros de Mora da Dívida Ativa - Intra OFSS</t>
  </si>
  <si>
    <t>Contribuição de Melhoria para Expansão da Rede de Iluminação Pública na Cidade - Multas - Intra OFSS</t>
  </si>
  <si>
    <t>Contribuição de Melhoria para Expansão da Rede de Iluminação Pública na Cidade - Juros de Mora - Intra OFSS</t>
  </si>
  <si>
    <t>Contribuição de Melhoria para Expansão da Rede de Iluminação Pública na Cidade - Dívida Ativa - Multas da Dívida Ativa - Intra OFSS</t>
  </si>
  <si>
    <t>Contribuição de Melhoria para Expansão da Rede de Iluminação Pública na Cidade - Juros de Mora da Dívida Ativa - Intra OFSS</t>
  </si>
  <si>
    <t>Contribuição de Melhoria para Expansão de Rede de Iluminação Pública Rural - Principal - Intra OFSS</t>
  </si>
  <si>
    <t>Contribuição de Melhoria para Expansão de Rede de Iluminação Pública Rural - Multas e Juros de Mora - Intra OFSS</t>
  </si>
  <si>
    <t>Contribuição de Melhoria para Expansão de Rede de Iluminação Pública Rural - Dívida Ativa - Intra OFSS</t>
  </si>
  <si>
    <t>Contribuição de Melhoria para Expansão de Rede de Iluminação Pública Rural - Dívida Ativa - Multas e Juros de Mora da Dívida Ativa - Intra OFSS</t>
  </si>
  <si>
    <t>Contribuição de Melhoria para Expansão de Rede de Iluminação Pública Rural - Multas - Intra OFSS</t>
  </si>
  <si>
    <t>Contribuição de Melhoria para Expansão de Rede de Iluminação Pública Rural - Juros de Mora - Intra OFSS</t>
  </si>
  <si>
    <t>Contribuição de Melhoria para Expansão de Rede de Iluminação Pública Rural - Dívida Ativa - Multas da Dívida Ativa - Intra OFSS</t>
  </si>
  <si>
    <t>Contribuição de Melhoria para Expansão de Rede de Iluminação Pública Rural - Juros de Mora da Dívida Ativa - Intra OFSS</t>
  </si>
  <si>
    <t>Contribuição de Melhoria para Pavimentação e Obras Complementares - Principal - Intra OFSS</t>
  </si>
  <si>
    <t>Contribuição de Melhoria para Pavimentação e Obras Complementares - Multas e Juros de Mora - Intra OFSS</t>
  </si>
  <si>
    <t>Contribuição de Melhoria para Pavimentação e Obras Complementares - Dívida Ativa - Intra OFSS</t>
  </si>
  <si>
    <t>Contribuição de Melhoria para Pavimentação e Obras Complementares - Dívida Ativa - Multas e Juros de Mora da Dívida Ativa - Intra OFSS</t>
  </si>
  <si>
    <t>Contribuição de Melhoria para Pavimentação e Obras Complementares - Multas - Intra OFSS</t>
  </si>
  <si>
    <t>Contribuição de Melhoria para Pavimentação e Obras Complementares - Juros de Mora - Intra OFSS</t>
  </si>
  <si>
    <t>Contribuição de Melhoria para Pavimentação e Obras Complementares - Dívida Ativa - Multas da Dívida Ativa - Intra OFSS</t>
  </si>
  <si>
    <t>Contribuição de Melhoria para Pavimentação e Obras Complementares - Juros de Mora da Dívida Ativa - Intra OFSS</t>
  </si>
  <si>
    <t>Contribuição Patronal - Servidor Civil Ativo - Principal - Intra OFSS</t>
  </si>
  <si>
    <t>Contribuição Patronal - Servidor Civil Ativo - Multas e Juros de Mora - Intra OFSS</t>
  </si>
  <si>
    <t>Contribuição Patronal - Servidor Civil Ativo - Dívida Ativa - Intra OFSS</t>
  </si>
  <si>
    <t>Contribuição Patronal - Servidor Civil Ativo - Dívida Ativa - Multas e Juros de Mora da Dívida Ativa - Intra OFSS</t>
  </si>
  <si>
    <t>Contribuição Patronal - Servidor Civil Ativo - Multas - Intra OFSS</t>
  </si>
  <si>
    <t>Contribuição Patronal - Servidor Civil Ativo - Juros de Mora - Intra OFSS</t>
  </si>
  <si>
    <t>Contribuição Patronal - Servidor Civil Ativo - Dívida Ativa - Multas da Dívida Ativa - Intra OFSS</t>
  </si>
  <si>
    <t>Contribuição Patronal - Servidor Civil Ativo - Juros de Mora da Dívida Ativa - Intra OFSS</t>
  </si>
  <si>
    <t>Contribuição Patronal Oriunda de Sentenças Judiciais - Patronal - Servidor Civil Ativo - Principal - Intra OFSS</t>
  </si>
  <si>
    <t>Contribuição Patronal Oriunda de Sentenças Judiciais - Patronal - Servidor Civil Ativo - Multas e Juros de Mora - Intra OFSS</t>
  </si>
  <si>
    <t>Contribuição Patronal Oriunda de Sentenças Judiciais - Patronal - Servidor Civil Ativo - Dívida Ativa - Intra OFSS</t>
  </si>
  <si>
    <t>Contribuição Patronal Oriunda de Sentenças Judiciais - Patronal - Servidor Civil Ativo - Dívida Ativa - Multas e Juros de Mora da Dívida Ativa - Intra OFSS</t>
  </si>
  <si>
    <t>Contribuição Patronal Oriunda de Sentenças Judiciais - Patronal - Servidor Civil Ativo - Multas - Intra OFSS</t>
  </si>
  <si>
    <t>Contribuição Patronal Oriunda de Sentenças Judiciais - Patronal - Servidor Civil Ativo - Juros de Mora - Intra OFSS</t>
  </si>
  <si>
    <t>Contribuição Patronal Oriunda de Sentenças Judiciais - Patronal - Servidor Civil Ativo - Dívida Ativa - Multas da Dívida Ativa - Intra OFSS</t>
  </si>
  <si>
    <t>Contribuição Patronal Oriunda de Sentenças Judiciais - Patronal - Servidor Civil Ativo - Juros de Mora da Dívida Ativa - Intra OFSS</t>
  </si>
  <si>
    <t>Contribuição Patronal - Servidor Civil - Inativo - Principal - Intra OFSS</t>
  </si>
  <si>
    <t>Contribuição Patronal - Servidor Civil - Inativo - Multas e Juros de Mora - Intra OFSS</t>
  </si>
  <si>
    <t>Contribuição Patronal - Servidor Civil - Inativo - Dívida Ativa - Intra OFSS</t>
  </si>
  <si>
    <t>Contribuição Patronal - Servidor Civil - Inativo - Dívida Ativa - Multas e Juros de Mora da Dívida Ativa - Intra OFSS</t>
  </si>
  <si>
    <t>Contribuição Patronal - Servidor Civil - Inativo - Multas - Intra OFSS</t>
  </si>
  <si>
    <t>Contribuição Patronal - Servidor Civil - Inativo - Juros de Mora - Intra OFSS</t>
  </si>
  <si>
    <t>Contribuição Patronal - Servidor Civil - Inativo - Dívida Ativa - Multas da Dívida Ativa - Intra OFSS</t>
  </si>
  <si>
    <t>Contribuição Patronal - Servidor Civil - Inativo - Juros de Mora da Dívida Ativa - Intra OFSS</t>
  </si>
  <si>
    <t>Contribuição Patronal - Servidor Civil - Pensionistas - Principal - Intra OFSS</t>
  </si>
  <si>
    <t>Contribuição Patronal - Servidor Civil - Pensionistas - Multas e Juros de Mora - Intra OFSS</t>
  </si>
  <si>
    <t>Contribuição Patronal - Servidor Civil - Pensionistas - Dívida Ativa - Intra OFSS</t>
  </si>
  <si>
    <t>Contribuição Patronal - Servidor Civil - Pensionistas - Dívida Ativa - Multas e Juros de Mora da Dívida Ativa - Intra OFSS</t>
  </si>
  <si>
    <t>Contribuição Patronal - Servidor Civil - Pensionistas - Multas - Intra OFSS</t>
  </si>
  <si>
    <t>Contribuição Patronal - Servidor Civil - Pensionistas - Juros de Mora - Intra OFSS</t>
  </si>
  <si>
    <t>Contribuição Patronal - Servidor Civil - Pensionistas - Dívida Ativa - Multas da Dívida Ativa - Intra OFSS</t>
  </si>
  <si>
    <t>Contribuição Patronal - Servidor Civil - Pensionistas - Juros de Mora da Dívida Ativa - Intra OFSS</t>
  </si>
  <si>
    <t>Contribuição Patronal Oriunda de Sentenças Judiciais - Servidor Civil Inativo - Principal - Intra OFSS</t>
  </si>
  <si>
    <t>Contribuição Patronal Oriunda de Sentenças Judiciais - Servidor Civil Inativo - Multas e Juros de Mora - Intra OFSS</t>
  </si>
  <si>
    <t>Contribuição Patronal Oriunda de Sentenças Judiciais - Servidor Civil Inativo - Dívida Ativa - Intra OFSS</t>
  </si>
  <si>
    <t>Contribuição Patronal Oriunda de Sentenças Judiciais - Servidor Civil Inativo - Dívida Ativa - Multas e Juros de Mora da Dívida Ativa - Intra OFSS</t>
  </si>
  <si>
    <t>Contribuição Patronal Oriunda de Sentenças Judiciais - Servidor Civil Inativo - Multas - Intra OFSS</t>
  </si>
  <si>
    <t>Contribuição Patronal Oriunda de Sentenças Judiciais - Servidor Civil Inativo - Juros de Mora - Intra OFSS</t>
  </si>
  <si>
    <t>Contribuição Patronal Oriunda de Sentenças Judiciais - Servidor Civil Inativo - Dívida Ativa - Multas da Dívida Ativa - Intra OFSS</t>
  </si>
  <si>
    <t>Contribuição Patronal Oriunda de Sentenças Judiciais - Servidor Civil Inativo - Juros de Mora da Dívida Ativa - Intra OFSS</t>
  </si>
  <si>
    <t>Contribuição Patronal Oriunda de Sentenças Judiciais - Servidor Civil - Pensionistas - Principal - Intra OFSS</t>
  </si>
  <si>
    <t>Contribuição Patronal Oriunda de Sentenças Judiciais - Servidor Civil - Pensionistas - Multas e Juros de Mora - Intra OFSS</t>
  </si>
  <si>
    <t>Contribuição Patronal Oriunda de Sentenças Judiciais - Servidor Civil - Pensionistas - Dívida Ativa - Intra OFSS</t>
  </si>
  <si>
    <t>Contribuição Patronal Oriunda de Sentenças Judiciais - Servidor Civil - Pensionistas - Dívida Ativa - Multas e Juros de Mora da Dívida Ativa - Intra OFSS</t>
  </si>
  <si>
    <t>Contribuição Patronal Oriunda de Sentenças Judiciais - Servidor Civil - Pensionistas - Multas - Intra OFSS</t>
  </si>
  <si>
    <t>Contribuição Patronal Oriunda de Sentenças Judiciais - Servidor Civil - Pensionistas - Juros de Mora - Intra OFSS</t>
  </si>
  <si>
    <t>Contribuição Patronal Oriunda de Sentenças Judiciais - Servidor Civil - Pensionistas - Dívida Ativa - Multas da Dívida Ativa - Intra OFSS</t>
  </si>
  <si>
    <t>Contribuição Patronal Oriunda de Sentenças Judiciais - Servidor Civil - Pensionistas - Juros de Mora da Dívida Ativa - Intra OFSS</t>
  </si>
  <si>
    <t>Contribuição Patronal - Servidor Civil Ativo - Parcelamentos - Principal - Intra OFSS</t>
  </si>
  <si>
    <t>Contribuição Patronal - Servidor Civil Ativo - Parcelamentos - Multas e Juros de Mora - Intra OFSS</t>
  </si>
  <si>
    <t>Contribuição Patronal - Servidor Civil Ativo - Parcelamentos - Dívida Ativa - Intra OFSS</t>
  </si>
  <si>
    <t>Contribuição Patronal - Servidor Civil Ativo - Parcelamentos - Dívida Ativa - Multas e Juros de Mora da Dívida Ativa - Intra OFSS</t>
  </si>
  <si>
    <t>Contribuição Patronal - Servidor Civil Ativo - Parcelamentos - Multas - Intra OFSS</t>
  </si>
  <si>
    <t>Contribuição Patronal - Servidor Civil Ativo - Parcelamentos - Juros de Mora - Intra OFSS</t>
  </si>
  <si>
    <t>Contribuição Patronal - Servidor Civil Ativo - Parcelamentos - Dívida Ativa - Multas da Dívida Ativa - Intra OFSS</t>
  </si>
  <si>
    <t>Contribuição Patronal - Servidor Civil Ativo - Parcelamentos - Juros de Mora da Dívida Ativa - Intra OFSS</t>
  </si>
  <si>
    <t>Contribuição Patronal - Servidor Civil Inativo - Parcelamentos - Principal - Intra OFSS</t>
  </si>
  <si>
    <t>Contribuição Patronal - Servidor Civil Inativo - Parcelamentos - Multas e Juros de Mora - Intra OFSS</t>
  </si>
  <si>
    <t>Contribuição Patronal - Servidor Civil Inativo - Parcelamentos - Dívida Ativa - Intra OFSS</t>
  </si>
  <si>
    <t>Contribuição Patronal - Servidor Civil Inativo - Parcelamentos - Dívida Ativa - Multas e Juros de Mora da Dívida Ativa - Intra OFSS</t>
  </si>
  <si>
    <t>Contribuição Patronal - Servidor Civil Inativo - Parcelamentos - Multas - Intra OFSS</t>
  </si>
  <si>
    <t>Contribuição Patronal - Servidor Civil Inativo - Parcelamentos - Juros de Mora - Intra OFSS</t>
  </si>
  <si>
    <t>Contribuição Patronal - Servidor Civil Inativo - Parcelamentos - Dívida Ativa - Multas da Dívida Ativa - Intra OFSS</t>
  </si>
  <si>
    <t>Contribuição Patronal - Servidor Civil Inativo - Parcelamentos - Juros de Mora da Dívida Ativa - Intra OFSS</t>
  </si>
  <si>
    <t>Contribuição Patronal - Servidor Civil - Pensionistas - Parcelamentos - Principal - Intra OFSS</t>
  </si>
  <si>
    <t>Contribuição Patronal - Servidor Civil - Pensionistas - Parcelamentos - Multas e Juros de Mora - Intra OFSS</t>
  </si>
  <si>
    <t>Contribuição Patronal - Servidor Civil - Pensionistas - Parcelamentos - Dívida Ativa - Intra OFSS</t>
  </si>
  <si>
    <t>Contribuição Patronal - Servidor Civil - Pensionistas - Parcelamentos - Dívida Ativa - Multas e Juros de Mora da Dívida Ativa - Intra OFSS</t>
  </si>
  <si>
    <t>Contribuição Patronal - Servidor Civil - Pensionistas - Parcelamentos - Multas - Intra OFSS</t>
  </si>
  <si>
    <t>Contribuição Patronal - Servidor Civil - Pensionistas - Parcelamentos - Juros de Mora - Intra OFSS</t>
  </si>
  <si>
    <t>Contribuição Patronal - Servidor Civil - Pensionistas - Parcelamentos - Dívida Ativa - Multas da Dívida Ativa - Intra OFSS</t>
  </si>
  <si>
    <t>Contribuição Patronal - Servidor Civil - Pensionistas - Parcelamentos - Juros de Mora da Dívida Ativa - Intra OFSS</t>
  </si>
  <si>
    <t>Contribuição para Fundos de Assistência Médico-Hospitalar e Social - Intra OFSS</t>
  </si>
  <si>
    <t>Contribuição para Fundos de Assistência Médica - Servidores Civis - Principal - Intra OFSS</t>
  </si>
  <si>
    <t>Contribuição para Fundos de Assistência Médica - Servidores Civis - Multas e Juros de Mora - Intra OFSS</t>
  </si>
  <si>
    <t>Contribuição para Fundos de Assistência Médica - Servidores Civis - Multas - Intra OFSS</t>
  </si>
  <si>
    <t>Contribuição para Fundos de Assistência Médica - Servidores Civis - Juros de Mora - Intra OFSS</t>
  </si>
  <si>
    <t>Contribuição para Fundos de Assistência Médica - Servidores Civis - Parcelamentos - Principal - Intra OFSS</t>
  </si>
  <si>
    <t>Contribuição para Fundos de Assistência Médica - Servidores Civis - Parcelamentos - Multas e Juros de Mora - Intra OFSS</t>
  </si>
  <si>
    <t>Contribuição para Fundos de Assistência Médica - Servidores Civis - Parcelamentos - Multas - Intra OFSS</t>
  </si>
  <si>
    <t>Contribuição para Fundos de Assistência Médica - Servidores Civis - Parcelamentos - Juros de Mora - Intra OFSS</t>
  </si>
  <si>
    <t>Contribuição para Fundos de Assistência Médica - Outros Beneficiários - Principal - Intra OFSS</t>
  </si>
  <si>
    <t>Contribuição para Fundos de Assistência Médica - Outros Beneficiários - Multas e Juros de Mora - Intra OFSS</t>
  </si>
  <si>
    <t>Contribuição para Fundos de Assistência Médica - Outros Beneficiários - Multas - Intra OFSS</t>
  </si>
  <si>
    <t>Contribuição para Fundos de Assistência Médica - Outros Beneficiários - Juros de Mora - Intra OFSS</t>
  </si>
  <si>
    <t>Contribuição para Fundos de Assistência Médica - Outros Beneficiários - Parcelamentos - Principal - Intra OFSS</t>
  </si>
  <si>
    <t>Contribuição para Fundos de Assistência Médica - Outros Beneficiários - Parcelamentos - Multas e Juros de Mora - Intra OFSS</t>
  </si>
  <si>
    <t>Contribuição para Fundos de Assistência Médica - Outros Beneficiários - Parcelamentos - Multas - Intra OFSS</t>
  </si>
  <si>
    <t>Contribuição para Fundos de Assistência Médica - Outros Beneficiários - Parcelamentos - Juros de Mora - Intra OFSS</t>
  </si>
  <si>
    <t>Demais Contribuições Sociais Não Arrecadadas e Não Projetadas Pela RFB - Principal - Intra OFSS</t>
  </si>
  <si>
    <t>Demais Contribuições Sociais Não Arrecadadas e Não Projetadas Pela RFB - Multas e Juros de Mora - Intra OFSS</t>
  </si>
  <si>
    <t>Demais Contribuições Sociais Não Arrecadadas e Não Projetadas Pela RFB - Multas - Intra OFSS</t>
  </si>
  <si>
    <t>Demais Contribuições Sociais Não Arrecadadas e Não Projetadas Pela RFB - Juros de Mora - Intra OFSS</t>
  </si>
  <si>
    <t>Demais Contribuições Sociais Não Arrecadadas e Não Projetadas Pela RFB - Parcelamentos - Principal - Intra OFSS</t>
  </si>
  <si>
    <t>Demais Contribuições Sociais Não Arrecadadas e Não Projetadas Pela RFB - Parcelamentos - Multas e Juros de Mora - Intra OFSS</t>
  </si>
  <si>
    <t>Demais Contribuições Sociais Não Arrecadadas e Não Projetadas Pela RFB - Parcelamentos - Multas - Intra OFSS</t>
  </si>
  <si>
    <t>Demais Contribuições Sociais Não Arrecadadas e Não Projetadas Pela RFB - Parcelamentos - Juros de Mora - Intra OFSS</t>
  </si>
  <si>
    <t>Contribuição para o Custeio do Serviço de Iluminação Pública - Principal - Intra OFSS</t>
  </si>
  <si>
    <t>Contribuição para o Custeio do Serviço de Iluminação Pública - Multas e Juros de Mora - Intra OFSS</t>
  </si>
  <si>
    <t>Contribuição para o Custeio do Serviço de Iluminação Pública - Dívida Ativa - Intra OFSS</t>
  </si>
  <si>
    <t>Contribuição para o Custeio do Serviço de Iluminação Pública - Dívida Ativa - Multas e Juros de Mora da Dívida Ativa - Intra OFSS</t>
  </si>
  <si>
    <t>Contribuição para o Custeio do Serviço de Iluminação Pública - Multas - Intra OFSS</t>
  </si>
  <si>
    <t>Contribuição para o Custeio do Serviço de Iluminação Pública - Juros de Mora - Intra OFSS</t>
  </si>
  <si>
    <t>Contribuição para o Custeio do Serviço de Iluminação Pública - Dívida Ativa - Multas da Dívida Ativa - Intra OFSS</t>
  </si>
  <si>
    <t>Contribuição para o Custeio do Serviço de Iluminação Pública - Juros de Mora da Dívida Ativa - Intra OFSS</t>
  </si>
  <si>
    <t>Aluguéis e Arrendamentos - Principal - Intra OFSS</t>
  </si>
  <si>
    <t>Aluguéis e Arrendamentos - Multas e Juros de Mora - Intra OFSS</t>
  </si>
  <si>
    <t>Aluguéis e Arrendamentos - Dívida Ativa - Intra OFSS</t>
  </si>
  <si>
    <t>Aluguéis e Arrendamentos - Dívida Ativa - Multas e Juros de Mora da Dívida Ativa - Intra OFSS</t>
  </si>
  <si>
    <t>Aluguéis e Arrendamentos - Multas - Intra OFSS</t>
  </si>
  <si>
    <t>Aluguéis e Arrendamentos - Juros de Mora - Intra OFSS</t>
  </si>
  <si>
    <t>Aluguéis e Arrendamentos - Dívida Ativa - Multas da Dívida Ativa - Intra OFSS</t>
  </si>
  <si>
    <t>Aluguéis e Arrendamentos - Juros de Mora da Dívida Ativa - Intra OFSS</t>
  </si>
  <si>
    <t>Concessão, Permissão, Autorização ou Cessão do Direito de Uso de Bens Imóveis Públicos - Principal - Intra OFSS</t>
  </si>
  <si>
    <t>Concessão, Permissão, Autorização ou Cessão do Direito de Uso de Bens Imóveis Públicos - Multas e Juros de Mora - Intra OFSS</t>
  </si>
  <si>
    <t>Concessão, Permissão, Autorização ou Cessão do Direito de Uso de Bens Imóveis Públicos - Dívida Ativa - Intra OFSS</t>
  </si>
  <si>
    <t>Concessão, Permissão, Autorização ou Cessão do Direito de Uso de Bens Imóveis Públicos - Dívida Ativa - Multas e Juros de Mora da Dívida Ativa - Intra OFSS</t>
  </si>
  <si>
    <t>Concessão, Permissão, Autorização ou Cessão do Direito de Uso de Bens Imóveis Públicos - Multas - Intra OFSS</t>
  </si>
  <si>
    <t>Concessão, Permissão, Autorização ou Cessão do Direito de Uso de Bens Imóveis Públicos - Juros de Mora - Intra OFSS</t>
  </si>
  <si>
    <t>Concessão, Permissão, Autorização ou Cessão do Direito de Uso de Bens Imóveis Públicos - Dívida Ativa - Multas da Dívida Ativa - Intra OFSS</t>
  </si>
  <si>
    <t>Concessão, Permissão, Autorização ou Cessão do Direito de Uso de Bens Imóveis Públicos - Juros de Mora da Dívida Ativa - Intra OFSS</t>
  </si>
  <si>
    <t>Outras Receitas Imobiliárias - Principal - Intra OFSS</t>
  </si>
  <si>
    <t>Outras Receitas Imobiliárias - Multas e Juros de Mora - Intra OFSS</t>
  </si>
  <si>
    <t>Outras Receitas Imobiliárias - Dívida Ativa - Intra OFSS</t>
  </si>
  <si>
    <t>Outras Receitas Imobiliárias - Dívida Ativa - Multas e Juros de Mora da Dívida Ativa - Intra OFSS</t>
  </si>
  <si>
    <t>Outras Receitas Imobiliárias - Multas - Intra OFSS</t>
  </si>
  <si>
    <t>Outras Receitas Imobiliárias - Juros de Mora - Intra OFSS</t>
  </si>
  <si>
    <t>Outras Receitas Imobiliárias - Dívida Ativa - Multas da Dívida Ativa - Intra OFSS</t>
  </si>
  <si>
    <t>Outras Receitas Imobiliárias - Juros de Mora da Dívida Ativa - Intra OFSS</t>
  </si>
  <si>
    <t>Outras Receitas Patrimoniais - Principal - Intra OFSS</t>
  </si>
  <si>
    <t>Outras Receitas Patrimoniais - Multas e Juros de Mora - Intra OFSS</t>
  </si>
  <si>
    <t>Outras Receitas Patrimoniais - Dívida Ativa - Intra OFSS</t>
  </si>
  <si>
    <t>Outras Receitas Patrimoniais - Dívida Ativa - Multas e Juros de Mora da Dívida Ativa - Intra OFSS</t>
  </si>
  <si>
    <t>Outras Receitas Patrimoniais - Multas - Intra OFSS</t>
  </si>
  <si>
    <t>Outras Receitas Patrimoniais - Juros de Mora - Intra OFSS</t>
  </si>
  <si>
    <t>Outras Receitas Patrimoniais - Dívida Ativa - Multas da Dívida Ativa - Intra OFSS</t>
  </si>
  <si>
    <t>Outras Receitas Patrimoniais - Juros de Mora da Dívida Ativa - Intra OFSS</t>
  </si>
  <si>
    <t>Receita Agropecuária - Principal - Intra OFSS</t>
  </si>
  <si>
    <t>Receita Agropecuária - Multas e Juros de Mora - Intra OFSS</t>
  </si>
  <si>
    <t>Receita Agropecuária - Dívida Ativa - Intra OFSS</t>
  </si>
  <si>
    <t>Receita Agropecuária - Dívida Ativa - Multas e Juros de Mora da Dívida Ativa - Intra OFSS</t>
  </si>
  <si>
    <t>Receita Agropecuária - Multas - Intra OFSS</t>
  </si>
  <si>
    <t>Receita Agropecuária - Juros de Mora - Intra OFSS</t>
  </si>
  <si>
    <t>Receita Agropecuária - Dívida Ativa - Multas da Dívida Ativa - Intra OFSS</t>
  </si>
  <si>
    <t>Receita Agropecuária - Juros de Mora da Dívida Ativa - Intra OFSS</t>
  </si>
  <si>
    <t>Receita Industrial - Principal - Intra OFSS</t>
  </si>
  <si>
    <t>Receita Industrial - Multas e Juros de Mora - Intra OFSS</t>
  </si>
  <si>
    <t>Receita Industrial - Dívida Ativa - Intra OFSS</t>
  </si>
  <si>
    <t>Receita Industrial - Dívida Ativa - Multas e Juros de Mora da Dívida Ativa - Intra OFSS</t>
  </si>
  <si>
    <t>Receita Industrial - Multas - Intra OFSS</t>
  </si>
  <si>
    <t>Receita Industrial - Juros de Mora - Intra OFSS</t>
  </si>
  <si>
    <t>Receita Industrial - Dívida Ativa - Multas da Dívida Ativa - Intra OFSS</t>
  </si>
  <si>
    <t>Receita Industrial - Juros de Mora da Dívida Ativa - Intra OFSS</t>
  </si>
  <si>
    <t>Serviços Administrativos e Comerciais Gerais Prestados por Entidades e Órgãos Públicos em Geral - Multas e Juros de Mora - Intra OFSS</t>
  </si>
  <si>
    <t>Serviços Administrativos e Comerciais Gerais Prestados por Entidades e Órgãos Públicos em Geral - Dívida Ativa - Intra OFSS</t>
  </si>
  <si>
    <t>Serviços Administrativos e Comerciais Gerais Prestados por Entidades e Órgãos Públicos em Geral- Dívida Ativa - Multas e Juros de Mora da Dívida Ativa - Intra OFSS</t>
  </si>
  <si>
    <t>Serviços Administrativos e Comerciais Gerais Prestados por Entidades e Órgãos Públicos em Geral - Multas - Intra OFSS</t>
  </si>
  <si>
    <t>Serviços Administrativos e Comerciais Gerais Prestados por Entidades e Órgãos Públicos em Geral - Juros de Mora - Intra OFSS</t>
  </si>
  <si>
    <t>Serviços Administrativos e Comerciais Gerais Prestados por Entidades e Órgãos Públicos em Geral - Dívida Ativa - Multas da Dívida Ativa - Intra OFSS</t>
  </si>
  <si>
    <t>Serviços Administrativos e Comerciais Gerais Prestados por Entidades e Órgãos Públicos em Geral - Juros de Mora da Dívida Ativa - Intra OFSS</t>
  </si>
  <si>
    <t>Inscrição em Concursos e Processos Seletivos - Principal - Intra OFSS</t>
  </si>
  <si>
    <t>Inscrição em Concursos e Processos Seletivos - Multas e Juros de Mora - Intra OFSS</t>
  </si>
  <si>
    <t>Inscrição em Concursos e Processos Seletivos - Dívida Ativa - Intra OFSS</t>
  </si>
  <si>
    <t>Inscrição em Concursos e Processos Seletivos - Dívida Ativa - Multas e Juros de Mora da Dívida Ativa - Intra OFSS</t>
  </si>
  <si>
    <t>Inscrição em Concursos e Processos Seletivos - Multas - Intra OFSS</t>
  </si>
  <si>
    <t>Inscrição em Concursos e Processos Seletivos - Juros de Mora - Intra OFSS</t>
  </si>
  <si>
    <t>Inscrição em Concursos e Processos Seletivos - Dívida Ativa - Multas da Dívida Ativa - Intra OFSS</t>
  </si>
  <si>
    <t>Inscrição em Concursos e Processos Seletivos - Juros de Mora da Dívida Ativa - Intra OFSS</t>
  </si>
  <si>
    <t>Serviços de Registro, Certificação e Fiscalização - Principal - Intra OFSS</t>
  </si>
  <si>
    <t>Serviços de Registro, Certificação e Fiscalização - Multas e Juros de Mora - Intra OFSS</t>
  </si>
  <si>
    <t>Serviços de Registro, Certificação e Fiscalização - Dívida Ativa - Intra OFSS</t>
  </si>
  <si>
    <t>Serviços de Registro, Certificação e Fiscalização - Dívida Ativa - Multas e Juros de Mora da Dívida Ativa - Intra OFSS</t>
  </si>
  <si>
    <t>Serviços de Registro, Certificação e Fiscalização - Multas - Intra OFSS</t>
  </si>
  <si>
    <t>Serviços de Registro, Certificação e Fiscalização - Juros de Mora - Intra OFSS</t>
  </si>
  <si>
    <t>Serviços de Registro, Certificação e Fiscalização - Dívida Ativa - Multas da Dívida Ativa - Intra OFSS</t>
  </si>
  <si>
    <t>Serviços de Registro, Certificação e Fiscalização - Juros de Mora da Dívida Ativa - Intra OFSS</t>
  </si>
  <si>
    <t>Serviços de Informação e Tecnologia - Principal - Intra OFSS</t>
  </si>
  <si>
    <t>Serviços de Informação e Tecnologia - Multas e Juros de Mora - Intra OFSS</t>
  </si>
  <si>
    <t>Serviços de Informação e Tecnologia - Dívida Ativa - Intra OFSS</t>
  </si>
  <si>
    <t>Serviços de Informação e Tecnologia - Dívida Ativa - Multas e Juros de Mora da Dívida Ativa - Intra OFSS</t>
  </si>
  <si>
    <t>Serviços de Informação e Tecnologia - Multas - Intra OFSS</t>
  </si>
  <si>
    <t>Serviços de Informação e Tecnologia - Juros de Mora - Intra OFSS</t>
  </si>
  <si>
    <t>Serviços de Informação e Tecnologia - Dívida Ativa - Multas da Dívida Ativa - Intra OFSS</t>
  </si>
  <si>
    <t>Serviços de Informação e Tecnologia - Juros de Mora da Dívida Ativa - Intra OFSS</t>
  </si>
  <si>
    <t>Serviços de Administração Previdenciária - Intra OFSS</t>
  </si>
  <si>
    <t>Outros Serviços de Administração Previdenciária - Intra OFSS</t>
  </si>
  <si>
    <t>Outros Serviços de Administração Previdenciária - Principal - Intra OFSS</t>
  </si>
  <si>
    <t>Outros Serviços de Administração Previdenciária - Multas e Juros de Mora - Intra OFSS</t>
  </si>
  <si>
    <t>Outros Serviços de Administração Previdenciária - Dívida Ativa - Intra OFSS</t>
  </si>
  <si>
    <t>Outros Serviços de Administração Previdenciária - Dívida Ativa - Multas e Juros de Mora da Dívida Ativa - Intra OFSS</t>
  </si>
  <si>
    <t>Outros Serviços de Administração Previdenciária - Multas - Intra OFSS</t>
  </si>
  <si>
    <t>Outros Serviços de Administração Previdenciária - Juros de Mora - Intra OFSS</t>
  </si>
  <si>
    <t>Outros Serviços de Administração Previdenciária - Dívida Ativa - Multas da Dívida Ativa - Intra OFSS</t>
  </si>
  <si>
    <t>Outros Serviços de Administração Previdenciária - Juros de Mora da Dívida Ativa - Intra OFSS</t>
  </si>
  <si>
    <t>Serviços de Navegação Naval - Principal - Intra OFSS</t>
  </si>
  <si>
    <t>Serviços de Navegação Naval - Multas e Juros de Mora - Intra OFSS</t>
  </si>
  <si>
    <t>Serviços de Navegação Naval - Dívida Ativa - Intra OFSS</t>
  </si>
  <si>
    <t>Serviços de Navegação Naval - Dívida Ativa - Multas e Juros de Mora da Dívida Ativa - Intra OFSS</t>
  </si>
  <si>
    <t>Serviços de Navegação Naval - Multas - Intra OFSS</t>
  </si>
  <si>
    <t>Serviços de Navegação Naval - Juros de Mora - Intra OFSS</t>
  </si>
  <si>
    <t>Serviços de Navegação Naval - Dívida Ativa - Multas da Dívida Ativa - Intra OFSS</t>
  </si>
  <si>
    <t>Serviços de Navegação Naval - Juros de Mora da Dívida Ativa - Intra OFSS</t>
  </si>
  <si>
    <t>Serviços de Transporte de Passageiros ou Mercadorias - Principal - Intra OFSS</t>
  </si>
  <si>
    <t>Serviços de Transporte de Passageiros ou Mercadorias - Multas e Juros de Mora - Intra OFSS</t>
  </si>
  <si>
    <t>Serviços de Transporte de Passageiros ou Mercadorias - Dívida Ativa - Intra OFSS</t>
  </si>
  <si>
    <t>Serviços de Transporte de Passageiros ou Mercadorias - Dívida Ativa - Multas e Juros de Mora da Dívida Ativa - Intra OFSS</t>
  </si>
  <si>
    <t>Serviços de Transporte de Passageiros ou Mercadorias - Multas - Intra OFSS</t>
  </si>
  <si>
    <t>Serviços de Transporte de Passageiros ou Mercadorias - Juros de Mora - Intra OFSS</t>
  </si>
  <si>
    <t>Serviços de Transporte de Passageiros ou Mercadorias - Dívida Ativa - Multas da Dívida Ativa - Intra OFSS</t>
  </si>
  <si>
    <t>Serviços de Transporte de Passageiros ou Mercadorias - Juros de Mora da Dívida Ativa - Intra OFSS</t>
  </si>
  <si>
    <t>Serviços Portuários - Principal - Intra OFSS</t>
  </si>
  <si>
    <t>Serviços Portuários - Multas e Juros de Mora - Intra OFSS</t>
  </si>
  <si>
    <t>Serviços Portuários - Dívida Ativa - Intra OFSS</t>
  </si>
  <si>
    <t>Serviços Portuários - Dívida Ativa - Multas e Juros de Mora da Dívida Ativa - Intra OFSS</t>
  </si>
  <si>
    <t>Serviços Portuários - Multas - Intra OFSS</t>
  </si>
  <si>
    <t>Serviços Portuários - Juros de Mora - Intra OFSS</t>
  </si>
  <si>
    <t>Serviços Portuários - Dívida Ativa - Multas da Dívida Ativa - Intra OFSS</t>
  </si>
  <si>
    <t>Serviços Portuários - Juros de Mora da Dívida Ativa - Intra OFSS</t>
  </si>
  <si>
    <t>Serviços Hospitalares - Principal - Intra OFSS</t>
  </si>
  <si>
    <t>Serviços Hospitalares - Multas e Juros de Mora - Intra OFSS</t>
  </si>
  <si>
    <t>Serviços Hospitalares - Dívida Ativa - Intra OFSS</t>
  </si>
  <si>
    <t>Serviços Hospitalares - Dívida Ativa - Multas e Juros de Mora da Dívida Ativa - Intra OFSS</t>
  </si>
  <si>
    <t>Serviços Hospitalares - Multas - Intra OFSS</t>
  </si>
  <si>
    <t>Serviços Hospitalares - Juros de Mora - Intra OFSS</t>
  </si>
  <si>
    <t>Serviços Hospitalares - Dívida Ativa - Multas da Dívida Ativa - Intra OFSS</t>
  </si>
  <si>
    <t>Serviços Hospitalares - Juros de Mora da Dívida Ativa - Intra OFSS</t>
  </si>
  <si>
    <t>Serviços de Registro, Análise e Controle da Saúde - Principal - Intra OFSS</t>
  </si>
  <si>
    <t>Serviços de Registro, Análise e Controle da Saúde - Multas e Juros de Mora - Intra OFSS</t>
  </si>
  <si>
    <t>Serviços de Registro, Análise e Controle da Saúde - Dívida Ativa - Intra OFSS</t>
  </si>
  <si>
    <t>Serviços de Registro, Análise e Controle da Saúde - Dívida Ativa - Multas e Juros de Mora da Dívida Ativa - Intra OFSS</t>
  </si>
  <si>
    <t>Serviços de Registro, Análise e Controle da Saúde - Multas - Intra OFSS</t>
  </si>
  <si>
    <t>Serviços de Registro, Análise e Controle da Saúde - Juros de Mora - Intra OFSS</t>
  </si>
  <si>
    <t>Serviços de Registro, Análise e Controle da Saúde - Dívida Ativa - Multas da Dívida Ativa - Intra OFSS</t>
  </si>
  <si>
    <t>Serviços de Registro, Análise e Controle da Saúde - Juros de Mora da Dívida Ativa - Intra OFSS</t>
  </si>
  <si>
    <t>Serviços Radiológicos e Laboratoriais - Principal - Intra OFSS</t>
  </si>
  <si>
    <t>Serviços Radiológicos e Laboratoriais - Multas e Juros de Mora - Intra OFSS</t>
  </si>
  <si>
    <t>Serviços Radiológicos e Laboratoriais - Dívida Ativa - Intra OFSS</t>
  </si>
  <si>
    <t>Serviços Radiológicos e Laboratoriais - Dívida Ativa - Multas e Juros de Mora da Dívida Ativa - Intra OFSS</t>
  </si>
  <si>
    <t>Serviços Radiológicos e Laboratoriais - Multas - Intra OFSS</t>
  </si>
  <si>
    <t>Serviços Radiológicos e Laboratoriais - Juros de Mora - Intra OFSS</t>
  </si>
  <si>
    <t>Serviços Radiológicos e Laboratoriais - Dívida Ativa - Multas da Dívida Ativa - Intra OFSS</t>
  </si>
  <si>
    <t>Serviços Radiológicos e Laboratoriais - Juros de Mora da Dívida Ativa - Intra OFSS</t>
  </si>
  <si>
    <t>Serviços Ambulatoriais - Principal - Intra OFSS</t>
  </si>
  <si>
    <t>Serviços Ambulatoriais - Multas e Juros de Mora - Intra OFSS</t>
  </si>
  <si>
    <t>Serviços Ambulatoriais - Dívida Ativa - Intra OFSS</t>
  </si>
  <si>
    <t>Serviços Ambulatoriais - Dívida Ativa - Multas e Juros de Mora da Dívida Ativa - Intra OFSS</t>
  </si>
  <si>
    <t>Serviços Ambulatoriais - Multas - Intra OFSS</t>
  </si>
  <si>
    <t>Serviços Ambulatoriais - Juros de Mora - Intra OFSS</t>
  </si>
  <si>
    <t>Serviços Ambulatoriais - Dívida Ativa - Multas da Dívida Ativa - Intra OFSS</t>
  </si>
  <si>
    <t>Serviços Ambulatoriais - Juros de Mora da Dívida Ativa - Intra OFSS</t>
  </si>
  <si>
    <t>Serviços de Saneamento Básico - Abastecimento de Água - Intra OFSS</t>
  </si>
  <si>
    <t>Serviços de Saneamento Básico - Abastecimento de Água - Principal - Intra OFSS</t>
  </si>
  <si>
    <t>Serviços de Saneamento Básico - Abastecimento de Água - Multas e Juros de Mora - Intra OFSS</t>
  </si>
  <si>
    <t>Serviços de Saneamento Básico - Abastecimento de Água - Dívida Ativa - Intra OFSS</t>
  </si>
  <si>
    <t>Serviços de Saneamento Básico - Abastecimento de Água - Dívida Ativa - Multas e Juros de Mora da Dívida Ativa - Intra OFSS</t>
  </si>
  <si>
    <t>Serviços de Saneamento Básico - Abastecimento de Água - Multas - Intra OFSS</t>
  </si>
  <si>
    <t>Serviços de Saneamento Básico - Abastecimento de Água - Juros de Mora - Intra OFSS</t>
  </si>
  <si>
    <t>Serviços de Saneamento Básico - Abastecimento de Água - Dívida Ativa - Multas da Dívida Ativa - Intra OFSS</t>
  </si>
  <si>
    <t>Serviços de Saneamento Básico - Abastecimento de Água - Juros de Mora da Dívida Ativa - Intra OFSS</t>
  </si>
  <si>
    <t>Serviços de Saneamento Básico - Esgotamento Sanitário - Intra OFSS</t>
  </si>
  <si>
    <t>Serviços de Saneamento Básico - Esgotamento Sanitário - Principal - Intra OFSS</t>
  </si>
  <si>
    <t>Serviços de Saneamento Básico - Esgotamento Sanitário - Multas e Juros de Mora - Intra OFSS</t>
  </si>
  <si>
    <t>Serviços de Saneamento Básico - Esgotamento Sanitário - Dívida Ativa - Intra OFSS</t>
  </si>
  <si>
    <t>Serviços de Saneamento Básico - Esgotamento Sanitário - Dívida Ativa - Multas e Juros de Mora da Dívida Ativa - Intra OFSS</t>
  </si>
  <si>
    <t>Serviços de Saneamento Básico - Esgotamento Sanitário - Multas - Intra OFSS</t>
  </si>
  <si>
    <t>Serviços de Saneamento Básico - Esgotamento Sanitário - Juros de Mora - Intra OFSS</t>
  </si>
  <si>
    <t>Serviços de Saneamento Básico - Esgotamento Sanitário - Dívida Ativa - Multas da Dívida Ativa - Intra OFSS</t>
  </si>
  <si>
    <t>Serviços de Saneamento Básico - Esgotamento Sanitário - Juros de Mora da Dívida Ativa - Intra OFSS</t>
  </si>
  <si>
    <t>Serviços de Saneamento Básico - Limpeza Urbana e Manejo de Resíduos Sólidos - Intra OFSS</t>
  </si>
  <si>
    <t>Serviços de Saneamento Básico - Limpeza Urbana e Manejo de Resíduos Sólidos - Principal - Intra OFSS</t>
  </si>
  <si>
    <t>Serviços de Saneamento Básico - Limpeza Urbana e Manejo de Resíduos Sólidos - Multas e Juros de Mora - Intra OFSS</t>
  </si>
  <si>
    <t>Serviços de Saneamento Básico - Limpeza Urbana e Manejo de Resíduos Sólidos - Dívida Ativa - Intra OFSS</t>
  </si>
  <si>
    <t>Serviços de Saneamento Básico - Limpeza Urbana e Manejo de Resíduos Sólidos - Dívida Ativa - Multas e Juros de Mora da Dívida Ativa - Intra OFSS</t>
  </si>
  <si>
    <t>Serviços de Saneamento Básico - Limpeza Urbana e Manejo de Resíduos Sólidos - Multas - Intra OFSS</t>
  </si>
  <si>
    <t>Serviços de Saneamento Básico - Limpeza Urbana e Manejo de Resíduos Sólidos - Juros de Mora - Intra OFSS</t>
  </si>
  <si>
    <t>Serviços de Saneamento Básico - Limpeza Urbana e Manejo de Resíduos Sólidos - Dívida Ativa - Multas da Dívida Ativa - Intra OFSS</t>
  </si>
  <si>
    <t>Serviços de Saneamento Básico - Limpeza Urbana e Manejo de Resíduos Sólidos - Juros de Mora da Dívida Ativa - Intra OFSS</t>
  </si>
  <si>
    <t>Serviços de Saneamento Básico - Drenagem e Manejo das Águas Pluviais Urbanas - Intra OFSS</t>
  </si>
  <si>
    <t>Serviços de Saneamento Básico - Drenagem e Manejo das Águas Pluviais Urbanas - Principal - Intra OFSS</t>
  </si>
  <si>
    <t>Serviços de Saneamento Básico - Drenagem e Manejo das Águas Pluviais Urbanas - Multas e Juros de Mora - Intra OFSS</t>
  </si>
  <si>
    <t>Serviços de Saneamento Básico - Drenagem e Manejo das Águas Pluviais Urbanas - Dívida Ativa - Intra OFSS</t>
  </si>
  <si>
    <t>Serviços de Saneamento Básico - Drenagem e Manejo das Águas Pluviais Urbanas - Dívida Ativa - Multas e Juros de Mora da Dívida Ativa - Intra OFSS</t>
  </si>
  <si>
    <t>Serviços de Saneamento Básico - Drenagem e Manejo das Águas Pluviais Urbanas - Multas - Intra OFSS</t>
  </si>
  <si>
    <t>Serviços de Saneamento Básico - Drenagem e Manejo das Águas Pluviais Urbanas - Juros de Mora - Intra OFSS</t>
  </si>
  <si>
    <t>Serviços de Saneamento Básico - Drenagem e Manejo das Águas Pluviais Urbanas - Dívida Ativa - Multas da Dívida Ativa - Intra OFSS</t>
  </si>
  <si>
    <t>Serviços de Saneamento Básico - Drenagem e Manejo das Águas Pluviais Urbanas - Juros de Mora da Dívida Ativa - Intra OFSS</t>
  </si>
  <si>
    <t>Outros Serviços Sujeitos à Regulação - Principal - Intra OFSS</t>
  </si>
  <si>
    <t>Outros Serviços Sujeitos à Regulação - Multas e Juros de Mora - Intra OFSS</t>
  </si>
  <si>
    <t>Outros Serviços Sujeitos à Regulação - Dívida Ativa - Intra OFSS</t>
  </si>
  <si>
    <t>Outros Serviços Sujeitos à Regulação - Dívida Ativa - Multas e Juros de Mora da Dívida Ativa - Intra OFSS</t>
  </si>
  <si>
    <t>Outros Serviços Sujeitos à Regulação - Multas - Intra OFSS</t>
  </si>
  <si>
    <t>Outros Serviços Sujeitos à Regulação - Juros de Mora - Intra OFSS</t>
  </si>
  <si>
    <t>Outros Serviços Sujeitos à Regulação - Dívida Ativa - Multas da Dívida Ativa - Intra OFSS</t>
  </si>
  <si>
    <t>Outros Serviços Sujeitos à Regulação - Juros de Mora da Dívida Ativa - Intra OFSS</t>
  </si>
  <si>
    <t>Outros Serviços - Principal - Intra OFSS</t>
  </si>
  <si>
    <t>Outros Serviços - Multas e Juros de Mora - Intra OFSS</t>
  </si>
  <si>
    <t>Outros Serviços - Dívida Ativa - Intra OFSS</t>
  </si>
  <si>
    <t>Outros Serviços - Dívida Ativa - Multas e Juros de Mora da Dívida Ativa - Intra OFSS</t>
  </si>
  <si>
    <t>Outros Serviços - Multas - Intra OFSS</t>
  </si>
  <si>
    <t>Outros Serviços - Juros de Mora - Intra OFSS</t>
  </si>
  <si>
    <t>Outros Serviços - Dívida Ativa - Multas da Dívida Ativa - Intra OFSS</t>
  </si>
  <si>
    <t>Outros Serviços - Juros de Mora da Dívida Ativa - Intra OFSS</t>
  </si>
  <si>
    <t>Multas Previstas em Legislação Específica - Principal - Intra OFSS</t>
  </si>
  <si>
    <t>Multas Previstas em Legislação Específica - Multas e Juros de Mora - Intra OFSS</t>
  </si>
  <si>
    <t>Multas Previstas em Legislação Específica - Dívida Ativa - Intra OFSS</t>
  </si>
  <si>
    <t>Multas Previstas em Legislação Específica - Dívida Ativa - Multas e Juros de Mora da Dívida Ativa - Intra OFSS</t>
  </si>
  <si>
    <t>Multas Previstas em Legislação Específica - Multas - Intra OFSS</t>
  </si>
  <si>
    <t>Multas Previstas em Legislação Específica - Juros de Mora - Intra OFSS</t>
  </si>
  <si>
    <t>Multas Previstas em Legislação Específica - Dívida Ativa - Multas da Dívida Ativa - Intra OFSS</t>
  </si>
  <si>
    <t>Multas Previstas em Legislação Específica - Juros de Mora da Dívida Ativa - Intra OFSS</t>
  </si>
  <si>
    <t>Multas por Danos Ambientais - Intra OFSS</t>
  </si>
  <si>
    <t>Multas Administrativas por Danos Ambientais - Intra OFSS</t>
  </si>
  <si>
    <t>Multas Administrativas por Danos Ambientais - Principal - Intra OFSS</t>
  </si>
  <si>
    <t>Multas Administrativas por Danos Ambientais - Multas e Juros de Mora - Intra OFSS</t>
  </si>
  <si>
    <t>Multas Administrativas por Danos Ambientais - Dívida Ativa - Intra OFSS</t>
  </si>
  <si>
    <t>Multas Administrativas por Danos Ambientais - Dívida Ativa - Multas e Juros de Mora da Dívida Ativa - Intra OFSS</t>
  </si>
  <si>
    <t>Multas Administrativas por Danos Ambientais - Multas - Intra OFSS</t>
  </si>
  <si>
    <t>Multas Administrativas por Danos Ambientais - Juros de Mora - Intra OFSS</t>
  </si>
  <si>
    <t>Multas Administrativas por Danos Ambientais - Dívida Ativa - Multas da Dívida Ativa - Intra OFSS</t>
  </si>
  <si>
    <t>Multas Administrativas por Danos Ambientais - Juros de Mora da Dívida Ativa - Intra OFSS</t>
  </si>
  <si>
    <t>Multas Judiciais por Danos Ambientais - Intra OFSS</t>
  </si>
  <si>
    <t>Multas Judiciais por Danos Ambientais - Principal - Intra OFSS</t>
  </si>
  <si>
    <t>Multas Judiciais por Danos Ambientais - Multas e Juros de Mora - Intra OFSS</t>
  </si>
  <si>
    <t>Multas Judiciais por Danos Ambientais - Dívida Ativa - Intra OFSS</t>
  </si>
  <si>
    <t>Multas Judiciais por Danos Ambientais - Dívida Ativa - Multas e Juros de Mora da Dívida Ativa - Intra OFSS</t>
  </si>
  <si>
    <t>Multas Judiciais por Danos Ambientais - Multas - Intra OFSS</t>
  </si>
  <si>
    <t>Multas Judiciais por Danos Ambientais - Juros de Mora - Intra OFSS</t>
  </si>
  <si>
    <t>Multas Judiciais por Danos Ambientais - Dívida Ativa - Multas da Dívida Ativa - Intra OFSS</t>
  </si>
  <si>
    <t>Multas Judiciais por Danos Ambientais - Juros de Mora da Dívida Ativa - Intra OFSS</t>
  </si>
  <si>
    <t>Multas Aplicadas Pelos Tribunais de Contas - Principal - Intra OFSS</t>
  </si>
  <si>
    <t>Multas Aplicadas Pelos Tribunais de Contas - Multas e Juros de Mora - Intra OFSS</t>
  </si>
  <si>
    <t>Multas Aplicadas Pelos Tribunais de Contas - Dívida Ativa - Intra OFSS</t>
  </si>
  <si>
    <t>Multas Aplicadas Pelos Tribunais de Contas - Dívida Ativa - Multas e Juros de Mora da Dívida Ativa - Intra OFSS</t>
  </si>
  <si>
    <t>Multas Aplicadas Pelos Tribunais de Contas - Multas - Intra OFSS</t>
  </si>
  <si>
    <t>Multas Aplicadas Pelos Tribunais de Contas - Juros de Mora - Intra OFSS</t>
  </si>
  <si>
    <t>Multas Aplicadas Pelos Tribunais de Contas - Dívida Ativa - Multas da Dívida Ativa - Intra OFSS</t>
  </si>
  <si>
    <t>Multas Aplicadas Pelos Tribunais de Contas - Juros de Mora da Dívida Ativa - Intra OFSS</t>
  </si>
  <si>
    <t>Multas e Juros Previstos em Contratos - Principal - Intra OFSS</t>
  </si>
  <si>
    <t>Multas e Juros Previstos em Contratos - Multas e Juros de Mora - Intra OFSS</t>
  </si>
  <si>
    <t>Multas e Juros Previstos em Contratos - Dívida Ativa - Intra OFSS</t>
  </si>
  <si>
    <t>Multas e Juros Previstos em Contratos - Dívida Ativa - Multas e Juros de Mora da Dívida Ativa - Intra OFSS</t>
  </si>
  <si>
    <t>Multas e Juros Previstos em Contratos - Multas - Intra OFSS</t>
  </si>
  <si>
    <t>Multas e Juros Previstos em Contratos - Juros de Mora - Intra OFSS</t>
  </si>
  <si>
    <t>Multas e Juros Previstos em Contratos - Dívida Ativa - Multas da Dívida Ativa - Intra OFSS</t>
  </si>
  <si>
    <t>Multas e Juros Previstos em Contratos - Juros de Mora da Dívida Ativa - Intra OFSS</t>
  </si>
  <si>
    <t>Indenizações por Danos Causados ao Patrimônio Público - Intra OFSS</t>
  </si>
  <si>
    <t>Indenizações por Danos Causados ao Patrimônio Público - Principal - Intra OFSS</t>
  </si>
  <si>
    <t>Outras Indenizações - Principal - Intra OFSS</t>
  </si>
  <si>
    <t>Restituição de Convênios - Primárias - Intra OFSS</t>
  </si>
  <si>
    <t>Restituição de Convênios - Primárias - Principal - Intra OFSS</t>
  </si>
  <si>
    <t>Restituição de Convênios - Primárias - Multas e Juros de Mora - Intra OFSS</t>
  </si>
  <si>
    <t>Restituição de Convênios - Primárias - Multas - Intra OFSS</t>
  </si>
  <si>
    <t>Restituição de Convênios - Primárias - Juros de Mora - Intra OFSS</t>
  </si>
  <si>
    <t>Restituição de Convênios - Financeiras - Principal - Intra OFSS</t>
  </si>
  <si>
    <t>Restituição de Convênios - Financeiras - Multas e Juros de Mora - Intra OFSS</t>
  </si>
  <si>
    <t>Restituição de Convênios - Financeiras - Multas - Intra OFSS</t>
  </si>
  <si>
    <t>Restituição de Convênios - Financeiras - Juros de Mora - Intra OFSS</t>
  </si>
  <si>
    <t>Outras Restituições - Principal - Intra OFSS</t>
  </si>
  <si>
    <t>Outras Restituições - Multas e Juros de Mora - Intra OFSS</t>
  </si>
  <si>
    <t>Outras Restituições - Dívida Ativa - Intra OFSS</t>
  </si>
  <si>
    <t>Outras Restituições - Dívida Ativa - Multas e Juros de Mora da Dívida Ativa - Intra OFSS</t>
  </si>
  <si>
    <t>Outras Restituições - Multas - Intra OFSS</t>
  </si>
  <si>
    <t>Outras Restituições - Juros de Mora - Intra OFSS</t>
  </si>
  <si>
    <t>Outras Restituições - Dívida Ativa - Multas da Dívida Ativa - Intra OFSS</t>
  </si>
  <si>
    <t>Outras Restituições - Juros de Mora da Dívida Ativa - Intra OFSS</t>
  </si>
  <si>
    <t>Outros Ressarcimentos - Principal - Intra OFSS</t>
  </si>
  <si>
    <t>Outros Ressarcimentos - Multas e Juros de Mora - Intra OFSS</t>
  </si>
  <si>
    <t>Outros Ressarcimentos - Dívida Ativa - Intra OFSS</t>
  </si>
  <si>
    <t>Outros Ressarcimentos - Dívida Ativa - Multas e Juros de Mora da Dívida Ativa - Intra OFSS</t>
  </si>
  <si>
    <t>Outros Ressarcimentos - Multas - Intra OFSS</t>
  </si>
  <si>
    <t>Outros Ressarcimentos - Juros de Mora - Intra OFSS</t>
  </si>
  <si>
    <t>Outros Ressarcimentos - Dívida Ativa - Multas da Dívida Ativa - Intra OFSS</t>
  </si>
  <si>
    <t>Outros Ressarcimentos - Juros de Mora da Dívida Ativa - Intra OFSS</t>
  </si>
  <si>
    <t>Aportes Periódicos para Amortização de Déficit Atuarial do Regimes Próprios de Previdência e Sistema de Proteção Social - Principal - Intra OFSS</t>
  </si>
  <si>
    <t>Aportes Periódicos para Amortização de Déficit Atuarial do Regimes Próprios de Previdência e Sistema de Proteção Social - Multas e Juros de Mora - Intra OFSS</t>
  </si>
  <si>
    <t>Aportes Periódicos para Amortização de Déficit Atuarial do Regimes Próprios de Previdência e Sistema de Proteção Social - Multas - Intra OFSS</t>
  </si>
  <si>
    <t>Aportes Periódicos para Amortização de Déficit Atuarial do Regimes Próprios de Previdência e Sistema de Proteção Social - Juros de Mora - Intra OFSS</t>
  </si>
  <si>
    <t>Encargos Legais Pela Inscrição em Dívida Ativa - Principal - Intra OFSS</t>
  </si>
  <si>
    <t>Ônus de Sucumbência - Principal - Intra OFSS</t>
  </si>
  <si>
    <t>Outras Receitas Não Arrecadadas e Não Projetadas Pela RFB - Primárias - Principal - Intra OFSS</t>
  </si>
  <si>
    <t>Outras Receitas Não Arrecadadas e Não Projetadas Pela RFB - Primárias - Multas e Juros de Mora - Intra OFSS</t>
  </si>
  <si>
    <t>Outras Receitas Não Arrecadadas e Não Projetadas Pela RFB - Primárias - Multas - Intra OFSS</t>
  </si>
  <si>
    <t>Outras Receitas Não Arrecadadas e Não Projetadas Pela RFB - Primárias - Juros de Mora - Intra OFSS</t>
  </si>
  <si>
    <t>Outras Receitas Não Arrecadadas e Não Projetadas Pela RFB - Financeiras - Principal - Intra OFSS</t>
  </si>
  <si>
    <t>Outras Receitas Não Arrecadadas e Não Projetadas Pela RFB - Financeiras - Multas e Juros de Mora - Intra OFSS</t>
  </si>
  <si>
    <t>Outras Receitas Não Arrecadadas e Não Projetadas Pela RFB - Financeiras - Multas - Intra OFSS</t>
  </si>
  <si>
    <t>Outras Receitas Não Arrecadadas e Não Projetadas Pela RFB - Financeiras - Juros de Mora - Intra OFSS</t>
  </si>
  <si>
    <t>Operações de Crédito Contratuais - Mercado Interno - Principal - Intra OFSS</t>
  </si>
  <si>
    <t>Operações de Crédito Internas para Programas de Educação - Principal - Intra OFSS</t>
  </si>
  <si>
    <t>Operações de Crédito Internas para Programas de Saúde - Principal - Intra OFSS</t>
  </si>
  <si>
    <t>Operações de Crédito Internas para Programas de Saneamento - Principal - Intra OFSS</t>
  </si>
  <si>
    <t>Operações de Crédito Internas para Programas de Meio Ambiente - Principal - Intra OFSS</t>
  </si>
  <si>
    <t>Operações de Crédito Internas para Programas de Modernização da Administração Pública - Principal - Intra OFSS</t>
  </si>
  <si>
    <t>Operações de Crédito Internas para Refinanciamento da Dívida Contratual - Principal - Intra OFSS</t>
  </si>
  <si>
    <t>Operações de Crédito Internas para Programas de Moradia Popular - Principal - Intra OFSS</t>
  </si>
  <si>
    <t>Outras Operações de Crédito - Mercado Interno - Principal - Intra OFSS</t>
  </si>
  <si>
    <t>Alienação de Títulos, Valores Mobiliários e Aplicações Congêneres Temporárias - Principal - Intra OFSS</t>
  </si>
  <si>
    <t>Alienação de Títulos, Valores Mobiliários e Aplicações Congêneres Permanentes - Principal - Intra OFSS</t>
  </si>
  <si>
    <t>Alienação de Bens Móveis e Semoventes - Principal - Intra OFSS</t>
  </si>
  <si>
    <t>Alienação de Bens Móveis e Semoventes - Dívida Ativa - Intra OFSS</t>
  </si>
  <si>
    <t>Alienação de Bens Imóveis - Principal - Intra OFSS</t>
  </si>
  <si>
    <t>Alienação de Bens Imóveis - Dívida Ativa - Intra OFSS</t>
  </si>
  <si>
    <t>Alienação de Bens Intangíveis - Principal - Intra OFSS</t>
  </si>
  <si>
    <t>Alienação de Bens Intangíveis - Dívida Ativa - Intra OFSS</t>
  </si>
  <si>
    <t>Transferências de Convênios dos Municípios e de Suas Entidades - Intra OFSS</t>
  </si>
  <si>
    <t>Transferências de Convênios dos Municípios Destinados a Programas de Saúde - Principal - Intra OFSS</t>
  </si>
  <si>
    <t>Transferências de Convênios dos Municípios Destinadas a Programas de Educação - Principal - Intra OFSS</t>
  </si>
  <si>
    <t>Transferências de Convênios dos Municípios Destinadas a Programas de Saneamento - Principal - Intra OFSS</t>
  </si>
  <si>
    <t>Transferências de Municípios a Consórcios Públicos - Principal - Intra OFSS</t>
  </si>
  <si>
    <t>Outras Transferências dos Municípios - Principal - Intra OFSS</t>
  </si>
  <si>
    <t>Transferências de Outras Instituições Públicas - Principal - Intra OFSS</t>
  </si>
  <si>
    <t>Receitas de Alienação de Certificados de Potencial Adicional de Construção - Cepac - Principal - Intra OFSS</t>
  </si>
  <si>
    <t>Outras Receitas de Capital - Principal - Intra OFSS</t>
  </si>
  <si>
    <t>(-) Dedução de Imposto sobre a Propriedade Predial e Territorial Urbana - Principal</t>
  </si>
  <si>
    <t>Deduções do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</si>
  <si>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 Dedução de Imposto sobre a Propriedade Predial e Territorial Urbana - Multas e Juros de Mora</t>
  </si>
  <si>
    <t>(-) Dedução de Imposto sobre a Propriedade Predial e Territorial Urbana - Dívida Ativa</t>
  </si>
  <si>
    <t>(-) Dedução de Imposto sobre a Propriedade Predial e Territorial Urbana - Dívida Ativa - Multas e Juros de Mora da Dívida Ativa</t>
  </si>
  <si>
    <t>(-) Dedução de Imposto sobre a Propriedade Predial e Territorial Urbana - Multas</t>
  </si>
  <si>
    <t>(-) Dedução de Imposto sobre a Propriedade Predial e Territorial Urbana - Juros de Mora</t>
  </si>
  <si>
    <t>(-) Dedução de Imposto sobre a Propriedade Predial e Territorial Urbana - Dívida Ativa - Multas da Dívida Ativa</t>
  </si>
  <si>
    <t>(-) Dedução de Imposto sobre a Propriedade Predial e Territorial Urbana - Juros de Mora da Dívida Ativa</t>
  </si>
  <si>
    <t>(-) Dedução de Impostos sobre Transmissão "Inter Vivos" de Bens Imóveis e de Direitos Reais sobre Imóveis - Principal</t>
  </si>
  <si>
    <t>Deduções do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</si>
  <si>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 Dedução de Impostos sobre Transmissão "Inter Vivos" de Bens Imóveis e de Direitos Reais sobre Imóveis - Multas e Juros de Mora</t>
  </si>
  <si>
    <t>(-) Dedução de Impostos sobre Transmissão "Inter Vivos" de Bens Imóveis e de Direitos Reais sobre Imóveis - Dívida Ativa</t>
  </si>
  <si>
    <t>(-) Dedução de Impostos sobre Transmissão "Inter Vivos" de Bens Imóveis e de Direitos Reais sobre Imóveis - Dívida Ativa - Multas e Juros de Mora da Dívida Ativa</t>
  </si>
  <si>
    <t>(-) Dedução de Impostos sobre Transmissão "Inter Vivos" de Bens Imóveis e de Direitos Reais sobre Imóveis - Multas</t>
  </si>
  <si>
    <t>(-) Dedução de Impostos sobre Transmissão "Inter Vivos" de Bens Imóveis e de Direitos Reais sobre Imóveis - Juros de Mora</t>
  </si>
  <si>
    <t>(-) Dedução de Impostos sobre Transmissão "Inter Vivos" de Bens Imóveis e de Direitos Reais sobre Imóveis - Dívida Ativa - Multas da Dívida Ativa</t>
  </si>
  <si>
    <t>(-) Dedução de Impostos sobre Transmissão "Inter Vivos" de Bens Imóveis e de Direitos Reais sobre Imóveis - Juros de Mora da Dívida Ativa</t>
  </si>
  <si>
    <t>(-) Dedução de Imposto sobre a Renda - Retido na Fonte - Trabalho - Principal</t>
  </si>
  <si>
    <t>(-) Dedução de Imposto sobre a Renda - Retido na Fonte - Trabalho - Multas e Juros de Mora</t>
  </si>
  <si>
    <t>(-) Dedução de Imposto sobre a Renda - Retido na Fonte - Trabalho - Dívida Ativa</t>
  </si>
  <si>
    <t>(-) Dedução de Imposto sobre a Renda - Retido na Fonte - Trabalho - Dívida Ativa - Multas e Juros de Mora da Dívida Ativa</t>
  </si>
  <si>
    <t>(-) Dedução de Imposto sobre a Renda - Retido na Fonte - Trabalho - Multas</t>
  </si>
  <si>
    <t>(-) Dedução de Imposto sobre a Renda - Retido na Fonte - Trabalho - Juros de Mora</t>
  </si>
  <si>
    <t>(-) Dedução de Imposto sobre a Renda - Retido na Fonte - Trabalho - Dívida Ativa - Multas da Dívida Ativa</t>
  </si>
  <si>
    <t>(-) Dedução de Imposto sobre a Renda - Retido na Fonte - Trabalho - Juros de Mora da Dívida Ativa</t>
  </si>
  <si>
    <t>(-) Dedução de Imposto sobre a Renda - Retido na Fonte - Outros Rendimentos - Principal</t>
  </si>
  <si>
    <t>(-) Dedução de Imposto sobre a Renda - Retido na Fonte - Outros Rendimentos - Multas e Juros de Mora</t>
  </si>
  <si>
    <t>(-) Dedução de Imposto sobre a Renda - Retido na Fonte - Outros Rendimentos - Dívida Ativa</t>
  </si>
  <si>
    <t>(-) Dedução de Imposto sobre a Renda - Retido na Fonte - Outros Rendimentos - Dívida Ativa - Multas e Juros de Mora da Dívida Ativa</t>
  </si>
  <si>
    <t>(-) Dedução de Imposto sobre a Renda - Retido na Fonte - Outros Rendimentos - Multas</t>
  </si>
  <si>
    <t>(-) Dedução de Imposto sobre a Renda - Retido na Fonte - Outros Rendimentos - Juros de Mora</t>
  </si>
  <si>
    <t>(-) Dedução de Imposto sobre a Renda - Retido na Fonte - Outros Rendimentos - Dívida Ativa - Multas da Dívida Ativa</t>
  </si>
  <si>
    <t>(-) Dedução de Imposto sobre a Renda - Retido na Fonte - Outros Rendimentos - Juros de Mora da Dívida Ativa</t>
  </si>
  <si>
    <t>(-) Dedução de Imposto sobre Serviços de Qualquer Natureza - ISSQN</t>
  </si>
  <si>
    <t>(-) Dedução de Imposto sobre Serviços de Qualquer Natureza - ISSQN - Principal</t>
  </si>
  <si>
    <t>(-) Dedução de Imposto sobre Serviços de Qualquer Natureza - ISSQN - Multas e Juros de Mora</t>
  </si>
  <si>
    <t>(-) Dedução de Imposto sobre Serviços de Qualquer Natureza - ISSQN - Dívida Ativa</t>
  </si>
  <si>
    <t>(-) Dedução de Imposto sobre Serviços de Qualquer Natureza - ISSQN - Dívida Ativa - Multas e Juros de Mora da Dívida Ativa</t>
  </si>
  <si>
    <t>(-) Dedução de Imposto sobre Serviços de Qualquer Natureza - ISSQN - Multas</t>
  </si>
  <si>
    <t>(-) Dedução de Imposto sobre Serviços de Qualquer Natureza - ISSQN - Juros de Mora</t>
  </si>
  <si>
    <t>(-) Dedução de Imposto sobre Serviços de Qualquer Natureza - ISSQN - Dívida Ativa - Multas da Dívida Ativa</t>
  </si>
  <si>
    <t>(-) Dedução de Imposto sobre Serviços de Qualquer Natureza - ISSQN - Juros de Mora da Dívida Ativa</t>
  </si>
  <si>
    <t>(-) Dedução de Adicional ISS - Fundo Municipal de Combate à Pobreza - Principal</t>
  </si>
  <si>
    <t>(-) Dedução de Adicional ISS - Fundo Municipal de Combate à Pobreza - Multas e Juros de Mora</t>
  </si>
  <si>
    <t>(-) Dedução de Adicional ISS - Fundo Municipal de Combate à Pobreza - Dívida Ativa</t>
  </si>
  <si>
    <t>(-) Dedução de Adicional ISS - Fundo Municipal de Combate à Pobreza - Dívida Ativa - Multas e Juros de Mora da Dívida Ativa</t>
  </si>
  <si>
    <t>(-) Dedução de Adicional ISS - Fundo Municipal de Combate à Pobreza - Multas</t>
  </si>
  <si>
    <t>(-) Dedução de Adicional ISS - Fundo Municipal de Combate à Pobreza - Juros de Mora</t>
  </si>
  <si>
    <t>(-) Dedução de Adicional ISS - Fundo Municipal de Combate à Pobreza - Dívida Ativa - Multas da Dívida Ativa</t>
  </si>
  <si>
    <t>(-) Dedução de Adicional ISS - Fundo Municipal de Combate à Pobreza - Juros de Mora da Dívida Ativa</t>
  </si>
  <si>
    <t>(-) Dedução de Imposto sobre Vendas a Varejo de Combustíveis Líquidos e Gasosos (IVVC) - Principal</t>
  </si>
  <si>
    <t>Deduções do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</si>
  <si>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 Dedução de Imposto sobre Vendas a Varejo de Combustíveis Líquidos e Gasosos (IVVC) - Multas e Juros de Mora</t>
  </si>
  <si>
    <t>(-) Dedução de Imposto sobre Vendas a Varejo de Combustíveis Líquidos e Gasosos (IVVC) - Dívida Ativa</t>
  </si>
  <si>
    <t>(-) Dedução de Imposto sobre Vendas a Varejo de Combustíveis Líquidos e Gasosos (IVVC) - Dívida Ativa - Multas e Juros de Mora da Dívida Ativa</t>
  </si>
  <si>
    <t>(-) Dedução de Imposto sobre Vendas a Varejo de Combustíveis Líquidos e Gasosos (IVVC) - Multas</t>
  </si>
  <si>
    <t>(-) Dedução de Imposto sobre Vendas a Varejo de Combustíveis Líquidos e Gasosos (IVVC) - Juros de Mora</t>
  </si>
  <si>
    <t>(-) Dedução de Imposto sobre Vendas a Varejo de Combustíveis Líquidos e Gasosos (IVVC) - Dívida Ativa - Multas da Dívida Ativa</t>
  </si>
  <si>
    <t>(-) Dedução de Imposto sobre Vendas a Varejo de Combustíveis Líquidos e Gasosos (IVVC) - Juros de Mora da Dívida Ativa</t>
  </si>
  <si>
    <t>(-) Dedução de Outros Impostos - Principal</t>
  </si>
  <si>
    <t>Dedução de receitas de impostos não classificados nos itens anteriores.</t>
  </si>
  <si>
    <t>(-) Dedução de Outros Impostos - Multas e Juros de Mora</t>
  </si>
  <si>
    <t>(-) Dedução de Outros Impostos - Dívida Ativa</t>
  </si>
  <si>
    <t>(-) Dedução de Outros Impostos - Dívida Ativa - Multas e Juros de Mora da Dívida Ativa</t>
  </si>
  <si>
    <t>(-) Dedução de Outros Impostos - Multas</t>
  </si>
  <si>
    <t>(-) Dedução de Outros Impostos - Juros de Mora</t>
  </si>
  <si>
    <t>(-) Dedução de Outros Impostos - Dívida Ativa - Multas da Dívida Ativa</t>
  </si>
  <si>
    <t>(-) Dedução de Outros Impostos - Juros de Mora da Dívida Ativa</t>
  </si>
  <si>
    <t>(-) Dedução de Taxas de Inspeção, Controle e Fiscalização - Principal</t>
  </si>
  <si>
    <t>Deduções das receitas que se originaram de taxas decorrentes do exercício do poder de polícia.</t>
  </si>
  <si>
    <t>(-) Dedução de Taxas de Inspeção, Controle e Fiscalização - Multas e Juros de Mora</t>
  </si>
  <si>
    <t>(-) Dedução de Taxas de Inspeção, Controle e Fiscalização - Dívida Ativa</t>
  </si>
  <si>
    <t>(-) Dedução de Taxas de Inspeção, Controle e Fiscalização - Dívida Ativa - Multas e Juros de Mora da Dívida Ativa</t>
  </si>
  <si>
    <t>(-) Dedução de Taxas de Inspeção, Controle e Fiscalização - Multas</t>
  </si>
  <si>
    <t>(-) Dedução de Taxas de Inspeção, Controle e Fiscalização - Juros de Mora</t>
  </si>
  <si>
    <t>(-) Dedução de Taxas de Inspeção, Controle e Fiscalização - Dívida Ativa - Multas da Dívida Ativa</t>
  </si>
  <si>
    <t>(-) Dedução de Taxas de Inspeção, Controle e Fiscalização - Juros de Mora da Dívida Ativa</t>
  </si>
  <si>
    <t>(-) Dedução de Taxa de Controle e Fiscalização Ambiental - Principal</t>
  </si>
  <si>
    <t>Deduções das receitas relativas à taxa pelo poder de polícia para controle e fiscalização das atividades potencialmente poluidoras e utilizadoras de recursos naturais.</t>
  </si>
  <si>
    <t>(-) Dedução de Taxa de Controle e Fiscalização Ambiental - Multas e Juros de Mora</t>
  </si>
  <si>
    <t>(-) Dedução de Taxa de Controle e Fiscalização Ambiental - Dívida Ativa</t>
  </si>
  <si>
    <t>(-) Dedução de Taxa de Controle e Fiscalização Ambiental - Dívida Ativa - Multas e Juros de Mora da Dívida Ativa</t>
  </si>
  <si>
    <t>(-) Dedução de Taxa de Controle e Fiscalização Ambiental - Multas</t>
  </si>
  <si>
    <t>(-) Dedução de Taxa de Controle e Fiscalização Ambiental - Juros de Mora</t>
  </si>
  <si>
    <t>(-) Dedução de Taxa de Controle e Fiscalização Ambiental - Dívida Ativa - Multas da Dívida Ativa</t>
  </si>
  <si>
    <t>(-) Dedução de Taxa de Controle e Fiscalização Ambiental - Juros de Mora da Dívida Ativa</t>
  </si>
  <si>
    <t>(-) Dedução de Taxa de Fiscalização de Vigilância Sanitária - Principal</t>
  </si>
  <si>
    <t>Deduções das receitas relacionadas às taxas de inspeção, controle e fiscalização de vigilância sanitária, de competência dos Estados, Distrito Federal e Municípios.</t>
  </si>
  <si>
    <t>(-) Dedução de Taxa de Fiscalização de Vigilância Sanitária - Multas e Juros de Mora</t>
  </si>
  <si>
    <t>(-) Dedução de Taxa de Fiscalização de Vigilância Sanitária - Dívida Ativa</t>
  </si>
  <si>
    <t>(-) Dedução de Taxa de Fiscalização de Vigilância Sanitária - Dívida Ativa - Multas e Juros de Mora da Dívida Ativa</t>
  </si>
  <si>
    <t>(-) Dedução de Taxa de Fiscalização de Vigilância Sanitária - Multas</t>
  </si>
  <si>
    <t>(-) Dedução de Taxa de Fiscalização de Vigilância Sanitária - Juros de Mora</t>
  </si>
  <si>
    <t>(-) Dedução de Taxa de Fiscalização de Vigilância Sanitária - Dívida Ativa - Multas da Dívida Ativa</t>
  </si>
  <si>
    <t>(-) Dedução de Taxa de Fiscalização de Vigilância Sanitária - Juros de Mora da Dívida Ativa</t>
  </si>
  <si>
    <t>(-) Dedução de Taxa de Saúde Suplementar - Principal</t>
  </si>
  <si>
    <t>Deduções das receitas relacionadas às taxas de inspeção, controle e fiscalização relativas a saúde suplementar, de competência dos Estados, Distrito Federal e Municípios.</t>
  </si>
  <si>
    <t>(-) Dedução de Taxa de Saúde Suplementar - Multas e Juros de Mora</t>
  </si>
  <si>
    <t>(-) Dedução de Taxa de Saúde Suplementar - Dívida Ativa</t>
  </si>
  <si>
    <t>(-) Dedução de Taxa de Saúde Suplementar - Dívida Ativa - Multas e Juros de Mora da Dívida Ativa</t>
  </si>
  <si>
    <t>(-) Dedução de Taxa de Saúde Suplementar - Multas</t>
  </si>
  <si>
    <t>(-) Dedução de Taxa de Saúde Suplementar - Juros de Mora</t>
  </si>
  <si>
    <t>(-) Dedução de Taxa de Saúde Suplementar - Dívida Ativa - Multas da Dívida Ativa</t>
  </si>
  <si>
    <t>(-) Dedução de Taxa de Saúde Suplementar - Juros de Mora da Dívida Ativa</t>
  </si>
  <si>
    <t>(-) Dedução de Taxas Pela Prestação de Serviços em Geral - Principal</t>
  </si>
  <si>
    <t>Dedução de receitas que se originaram de taxas pela utilização efetiva ou potencial de serviço público específico e divisível, prestado ao contribuinte ou posto à sua disposição.</t>
  </si>
  <si>
    <t>(-) Dedução de Taxas Pela Prestação de Serviços em Geral - Multas e Juros de Mora</t>
  </si>
  <si>
    <t>(-) Dedução de Taxas Pela Prestação de Serviços em Geral - Dívida Ativa</t>
  </si>
  <si>
    <t>(-) Dedução de Taxas Pela Prestação de Serviços em Geral - Dívida Ativa - Multas e Juros de Mora da Dívida Ativa</t>
  </si>
  <si>
    <t>(-) Dedução de Taxas Pela Prestação de Serviços em Geral - Multas</t>
  </si>
  <si>
    <t>(-) Dedução de Taxas Pela Prestação de Serviços em Geral - Juros de Mora</t>
  </si>
  <si>
    <t>(-) Dedução de Taxas Pela Prestação de Serviços em Geral - Dívida Ativa - Multas da Dívida Ativa</t>
  </si>
  <si>
    <t>(-) Dedução de Taxas Pela Prestação de Serviços em Geral - Juros de Mora da Dívida Ativa</t>
  </si>
  <si>
    <t>(-) Dedução de Taxa de Estudo de Impacto de Vizinhança (EIV) - Principal</t>
  </si>
  <si>
    <t>Deduções das receitas relativas à Taxa de Estudo de Impacto de Vizinhança (EIV), estabelecidas conforme a Lei nº 10.257/2001.</t>
  </si>
  <si>
    <t>(-) Dedução de Taxa de Estudo de Impacto de Vizinhança (EIV) - Multas e Juros de Mora</t>
  </si>
  <si>
    <t>(-) Dedução de Taxa de Estudo de Impacto de Vizinhança (EIV) - Dívida Ativa</t>
  </si>
  <si>
    <t>(-) Dedução de Taxa de Estudo de Impacto de Vizinhança (EIV) - Dívida Ativa - Multas e Juros de Mora da Dívida Ativa</t>
  </si>
  <si>
    <t>(-) Dedução de Taxa de Estudo de Impacto de Vizinhança (EIV) - Multas</t>
  </si>
  <si>
    <t>(-) Dedução de Taxa de Estudo de Impacto de Vizinhança (EIV) - Juros de Mora</t>
  </si>
  <si>
    <t>(-) Dedução de Taxa de Estudo de Impacto de Vizinhança (EIV) - Dívida Ativa - Multas da Dívida Ativa</t>
  </si>
  <si>
    <t>(-) Dedução de Taxa de Estudo de Impacto de Vizinhança (EIV) - Juros de Mora da Dívida Ativa</t>
  </si>
  <si>
    <t>(-) Dedução de Contribuição de Melhoria para Expansão da Rede de Água Potável e Esgoto Sanitário - Principal</t>
  </si>
  <si>
    <t>Deduções do valor da arrecadação de receita de contribuição de melhoria decorrente de valorização de propriedades em função da expansão da rede de água potável e esgoto sanitário.</t>
  </si>
  <si>
    <t>(-) Dedução de Contribuição de Melhoria para Expansão da Rede de Água Potável e Esgoto Sanitário - Multas e Juros de Mora</t>
  </si>
  <si>
    <t>(-) Dedução de Contribuição de Melhoria para Expansão da Rede de Água Potável e Esgoto Sanitário - Dívida Ativa</t>
  </si>
  <si>
    <t>(-) Dedução de Contribuição de Melhoria para Expansão da Rede de Água Potável e Esgoto Sanitário - Dívida Ativa - Multas e Juros de Mora da Dívida Ativa</t>
  </si>
  <si>
    <t>(-) Dedução de Contribuição de Melhoria para Expansão da Rede de Água Potável e Esgoto Sanitário - Multas</t>
  </si>
  <si>
    <t>(-) Dedução de Contribuição de Melhoria para Expansão da Rede de Água Potável e Esgoto Sanitário - Juros de Mora</t>
  </si>
  <si>
    <t>(-) Dedução de Contribuição de Melhoria para Expansão da Rede de Água Potável e Esgoto Sanitário - Dívida Ativa - Multas da Dívida Ativa</t>
  </si>
  <si>
    <t>(-) Dedução de Contribuição de Melhoria para Expansão da Rede de Água Potável e Esgoto Sanitário - Juros de Mora da Dívida Ativa</t>
  </si>
  <si>
    <t>(-) Dedução de Contribuição de Melhoria para Expansão da Rede de Iluminação Pública na Cidade - Principal</t>
  </si>
  <si>
    <t>Deduções do valor da arrecadação de receita de contribuição de melhoria decorrente de valorização de propriedades em função da expansão da rede de iluminação pública na cidade.</t>
  </si>
  <si>
    <t>(-) Dedução de Contribuição de Melhoria para Expansão da Rede de Iluminação Pública na Cidade - Multas e Juros de Mora</t>
  </si>
  <si>
    <t>(-) Dedução de Contribuição de Melhoria para Expansão da Rede de Iluminação Pública na Cidade - Dívida Ativa</t>
  </si>
  <si>
    <t>(-) Dedução de Contribuição de Melhoria para Expansão da Rede de Iluminação Pública na Cidade - Dívida Ativa - Multas e Juros de Mora da Dívida Ativa</t>
  </si>
  <si>
    <t>(-) Dedução de Contribuição de Melhoria para Expansão da Rede de Iluminação Pública na Cidade - Multas</t>
  </si>
  <si>
    <t>(-) Dedução de Contribuição de Melhoria para Expansão da Rede de Iluminação Pública na Cidade - Juros de Mora</t>
  </si>
  <si>
    <t>(-) Dedução de Contribuição de Melhoria para Expansão da Rede de Iluminação Pública na Cidade - Dívida Ativa - Multas da Dívida Ativa</t>
  </si>
  <si>
    <t>(-) Dedução de Contribuição de Melhoria para Expansão da Rede de Iluminação Pública na Cidade - Juros de Mora da Dívida Ativa</t>
  </si>
  <si>
    <t>(-) Dedução de Contribuição de Melhoria para Expansão de Rede de Iluminação Pública Rural - Principal</t>
  </si>
  <si>
    <t>Deduções do valor da arrecadação de receita sobre a cobrança decorrente de valorização de propriedades em função da expansão da rede de iluminação pública rural.</t>
  </si>
  <si>
    <t>(-) Dedução de Contribuição de Melhoria para Expansão de Rede de Iluminação Pública Rural - Multas e Juros de Mora</t>
  </si>
  <si>
    <t>(-) Dedução de Contribuição de Melhoria para Expansão de Rede de Iluminação Pública Rural - Dívida Ativa</t>
  </si>
  <si>
    <t>(-) Dedução de Contribuição de Melhoria para Expansão de Rede de Iluminação Pública Rural - Dívida Ativa - Multas e Juros de Mora da Dívida Ativa</t>
  </si>
  <si>
    <t>(-) Dedução de Contribuição de Melhoria para Expansão de Rede de Iluminação Pública Rural - Multas</t>
  </si>
  <si>
    <t>(-) Dedução de Contribuição de Melhoria para Expansão de Rede de Iluminação Pública Rural - Juros de Mora</t>
  </si>
  <si>
    <t>(-) Dedução de Contribuição de Melhoria para Expansão de Rede de Iluminação Pública Rural - Dívida Ativa - Multas da Dívida Ativa</t>
  </si>
  <si>
    <t>(-) Dedução de Contribuição de Melhoria para Expansão de Rede de Iluminação Pública Rural - Juros de Mora da Dívida Ativa</t>
  </si>
  <si>
    <t>(-) Dedução de Contribuição de Melhoria para Pavimentação e Obras Complementares - Principal</t>
  </si>
  <si>
    <t>Deduções do valor da arrecadação de receita de contribuição de melhoria decorrente de valorização de propriedades em função da pavimentação asfáltica, bem como pela colocação de guias, sarjetas e calçamento.</t>
  </si>
  <si>
    <t>(-) Dedução de Contribuição de Melhoria para Pavimentação e Obras Complementares - Multas e Juros de Mora</t>
  </si>
  <si>
    <t>(-) Dedução de Contribuição de Melhoria para Pavimentação e Obras Complementares - Dívida Ativa</t>
  </si>
  <si>
    <t>(-) Dedução de Contribuição de Melhoria para Pavimentação e Obras Complementares - Dívida Ativa - Multas e Juros de Mora da Dívida Ativa</t>
  </si>
  <si>
    <t>(-) Dedução de Contribuição de Melhoria para Pavimentação e Obras Complementares - Multas</t>
  </si>
  <si>
    <t>(-) Dedução de Contribuição de Melhoria para Pavimentação e Obras Complementares - Juros de Mora</t>
  </si>
  <si>
    <t>(-) Dedução de Contribuição de Melhoria para Pavimentação e Obras Complementares - Dívida Ativa - Multas da Dívida Ativa</t>
  </si>
  <si>
    <t>(-) Dedução de Contribuição de Melhoria para Pavimentação e Obras Complementares - Juros de Mora da Dívida Ativa</t>
  </si>
  <si>
    <t>(-) Dedução de Outras Contribuições de Melhoria - Principal</t>
  </si>
  <si>
    <t>Registra do valor da Dedução de outras contribuições de melhorias, não classificadas nos itens anteriores.</t>
  </si>
  <si>
    <t>(-) Dedução de Outras Contribuições de Melhoria - Multas e Juros de Mora</t>
  </si>
  <si>
    <t>(-) Dedução de Outras Contribuições de Melhoria - Dívida Ativa</t>
  </si>
  <si>
    <t>(-) Dedução Deoutras Contribuições de Melhoria - Dívida Ativa - Multas e Juros de Mora da Dívida Ativa</t>
  </si>
  <si>
    <t>(-) Dedução de Outras Contribuições de Melhoria - Multas</t>
  </si>
  <si>
    <t>(-) Dedução de Outras Contribuições de Melhoria - Juros de Mora</t>
  </si>
  <si>
    <t>(-) Dedução de Outras Contribuições de Melhoria - Dívida Ativa - Multas da Dívida Ativa</t>
  </si>
  <si>
    <t>(-) Dedução de Outras Contribuições de Melhoria - Juros de Mora da Dívida Ativa</t>
  </si>
  <si>
    <t>(-) Dedução de Contribuição do Servidor Civil Ativo - Principal</t>
  </si>
  <si>
    <t>(-) Dedução de Contribuição do Servidor Civil Ativo - Multas e Juros de Mora</t>
  </si>
  <si>
    <t>(-) Dedução de Contribuição do Servidor Civil Ativo - Dívida Ativa</t>
  </si>
  <si>
    <t>(-) Dedução de Contribuição do Servidor Civil Ativo - Dívida Ativa - Multas e Juros de Mora da Dívida Ativa</t>
  </si>
  <si>
    <t>(-) Dedução de Contribuição do Servidor Civil Ativo - Multas</t>
  </si>
  <si>
    <t>(-) Dedução de Contribuição do Servidor Civil Ativo - Juros de Mora</t>
  </si>
  <si>
    <t>(-) Dedução de Contribuição do Servidor Civil Ativo - Dívida Ativa - Multas da Dívida Ativa</t>
  </si>
  <si>
    <t>(-) Dedução de Contribuição do Servidor Civil Ativo - Juros de Mora da Dívida Ativa</t>
  </si>
  <si>
    <t>(-) Dedução de Contribuição do Servidor Civil Inativo - Principal</t>
  </si>
  <si>
    <t>(-) Dedução de Contribuição do Servidor Civil Inativo - Multas e Juros de Mora</t>
  </si>
  <si>
    <t>(-) Dedução de Contribuição do Servidor Civil Inativo - Dívida Ativa</t>
  </si>
  <si>
    <t>(-) Dedução de Contribuição do Servidor Civil Inativo - Dívida Ativa - Multas e Juros de Mora da Dívida Ativa</t>
  </si>
  <si>
    <t>(-) Dedução de Contribuição do Servidor Civil Inativo - Multas</t>
  </si>
  <si>
    <t>(-) Dedução de Contribuição do Servidor Civil Inativo - Juros de Mora</t>
  </si>
  <si>
    <t>(-) Dedução de Contribuição do Servidor Civil Inativo - Dívida Ativa - Multas da Dívida Ativa</t>
  </si>
  <si>
    <t>(-) Dedução de Contribuição do Servidor Civil Inativo - Juros de Mora da Dívida Ativa</t>
  </si>
  <si>
    <t>(-) Dedução de Contribuição do Servidor Civil - Pensionistas - Principal</t>
  </si>
  <si>
    <t>(-) Dedução de Contribuição do Servidor Civil - Pensionistas - Multas e Juros de Mora</t>
  </si>
  <si>
    <t>(-) Dedução de Contribuição do Servidor Civil - Pensionistas - Dívida Ativa</t>
  </si>
  <si>
    <t>(-) Dedução de Contribuição do Servidor Civil - Pensionistas - Dívida Ativa - Multas e Juros de Mora da Dívida Ativa</t>
  </si>
  <si>
    <t>(-) Dedução de Contribuição do Servidor Civil - Pensionistas - Multas</t>
  </si>
  <si>
    <t>(-) Dedução de Contribuição do Servidor Civil - Pensionistas - Juros de Mora</t>
  </si>
  <si>
    <t>(-) Dedução de Contribuição do Servidor Civil - Pensionistas - Dívida Ativa - Multas da Dívida Ativa</t>
  </si>
  <si>
    <t>(-) Dedução de Contribuição do Servidor Civil - Pensionistas - Juros de Mora da Dívida Ativa</t>
  </si>
  <si>
    <t>(-) Dedução de Contribuição Oriunda de Sentenças Judiciais - Servidor Civil Ativo - Principal</t>
  </si>
  <si>
    <t>(-) Dedução de Contribuição Oriunda de Sentenças Judiciais - Servidor Civil Ativo - Multas e Juros de Mora</t>
  </si>
  <si>
    <t>(-) Dedução de Contribuição Oriunda de Sentenças Judiciais - Servidor Civil Ativo - Dívida Ativa</t>
  </si>
  <si>
    <t>(-) Dedução de Contribuição Oriunda de Sentenças Judiciais - Servidor Civil Ativo - Dívida Ativa - Multas e Juros de Mora da Dívida Ativa</t>
  </si>
  <si>
    <t>(-) Dedução de Contribuição Oriunda de Sentenças Judiciais - Servidor Civil Ativo - Multas</t>
  </si>
  <si>
    <t>(-) Dedução de Contribuição Oriunda de Sentenças Judiciais - Servidor Civil Ativo - Juros de Mora</t>
  </si>
  <si>
    <t>(-) Dedução de Contribuição Oriunda de Sentenças Judiciais - Servidor Civil Ativo - Dívida Ativa - Multas da Dívida Ativa</t>
  </si>
  <si>
    <t>(-) Dedução de Contribuição Oriunda de Sentenças Judiciais - Servidor Civil Ativo - Juros de Mora da Dívida Ativa</t>
  </si>
  <si>
    <t>(-) Dedução de Contribuição Oriunda de Sentenças Judiciais - Servidor Civil Inativo - Principal</t>
  </si>
  <si>
    <t>(-) Dedução de Contribuição Oriunda de Sentenças Judiciais - Servidor Civil Inativo - Multas e Juros de Mora</t>
  </si>
  <si>
    <t>(-) Dedução de Contribuição Oriunda de Sentenças Judiciais - Servidor Civil Inativo - Dívida Ativa</t>
  </si>
  <si>
    <t>(-) Dedução de Contribuição Oriunda de Sentenças Judiciais - Servidor Civil Inativo - Dívida Ativa - Multas e Juros de Mora da Dívida Ativa</t>
  </si>
  <si>
    <t>(-) Dedução de Contribuição Oriunda de Sentenças Judiciais - Servidor Civil Inativo - Multas</t>
  </si>
  <si>
    <t>(-) Dedução de Contribuição Oriunda de Sentenças Judiciais - Servidor Civil Inativo - Juros de Mora</t>
  </si>
  <si>
    <t>(-) Dedução de Contribuição Oriunda de Sentenças Judiciais - Servidor Civil Inativo - Dívida Ativa - Multas da Dívida Ativa</t>
  </si>
  <si>
    <t>(-) Dedução de Contribuição Oriunda de Sentenças Judiciais - Servidor Civil Inativo - Juros de Mora da Dívida Ativa</t>
  </si>
  <si>
    <t>(-) Dedução de Contribuição Oriunda de Sentenças Judiciais - Servidor Civil - Pensionistas - Principal</t>
  </si>
  <si>
    <t>(-) Dedução de Contribuição Oriunda de Sentenças Judiciais - Servidor Civil - Pensionistas - Multas e Juros de Mora</t>
  </si>
  <si>
    <t>(-) Dedução de Contribuição Oriunda de Sentenças Judiciais - Servidor Civil - Pensionistas - Dívida Ativa</t>
  </si>
  <si>
    <t>(-) Dedução de Contribuição Oriunda de Sentenças Judiciais - Servidor Civil - Pensionistas - Dívida Ativa - Multas e Juros de Mora da Dívida Ativa</t>
  </si>
  <si>
    <t>(-) Dedução de Contribuição Oriunda de Sentenças Judiciais - Servidor Civil - Pensionistas - Multas</t>
  </si>
  <si>
    <t>(-) Dedução de Contribuição Oriunda de Sentenças Judiciais - Servidor Civil - Pensionistas - Juros de Mora</t>
  </si>
  <si>
    <t>(-) Dedução de Contribuição Oriunda de Sentenças Judiciais - Servidor Civil - Pensionistas - Dívida Ativa - Multas da Dívida Ativa</t>
  </si>
  <si>
    <t>(-) Dedução de Contribuição Oriunda de Sentenças Judiciais - Servidor Civil - Pensionistas - Juros de Mora da Dívida Ativa</t>
  </si>
  <si>
    <t>(-) Dedução de Contribuição Patronal - Servidor Civil Ativo - Principal</t>
  </si>
  <si>
    <t>(-) Dedução de Contribuição Patronal - Servidor Civil Ativo - Multas e Juros de Mora</t>
  </si>
  <si>
    <t>(-) Dedução de Contribuição Patronal - Servidor Civil Ativo - Dívida Ativa</t>
  </si>
  <si>
    <t>(-) Dedução de Contribuição Patronal - Servidor Civil Ativo - Dívida Ativa - Multas e Juros de Mora da Dívida Ativa</t>
  </si>
  <si>
    <t>(-) Dedução de Contribuição Patronal - Servidor Civil Ativo - Multas</t>
  </si>
  <si>
    <t>(-) Dedução de Contribuição Patronal - Servidor Civil Ativo - Juros de Mora</t>
  </si>
  <si>
    <t>(-) Dedução de Contribuição Patronal - Servidor Civil Ativo - Dívida Ativa - Multas da Dívida Ativa</t>
  </si>
  <si>
    <t>(-) Dedução de Contribuição Patronal - Servidor Civil Ativo - Juros de Mora da Dívida Ativa</t>
  </si>
  <si>
    <t>(-) Dedução de Contribuição Patronal Oriunda de Sentenças Judiciais - Patronal - Servidor Civil Ativo - Principal</t>
  </si>
  <si>
    <t>(-) Dedução de Contribuição Patronal Oriunda de Sentenças Judiciais - Patronal - Servidor Civil Ativo - Multas e Juros de Mora</t>
  </si>
  <si>
    <t>(-) Dedução de Contribuição Patronal Oriunda de Sentenças Judiciais - Patronal - Servidor Civil Ativo - Dívida Ativa</t>
  </si>
  <si>
    <t>(-) Dedução de Contribuição Patronal Oriunda de Sentenças Judiciais - Patronal - Servidor Civil Ativo - Dívida Ativa - Multas e Juros de Mora da Dívida Ativa</t>
  </si>
  <si>
    <t>(-) Dedução de Contribuição Patronal Oriunda de Sentenças Judiciais - Patronal - Servidor Civil Ativo - Multas</t>
  </si>
  <si>
    <t>(-) Dedução de Contribuição Patronal Oriunda de Sentenças Judiciais - Patronal - Servidor Civil Ativo - Juros de Mora</t>
  </si>
  <si>
    <t>(-) Dedução de Contribuição Patronal Oriunda de Sentenças Judiciais - Patronal - Servidor Civil Ativo - Dívida Ativa - Multas da Dívida Ativa</t>
  </si>
  <si>
    <t>(-) Dedução de Contribuição Patronal Oriunda de Sentenças Judiciais - Patronal - Servidor Civil Ativo - Juros de Mora da Dívida Ativa</t>
  </si>
  <si>
    <t>(-) Dedução de Contribuição do Servidor Civil - Parcelamentos - Principal</t>
  </si>
  <si>
    <t>Deduções das receitas provenientes dos parcelamentos de débitos da Contribuição para o Plano de Seguridade Social do Servidor Público Civil.</t>
  </si>
  <si>
    <t>(-) Dedução de Contribuição do Servidor Civil - Parcelamentos - Multas e Juros de Mora</t>
  </si>
  <si>
    <t>(-) Dedução de Contribuição do Servidor Civil - Parcelamentos - Dívida Ativa</t>
  </si>
  <si>
    <t>(-) Dedução de Contribuição do Servidor Civil - Parcelamentos - Dívida Ativa - Multas e Juros de Mora da Dívida Ativa</t>
  </si>
  <si>
    <t>(-) Dedução de Contribuição do Servidor Civil - Parcelamentos - Multas</t>
  </si>
  <si>
    <t>(-) Dedução de Contribuição do Servidor Civil - Parcelamentos - Juros de Mora</t>
  </si>
  <si>
    <t>(-) Dedução de Contribuição do Servidor Civil - Parcelamentos - Dívida Ativa - Multas da Dívida Ativa</t>
  </si>
  <si>
    <t>(-) Dedução de Contribuição do Servidor Civil - Parcelamentos - Juros de Mora da Dívida Ativa</t>
  </si>
  <si>
    <t>(-) Dedução de Contribuição Patronal - Servidor Civil - Inativo - Principal</t>
  </si>
  <si>
    <t>(-) Dedução de Contribuição Patronal - Servidor Civil - Inativo - Multas e Juros de Mora</t>
  </si>
  <si>
    <t>(-) Dedução de Contribuição Patronal - Servidor Civil - Inativo - Dívida Ativa</t>
  </si>
  <si>
    <t>(-) Dedução de Contribuição Patronal - Servidor Civil - Inativo - Dívida Ativa - Multas e Juros de Mora da Dívida Ativa</t>
  </si>
  <si>
    <t>(-) Dedução de Contribuição Patronal - Servidor Civil - Inativo - Multas</t>
  </si>
  <si>
    <t>(-) Dedução de Contribuição Patronal - Servidor Civil - Inativo - Juros de Mora</t>
  </si>
  <si>
    <t>(-) Dedução de Contribuição Patronal - Servidor Civil - Inativo - Dívida Ativa - Multas da Dívida Ativa</t>
  </si>
  <si>
    <t>(-) Dedução de Contribuição Patronal - Servidor Civil - Inativo - Juros de Mora da Dívida Ativa</t>
  </si>
  <si>
    <t>(-) Dedução de Contribuição Patronal - Servidor Civil - Pensionistas - Principal</t>
  </si>
  <si>
    <t>(-) Dedução de Contribuição Patronal - Servidor Civil - Pensionistas - Multas e Juros de Mora</t>
  </si>
  <si>
    <t>(-) Dedução de Contribuição Patronal - Servidor Civil - Pensionistas - Dívida Ativa</t>
  </si>
  <si>
    <t>(-) Dedução de Contribuição Patronal - Servidor Civil - Pensionistas - Dívida Ativa - Multas e Juros de Mora da Dívida Ativa</t>
  </si>
  <si>
    <t>(-) Dedução de Contribuição Patronal - Servidor Civil - Pensionistas - Multas</t>
  </si>
  <si>
    <t>(-) Dedução de Contribuição Patronal - Servidor Civil - Pensionistas - Juros de Mora</t>
  </si>
  <si>
    <t>(-) Dedução de Contribuição Patronal - Servidor Civil - Pensionistas - Dívida Ativa - Multas da Dívida Ativa</t>
  </si>
  <si>
    <t>(-) Dedução de Contribuição Patronal - Servidor Civil - Pensionistas - Juros de Mora da Dívida Ativa</t>
  </si>
  <si>
    <t>(-) Dedução de Contribuição Patronal Oriunda de Sentenças Judiciais - Servidor Civil Inativo - Principal</t>
  </si>
  <si>
    <t>(-) Dedução de Contribuição Patronal Oriunda de Sentenças Judiciais - Servidor Civil Inativo - Multas e Juros de Mora</t>
  </si>
  <si>
    <t>(-) Dedução de Contribuição Patronal Oriunda de Sentenças Judiciais - Servidor Civil Inativo - Dívida Ativa</t>
  </si>
  <si>
    <t>(-) Dedução de Contribuição Patronal Oriunda de Sentenças Judiciais - Servidor Civil Inativo - Dívida Ativa - Multas e Juros de Mora da Dívida Ativa</t>
  </si>
  <si>
    <t>(-) Dedução de Contribuição Patronal Oriunda de Sentenças Judiciais - Servidor Civil Inativo - Multas</t>
  </si>
  <si>
    <t>(-) Dedução de Contribuição Patronal Oriunda de Sentenças Judiciais - Servidor Civil Inativo - Juros de Mora</t>
  </si>
  <si>
    <t>(-) Dedução de Contribuição Patronal Oriunda de Sentenças Judiciais - Servidor Civil Inativo - Dívida Ativa - Multas da Dívida Ativa</t>
  </si>
  <si>
    <t>(-) Dedução de Contribuição Patronal Oriunda de Sentenças Judiciais - Servidor Civil Inativo - Juros de Mora da Dívida Ativa</t>
  </si>
  <si>
    <t>(-) Dedução de Contribuição Patronal Oriunda de Sentenças Judiciais - Servidor Civil - Pensionistas - Principal</t>
  </si>
  <si>
    <t>(-) Dedução de Contribuição Patronal Oriunda de Sentenças Judiciais - Servidor Civil - Pensionistas - Multas e Juros de Mora</t>
  </si>
  <si>
    <t>(-) Dedução de Contribuição Patronal Oriunda de Sentenças Judiciais - Servidor Civil - Pensionistas - Dívida Ativa</t>
  </si>
  <si>
    <t>(-) Dedução de Contribuição Patronal Oriunda de Sentenças Judiciais - Servidor Civil - Pensionistas - Dívida Ativa - Multas e Juros de Mora da Dívida Ativa</t>
  </si>
  <si>
    <t>(-) Dedução de Contribuição Patronal Oriunda de Sentenças Judiciais - Servidor Civil - Pensionistas - Multas</t>
  </si>
  <si>
    <t>(-) Dedução de Contribuição Patronal Oriunda de Sentenças Judiciais - Servidor Civil - Pensionistas - Juros de Mora</t>
  </si>
  <si>
    <t>(-) Dedução de Contribuição Patronal Oriunda de Sentenças Judiciais - Servidor Civil - Pensionistas - Dívida Ativa - Multas da Dívida Ativa</t>
  </si>
  <si>
    <t>(-) Dedução de Contribuição Patronal Oriunda de Sentenças Judiciais - Servidor Civil - Pensionistas - Juros de Mora da Dívida Ativa</t>
  </si>
  <si>
    <t>(-) Dedução de Contribuição Patronal - Servidor Civil Ativo - Parcelamentos - Principal</t>
  </si>
  <si>
    <t>(-) Dedução de Contribuição Patronal - Servidor Civil Ativo - Parcelamentos - Multas e Juros de Mora</t>
  </si>
  <si>
    <t>(-) Dedução de Contribuição Patronal - Servidor Civil Ativo - Parcelamentos - Dívida Ativa</t>
  </si>
  <si>
    <t>(-) Dedução de Contribuição Patronal - Servidor Civil Ativo - Parcelamentos - Dívida Ativa - Multas e Juros de Mora da Dívida Ativa</t>
  </si>
  <si>
    <t>(-) Dedução de Contribuição Patronal - Servidor Civil Ativo - Parcelamentos - Multas</t>
  </si>
  <si>
    <t>(-) Dedução de Contribuição Patronal - Servidor Civil Ativo - Parcelamentos - Juros de Mora</t>
  </si>
  <si>
    <t>(-) Dedução de Contribuição Patronal - Servidor Civil Ativo - Parcelamentos - Dívida Ativa - Multas da Dívida Ativa</t>
  </si>
  <si>
    <t>(-) Dedução de Contribuição Patronal - Servidor Civil Ativo - Parcelamentos - Juros de Mora da Dívida Ativa</t>
  </si>
  <si>
    <t>(-) Dedução de Contribuição Patronal - Servidor Civil Inativo - Parcelamentos - Principal</t>
  </si>
  <si>
    <t>(-) Dedução de Contribuição Patronal - Servidor Civil Inativo - Parcelamentos - Multas e Juros de Mora</t>
  </si>
  <si>
    <t>(-) Dedução de Contribuição Patronal - Servidor Civil Inativo - Parcelamentos - Dívida Ativa</t>
  </si>
  <si>
    <t>(-) Dedução de Contribuição Patronal - Servidor Civil Inativo - Parcelamentos - Dívida Ativa - Multas e Juros de Mora da Dívida Ativa</t>
  </si>
  <si>
    <t>(-) Dedução de Contribuição Patronal - Servidor Civil Inativo - Parcelamentos - Multas</t>
  </si>
  <si>
    <t>(-) Dedução de Contribuição Patronal - Servidor Civil Inativo - Parcelamentos - Juros de Mora</t>
  </si>
  <si>
    <t>(-) Dedução de Contribuição Patronal - Servidor Civil Inativo - Parcelamentos - Dívida Ativa - Multas da Dívida Ativa</t>
  </si>
  <si>
    <t>(-) Dedução de Contribuição Patronal - Servidor Civil Inativo - Parcelamentos - Juros de Mora da Dívida Ativa</t>
  </si>
  <si>
    <t>(-) Dedução de Contribuição Patronal - Servidor Civil - Pensionistas - Parcelamentos - Principal</t>
  </si>
  <si>
    <t>(-) Dedução de Contribuição Patronal - Servidor Civil - Pensionistas - Parcelamentos - Multas e Juros de Mora</t>
  </si>
  <si>
    <t>(-) Dedução de Contribuição Patronal - Servidor Civil - Pensionistas - Parcelamentos - Dívida Ativa</t>
  </si>
  <si>
    <t>(-) Dedução de Contribuição Patronal - Servidor Civil - Pensionistas - Parcelamentos - Dívida Ativa - Multas e Juros de Mora da Dívida Ativa</t>
  </si>
  <si>
    <t>(-) Dedução de Contribuição Patronal - Servidor Civil - Pensionistas - Parcelamentos - Multas</t>
  </si>
  <si>
    <t>(-) Dedução de Contribuição Patronal - Servidor Civil - Pensionistas - Parcelamentos - Juros de Mora</t>
  </si>
  <si>
    <t>(-) Dedução de Contribuição Patronal - Servidor Civil - Pensionistas - Parcelamentos - Dívida Ativa - Multas da Dívida Ativa</t>
  </si>
  <si>
    <t>(-) Dedução de Contribuição Patronal - Servidor Civil - Pensionistas - Parcelamentos - Juros de Mora da Dívida Ativa</t>
  </si>
  <si>
    <t>(-) Dedução de Contribuição para Fundos de Assistência Médico-Hospitalar e Social</t>
  </si>
  <si>
    <t>(-) Dedução de Contribuição para Fundos de Assistência Médica - Servidores Civis - Principal</t>
  </si>
  <si>
    <t>(-) Dedução de Contribuição para Fundos de Assistência Médica - Servidores Civis - Multas e Juros de Mora</t>
  </si>
  <si>
    <t>(-) Dedução de Contribuição para Fundos de Assistência Médica - Servidores Civis - Multas</t>
  </si>
  <si>
    <t>(-) Dedução de Contribuição para Fundos de Assistência Médica - Servidores Civis - Juros de Mora</t>
  </si>
  <si>
    <t>(-) Dedução de Contribuição para Fundos de Assistência Médica - Servidores Civis - Parcelamentos</t>
  </si>
  <si>
    <t>Deduções das receitas originadas do parcelamento de débitos da contribuição que integra o Fundo de Saúde de Assistência Médica, destinado ao atendimento médico-hospitalar, médico-domiciliar, odontológico, psicológico e social dos servidores civis.</t>
  </si>
  <si>
    <t>(-) Dedução de Contribuição para Fundos de Assistência Médica - Servidores Civis - Parcelamentos - Principal</t>
  </si>
  <si>
    <t>(-) Dedução de Contribuição para Fundos de Assistência Médica - Servidores Civis - Parcelamentos - Multas e Juros de Mora</t>
  </si>
  <si>
    <t>(-) Dedução de Contribuição para Fundos de Assistência Médica - Servidores Civis - Parcelamentos - Multas</t>
  </si>
  <si>
    <t>(-) Dedução de Contribuição para Fundos de Assistência Médica - Servidores Civis - Parcelamentos - Juros de Mora</t>
  </si>
  <si>
    <t>(-) Dedução de Contribuição para Fundos de Assistência Médica - Outros Beneficiários - Principal</t>
  </si>
  <si>
    <t>(-) Dedução de Contribuição para Fundos de Assistência Médica - Outros Beneficiários - Multas e Juros de Mora</t>
  </si>
  <si>
    <t>(-) Dedução de Contribuição para Fundos de Assistência Médica - Outros Beneficiários - Multas</t>
  </si>
  <si>
    <t>(-) Dedução de Contribuição para Fundos de Assistência Médica - Outros Beneficiários - Juros de Mora</t>
  </si>
  <si>
    <t>(-) Dedução de Contribuição para Fundos de Assistência Médica - Outros Beneficiários - Parcelamentos - Principal</t>
  </si>
  <si>
    <t>(-) Dedução de Contribuição para Fundos de Assistência Médica - Outros Beneficiários - Parcelamentos - Multas e Juros de Mora</t>
  </si>
  <si>
    <t>(-) Dedução de Contribuição para Fundos de Assistência Médica - Outros Beneficiários - Parcelamentos - Multas</t>
  </si>
  <si>
    <t>(-) Dedução de Contribuição para Fundos de Assistência Médica - Outros Beneficiários - Parcelamentos - Juros de Mora</t>
  </si>
  <si>
    <t>(-) Dedução de Demais Contribuições Sociais Não Arrecadadas e Não Projetadas Pela RFB - Principal</t>
  </si>
  <si>
    <t>(-) Dedução de Demais Contribuições Sociais Não Arrecadadas e Não Projetadas Pela RFB - Multas e Juros de Mora</t>
  </si>
  <si>
    <t>(-) Dedução de Demais Contribuições Sociais Não Arrecadadas e Não Projetadas Pela RFB - Multas</t>
  </si>
  <si>
    <t>(-) Dedução de Demais Contribuições Sociais Não Arrecadadas e Não Projetadas Pela RFB - Juros de Mora</t>
  </si>
  <si>
    <t>(-) Dedução de Demais Contribuições Sociais Não Arrecadadas e Não Projetadas Pela RFB - Parcelamentos - Principal</t>
  </si>
  <si>
    <t>(-) Dedução de Demais Contribuições Sociais Não Arrecadadas e Não Projetadas Pela RFB - Parcelamentos - Multas e Juros de Mora</t>
  </si>
  <si>
    <t>(-) Dedução de Demais Contribuições Sociais Não Arrecadadas e Não Projetadas Pela RFB - Parcelamentos - Multas</t>
  </si>
  <si>
    <t>(-) Dedução de Demais Contribuições Sociais Não Arrecadadas e Não Projetadas Pela RFB - Parcelamentos - Juros de Mora</t>
  </si>
  <si>
    <t>(-) Dedução de Outras Contribuições Econômicas - Não Arrecadadas e Não Projetadas Pela RFB - Principal</t>
  </si>
  <si>
    <t>(-) Dedução de Outras Contribuições Econômicas - Não Arrecadadas e Não Projetadas Pela RFB - Multas e Juros de Mora</t>
  </si>
  <si>
    <t>(-) Dedução de Outras Contribuições Econômicas - Não Arrecadadas e Não Projetadas Pela RFB - Dívida Ativa</t>
  </si>
  <si>
    <t>(-) Dedução de Outras Contribuições Econômicas - Não Arrecadadas e Não Projetadas Pela RFB - Dívida Ativa - Multas e Juros de Mora da Dívida Ativa</t>
  </si>
  <si>
    <t>(-) Dedução de Outras Contribuições Econômicas - Não Arrecadadas e Não Projetadas Pela RFB - Multas</t>
  </si>
  <si>
    <t>(-) Dedução de Outras Contribuições Econômicas - Não Arrecadadas e Não Projetadas Pela RFB - Juros de Mora</t>
  </si>
  <si>
    <t>(-) Dedução de Outras Contribuições Econômicas - Não Arrecadadas e Não Projetadas Pela RFB - Dívida Ativa - Multas da Dívida Ativa</t>
  </si>
  <si>
    <t>(-) Dedução de Outras Contribuições Econômicas - Não Arrecadadas e Não Projetadas Pela RFB - Juros de Mora da Dívida Ativa</t>
  </si>
  <si>
    <t>(-) Dedução de Contribuição para o Custeio do Serviço de Iluminação Pública - Principal</t>
  </si>
  <si>
    <t>Dedução da receita decorrente da contribuição para o custeio do serviço de iluminação pública.</t>
  </si>
  <si>
    <t>(-) Dedução de Contribuição para o Custeio do Serviço de Iluminação Pública - Multas e Juros de Mora</t>
  </si>
  <si>
    <t>(-) Dedução de Contribuição para o Custeio do Serviço de Iluminação Pública - Dívida Ativa</t>
  </si>
  <si>
    <t>(-) Dedução de Contribuição para o Custeio do Serviço de Iluminação Pública - Dívida Ativa - Multas e Juros de Mora da Dívida Ativa</t>
  </si>
  <si>
    <t>(-) Dedução de Contribuição para o Custeio do Serviço de Iluminação Pública - Multas</t>
  </si>
  <si>
    <t>(-) Dedução de Contribuição para o Custeio do Serviço de Iluminação Pública - Juros de Mora</t>
  </si>
  <si>
    <t>(-) Dedução de Contribuição para o Custeio do Serviço de Iluminação Pública - Dívida Ativa - Multas da Dívida Ativa</t>
  </si>
  <si>
    <t>(-) Dedução de Contribuição para o Custeio do Serviço de Iluminação Pública - Juros de Mora da Dívida Ativa</t>
  </si>
  <si>
    <t>(-) Dedução de Aluguéis e Arrendamentos - Principal</t>
  </si>
  <si>
    <t>(-) Dedução de Aluguéis e Arrendamentos - Multas e Juros de Mora</t>
  </si>
  <si>
    <t>(-) Dedução de Aluguéis e Arrendamentos - Dívida Ativa</t>
  </si>
  <si>
    <t>(-) Dedução de Aluguéis e Arrendamentos - Dívida Ativa - Multas e Juros de Mora da Dívida Ativa</t>
  </si>
  <si>
    <t>(-) Dedução de Aluguéis e Arrendamentos - Multas</t>
  </si>
  <si>
    <t>(-) Dedução de Aluguéis e Arrendamentos - Juros de Mora</t>
  </si>
  <si>
    <t>(-) Dedução de Aluguéis e Arrendamentos - Dívida Ativa - Multas da Dívida Ativa</t>
  </si>
  <si>
    <t>(-) Dedução de Aluguéis e Arrendamentos - Juros de Mora da Dívida Ativa</t>
  </si>
  <si>
    <t>(-) Dedução de Foros, Laudêmios e Tarifas de Ocupação - Principal</t>
  </si>
  <si>
    <t>(-) Dedução de Foros, Laudêmios e Tarifas de Ocupação - Multas e Juros de Mora</t>
  </si>
  <si>
    <t>(-) Dedução de Foros, Laudêmios e Tarifas de Ocupação - Dívida Ativa</t>
  </si>
  <si>
    <t>(-) Dedução de Foros, Laudêmios e Tarifas de Ocupação - Dívida Ativa - Multas e Juros de Mora da Dívida Ativa</t>
  </si>
  <si>
    <t>(-) Dedução de Foros, Laudêmios e Tarifas de Ocupação - Multas</t>
  </si>
  <si>
    <t>(-) Dedução de Foros, Laudêmios e Tarifas de Ocupação - Juros de Mora</t>
  </si>
  <si>
    <t>(-) Dedução de Foros, Laudêmios e Tarifas de Ocupação - Dívida Ativa - Multas da Dívida Ativa</t>
  </si>
  <si>
    <t>(-) Dedução de Foros, Laudêmios e Tarifas de Ocupação - Juros de Mora da Dívida Ativa</t>
  </si>
  <si>
    <t>(-) Dedução de Concessão, Permissão, Autorização ou Cessão do Direito de Uso de Bens Imóveis Públicos - Principal</t>
  </si>
  <si>
    <t>Dedução de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</si>
  <si>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 Dedução de Concessão, Permissão, Autorização ou Cessão do Direito de Uso de Bens Imóveis Públicos - Multas e Juros de Mora</t>
  </si>
  <si>
    <t>(-) Dedução de Concessão, Permissão, Autorização ou Cessão do Direito de Uso de Bens Imóveis Públicos - Dívida Ativa</t>
  </si>
  <si>
    <t>(-) Dedução de Concessão, Permissão, Autorização ou Cessão do Direito de Uso de Bens Imóveis Públicos - Dívida Ativa - Multas e Juros de Mora da Dívida Ativa</t>
  </si>
  <si>
    <t>(-) Dedução de Concessão, Permissão, Autorização ou Cessão do Direito de Uso de Bens Imóveis Públicos - Multas</t>
  </si>
  <si>
    <t>(-) Dedução de Concessão, Permissão, Autorização ou Cessão do Direito de Uso de Bens Imóveis Públicos - Juros de Mora</t>
  </si>
  <si>
    <t>(-) Dedução de Concessão, Permissão, Autorização ou Cessão do Direito de Uso de Bens Imóveis Públicos - Dívida Ativa - Multas da Dívida Ativa</t>
  </si>
  <si>
    <t>(-) Dedução de Concessão, Permissão, Autorização ou Cessão do Direito de Uso de Bens Imóveis Públicos - Juros de Mora da Dívida Ativa</t>
  </si>
  <si>
    <t>(-) Dedução de Outras Receitas Imobiliárias - Principal</t>
  </si>
  <si>
    <t>Dedução de receitas oriundas da exploração do patrimônio imobiliário do Estado que não tenham se enquadrado nos itens anteriores.</t>
  </si>
  <si>
    <t>(-) Dedução de Outras Receitas Imobiliárias - Multas e Juros de Mora</t>
  </si>
  <si>
    <t>(-) Dedução de Outras Receitas Imobiliárias - Dívida Ativa</t>
  </si>
  <si>
    <t>(-) Dedução de Outras Receitas Imobiliárias - Dívida Ativa - Multas e Juros de Mora da Dívida Ativa</t>
  </si>
  <si>
    <t>(-) Dedução de Outras Receitas Imobiliárias - Multas</t>
  </si>
  <si>
    <t>(-) Dedução de Outras Receitas Imobiliárias - Juros de Mora</t>
  </si>
  <si>
    <t>(-) Dedução de Outras Receitas Imobiliárias - Dívida Ativa - Multas da Dívida Ativa</t>
  </si>
  <si>
    <t>(-) Dedução de Outras Receitas Imobiliárias - Juros de Mora da Dívida Ativa</t>
  </si>
  <si>
    <t>(-) Dedução de Remuneração de Depósitos Bancários - Principal</t>
  </si>
  <si>
    <t>Deduções das receitas decorrentes de juros e correções monetárias incidentes sobre depósitos bancários</t>
  </si>
  <si>
    <t>(-) Dedução de Remuneração de Depósitos Especiais - Principal</t>
  </si>
  <si>
    <t>Dedução da receita oriunda de juros e correções monetárias auferidos sobre depósitos especiais.</t>
  </si>
  <si>
    <t>(-) Dedução de Remuneração de Saldos de Recursos Não-Desembolsados - Principal</t>
  </si>
  <si>
    <t>Dedução da receita oriunda de juros e correções monetárias auferidos sobre saldos de recursos não desembolsados.</t>
  </si>
  <si>
    <t>(-) Dedução de Remuneração dos Recursos do Regime Próprio de Previdência Social - RPPS - Principal</t>
  </si>
  <si>
    <t>Dedução de recursos oruindos dos rendimentos auferidos decorrentes da aplicação de recursos do RPPS no mercado financeiro, em fundos de renda fixa, de renda variável, ou em fundos imobiliários.</t>
  </si>
  <si>
    <t>(-) Dedução de Juros de Títulos de Renda - Principal</t>
  </si>
  <si>
    <t>Dedução de recursos oriundos de juros de título de renda, provenientes de aplicações no mercado financeiro. Inclui o resultado das aplicações em títulos públicos.</t>
  </si>
  <si>
    <t>(-) Dedução de Juros sobre o Capital Próprio - Principal</t>
  </si>
  <si>
    <t>Dedução de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</si>
  <si>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 Dedução de Delegação para a Prestação dos Serviços de Transporte Rodoviário - Principal</t>
  </si>
  <si>
    <t>Dedução de receitas decorrentes da delegação (mediante Concessão, Permissão ou Autorização) para o setor privado ou outros entes estatais prestarem serviços públicos de transporte rodoviário.</t>
  </si>
  <si>
    <t>(-) Dedução de Delegação para a Prestação dos Serviços de Transporte Rodoviário - Multas e Juros de Mora</t>
  </si>
  <si>
    <t>(-) Dedução de Delegação para a Prestação dos Serviços de Transporte Rodoviário - Dívida Ativa</t>
  </si>
  <si>
    <t>(-) Dedução de Delegação para a Prestação dos Serviços de Transporte Rodoviário - Dívida Ativa - Multas e Juros de Mora da Dívida Ativa</t>
  </si>
  <si>
    <t>(-) Dedução de Delegação para a Prestação dos Serviços de Transporte Rodoviário - Multas</t>
  </si>
  <si>
    <t>(-) Dedução de Delegação para a Prestação dos Serviços de Transporte Rodoviário - Juros de Mora</t>
  </si>
  <si>
    <t>(-) Dedução de Delegação para a Prestação dos Serviços de Transporte Rodoviário - Dívida Ativa - Multas da Dívida Ativa</t>
  </si>
  <si>
    <t>(-) Dedução de Delegação para a Prestação dos Serviços de Transporte Rodoviário - Juros de Mora da Dívida Ativa</t>
  </si>
  <si>
    <t>(-) Dedução de Outras Delegações de Serviços Públicos - Principal</t>
  </si>
  <si>
    <t>Dedução de receitas decorrentes da delegação para prestação de serviços públicos não abarcadas por códigos específicos.</t>
  </si>
  <si>
    <t>(-) Dedução de Outras Delegações de Serviços Públicos - Multas e Juros de Mora</t>
  </si>
  <si>
    <t>(-) Dedução de Outras Delegações de Serviços Públicos - Dívida Ativa</t>
  </si>
  <si>
    <t>(-) Dedução de Outras Delegações de Serviços Públicos - Dívida Ativa - Multas e Juros de Mora da Dívida Ativa</t>
  </si>
  <si>
    <t>(-) Dedução de Outras Delegações de Serviços Públicos - Multas</t>
  </si>
  <si>
    <t>(-) Dedução de Outras Delegações de Serviços Públicos - Juros de Mora</t>
  </si>
  <si>
    <t>(-) Dedução de Outras Delegações de Serviços Públicos - Dívida Ativa - Multas da Dívida Ativa</t>
  </si>
  <si>
    <t>(-) Dedução de Outras Delegações de Serviços Públicos - Juros de Mora da Dívida Ativa</t>
  </si>
  <si>
    <t>(-) Dedução de Outras Delegações para Exploração de Recursos Naturais - Principal</t>
  </si>
  <si>
    <t>Dedução de receitas oriundas da exploração de quaisquer outros recursos naturais não listados em códigos de natureza de receita específicos.</t>
  </si>
  <si>
    <t>(-) Dedução de Outras Delegações para Exploração de Recursos Naturais - Multas e Juros de Mora</t>
  </si>
  <si>
    <t>(-) Dedução de Outras Delegações para Exploração de Recursos Naturais - Dívida Ativa</t>
  </si>
  <si>
    <t>(-) Dedução de Outras Delegações para Exploração de Recursos Naturais - Dívida Ativa - Multas e Juros de Mora da Dívida Ativa</t>
  </si>
  <si>
    <t>(-) Dedução de Outras Delegações para Exploração de Recursos Naturais - Multas</t>
  </si>
  <si>
    <t>(-) Dedução de Outras Delegações para Exploração de Recursos Naturais - Juros de Mora</t>
  </si>
  <si>
    <t>(-) Dedução de Outras Delegações para Exploração de Recursos Naturais - Dívida Ativa - Multas da Dívida Ativa</t>
  </si>
  <si>
    <t>(-) Dedução de Outras Delegações para Exploração de Recursos Naturais - Juros de Mora da Dívida Ativa</t>
  </si>
  <si>
    <t>(-) Dedução de Cessão do Direito de Operacionalização de Pagamentos - Poderes Executivo e Legislativo - Principal</t>
  </si>
  <si>
    <t>(-) Dedução de Cessão do Direito de Operacionalização de Pagamentos - Poderes Executivo e Legislativo - Multas e Juros de Mora</t>
  </si>
  <si>
    <t>(-) Dedução de Cessão do Direito de Operacionalização de Pagamentos - Poderes Executivo e Legislativo - Dívida Ativa</t>
  </si>
  <si>
    <t>(-) Dedução de Cessão do Direito de Operacionalização de Pagamentos - Poderes Executivo e Legislativo - Dívida Ativa - Multas e Juros de Mora da Dívida Ativa</t>
  </si>
  <si>
    <t>(-) Dedução de Cessão do Direito de Operacionalização de Pagamentos - Poderes Executivo e Legislativo - Multas</t>
  </si>
  <si>
    <t>(-) Dedução de Cessão do Direito de Operacionalização de Pagamentos - Poderes Executivo e Legislativo - Juros de Mora</t>
  </si>
  <si>
    <t>(-) Dedução de Cessão do Direito de Operacionalização de Pagamentos - Poderes Executivo e Legislativo - Dívida Ativa - Multas da Dívida Ativa</t>
  </si>
  <si>
    <t>(-) Dedução de Cessão do Direito de Operacionalização de Pagamentos - Poderes Executivo e Legislativo - Juros de Mora da Dívida Ativa</t>
  </si>
  <si>
    <t>(-) Dedução de Outras Receitas Patrimoniais - Principal</t>
  </si>
  <si>
    <t>Deduções das receitas patrimoniais não classificadas nos itens anteriores, inclusive receitas de aluguéis de bens móveis.</t>
  </si>
  <si>
    <t>(-) Dedução de Outras Receitas Patrimoniais - Multas e Juros de Mora</t>
  </si>
  <si>
    <t>(-) Dedução de Outras Receitas Patrimoniais - Dívida Ativa</t>
  </si>
  <si>
    <t>(-) Dedução de Outras Receitas Patrimoniais - Dívida Ativa - Multas e Juros de Mora da Dívida Ativa</t>
  </si>
  <si>
    <t>(-) Dedução de Outras Receitas Patrimoniais - Multas</t>
  </si>
  <si>
    <t>(-) Dedução de Outras Receitas Patrimoniais - Juros de Mora</t>
  </si>
  <si>
    <t>(-) Dedução de Outras Receitas Patrimoniais - Dívida Ativa - Multas da Dívida Ativa</t>
  </si>
  <si>
    <t>(-) Dedução de Outras Receitas Patrimoniais - Juros de Mora da Dívida Ativa</t>
  </si>
  <si>
    <t>(-) Dedução de Receita Agropecuária - Principal</t>
  </si>
  <si>
    <t>Deduções das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</si>
  <si>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 Dedução de Receita Agropecuária - Multas e Juros de Mora</t>
  </si>
  <si>
    <t>(-) Dedução de Receita Agropecuária - Dívida Ativa</t>
  </si>
  <si>
    <t>(-) Dedução de Receita Agropecuária - Dívida Ativa - Multas e Juros de Mora da Dívida Ativa</t>
  </si>
  <si>
    <t>(-) Dedução de Receita Agropecuária - Multas</t>
  </si>
  <si>
    <t>(-) Dedução de Receita Agropecuária - Juros de Mora</t>
  </si>
  <si>
    <t>(-) Dedução de Receita Agropecuária - Dívida Ativa - Multas da Dívida Ativa</t>
  </si>
  <si>
    <t>(-) Dedução de Receita Agropecuária - Juros de Mora da Dívida Ativa</t>
  </si>
  <si>
    <t>(-) Dedução de Receita Industrial - Principal</t>
  </si>
  <si>
    <t>Deduções das receitas decorrentes das atividades industriais.</t>
  </si>
  <si>
    <t>(-) Dedução de Receita Industrial - Multas e Juros de Mora</t>
  </si>
  <si>
    <t>(-) Dedução de Receita Industrial - Dívida Ativa</t>
  </si>
  <si>
    <t>(-) Dedução de Receita Industrial - Dívida Ativa - Multas e Juros de Mora da Dívida Ativa</t>
  </si>
  <si>
    <t>(-) Dedução de Receita Industrial - Multas</t>
  </si>
  <si>
    <t>(-) Dedução de Receita Industrial - Juros de Mora</t>
  </si>
  <si>
    <t>(-) Dedução de Receita Industrial - Dívida Ativa - Multas da Dívida Ativa</t>
  </si>
  <si>
    <t>(-) Dedução de Receita Industrial - Juros de Mora da Dívida Ativa</t>
  </si>
  <si>
    <t>(-) Dedução de Serviços Administrativos e Comerciais Gerais Prestados por Entidades e Órgãos Públicos em Geral - Principal</t>
  </si>
  <si>
    <t>(-) Dedução de Serviços Administrativos e Comerciais Gerais Prestados por Entidades e Órgãos Públicos em Geral - Multas e Juros de Mora</t>
  </si>
  <si>
    <t>(-) Dedução de Serviços Administrativos e Comerciais Gerais Prestados por Entidades e Órgãos Públicos em Geral - Dívida Ativa</t>
  </si>
  <si>
    <t>(-) Dedução de Serviços Administrativos e Comerciais Gerais Prestados por Entidades e Órgãos Públicos em Geral - Dívida Ativa - Multas e Juros de Mora da Dívida Ativa</t>
  </si>
  <si>
    <t>(-) Dedução de Serviços Administrativos e Comerciais Gerais Prestados por Entidades e Órgãos Públicos em Geral - Multas</t>
  </si>
  <si>
    <t>(-) Dedução de Serviços Administrativos e Comerciais Gerais Prestados por Entidades e Órgãos Públicos em Geral - Juros de Mora</t>
  </si>
  <si>
    <t>(-) Dedução de Serviços Administrativos e Comerciais Gerais Prestados por Entidades e Órgãos Públicos em Geral - Dívida Ativa - Multas da Dívida Ativa</t>
  </si>
  <si>
    <t>(-) Dedução de Serviços Administrativos e Comerciais Gerais Prestados por Entidades e Órgãos Públicos em Geral - Juros de Mora da Dívida Ativa</t>
  </si>
  <si>
    <t>(-) Dedução de Inscrição em Concursos e Processos Seletivos - Principal</t>
  </si>
  <si>
    <t>Deduções das receitas de inscrição em concursos e processos seletivos, inclusive vestibulares realizados pelas instituições de ensino.</t>
  </si>
  <si>
    <t>(-) Dedução de Inscrição em Concursos e Processos Seletivos - Multas e Juros de Mora</t>
  </si>
  <si>
    <t>(-) Dedução de Inscrição em Concursos e Processos Seletivos - Dívida Ativa</t>
  </si>
  <si>
    <t>(-) Dedução de Inscrição em Concursos e Processos Seletivos - Dívida Ativa - Multas e Juros de Mora da Dívida Ativa</t>
  </si>
  <si>
    <t>(-) Dedução de Inscrição em Concursos e Processos Seletivos - Multas</t>
  </si>
  <si>
    <t>(-) Dedução de Inscrição em Concursos e Processos Seletivos - Juros de Mora</t>
  </si>
  <si>
    <t>(-) Dedução de Inscrição em Concursos e Processos Seletivos - Dívida Ativa - Multas da Dívida Ativa</t>
  </si>
  <si>
    <t>(-) Dedução de Inscrição em Concursos e Processos Seletivos - Juros de Mora da Dívida Ativa</t>
  </si>
  <si>
    <t>(-) Dedução de Serviços de Registro, Certificação e Fiscalização - Principal</t>
  </si>
  <si>
    <t>Deduções das receitas originadas de procedimentos obrigatórios de registro, certificação, inspeção e fiscalização.</t>
  </si>
  <si>
    <t>(-) Dedução de Serviços de Registro, Certificação e Fiscalização - Multas e Juros de Mora</t>
  </si>
  <si>
    <t>(-) Dedução de Serviços de Registro, Certificação e Fiscalização - Dívida Ativa</t>
  </si>
  <si>
    <t>(-) Dedução de Serviços de Registro, Certificação e Fiscalização - Dívida Ativa - Multas e Juros de Mora da Dívida Ativa</t>
  </si>
  <si>
    <t>(-) Dedução de Serviços de Registro, Certificação e Fiscalização - Multas</t>
  </si>
  <si>
    <t>(-) Dedução de Serviços de Registro, Certificação e Fiscalização - Juros de Mora</t>
  </si>
  <si>
    <t>(-) Dedução de Serviços de Registro, Certificação e Fiscalização - Dívida Ativa - Multas da Dívida Ativa</t>
  </si>
  <si>
    <t>(-) Dedução de Serviços de Registro, Certificação e Fiscalização - Juros de Mora da Dívida Ativa</t>
  </si>
  <si>
    <t>(-) Dedução de Serviços de Informação e Tecnologia - Principal</t>
  </si>
  <si>
    <t>Deduções das receitas originadas da prestação de serviços relacionados à disponibilização de informações em redes e sistemas de dados em meio digital e à prestação de serviços relacionados ao uso intensivo de tecnologia.</t>
  </si>
  <si>
    <t>(-) Dedução de Serviços de Informação e Tecnologia - Multas e Juros de Mora</t>
  </si>
  <si>
    <t>(-) Dedução de Serviços de Informação e Tecnologia - Dívida Ativa</t>
  </si>
  <si>
    <t>(-) Dedução de Serviços de Informação e Tecnologia - Dívida Ativa - Multas e Juros de Mora da Dívida Ativa</t>
  </si>
  <si>
    <t>(-) Dedução de Serviços de Informação e Tecnologia - Multas</t>
  </si>
  <si>
    <t>(-) Dedução de Serviços de Informação e Tecnologia - Juros de Mora</t>
  </si>
  <si>
    <t>(-) Dedução de Serviços de Informação e Tecnologia - Dívida Ativa - Multas da Dívida Ativa</t>
  </si>
  <si>
    <t>(-) Dedução de Serviços de Informação e Tecnologia - Juros de Mora da Dívida Ativa</t>
  </si>
  <si>
    <t>(-) Dedução de Serviços de Navegação Naval - Principal</t>
  </si>
  <si>
    <t>(-) Dedução de Serviços de Navegação Naval - Multas e Juros de Mora</t>
  </si>
  <si>
    <t>(-) Dedução de Serviços de Navegação Naval - Dívida Ativa</t>
  </si>
  <si>
    <t>(-) Dedução de Serviços de Navegação Naval - Dívida Ativa - Multas e Juros de Mora da Dívida Ativa</t>
  </si>
  <si>
    <t>(-) Dedução de Serviços de Navegação Naval - Multas</t>
  </si>
  <si>
    <t>(-) Dedução de Serviços de Navegação Naval - Juros de Mora</t>
  </si>
  <si>
    <t>(-) Dedução de Serviços de Navegação Naval - Dívida Ativa - Multas da Dívida Ativa</t>
  </si>
  <si>
    <t>(-) Dedução de Serviços de Navegação Naval - Juros de Mora da Dívida Ativa</t>
  </si>
  <si>
    <t>(-) Dedução de Serviços de Transporte de Passageiros ou Mercadorias - Principal</t>
  </si>
  <si>
    <t>Deduções das receitas originadas da prestação de serviços de transporte. Compreende as atividades de transporte de passageiros ou mercadorias, em todas as modalidades viárias.</t>
  </si>
  <si>
    <t>(-) Dedução de Serviços de Transporte de Passageiros ou Mercadorias - Multas e Juros de Mora</t>
  </si>
  <si>
    <t>(-) Dedução de Serviços de Transporte de Passageiros ou Mercadorias - Dívida Ativa</t>
  </si>
  <si>
    <t>(-) Dedução de Serviços de Transporte de Passageiros ou Mercadorias - Dívida Ativa - Multas e Juros de Mora da Dívida Ativa</t>
  </si>
  <si>
    <t>(-) Dedução de Serviços de Transporte de Passageiros ou Mercadorias - Multas</t>
  </si>
  <si>
    <t>(-) Dedução de Serviços de Transporte de Passageiros ou Mercadorias - Juros de Mora</t>
  </si>
  <si>
    <t>(-) Dedução de Serviços de Transporte de Passageiros ou Mercadorias - Dívida Ativa - Multas da Dívida Ativa</t>
  </si>
  <si>
    <t>(-) Dedução de Serviços de Transporte de Passageiros ou Mercadorias - Juros de Mora da Dívida Ativa</t>
  </si>
  <si>
    <t>(-) Dedução de Serviços Portuários - Principal</t>
  </si>
  <si>
    <t>Deduções das receitas originadas na exploração dos portos, terminais marítimos, atracadouros e ancoradouros.</t>
  </si>
  <si>
    <t>(-) Dedução de Serviços Portuários - Multas e Juros de Mora</t>
  </si>
  <si>
    <t>(-) Dedução de Serviços Portuários - Dívida Ativa</t>
  </si>
  <si>
    <t>(-) Dedução de Serviços Portuários - Dívida Ativa - Multas e Juros de Mora da Dívida Ativa</t>
  </si>
  <si>
    <t>(-) Dedução de Serviços Portuários - Multas</t>
  </si>
  <si>
    <t>(-) Dedução de Serviços Portuários - Juros de Mora</t>
  </si>
  <si>
    <t>(-) Dedução de Serviços Portuários - Dívida Ativa - Multas da Dívida Ativa</t>
  </si>
  <si>
    <t>(-) Dedução de Serviços Portuários - Juros de Mora da Dívida Ativa</t>
  </si>
  <si>
    <t>(-) Dedução de Serviços Hospitalares - Principal</t>
  </si>
  <si>
    <t>Deduções das receitas originadas de serviços de atendimento à saúde, de caráter especializado ou não. Compreende a prestação de serviços relacionados à saúde em hospitais e similares, bem como serviços de saúde correlatos.</t>
  </si>
  <si>
    <t>(-) Dedução de Serviços Hospitalares - Multas e Juros de Mora</t>
  </si>
  <si>
    <t>(-) Dedução de Serviços Hospitalares - Dívida Ativa</t>
  </si>
  <si>
    <t>(-) Dedução de Serviços Hospitalares - Dívida Ativa - Multas e Juros de Mora da Dívida Ativa</t>
  </si>
  <si>
    <t>(-) Dedução de Serviços Hospitalares - Multas</t>
  </si>
  <si>
    <t>(-) Dedução de Serviços Hospitalares - Juros de Mora</t>
  </si>
  <si>
    <t>(-) Dedução de Serviços Hospitalares - Dívida Ativa - Multas da Dívida Ativa</t>
  </si>
  <si>
    <t>(-) Dedução de Serviços Hospitalares - Juros de Mora da Dívida Ativa</t>
  </si>
  <si>
    <t>(-) Dedução de Serviços de Registro, Análise e Controle da Saúde - Principal</t>
  </si>
  <si>
    <t>Deduções das receitas originadas de serviços de registro de análise e de controle de produtos sujeitos a normas de vigilância sanitária.</t>
  </si>
  <si>
    <t>(-) Dedução de Serviços de Registro, Análise e Controle da Saúde - Multas e Juros de Mora</t>
  </si>
  <si>
    <t>(-) Dedução de Serviços de Registro, Análise e Controle da Saúde - Dívida Ativa</t>
  </si>
  <si>
    <t>(-) Dedução de Serviços de Registro, Análise e Controle da Saúde - Dívida Ativa - Multas e Juros de Mora da Dívida Ativa</t>
  </si>
  <si>
    <t>(-) Dedução de Serviços de Registro, Análise e Controle da Saúde - Multas</t>
  </si>
  <si>
    <t>(-) Dedução de Serviços de Registro, Análise e Controle da Saúde - Juros de Mora</t>
  </si>
  <si>
    <t>(-) Dedução de Serviços de Registro, Análise e Controle da Saúde - Dívida Ativa - Multas da Dívida Ativa</t>
  </si>
  <si>
    <t>(-) Dedução de Serviços de Registro, Análise e Controle da Saúde - Juros de Mora da Dívida Ativa</t>
  </si>
  <si>
    <t>(-) Dedução de Serviços Radiológicos e Laboratoriais - Principal</t>
  </si>
  <si>
    <t>Deduções das receitas originadas de serviços de atendimento à saúde, de caráter especializado ou não. Compreende a prestação de serviços relacionados à saúde com natureza radiológica ou laboratorial.</t>
  </si>
  <si>
    <t>(-) Dedução de Serviços Radiológicos e Laboratoriais - Multas e Juros de Mora</t>
  </si>
  <si>
    <t>(-) Dedução de Serviços Radiológicos e Laboratoriais - Dívida Ativa</t>
  </si>
  <si>
    <t>(-) Dedução de Serviços Radiológicos e Laboratoriais - Dívida Ativa - Multas e Juros de Mora da Dívida Ativa</t>
  </si>
  <si>
    <t>(-) Dedução de Serviços Radiológicos e Laboratoriais - Multas</t>
  </si>
  <si>
    <t>(-) Dedução de Serviços Radiológicos e Laboratoriais - Juros de Mora</t>
  </si>
  <si>
    <t>(-) Dedução de Serviços Radiológicos e Laboratoriais - Dívida Ativa - Multas da Dívida Ativa</t>
  </si>
  <si>
    <t>(-) Dedução de Serviços Radiológicos e Laboratoriais - Juros de Mora da Dívida Ativa</t>
  </si>
  <si>
    <t>(-) Dedução de Serviços Ambulatoriais - Principal</t>
  </si>
  <si>
    <t>Deduções das receitas originadas de serviços de atendimento à saúde, de caráter especializado ou não. Compreende a prestação de serviços relacionados à saúde com natureza ambulatórial.</t>
  </si>
  <si>
    <t>(-) Dedução de Serviços Ambulatoriais - Multas e Juros de Mora</t>
  </si>
  <si>
    <t>(-) Dedução de Serviços Ambulatoriais - Dívida Ativa</t>
  </si>
  <si>
    <t>(-) Dedução de Serviços Ambulatoriais - Dívida Ativa - Multas e Juros de Mora da Dívida Ativa</t>
  </si>
  <si>
    <t>(-) Dedução de Serviços Ambulatoriais - Multas</t>
  </si>
  <si>
    <t>(-) Dedução de Serviços Ambulatoriais - Juros de Mora</t>
  </si>
  <si>
    <t>(-) Dedução de Serviços Ambulatoriais - Dívida Ativa - Multas da Dívida Ativa</t>
  </si>
  <si>
    <t>(-) Dedução de Serviços Ambulatoriais - Juros de Mora da Dívida Ativa</t>
  </si>
  <si>
    <t>(-) Dedução de Outros Serviços de Atendimento à Saúde - Principal</t>
  </si>
  <si>
    <t>Registra do valor da Dedução da prestação de outros serviços relacionados à saúde, não especificados anteriormente.</t>
  </si>
  <si>
    <t>(-) Dedução de Outros Serviços de Atendimento à Saúde - Multas e Juros de Mora</t>
  </si>
  <si>
    <t>(-) Dedução de Outros Serviços de Atendimento à Saúde - Dívida Ativa</t>
  </si>
  <si>
    <t>(-) Dedução de Outros Serviços de Atendimento à Saúde - Dívida Ativa - Multas e Juros de Mora da Dívida Ativa</t>
  </si>
  <si>
    <t>(-) Dedução de Outros Serviços de Atendimento à Saúde - Multas</t>
  </si>
  <si>
    <t>(-) Dedução de Outros Serviços de Atendimento à Saúde - Juros de Mora</t>
  </si>
  <si>
    <t>(-) Dedução de Outros Serviços de Atendimento à Saúde - Dívida Ativa - Multas da Dívida Ativa</t>
  </si>
  <si>
    <t>(-) Dedução de Outros Serviços de Atendimento à Saúde - Juros de Mora da Dívida Ativa</t>
  </si>
  <si>
    <t>(-) Dedução de Serviços Sujeitos à Regulação</t>
  </si>
  <si>
    <t>(-) Dedução de Serviços de Saneamento Básico - Abastecimento de Água</t>
  </si>
  <si>
    <t>(-) Dedução de Serviços de Saneamento Básico - Abastecimento de Água - Principal</t>
  </si>
  <si>
    <t>(-) Dedução de Serviços de Saneamento Básico - Abastecimento de Água - Multas e Juros de Mora</t>
  </si>
  <si>
    <t>(-) Dedução de Serviços de Saneamento Básico - Abastecimento de Água - Dívida Ativa</t>
  </si>
  <si>
    <t>(-) Dedução de Serviços de Saneamento Básico - Abastecimento de Água - Dívida Ativa - Multas e Juros de Mora da Dívida Ativa</t>
  </si>
  <si>
    <t>(-) Dedução de Serviços de Saneamento Básico - Abastecimento de Água - Multas</t>
  </si>
  <si>
    <t>(-) Dedução de Serviços de Saneamento Básico - Abastecimento de Água - Juros de Mora</t>
  </si>
  <si>
    <t>(-) Dedução de Serviços de Saneamento Básico - Abastecimento de Água - Dívida Ativa - Multas da Dívida Ativa</t>
  </si>
  <si>
    <t>(-) Dedução de Serviços de Saneamento Básico - Abastecimento de Água - Juros de Mora da Dívida Ativa</t>
  </si>
  <si>
    <t>(-) Dedução de Serviços de Saneamento Básico - Esgotamento Sanitário</t>
  </si>
  <si>
    <t>(-) Dedução de Serviços de Saneamento Básico - Esgotamento Sanitário - Principal</t>
  </si>
  <si>
    <t>(-) Dedução de Serviços de Saneamento Básico - Esgotamento Sanitário - Multas e Juros de Mora</t>
  </si>
  <si>
    <t>(-) Dedução de Serviços de Saneamento Básico - Esgotamento Sanitário - Dívida Ativa</t>
  </si>
  <si>
    <t>(-) Dedução de Serviços de Saneamento Básico - Esgotamento Sanitário - Dívida Ativa - Multas e Juros de Mora da Dívida Ativa</t>
  </si>
  <si>
    <t>Deduções das receitas originadas da prestação de serviços de saneamento básico. Compreende os valores referentes a tarifa de esgotamento sanitário.</t>
  </si>
  <si>
    <t>(-) Dedução de Serviços de Saneamento Básico - Esgotamento Sanitário - Multas</t>
  </si>
  <si>
    <t>(-) Dedução de Serviços de Saneamento Básico - Esgotamento Sanitário - Juros de Mora</t>
  </si>
  <si>
    <t>(-) Dedução de Serviços de Saneamento Básico - Esgotamento Sanitário - Dívida Ativa - Multas da Dívida Ativa</t>
  </si>
  <si>
    <t>(-) Dedução de Serviços de Saneamento Básico - Esgotamento Sanitário - Juros de Mora da Dívida Ativa</t>
  </si>
  <si>
    <t>(-) Dedução de Serviços de Saneamento Básico - Limpeza Urbana e Manejo de Resíduos Sólidos</t>
  </si>
  <si>
    <t>(-) Dedução de Serviços de Saneamento Básico - Limpeza Urbana e Manejo de Resíduos Sólidos - Principal</t>
  </si>
  <si>
    <t>(-) Dedução de Serviços de Saneamento Básico - Limpeza Urbana e Manejo de Resíduos Sólidos - Multas e Juros de Mora</t>
  </si>
  <si>
    <t>(-) Dedução de Serviços de Saneamento Básico - Limpeza Urbana e Manejo de Resíduos Sólidos - Dívida Ativa</t>
  </si>
  <si>
    <t>(-) Dedução de Serviços de Saneamento Básico - Limpeza Urbana e Manejo de Resíduos Sólidos - Dívida Ativa - Multas e Juros de Mora da Dívida Ativa</t>
  </si>
  <si>
    <t>(-) Dedução de Serviços de Saneamento Básico - Limpeza Urbana e Manejo de Resíduos Sólidos - Multas</t>
  </si>
  <si>
    <t>(-) Dedução de Serviços de Saneamento Básico - Limpeza Urbana e Manejo de Resíduos Sólidos - Juros de Mora</t>
  </si>
  <si>
    <t>(-) Dedução de Serviços de Saneamento Básico - Limpeza Urbana e Manejo de Resíduos Sólidos - Dívida Ativa - Multas da Dívida Ativa</t>
  </si>
  <si>
    <t>(-) Dedução de Serviços de Saneamento Básico - Limpeza Urbana e Manejo de Resíduos Sólidos - Juros de Mora da Dívida Ativa</t>
  </si>
  <si>
    <t>(-) Dedução de Serviços de Saneamento Básico - Drenagem e Manejo das Águas Pluviais Urbanas</t>
  </si>
  <si>
    <t>(-) Dedução de Serviços de Saneamento Básico - Drenagem e Manejo das Águas Pluviais Urbanas - Principal</t>
  </si>
  <si>
    <t>(-) Dedução de Serviços de Saneamento Básico - Drenagem e Manejo das Águas Pluviais Urbanas - Multas e Juros de Mora</t>
  </si>
  <si>
    <t>(-) Dedução de Serviços de Saneamento Básico - Drenagem e Manejo das Águas Pluviais Urbanas - Dívida Ativa</t>
  </si>
  <si>
    <t>(-) Dedução de Serviços de Saneamento Básico - Drenagem e Manejo das Águas Pluviais Urbanas - Dívida Ativa - Multas e Juros de Mora da Dívida Ativa</t>
  </si>
  <si>
    <t>(-) Dedução de Serviços de Saneamento Básico - Drenagem e Manejo das Águas Pluviais Urbanas - Multas</t>
  </si>
  <si>
    <t>(-) Dedução de Serviços de Saneamento Básico - Drenagem e Manejo das Águas Pluviais Urbanas - Juros de Mora</t>
  </si>
  <si>
    <t>(-) Dedução de Serviços de Saneamento Básico - Drenagem e Manejo das Águas Pluviais Urbanas - Dívida Ativa - Multas da Dívida Ativa</t>
  </si>
  <si>
    <t>(-) Dedução de Serviços de Saneamento Básico - Drenagem e Manejo das Águas Pluviais Urbanas - Juros de Mora da Dívida Ativa</t>
  </si>
  <si>
    <t>(-) Dedução de Outros Serviços Sujeitos à Regulação</t>
  </si>
  <si>
    <t>(-) Dedução de Outros Serviços Sujeitos à Regulação - Principal</t>
  </si>
  <si>
    <t>(-) Dedução de Outros Serviços Sujeitos à Regulação - Multas e Juros de Mora</t>
  </si>
  <si>
    <t>(-) Dedução de Outros Serviços Sujeitos à Regulação - Dívida Ativa</t>
  </si>
  <si>
    <t>(-) Dedução de Outros Serviços Sujeitos à Regulação - Dívida Ativa - Multas e Juros de Mora da Dívida Ativa</t>
  </si>
  <si>
    <t>(-) Dedução de Outros Serviços Sujeitos à Regulação - Multas</t>
  </si>
  <si>
    <t>(-) Dedução de Outros Serviços Sujeitos à Regulação - Juros de Mora</t>
  </si>
  <si>
    <t>(-) Dedução de Outros Serviços Sujeitos à Regulação - Dívida Ativa - Multas da Dívida Ativa</t>
  </si>
  <si>
    <t>(-) Dedução de Outros Serviços Sujeitos à Regulação - Juros de Mora da Dívida Ativa</t>
  </si>
  <si>
    <t>Deduções das  receitas decorrentes da prestação de serviços sujeitos à regulação não especificados anteriormente.  </t>
  </si>
  <si>
    <t>(-) Dedução de Outros Serviços - Principal</t>
  </si>
  <si>
    <t>Deduções das receitas decorrentes de serviços não relacionados nos itens anteriores.</t>
  </si>
  <si>
    <t>(-) Dedução de Outros Serviços - Multas e Juros de Mora</t>
  </si>
  <si>
    <t>(-) Dedução de Outros Serviços - Dívida Ativa</t>
  </si>
  <si>
    <t>(-) Dedução de Outros Serviços - Dívida Ativa - Multas e Juros de Mora da Dívida Ativa</t>
  </si>
  <si>
    <t>(-) Dedução de Outros Serviços - Multas</t>
  </si>
  <si>
    <t>(-) Dedução de Outros Serviços - Juros de Mora</t>
  </si>
  <si>
    <t>(-) Dedução de Outros Serviços - Dívida Ativa - Multas da Dívida Ativa</t>
  </si>
  <si>
    <t>(-) Dedução de Outros Serviços - Juros de Mora da Dívida Ativa</t>
  </si>
  <si>
    <t>(-) Dedução de Cota-Parte do Fundo de Participação dos Municípios - Cota Mensal - Principal - FUNDEB</t>
  </si>
  <si>
    <t>(-) Dedução de Cota-Parte do Imposto sobre a Propriedade Territorial Rural</t>
  </si>
  <si>
    <t>(-) Dedução de Cota-Parte do Imposto sobre a Propriedade Territorial Rural - Principal - FUNDEB</t>
  </si>
  <si>
    <t>Deduções do valor total das receitas recebidas por meio de transferências do imposto sobre a propriedade territorial rural.</t>
  </si>
  <si>
    <t>(-) Dedução de Cota-Parte do Imposto sobre Produtos Industrializados - Estados Exportadores de Produtos Industrializados</t>
  </si>
  <si>
    <t>(-) Dedução de Cota-Parte do Imposto sobre Produtos Industrializados - Estados Exportadores de Produtos Industrializados - Principal</t>
  </si>
  <si>
    <t>Dedução de recebidos em decorrência da transferência constitucional do imposto sobre produtos industrializados.</t>
  </si>
  <si>
    <t>(-) Dedução de Transferências de Convênios da União para o Sistema Único de Saúde - SUS</t>
  </si>
  <si>
    <t>Registra as deduções dos recursos de tansferências decorrentes de emendas parlamentares de bancada, na forma prevista do parágrafo 16 do art. 166, da CF/88, acrescido por Emenda Constitucional a ser publicada, proveniente da PEC nº 34/2019.</t>
  </si>
  <si>
    <t>(-) Dedução de Cota-Parte do ICMS</t>
  </si>
  <si>
    <t>(-) Dedução de Cota-Parte do ICMS - Principal - FUNDEB</t>
  </si>
  <si>
    <t>Deduções do valor da arrecadação de receita de transferência da participação de municípios na arrecadação do Imposto sobre a Circulação de Mercadorias e Prestação de Serviços – ICMS, pelo estado.</t>
  </si>
  <si>
    <t>(-) Dedução de Cota-Parte do IPVA</t>
  </si>
  <si>
    <t>(-) Dedução de Cota-Parte do IPVA - Principal - FUNDEB</t>
  </si>
  <si>
    <t>Deduções do valor da arrecadação de receita de transferência da participação de municípios na arrecadação do Imposto sobre a Propriedade de Veículos Automotores – IPVA, pelo estado.</t>
  </si>
  <si>
    <t>(-) Dedução de Cota-Parte do IPI - Municípios</t>
  </si>
  <si>
    <t>(-) Dedução de Cota-Parte do IPI - Municípios - Principal - FUNDEB</t>
  </si>
  <si>
    <t>Deduções do valor recebido pelo município decorrente da participação deste na Cota-Parte do Estado na arrecadação do Imposto sobre Produtos Industrializados – IPI realizada pela União.</t>
  </si>
  <si>
    <t>(-) Dedução de Transferências de Convênios dos Estados e DF para o Sistema Único de Saúde - SUS</t>
  </si>
  <si>
    <t>(-) Dedução de Transferências de Convênios dos Estados e DF para o Sistema Único de Saúde - SUS - Transferências dos Estados Decorrentes de Emendas Parlamentares Individuais</t>
  </si>
  <si>
    <t>Deduções do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</si>
  <si>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Dedução de Outras Transferências de Convênios dos Estados e DF e de Suas Entidades - Transferências dos Estados Decorrentes de Emendas Parlamentares Individuais</t>
  </si>
  <si>
    <t>(-) Dedução de Transferências de Convênios dos Municípios para o Sistema Único de Saúde - SUS</t>
  </si>
  <si>
    <t>(-) Dedução de Transferências de Convênios dos Municípios para o Sistema Único de Saúde - SUS - Principal</t>
  </si>
  <si>
    <t>Deduções do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</si>
  <si>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 Dedução de Transferências de Convênios dos Municípios Destinadas a Programas de Educação - Principal</t>
  </si>
  <si>
    <t>Deduções do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</si>
  <si>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a dedução do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</si>
  <si>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 Dedução de Transferências de Convênios de Instituições Privadas para Programas de Saúde - Principal</t>
  </si>
  <si>
    <t>Deduções das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</si>
  <si>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 Dedução de Transferências de Convênios de Instituições Privadas para Programas de Educação - Principal</t>
  </si>
  <si>
    <t>Deduções das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</si>
  <si>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a dedução das receitas provenientes de recursos financeiros recebidos de instituições dotadas de personalidade jurídica de direito privado quando destinados a atender despesas classificáveis como correntes, não especificados anteriormente.</t>
  </si>
  <si>
    <t>(-) Dedução de Transferências de Pessoas Físicas - Programas de Saúde - Principal</t>
  </si>
  <si>
    <t>Deduções do valor total dos recursos financeiros recebidos de pessoas físicas, decorrentes de doações, contratos, acordos, ajustes ou outros instrumentos, quando destinados a atender despesas especificamente destinados a programas de saúde.</t>
  </si>
  <si>
    <t>(-) Dedução de Transferências de Pessoas Físicas - Programas de Educação</t>
  </si>
  <si>
    <t>(-) Dedução de Transferências de Pessoas Físicas - Programas de Educação - Principal</t>
  </si>
  <si>
    <t>Deduções do valor total dos recursos financeiros recebidos de pessoas físicas, decorrentes de doações, contratos, acordos, ajustes ou outros instrumentos, quando destinados a atender despesas especificamente destinados a programas de educação.</t>
  </si>
  <si>
    <t>(-) Dedução de Multas Previstas em Legislação Específica - Principal</t>
  </si>
  <si>
    <t>Dedução de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</si>
  <si>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 Dedução de Multas Previstas em Legislação Específica - Multas e Juros de Mora</t>
  </si>
  <si>
    <t>(-) Dedução de Multas Previstas em Legislação Específica - Dívida Ativa</t>
  </si>
  <si>
    <t>(-) Dedução de Multas Previstas em Legislação Específica - Dívida Ativa - Multas e Juros de Mora da Dívida Ativa</t>
  </si>
  <si>
    <t>(-) Dedução de Multas Previstas em Legislação Específica - Multas</t>
  </si>
  <si>
    <t>(-) Dedução de Multas Previstas em Legislação Específica - Juros de Mora</t>
  </si>
  <si>
    <t>(-) Dedução de Multas Previstas em Legislação Específica - Dívida Ativa - Multas da Dívida Ativa</t>
  </si>
  <si>
    <t>(-) Dedução de Multas Previstas em Legislação Específica - Juros de Mora da Dívida Ativa</t>
  </si>
  <si>
    <t>(-) Dedução de Multas por Danos Ambientais</t>
  </si>
  <si>
    <t>(-) Dedução de Multas Administrativas por Danos Ambientais</t>
  </si>
  <si>
    <t>(-) Dedução de Multas Administrativas por Danos Ambientais - Principal</t>
  </si>
  <si>
    <t>(-) Dedução de Multas Administrativas por Danos Ambientais - Multas e Juros de Mora</t>
  </si>
  <si>
    <t>(-) Dedução de Multas Administrativas por Danos Ambientais - Dívida Ativa</t>
  </si>
  <si>
    <t>(-) Dedução de Multas Administrativas por Danos Ambientais - Dívida Ativa - Multas e Juros de Mora da Dívida Ativa</t>
  </si>
  <si>
    <t>(-) Dedução de Multas Administrativas por Danos Ambientais - Multas</t>
  </si>
  <si>
    <t>(-) Dedução de Multas Administrativas por Danos Ambientais - Juros de Mora</t>
  </si>
  <si>
    <t>(-) Dedução de Multas Administrativas por Danos Ambientais - Dívida Ativa - Multas da Dívida Ativa</t>
  </si>
  <si>
    <t>(-) Dedução de Multas Administrativas por Danos Ambientais - Juros de Mora da Dívida Ativa</t>
  </si>
  <si>
    <t>(-) Dedução de Multas Judiciais por Danos Ambientais</t>
  </si>
  <si>
    <t>(-) Dedução de Multas Judiciais por Danos Ambientais - Principal</t>
  </si>
  <si>
    <t>(-) Dedução de Multas Judiciais por Danos Ambientais - Multas e Juros de Mora</t>
  </si>
  <si>
    <t>(-) Dedução de Multas Judiciais por Danos Ambientais - Dívida Ativa</t>
  </si>
  <si>
    <t>(-) Dedução de Multas Judiciais por Danos Ambientais - Dívida Ativa - Multas e Juros de Mora da Dívida Ativa</t>
  </si>
  <si>
    <t>(-) Dedução de Multas Judiciais por Danos Ambientais - Multas</t>
  </si>
  <si>
    <t>(-) Dedução de Multas Judiciais por Danos Ambientais - Juros de Mora</t>
  </si>
  <si>
    <t>(-) Dedução de Multas Judiciais por Danos Ambientais - Dívida Ativa - Multas da Dívida Ativa</t>
  </si>
  <si>
    <t>(-) Dedução de Multas Judiciais por Danos Ambientais - Juros de Mora da Dívida Ativa</t>
  </si>
  <si>
    <t>(-) Dedução de Multas Aplicadas Pelos Tribunais de Contas - Principal</t>
  </si>
  <si>
    <t>Dedução de multas aplicadas por Tribunais de Contas pelo não cumprimento a decisão daqueles Tribunais.</t>
  </si>
  <si>
    <t>(-) Dedução de Multas Aplicadas Pelos Tribunais de Contas - Multas e Juros de Mora</t>
  </si>
  <si>
    <t>(-) Dedução de Multas Aplicadas Pelos Tribunais de Contas - Dívida Ativa</t>
  </si>
  <si>
    <t>(-) Dedução de Multas Aplicadas Pelos Tribunais de Contas - Dívida Ativa - Multas e Juros de Mora da Dívida Ativa</t>
  </si>
  <si>
    <t>(-) Dedução de Multas Aplicadas Pelos Tribunais de Contas - Multas</t>
  </si>
  <si>
    <t>(-) Dedução de Multas Aplicadas Pelos Tribunais de Contas - Juros de Mora</t>
  </si>
  <si>
    <t>(-) Dedução de Multas Aplicadas Pelos Tribunais de Contas - Dívida Ativa - Multas da Dívida Ativa</t>
  </si>
  <si>
    <t>(-) Dedução de Multas Aplicadas Pelos Tribunais de Contas - Juros de Mora da Dívida Ativa</t>
  </si>
  <si>
    <t>(-) Dedução de Multas Decorrentes de Sentenças Judiciais - Principal</t>
  </si>
  <si>
    <t>Dedução de receitas decorrentes de multas aplicadas no âmbito de processos judiciais.</t>
  </si>
  <si>
    <t>(-) Dedução de Multas Decorrentes de Sentenças Judiciais - Multas e Juros de Mora</t>
  </si>
  <si>
    <t>(-) Dedução de Multas Decorrentes de Sentenças Judiciais - Dívida Ativa</t>
  </si>
  <si>
    <t>(-) Dedução de Multas Decorrentes de Sentenças Judiciais - Dívida Ativa - Multas e Juros de Mora da Dívida Ativa</t>
  </si>
  <si>
    <t>(-) Dedução de Multas Decorrentes de Sentenças Judiciais - Multas</t>
  </si>
  <si>
    <t>(-) Dedução de Multas Decorrentes de Sentenças Judiciais - Juros de Mora</t>
  </si>
  <si>
    <t>(-) Dedução de Multas Decorrentes de Sentenças Judiciais - Dívida Ativa - Multas da Dívida Ativa</t>
  </si>
  <si>
    <t>(-) Dedução de Multas Decorrentes de Sentenças Judiciais - Juros de Mora da Dívida Ativa</t>
  </si>
  <si>
    <t>(-) Dedução de Multas e Juros Previstos em Contratos - Principal</t>
  </si>
  <si>
    <t>Dedução de receitas de multas e juros de mora destinados à indenização pelo atraso no cumprimento de obrigação e multas de caráter punitivo ou moratório decorrentes de inobservância de obrigações contratuais.</t>
  </si>
  <si>
    <t>(-) Dedução de Multas e Juros Previstos em Contratos - Multas e Juros de Mora</t>
  </si>
  <si>
    <t>(-) Dedução de Multas e Juros Previstos em Contratos - Dívida Ativa</t>
  </si>
  <si>
    <t>(-) Dedução de Multas e Juros Previstos em Contratos - Dívida Ativa - Multas e Juros de Mora da Dívida Ativa</t>
  </si>
  <si>
    <t>(-) Dedução de Multas e Juros Previstos em Contratos - Multas</t>
  </si>
  <si>
    <t>(-) Dedução de Multas e Juros Previstos em Contratos - Juros de Mora</t>
  </si>
  <si>
    <t>(-) Dedução de Multas e Juros Previstos em Contratos - Dívida Ativa - Multas da Dívida Ativa</t>
  </si>
  <si>
    <t>(-) Dedução de Multas e Juros Previstos em Contratos - Juros de Mora da Dívida Ativa</t>
  </si>
  <si>
    <t>(-) Dedução de Multas Previstas na Legislação sobre Regime de Previdência Privada Complementar - Principal</t>
  </si>
  <si>
    <t>Dedução de receitas decorrentes de multas aplicadas pelo descumprimento da obrigatoriedade de que trata a legislação sobre regime de previdência privada complementar.</t>
  </si>
  <si>
    <t>(-) Dedução de Multas Previstas na Legislação sobre Regime de Previdência Privada Complementar - Multas e Juros de Mora</t>
  </si>
  <si>
    <t>(-) Dedução de Multas Previstas na Legislação sobre Regime de Previdência Privada Complementar - Dívida Ativa</t>
  </si>
  <si>
    <t>(-) Dedução de Multas Previstas na Legislação sobre Regime de Previdência Privada Complementar - Dívida Ativa - Multas e Juros de Mora da Dívida Ativa</t>
  </si>
  <si>
    <t>(-) Dedução de Multas Previstas na Legislação sobre Regime de Previdência Privada Complementar - Multas</t>
  </si>
  <si>
    <t>(-) Dedução de Multas Previstas na Legislação sobre Regime de Previdência Privada Complementar - Juros de Mora</t>
  </si>
  <si>
    <t>(-) Dedução de Multas Previstas na Legislação sobre Regime de Previdência Privada Complementar - Dívida Ativa - Multas da Dívida Ativa</t>
  </si>
  <si>
    <t>(-) Dedução de Multas Previstas na Legislação sobre Regime de Previdência Privada Complementar - Juros de Mora da Dívida Ativa</t>
  </si>
  <si>
    <t>(-) Dedução de Indenizações por Danos Causados ao Patrimônio Público</t>
  </si>
  <si>
    <t>(-) Dedução de Indenizações por Danos Causados ao Patrimônio Público - Principal</t>
  </si>
  <si>
    <t>Deduções do valor dos recursos recebidos como indenização por danos causados ao patrimônio público ou indenização por Posse/Ocupação Ilícita de Bens da União.</t>
  </si>
  <si>
    <t>(-) Dedução de Indenizações por Danos Causados ao Patrimônio Público - Multas e Juros de Mora</t>
  </si>
  <si>
    <t>Registra a dedução do valor dos recursos recebidos como indenização por danos causados ao patrimônio público ou indenização por Posse/Ocupação Ilícita de Bens da União.</t>
  </si>
  <si>
    <t>(-) Dedução de Indenizações por Danos Causados ao Patrimônio Público - Dívida Ativa</t>
  </si>
  <si>
    <t>(-) Dedução de Indenizações por Danos Causados ao Patrimônio Público - Multas e Juros de Mora da Dívida Ativa</t>
  </si>
  <si>
    <t>(-) Dedução de Indenizações por Danos Causados ao Patrimônio Público - Multas</t>
  </si>
  <si>
    <t>(-) Dedução de Indenizações por Danos Causados ao Patrimônio Público - Juros de Mora</t>
  </si>
  <si>
    <t>Registra a dedução o valor dos recursos recebidos como indenização por danos causados ao patrimônio público ou indenização por Posse/Ocupação Ilícita de Bens da União.</t>
  </si>
  <si>
    <t>(-) Dedução de Indenizações por Danos Causados ao Patrimônio Público - Multas da Dívida Ativa</t>
  </si>
  <si>
    <t>(-) Dedução de Indenizações por Danos Causados ao Patrimônio Público - Juros da Dívida Ativa</t>
  </si>
  <si>
    <t>(-) Dedução de Indenização por Sinistro</t>
  </si>
  <si>
    <t>(-) Dedução de Indenização por Sinistro - Principal</t>
  </si>
  <si>
    <t>Dedução de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</si>
  <si>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 Dedução de Indenização por Sinistro - Multas e Juros de Mora</t>
  </si>
  <si>
    <t>Registra dedução de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</si>
  <si>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 Dedução de Indenização por Sinistro - Dívida Ativa</t>
  </si>
  <si>
    <t>(-) Dedução de Indenização por Sinistro - Multas e Juros de Mora da Dívida Ativa</t>
  </si>
  <si>
    <t>(-) Dedução de Indenização por Sinistro - Multas</t>
  </si>
  <si>
    <t>(-) Dedução de Indenização por Sinistro - Juros de Mora</t>
  </si>
  <si>
    <t>(-) Dedução de Indenização por Sinistro - Multas da Dívida Ativa</t>
  </si>
  <si>
    <t>(-) Dedução de Indenização por Sinistro - Juros da Dívida Ativa</t>
  </si>
  <si>
    <t>(-) Dedução de Outras Indenizações - Principal</t>
  </si>
  <si>
    <t>Dedução de recursos recebidos como ressarcimento por danos causados ao patrimônio público, não classificado nos itens anteriores.</t>
  </si>
  <si>
    <t>(-) Dedução de Outras Indenizações - Multas e Juros de Mora</t>
  </si>
  <si>
    <t>Registra a dedução dos recursos recebidos como ressarcimento por danos causados ao patrimônio público, não classificado nos itens anteriores.</t>
  </si>
  <si>
    <t>(-) Dedução de Outras Indenizações - Dívida Ativa</t>
  </si>
  <si>
    <t>(-) Dedução de Outras Indenizações - Multas e Juros de Mora da Dívida Ativa</t>
  </si>
  <si>
    <t>(-) Dedução de Outras Indenizações - Multas</t>
  </si>
  <si>
    <t>(-) Dedução de Outras Indenizações - Juros de Mora</t>
  </si>
  <si>
    <t>(-) Dedução de Outras Indenizações - Multas da Dívida Ativa da</t>
  </si>
  <si>
    <t>(-) Dedução de Outras Indenizações - Juros da Dívida Ativa</t>
  </si>
  <si>
    <t>(-) Dedução de Restituição de Convênios - Primárias - Principal</t>
  </si>
  <si>
    <t>(-) Dedução de Restituição de Convênios - Primárias - Multas e Juros de Mora</t>
  </si>
  <si>
    <t>(-) Dedução de Restituição de Convênios - Primárias - Multas</t>
  </si>
  <si>
    <t>(-) Dedução de Restituição de Convênios - Primárias - Juros de Mora</t>
  </si>
  <si>
    <t>(-) Dedução de Restituição de Convênios - Financeiras - Principal</t>
  </si>
  <si>
    <t>(-) Dedução de Restituição de Convênios - Financeiras - Multas e Juros de Mora</t>
  </si>
  <si>
    <t>(-) Dedução de Restituição de Convênios - Financeiras - Multas</t>
  </si>
  <si>
    <t>(-) Dedução de Restituição de Convênios - Financeiras - Juros de Mora</t>
  </si>
  <si>
    <t>(-) Dedução de Restituição de Despesas Primárias de Exercícios Anteriores - Principal</t>
  </si>
  <si>
    <t>Registra a Dedução do valor de receitas provenientes do cancelamento (restituição/recuperação/devolução) de despesas primárias executadas/pagas em exercícios anteriores, canceladas apenas no exercício corrente</t>
  </si>
  <si>
    <t>(-) Dedução de Restituição de Despesas Primárias de Exercícios Anteriores - Multas e Juros de Mora</t>
  </si>
  <si>
    <t>(-) Dedução de Restituição de Despesas Primárias de Exercícios Anteriores - Dívida Ativa</t>
  </si>
  <si>
    <t>(-) Dedução de Restituição de Despesas Primárias de Exercícios Anteriores - Dívida Ativa - Multas e Juros de Mora da Dívida Ativa</t>
  </si>
  <si>
    <t>(-) Dedução de Restituição de Despesas Primárias de Exercícios Anteriores - Multas</t>
  </si>
  <si>
    <t>(-) Dedução de Restituição de Despesas Primárias de Exercícios Anteriores - Juros de Mora</t>
  </si>
  <si>
    <t>(-) Dedução de Restituição de Despesas Primárias de Exercícios Anteriores - Dívida Ativa - Multas da Dívida Ativa</t>
  </si>
  <si>
    <t>(-) Dedução de Restituição de Despesas Primárias de Exercícios Anteriores - Juros de Mora da Dívida Ativa</t>
  </si>
  <si>
    <t>(-) Dedução de Outras Restituições - Principal</t>
  </si>
  <si>
    <t>Registra a dedução de receitas decorrentes de restituições não classificadas nos itens anteriores.</t>
  </si>
  <si>
    <t>(-) Dedução de Outras Restituições - Multas e Juros de Mora</t>
  </si>
  <si>
    <t>(-) Dedução de Outras Restituições - Dívida Ativa</t>
  </si>
  <si>
    <t>(-) Dedução de Outras Restituições - Dívida Ativa - Multas e Juros de Mora da Dívida Ativa</t>
  </si>
  <si>
    <t>(-) Dedução de Outras Restituições - Multas</t>
  </si>
  <si>
    <t>(-) Dedução de Outras Restituições - Juros de Mora</t>
  </si>
  <si>
    <t>(-) Dedução de Outras Restituições - Dívida Ativa - Multas da Dívida Ativa</t>
  </si>
  <si>
    <t>(-) Dedução de Outras Restituições - Juros de Mora da Dívida Ativa</t>
  </si>
  <si>
    <t>(-) Dedução de Contrapartida de Subvenções ou Subsídios - Principal</t>
  </si>
  <si>
    <t>Dedução de receitas decorrentes de contrapartida por parte de beneficiários de programas de concessão de subvenções ou subsídios.</t>
  </si>
  <si>
    <t>(-) Dedução de Contrapartida de Subvenções ou Subsídios - Multas e Juros de Mora</t>
  </si>
  <si>
    <t>Registra a dedução de receitas decorrentes de contrapartida por parte de beneficiários de programas de concessão de subvenções ou subsídios.</t>
  </si>
  <si>
    <t>(-) Dedução de Encargos Legais Pela Inscrição em Dívida Ativa - Principal</t>
  </si>
  <si>
    <t>(-) Dedução de Ônus de Sucumbência - Principal</t>
  </si>
  <si>
    <t>(-) Dedução de Ônus de Sucumbência - Multas e Juros e Mora</t>
  </si>
  <si>
    <t>Registra a dedução de receitas provenientes de sentença judicial que condena o vencido a pagar honorários advocatícios de sucumbência, no caso dos advogados públicos, nos termos do art. 85, caput e § 19, do Código de Processo Civil, Lei nº 13.105, de 16 de março de 2015.</t>
  </si>
  <si>
    <t>(-) Dedução de Outras Receitas Não Arrecadadas e Não Projetadas Pela RFB - Primárias - Principal</t>
  </si>
  <si>
    <t>(-) Dedução de Outras Receitas Não Arrecadadas e Não Projetadas Pela RFB - Primárias - Multas e Juros de Mora</t>
  </si>
  <si>
    <t>(-) Dedução de Outras Receitas Não Arrecadadas e Não Projetadas Pela RFB - Primárias - Multas</t>
  </si>
  <si>
    <t>(-) Dedução de Outras Receitas Não Arrecadadas e Não Projetadas Pela RFB - Primárias - Juros de Mora</t>
  </si>
  <si>
    <t>(-) Dedução de Outras Receitas Não Arrecadadas e Não Projetadas Pela RFB - Financeiras - Principal</t>
  </si>
  <si>
    <t>(-) Dedução de Outras Receitas Não Arrecadadas e Não Projetadas Pela RFB - Financeiras - Multas e Juros de Mora</t>
  </si>
  <si>
    <t>(-) Dedução de Outras Receitas Não Arrecadadas e Não Projetadas Pela RFB - Financeiras - Multas</t>
  </si>
  <si>
    <t>(-) Dedução de Outras Receitas Não Arrecadadas e Não Projetadas Pela RFB - Financeiras - Juros de Mora</t>
  </si>
  <si>
    <t>(-) Dedução de Alienação de Títulos, Valores Mobiliários e Aplicações Congêneres Temporárias - Principal</t>
  </si>
  <si>
    <t>Deduções do valor da receita obtida com a alienação ou resgate de títulos e valores mobiliários temporários.</t>
  </si>
  <si>
    <t>(-) Dedução de Alienação de Bens Móveis e Semoventes - Principal</t>
  </si>
  <si>
    <t>Deduções das receitas provenientes da alienação de bens móveis e semoventes. Compreende a alienação de animais, veículos, móveis, equipamentos e utensílios.</t>
  </si>
  <si>
    <t>(-) Dedução de Alienação de Bens Móveis e Semoventes - Dívida Ativa</t>
  </si>
  <si>
    <t>(-) Dedução de Alienação de Bens Imóveis - Principal</t>
  </si>
  <si>
    <t>Deduções das receitas provenientes da alienação de bens imóveis, de propriedade da União, Estados, Distrito Federal e Municípios.</t>
  </si>
  <si>
    <t>(-) Dedução de Alienação de Bens Imóveis - Dívida Ativa</t>
  </si>
  <si>
    <t>(-) Dedução de Alienação de Bens Intangíveis - Principal</t>
  </si>
  <si>
    <t>Deduções das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</si>
  <si>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 Dedução de Alienação de Bens Intangíveis - Dívida Ativa</t>
  </si>
  <si>
    <t>Registra a dedução dos recursos de tansferências decorrentes de emendas parlamentares de bancada, na forma prevista do parágrafo 16 do art. 166, da CF/88, acrescido por Emenda Constitucional a ser publicada, proveniente da PEC nº 34/2019.</t>
  </si>
  <si>
    <t>(-) Dedução de Transferências de Convênios dos Estados para o Sistema Único de Saúde - SUS</t>
  </si>
  <si>
    <t>(-) Dedução de Transferências de Convênios dos Estados Destinadas a Programas de Saneamento Básico - Transferências dos Estados Decorrentes de Emendas Parlamentares Individuais</t>
  </si>
  <si>
    <t>(-) Dedução de Transferências de Convênios dos Estados Destinadas a Programas de Meio Ambiente - Transferências dos Estados Decorrentes de Emendas Parlamentares Individuais - Finalidade Definida</t>
  </si>
  <si>
    <t>(-) Dedução de Transferências de Convênios dos Estados Destinadas a Programas de Infraestrutura em Transporte - Transferências dos Estados Decorrentes de Emendas Parlamentares Individuais</t>
  </si>
  <si>
    <t>(-) Dedução de Outras Transferências de Convênios dos Estados e DF e de Suas - Transferências dos Estados Decorrentes de Emendas Parlamentares Individuais</t>
  </si>
  <si>
    <t xml:space="preserve">
Transferências decorrentes de emendas parlamentares de bancada, na forma prevista nas Constituições Estaduais, de forma similar ao previsto no parágrafo 11 do art. 166, da CF/88.
</t>
  </si>
  <si>
    <t>(-) Dedução de Transferências de Convênios dos Municípios Destinados a Programas de Saúde - Principal</t>
  </si>
  <si>
    <t>Dedução de o valor dos recursos oriundos de convênios firmados com os Municípios, destinados a programas de saúde, para a realização de objetivos de interesse comum dos partícipes, e destinados a custear despesas de capital.</t>
  </si>
  <si>
    <t>Dedução de o valor dos recursos oriundos de convênios firmados com os Municípios, destinados a programas de educação, para a realização de objetivos de interesse comum dos partícipes, e destinados a custear despesas de capital.</t>
  </si>
  <si>
    <t>(-) Dedução de Transferências de Convênios dos Municípios Destinadas a Programas de Saneamento - Principal</t>
  </si>
  <si>
    <t>Dedução de o valor dos recursos oriundos de convênios firmados com os Municípios, destinados a programas de saneamento, para a realização de objetivos de interesse comum dos partícipes, e destinados a custear despesas de capital.</t>
  </si>
  <si>
    <t>(-) Dedução de Outras Transferências de Convênios dos Municípios e de Suas Entidades - Principal</t>
  </si>
  <si>
    <t>Registra a dedução do valor dos recursos oriundos de transferências de convênios dos Municípios e de suas Entidades, para a realização de objetivos de interesse comum dos partícipes, e destinados a custear despesas de capital, não previstos nos itens anteriores.</t>
  </si>
  <si>
    <t>(-) Dedução de Transferências de Convênios de Instituições Privadas Destinados a Programas de Saúde - Principal</t>
  </si>
  <si>
    <t>Dedução de o valor total dos recursos oriundos de convênios firmados, com ou sem contraprestações de serviços, com instituições privadas, para a realização de objetivos de interesse comum dos partícipes, destinados a custear despesas de capital com Programas de Saúde.</t>
  </si>
  <si>
    <t>(-) Dedução de Transferências de Convênios de Instituições Privadas Destinados a Programas de Educação - Principal</t>
  </si>
  <si>
    <t>Dedução de o valor total dos recursos oriundos de convênios firmados, com ou sem contraprestações de serviços, com instituições privadas, para a realização de objetivos de interesse comum dos partícipes, destinados a custear despesas de capital com Programas de Educação.</t>
  </si>
  <si>
    <t>(-) Dedução de Contribuição Patronal - Servidor Civil Ativo - Principal - Intra OFSS</t>
  </si>
  <si>
    <t>(-) Dedução de Contribuição Patronal - Servidor Civil Ativo - Multas e Juros de Mora - Intra OFSS</t>
  </si>
  <si>
    <t>(-) Dedução de Contribuição Patronal - Servidor Civil Ativo - Dívida Ativa - Intra OFSS</t>
  </si>
  <si>
    <t>(-) Dedução de Contribuição Patronal - Servidor Civil Ativo - Dívida Ativa - Multas e Juros de Mora da Dívida Ativa - Intra OFSS</t>
  </si>
  <si>
    <t>(-) Dedução de Contribuição Patronal - Servidor Civil Ativo - Multas - Intra OFSS</t>
  </si>
  <si>
    <t>(-) Dedução de Contribuição Patronal - Servidor Civil Ativo - Juros de Mora - Intra OFSS</t>
  </si>
  <si>
    <t>(-) Dedução de Contribuição Patronal - Servidor Civil Ativo - Dívida Ativa - Multas da Dívida Ativa - Intra OFSS</t>
  </si>
  <si>
    <t>(-) Dedução de Contribuição Patronal - Servidor Civil Ativo - Juros de Mora da Dívida Ativa - Intra OFSS</t>
  </si>
  <si>
    <t>(-) Dedução de Contribuição Patronal - Servidor Civil - Inativo - Principal - Intra OFSS</t>
  </si>
  <si>
    <t>(-) Dedução de Contribuição Patronal - Servidor Civil - Inativo - Multas e Juros de Mora - Intra OFSS</t>
  </si>
  <si>
    <t>(-) Dedução de Contribuição Patronal - Servidor Civil - Inativo - Dívida Ativa - Intra OFSS</t>
  </si>
  <si>
    <t>(-) Dedução de Contribuição Patronal - Servidor Civil - Inativo - Dívida Ativa - Multas e Juros de Mora da Dívida Ativa - Intra OFSS</t>
  </si>
  <si>
    <t>(-) Dedução de Contribuição Patronal - Servidor Civil - Inativo - Multas - Intra OFSS</t>
  </si>
  <si>
    <t>(-) Dedução de Contribuição Patronal - Servidor Civil - Inativo - Juros de Mora - Intra OFSS</t>
  </si>
  <si>
    <t>(-) Dedução de Contribuição Patronal - Servidor Civil - Inativo - Dívida Ativa - Multas da Dívida Ativa - Intra OFSS</t>
  </si>
  <si>
    <t>(-) Dedução de Contribuição Patronal - Servidor Civil - Inativo - Juros de Mora da Dívida Ativa - Intra OFSS</t>
  </si>
  <si>
    <t>(-) Dedução de Contribuição Patronal - Servidor Civil - Pensionistas - Principal - Intra OFSS</t>
  </si>
  <si>
    <t>(-) Dedução de Contribuição Patronal - Servidor Civil - Pensionistas - Multas e Juros de Mora - Intra OFSS</t>
  </si>
  <si>
    <t>(-) Dedução de Contribuição Patronal - Servidor Civil - Pensionistas - Dívida Ativa - Intra OFSS</t>
  </si>
  <si>
    <t>(-) Dedução de Contribuição Patronal - Servidor Civil - Pensionistas - Dívida Ativa - Multas e Juros de Mora da Dívida Ativa - Intra OFSS</t>
  </si>
  <si>
    <t>(-) Dedução de Contribuição Patronal - Servidor Civil - Pensionistas - Multas - Intra OFSS</t>
  </si>
  <si>
    <t>(-) Dedução de Contribuição Patronal - Servidor Civil - Pensionistas - Juros de Mora - Intra OFSS</t>
  </si>
  <si>
    <t>(-) Dedução de Contribuição Patronal - Servidor Civil - Pensionistas - Dívida Ativa - Multas da Dívida Ativa - Intra OFSS</t>
  </si>
  <si>
    <t>(-) Dedução de Contribuição Patronal - Servidor Civil - Pensionistas - Juros de Mora da Dívida Ativa - Intra OFSS</t>
  </si>
  <si>
    <t>(-) Dedução de Contribuição Patronal - Servidor Civil Ativo - Parcelamentos - Principal - Intra OFSS</t>
  </si>
  <si>
    <t>(-) Dedução de Contribuição Patronal - Servidor Civil Ativo - Parcelamentos - Multas e Juros de Mora - Intra OFSS</t>
  </si>
  <si>
    <t>(-) Dedução de Contribuição Patronal - Servidor Civil Ativo - Parcelamentos - Dívida Ativa - Intra OFSS</t>
  </si>
  <si>
    <t>(-) Dedução de Contribuição Patronal - Servidor Civil Ativo - Parcelamentos - Dívida Ativa - Multas e Juros de Mora da Dívida Ativa - Intra OFSS</t>
  </si>
  <si>
    <t>(-) Dedução de Contribuição Patronal - Servidor Civil Ativo - Parcelamentos - Multas - Intra OFSS</t>
  </si>
  <si>
    <t>(-) Dedução de Contribuição Patronal - Servidor Civil Ativo - Parcelamentos - Juros de Mora - Intra OFSS</t>
  </si>
  <si>
    <t>(-) Dedução de Contribuição Patronal - Servidor Civil Ativo - Parcelamentos - Dívida Ativa - Multas da Dívida Ativa - Intra OFSS</t>
  </si>
  <si>
    <t>(-) Dedução de Contribuição Patronal - Servidor Civil Ativo - Parcelamentos - Juros de Mora da Dívida Ativa - Intra OFSS</t>
  </si>
  <si>
    <t>(-) Dedução de Contribuição Patronal - Servidor Civil Inativo - Parcelamentos - Principal - Intra OFSS</t>
  </si>
  <si>
    <t>(-) Dedução de Contribuição Patronal - Servidor Civil Inativo - Parcelamentos - Multas e Juros de Mora - Intra OFSS</t>
  </si>
  <si>
    <t>(-) Dedução de Contribuição Patronal - Servidor Civil Inativo - Parcelamentos - Dívida Ativa - Intra OFSS</t>
  </si>
  <si>
    <t>(-) Dedução de Contribuição Patronal - Servidor Civil Inativo - Parcelamentos - Dívida Ativa - Multas e Juros de Mora da Dívida Ativa - Intra OFSS</t>
  </si>
  <si>
    <t>(-) Dedução de Contribuição Patronal - Servidor Civil Inativo - Parcelamentos - Multas - Intra OFSS</t>
  </si>
  <si>
    <t>(-) Dedução de Contribuição Patronal - Servidor Civil Inativo - Parcelamentos - Juros de Mora - Intra OFSS</t>
  </si>
  <si>
    <t>(-) Dedução de Contribuição Patronal - Servidor Civil Inativo - Parcelamentos - Dívida Ativa - Multas da Dívida Ativa - Intra OFSS</t>
  </si>
  <si>
    <t>(-) Dedução de Contribuição Patronal - Servidor Civil Inativo - Parcelamentos - Juros de Mora da Dívida Ativa - Intra OFSS</t>
  </si>
  <si>
    <t>(-) Dedução de Contribuição Patronal - Servidor Civil - Pensionistas - Parcelamentos - Principal - Intra OFSS</t>
  </si>
  <si>
    <t>(-) Dedução de Contribuição Patronal - Servidor Civil - Pensionistas - Parcelamentos - Multas e Juros de Mora - Intra OFSS</t>
  </si>
  <si>
    <t>(-) Dedução de Contribuição Patronal - Servidor Civil - Pensionistas - Parcelamentos - Dívida Ativa - Intra OFSS</t>
  </si>
  <si>
    <t>(-) Dedução de Contribuição Patronal - Servidor Civil - Pensionistas - Parcelamentos - Dívida Ativa - Multas e Juros de Mora da Dívida Ativa - Intra OFSS</t>
  </si>
  <si>
    <t>(-) Dedução de Contribuição Patronal - Servidor Civil - Pensionistas - Parcelamentos - Multas - Intra OFSS</t>
  </si>
  <si>
    <t>(-) Dedução de Contribuição Patronal - Servidor Civil - Pensionistas - Parcelamentos - Juros de Mora - Intra OFSS</t>
  </si>
  <si>
    <t>(-) Dedução de Contribuição Patronal - Servidor Civil - Pensionistas - Parcelamentos - Dívida Ativa - Multas da Dívida Ativa - Intra OFSS</t>
  </si>
  <si>
    <t>(-) Dedução de Contribuição Patronal - Servidor Civil - Pensionistas - Parcelamentos - Juros de Mora da Dívida Ativa - Intra OFSS</t>
  </si>
  <si>
    <t xml:space="preserve">INSTRUÇÃO MCASP </t>
  </si>
  <si>
    <t>METODOLOGIA DE CONTABILIZAÇÃO DAS RECEITAS ORÇAMENTÁRIAS, DE NATUREZA VALORIZÁVEL:</t>
  </si>
  <si>
    <t xml:space="preserve">PORTARIA INTERMINISTERTIAL Nº 163/2001, DE 4 DE MAIO DE 2001 (ATUALIZADA)(*) </t>
  </si>
  <si>
    <t>Art. 2o A classificação da receita, a ser utilizada por todos os entes da Federação, consta do Anexo I desta Portaria, ficando facultado o seu desdobramento para atendimento das respectivas peculiaridades.</t>
  </si>
  <si>
    <t>§ 4o O código de oito dígitos numéricos de que trata este artigo é denominado Código de Natureza de Receita Orçamentária e possui a estrutura “a.b.c.d.ee.f.g”, onde:</t>
  </si>
  <si>
    <t xml:space="preserve">V - “g” identifica o Tipo de Receita, de acordo com a seguinte estrutura lógica: </t>
  </si>
  <si>
    <t>a) “0”, quando se tratar de natureza de receita não valorizável ou agregadora;</t>
  </si>
  <si>
    <t xml:space="preserve">b) “1”, a ser utilizado para registrar a arrecadação Principal da receita; </t>
  </si>
  <si>
    <t xml:space="preserve">c) “2”, a ser utilizado para registrar a arrecadação de Multas e Juros de Mora da respectiva receita; </t>
  </si>
  <si>
    <t xml:space="preserve">d) “3”, a ser utilizado para registrar a arrecadação da Dívida Ativa da respectiva receita; </t>
  </si>
  <si>
    <t xml:space="preserve">e) “4”, a ser utilizado para registrar a arrecadação de Multas e Juros de Mora da Dívida Ativa da respectiva receita. </t>
  </si>
  <si>
    <t xml:space="preserve">f) “5”, a ser utilizado para registrar a arrecadação das Multas da respectiva receita quando a legislação pertinente diferenciar a destinação das Multas da destinação dos Juros de Mora, situação na qual não poderá ser efetuado registro de arrecadação no Tipo “2 – Multas e Juros de Mora”; </t>
  </si>
  <si>
    <t xml:space="preserve">g) “6”, a ser utilizado para registrar a arrecadação dos Juros de Mora da respectiva receita, quando a legislação pertinente diferenciar a destinação das Multas da destinação dos Juros de Mora, situação na qual não poderá ser efetuado registro de arrecadação no Tipo “2 – Multas e Juros de Mora”; </t>
  </si>
  <si>
    <t xml:space="preserve">h) “7”, a ser utilizado para registrar a arrecadação das Multas da Dívida Ativa da respectiva receita, quando a legislação pertinente diferenciar a destinação das Multas da Dívida Ativa da destinação dos Juros de Mora da Dívida Ativa, situação na qual não poderá ser efetuado registro de arrecadação no Tipo “4 – Multas e Juros de Mora da Dívida Ativa”; </t>
  </si>
  <si>
    <t xml:space="preserve">i) “8”, a ser utilizado para registrar a arrecadação dos Juros da Dívida Ativa da respectiva receita, quando a legislação pertinente diferenciar a destinação das Multas da Dívida Ativa da destinação dos Juros de Mora da Dívida Ativa, situação na qual não poderá ser efetuado registro de arrecadação no Tipo “4 – Multas e Juros de Mora da Dívida Ativa”. </t>
  </si>
  <si>
    <r>
      <t>§ 5o O registro do ingresso de recursos deverá,</t>
    </r>
    <r>
      <rPr>
        <b/>
        <sz val="11"/>
        <rFont val="Calibri"/>
        <family val="2"/>
        <scheme val="minor"/>
      </rPr>
      <t xml:space="preserve"> prioritariamente,</t>
    </r>
    <r>
      <rPr>
        <sz val="11"/>
        <rFont val="Calibri"/>
        <family val="2"/>
        <scheme val="minor"/>
      </rPr>
      <t xml:space="preserve"> ser efetuado por meio do uso dos Tipos de Receita identificados por </t>
    </r>
    <r>
      <rPr>
        <b/>
        <sz val="11"/>
        <rFont val="Calibri"/>
        <family val="2"/>
        <scheme val="minor"/>
      </rPr>
      <t>“1”, “3”, “5”, “6”, “7” e “8”,</t>
    </r>
    <r>
      <rPr>
        <sz val="11"/>
        <rFont val="Calibri"/>
        <family val="2"/>
        <scheme val="minor"/>
      </rPr>
      <t xml:space="preserve"> aos quais se refere o inciso V do § 4o deste artigo, a fim de que o recolhimento das Multas seja efetuado por meio de código específico e em separado do recolhimento dos Juros de Mora das receitas às quais se referem, sendo </t>
    </r>
    <r>
      <rPr>
        <b/>
        <sz val="11"/>
        <rFont val="Calibri"/>
        <family val="2"/>
        <scheme val="minor"/>
      </rPr>
      <t>excepcionalmente facultado</t>
    </r>
    <r>
      <rPr>
        <sz val="11"/>
        <rFont val="Calibri"/>
        <family val="2"/>
        <scheme val="minor"/>
      </rPr>
      <t xml:space="preserve"> ao órgão ou entidade efetuar o recolhimento em conjunto das Multas e dos Juros de Mora, sob o mesmo código, por meio do uso dos Tipos de Receita identificados por “2” e “4”, apenas e tão somente nos casos em que os recursos tanto das Multas quanto dos Juros de Mora possuam exatamente as mesmas normas de aplicação na despesa. </t>
    </r>
  </si>
  <si>
    <t>7.0.0.0.00.0.0.00.00 - 8.0.0.0.00.0.00.00 - Receitas  de Operações Intraorçamentárias realizadas entre órgãos e demais entidades da Administração Pública integrantes do orçamento fiscal e do orçamento da seguridade social do mesmo ente federativo. Respresentadas, respectivamente pelos códigos "7" e "8" em sua Categoria Econômica, mantendo se o restante da codificação. (PORTARIA INTERMINISTERIAL No 163, Artigo 2º,  § 13º).</t>
  </si>
  <si>
    <t xml:space="preserve">9.9.9.0.00.0.0.00.00 - Natureza de receita para inclusão no `Projeto de Lei e na Lei Orçamentária Anual, para fins de equilíbrio formal do orçamento, de recursos arrecadados em  exercícios anteriores e registrados em superávit financeiro.                                                                                                                                                                                                                                                 PORTARIA INTERMINISTERIAL No 163, Artigo 2º, § 12º:  A inclusão no Projeto e na Lei Orçamentária Anual, para fins de equilíbrio formal do orçamento, de recursos arrecadados em exercícios anteriores que se destinem à aplicação em regimes próprios de previdência social, registrados em superávit financeiro, dar-se-á na natureza de receita “9.9.9.0.00.0.0 - Recursos Arrecadados em Exercícios Anteriores - RPPS”, observado o disposto neste artigo. </t>
  </si>
  <si>
    <t>DEDUÇÃO DA RECEITA ORÇAMENTÁRIA</t>
  </si>
  <si>
    <r>
      <t xml:space="preserve">Registros referentes às deduções das Receitas Orçamentárias, são representadas pelo dígito "9" inserido no início antecedendo o código da Categoria Econômica e mantendo-se o restante da codificação de Natureza da Receita.                                                                                                                                                                                                                                              
1 - Dedução de Receita (MCASP 9ª Edição, pág 62 à 68):                                                                                                                                                                                                                                                                                                                    1.a - Restituições de Receitas Orçamentárias (Observar MCASP: 3.6.1.1);                                                                                                                                                                                                                                                                                                                                              1.b -  Restituições - devolução de saldos de convênios, contratos e congêneres; (observar os procedimentos contidos no MCASP Item 3.6.1.1., letras “a, b, c”).                                                       1.c - Retificação de informações ou Estorno. (Atentar às condições prevista no Item 3.6.1.1-MCASP).                                                                                                                                                                                            2 -  Recursos cuja Tributação e Arrecadação Competem a um Ente da Federação, mas São Atribuídos a Outro (s) Ente (s), (Observar MCASP: 3.6.1.2);                                                                                                                                                                                                                                                                               
3 - Renúncia de Receita Orçamentária, (Observar MCASP: 3.6.1.3);    
</t>
    </r>
    <r>
      <rPr>
        <sz val="11"/>
        <rFont val="Calibri"/>
        <family val="2"/>
        <scheme val="minor"/>
      </rPr>
      <t xml:space="preserve">                                                                                                                                                                                                                                                               
</t>
    </r>
  </si>
  <si>
    <t>Rubrica-CALC</t>
  </si>
  <si>
    <t>CHECK-1</t>
  </si>
  <si>
    <t>CHECK-2</t>
  </si>
  <si>
    <t>Data</t>
  </si>
  <si>
    <r>
      <rPr>
        <b/>
        <sz val="11"/>
        <rFont val="Calibri"/>
        <family val="2"/>
        <scheme val="minor"/>
      </rPr>
      <t xml:space="preserve">04.b) </t>
    </r>
    <r>
      <rPr>
        <sz val="11"/>
        <rFont val="Calibri"/>
        <family val="2"/>
        <scheme val="minor"/>
      </rPr>
      <t>- Exemplo de compatibilização quando da execução orçamentaria:
Código do Quadro – GRUPO DAS FONTES: 1 - Recursos do Tesouro - exercício corrente
Código do Quadro – ESPECIFICAÇÃO DAS FONTES: 710 - Transferência Especial dos Estados. 
Código do Quadro – Código Acompanhamento da Execução Orçamentária - CO: 3220 - Identificação das Transferências dos Estados decorrentes de emendas parlamentares de bancada</t>
    </r>
  </si>
  <si>
    <r>
      <rPr>
        <b/>
        <sz val="11"/>
        <rFont val="Calibri"/>
        <family val="2"/>
        <scheme val="minor"/>
      </rPr>
      <t xml:space="preserve">04.a - </t>
    </r>
    <r>
      <rPr>
        <sz val="11"/>
        <rFont val="Calibri"/>
        <family val="2"/>
        <scheme val="minor"/>
      </rPr>
      <t>Exemplo de não  compatibilização quando a execução orçamentaria:
Código do Quadro – GRUPO DAS FONTES: 1 - Recursos do Tesouro - Exercício Corrente
Código do Quadro – ESPECIFICAÇÃO DAS FONTES: 710 - Transferência Especial dos Estados. 
Código do Quadro – Código Acompanhamento da Execução Orçamentária - CO: 3110 - Identificação das Transferências da União decorrentes de emendas parlamentares individuais</t>
    </r>
  </si>
  <si>
    <t>Especificação da Natureza da Receita</t>
  </si>
  <si>
    <r>
      <t xml:space="preserve">N.R.
</t>
    </r>
    <r>
      <rPr>
        <b/>
        <sz val="9"/>
        <color rgb="FFFFFF00"/>
        <rFont val="Calibri"/>
        <family val="2"/>
        <scheme val="minor"/>
      </rPr>
      <t>(Natureza da Receita)</t>
    </r>
  </si>
  <si>
    <r>
      <t xml:space="preserve">F.R.
</t>
    </r>
    <r>
      <rPr>
        <b/>
        <sz val="9"/>
        <color rgb="FFFFFF00"/>
        <rFont val="Calibri"/>
        <family val="2"/>
        <scheme val="minor"/>
      </rPr>
      <t>(Fonte Recurso)</t>
    </r>
  </si>
  <si>
    <r>
      <t>(</t>
    </r>
    <r>
      <rPr>
        <b/>
        <sz val="12"/>
        <color rgb="FFFFFF00"/>
        <rFont val="Calibri"/>
        <family val="2"/>
        <scheme val="minor"/>
      </rPr>
      <t>S</t>
    </r>
    <r>
      <rPr>
        <b/>
        <sz val="12"/>
        <color theme="1"/>
        <rFont val="Calibri"/>
        <family val="2"/>
        <scheme val="minor"/>
      </rPr>
      <t>)intética
(</t>
    </r>
    <r>
      <rPr>
        <b/>
        <sz val="12"/>
        <color rgb="FFFFFF00"/>
        <rFont val="Calibri"/>
        <family val="2"/>
        <scheme val="minor"/>
      </rPr>
      <t>A</t>
    </r>
    <r>
      <rPr>
        <b/>
        <sz val="12"/>
        <color theme="1"/>
        <rFont val="Calibri"/>
        <family val="2"/>
        <scheme val="minor"/>
      </rPr>
      <t>)nalítica</t>
    </r>
  </si>
  <si>
    <t>1.899.7407</t>
  </si>
  <si>
    <t>Outros Recursos Vinculados - Transferências do Estado – FIS-Fundo de Investimentos Sociais</t>
  </si>
  <si>
    <t>CO 7407= Códigos para controle na fase de arrecadação da receita, no controle dos ativos e passivos e na fase de execução das despesas custeadas com esses recursos</t>
  </si>
  <si>
    <t>1.799.0000</t>
  </si>
  <si>
    <t>Outras Vinculações Legais</t>
  </si>
  <si>
    <t>Multas e Juros de Mora de Amortização de Financiamento</t>
  </si>
  <si>
    <t>62</t>
  </si>
  <si>
    <t>1.7.1.9.62.0.1.00</t>
  </si>
  <si>
    <t>1.7.1.9.62.0.0.00</t>
  </si>
  <si>
    <t>Transferência da Compensação Financeira das Perdas com Arrecadação de ICMS - Art. 3º, §4º, LC nº 194/2022.</t>
  </si>
  <si>
    <t>Portaria STN nº 10.460, de 7 de dezembro de 2022</t>
  </si>
  <si>
    <t>63</t>
  </si>
  <si>
    <t>1.7.1.9.63.0.0.00</t>
  </si>
  <si>
    <t>1.7.1.9.63.0.1.00</t>
  </si>
  <si>
    <t>Transferência da Compensação Financeira das Perdas com Arrecadação de ICMS referente à apropriação da parcela da CFEM devida a União - Art. 3º, §5º, LC nº 194/2022.</t>
  </si>
  <si>
    <t>Registra a transferência da Compensação Financeira das Perdas com Arrecadação de ICMS referente à apropriação da parcela da CFEM devida a União - Art. 3º, §5º, LC nº 194/2022.</t>
  </si>
  <si>
    <t>Registra a transferência da Compensação Financeira das Perdas com Arrecadação de ICMS - Art. 3º, §4º, LC nº 194/2022.</t>
  </si>
  <si>
    <t>1.502.0000</t>
  </si>
  <si>
    <t>1.7.2.9.53.0.0.00</t>
  </si>
  <si>
    <t>Cota-Parte da Transferência da Compensação Financeira das Perdas com Arrecadação de ICMS - LC nº 194/2022</t>
  </si>
  <si>
    <t>Portaria STN/MF nº 277, de 26 de Abril de 2023</t>
  </si>
  <si>
    <t>1.7.2.9.53.0.1.00</t>
  </si>
  <si>
    <t>Cota-Parte da Transferência da Compensação Financeira das Perdas com Arrecadação de ICMS - LC nº 194/2022 - Principal</t>
  </si>
  <si>
    <t>9.1.7.2.9.53.0.1.00</t>
  </si>
  <si>
    <t>9.1.7.2.9.00.0.0.00</t>
  </si>
  <si>
    <t>9.1.7.2.9.53.0.0.00</t>
  </si>
  <si>
    <t>Registra o valor referente a cota-parte da transferência da compensação financeira das perdas com arrecadação de ICMS - LC nº 194/2022</t>
  </si>
  <si>
    <t>Portaria STN/MF nº 277, de 26/04/2023</t>
  </si>
  <si>
    <t>Recursos não vinculados dacompensação de impostos.</t>
  </si>
  <si>
    <t>Portaria STN/MF nº 10.463, de 7 de dezembro de 2022</t>
  </si>
  <si>
    <t>Royalties e Participação Especial de Petróleo e Gás Natural Vinculados à Educação - Lei nº 12.858/2013</t>
  </si>
  <si>
    <t>Royalties e Participação Especial de Petróleo e Gás Natural vinculados à Saúde - Lei nº 12.858/2013</t>
  </si>
  <si>
    <t>Recursos não vinculados dacompensação de impostos</t>
  </si>
  <si>
    <t>1.605.0000</t>
  </si>
  <si>
    <t>Assistência financeira da União destinada à complementação ao pagamento dos pisos salariais para profissionais da enfermagem.</t>
  </si>
  <si>
    <t>1.1.2.2.53.0.0.00</t>
  </si>
  <si>
    <t>Taxa pela Prestação de Serviços de Limpeza Pública e Manejo de Resíduos Sólidos.</t>
  </si>
  <si>
    <t>Registra as receitas que se originaram da cobrança de taxas pela prestação dos serviços públicos de limpeza pública e manejo de resíduos sólidos.</t>
  </si>
  <si>
    <t>PORTARIA STN/MF Nº 700, DE 7 DE JULHO DE 2023</t>
  </si>
  <si>
    <t>1.2.1.9.50.0.0.00</t>
  </si>
  <si>
    <t>Outras Contribuições Previdenciárias</t>
  </si>
  <si>
    <t>Agrega as contribuições previdenciárias que não se enquadrem em natureza de receita  específica que são arrecadadas por Estados ou Municípios, as quais foram previstas em leis.</t>
  </si>
  <si>
    <t>1.2.1.9.50.1.0.00</t>
  </si>
  <si>
    <t>Contribuições Previdenciárias de Benefícios Mantidos pelo Tesouro</t>
  </si>
  <si>
    <t>Registra as contribuições previdenciárias de benefícios mantidos pelo Tesouro que são arrecadadas por Estados ou Municípios, as quais foram previstas em leis.</t>
  </si>
  <si>
    <t>1.2.1.9.50.9.0.00</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</si>
  <si>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</si>
  <si>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</si>
  <si>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ENR-2024 (TCE/MS)</t>
  </si>
  <si>
    <t>Registra as receitas originadas da prestação de serviços de saneamento básico. Compreende os valores referentes a tarifa de Drenagem e Manejo das Águas Pluviais Urbanas</t>
  </si>
  <si>
    <t>1.7.1.1.56.0.0.00</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</si>
  <si>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</si>
  <si>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</si>
  <si>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1.9.2.1.04.0.0.00</t>
  </si>
  <si>
    <t>Indenização pela Assistência Médico-Hospitalar</t>
  </si>
  <si>
    <t>Registra as receitas originadas de recursos relativos à indenização pela prestação de assistência médico-hospitalar.</t>
  </si>
  <si>
    <t>1.9.2.2.06.1.0.00</t>
  </si>
  <si>
    <t>Registra o valor de receitas decorrentes de recuperação de despesas efetuadas em exercícios anteriores e canceladas no exercício corrente, provenientes do recebimento de disponibilidades referentes a devoluções de recursos pagos a maior</t>
  </si>
  <si>
    <t>1.9.2.3.05.0.0.00</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</si>
  <si>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</si>
  <si>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</si>
  <si>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PORTARIA SOF/ME Nº 9.447, DE 27 DE OUTUBRO DE 2022</t>
  </si>
  <si>
    <t>Multas e Juros de Mora de Títulos Mobiliários</t>
  </si>
  <si>
    <t>Registra receitas decorrentes de multas e juros de mora pelo pagamento em atraso de alienações de Títulos Mobiliários.</t>
  </si>
  <si>
    <t>PORTARIA SOF/ME Nº 5.118, DE 4 DE MAIO DE 2021</t>
  </si>
  <si>
    <t>7.1.2.2.53.0.0.00</t>
  </si>
  <si>
    <t>7.2.1.9.50.0.0.00</t>
  </si>
  <si>
    <t>7.2.1.9.50.1.0.00</t>
  </si>
  <si>
    <t>7.2.1.9.50.9.0.00</t>
  </si>
  <si>
    <t>7.9.2.2.06.1.0.00</t>
  </si>
  <si>
    <t>9.1.1.2.2.53.0.0.00</t>
  </si>
  <si>
    <t>(-) Dedução de Taxa pela Prestação de Serviços de Limpeza Pública e Manejo de Resíduos Sólidos.</t>
  </si>
  <si>
    <t>9.1.2.1.9.50.0.0.00</t>
  </si>
  <si>
    <t>(-) Dedução de Outras Contribuições Previdenciárias</t>
  </si>
  <si>
    <t>9.1.2.1.9.50.1.0.00</t>
  </si>
  <si>
    <t>(-) Dedução de Contribuições Previdenciárias de Benefícios Mantidos pelo Tesouro</t>
  </si>
  <si>
    <t>9.1.2.1.9.50.9.0.00</t>
  </si>
  <si>
    <t>(-) Dedução de Demais Contribuições Previdenciárias</t>
  </si>
  <si>
    <t>9.1.9.2.2.06.1.0.00</t>
  </si>
  <si>
    <t>9.1.9.2.3.00.0.0.00</t>
  </si>
  <si>
    <t>(-) Dedução de Ressarcimentos</t>
  </si>
  <si>
    <t>9.1.9.2.3.05.0.0.00</t>
  </si>
  <si>
    <t>(-) Dedução de Ressarcimento por Danos Causados por Usurpação de Recursos Minerais por Lavra Ilegal.</t>
  </si>
  <si>
    <t>1.9.2.2.01.1.0.00</t>
  </si>
  <si>
    <t>7.9.2.2.01.1.0.00</t>
  </si>
  <si>
    <t>9.1.2.1.6.03.2.0.00</t>
  </si>
  <si>
    <t xml:space="preserve">(-) Dedução de Serviços Administrativos e Comerciais Gerais Prestados por Entidades e Órgãos Públicos em Geral </t>
  </si>
  <si>
    <t>(-) Dedução de Serviços de Saneamento Básico – Abastecimento de Água.</t>
  </si>
  <si>
    <t>(-) Dedução de Serviços de Saneamento Básico – Esgotamento Sanitário.</t>
  </si>
  <si>
    <t>(-) Dedução de Serviços de Saneamento Básico – Limpeza Urbana e Manejo de Resíduos Sólidos.</t>
  </si>
  <si>
    <t>(-) Dedução de Serviços de Saneamento Básico – Drenagem e Manejo das Águas Pluviais Urbanas.</t>
  </si>
  <si>
    <t>(-) Dedução de Outras Transferências dos Estados e Distrito Federal</t>
  </si>
  <si>
    <t>(-) Dedução de Cota - Parte da Transferência da Compensação Financeira das Perdas Com Arrecadação de ICMS - LC nº 194/2022</t>
  </si>
  <si>
    <t>1.2.1.9.50.9.1.00</t>
  </si>
  <si>
    <t>7.2.1.9.50.9.1.00</t>
  </si>
  <si>
    <t>9.1.2.1.9.50.9.1.00</t>
  </si>
  <si>
    <t>(-) Dedução de Taxa pela Prestação de Serviços de Limpeza Pública e Manejo de Resíduos Sólidos</t>
  </si>
  <si>
    <r>
      <rPr>
        <b/>
        <sz val="11"/>
        <rFont val="Calibri"/>
        <family val="2"/>
        <scheme val="minor"/>
      </rPr>
      <t xml:space="preserve">07 </t>
    </r>
    <r>
      <rPr>
        <sz val="11"/>
        <rFont val="Calibri"/>
        <family val="2"/>
        <scheme val="minor"/>
      </rPr>
      <t xml:space="preserve">- Na </t>
    </r>
    <r>
      <rPr>
        <b/>
        <u/>
        <sz val="11"/>
        <rFont val="Calibri"/>
        <family val="2"/>
        <scheme val="minor"/>
      </rPr>
      <t xml:space="preserve">Execução Orçamentária </t>
    </r>
    <r>
      <rPr>
        <sz val="11"/>
        <rFont val="Calibri"/>
        <family val="2"/>
        <scheme val="minor"/>
      </rPr>
      <t>é obrigatória a indicação do Código do Grupo (1 dígito), da Especificação da Fonte (3 dígitos) e do Código Acompanhamento da Execução Orçamentária - CO (4 dígitos), perfazendo Total de 8 dígitos. OBSERVAR as FASES em que será necessária a indicação do Código de Acompanhamento da Execução Orçamentária - CO (totalizando 8 dígitos).</t>
    </r>
  </si>
  <si>
    <t>DATA</t>
  </si>
  <si>
    <t>19/07/2023</t>
  </si>
  <si>
    <r>
      <t xml:space="preserve">01 – Quando da elaboração do </t>
    </r>
    <r>
      <rPr>
        <u/>
        <sz val="11"/>
        <rFont val="Calibri"/>
        <family val="2"/>
        <scheme val="minor"/>
      </rPr>
      <t>ORÇAMENTO</t>
    </r>
    <r>
      <rPr>
        <sz val="11"/>
        <rFont val="Calibri"/>
        <family val="2"/>
        <scheme val="minor"/>
      </rPr>
      <t xml:space="preserve"> é obrigatória a identificação do Código do </t>
    </r>
    <r>
      <rPr>
        <u/>
        <sz val="11"/>
        <rFont val="Calibri"/>
        <family val="2"/>
        <scheme val="minor"/>
      </rPr>
      <t>Grupo,</t>
    </r>
    <r>
      <rPr>
        <sz val="11"/>
        <rFont val="Calibri"/>
        <family val="2"/>
        <scheme val="minor"/>
      </rPr>
      <t xml:space="preserve"> </t>
    </r>
    <r>
      <rPr>
        <u/>
        <sz val="11"/>
        <rFont val="Calibri"/>
        <family val="2"/>
        <scheme val="minor"/>
      </rPr>
      <t>Especificação</t>
    </r>
    <r>
      <rPr>
        <sz val="11"/>
        <rFont val="Calibri"/>
        <family val="2"/>
        <scheme val="minor"/>
      </rPr>
      <t xml:space="preserve"> </t>
    </r>
    <r>
      <rPr>
        <b/>
        <i/>
        <sz val="11"/>
        <color rgb="FF002060"/>
        <rFont val="Calibri"/>
        <family val="2"/>
        <scheme val="minor"/>
      </rPr>
      <t>sendo indicado o Código Acompanhamento da Execução Orçamentária - CO  nº  "0000 - Sem código de acompanhamento"</t>
    </r>
    <r>
      <rPr>
        <sz val="11"/>
        <rFont val="Calibri"/>
        <family val="2"/>
        <scheme val="minor"/>
      </rPr>
      <t xml:space="preserve">, totalizando 8 dígitos. </t>
    </r>
  </si>
  <si>
    <t>1.721.0000</t>
  </si>
  <si>
    <t>1.720.0000</t>
  </si>
  <si>
    <t>Transferências da União Referentes às participações na exploração de Petróleo e Gás Natural destinadas ao FEP - Lei 9.478/1997</t>
  </si>
  <si>
    <t>Transferências da União Referentes a Cessão Onerosa de Petróleo – Lei  nº 13.885/2019</t>
  </si>
  <si>
    <t>1.1</t>
  </si>
  <si>
    <t>1.7.1.9.99.0.1.13</t>
  </si>
  <si>
    <t>Outras Transferências de Recursos da União e de Suas Entidades - Apoio Financeiro - Lei Complementar nº 201, de 24 de outubro de 2023, Artigos 1º incisos VI e VII, 13 e 14 (Nota Técnica SEI nº 3241/2023/MF - Item 19)</t>
  </si>
  <si>
    <t>Transferências União decorrente de Apoio Financeiro da Lei Complementar nº 201, de 24 de outubro de 2023, Artigos 1º incisos VI e VII, 13 e 14 (Nota Técnica SEI nº 3241/2023/MF - Item 19)</t>
  </si>
  <si>
    <t>Lei Complementar nº 201, de 24 de outubro de 2023, Artigos 1º incisos VI e VII, 13 e 14 (Nota Técnica SEI nº 3241/2023/MF - Item 19)</t>
  </si>
  <si>
    <t>1.711.0000</t>
  </si>
  <si>
    <t>Demais Transferências Obrigatórias não Decorrentes de Repartições de Receitas.</t>
  </si>
  <si>
    <t>1.711.1001</t>
  </si>
  <si>
    <t>Demais Transferências Obrigatórias não Decorrentes de Repartições de Receitas - Identificação das despesas com manutenção e desenvolvimento do ensino.</t>
  </si>
  <si>
    <t>1.711.1002</t>
  </si>
  <si>
    <t>Demais Transferências Obrigatórias não Decorrentes de Repartições de Receitas - Identificação das despesas com ações e serviços públicos de saúde.</t>
  </si>
  <si>
    <t>Portaria STN/MF nº 1.593, de 15 dezembro de 2023</t>
  </si>
  <si>
    <t>Controle dos recursos transferidos pela União, a título de assistência financeira complementar, para o cumprimento dos pisos salariais profissionais nacionais para o enfermeiro, o técnico de enfermagem, o auxiliar de enfermagem e a parteira, conforme estabelecido pela CF/88, art. 198, §§12 a 15.</t>
  </si>
  <si>
    <t>Exclusão em reazão da publicação da Nota Técnica SEI nº 3481/2023/MF (orientações Gerais, Itens 21 a 23)</t>
  </si>
  <si>
    <t>Nota Técnica SEI nº 3481/2023/MF (orientações Gerais, Itens 21 a 23)</t>
  </si>
  <si>
    <t>Controle dos recursos transferidos pela União, originários da arrecadação de royalties do petróleo, do gás natural, da cota-parte do bônus de assinatura de contrato de partilha de produção, exceto os recursos provenientes da Lei nº 12.858/2013, destinados às áreas da saúde ou da educação, e exceto os recursos classificados na FR 720 e na FR 721.</t>
  </si>
  <si>
    <t>Portaria STN/MF nº 1.561, de 8 de dezembro de 2023 (Anexo I da Portaria STN nº 710/2021 atualizada</t>
  </si>
  <si>
    <t xml:space="preserve">3.6. PROCEDIMENTOS CONTÁBEIS REFERENTES À RECEITA ORÇAMENTÁRIA, MCASP 10ª edição, pág 62 à 65:                                                                                                                                                                                                                               
    3.6.1.  Deduções da Receita Orçamentária;                                       
        3.6.1.1.  Restituições de Receitas Orçamentárias; 
        3.6.1.2.  Recursos cuja ributação e Arrecadação Competem a um Ente da Federação, mas são atribuídos a Outro(s) Ente(s)                                                                                                                                                                                                                                                                                                                                                                                                                                                                                                                                                                                           </t>
  </si>
  <si>
    <t>1.503.0000</t>
  </si>
  <si>
    <t>Apoio financeiro da União em decorrência de estado de calamidade pública</t>
  </si>
  <si>
    <t>Controle dos recursos transferidos pela União a título de apoio financeiro com o objetivo de enfrentar situações de calamidade pública e suas consequências sociais e econômicas, como o apoio financeiro decorrente da Medida Provisória nº 1.222, de 21 de maio de 2024.</t>
  </si>
  <si>
    <t>PORTARIA STN/MF Nº 855, DE 24 DE MAIO DE 2024</t>
  </si>
  <si>
    <t>1.552.3101</t>
  </si>
  <si>
    <t>1.551.3101</t>
  </si>
  <si>
    <t>1.600.3101</t>
  </si>
  <si>
    <t>Transferências Fundo a Fundo de Recursos do SUS provenientes do Governo Federal - Bloco de Manutenção das Ações e Serviços Públicos de Saúde - Identificação das transferências da União para enfrentamento à calamidade pública.</t>
  </si>
  <si>
    <t xml:space="preserve">Assistência financeira da União destinada à complementação ao pagamento dos pisos salariais para profissionais da enfermagem </t>
  </si>
  <si>
    <t>Transferências de Recursos do FNDE Referentes ao Programa Dinheiro Direto na Escola (PDDE) - Identificação das transferências da União para enfrentamento à calamidade pública.</t>
  </si>
  <si>
    <t>Transferências de Recursos do FNDE Referentes ao Programa Nacional de Alimentação Escolar (PNAE) - Identificação das transferências da União para enfrentamento à calamidade pública.</t>
  </si>
  <si>
    <t>1.749.3101</t>
  </si>
  <si>
    <t>Outras vinculações de transferências - Identificação das transferências da União
para enfrentamento à calamidade pública.</t>
  </si>
  <si>
    <t>Outras vinculações de transferências - Identificação das transferências da União para enfrentamento à calamidade pública.</t>
  </si>
  <si>
    <t>1.660.3101</t>
  </si>
  <si>
    <t>Transferência de Recursos do Fundo Nacional de Assistência Social - FNAS - Identificação das transferências da União para enfrentamento à calamidade pública.</t>
  </si>
  <si>
    <t>1.600.3111</t>
  </si>
  <si>
    <t>Transferências Fundo a Fundo de Recursos do SUS provenientes do Governo Federal - Bloco de Manutenção das Ações e Serviços Públicos de Saúde - Identificação das Transferências da União decorrentes de emendas parlamentares individuais - calamidade pública.</t>
  </si>
  <si>
    <t>1.600.3121</t>
  </si>
  <si>
    <t>Transferências Fundo a Fundo de Recursos do SUS provenientes do Governo Federal - Bloco de Manutenção das Ações e Serviços Públicos de Saúde  - Identificação das Transferências da União decorrentes de emendas parlamentares de bancada - calamidade pública.</t>
  </si>
  <si>
    <t xml:space="preserve">Transferências Fundo a Fundo de Recursos do SUS provenientes do Governo Federal - Bloco de Manutenção das Ações e Serviços Públicos de Saúde - Identificação das Transferências da União decorrentes de emendas parlamentares individuais - calamidade pública. </t>
  </si>
  <si>
    <t>Transferências Fundo a Fundo de Recursos do SUS provenientes do Governo Federal - Bloco de Manutenção das Ações e Serviços Públicos de Saúde - Identificação das Transferências da União decorrentes de emendas parlamentares de bancada - calamidade pública</t>
  </si>
  <si>
    <t>Transferências Fundo a Fundo de Recursos do SUS provenientes do Governo Federal - Bloco de Manutenção das Ações e Serviços Públicos de Saúde - Identificação das Transferências da União decorrentes de emendas parlamentares de bancada - calamidade pública.</t>
  </si>
  <si>
    <t>1.660.3111</t>
  </si>
  <si>
    <t>1.660.3121</t>
  </si>
  <si>
    <t>Transferência de Recursos do Fundo Nacional de Assistência Social - FNAS - Identificação das Transferências da União decorrentes de emendas parlamentares individuais - calamidade pública.</t>
  </si>
  <si>
    <t>Transferência de Recursos do Fundo Nacional de Assistência Social - FNAS - Identificação das Transferências da União decorrentes de emendas parlamentares de bancada - calamidade pública.</t>
  </si>
  <si>
    <t>1.631.3111</t>
  </si>
  <si>
    <t>1.631.3121</t>
  </si>
  <si>
    <t>Transferências do Governo Federal referentes a Convênios e Instrumentos Congêneres vinculados à Saúde - Identificação das Transferências da União decorrentes de emendas parlamentares individuais - calamidade pública.</t>
  </si>
  <si>
    <t>Transferências do Governo Federal referentes a Convênios e Instrumentos Congêneres vinculados à Saúde - Identificação das Transferências da União decorrentes de emendas parlamentares de bancada - calamidade pública.</t>
  </si>
  <si>
    <t>Transferências do Governo Federal referentes a Convênios e Instrumentos Congêneres vinculados à Saúde - Identificação das Transferências da União decorrentes de emendas parlamentares individuais</t>
  </si>
  <si>
    <t>Transferências do Governo Federal referentes a Convênios e Instrumentos Congêneres vinculados à Educação - Identificação das Transferências da União decorrentes de emendas parlamentares individuais - calamidade pública.</t>
  </si>
  <si>
    <t>Transferências do Governo Federal referentes a Convênios e Instrumentos Congêneres vinculados à Educação - Identificação das Transferências da União decorrentes de emendas parlamentares de bancada - calamidade pública.</t>
  </si>
  <si>
    <t>1.570.3121</t>
  </si>
  <si>
    <t>1.570.3111</t>
  </si>
  <si>
    <t>1.665.3111</t>
  </si>
  <si>
    <t>1.665.3121</t>
  </si>
  <si>
    <t>1.700.3111</t>
  </si>
  <si>
    <t>1.700.3121</t>
  </si>
  <si>
    <t>Outras Transferências de Convênios ou Instrumentos Congêneres da União - Identificação das Transferências da União decorrentes de emendas parlamentares individuais - calamidade pública.</t>
  </si>
  <si>
    <t>1001 - Identificação das despesas com MDE consideradas para o cumprimento do limite constitucional. Observa o disposto nos art. 70 e 71 da Lei nº 9.394, de 20 de dezembro de 1996. Identificação associada à Fonte de Recursos não Vinculados de Impostos, bem como à Fonte de Recursos não vinculados da compensação de impostos, para verificação dos limites estabelecidos no artigo 212 da Constituição Federal.</t>
  </si>
  <si>
    <t>1002 - Identificação das despesas com ASPS consideradas para o cumprimento do limite constitucional. Observa o disposto nos art. 2º e 3º da Lei Complementar nº 141, de 13 de janeiro de 2012. Identificação associada à Fonte de Recursos não Vinculados de Impostos, bem como à Fonte de Recursos não vinculados da compensação de impostos, para verificação do cumprimento dos limites estabelecidos na LC 141/2012 e na Constituição Federal.</t>
  </si>
  <si>
    <t>1.621.3201</t>
  </si>
  <si>
    <t>Transferências Fundo a Fundo de Recursos do SUS provenientes do Governo Estadual - Identificação das transferências do Estado para enfrentamento à calamidade pública.</t>
  </si>
  <si>
    <t>1.621.3211</t>
  </si>
  <si>
    <t>1.621.3221</t>
  </si>
  <si>
    <t>Transferências Fundo a Fundo de Recursos do SUS provenientes do Governo Estadual - Identificação das Transferências dos Estados decorrentes de emendas
parlamentares individuais - calamidade pública.</t>
  </si>
  <si>
    <t>3211 - Identifica as transferências e a aplicação dos recursos transferidos pelos estados em decorrência de situações de calamidade pública e de emergência por meio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</si>
  <si>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Transferências Fundo a Fundo de Recursos do SUS provenientes do Governo Estadual - Identificação das Transferências dos Estados decorrentes de emendas
parlamentares de bancada - calamidade pública</t>
  </si>
  <si>
    <t>1.632.3211</t>
  </si>
  <si>
    <t>1.632.3221</t>
  </si>
  <si>
    <t>1.571.3211</t>
  </si>
  <si>
    <t>Transferências do Estado referentes a Convênios e Instrumentos Congêneres vinculados à Educação - Identificação das Transferências dos Estados decorrentes de emendas parlamentares individuais - calamidade pública.</t>
  </si>
  <si>
    <t>1.571.3221</t>
  </si>
  <si>
    <t>Transferências do Estado referentes a Convênios e Instrumentos Congêneres vinculados à Educação - Identificação das Transferências dos Estados decorrentes de emendas parlamentares de bancada - calamidade pública</t>
  </si>
  <si>
    <t>1.665.3211</t>
  </si>
  <si>
    <t>1.665.3221</t>
  </si>
  <si>
    <t>1.701.3211</t>
  </si>
  <si>
    <t>1.701.3221</t>
  </si>
  <si>
    <t>Outras Transferências de Convênios ou Instrumentos Congêneres dos Estados - Identificação das Transferências dos Estados decorrentes de emendas parlamentares de bancada - calamidade pública.</t>
  </si>
  <si>
    <t>Outras Transferências de Convênios ou Instrumentos Congêneres dos Estados - Identificação das Transferências dos Estados decorrentes de emendas parlamentares individuais - calamidade pública.</t>
  </si>
  <si>
    <t>Transferência de Recursos dos Fundos Estaduais de Assistência Social - Identificação das Transferências dos Estados decorrentes de emendas parlamentares individuais -
calamidade pública.</t>
  </si>
  <si>
    <t>1.661.3211</t>
  </si>
  <si>
    <t>1.661.3221</t>
  </si>
  <si>
    <t>Transferência de Recursos dos Fundos Estaduais de Assistência Social - Identificação das Transferências dos Estados decorrentes de emendas parlamentares de bancada - calamidade pública.</t>
  </si>
  <si>
    <t xml:space="preserve">Transferência de Recursos dos Fundos Estaduais de Assistência Social </t>
  </si>
  <si>
    <t>Transferência de Recursos dos Fundos Estaduais de Assistência Social Identificação das Transferências dos Estados decorrentes de emendas  parlamentares individuais</t>
  </si>
  <si>
    <t>1.706.3111</t>
  </si>
  <si>
    <t>Transferência Especial da União  - Identificação das Transferências da União decorrentes de emendas parlamentares individuais - calamidade pública.</t>
  </si>
  <si>
    <t>1.710.3211</t>
  </si>
  <si>
    <t>Transferência Especial dos Estados - Identificação das Transferências dos Estados decorrentes de emendas parlamentares individuais - calamidade pública.</t>
  </si>
  <si>
    <r>
      <t xml:space="preserve">3101 - Identifica as transferências e a aplicação dos recursos transferidos pela União aos estados e aos municípios em decorrência de situações de calamidade pública e de emergência. Esse marcador será </t>
    </r>
    <r>
      <rPr>
        <u/>
        <sz val="11"/>
        <rFont val="Calibri"/>
        <family val="2"/>
        <scheme val="minor"/>
      </rPr>
      <t xml:space="preserve">associado às fontes de recursos referentes às transferências na fase da arrecadação da receita, no controle dos ativos e passivos e na fase de execução das despesas custeadas </t>
    </r>
    <r>
      <rPr>
        <sz val="11"/>
        <rFont val="Calibri"/>
        <family val="2"/>
        <scheme val="minor"/>
      </rPr>
      <t>com esses recursos.</t>
    </r>
  </si>
  <si>
    <t>Outras Transferências de Convênios ou Instrumentos Congêneres da União Identificação das Transferências da União decorrentes de emendas parlamentares de bancada - calamidade pública.</t>
  </si>
  <si>
    <t>Transferências do Estado referentes a Convênios e Instrumentos Congêneres vinculados à Saúde - Identificação das Transferências dos Estados decorrentes de emendas
parlamentares individuais - calamidade pública.</t>
  </si>
  <si>
    <t>Transferências do Estado referentes a Convênios e Instrumentos Congêneres vinculados à Saúde - Identificação das Transferências dos Estados decorrentes de emendas
parlamentares de bancada - calamidade pública.</t>
  </si>
  <si>
    <t>Transferências do Estado referentes a Convênios e Instrumentos Congêneres vinculados à Saúde = Identificação das Transferências dos Estados decorrentes de emendas parlamentares individuais</t>
  </si>
  <si>
    <t>Transferências do Estado referentes a Convênios e Instrumentos Congêneres vinculados à Saúde  = Identificação das Transferências dos Estados decorrentes de emendas  parlamentares de bancada</t>
  </si>
  <si>
    <t>Transferências do Estado referentes a Convênios e Instrumentos Congêneres vinculados à Saúde =Identificação das Transferências dos Estados decorrentes de emendas  parlamentares individuais</t>
  </si>
  <si>
    <t>Transferências de Convênios e Instrumentos Congêneres vinculados à Assistência Social - Identificação das Transferências da União decorrentes de emendas parlamentares individuais - calamidade pública.</t>
  </si>
  <si>
    <t>Transferências de Convênios e Instrumentos Congêneres vinculados à Assistência Social - Identificação das Transferências da União decorrentes de emendas parlamentares de bancada - calamidade pública.</t>
  </si>
  <si>
    <t>Transferências de Convênios e Instrumentos Congêneres vinculados à Assistência Social = Identificação das Transferências da União decorrentes de emendas parlamentares individuais</t>
  </si>
  <si>
    <t>Transferências de Convênios e Instrumentos Congêneres vinculados à Assistência Social = Identificação das Transferências da União decorrentes de emendas parlamentares de bancada</t>
  </si>
  <si>
    <t>Transferências de Convênios e Instrumentos Congêneres vinculados à Assistência Social - Identificação das Transferências dos Estados decorrentes de emendas parlamentares individuais - calamidade pública.</t>
  </si>
  <si>
    <t>Transferências de Convênios e Instrumentos Congêneres vinculados à Assistência Social - Identificação das Transferências dos Estados decorrentes de emendas parlamentares de bancada - calamidade pública.</t>
  </si>
  <si>
    <t>Transferências de Convênios e Instrumentos Congêneres vinculados à Assistência Social = Identificação das Transferências dos Estados decorrentes de emendas 
parlamentares individuais</t>
  </si>
  <si>
    <t>Transferências de Convênios e Instrumentos Congêneres vinculados à Assistência Social = Identificação das Transferências dos Estados decorrentes de emendas 
parlamentares de bancada</t>
  </si>
  <si>
    <t>Transferências de Convênios e Instrumentos Congêneres vinculados à Assistência Social = Identificação das Transferências dos Estados decorrentes de emendas  parlamentares de bancada</t>
  </si>
  <si>
    <t>Transferências de Convênios e Instrumentos Congêneres vinculados à Assistência Social= Identificação das Transferências da União decorrentes de emendas parlamentares de bancada</t>
  </si>
  <si>
    <r>
      <t xml:space="preserve">N.R.
</t>
    </r>
    <r>
      <rPr>
        <b/>
        <sz val="11"/>
        <color rgb="FFFFFF00"/>
        <rFont val="Calibri"/>
        <family val="2"/>
        <scheme val="minor"/>
      </rPr>
      <t>(Natureza da Receita)</t>
    </r>
  </si>
  <si>
    <r>
      <t xml:space="preserve">F.R.
</t>
    </r>
    <r>
      <rPr>
        <b/>
        <sz val="11"/>
        <color rgb="FFFFFF00"/>
        <rFont val="Calibri"/>
        <family val="2"/>
        <scheme val="minor"/>
      </rPr>
      <t>(Fonte Recurso)</t>
    </r>
  </si>
  <si>
    <t>Transferências Fundo a Fundo de Recursos do SUS provenientes do Governo Estadual - Identificação das Transferências dos Estados decorrentes de emendas parlamentares individuais - calamidade pública.</t>
  </si>
  <si>
    <t>Transferências Fundo a Fundo de Recursos do SUS provenientes do Governo Estadual - Identificação das Transferências dos Estados decorrentes de emendas parlamentares de bancada - calamidade pública</t>
  </si>
  <si>
    <t>Transferências do Estado referentes a Convênios e Instrumentos Congêneres vinculados à Saúde - Identificação das Transferências dos Estados decorrentes de emendas parlamentares individuais - calamidade pública.</t>
  </si>
  <si>
    <t>Transferências do Estado referentes a Convênios e Instrumentos Congêneres vinculados à Saúde - Identificação das Transferências dos Estados decorrentes de emendas parlamentares de bancada - calamidade pública.</t>
  </si>
  <si>
    <t>Transferência de Recursos dos Fundos Estaduais de Assistência Social - Identificação das Transferências dos Estados decorrentes de emendas parlamentares individuais - calamidade pública.</t>
  </si>
  <si>
    <r>
      <t xml:space="preserve">3111 - Identifica as transferências e a aplicação dos recursos transferidos pela União em decorrência de situações de calamidade pública e de emergência por meio de emendas parlamentares individuais, na forma prevista no parágrafo 9º do art. 166, da CF/88. Esse marcador será associado às fontes de recursos referentes às transferências decorrentes de emendas obrigatórias, </t>
    </r>
    <r>
      <rPr>
        <u/>
        <sz val="11"/>
        <rFont val="Calibri"/>
        <family val="2"/>
        <scheme val="minor"/>
      </rPr>
      <t>na fase da arrecadação da receita, no controle dos ativos e passivos e na fase de execução das
despesas custeadas com esses recursos</t>
    </r>
  </si>
  <si>
    <r>
      <t xml:space="preserve">3121 - Identifica as transferências e a aplicação dos recursos transferidos pela União em decorrência de situações de calamidade pública e de emergência por meio de emendas parlamentares de bancada, na forma prevista no parágrafo 12 do art. 166, da CF/88. Esse marcador deverá ser associado às fontes de recursos referentes às transferências decorrentes de emendas obrigatórias, </t>
    </r>
    <r>
      <rPr>
        <u/>
        <sz val="11"/>
        <rFont val="Calibri"/>
        <family val="2"/>
        <scheme val="minor"/>
      </rPr>
      <t>na fase de arrecadação da receita, no controle dos ativos e passivos e na fase de
execução das despesas custeadas com esses recursos.</t>
    </r>
  </si>
  <si>
    <r>
      <t xml:space="preserve">3101 - Identifica as transferências e a aplicação dos recursos transferidos pela União aos estados e aos municípios em decorrência de situações de calamidade pública e de emergência. Esse marcador será associado às fontes de recursos referentes às transferências </t>
    </r>
    <r>
      <rPr>
        <u/>
        <sz val="11"/>
        <rFont val="Calibri"/>
        <family val="2"/>
        <scheme val="minor"/>
      </rPr>
      <t>na fase da arrecadação da receita, no controle dos ativos e passivos e na fase de execução das despesas custeadas com esses recursos.</t>
    </r>
  </si>
  <si>
    <r>
      <t xml:space="preserve">3111 - Identifica as transferências e a aplicação dos recursos transferidos pela União em decorrência de situações de calamidade pública e de emergência por meio de emendas parlamentares individuais, na forma prevista no parágrafo 9º do art. 166, da CF/88. Esse marcador será associado às fontes de recursos referentes às transferências decorrentes de emendas obrigatórias, </t>
    </r>
    <r>
      <rPr>
        <u/>
        <sz val="11"/>
        <rFont val="Calibri"/>
        <family val="2"/>
        <scheme val="minor"/>
      </rPr>
      <t>na fase da arrecadação da receita, no controle dos ativos e passivos e na fase de execução das
despesas custeadas com esses recursos.</t>
    </r>
  </si>
  <si>
    <r>
      <t>3101 - Identifica as transferências e a aplicação dos recursos transferidos pela União aos estados e aos municípios em decorrência de situações de calamidade pública e de emergência. Esse marcador será associado às fontes de recursos referentes às</t>
    </r>
    <r>
      <rPr>
        <u/>
        <sz val="11"/>
        <rFont val="Calibri"/>
        <family val="2"/>
        <scheme val="minor"/>
      </rPr>
      <t xml:space="preserve"> transferências na fase da arrecadação da receita, no controle dos ativos e passivos e na fase de execução das despesas custeadas com esses recursos.</t>
    </r>
  </si>
  <si>
    <r>
      <t xml:space="preserve">3101 - Identifica as transferências e a aplicação dos recursos transferidos pela União aos estados e aos municípios em decorrência de situações de calamidade pública e de emergência. Esse marcador será associado às fontes de recursos referentes às </t>
    </r>
    <r>
      <rPr>
        <u/>
        <sz val="11"/>
        <rFont val="Calibri"/>
        <family val="2"/>
        <scheme val="minor"/>
      </rPr>
      <t>transferências na fase da arrecadação da receita, no controle dos ativos e passivos e na fase de execução das despesas custeadas com esses recursos.</t>
    </r>
  </si>
  <si>
    <r>
      <t xml:space="preserve">3101 - Identifica as transferências e a aplicação dos recursos transferidos pela União aos estados e aos municípios em decorrência de situações de calamidade pública e de emergência. Esse marcador será associado às fontes de recursos </t>
    </r>
    <r>
      <rPr>
        <u/>
        <sz val="11"/>
        <rFont val="Calibri"/>
        <family val="2"/>
        <scheme val="minor"/>
      </rPr>
      <t>referentes às transferências na fase da arrecadação da receita, no controle dos ativos e passivos e na fase
de execução das despesas custeadas com esses recursos.</t>
    </r>
  </si>
  <si>
    <r>
      <t>3111 - Identifica as transferências e a aplicação dos recursos transferidos pela União em decorrência de situações de calamidade pública e de emergência por meio de emendas parlamentares individuais, na forma prevista no parágrafo 9º do art. 166, da CF/88. Esse marcador será associado às fontes de recursos referentes às</t>
    </r>
    <r>
      <rPr>
        <u/>
        <sz val="11"/>
        <rFont val="Calibri"/>
        <family val="2"/>
        <scheme val="minor"/>
      </rPr>
      <t xml:space="preserve"> transferências decorrentes de emendas obrigatórias, na fase da arrecadação da receita, no controle dos ativos e passivos e na fase de execução das
despesas custeadas com esses recursos</t>
    </r>
  </si>
  <si>
    <r>
      <t xml:space="preserve">3121 - Identifica as transferências e a aplicação dos recursos transferidos pela União em decorrência de situações de calamidade pública e de emergência por meio de emendas parlamentares de bancada, na forma prevista no parágrafo 12 do art. 166, da CF/88. Esse marcador deverá ser associado às fontes de recursos referentes às transferências decorrentes de emendas obrigatórias, </t>
    </r>
    <r>
      <rPr>
        <u/>
        <sz val="11"/>
        <rFont val="Calibri"/>
        <family val="2"/>
        <scheme val="minor"/>
      </rPr>
      <t>na fase de arrecadação da receita, no controle dos ativos e passivos e na fase de
execução das despesas custeadas com esses recursos</t>
    </r>
  </si>
  <si>
    <r>
      <t>Identifica as transferências e a aplicação dos recursos transferidos pela União em decorrência de situações de calamidade pública e de emergência por meio de emendas parlamentares individuais, na forma prevista no parágrafo 9º do art. 166, da CF/88. Esse marcador será associado às fontes de recursos referentes às transferências decorrentes de emendas obrigatórias,</t>
    </r>
    <r>
      <rPr>
        <u/>
        <sz val="11"/>
        <rFont val="Calibri"/>
        <family val="2"/>
        <scheme val="minor"/>
      </rPr>
      <t xml:space="preserve"> na fase da arrecadação da receita, no controle dos ativos e passivos e na fase de execução das despesas custeadas com esses recursos.</t>
    </r>
  </si>
  <si>
    <r>
      <t xml:space="preserve">Identifica as transferências e a aplicação dos recursos transferidos pela União em decorrência de situações de calamidade pública e de emergência por meio de emendas parlamentares de bancada, na forma prevista no parágrafo 12 do art. 166, da CF/88. Esse marcador deverá ser associado às fontes de recursos referentes às transferências decorrentes de emendas obrigatórias, </t>
    </r>
    <r>
      <rPr>
        <u/>
        <sz val="11"/>
        <rFont val="Calibri"/>
        <family val="2"/>
        <scheme val="minor"/>
      </rPr>
      <t>na fase de arrecadação da receita, no controle dos ativos e passivos e na fase de execução das despesas custeadas com esses recursos.</t>
    </r>
  </si>
  <si>
    <r>
      <t xml:space="preserve">Identifica as transferências e a aplicação dos recursos transferidos pela União em decorrência de situações de calamidade pública e de emergência por meio de emendas parlamentares individuais, na forma prevista no parágrafo 9º do art. 166, da CF/88. Esse marcador será associado às fontes de recursos referentes às transferências decorrentes de emendas obrigatórias, </t>
    </r>
    <r>
      <rPr>
        <u/>
        <sz val="11"/>
        <rFont val="Calibri"/>
        <family val="2"/>
        <scheme val="minor"/>
      </rPr>
      <t>na fase da arrecadação da receita, no controle dos ativos e passivos e na fase de execução das despesas custeadas com esses recursos</t>
    </r>
  </si>
  <si>
    <r>
      <t xml:space="preserve">Identifica as transferências e a aplicação dos recursos transferidos pela União em decorrência de situações de calamidade pública e de emergência por meio de emendas parlamentares de bancada, na forma prevista no parágrafo 12 do art. 166, da CF/88. Esse marcador deverá ser associado às fontes de recursos referentes às transferências decorrentes de emendas obrigatórias, </t>
    </r>
    <r>
      <rPr>
        <u/>
        <sz val="11"/>
        <rFont val="Calibri"/>
        <family val="2"/>
        <scheme val="minor"/>
      </rPr>
      <t>na fase de arrecadação da receita, no controle dos ativos e passivos e na fase de execução das despesas custeadas com esses recursos</t>
    </r>
  </si>
  <si>
    <r>
      <t>Identifica as transferências e a aplicação dos recursos transferidos pela União em decorrência de situações de calamidade pública e de emergência por meio de emendas parlamentares individuais, na forma prevista no parágrafo 9º do art. 166, da CF/88. Esse marcador será associado às fontes de recursos referentes às transferências decorrentes de emendas obrigatórias,</t>
    </r>
    <r>
      <rPr>
        <u/>
        <sz val="11"/>
        <rFont val="Calibri"/>
        <family val="2"/>
        <scheme val="minor"/>
      </rPr>
      <t xml:space="preserve"> na fase da arrecadação da receita, no controle dos ativos e passivos e na fase de execução das despesas custeadas com esses recursos</t>
    </r>
  </si>
  <si>
    <r>
      <t xml:space="preserve">3101 - Identifica as transferências e a aplicação dos recursos transferidos pela União aos estados e aos municípios em decorrência de situações de calamidade pública e de emergência. Esse marcador será associado às fontes de recursos referentes às transferências na </t>
    </r>
    <r>
      <rPr>
        <u/>
        <sz val="11"/>
        <rFont val="Calibri"/>
        <family val="2"/>
        <scheme val="minor"/>
      </rPr>
      <t>fase da arrecadação da receita, no controle dos ativos e passivos e na fase de execução das despesas custeadas com esses recursos.</t>
    </r>
  </si>
  <si>
    <r>
      <t>3201 - Identifica as transferências e a aplicação dos recursos transferidos pelos Estados aos municípios em decorrência de situações de calamidade pública e de emergência. Esse marcador será associado às fontes de recursos referentes às transferências na</t>
    </r>
    <r>
      <rPr>
        <u/>
        <sz val="11"/>
        <rFont val="Calibri"/>
        <family val="2"/>
        <scheme val="minor"/>
      </rPr>
      <t xml:space="preserve"> fase da arrecadação da receita, no controle dos ativos e passivos e na fase de execução das despesas custeadas com esses recursos.</t>
    </r>
  </si>
  <si>
    <r>
      <t xml:space="preserve">3211 - Identifica as transferências e a aplicação dos recursos transferidos pelos estados em decorrência de situações de calamidade pública e de emergência por meio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t>
    </r>
    <r>
      <rPr>
        <u/>
        <sz val="11"/>
        <rFont val="Calibri"/>
        <family val="2"/>
        <scheme val="minor"/>
      </rPr>
      <t>fase da arrecadação da receita, no controle dos ativos e passivos e na fase de execução das despesas custeadas com esses recursos.</t>
    </r>
  </si>
  <si>
    <r>
      <t>3221 - Identifica as transferências e a aplicação dos recursos transferidos pelos estados em decorrência de situações de calamidade pública e de emergência por meio de emendas parlamentares de bancada, na forma prevista nas Constituições Estaduais, de forma similar ao previsto no parágrafo 12 do art. 166, da CF/88. Esse marcador, de utilização pelos municípios, deverá ser associado às fontes de recursos referentes às transferências decorrentes de emendas obrigatórias dos estados, devendo ser utilizado n</t>
    </r>
    <r>
      <rPr>
        <u/>
        <sz val="11"/>
        <rFont val="Calibri"/>
        <family val="2"/>
        <scheme val="minor"/>
      </rPr>
      <t>a fase de arrecadação da receita, no controle dos ativos e passivos e na fase de execução das despesas custeadas com esses recursos.</t>
    </r>
  </si>
  <si>
    <r>
      <t xml:space="preserve">3211 - Identifica as transferências e a aplicação dos recursos transferidos pelos estados em decorrência de situações de calamidade pública e de emergência por meio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t>
    </r>
    <r>
      <rPr>
        <u/>
        <sz val="11"/>
        <color rgb="FF0070C0"/>
        <rFont val="Calibri"/>
        <family val="2"/>
        <scheme val="minor"/>
      </rPr>
      <t>ser utilizado na fase da arrecadação da receita, no controle dos ativos e passivos e na fase de execução das despesas custeadas com esses recursos.</t>
    </r>
  </si>
  <si>
    <r>
      <t xml:space="preserve">3221 - Identifica as transferências e a aplicação dos recursos transferidos pelos estados em decorrência de situações de calamidade pública e de emergência por meio de emendas parlamentares de bancada, na forma prevista nas Constituições Estaduais, de forma similar ao previsto no parágrafo 12 do art. 166, da CF/88. Esse marcador, de utilização pelos municípios, deverá ser associado às fontes de recursos referentes às transferências decorrentes de emendas obrigatórias dos estados, </t>
    </r>
    <r>
      <rPr>
        <u/>
        <sz val="11"/>
        <rFont val="Calibri"/>
        <family val="2"/>
        <scheme val="minor"/>
      </rPr>
      <t>devendo ser utilizado na fase de arrecadação da receita, no controle dos ativos e passivos e na fase de execução das despesas custeadas com esses recursos.</t>
    </r>
  </si>
  <si>
    <r>
      <t xml:space="preserve">3211 - Identifica as transferências e a aplicação dos recursos transferidos pelos estados em decorrência de situações de calamidade pública e de emergência por meio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t>
    </r>
    <r>
      <rPr>
        <u/>
        <sz val="11"/>
        <rFont val="Calibri"/>
        <family val="2"/>
        <scheme val="minor"/>
      </rPr>
      <t>devendo ser utilizado na fase da arrecadação da receita, no controle dos ativos e passivos e na fase de execução das despesas custeadas com esses recursos.</t>
    </r>
  </si>
  <si>
    <r>
      <t xml:space="preserve">3221 - Identifica as transferências e a aplicação dos recursos transferidos pelos estados em decorrência de situações de calamidade pública e de emergência por meio de emendas parlamentares de bancada, na forma prevista nas Constituições Estaduais, de forma similar ao previsto no parágrafo 12 do art. 166, da CF/88. Esse marcador, de
utilização pelos municípios, deverá ser associado às fontes de recursos referentes às transferências decorrentes de emendas obrigatórias dos estados, </t>
    </r>
    <r>
      <rPr>
        <u/>
        <sz val="11"/>
        <rFont val="Calibri"/>
        <family val="2"/>
        <scheme val="minor"/>
      </rPr>
      <t>devendo ser utilizado na fase de arrecadação da receita, no controle dos ativos e passivos e na fase de execução das despesas custeadas com esses recursos.</t>
    </r>
  </si>
  <si>
    <r>
      <t xml:space="preserve">3221 - Identifica as transferências e a aplicação dos recursos transferidos pelos estados em decorrência de situações de calamidade pública e de emergência por meio de emendas parlamentares de bancada, na forma prevista nas Constituições Estaduais, de forma similar ao previsto no parágrafo 12 do art. 166, da CF/88. Esse marcador, de utilização pelos municípios, deverá ser associado às fontes de recursos referentes às transferências decorrentes de emendas
obrigatórias dos estados, </t>
    </r>
    <r>
      <rPr>
        <u/>
        <sz val="11"/>
        <rFont val="Calibri"/>
        <family val="2"/>
        <scheme val="minor"/>
      </rPr>
      <t>devendo ser utilizado na fase de arrecadação da receita, no controle dos ativos e passivos e na fase de execução das despesas custeadas com esses recursos</t>
    </r>
  </si>
  <si>
    <r>
      <t>3221 - Identifica as transferências e a aplicação dos recursos transferidos pelos estados em decorrência de situações de calamidade pública e de emergência por meio de emendas parlamentares de bancada, na forma prevista nas Constituições Estaduais, de forma similar ao previsto no parágrafo 12 do art. 166, da CF/88. Esse marcador, de utilização pelos municípios, deverá ser associado às fontes de recursos referentes às transferências decorrentes de emendas
obrigatórias dos estados,</t>
    </r>
    <r>
      <rPr>
        <u/>
        <sz val="11"/>
        <rFont val="Calibri"/>
        <family val="2"/>
        <scheme val="minor"/>
      </rPr>
      <t xml:space="preserve"> devendo ser utilizado na fase de arrecadação da receita, no controle dos ativos e passivos e na fase de execução das despesas custeadas com esses recursos</t>
    </r>
  </si>
  <si>
    <r>
      <t xml:space="preserve">3211 - Identifica as transferências e a aplicação dos recursos transferidos pelos estados em decorrência de situações de calamidade pública e de emergência por meio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t>
    </r>
    <r>
      <rPr>
        <u/>
        <sz val="11"/>
        <rFont val="Calibri"/>
        <family val="2"/>
        <scheme val="minor"/>
      </rPr>
      <t>devendo ser utilizado na fase da arrecadação da receita, no controle dos ativos e passivos e na fase de execução das despesascusteadas com esses recursos.</t>
    </r>
  </si>
  <si>
    <r>
      <t xml:space="preserve">3221 - Identifica as transferências e a aplicação dos recursos transferidos pelos estados em decorrência de situações de calamidade pública e de emergência por meio de emendas parlamentares de bancada, na forma prevista nas Constituições Estaduais, de forma similar ao previsto no parágrafo 12 do art. 166, da CF/88. Esse marcador, de utilização pelos municípios, deverá ser associado às fontes de recursos referentes às transferências decorrentes de emendas
obrigatórias dos estados, </t>
    </r>
    <r>
      <rPr>
        <u/>
        <sz val="11"/>
        <rFont val="Calibri"/>
        <family val="2"/>
        <scheme val="minor"/>
      </rPr>
      <t>devendo ser utilizado na fase de arrecadação da receita, no controle dos ativos e passivos e na fase de execução das despesas custeadas com esses recursos.</t>
    </r>
  </si>
  <si>
    <r>
      <t xml:space="preserve">Identifica as transferências e a aplicação dos recursos transferidos pelos estados em decorrência de situações de calamidade pública e de emergência por meio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t>
    </r>
    <r>
      <rPr>
        <u/>
        <sz val="11"/>
        <rFont val="Calibri"/>
        <family val="2"/>
        <scheme val="minor"/>
      </rPr>
      <t>devendo ser utilizado na fase da arrecadação da receita, no controle dos ativos e passivos e na fase de execução das despesas custeadas com esses recursos.</t>
    </r>
  </si>
  <si>
    <r>
      <t xml:space="preserve">Identifica as transferências e a aplicação dos recursos transferidos pela União em decorrência de situações de calamidade pública e de emergência por meio de emendas parlamentares individuais, na forma prevista no parágrafo 9º do art. 166, da CF/88. Esse marcador será associado às fontes de recursos referentes às transferências decorrentes de emendas </t>
    </r>
    <r>
      <rPr>
        <u/>
        <sz val="11"/>
        <rFont val="Calibri"/>
        <family val="2"/>
        <scheme val="minor"/>
      </rPr>
      <t>obrigatórias, na fase da arrecadação da receita, no controle dos ativos e passivos e na fase de execução das despesas custeadas com esses recursos</t>
    </r>
  </si>
  <si>
    <r>
      <t xml:space="preserve">Identifica as transferências e a aplicação dos recursos transferidos pela União aos estados e aos municípios em decorrência de situações de calamidade pública e de emergência. Esse marcador será associado às fontes de recursos referentes às transferências na fase da arrecadação da receita, no controle dos ativos e passivos e na </t>
    </r>
    <r>
      <rPr>
        <u/>
        <sz val="11"/>
        <rFont val="Calibri"/>
        <family val="2"/>
        <scheme val="minor"/>
      </rPr>
      <t>fase de execução das despesas custeadas com esses recursos.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</si>
</sst>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quot;0&quot;.&quot;0&quot;.&quot;0&quot;.&quot;00&quot;.&quot;0&quot;.&quot;0"/>
    <numFmt numFmtId="165" formatCode="###,###,###"/>
  </numFmts>
  <fonts count="61">
    <font>
      <sz val="11"/>
      <color theme="1"/>
      <name val="Calibri"/>
      <family val="2"/>
      <scheme val="minor"/>
    </font>
    <font>
      <sz val="11"/>
      <name val="Calibri"/>
      <family val="2"/>
      <scheme val="minor"/>
    </font>
    <font>
      <sz val="11"/>
      <color rgb="FF0070C0"/>
      <name val="Calibri"/>
      <family val="2"/>
      <scheme val="minor"/>
    </font>
    <font>
      <strike/>
      <sz val="11"/>
      <name val="Calibri"/>
      <family val="2"/>
      <scheme val="minor"/>
    </font>
    <font>
      <b/>
      <sz val="12"/>
      <color theme="1"/>
      <name val="Calibri"/>
      <family val="2"/>
      <scheme val="minor"/>
    </font>
    <font>
      <sz val="8"/>
      <name val="Calibri"/>
      <family val="2"/>
      <scheme val="minor"/>
    </font>
    <font>
      <sz val="9"/>
      <color indexed="81"/>
      <name val="Segoe UI"/>
      <family val="2"/>
    </font>
    <font>
      <b/>
      <sz val="9"/>
      <color indexed="81"/>
      <name val="Segoe UI"/>
      <family val="2"/>
    </font>
    <font>
      <sz val="11"/>
      <color rgb="FF7030A0"/>
      <name val="Calibri"/>
      <family val="2"/>
      <scheme val="minor"/>
    </font>
    <font>
      <sz val="12"/>
      <name val="Calibri"/>
      <family val="2"/>
      <scheme val="minor"/>
    </font>
    <font>
      <sz val="11"/>
      <color rgb="FFFF0000"/>
      <name val="Calibri"/>
      <family val="2"/>
      <scheme val="minor"/>
    </font>
    <font>
      <sz val="22"/>
      <color rgb="FFFFFF00"/>
      <name val="Arial Black"/>
      <family val="2"/>
    </font>
    <font>
      <sz val="11"/>
      <color theme="1"/>
      <name val="Calibri"/>
      <family val="2"/>
      <scheme val="minor"/>
    </font>
    <font>
      <sz val="10"/>
      <name val="Calibri"/>
      <family val="2"/>
      <scheme val="minor"/>
    </font>
    <font>
      <u/>
      <sz val="11"/>
      <color theme="10"/>
      <name val="Calibri"/>
      <family val="2"/>
    </font>
    <font>
      <sz val="10"/>
      <name val="Arial"/>
      <family val="2"/>
    </font>
    <font>
      <sz val="10"/>
      <name val="MS Sans Serif"/>
      <family val="2"/>
    </font>
    <font>
      <sz val="10"/>
      <color indexed="8"/>
      <name val="Arial"/>
      <family val="2"/>
    </font>
    <font>
      <sz val="11"/>
      <color indexed="8"/>
      <name val="Calibri"/>
      <family val="2"/>
    </font>
    <font>
      <sz val="11"/>
      <color rgb="FF000000"/>
      <name val="Calibri"/>
      <family val="2"/>
      <charset val="1"/>
    </font>
    <font>
      <sz val="11"/>
      <color indexed="8"/>
      <name val="Calibri"/>
      <family val="2"/>
      <scheme val="minor"/>
    </font>
    <font>
      <sz val="10"/>
      <name val="Arial"/>
      <family val="2"/>
      <charset val="1"/>
    </font>
    <font>
      <b/>
      <sz val="11"/>
      <color theme="0"/>
      <name val="Calibri"/>
      <family val="2"/>
      <scheme val="minor"/>
    </font>
    <font>
      <sz val="11"/>
      <color theme="0"/>
      <name val="Calibri"/>
      <family val="2"/>
      <scheme val="minor"/>
    </font>
    <font>
      <sz val="18"/>
      <color theme="0"/>
      <name val="Arial Black"/>
      <family val="2"/>
    </font>
    <font>
      <sz val="11"/>
      <name val="Calibri"/>
      <family val="2"/>
      <scheme val="minor"/>
    </font>
    <font>
      <b/>
      <sz val="12"/>
      <color theme="0"/>
      <name val="Calibri"/>
      <family val="2"/>
      <scheme val="minor"/>
    </font>
    <font>
      <b/>
      <sz val="14"/>
      <color theme="0"/>
      <name val="Calibri"/>
      <family val="2"/>
      <scheme val="minor"/>
    </font>
    <font>
      <sz val="11"/>
      <name val="Calibri"/>
      <family val="2"/>
    </font>
    <font>
      <sz val="11"/>
      <color rgb="FFC00000"/>
      <name val="Calibri"/>
      <family val="2"/>
      <scheme val="minor"/>
    </font>
    <font>
      <sz val="24"/>
      <name val="Calibri"/>
      <family val="2"/>
      <scheme val="minor"/>
    </font>
    <font>
      <sz val="11"/>
      <name val="Calibri"/>
      <family val="2"/>
      <scheme val="minor"/>
    </font>
    <font>
      <sz val="20"/>
      <name val="Calibri"/>
      <family val="2"/>
      <scheme val="minor"/>
    </font>
    <font>
      <sz val="11"/>
      <name val="Calibri"/>
      <family val="2"/>
      <scheme val="minor"/>
    </font>
    <font>
      <sz val="11"/>
      <name val="Calibri"/>
      <family val="2"/>
      <scheme val="minor"/>
    </font>
    <font>
      <sz val="11"/>
      <name val="Calibri"/>
      <family val="2"/>
      <scheme val="minor"/>
    </font>
    <font>
      <sz val="11"/>
      <color rgb="FFFF5B5B"/>
      <name val="Calibri"/>
      <family val="2"/>
      <scheme val="minor"/>
    </font>
    <font>
      <sz val="18"/>
      <name val="Calibri"/>
      <family val="2"/>
      <scheme val="minor"/>
    </font>
    <font>
      <b/>
      <sz val="11"/>
      <color theme="1"/>
      <name val="Calibri"/>
      <family val="2"/>
      <scheme val="minor"/>
    </font>
    <font>
      <b/>
      <sz val="11"/>
      <name val="Calibri"/>
      <family val="2"/>
      <scheme val="minor"/>
    </font>
    <font>
      <b/>
      <sz val="11"/>
      <color rgb="FF0070C0"/>
      <name val="Calibri"/>
      <family val="2"/>
      <scheme val="minor"/>
    </font>
    <font>
      <b/>
      <sz val="11"/>
      <color rgb="FFFF0000"/>
      <name val="Calibri"/>
      <family val="2"/>
      <scheme val="minor"/>
    </font>
    <font>
      <sz val="11"/>
      <name val="Calibri"/>
      <family val="2"/>
      <scheme val="minor"/>
    </font>
    <font>
      <b/>
      <sz val="14"/>
      <color rgb="FFFF0000"/>
      <name val="Calibri"/>
      <family val="2"/>
      <scheme val="minor"/>
    </font>
    <font>
      <b/>
      <sz val="12"/>
      <color rgb="FFFFFF00"/>
      <name val="Calibri"/>
      <family val="2"/>
      <scheme val="minor"/>
    </font>
    <font>
      <sz val="11"/>
      <color rgb="FF002060"/>
      <name val="Calibri"/>
      <family val="2"/>
      <scheme val="minor"/>
    </font>
    <font>
      <b/>
      <sz val="11"/>
      <color theme="8" tint="-0.499984740745262"/>
      <name val="Calibri"/>
      <family val="2"/>
      <scheme val="minor"/>
    </font>
    <font>
      <b/>
      <sz val="14"/>
      <color rgb="FFFFFF00"/>
      <name val="Calibri"/>
      <family val="2"/>
      <scheme val="minor"/>
    </font>
    <font>
      <sz val="11"/>
      <color rgb="FF92D050"/>
      <name val="Calibri"/>
      <family val="2"/>
      <scheme val="minor"/>
    </font>
    <font>
      <sz val="11"/>
      <color rgb="FF00B0F0"/>
      <name val="Calibri"/>
      <family val="2"/>
      <scheme val="minor"/>
    </font>
    <font>
      <b/>
      <sz val="9"/>
      <color rgb="FFFFFF00"/>
      <name val="Calibri"/>
      <family val="2"/>
      <scheme val="minor"/>
    </font>
    <font>
      <sz val="11"/>
      <name val="Calibri"/>
      <family val="2"/>
      <scheme val="minor"/>
    </font>
    <font>
      <sz val="11"/>
      <name val="Calibri"/>
      <family val="2"/>
      <scheme val="minor"/>
    </font>
    <font>
      <u/>
      <sz val="11"/>
      <name val="Calibri"/>
      <family val="2"/>
      <scheme val="minor"/>
    </font>
    <font>
      <strike/>
      <sz val="11"/>
      <color rgb="FFFF0000"/>
      <name val="Calibri"/>
      <family val="2"/>
      <scheme val="minor"/>
    </font>
    <font>
      <b/>
      <u/>
      <sz val="11"/>
      <name val="Calibri"/>
      <family val="2"/>
      <scheme val="minor"/>
    </font>
    <font>
      <b/>
      <i/>
      <sz val="11"/>
      <color rgb="FF002060"/>
      <name val="Calibri"/>
      <family val="2"/>
      <scheme val="minor"/>
    </font>
    <font>
      <u/>
      <sz val="11"/>
      <color theme="10"/>
      <name val="Calibri"/>
      <family val="2"/>
      <scheme val="minor"/>
    </font>
    <font>
      <sz val="11"/>
      <name val="Calibri"/>
      <scheme val="minor"/>
    </font>
    <font>
      <b/>
      <sz val="11"/>
      <color rgb="FFFFFF00"/>
      <name val="Calibri"/>
      <family val="2"/>
      <scheme val="minor"/>
    </font>
    <font>
      <u/>
      <sz val="11"/>
      <color rgb="FF0070C0"/>
      <name val="Calibri"/>
      <family val="2"/>
      <scheme val="minor"/>
    </font>
  </fonts>
  <fills count="27">
    <fill>
      <patternFill patternType="none"/>
    </fill>
    <fill>
      <patternFill patternType="gray125"/>
    </fill>
    <fill>
      <patternFill patternType="solid">
        <fgColor theme="3" tint="0.39997558519241921"/>
        <bgColor indexed="64"/>
      </patternFill>
    </fill>
    <fill>
      <patternFill patternType="solid">
        <fgColor theme="9" tint="-0.249977111117893"/>
        <bgColor indexed="64"/>
      </patternFill>
    </fill>
    <fill>
      <patternFill patternType="solid">
        <fgColor theme="9"/>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3"/>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79998168889431442"/>
        <bgColor theme="8" tint="0.79998168889431442"/>
      </patternFill>
    </fill>
    <fill>
      <patternFill patternType="solid">
        <fgColor theme="4" tint="0.59999389629810485"/>
        <bgColor indexed="64"/>
      </patternFill>
    </fill>
    <fill>
      <patternFill patternType="solid">
        <fgColor theme="8" tint="-0.499984740745262"/>
        <bgColor indexed="64"/>
      </patternFill>
    </fill>
    <fill>
      <patternFill patternType="solid">
        <fgColor theme="0"/>
        <bgColor indexed="64"/>
      </patternFill>
    </fill>
    <fill>
      <patternFill patternType="solid">
        <fgColor rgb="FFFFFF00"/>
        <bgColor indexed="64"/>
      </patternFill>
    </fill>
    <fill>
      <patternFill patternType="solid">
        <fgColor theme="2" tint="-0.249977111117893"/>
        <bgColor indexed="64"/>
      </patternFill>
    </fill>
    <fill>
      <patternFill patternType="solid">
        <fgColor rgb="FF00FFFF"/>
        <bgColor indexed="64"/>
      </patternFill>
    </fill>
    <fill>
      <patternFill patternType="solid">
        <fgColor theme="7" tint="0.39997558519241921"/>
        <bgColor indexed="64"/>
      </patternFill>
    </fill>
    <fill>
      <patternFill patternType="solid">
        <fgColor theme="1"/>
        <bgColor indexed="64"/>
      </patternFill>
    </fill>
    <fill>
      <patternFill patternType="solid">
        <fgColor theme="8" tint="0.79998168889431442"/>
        <bgColor indexed="64"/>
      </patternFill>
    </fill>
    <fill>
      <patternFill patternType="darkUp">
        <fgColor rgb="FF0070C0"/>
      </patternFill>
    </fill>
    <fill>
      <patternFill patternType="solid">
        <fgColor theme="4" tint="-0.499984740745262"/>
        <bgColor indexed="64"/>
      </patternFill>
    </fill>
    <fill>
      <patternFill patternType="solid">
        <fgColor rgb="FF173A59"/>
        <bgColor indexed="64"/>
      </patternFill>
    </fill>
    <fill>
      <patternFill patternType="solid">
        <fgColor theme="6" tint="0.79998168889431442"/>
        <bgColor indexed="64"/>
      </patternFill>
    </fill>
    <fill>
      <patternFill patternType="solid">
        <fgColor theme="9" tint="0.7999816888943144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20">
    <xf numFmtId="0" fontId="0" fillId="0" borderId="0"/>
    <xf numFmtId="0" fontId="14" fillId="0" borderId="0" applyNumberFormat="0" applyFill="0" applyBorder="0" applyAlignment="0" applyProtection="0">
      <alignment vertical="top"/>
      <protection locked="0"/>
    </xf>
    <xf numFmtId="0" fontId="15" fillId="0" borderId="0"/>
    <xf numFmtId="0" fontId="16" fillId="0" borderId="0"/>
    <xf numFmtId="0" fontId="17" fillId="0" borderId="0"/>
    <xf numFmtId="0" fontId="16" fillId="0" borderId="0"/>
    <xf numFmtId="0" fontId="18" fillId="0" borderId="0"/>
    <xf numFmtId="0" fontId="16" fillId="0" borderId="0"/>
    <xf numFmtId="0" fontId="15" fillId="0" borderId="0"/>
    <xf numFmtId="0" fontId="15" fillId="0" borderId="0"/>
    <xf numFmtId="0" fontId="19" fillId="0" borderId="0"/>
    <xf numFmtId="0" fontId="12" fillId="0" borderId="0"/>
    <xf numFmtId="0" fontId="12" fillId="0" borderId="0"/>
    <xf numFmtId="0" fontId="12" fillId="0" borderId="0"/>
    <xf numFmtId="0" fontId="20" fillId="0" borderId="0"/>
    <xf numFmtId="0" fontId="12" fillId="0" borderId="0"/>
    <xf numFmtId="0" fontId="12" fillId="0" borderId="0"/>
    <xf numFmtId="165" fontId="15" fillId="0" borderId="0" applyFont="0" applyBorder="0" applyAlignment="0" applyProtection="0"/>
    <xf numFmtId="0" fontId="21" fillId="0" borderId="0"/>
    <xf numFmtId="0" fontId="57" fillId="0" borderId="0" applyNumberFormat="0" applyFill="0" applyBorder="0" applyAlignment="0" applyProtection="0"/>
  </cellStyleXfs>
  <cellXfs count="342">
    <xf numFmtId="0" fontId="0" fillId="0" borderId="0" xfId="0"/>
    <xf numFmtId="0" fontId="1" fillId="0" borderId="1" xfId="0" applyFont="1" applyBorder="1" applyAlignment="1">
      <alignment vertical="center" wrapText="1"/>
    </xf>
    <xf numFmtId="0" fontId="1" fillId="5" borderId="1" xfId="0" applyFont="1" applyFill="1" applyBorder="1" applyAlignment="1">
      <alignment vertical="center" wrapText="1"/>
    </xf>
    <xf numFmtId="0" fontId="1" fillId="4" borderId="1" xfId="0" applyFont="1" applyFill="1" applyBorder="1" applyAlignment="1">
      <alignment vertical="center" wrapText="1"/>
    </xf>
    <xf numFmtId="0" fontId="1" fillId="6" borderId="1" xfId="0" applyFont="1" applyFill="1" applyBorder="1" applyAlignment="1">
      <alignment vertical="center" wrapText="1"/>
    </xf>
    <xf numFmtId="0" fontId="1" fillId="2" borderId="1" xfId="0" applyFont="1" applyFill="1" applyBorder="1" applyAlignment="1">
      <alignment vertical="center" wrapText="1"/>
    </xf>
    <xf numFmtId="0" fontId="1" fillId="0" borderId="0" xfId="0" applyFont="1" applyAlignment="1">
      <alignment vertical="center" wrapText="1"/>
    </xf>
    <xf numFmtId="0" fontId="1" fillId="0" borderId="0" xfId="0" applyFont="1" applyAlignment="1">
      <alignment vertical="center"/>
    </xf>
    <xf numFmtId="0" fontId="1" fillId="7" borderId="1" xfId="0" applyFont="1" applyFill="1" applyBorder="1" applyAlignment="1">
      <alignment vertical="center" wrapText="1"/>
    </xf>
    <xf numFmtId="0" fontId="1" fillId="3" borderId="2" xfId="0" applyFont="1" applyFill="1" applyBorder="1" applyAlignment="1">
      <alignment vertical="center" wrapText="1"/>
    </xf>
    <xf numFmtId="0" fontId="1" fillId="0" borderId="0" xfId="0" applyFont="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wrapText="1"/>
    </xf>
    <xf numFmtId="164" fontId="1" fillId="0" borderId="3"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vertical="center" wrapText="1"/>
    </xf>
    <xf numFmtId="0" fontId="1" fillId="0" borderId="1" xfId="0" applyFont="1" applyBorder="1" applyAlignment="1">
      <alignment horizontal="center" vertical="center" wrapText="1"/>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0" fillId="0" borderId="0" xfId="0" applyAlignment="1">
      <alignment vertical="center"/>
    </xf>
    <xf numFmtId="49" fontId="1" fillId="0" borderId="1" xfId="0" applyNumberFormat="1" applyFont="1" applyBorder="1" applyAlignment="1">
      <alignment horizontal="center" vertical="center" wrapText="1"/>
    </xf>
    <xf numFmtId="49" fontId="1" fillId="0" borderId="1" xfId="0" applyNumberFormat="1" applyFont="1" applyBorder="1" applyAlignment="1">
      <alignment vertical="center" wrapText="1"/>
    </xf>
    <xf numFmtId="0" fontId="1" fillId="0" borderId="0" xfId="0" applyFont="1" applyAlignment="1">
      <alignment horizontal="center" vertical="center"/>
    </xf>
    <xf numFmtId="0" fontId="23" fillId="0" borderId="0" xfId="0" applyFont="1" applyAlignment="1">
      <alignment vertical="center"/>
    </xf>
    <xf numFmtId="0" fontId="23" fillId="0" borderId="0" xfId="0" applyFont="1" applyAlignment="1">
      <alignment horizontal="center" vertical="center" wrapText="1"/>
    </xf>
    <xf numFmtId="0" fontId="23" fillId="0" borderId="7" xfId="0" applyFont="1" applyBorder="1" applyAlignment="1">
      <alignment vertical="center" wrapText="1"/>
    </xf>
    <xf numFmtId="0" fontId="3" fillId="0" borderId="1" xfId="0" applyFont="1" applyBorder="1" applyAlignment="1">
      <alignment vertical="center" wrapText="1"/>
    </xf>
    <xf numFmtId="0" fontId="3" fillId="0" borderId="1" xfId="0" applyFont="1" applyBorder="1" applyAlignment="1">
      <alignment horizontal="center" vertical="center" wrapText="1"/>
    </xf>
    <xf numFmtId="49" fontId="1" fillId="0" borderId="5" xfId="0" applyNumberFormat="1" applyFont="1" applyBorder="1" applyAlignment="1">
      <alignment horizontal="center" vertical="center" wrapText="1"/>
    </xf>
    <xf numFmtId="49" fontId="1" fillId="0" borderId="5" xfId="0" applyNumberFormat="1" applyFont="1" applyBorder="1" applyAlignment="1">
      <alignment horizontal="center" vertical="center"/>
    </xf>
    <xf numFmtId="49" fontId="3" fillId="0" borderId="5" xfId="0" applyNumberFormat="1" applyFont="1" applyBorder="1" applyAlignment="1">
      <alignment horizontal="center" vertical="center"/>
    </xf>
    <xf numFmtId="0" fontId="25" fillId="0" borderId="1" xfId="0" applyFont="1" applyBorder="1" applyAlignment="1">
      <alignment vertical="center" wrapText="1"/>
    </xf>
    <xf numFmtId="0" fontId="25" fillId="0" borderId="1" xfId="0" applyFont="1" applyBorder="1" applyAlignment="1">
      <alignment horizontal="center" vertical="center" wrapText="1"/>
    </xf>
    <xf numFmtId="49" fontId="1" fillId="0" borderId="0" xfId="0" applyNumberFormat="1" applyFont="1" applyAlignment="1">
      <alignment horizontal="center" vertical="center"/>
    </xf>
    <xf numFmtId="49" fontId="0" fillId="0" borderId="0" xfId="0" applyNumberFormat="1" applyAlignment="1">
      <alignment vertical="center"/>
    </xf>
    <xf numFmtId="49" fontId="0" fillId="0" borderId="0" xfId="0" applyNumberFormat="1"/>
    <xf numFmtId="49" fontId="28" fillId="0" borderId="1" xfId="0" applyNumberFormat="1" applyFont="1" applyBorder="1" applyAlignment="1">
      <alignment horizontal="center" vertical="center"/>
    </xf>
    <xf numFmtId="0" fontId="28" fillId="0" borderId="1" xfId="0" applyFont="1" applyBorder="1" applyAlignment="1">
      <alignment vertical="center" wrapText="1"/>
    </xf>
    <xf numFmtId="0" fontId="28" fillId="0" borderId="1" xfId="0" applyFont="1" applyBorder="1" applyAlignment="1">
      <alignment vertical="center"/>
    </xf>
    <xf numFmtId="49" fontId="30" fillId="0" borderId="1" xfId="0" applyNumberFormat="1" applyFont="1" applyBorder="1" applyAlignment="1">
      <alignment horizontal="center" vertical="center" wrapText="1"/>
    </xf>
    <xf numFmtId="49" fontId="9" fillId="0" borderId="1" xfId="0" applyNumberFormat="1" applyFont="1" applyBorder="1" applyAlignment="1">
      <alignment vertical="center" wrapText="1"/>
    </xf>
    <xf numFmtId="0" fontId="1" fillId="0" borderId="1" xfId="0" applyFont="1" applyBorder="1" applyAlignment="1">
      <alignment vertical="top" wrapText="1"/>
    </xf>
    <xf numFmtId="0" fontId="31" fillId="0" borderId="1" xfId="0" applyFont="1" applyBorder="1" applyAlignment="1">
      <alignment vertical="center" wrapText="1"/>
    </xf>
    <xf numFmtId="0" fontId="31"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33" fillId="0" borderId="1" xfId="0" applyFont="1" applyBorder="1" applyAlignment="1">
      <alignment vertical="center" wrapText="1"/>
    </xf>
    <xf numFmtId="0" fontId="33" fillId="0" borderId="1" xfId="0" applyFont="1" applyBorder="1" applyAlignment="1">
      <alignment horizontal="center" vertical="center" wrapText="1"/>
    </xf>
    <xf numFmtId="0" fontId="34" fillId="0" borderId="1" xfId="0" applyFont="1" applyBorder="1" applyAlignment="1">
      <alignment vertical="center" wrapText="1"/>
    </xf>
    <xf numFmtId="0" fontId="34" fillId="0" borderId="1" xfId="0" applyFont="1" applyBorder="1" applyAlignment="1">
      <alignment horizontal="center" vertical="center" wrapText="1"/>
    </xf>
    <xf numFmtId="0" fontId="35" fillId="0" borderId="1" xfId="0" applyFont="1" applyBorder="1" applyAlignment="1">
      <alignment vertical="center" wrapText="1"/>
    </xf>
    <xf numFmtId="0" fontId="35" fillId="0" borderId="1" xfId="0" applyFont="1" applyBorder="1" applyAlignment="1">
      <alignment horizontal="center" vertical="center" wrapText="1"/>
    </xf>
    <xf numFmtId="49" fontId="32" fillId="0" borderId="5" xfId="0" applyNumberFormat="1" applyFont="1" applyBorder="1" applyAlignment="1">
      <alignment horizontal="center" vertical="center"/>
    </xf>
    <xf numFmtId="49" fontId="32"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0" fillId="0" borderId="1" xfId="0" applyFont="1" applyBorder="1" applyAlignment="1">
      <alignment horizontal="center" vertical="center" wrapText="1"/>
    </xf>
    <xf numFmtId="49" fontId="10" fillId="0" borderId="1" xfId="0" applyNumberFormat="1" applyFont="1" applyBorder="1" applyAlignment="1">
      <alignment horizontal="center" vertical="center" wrapText="1"/>
    </xf>
    <xf numFmtId="49" fontId="1" fillId="10" borderId="1" xfId="0" applyNumberFormat="1" applyFont="1" applyFill="1" applyBorder="1" applyAlignment="1">
      <alignment horizontal="center" vertical="center" wrapText="1"/>
    </xf>
    <xf numFmtId="0" fontId="1" fillId="10" borderId="1" xfId="0" applyFont="1" applyFill="1" applyBorder="1" applyAlignment="1">
      <alignment horizontal="center" vertical="center" wrapText="1"/>
    </xf>
    <xf numFmtId="49" fontId="1" fillId="10" borderId="1" xfId="0" applyNumberFormat="1" applyFont="1" applyFill="1" applyBorder="1" applyAlignment="1">
      <alignment vertical="center" wrapText="1"/>
    </xf>
    <xf numFmtId="0" fontId="2" fillId="0" borderId="0" xfId="0" applyFont="1"/>
    <xf numFmtId="49" fontId="2" fillId="0" borderId="1" xfId="0" applyNumberFormat="1" applyFont="1" applyBorder="1" applyAlignment="1">
      <alignment vertical="center" wrapText="1"/>
    </xf>
    <xf numFmtId="49" fontId="8"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49" fontId="2" fillId="0" borderId="5" xfId="0" applyNumberFormat="1" applyFont="1" applyBorder="1" applyAlignment="1">
      <alignment horizontal="center" vertical="center"/>
    </xf>
    <xf numFmtId="49" fontId="36" fillId="0" borderId="5" xfId="0" applyNumberFormat="1" applyFont="1" applyBorder="1" applyAlignment="1">
      <alignment horizontal="center" vertical="center"/>
    </xf>
    <xf numFmtId="49" fontId="1" fillId="11" borderId="1" xfId="0" applyNumberFormat="1" applyFont="1" applyFill="1" applyBorder="1" applyAlignment="1">
      <alignment vertical="center" wrapText="1"/>
    </xf>
    <xf numFmtId="49" fontId="1" fillId="11" borderId="1" xfId="0" applyNumberFormat="1" applyFont="1" applyFill="1" applyBorder="1" applyAlignment="1">
      <alignment horizontal="center" vertical="center" wrapText="1"/>
    </xf>
    <xf numFmtId="0" fontId="1" fillId="11" borderId="1" xfId="0" applyFont="1" applyFill="1" applyBorder="1" applyAlignment="1">
      <alignment horizontal="center" vertical="center" wrapText="1"/>
    </xf>
    <xf numFmtId="49" fontId="1" fillId="12" borderId="1" xfId="0" applyNumberFormat="1" applyFont="1" applyFill="1" applyBorder="1" applyAlignment="1">
      <alignment horizontal="center" vertical="center" wrapText="1"/>
    </xf>
    <xf numFmtId="0" fontId="1" fillId="12" borderId="1" xfId="0" applyFont="1" applyFill="1" applyBorder="1" applyAlignment="1">
      <alignment horizontal="center" vertical="center" wrapText="1"/>
    </xf>
    <xf numFmtId="49" fontId="1" fillId="12" borderId="1" xfId="0" applyNumberFormat="1" applyFont="1" applyFill="1" applyBorder="1" applyAlignment="1">
      <alignment vertical="center" wrapText="1"/>
    </xf>
    <xf numFmtId="49" fontId="1" fillId="11" borderId="8" xfId="0" applyNumberFormat="1" applyFont="1" applyFill="1" applyBorder="1" applyAlignment="1">
      <alignment horizontal="center" vertical="center" wrapText="1"/>
    </xf>
    <xf numFmtId="0" fontId="1" fillId="11" borderId="8" xfId="0" applyFont="1" applyFill="1" applyBorder="1" applyAlignment="1">
      <alignment horizontal="center" vertical="center" wrapText="1"/>
    </xf>
    <xf numFmtId="49" fontId="1" fillId="13" borderId="1" xfId="0" applyNumberFormat="1" applyFont="1" applyFill="1" applyBorder="1" applyAlignment="1">
      <alignment horizontal="center" vertical="center" wrapText="1"/>
    </xf>
    <xf numFmtId="0" fontId="1" fillId="13" borderId="1" xfId="0" applyFont="1" applyFill="1" applyBorder="1" applyAlignment="1">
      <alignment horizontal="center" vertical="center" wrapText="1"/>
    </xf>
    <xf numFmtId="49" fontId="1" fillId="13" borderId="1" xfId="0" applyNumberFormat="1" applyFont="1" applyFill="1" applyBorder="1" applyAlignment="1">
      <alignment vertical="center" wrapText="1"/>
    </xf>
    <xf numFmtId="0" fontId="0" fillId="11" borderId="1" xfId="0" applyFill="1" applyBorder="1" applyAlignment="1">
      <alignment horizontal="center" vertical="center"/>
    </xf>
    <xf numFmtId="49" fontId="8" fillId="12" borderId="1" xfId="0" applyNumberFormat="1" applyFont="1" applyFill="1" applyBorder="1" applyAlignment="1">
      <alignment horizontal="center" vertical="center" wrapText="1"/>
    </xf>
    <xf numFmtId="0" fontId="8" fillId="12" borderId="1" xfId="0" applyFont="1" applyFill="1" applyBorder="1" applyAlignment="1">
      <alignment horizontal="center" vertical="center" wrapText="1"/>
    </xf>
    <xf numFmtId="49" fontId="8" fillId="12" borderId="1" xfId="0" applyNumberFormat="1" applyFont="1" applyFill="1" applyBorder="1" applyAlignment="1">
      <alignment vertical="center" wrapText="1"/>
    </xf>
    <xf numFmtId="0" fontId="0" fillId="13" borderId="1" xfId="0" applyFill="1" applyBorder="1" applyAlignment="1">
      <alignment horizontal="center" vertical="center"/>
    </xf>
    <xf numFmtId="0" fontId="0" fillId="13" borderId="1" xfId="0" applyFill="1" applyBorder="1" applyAlignment="1">
      <alignment vertical="center"/>
    </xf>
    <xf numFmtId="49" fontId="8" fillId="10" borderId="1" xfId="0" applyNumberFormat="1" applyFont="1" applyFill="1" applyBorder="1" applyAlignment="1">
      <alignment horizontal="center" vertical="center" wrapText="1"/>
    </xf>
    <xf numFmtId="0" fontId="8" fillId="10" borderId="1" xfId="0" applyFont="1" applyFill="1" applyBorder="1" applyAlignment="1">
      <alignment horizontal="center" vertical="center" wrapText="1"/>
    </xf>
    <xf numFmtId="0" fontId="1" fillId="11" borderId="1" xfId="0" applyFont="1" applyFill="1" applyBorder="1" applyAlignment="1">
      <alignment vertical="center" wrapText="1"/>
    </xf>
    <xf numFmtId="49" fontId="37" fillId="0" borderId="5" xfId="0" applyNumberFormat="1" applyFont="1" applyBorder="1" applyAlignment="1">
      <alignment horizontal="center" vertical="center"/>
    </xf>
    <xf numFmtId="0" fontId="2" fillId="0" borderId="0" xfId="0" applyFont="1" applyAlignment="1">
      <alignment vertical="center"/>
    </xf>
    <xf numFmtId="49" fontId="1" fillId="0" borderId="1" xfId="0" applyNumberFormat="1" applyFont="1" applyBorder="1" applyAlignment="1">
      <alignment vertical="center"/>
    </xf>
    <xf numFmtId="49" fontId="1" fillId="0" borderId="5" xfId="0" applyNumberFormat="1" applyFont="1" applyBorder="1" applyAlignment="1">
      <alignment horizontal="center" vertical="top"/>
    </xf>
    <xf numFmtId="49" fontId="1" fillId="0" borderId="1" xfId="0" applyNumberFormat="1" applyFont="1" applyBorder="1" applyAlignment="1">
      <alignment horizontal="center" vertical="top" wrapText="1"/>
    </xf>
    <xf numFmtId="0" fontId="1" fillId="0" borderId="1" xfId="0" applyFont="1" applyBorder="1" applyAlignment="1">
      <alignment horizontal="center" vertical="top" wrapText="1"/>
    </xf>
    <xf numFmtId="49" fontId="1" fillId="0" borderId="1" xfId="0" applyNumberFormat="1" applyFont="1" applyBorder="1" applyAlignment="1">
      <alignment vertical="top" wrapText="1"/>
    </xf>
    <xf numFmtId="0" fontId="10" fillId="0" borderId="1" xfId="0" applyFont="1" applyBorder="1" applyAlignment="1">
      <alignment vertical="center" wrapText="1"/>
    </xf>
    <xf numFmtId="0" fontId="38" fillId="0" borderId="0" xfId="0" applyFont="1" applyAlignment="1">
      <alignment vertical="center"/>
    </xf>
    <xf numFmtId="0" fontId="27" fillId="0" borderId="0" xfId="0" applyFont="1" applyAlignment="1">
      <alignment horizontal="center" vertical="center"/>
    </xf>
    <xf numFmtId="0" fontId="1" fillId="0" borderId="1" xfId="0" applyFont="1" applyBorder="1" applyAlignment="1">
      <alignment vertical="center"/>
    </xf>
    <xf numFmtId="49" fontId="42" fillId="0" borderId="5" xfId="0" applyNumberFormat="1" applyFont="1" applyBorder="1" applyAlignment="1">
      <alignment horizontal="center" vertical="center"/>
    </xf>
    <xf numFmtId="49" fontId="42" fillId="0" borderId="1" xfId="0" applyNumberFormat="1" applyFont="1" applyBorder="1" applyAlignment="1">
      <alignment horizontal="center" vertical="center" wrapText="1"/>
    </xf>
    <xf numFmtId="0" fontId="42" fillId="0" borderId="1" xfId="0" applyFont="1" applyBorder="1" applyAlignment="1">
      <alignment horizontal="center" vertical="center" wrapText="1"/>
    </xf>
    <xf numFmtId="0" fontId="42" fillId="0" borderId="1" xfId="0" applyFont="1" applyBorder="1" applyAlignment="1">
      <alignment vertical="center" wrapText="1"/>
    </xf>
    <xf numFmtId="0" fontId="43" fillId="0" borderId="1" xfId="0" applyFont="1" applyBorder="1" applyAlignment="1">
      <alignment vertical="center" wrapText="1"/>
    </xf>
    <xf numFmtId="0" fontId="0" fillId="0" borderId="1" xfId="0" applyBorder="1" applyAlignment="1">
      <alignment horizontal="center" vertical="center"/>
    </xf>
    <xf numFmtId="0" fontId="13" fillId="0" borderId="1" xfId="0" applyFont="1" applyBorder="1" applyAlignment="1">
      <alignment vertical="center" wrapText="1"/>
    </xf>
    <xf numFmtId="0" fontId="1" fillId="0" borderId="4" xfId="0" applyFont="1" applyBorder="1" applyAlignment="1">
      <alignment horizontal="center" vertical="center" wrapText="1"/>
    </xf>
    <xf numFmtId="49" fontId="1" fillId="0" borderId="1" xfId="0" applyNumberFormat="1" applyFont="1" applyBorder="1" applyAlignment="1">
      <alignment horizontal="justify" vertical="center" wrapText="1"/>
    </xf>
    <xf numFmtId="0" fontId="0" fillId="0" borderId="0" xfId="0" applyAlignment="1">
      <alignment horizontal="center" vertical="center"/>
    </xf>
    <xf numFmtId="0" fontId="23" fillId="0" borderId="0" xfId="0" applyFont="1"/>
    <xf numFmtId="0" fontId="44" fillId="14" borderId="5" xfId="0" applyFont="1" applyFill="1" applyBorder="1" applyAlignment="1">
      <alignment horizontal="center" vertical="center" textRotation="255" wrapText="1"/>
    </xf>
    <xf numFmtId="0" fontId="44" fillId="14" borderId="1" xfId="0" applyFont="1" applyFill="1" applyBorder="1" applyAlignment="1">
      <alignment horizontal="center" vertical="center" wrapText="1"/>
    </xf>
    <xf numFmtId="0" fontId="1" fillId="15" borderId="0" xfId="0" applyFont="1" applyFill="1" applyAlignment="1">
      <alignment horizontal="center" vertical="center"/>
    </xf>
    <xf numFmtId="0" fontId="1" fillId="2" borderId="0" xfId="0" applyFont="1" applyFill="1" applyAlignment="1">
      <alignment vertical="center"/>
    </xf>
    <xf numFmtId="0" fontId="1" fillId="16" borderId="0" xfId="0" applyFont="1" applyFill="1" applyAlignment="1">
      <alignment vertical="center"/>
    </xf>
    <xf numFmtId="0" fontId="1" fillId="17" borderId="0" xfId="0" applyFont="1" applyFill="1" applyAlignment="1">
      <alignment vertical="center"/>
    </xf>
    <xf numFmtId="0" fontId="1" fillId="5" borderId="0" xfId="0" applyFont="1" applyFill="1" applyAlignment="1">
      <alignment vertical="center"/>
    </xf>
    <xf numFmtId="0" fontId="1" fillId="15" borderId="1" xfId="0" applyFont="1" applyFill="1" applyBorder="1" applyAlignment="1">
      <alignment vertical="center" wrapText="1"/>
    </xf>
    <xf numFmtId="0" fontId="3" fillId="18" borderId="0" xfId="0" applyFont="1" applyFill="1" applyAlignment="1">
      <alignment vertical="center"/>
    </xf>
    <xf numFmtId="49" fontId="8" fillId="0" borderId="1" xfId="0" applyNumberFormat="1" applyFont="1" applyBorder="1" applyAlignment="1">
      <alignment vertical="center" wrapText="1"/>
    </xf>
    <xf numFmtId="0" fontId="45" fillId="0" borderId="1" xfId="0" applyFont="1" applyBorder="1" applyAlignment="1">
      <alignment vertical="center" wrapText="1"/>
    </xf>
    <xf numFmtId="49" fontId="1" fillId="16" borderId="1" xfId="0" applyNumberFormat="1" applyFont="1" applyFill="1" applyBorder="1" applyAlignment="1">
      <alignment vertical="center" wrapText="1"/>
    </xf>
    <xf numFmtId="0" fontId="47" fillId="0" borderId="0" xfId="0" applyFont="1" applyAlignment="1">
      <alignment horizontal="center" vertical="center"/>
    </xf>
    <xf numFmtId="49" fontId="8" fillId="0" borderId="5" xfId="0" applyNumberFormat="1" applyFont="1" applyBorder="1" applyAlignment="1">
      <alignment horizontal="center" vertical="center"/>
    </xf>
    <xf numFmtId="49" fontId="1" fillId="19" borderId="1" xfId="0" applyNumberFormat="1" applyFont="1" applyFill="1" applyBorder="1" applyAlignment="1">
      <alignment vertical="center" wrapText="1"/>
    </xf>
    <xf numFmtId="0" fontId="1" fillId="19" borderId="1" xfId="0" applyFont="1" applyFill="1" applyBorder="1" applyAlignment="1">
      <alignment vertical="center" wrapText="1"/>
    </xf>
    <xf numFmtId="0" fontId="3" fillId="0" borderId="0" xfId="0" applyFont="1" applyAlignment="1">
      <alignment vertical="center"/>
    </xf>
    <xf numFmtId="0" fontId="48" fillId="0" borderId="1" xfId="0" applyFont="1" applyBorder="1" applyAlignment="1">
      <alignment vertical="center" wrapText="1"/>
    </xf>
    <xf numFmtId="0" fontId="8" fillId="0" borderId="0" xfId="0" applyFont="1" applyAlignment="1">
      <alignment vertical="center"/>
    </xf>
    <xf numFmtId="0" fontId="1" fillId="0" borderId="6" xfId="0" applyFont="1" applyBorder="1" applyAlignment="1">
      <alignment horizontal="center" vertical="center" wrapText="1"/>
    </xf>
    <xf numFmtId="49" fontId="13" fillId="0" borderId="1" xfId="0" applyNumberFormat="1" applyFont="1" applyBorder="1" applyAlignment="1">
      <alignment horizontal="justify" vertical="center" wrapText="1"/>
    </xf>
    <xf numFmtId="49" fontId="45" fillId="0" borderId="1" xfId="0" applyNumberFormat="1" applyFont="1" applyBorder="1" applyAlignment="1">
      <alignment horizontal="center" vertical="center" wrapText="1"/>
    </xf>
    <xf numFmtId="0" fontId="45" fillId="0" borderId="1" xfId="0" applyFont="1" applyBorder="1" applyAlignment="1">
      <alignment horizontal="center" vertical="center" wrapText="1"/>
    </xf>
    <xf numFmtId="0" fontId="49" fillId="0" borderId="1" xfId="0" applyFont="1" applyBorder="1" applyAlignment="1">
      <alignment vertical="center" wrapText="1"/>
    </xf>
    <xf numFmtId="0" fontId="10" fillId="16" borderId="1" xfId="0" applyFont="1" applyFill="1" applyBorder="1" applyAlignment="1">
      <alignment horizontal="center" vertical="center" wrapText="1"/>
    </xf>
    <xf numFmtId="49" fontId="10" fillId="16" borderId="1" xfId="0" applyNumberFormat="1" applyFont="1" applyFill="1" applyBorder="1" applyAlignment="1">
      <alignment vertical="center" wrapText="1"/>
    </xf>
    <xf numFmtId="0" fontId="39" fillId="0" borderId="0" xfId="0" applyFont="1" applyAlignment="1">
      <alignment vertical="center"/>
    </xf>
    <xf numFmtId="0" fontId="47" fillId="0" borderId="0" xfId="0" applyFont="1" applyAlignment="1">
      <alignment vertical="center"/>
    </xf>
    <xf numFmtId="0" fontId="1" fillId="0" borderId="0" xfId="0" applyFont="1"/>
    <xf numFmtId="0" fontId="0" fillId="0" borderId="0" xfId="0" applyAlignment="1">
      <alignment vertical="center" wrapText="1"/>
    </xf>
    <xf numFmtId="0" fontId="1" fillId="20" borderId="0" xfId="0" applyFont="1" applyFill="1" applyAlignment="1">
      <alignment vertical="center"/>
    </xf>
    <xf numFmtId="0" fontId="1" fillId="20" borderId="0" xfId="0" applyFont="1" applyFill="1" applyAlignment="1">
      <alignment horizontal="center" vertical="center"/>
    </xf>
    <xf numFmtId="0" fontId="1" fillId="20" borderId="0" xfId="0" applyFont="1" applyFill="1" applyAlignment="1">
      <alignment vertical="center" wrapText="1"/>
    </xf>
    <xf numFmtId="0" fontId="1" fillId="20" borderId="0" xfId="0" applyFont="1" applyFill="1" applyAlignment="1">
      <alignment horizontal="center" vertical="center" wrapText="1"/>
    </xf>
    <xf numFmtId="0" fontId="0" fillId="0" borderId="0" xfId="0" applyAlignment="1">
      <alignment horizontal="left" vertical="center"/>
    </xf>
    <xf numFmtId="0" fontId="10" fillId="0" borderId="1" xfId="0" applyFont="1" applyBorder="1" applyAlignment="1">
      <alignment wrapText="1"/>
    </xf>
    <xf numFmtId="49" fontId="1" fillId="0" borderId="1" xfId="0" applyNumberFormat="1" applyFont="1" applyBorder="1" applyAlignment="1">
      <alignment horizontal="center" vertical="center"/>
    </xf>
    <xf numFmtId="0" fontId="0" fillId="0" borderId="1" xfId="0" applyBorder="1" applyAlignment="1">
      <alignment vertical="center"/>
    </xf>
    <xf numFmtId="0" fontId="1" fillId="0" borderId="1" xfId="0" applyFont="1" applyBorder="1" applyAlignment="1">
      <alignment wrapText="1"/>
    </xf>
    <xf numFmtId="0" fontId="0" fillId="0" borderId="1" xfId="0" applyBorder="1" applyAlignment="1">
      <alignment horizontal="justify" vertical="center"/>
    </xf>
    <xf numFmtId="49" fontId="1" fillId="0" borderId="13" xfId="0" applyNumberFormat="1" applyFont="1" applyBorder="1" applyAlignment="1">
      <alignment horizontal="center" vertical="center"/>
    </xf>
    <xf numFmtId="49" fontId="1" fillId="0" borderId="8" xfId="0" applyNumberFormat="1" applyFont="1" applyBorder="1" applyAlignment="1">
      <alignment horizontal="center"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0" fontId="0" fillId="0" borderId="6" xfId="0" applyBorder="1" applyAlignment="1">
      <alignment horizontal="center" vertical="center"/>
    </xf>
    <xf numFmtId="0" fontId="2" fillId="0" borderId="6" xfId="0" applyFont="1" applyBorder="1" applyAlignment="1">
      <alignment horizontal="center" vertical="center"/>
    </xf>
    <xf numFmtId="0" fontId="0" fillId="0" borderId="11" xfId="0" applyBorder="1" applyAlignment="1">
      <alignment horizontal="center" vertical="center"/>
    </xf>
    <xf numFmtId="14" fontId="0" fillId="0" borderId="6" xfId="0" applyNumberFormat="1" applyBorder="1" applyAlignment="1">
      <alignment horizontal="center" vertical="center"/>
    </xf>
    <xf numFmtId="49" fontId="8" fillId="10" borderId="1" xfId="0" applyNumberFormat="1" applyFont="1" applyFill="1" applyBorder="1" applyAlignment="1">
      <alignment vertical="center" wrapText="1"/>
    </xf>
    <xf numFmtId="49" fontId="1" fillId="11" borderId="8" xfId="0" applyNumberFormat="1" applyFont="1" applyFill="1" applyBorder="1" applyAlignment="1">
      <alignment vertical="center" wrapText="1"/>
    </xf>
    <xf numFmtId="0" fontId="1" fillId="10" borderId="1" xfId="0" applyFont="1" applyFill="1" applyBorder="1" applyAlignment="1">
      <alignment vertical="center" wrapText="1"/>
    </xf>
    <xf numFmtId="0" fontId="0" fillId="10" borderId="1" xfId="0" applyFill="1" applyBorder="1" applyAlignment="1">
      <alignment horizontal="center" vertical="center"/>
    </xf>
    <xf numFmtId="0" fontId="0" fillId="10" borderId="1" xfId="0" applyFill="1" applyBorder="1" applyAlignment="1">
      <alignment vertical="center"/>
    </xf>
    <xf numFmtId="0" fontId="0" fillId="10" borderId="1" xfId="0" applyFill="1" applyBorder="1" applyAlignment="1">
      <alignment vertical="center" wrapText="1"/>
    </xf>
    <xf numFmtId="0" fontId="0" fillId="10" borderId="1" xfId="0" applyFill="1" applyBorder="1" applyAlignment="1">
      <alignment horizontal="left" vertical="center" wrapText="1"/>
    </xf>
    <xf numFmtId="0" fontId="0" fillId="13" borderId="1" xfId="0" applyFill="1" applyBorder="1" applyAlignment="1">
      <alignment horizontal="left" vertical="center" wrapText="1"/>
    </xf>
    <xf numFmtId="0" fontId="8" fillId="10" borderId="1" xfId="0" applyFont="1" applyFill="1" applyBorder="1" applyAlignment="1">
      <alignment horizontal="center" vertical="center"/>
    </xf>
    <xf numFmtId="0" fontId="8" fillId="10" borderId="1" xfId="0" applyFont="1" applyFill="1" applyBorder="1" applyAlignment="1">
      <alignment vertical="center"/>
    </xf>
    <xf numFmtId="0" fontId="8" fillId="10" borderId="1" xfId="0" applyFont="1" applyFill="1" applyBorder="1" applyAlignment="1">
      <alignment vertical="center" wrapText="1"/>
    </xf>
    <xf numFmtId="0" fontId="0" fillId="11" borderId="1" xfId="0" applyFill="1" applyBorder="1" applyAlignment="1">
      <alignment vertical="center"/>
    </xf>
    <xf numFmtId="0" fontId="0" fillId="13" borderId="1" xfId="0" applyFill="1" applyBorder="1" applyAlignment="1">
      <alignment vertical="center" wrapText="1"/>
    </xf>
    <xf numFmtId="0" fontId="0" fillId="0" borderId="1" xfId="0" applyBorder="1" applyAlignment="1">
      <alignment vertical="center" wrapText="1"/>
    </xf>
    <xf numFmtId="0" fontId="0" fillId="11" borderId="1" xfId="0" applyFill="1" applyBorder="1" applyAlignment="1">
      <alignment vertical="center" wrapText="1"/>
    </xf>
    <xf numFmtId="0" fontId="0" fillId="0" borderId="0" xfId="0" applyAlignment="1">
      <alignment horizontal="center" vertical="center" wrapText="1"/>
    </xf>
    <xf numFmtId="0" fontId="0" fillId="10" borderId="1" xfId="0" applyFill="1" applyBorder="1" applyAlignment="1">
      <alignment horizontal="center" vertical="center" wrapText="1"/>
    </xf>
    <xf numFmtId="0" fontId="0" fillId="13" borderId="1" xfId="0" applyFill="1" applyBorder="1" applyAlignment="1">
      <alignment horizontal="center" vertical="center" wrapText="1"/>
    </xf>
    <xf numFmtId="0" fontId="0" fillId="0" borderId="1" xfId="0" applyBorder="1" applyAlignment="1">
      <alignment horizontal="center" vertical="center" wrapText="1"/>
    </xf>
    <xf numFmtId="0" fontId="0" fillId="11" borderId="1" xfId="0" applyFill="1" applyBorder="1" applyAlignment="1">
      <alignment horizontal="center" vertical="center" wrapText="1"/>
    </xf>
    <xf numFmtId="0" fontId="0" fillId="11" borderId="8" xfId="0" applyFill="1" applyBorder="1" applyAlignment="1">
      <alignment horizontal="center" vertical="center"/>
    </xf>
    <xf numFmtId="0" fontId="0" fillId="11" borderId="8" xfId="0" applyFill="1" applyBorder="1" applyAlignment="1">
      <alignment vertical="center" wrapText="1"/>
    </xf>
    <xf numFmtId="0" fontId="0" fillId="11" borderId="8" xfId="0" applyFill="1" applyBorder="1" applyAlignment="1">
      <alignment horizontal="center" vertical="center" wrapText="1"/>
    </xf>
    <xf numFmtId="0" fontId="0" fillId="0" borderId="5" xfId="0" applyBorder="1" applyAlignment="1">
      <alignment horizontal="center" vertical="center"/>
    </xf>
    <xf numFmtId="49" fontId="8" fillId="12" borderId="5" xfId="0" applyNumberFormat="1" applyFont="1" applyFill="1" applyBorder="1" applyAlignment="1">
      <alignment horizontal="center" vertical="center"/>
    </xf>
    <xf numFmtId="49" fontId="8" fillId="10" borderId="6" xfId="0" applyNumberFormat="1" applyFont="1" applyFill="1" applyBorder="1" applyAlignment="1">
      <alignment horizontal="center" vertical="center" wrapText="1"/>
    </xf>
    <xf numFmtId="49" fontId="1" fillId="12" borderId="6" xfId="0" applyNumberFormat="1" applyFont="1" applyFill="1" applyBorder="1" applyAlignment="1">
      <alignment horizontal="center" vertical="center" wrapText="1"/>
    </xf>
    <xf numFmtId="49" fontId="1" fillId="10" borderId="6" xfId="0" applyNumberFormat="1" applyFont="1" applyFill="1" applyBorder="1" applyAlignment="1">
      <alignment horizontal="center" vertical="center" wrapText="1"/>
    </xf>
    <xf numFmtId="0" fontId="0" fillId="10" borderId="6" xfId="0" applyFill="1" applyBorder="1" applyAlignment="1">
      <alignment horizontal="center" vertical="center" wrapText="1"/>
    </xf>
    <xf numFmtId="0" fontId="0" fillId="13" borderId="6" xfId="0" applyFill="1" applyBorder="1" applyAlignment="1">
      <alignment horizontal="center" vertical="center" wrapText="1"/>
    </xf>
    <xf numFmtId="0" fontId="8" fillId="10" borderId="6" xfId="0" applyFont="1" applyFill="1" applyBorder="1" applyAlignment="1">
      <alignment horizontal="center" vertical="center" wrapText="1"/>
    </xf>
    <xf numFmtId="49" fontId="1" fillId="11" borderId="6" xfId="0" applyNumberFormat="1" applyFont="1" applyFill="1" applyBorder="1" applyAlignment="1">
      <alignment horizontal="center" vertical="center" wrapText="1"/>
    </xf>
    <xf numFmtId="0" fontId="0" fillId="0" borderId="6" xfId="0" applyBorder="1" applyAlignment="1">
      <alignment horizontal="center" vertical="center" wrapText="1"/>
    </xf>
    <xf numFmtId="0" fontId="0" fillId="11" borderId="6" xfId="0" applyFill="1" applyBorder="1" applyAlignment="1">
      <alignment horizontal="center" vertical="center" wrapText="1"/>
    </xf>
    <xf numFmtId="49" fontId="1" fillId="13" borderId="6" xfId="0" applyNumberFormat="1" applyFont="1" applyFill="1" applyBorder="1" applyAlignment="1">
      <alignment horizontal="center" vertical="center" wrapText="1"/>
    </xf>
    <xf numFmtId="49" fontId="8" fillId="12" borderId="6" xfId="0" applyNumberFormat="1" applyFont="1" applyFill="1" applyBorder="1" applyAlignment="1">
      <alignment horizontal="center" vertical="center" wrapText="1"/>
    </xf>
    <xf numFmtId="49" fontId="1" fillId="12" borderId="5" xfId="0" applyNumberFormat="1" applyFont="1" applyFill="1" applyBorder="1" applyAlignment="1">
      <alignment horizontal="center" vertical="center"/>
    </xf>
    <xf numFmtId="49" fontId="1" fillId="13" borderId="5" xfId="0" applyNumberFormat="1" applyFont="1" applyFill="1" applyBorder="1" applyAlignment="1">
      <alignment horizontal="center" vertical="center"/>
    </xf>
    <xf numFmtId="0" fontId="0" fillId="13" borderId="5" xfId="0" applyFill="1" applyBorder="1" applyAlignment="1">
      <alignment horizontal="center" vertical="center"/>
    </xf>
    <xf numFmtId="0" fontId="0" fillId="10" borderId="5" xfId="0" applyFill="1" applyBorder="1" applyAlignment="1">
      <alignment horizontal="center" vertical="center"/>
    </xf>
    <xf numFmtId="0" fontId="0" fillId="11" borderId="5" xfId="0" applyFill="1" applyBorder="1" applyAlignment="1">
      <alignment horizontal="center" vertical="center"/>
    </xf>
    <xf numFmtId="49" fontId="1" fillId="11" borderId="11" xfId="0" applyNumberFormat="1"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0" borderId="6" xfId="0" applyFont="1" applyFill="1" applyBorder="1" applyAlignment="1">
      <alignment horizontal="center" vertical="center" wrapText="1"/>
    </xf>
    <xf numFmtId="0" fontId="0" fillId="11" borderId="13" xfId="0" applyFill="1" applyBorder="1" applyAlignment="1">
      <alignment horizontal="center" vertical="center"/>
    </xf>
    <xf numFmtId="0" fontId="0" fillId="11" borderId="8" xfId="0" applyFill="1" applyBorder="1" applyAlignment="1">
      <alignment vertical="center"/>
    </xf>
    <xf numFmtId="0" fontId="0" fillId="11" borderId="11" xfId="0" applyFill="1" applyBorder="1" applyAlignment="1">
      <alignment horizontal="center" vertical="center" wrapText="1"/>
    </xf>
    <xf numFmtId="49" fontId="1" fillId="22" borderId="5" xfId="0" applyNumberFormat="1" applyFont="1" applyFill="1" applyBorder="1" applyAlignment="1">
      <alignment horizontal="center" vertical="center"/>
    </xf>
    <xf numFmtId="0" fontId="0" fillId="22" borderId="5" xfId="0" applyFill="1" applyBorder="1" applyAlignment="1">
      <alignment vertical="center"/>
    </xf>
    <xf numFmtId="0" fontId="4" fillId="23" borderId="2" xfId="0" applyFont="1" applyFill="1" applyBorder="1" applyAlignment="1">
      <alignment horizontal="center" vertical="center" wrapText="1"/>
    </xf>
    <xf numFmtId="49" fontId="4" fillId="23" borderId="2" xfId="0" applyNumberFormat="1" applyFont="1" applyFill="1" applyBorder="1" applyAlignment="1">
      <alignment horizontal="center" vertical="center" wrapText="1"/>
    </xf>
    <xf numFmtId="0" fontId="4" fillId="23" borderId="2" xfId="0" applyFont="1" applyFill="1" applyBorder="1" applyAlignment="1">
      <alignment horizontal="left" vertical="center" wrapText="1"/>
    </xf>
    <xf numFmtId="0" fontId="26" fillId="23" borderId="7" xfId="0" applyFont="1" applyFill="1" applyBorder="1" applyAlignment="1">
      <alignment horizontal="left" vertical="center" wrapText="1"/>
    </xf>
    <xf numFmtId="0" fontId="26" fillId="23" borderId="10" xfId="0" applyFont="1" applyFill="1" applyBorder="1" applyAlignment="1">
      <alignment horizontal="center" vertical="center" textRotation="255" wrapText="1"/>
    </xf>
    <xf numFmtId="0" fontId="26" fillId="23" borderId="10" xfId="0" applyFont="1" applyFill="1" applyBorder="1" applyAlignment="1">
      <alignment horizontal="center" vertical="center" wrapText="1"/>
    </xf>
    <xf numFmtId="0" fontId="26" fillId="23" borderId="17" xfId="0" applyFont="1" applyFill="1" applyBorder="1" applyAlignment="1">
      <alignment horizontal="center" vertical="center" wrapText="1"/>
    </xf>
    <xf numFmtId="0" fontId="4" fillId="23" borderId="14" xfId="0" applyFont="1" applyFill="1" applyBorder="1" applyAlignment="1">
      <alignment horizontal="center" vertical="center" wrapText="1"/>
    </xf>
    <xf numFmtId="0" fontId="4" fillId="23" borderId="16" xfId="0" applyFont="1" applyFill="1" applyBorder="1" applyAlignment="1">
      <alignment horizontal="center" vertical="center" textRotation="255" wrapText="1"/>
    </xf>
    <xf numFmtId="49" fontId="51" fillId="0" borderId="5" xfId="0" applyNumberFormat="1" applyFont="1" applyBorder="1" applyAlignment="1">
      <alignment horizontal="center" vertical="center"/>
    </xf>
    <xf numFmtId="49" fontId="51"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vertical="center" wrapText="1"/>
    </xf>
    <xf numFmtId="49" fontId="1" fillId="0" borderId="8" xfId="0" applyNumberFormat="1" applyFont="1" applyBorder="1" applyAlignment="1">
      <alignment vertical="center" wrapText="1"/>
    </xf>
    <xf numFmtId="49" fontId="52" fillId="0" borderId="5" xfId="0" applyNumberFormat="1" applyFont="1" applyBorder="1" applyAlignment="1">
      <alignment horizontal="center" vertical="center"/>
    </xf>
    <xf numFmtId="49" fontId="52" fillId="0" borderId="1" xfId="0" applyNumberFormat="1" applyFont="1" applyBorder="1" applyAlignment="1">
      <alignment horizontal="center" vertical="center" wrapText="1"/>
    </xf>
    <xf numFmtId="0" fontId="52" fillId="0" borderId="1" xfId="0" applyFont="1" applyBorder="1" applyAlignment="1">
      <alignment horizontal="center" vertical="center" wrapText="1"/>
    </xf>
    <xf numFmtId="0" fontId="52" fillId="0" borderId="1" xfId="0" applyFont="1" applyBorder="1" applyAlignment="1">
      <alignment vertical="center" wrapText="1"/>
    </xf>
    <xf numFmtId="17" fontId="0" fillId="0" borderId="6" xfId="0" applyNumberFormat="1" applyBorder="1" applyAlignment="1">
      <alignment horizontal="center" vertical="center"/>
    </xf>
    <xf numFmtId="49" fontId="52" fillId="0" borderId="1" xfId="0" applyNumberFormat="1" applyFont="1" applyBorder="1" applyAlignment="1">
      <alignment vertical="center" wrapText="1"/>
    </xf>
    <xf numFmtId="49" fontId="10" fillId="0" borderId="5" xfId="0" applyNumberFormat="1" applyFont="1" applyBorder="1" applyAlignment="1">
      <alignment horizontal="center" vertical="center"/>
    </xf>
    <xf numFmtId="0" fontId="10" fillId="0" borderId="0" xfId="0" applyFont="1"/>
    <xf numFmtId="0" fontId="10" fillId="0" borderId="0" xfId="0" applyFont="1" applyAlignment="1">
      <alignment horizontal="center" vertical="center"/>
    </xf>
    <xf numFmtId="49" fontId="54" fillId="0" borderId="1" xfId="0" applyNumberFormat="1" applyFont="1" applyBorder="1" applyAlignment="1">
      <alignment horizontal="center" vertical="center" wrapText="1"/>
    </xf>
    <xf numFmtId="0" fontId="54" fillId="0" borderId="1" xfId="0" applyFont="1" applyBorder="1" applyAlignment="1">
      <alignment horizontal="center" vertical="center" wrapText="1"/>
    </xf>
    <xf numFmtId="49" fontId="54" fillId="0" borderId="1" xfId="0" applyNumberFormat="1" applyFont="1" applyBorder="1" applyAlignment="1">
      <alignment vertical="center" wrapText="1"/>
    </xf>
    <xf numFmtId="0" fontId="54" fillId="0" borderId="1" xfId="0" applyFont="1" applyBorder="1" applyAlignment="1">
      <alignment vertical="center" wrapText="1"/>
    </xf>
    <xf numFmtId="14" fontId="54" fillId="0" borderId="6" xfId="0" applyNumberFormat="1" applyFont="1" applyBorder="1" applyAlignment="1">
      <alignment horizontal="center" vertical="center"/>
    </xf>
    <xf numFmtId="0" fontId="0" fillId="13" borderId="1" xfId="0" applyFill="1" applyBorder="1" applyAlignment="1">
      <alignment horizontal="left" vertical="center"/>
    </xf>
    <xf numFmtId="0" fontId="10" fillId="0" borderId="0" xfId="0" applyFont="1" applyAlignment="1">
      <alignment horizontal="center" vertical="center" wrapText="1"/>
    </xf>
    <xf numFmtId="0" fontId="1" fillId="0" borderId="6" xfId="0" applyFont="1" applyBorder="1" applyAlignment="1">
      <alignment horizontal="center" vertical="center"/>
    </xf>
    <xf numFmtId="0" fontId="29" fillId="0" borderId="0" xfId="0" applyFont="1" applyAlignment="1">
      <alignment horizontal="center" vertical="center" wrapText="1"/>
    </xf>
    <xf numFmtId="0" fontId="22" fillId="0" borderId="0" xfId="0" applyFont="1" applyAlignment="1">
      <alignment vertical="center"/>
    </xf>
    <xf numFmtId="0" fontId="22" fillId="0" borderId="7" xfId="0" applyFont="1" applyBorder="1" applyAlignment="1">
      <alignment vertical="center" wrapText="1"/>
    </xf>
    <xf numFmtId="14" fontId="2" fillId="0" borderId="6" xfId="0" applyNumberFormat="1" applyFont="1" applyBorder="1" applyAlignment="1">
      <alignment horizontal="center" vertical="center"/>
    </xf>
    <xf numFmtId="0" fontId="23" fillId="0" borderId="7" xfId="0" applyFont="1" applyBorder="1" applyAlignment="1">
      <alignment horizontal="center" vertical="center" wrapText="1"/>
    </xf>
    <xf numFmtId="14" fontId="0" fillId="10" borderId="6" xfId="0" applyNumberFormat="1" applyFill="1" applyBorder="1" applyAlignment="1">
      <alignment horizontal="center" vertical="center" wrapText="1"/>
    </xf>
    <xf numFmtId="0" fontId="0" fillId="25" borderId="0" xfId="0" applyFill="1" applyAlignment="1">
      <alignment vertical="center"/>
    </xf>
    <xf numFmtId="0" fontId="10" fillId="0" borderId="0" xfId="0" applyFont="1" applyAlignment="1">
      <alignment vertical="center"/>
    </xf>
    <xf numFmtId="0" fontId="40" fillId="0" borderId="0" xfId="0" applyFont="1" applyAlignment="1">
      <alignment vertical="center"/>
    </xf>
    <xf numFmtId="0" fontId="41" fillId="0" borderId="0" xfId="0" applyFont="1" applyAlignment="1">
      <alignment vertical="center"/>
    </xf>
    <xf numFmtId="0" fontId="22" fillId="0" borderId="0" xfId="0" applyFont="1" applyAlignment="1">
      <alignment vertical="center" wrapText="1"/>
    </xf>
    <xf numFmtId="0" fontId="10" fillId="0" borderId="0" xfId="0" applyFont="1" applyAlignment="1">
      <alignment vertical="center" wrapText="1"/>
    </xf>
    <xf numFmtId="0" fontId="23" fillId="0" borderId="0" xfId="0" applyFont="1" applyAlignment="1">
      <alignment vertical="center" wrapText="1"/>
    </xf>
    <xf numFmtId="0" fontId="29" fillId="0" borderId="0" xfId="0" applyFont="1" applyAlignment="1">
      <alignment vertical="center" wrapText="1"/>
    </xf>
    <xf numFmtId="0" fontId="10" fillId="0" borderId="7" xfId="0" applyFont="1" applyBorder="1" applyAlignment="1">
      <alignment vertical="center" wrapText="1"/>
    </xf>
    <xf numFmtId="49" fontId="10" fillId="0" borderId="1" xfId="0" applyNumberFormat="1" applyFont="1" applyBorder="1" applyAlignment="1">
      <alignment vertical="center" wrapText="1"/>
    </xf>
    <xf numFmtId="14" fontId="0" fillId="10" borderId="1" xfId="0" applyNumberFormat="1" applyFill="1" applyBorder="1" applyAlignment="1">
      <alignment horizontal="center" vertical="center" wrapText="1"/>
    </xf>
    <xf numFmtId="0" fontId="57" fillId="0" borderId="0" xfId="19" applyAlignment="1">
      <alignment vertical="center"/>
    </xf>
    <xf numFmtId="49" fontId="54" fillId="0" borderId="1" xfId="0" applyNumberFormat="1" applyFont="1" applyFill="1" applyBorder="1" applyAlignment="1">
      <alignment horizontal="center" vertical="center" wrapText="1"/>
    </xf>
    <xf numFmtId="49" fontId="54" fillId="0" borderId="1" xfId="0" applyNumberFormat="1" applyFont="1" applyFill="1" applyBorder="1" applyAlignment="1">
      <alignment vertical="center" wrapText="1"/>
    </xf>
    <xf numFmtId="0" fontId="1" fillId="0" borderId="1" xfId="0" applyFont="1" applyFill="1" applyBorder="1" applyAlignment="1">
      <alignment vertical="center" wrapText="1"/>
    </xf>
    <xf numFmtId="0" fontId="1" fillId="0" borderId="1" xfId="0" applyFont="1" applyFill="1" applyBorder="1" applyAlignment="1">
      <alignment horizontal="center" vertical="center" wrapText="1"/>
    </xf>
    <xf numFmtId="0" fontId="0" fillId="0" borderId="6" xfId="0" applyFont="1" applyFill="1" applyBorder="1" applyAlignment="1">
      <alignment horizontal="center" vertical="center"/>
    </xf>
    <xf numFmtId="49"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vertical="center" wrapText="1"/>
    </xf>
    <xf numFmtId="49" fontId="28" fillId="0" borderId="1" xfId="0" applyNumberFormat="1" applyFont="1" applyFill="1" applyBorder="1" applyAlignment="1">
      <alignment horizontal="center" vertical="center"/>
    </xf>
    <xf numFmtId="49" fontId="58" fillId="0" borderId="5" xfId="0" applyNumberFormat="1" applyFont="1" applyFill="1" applyBorder="1" applyAlignment="1">
      <alignment horizontal="center" vertical="center"/>
    </xf>
    <xf numFmtId="49" fontId="58" fillId="0" borderId="1" xfId="0" applyNumberFormat="1" applyFont="1" applyFill="1" applyBorder="1" applyAlignment="1">
      <alignment horizontal="center" vertical="center" wrapText="1"/>
    </xf>
    <xf numFmtId="0" fontId="58" fillId="0" borderId="1" xfId="0" applyNumberFormat="1" applyFont="1" applyFill="1" applyBorder="1" applyAlignment="1">
      <alignment horizontal="center" vertical="center" wrapText="1"/>
    </xf>
    <xf numFmtId="0" fontId="0" fillId="0" borderId="6" xfId="0" applyFill="1" applyBorder="1" applyAlignment="1">
      <alignment horizontal="center" vertical="center"/>
    </xf>
    <xf numFmtId="14" fontId="0" fillId="0" borderId="6" xfId="0" applyNumberFormat="1" applyFill="1" applyBorder="1" applyAlignment="1">
      <alignment horizontal="center" vertical="center"/>
    </xf>
    <xf numFmtId="0" fontId="23" fillId="0" borderId="0" xfId="0" applyFont="1" applyFill="1" applyAlignment="1">
      <alignment vertical="center"/>
    </xf>
    <xf numFmtId="49" fontId="1" fillId="0" borderId="5"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2" fillId="0" borderId="0" xfId="0" applyFont="1" applyAlignment="1">
      <alignment vertical="center" wrapText="1"/>
    </xf>
    <xf numFmtId="49" fontId="2" fillId="0" borderId="1" xfId="0" applyNumberFormat="1" applyFont="1" applyFill="1" applyBorder="1" applyAlignment="1">
      <alignment vertical="center" wrapText="1"/>
    </xf>
    <xf numFmtId="14" fontId="0" fillId="0" borderId="6" xfId="0" applyNumberFormat="1" applyFont="1" applyFill="1" applyBorder="1" applyAlignment="1">
      <alignment horizontal="center" vertical="center"/>
    </xf>
    <xf numFmtId="0" fontId="1" fillId="0" borderId="1" xfId="0" applyFont="1" applyFill="1" applyBorder="1" applyAlignment="1">
      <alignment vertical="top" wrapText="1"/>
    </xf>
    <xf numFmtId="0" fontId="2" fillId="0" borderId="1" xfId="0" applyFont="1" applyFill="1" applyBorder="1" applyAlignment="1">
      <alignment horizontal="center" vertical="center" wrapText="1"/>
    </xf>
    <xf numFmtId="0" fontId="2" fillId="0" borderId="0" xfId="0" applyFont="1" applyAlignment="1">
      <alignment wrapText="1"/>
    </xf>
    <xf numFmtId="49" fontId="2" fillId="0" borderId="1" xfId="0" applyNumberFormat="1" applyFont="1" applyFill="1" applyBorder="1" applyAlignment="1">
      <alignment horizontal="center" vertical="center" wrapText="1"/>
    </xf>
    <xf numFmtId="49" fontId="1" fillId="15"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49" fontId="1" fillId="21" borderId="1" xfId="0" applyNumberFormat="1" applyFont="1" applyFill="1" applyBorder="1" applyAlignment="1">
      <alignment horizontal="center" vertical="center" wrapText="1"/>
    </xf>
    <xf numFmtId="0" fontId="22" fillId="23" borderId="1" xfId="0" applyFont="1" applyFill="1" applyBorder="1" applyAlignment="1">
      <alignment horizontal="left" vertical="center" wrapText="1"/>
    </xf>
    <xf numFmtId="0" fontId="22" fillId="23" borderId="1" xfId="0" applyFont="1" applyFill="1" applyBorder="1" applyAlignment="1">
      <alignment horizontal="left" vertical="center"/>
    </xf>
    <xf numFmtId="0" fontId="22" fillId="23" borderId="1" xfId="0" applyFont="1" applyFill="1" applyBorder="1" applyAlignment="1">
      <alignment horizontal="center" vertical="top" wrapText="1"/>
    </xf>
    <xf numFmtId="49" fontId="22" fillId="23" borderId="1" xfId="0" applyNumberFormat="1" applyFont="1" applyFill="1" applyBorder="1" applyAlignment="1">
      <alignment horizontal="center" vertical="top" wrapText="1"/>
    </xf>
    <xf numFmtId="0" fontId="0" fillId="0" borderId="1" xfId="0" applyBorder="1" applyAlignment="1">
      <alignment horizontal="center" vertical="top"/>
    </xf>
    <xf numFmtId="0" fontId="0" fillId="0" borderId="1" xfId="0" applyBorder="1" applyAlignment="1">
      <alignment vertical="top"/>
    </xf>
    <xf numFmtId="49" fontId="2" fillId="0" borderId="1" xfId="0" applyNumberFormat="1" applyFont="1" applyBorder="1" applyAlignment="1">
      <alignment horizontal="center" vertical="top" wrapText="1"/>
    </xf>
    <xf numFmtId="49" fontId="2" fillId="0" borderId="1" xfId="0" applyNumberFormat="1" applyFont="1" applyBorder="1" applyAlignment="1">
      <alignment vertical="top" wrapText="1"/>
    </xf>
    <xf numFmtId="49" fontId="2" fillId="0" borderId="1" xfId="0" applyNumberFormat="1" applyFont="1" applyBorder="1" applyAlignment="1">
      <alignment horizontal="center" vertical="top"/>
    </xf>
    <xf numFmtId="49" fontId="1" fillId="0" borderId="1" xfId="0" applyNumberFormat="1" applyFont="1" applyBorder="1" applyAlignment="1">
      <alignment horizontal="center" vertical="top"/>
    </xf>
    <xf numFmtId="0" fontId="1" fillId="0" borderId="1" xfId="0" applyFont="1" applyBorder="1" applyAlignment="1">
      <alignment horizontal="center" vertical="top"/>
    </xf>
    <xf numFmtId="0" fontId="2" fillId="0" borderId="1" xfId="0" applyFont="1" applyBorder="1" applyAlignment="1">
      <alignment vertical="top" wrapText="1"/>
    </xf>
    <xf numFmtId="49" fontId="1" fillId="26" borderId="1" xfId="0" applyNumberFormat="1" applyFont="1" applyFill="1" applyBorder="1" applyAlignment="1">
      <alignment horizontal="center" vertical="top"/>
    </xf>
    <xf numFmtId="0" fontId="1" fillId="26" borderId="1" xfId="0" applyFont="1" applyFill="1" applyBorder="1" applyAlignment="1">
      <alignment horizontal="center" vertical="top"/>
    </xf>
    <xf numFmtId="49" fontId="2" fillId="26" borderId="1" xfId="0" applyNumberFormat="1" applyFont="1" applyFill="1" applyBorder="1" applyAlignment="1">
      <alignment horizontal="center" vertical="top"/>
    </xf>
    <xf numFmtId="49" fontId="1" fillId="26" borderId="1" xfId="0" applyNumberFormat="1" applyFont="1" applyFill="1" applyBorder="1" applyAlignment="1">
      <alignment vertical="top" wrapText="1"/>
    </xf>
    <xf numFmtId="49" fontId="1" fillId="26" borderId="1" xfId="0" applyNumberFormat="1" applyFont="1" applyFill="1" applyBorder="1" applyAlignment="1">
      <alignment horizontal="center" vertical="top" wrapText="1"/>
    </xf>
    <xf numFmtId="0" fontId="1" fillId="26" borderId="1" xfId="0" applyFont="1" applyFill="1" applyBorder="1" applyAlignment="1">
      <alignment horizontal="center" vertical="top" wrapText="1"/>
    </xf>
    <xf numFmtId="49" fontId="2" fillId="26" borderId="1" xfId="0" applyNumberFormat="1" applyFont="1" applyFill="1" applyBorder="1" applyAlignment="1">
      <alignment horizontal="center" vertical="top" wrapText="1"/>
    </xf>
    <xf numFmtId="0" fontId="0" fillId="26" borderId="1" xfId="0" applyFill="1" applyBorder="1" applyAlignment="1">
      <alignment horizontal="center" vertical="top"/>
    </xf>
    <xf numFmtId="0" fontId="2" fillId="26" borderId="1" xfId="0" applyFont="1" applyFill="1" applyBorder="1" applyAlignment="1">
      <alignment vertical="top"/>
    </xf>
    <xf numFmtId="0" fontId="0" fillId="26" borderId="1" xfId="0" applyFill="1" applyBorder="1" applyAlignment="1">
      <alignment vertical="top"/>
    </xf>
    <xf numFmtId="0" fontId="1" fillId="26" borderId="1" xfId="0" applyFont="1" applyFill="1" applyBorder="1" applyAlignment="1">
      <alignment vertical="top" wrapText="1"/>
    </xf>
    <xf numFmtId="0" fontId="23" fillId="0" borderId="7" xfId="0" applyFont="1" applyBorder="1" applyAlignment="1">
      <alignment horizontal="center" vertical="center" wrapText="1"/>
    </xf>
    <xf numFmtId="0" fontId="23" fillId="0" borderId="7" xfId="0" applyFont="1" applyBorder="1" applyAlignment="1">
      <alignment horizontal="left" vertical="top" wrapText="1"/>
    </xf>
    <xf numFmtId="0" fontId="41" fillId="0" borderId="7" xfId="0" applyFont="1" applyBorder="1" applyAlignment="1">
      <alignment horizontal="center" vertical="center" wrapText="1"/>
    </xf>
    <xf numFmtId="0" fontId="22" fillId="0" borderId="7" xfId="0" applyFont="1" applyBorder="1" applyAlignment="1">
      <alignment horizontal="center" vertical="center" wrapText="1"/>
    </xf>
    <xf numFmtId="0" fontId="11" fillId="24" borderId="0" xfId="0" applyFont="1" applyFill="1" applyAlignment="1">
      <alignment horizontal="center" vertical="center"/>
    </xf>
    <xf numFmtId="0" fontId="24" fillId="9" borderId="1" xfId="0" applyFont="1" applyFill="1" applyBorder="1" applyAlignment="1">
      <alignment horizontal="center" vertical="center"/>
    </xf>
    <xf numFmtId="0" fontId="1"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6" xfId="0" applyFont="1" applyBorder="1" applyAlignment="1">
      <alignment horizontal="left" vertical="center" wrapText="1"/>
    </xf>
    <xf numFmtId="0" fontId="1" fillId="0" borderId="9" xfId="0" applyFont="1" applyBorder="1" applyAlignment="1">
      <alignment horizontal="left" vertical="center" wrapText="1"/>
    </xf>
    <xf numFmtId="0" fontId="1" fillId="0" borderId="5" xfId="0" applyFont="1" applyBorder="1" applyAlignment="1">
      <alignment horizontal="left" vertical="center" wrapText="1"/>
    </xf>
    <xf numFmtId="0" fontId="1" fillId="0" borderId="6" xfId="0" applyFont="1" applyBorder="1" applyAlignment="1">
      <alignment horizontal="left" vertical="top" wrapText="1"/>
    </xf>
    <xf numFmtId="0" fontId="1" fillId="0" borderId="9" xfId="0" applyFont="1" applyBorder="1" applyAlignment="1">
      <alignment horizontal="left" vertical="top" wrapText="1"/>
    </xf>
    <xf numFmtId="0" fontId="1" fillId="0" borderId="5" xfId="0" applyFont="1" applyBorder="1" applyAlignment="1">
      <alignment horizontal="left" vertical="top" wrapText="1"/>
    </xf>
    <xf numFmtId="0" fontId="39" fillId="21" borderId="6" xfId="0" applyFont="1" applyFill="1" applyBorder="1" applyAlignment="1">
      <alignment horizontal="left" vertical="center"/>
    </xf>
    <xf numFmtId="0" fontId="39" fillId="21" borderId="9" xfId="0" applyFont="1" applyFill="1" applyBorder="1" applyAlignment="1">
      <alignment horizontal="left" vertical="center"/>
    </xf>
    <xf numFmtId="0" fontId="39" fillId="21" borderId="5" xfId="0" applyFont="1" applyFill="1" applyBorder="1" applyAlignment="1">
      <alignment horizontal="left" vertical="center"/>
    </xf>
    <xf numFmtId="0" fontId="1" fillId="0" borderId="6" xfId="0" applyFont="1" applyBorder="1" applyAlignment="1">
      <alignment vertical="top" wrapText="1"/>
    </xf>
    <xf numFmtId="0" fontId="1" fillId="0" borderId="9" xfId="0" applyFont="1" applyBorder="1" applyAlignment="1">
      <alignment vertical="top" wrapText="1"/>
    </xf>
    <xf numFmtId="0" fontId="1" fillId="0" borderId="5" xfId="0" applyFont="1" applyBorder="1" applyAlignment="1">
      <alignment vertical="top" wrapText="1"/>
    </xf>
    <xf numFmtId="0" fontId="39" fillId="21" borderId="6" xfId="0" applyFont="1" applyFill="1" applyBorder="1" applyAlignment="1">
      <alignment horizontal="center" vertical="center"/>
    </xf>
    <xf numFmtId="0" fontId="39" fillId="21" borderId="9" xfId="0" applyFont="1" applyFill="1" applyBorder="1" applyAlignment="1">
      <alignment horizontal="center" vertical="center"/>
    </xf>
    <xf numFmtId="0" fontId="39" fillId="21" borderId="5" xfId="0" applyFont="1" applyFill="1" applyBorder="1" applyAlignment="1">
      <alignment horizontal="center" vertical="center"/>
    </xf>
    <xf numFmtId="0" fontId="39" fillId="0" borderId="6" xfId="0" applyFont="1" applyBorder="1" applyAlignment="1">
      <alignment horizontal="left" vertical="center" wrapText="1"/>
    </xf>
    <xf numFmtId="0" fontId="39" fillId="0" borderId="9" xfId="0" applyFont="1" applyBorder="1" applyAlignment="1">
      <alignment horizontal="left" vertical="center" wrapText="1"/>
    </xf>
    <xf numFmtId="0" fontId="39" fillId="0" borderId="5" xfId="0" applyFont="1" applyBorder="1" applyAlignment="1">
      <alignment horizontal="left" vertical="center" wrapText="1"/>
    </xf>
    <xf numFmtId="0" fontId="39" fillId="0" borderId="6" xfId="0" applyFont="1" applyBorder="1" applyAlignment="1">
      <alignment vertical="center"/>
    </xf>
    <xf numFmtId="0" fontId="39" fillId="0" borderId="9" xfId="0" applyFont="1" applyBorder="1" applyAlignment="1">
      <alignment vertical="center"/>
    </xf>
    <xf numFmtId="0" fontId="39" fillId="0" borderId="5" xfId="0" applyFont="1" applyBorder="1" applyAlignment="1">
      <alignment vertical="center"/>
    </xf>
    <xf numFmtId="0" fontId="1" fillId="0" borderId="11" xfId="0" applyFont="1" applyBorder="1" applyAlignment="1">
      <alignment vertical="center" wrapText="1"/>
    </xf>
    <xf numFmtId="0" fontId="1" fillId="0" borderId="12" xfId="0" applyFont="1" applyBorder="1" applyAlignment="1">
      <alignment vertical="center" wrapText="1"/>
    </xf>
    <xf numFmtId="0" fontId="1" fillId="0" borderId="13"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center" wrapText="1"/>
    </xf>
    <xf numFmtId="0" fontId="1" fillId="0" borderId="6" xfId="0" applyFont="1" applyBorder="1" applyAlignment="1">
      <alignment vertical="center" wrapText="1"/>
    </xf>
    <xf numFmtId="0" fontId="1" fillId="0" borderId="9" xfId="0" applyFont="1" applyBorder="1" applyAlignment="1">
      <alignment vertical="center" wrapText="1"/>
    </xf>
    <xf numFmtId="0" fontId="1" fillId="0" borderId="5" xfId="0" applyFont="1" applyBorder="1" applyAlignment="1">
      <alignment vertical="center" wrapText="1"/>
    </xf>
    <xf numFmtId="0" fontId="1" fillId="0" borderId="7" xfId="0" applyFont="1" applyBorder="1" applyAlignment="1">
      <alignment horizontal="center" vertical="center" wrapText="1"/>
    </xf>
    <xf numFmtId="0" fontId="11" fillId="8" borderId="0" xfId="0" applyFont="1" applyFill="1" applyAlignment="1">
      <alignment horizontal="center" vertical="center"/>
    </xf>
  </cellXfs>
  <cellStyles count="20">
    <cellStyle name="Hiperlink" xfId="19" builtinId="8"/>
    <cellStyle name="Hiperlink 2" xfId="1" xr:uid="{00000000-0005-0000-0000-000000000000}"/>
    <cellStyle name="Normal" xfId="0" builtinId="0"/>
    <cellStyle name="Normal 2" xfId="2" xr:uid="{00000000-0005-0000-0000-000002000000}"/>
    <cellStyle name="Normal 2 2" xfId="3" xr:uid="{00000000-0005-0000-0000-000003000000}"/>
    <cellStyle name="Normal 2 2 2" xfId="4" xr:uid="{00000000-0005-0000-0000-000004000000}"/>
    <cellStyle name="Normal 2 3" xfId="5" xr:uid="{00000000-0005-0000-0000-000005000000}"/>
    <cellStyle name="Normal 2 3 2" xfId="6" xr:uid="{00000000-0005-0000-0000-000006000000}"/>
    <cellStyle name="Normal 2 3 3" xfId="7" xr:uid="{00000000-0005-0000-0000-000007000000}"/>
    <cellStyle name="Normal 2 4" xfId="8"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6 2 2 2" xfId="13" xr:uid="{00000000-0005-0000-0000-00000D000000}"/>
    <cellStyle name="Normal 7" xfId="14" xr:uid="{00000000-0005-0000-0000-00000E000000}"/>
    <cellStyle name="Normal 7 2" xfId="15" xr:uid="{00000000-0005-0000-0000-00000F000000}"/>
    <cellStyle name="Normal 9" xfId="16" xr:uid="{00000000-0005-0000-0000-000010000000}"/>
    <cellStyle name="Separador de milhares 2" xfId="17" xr:uid="{00000000-0005-0000-0000-000011000000}"/>
    <cellStyle name="Texto Explicativo 2" xfId="18" xr:uid="{00000000-0005-0000-0000-000012000000}"/>
  </cellStyles>
  <dxfs count="270">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rgb="FF000000"/>
        </left>
      </border>
    </dxf>
    <dxf>
      <fill>
        <patternFill patternType="none">
          <fgColor rgb="FF000000"/>
          <bgColor auto="1"/>
        </patternFill>
      </fill>
    </dxf>
    <dxf>
      <font>
        <b/>
        <i val="0"/>
        <strike val="0"/>
        <condense val="0"/>
        <extend val="0"/>
        <outline val="0"/>
        <shadow val="0"/>
        <u val="none"/>
        <vertAlign val="baseline"/>
        <sz val="12"/>
        <color rgb="FFFFFF00"/>
        <name val="Calibri"/>
        <scheme val="minor"/>
      </font>
      <fill>
        <patternFill patternType="solid">
          <fgColor indexed="64"/>
          <bgColor theme="8"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style="thin">
          <color indexed="64"/>
        </top>
        <bottom style="thin">
          <color indexed="64"/>
        </bottom>
      </border>
    </dxf>
    <dxf>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patternType="none">
          <bgColor auto="1"/>
        </patternFill>
      </fill>
      <alignment horizontal="center" vertical="center"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bgColor auto="1"/>
        </patternFill>
      </fill>
    </dxf>
    <dxf>
      <border>
        <bottom style="thin">
          <color indexed="64"/>
        </bottom>
      </border>
    </dxf>
    <dxf>
      <font>
        <b/>
        <i val="0"/>
        <strike val="0"/>
        <condense val="0"/>
        <extend val="0"/>
        <outline val="0"/>
        <shadow val="0"/>
        <u val="none"/>
        <vertAlign val="baseline"/>
        <sz val="12"/>
        <color theme="1"/>
        <name val="Calibri"/>
        <scheme val="minor"/>
      </font>
      <fill>
        <patternFill patternType="solid">
          <fgColor indexed="64"/>
          <bgColor theme="8" tint="0.3999755851924192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s>
  <tableStyles count="0" defaultTableStyle="TableStyleMedium2" defaultPivotStyle="PivotStyleLight16"/>
  <colors>
    <mruColors>
      <color rgb="FFFFFFCC"/>
      <color rgb="FF6666FF"/>
      <color rgb="FF9933FF"/>
      <color rgb="FF9A0000"/>
      <color rgb="FF9900CC"/>
      <color rgb="FF173A59"/>
      <color rgb="FFFF0000"/>
      <color rgb="FFFF5B5B"/>
      <color rgb="FF1DB5D3"/>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ramaolopes\Documents\2022%20-%20Compatibiliza&#231;&#227;o%20-%20Receita%20X%20FR\Compatibibiliza&#231;&#227;o_%20P%20Receita%202022%20-%20Munic&#237;pios%20-%20Com%20S&#237;ntese%20v2%20-%20Ajustada%20(2021-07-29)%20ULTIMA%20(1)%20-%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ramaolopes\Documents\2022%20-%20Compatibiliza&#231;&#227;o%20-%20Receita%20X%20FR\Compatibibiliza&#231;&#227;o_%20P%20Receita%202022%20-%20Munic&#237;pios%20-%20Com%20S&#237;ntese%20v2%20-%20Ajustada%20(2021-07-29)%20ULTIMA%20(1)%20-%20V.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ramaolopes\Documents\2022%20-%20Compatibiliza&#231;&#227;o%20-%20Receita%20X%20FR\Compatibibiliza&#231;&#227;o_%20P%20Receita%202022%20-%20Munic&#237;pios%20-%20Com%20S&#237;ntese%20v2%20-%20Ajustada%20(2021-07-29)%20ULTIMA%20(1)%20-%20V.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Gabriela Leopoldina Abreu" id="{94B109D9-8B5C-4873-93F7-E15E475F555A}" userId="Gabriela Leopoldina Abreu"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a2" displayName="Tabela2" ref="B2:T2588" totalsRowShown="0" headerRowDxfId="225" dataDxfId="223" headerRowBorderDxfId="224" tableBorderDxfId="222" totalsRowBorderDxfId="221">
  <autoFilter ref="B2:T2588" xr:uid="{00000000-0009-0000-0100-000002000000}"/>
  <tableColumns count="19">
    <tableColumn id="1" xr3:uid="{00000000-0010-0000-0000-000001000000}" name="RED" dataDxfId="220"/>
    <tableColumn id="2" xr3:uid="{00000000-0010-0000-0000-000002000000}" name="C" dataDxfId="219"/>
    <tableColumn id="3" xr3:uid="{00000000-0010-0000-0000-000003000000}" name="O" dataDxfId="218"/>
    <tableColumn id="4" xr3:uid="{00000000-0010-0000-0000-000004000000}" name="E" dataDxfId="217"/>
    <tableColumn id="5" xr3:uid="{00000000-0010-0000-0000-000005000000}" name="D1" dataDxfId="216"/>
    <tableColumn id="6" xr3:uid="{00000000-0010-0000-0000-000006000000}" name="D2" dataDxfId="215"/>
    <tableColumn id="7" xr3:uid="{00000000-0010-0000-0000-000007000000}" name="D3" dataDxfId="214"/>
    <tableColumn id="8" xr3:uid="{00000000-0010-0000-0000-000008000000}" name="T" dataDxfId="213"/>
    <tableColumn id="9" xr3:uid="{00000000-0010-0000-0000-000009000000}" name="D4" dataDxfId="212"/>
    <tableColumn id="10" xr3:uid="{00000000-0010-0000-0000-00000A000000}" name="N.R._x000a_(Natureza da Receita)" dataDxfId="211"/>
    <tableColumn id="11" xr3:uid="{00000000-0010-0000-0000-00000B000000}" name="F.R._x000a_(Fonte Recurso)" dataDxfId="210"/>
    <tableColumn id="12" xr3:uid="{00000000-0010-0000-0000-00000C000000}" name="Especificação da Natureza da Receita" dataDxfId="209"/>
    <tableColumn id="13" xr3:uid="{00000000-0010-0000-0000-00000D000000}" name="(S)intética_x000a_(A)nalítica" dataDxfId="208">
      <calculatedColumnFormula>X3</calculatedColumnFormula>
    </tableColumn>
    <tableColumn id="14" xr3:uid="{00000000-0010-0000-0000-00000E000000}" name="Nível" dataDxfId="207"/>
    <tableColumn id="15" xr3:uid="{00000000-0010-0000-0000-00000F000000}" name="Portaria" dataDxfId="206"/>
    <tableColumn id="16" xr3:uid="{00000000-0010-0000-0000-000010000000}" name="Descrição" dataDxfId="205"/>
    <tableColumn id="17" xr3:uid="{00000000-0010-0000-0000-000011000000}" name="Norma Correspondente" dataDxfId="204"/>
    <tableColumn id="18" xr3:uid="{00000000-0010-0000-0000-000012000000}" name="Sistuação" dataDxfId="203"/>
    <tableColumn id="19" xr3:uid="{00000000-0010-0000-0000-000013000000}" name="Data" dataDxfId="202"/>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ela4" displayName="Tabela4" ref="B2:P44" totalsRowShown="0" headerRowDxfId="46" tableBorderDxfId="45">
  <autoFilter ref="B2:P44" xr:uid="{00000000-0009-0000-0100-000004000000}"/>
  <tableColumns count="15">
    <tableColumn id="1" xr3:uid="{00000000-0010-0000-0100-000001000000}" name="RED"/>
    <tableColumn id="2" xr3:uid="{00000000-0010-0000-0100-000002000000}" name="C" dataDxfId="44"/>
    <tableColumn id="3" xr3:uid="{00000000-0010-0000-0100-000003000000}" name="O " dataDxfId="43"/>
    <tableColumn id="4" xr3:uid="{00000000-0010-0000-0100-000004000000}" name="E" dataDxfId="42"/>
    <tableColumn id="5" xr3:uid="{00000000-0010-0000-0100-000005000000}" name="D1" dataDxfId="41"/>
    <tableColumn id="6" xr3:uid="{00000000-0010-0000-0100-000006000000}" name="D2" dataDxfId="40"/>
    <tableColumn id="7" xr3:uid="{00000000-0010-0000-0100-000007000000}" name="D3" dataDxfId="39"/>
    <tableColumn id="8" xr3:uid="{00000000-0010-0000-0100-000008000000}" name="T" dataDxfId="38"/>
    <tableColumn id="9" xr3:uid="{00000000-0010-0000-0100-000009000000}" name="D4" dataDxfId="37"/>
    <tableColumn id="10" xr3:uid="{00000000-0010-0000-0100-00000A000000}" name="N.R._x000a_(Natureza da Receita)" dataDxfId="36"/>
    <tableColumn id="11" xr3:uid="{00000000-0010-0000-0100-00000B000000}" name="F.R._x000a_(Fonte Recurso)" dataDxfId="35"/>
    <tableColumn id="12" xr3:uid="{00000000-0010-0000-0100-00000C000000}" name="Especificação da Natureza da Receita" dataDxfId="34"/>
    <tableColumn id="13" xr3:uid="{00000000-0010-0000-0100-00000D000000}" name="AÇÃO" dataDxfId="33"/>
    <tableColumn id="16" xr3:uid="{3B1ECD51-2FE8-4DDD-A81E-ADD3A8656C48}" name="DATA" dataDxfId="32"/>
    <tableColumn id="14" xr3:uid="{00000000-0010-0000-0100-00000E000000}" name="VERSÃO" dataDxfId="31"/>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a813" displayName="Tabela813" ref="B2:R3670" totalsRowShown="0" headerRowDxfId="19" dataDxfId="18" tableBorderDxfId="17">
  <autoFilter ref="B2:R3670" xr:uid="{00000000-0009-0000-0100-000003000000}"/>
  <tableColumns count="17">
    <tableColumn id="1" xr3:uid="{00000000-0010-0000-0200-000001000000}" name="RED" dataDxfId="16"/>
    <tableColumn id="2" xr3:uid="{00000000-0010-0000-0200-000002000000}" name="C" dataDxfId="15"/>
    <tableColumn id="3" xr3:uid="{00000000-0010-0000-0200-000003000000}" name="O" dataDxfId="14"/>
    <tableColumn id="4" xr3:uid="{00000000-0010-0000-0200-000004000000}" name="E" dataDxfId="13"/>
    <tableColumn id="5" xr3:uid="{00000000-0010-0000-0200-000005000000}" name="D1" dataDxfId="12"/>
    <tableColumn id="6" xr3:uid="{00000000-0010-0000-0200-000006000000}" name="D2" dataDxfId="11"/>
    <tableColumn id="7" xr3:uid="{00000000-0010-0000-0200-000007000000}" name="D3" dataDxfId="10"/>
    <tableColumn id="8" xr3:uid="{00000000-0010-0000-0200-000008000000}" name="T" dataDxfId="9"/>
    <tableColumn id="9" xr3:uid="{00000000-0010-0000-0200-000009000000}" name="D4" dataDxfId="8"/>
    <tableColumn id="10" xr3:uid="{00000000-0010-0000-0200-00000A000000}" name="NR" dataDxfId="7">
      <calculatedColumnFormula>IF(Tabela813[[#This Row],[C]]&lt;&gt;"",IF(Tabela813[[#This Row],[RED]]&lt;&gt;"",(Tabela813[[#This Row],[RED]] &amp; "."),"") &amp; CONCATENATE(Tabela813[[#This Row],[C]],".",Tabela813[[#This Row],[O]],".",Tabela813[[#This Row],[E]],".",Tabela813[[#This Row],[D1]],".",Tabela813[[#This Row],[D2]],".",Tabela813[[#This Row],[D3]],".",Tabela813[[#This Row],[T]],".",Tabela813[[#This Row],[D4]]),"")</calculatedColumnFormula>
    </tableColumn>
    <tableColumn id="11" xr3:uid="{00000000-0010-0000-0200-00000B000000}" name="Especificação" dataDxfId="6"/>
    <tableColumn id="12" xr3:uid="{00000000-0010-0000-0200-00000C000000}" name="S-Sintética_x000a_A-Analítica" dataDxfId="5">
      <calculatedColumnFormula>IF(N3 &lt; N4,"S","A")</calculatedColumnFormula>
    </tableColumn>
    <tableColumn id="13" xr3:uid="{00000000-0010-0000-0200-00000D000000}" name="Nível" dataDxfId="4">
      <calculatedColumnFormula>IF(VALUE(Tabela813[[#This Row],[RED]]) &gt; 0,1,0) + IF(VALUE(J3)&gt;0,8,IF(VALUE(I3)&gt;0,7,IF(VALUE(H3)&gt;0,6,IF(VALUE(G3)&gt;0,5,IF(VALUE(F3)&gt;0,4,IF(VALUE(E3)&gt;0,3,IF(VALUE(D3)&gt;0,2,1)))))))</calculatedColumnFormula>
    </tableColumn>
    <tableColumn id="14" xr3:uid="{00000000-0010-0000-0200-00000E000000}" name="Portaria" dataDxfId="3"/>
    <tableColumn id="15" xr3:uid="{00000000-0010-0000-0200-00000F000000}" name="Descrição" dataDxfId="2"/>
    <tableColumn id="16" xr3:uid="{00000000-0010-0000-0200-000010000000}" name="Norma Correspondente" dataDxfId="1"/>
    <tableColumn id="17" xr3:uid="{00000000-0010-0000-0200-000011000000}" name="Situação" dataDxfId="0"/>
  </tableColumns>
  <tableStyleInfo name="TableStyleLight9"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in.gov.br/en/web/dou/-/portaria-stn/mf-n-1.593-de-15-de-dezembro-de-2023-531782099" TargetMode="External"/><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73A59"/>
  </sheetPr>
  <dimension ref="A1:Y2629"/>
  <sheetViews>
    <sheetView showGridLines="0" tabSelected="1" zoomScale="110" zoomScaleNormal="110" workbookViewId="0">
      <pane xSplit="1" ySplit="2" topLeftCell="B1442" activePane="bottomRight" state="frozen"/>
      <selection pane="topRight" activeCell="B1" sqref="B1"/>
      <selection pane="bottomLeft" activeCell="A3" sqref="A3"/>
      <selection pane="bottomRight" activeCell="Q1447" sqref="Q1447"/>
    </sheetView>
  </sheetViews>
  <sheetFormatPr defaultColWidth="0" defaultRowHeight="15"/>
  <cols>
    <col min="1" max="1" width="5" style="23" customWidth="1"/>
    <col min="2" max="2" width="6.5703125" style="7" customWidth="1"/>
    <col min="3" max="3" width="4" style="7" customWidth="1"/>
    <col min="4" max="4" width="4.28515625" style="7" customWidth="1"/>
    <col min="5" max="5" width="3.85546875" style="7" customWidth="1"/>
    <col min="6" max="8" width="5.28515625" style="7" customWidth="1"/>
    <col min="9" max="9" width="3.85546875" style="7" customWidth="1"/>
    <col min="10" max="10" width="5.28515625" style="7" customWidth="1"/>
    <col min="11" max="11" width="17.5703125" style="22" customWidth="1"/>
    <col min="12" max="12" width="17.5703125" style="33" customWidth="1"/>
    <col min="13" max="13" width="74.85546875" style="6" customWidth="1"/>
    <col min="14" max="14" width="14.42578125" style="10" customWidth="1"/>
    <col min="15" max="15" width="8.42578125" style="10" customWidth="1"/>
    <col min="16" max="16" width="14.42578125" style="10" bestFit="1" customWidth="1"/>
    <col min="17" max="17" width="105.7109375" style="6" customWidth="1"/>
    <col min="18" max="18" width="55.7109375" style="7" customWidth="1"/>
    <col min="19" max="19" width="16" style="22" customWidth="1"/>
    <col min="20" max="20" width="15.42578125" style="105" customWidth="1"/>
    <col min="21" max="21" width="1.5703125" customWidth="1"/>
    <col min="22" max="22" width="16.7109375" style="105" hidden="1" customWidth="1"/>
    <col min="23" max="23" width="12.42578125" style="105" hidden="1" customWidth="1"/>
    <col min="24" max="24" width="15.140625" style="105" hidden="1" customWidth="1"/>
    <col min="25" max="25" width="12.42578125" style="105" hidden="1" customWidth="1"/>
    <col min="26" max="16384" width="9.28515625" hidden="1"/>
  </cols>
  <sheetData>
    <row r="1" spans="2:25" ht="52.5" customHeight="1">
      <c r="B1" s="306" t="s">
        <v>6114</v>
      </c>
      <c r="C1" s="306"/>
      <c r="D1" s="306"/>
      <c r="E1" s="306"/>
      <c r="F1" s="306"/>
      <c r="G1" s="306"/>
      <c r="H1" s="306"/>
      <c r="I1" s="306"/>
      <c r="J1" s="306"/>
      <c r="K1" s="306"/>
      <c r="L1" s="6"/>
    </row>
    <row r="2" spans="2:25" ht="81.599999999999994" customHeight="1">
      <c r="B2" s="212" t="s">
        <v>817</v>
      </c>
      <c r="C2" s="204" t="s">
        <v>32</v>
      </c>
      <c r="D2" s="204" t="s">
        <v>33</v>
      </c>
      <c r="E2" s="204" t="s">
        <v>34</v>
      </c>
      <c r="F2" s="204" t="s">
        <v>35</v>
      </c>
      <c r="G2" s="204" t="s">
        <v>818</v>
      </c>
      <c r="H2" s="204" t="s">
        <v>36</v>
      </c>
      <c r="I2" s="204" t="s">
        <v>37</v>
      </c>
      <c r="J2" s="204" t="s">
        <v>819</v>
      </c>
      <c r="K2" s="204" t="s">
        <v>6063</v>
      </c>
      <c r="L2" s="205" t="s">
        <v>6064</v>
      </c>
      <c r="M2" s="206" t="s">
        <v>6062</v>
      </c>
      <c r="N2" s="204" t="s">
        <v>6065</v>
      </c>
      <c r="O2" s="204" t="s">
        <v>0</v>
      </c>
      <c r="P2" s="204" t="s">
        <v>40</v>
      </c>
      <c r="Q2" s="206" t="s">
        <v>41</v>
      </c>
      <c r="R2" s="204" t="s">
        <v>42</v>
      </c>
      <c r="S2" s="204" t="s">
        <v>3016</v>
      </c>
      <c r="T2" s="211" t="s">
        <v>6059</v>
      </c>
      <c r="V2" s="141" t="s">
        <v>6056</v>
      </c>
      <c r="W2" s="105" t="s">
        <v>6057</v>
      </c>
      <c r="X2" s="105" t="s">
        <v>3475</v>
      </c>
      <c r="Y2" s="105" t="s">
        <v>6058</v>
      </c>
    </row>
    <row r="3" spans="2:25" ht="45">
      <c r="B3" s="29"/>
      <c r="C3" s="20" t="s">
        <v>781</v>
      </c>
      <c r="D3" s="20" t="s">
        <v>784</v>
      </c>
      <c r="E3" s="20" t="s">
        <v>784</v>
      </c>
      <c r="F3" s="20" t="s">
        <v>784</v>
      </c>
      <c r="G3" s="20" t="s">
        <v>787</v>
      </c>
      <c r="H3" s="20" t="s">
        <v>784</v>
      </c>
      <c r="I3" s="20" t="s">
        <v>784</v>
      </c>
      <c r="J3" s="20" t="s">
        <v>787</v>
      </c>
      <c r="K3" s="16" t="s">
        <v>1235</v>
      </c>
      <c r="L3" s="20"/>
      <c r="M3" s="21" t="s">
        <v>43</v>
      </c>
      <c r="N3" s="16" t="str">
        <f t="shared" ref="N3:N66" si="0">X3</f>
        <v>S</v>
      </c>
      <c r="O3" s="16">
        <v>1</v>
      </c>
      <c r="P3" s="20" t="s">
        <v>44</v>
      </c>
      <c r="Q3" s="1" t="s">
        <v>45</v>
      </c>
      <c r="R3" s="1" t="s">
        <v>157</v>
      </c>
      <c r="S3" s="16" t="s">
        <v>157</v>
      </c>
      <c r="T3" s="154"/>
      <c r="V3" s="105" t="str">
        <f>IF(Tabela2[[#This Row],[F.R.
(Fonte Recurso)]]="",IF(B3&lt;&gt;"",B3&amp;".","")&amp;C3&amp;"."&amp;D3&amp;"."&amp;E3&amp;"."&amp;F3&amp;"."&amp;G3&amp;"."&amp;H3&amp;"."&amp;I3&amp;"."&amp;J3,"")</f>
        <v>1.0.0.0.00.0.0.00</v>
      </c>
      <c r="W3" s="105" t="b">
        <f>V3=Tabela2[[#This Row],[N.R.
(Natureza da Receita)]]</f>
        <v>1</v>
      </c>
      <c r="X3" s="105" t="str">
        <f>IF(Tabela2[[#This Row],[F.R.
(Fonte Recurso)]]="",VLOOKUP(Tabela2[[#This Row],[N.R.
(Natureza da Receita)]],Tabela813[[NR]:[Situação]],3,FALSE),"")</f>
        <v>S</v>
      </c>
      <c r="Y3" s="105" t="b">
        <f>X3=Tabela2[[#This Row],[(S)intética
(A)nalítica]]</f>
        <v>1</v>
      </c>
    </row>
    <row r="4" spans="2:25">
      <c r="B4" s="29"/>
      <c r="C4" s="20" t="s">
        <v>781</v>
      </c>
      <c r="D4" s="20" t="s">
        <v>781</v>
      </c>
      <c r="E4" s="20" t="s">
        <v>784</v>
      </c>
      <c r="F4" s="20" t="s">
        <v>784</v>
      </c>
      <c r="G4" s="20" t="s">
        <v>787</v>
      </c>
      <c r="H4" s="20" t="s">
        <v>784</v>
      </c>
      <c r="I4" s="20" t="s">
        <v>784</v>
      </c>
      <c r="J4" s="20" t="s">
        <v>787</v>
      </c>
      <c r="K4" s="16" t="s">
        <v>1237</v>
      </c>
      <c r="L4" s="20"/>
      <c r="M4" s="21" t="s">
        <v>46</v>
      </c>
      <c r="N4" s="16" t="str">
        <f t="shared" si="0"/>
        <v>S</v>
      </c>
      <c r="O4" s="16">
        <v>2</v>
      </c>
      <c r="P4" s="20" t="s">
        <v>44</v>
      </c>
      <c r="Q4" s="1" t="s">
        <v>47</v>
      </c>
      <c r="R4" s="1" t="s">
        <v>157</v>
      </c>
      <c r="S4" s="16" t="s">
        <v>157</v>
      </c>
      <c r="T4" s="151"/>
      <c r="V4" s="105" t="str">
        <f>IF(Tabela2[[#This Row],[F.R.
(Fonte Recurso)]]="",IF(B4&lt;&gt;"",B4&amp;".","")&amp;C4&amp;"."&amp;D4&amp;"."&amp;E4&amp;"."&amp;F4&amp;"."&amp;G4&amp;"."&amp;H4&amp;"."&amp;I4&amp;"."&amp;J4,"")</f>
        <v>1.1.0.0.00.0.0.00</v>
      </c>
      <c r="W4" s="105" t="b">
        <f>V4=Tabela2[[#This Row],[N.R.
(Natureza da Receita)]]</f>
        <v>1</v>
      </c>
      <c r="X4" s="105" t="str">
        <f>IF(Tabela2[[#This Row],[F.R.
(Fonte Recurso)]]="",VLOOKUP(Tabela2[[#This Row],[N.R.
(Natureza da Receita)]],Tabela813[[NR]:[Situação]],3,FALSE),"")</f>
        <v>S</v>
      </c>
      <c r="Y4" s="105" t="b">
        <f>X4=Tabela2[[#This Row],[(S)intética
(A)nalítica]]</f>
        <v>1</v>
      </c>
    </row>
    <row r="5" spans="2:25" ht="60">
      <c r="B5" s="29"/>
      <c r="C5" s="20" t="s">
        <v>781</v>
      </c>
      <c r="D5" s="20" t="s">
        <v>781</v>
      </c>
      <c r="E5" s="20" t="s">
        <v>781</v>
      </c>
      <c r="F5" s="20" t="s">
        <v>784</v>
      </c>
      <c r="G5" s="20" t="s">
        <v>787</v>
      </c>
      <c r="H5" s="20" t="s">
        <v>784</v>
      </c>
      <c r="I5" s="20" t="s">
        <v>784</v>
      </c>
      <c r="J5" s="20" t="s">
        <v>787</v>
      </c>
      <c r="K5" s="16" t="s">
        <v>1238</v>
      </c>
      <c r="L5" s="20"/>
      <c r="M5" s="21" t="s">
        <v>48</v>
      </c>
      <c r="N5" s="16" t="str">
        <f t="shared" si="0"/>
        <v>S</v>
      </c>
      <c r="O5" s="16">
        <v>3</v>
      </c>
      <c r="P5" s="20" t="s">
        <v>44</v>
      </c>
      <c r="Q5" s="1" t="s">
        <v>49</v>
      </c>
      <c r="R5" s="1" t="s">
        <v>157</v>
      </c>
      <c r="S5" s="16" t="s">
        <v>157</v>
      </c>
      <c r="T5" s="151"/>
      <c r="V5" s="105" t="str">
        <f>IF(Tabela2[[#This Row],[F.R.
(Fonte Recurso)]]="",IF(B5&lt;&gt;"",B5&amp;".","")&amp;C5&amp;"."&amp;D5&amp;"."&amp;E5&amp;"."&amp;F5&amp;"."&amp;G5&amp;"."&amp;H5&amp;"."&amp;I5&amp;"."&amp;J5,"")</f>
        <v>1.1.1.0.00.0.0.00</v>
      </c>
      <c r="W5" s="105" t="b">
        <f>V5=Tabela2[[#This Row],[N.R.
(Natureza da Receita)]]</f>
        <v>1</v>
      </c>
      <c r="X5" s="105" t="str">
        <f>IF(Tabela2[[#This Row],[F.R.
(Fonte Recurso)]]="",VLOOKUP(Tabela2[[#This Row],[N.R.
(Natureza da Receita)]],Tabela813[[NR]:[Situação]],3,FALSE),"")</f>
        <v>S</v>
      </c>
      <c r="Y5" s="105" t="b">
        <f>X5=Tabela2[[#This Row],[(S)intética
(A)nalítica]]</f>
        <v>1</v>
      </c>
    </row>
    <row r="6" spans="2:25">
      <c r="B6" s="29"/>
      <c r="C6" s="20" t="s">
        <v>781</v>
      </c>
      <c r="D6" s="20" t="s">
        <v>781</v>
      </c>
      <c r="E6" s="20" t="s">
        <v>781</v>
      </c>
      <c r="F6" s="20" t="s">
        <v>790</v>
      </c>
      <c r="G6" s="20" t="s">
        <v>787</v>
      </c>
      <c r="H6" s="20" t="s">
        <v>784</v>
      </c>
      <c r="I6" s="20" t="s">
        <v>784</v>
      </c>
      <c r="J6" s="20" t="s">
        <v>787</v>
      </c>
      <c r="K6" s="16" t="s">
        <v>1239</v>
      </c>
      <c r="L6" s="20"/>
      <c r="M6" s="21" t="s">
        <v>51</v>
      </c>
      <c r="N6" s="16" t="str">
        <f t="shared" si="0"/>
        <v>S</v>
      </c>
      <c r="O6" s="16">
        <v>4</v>
      </c>
      <c r="P6" s="20" t="s">
        <v>44</v>
      </c>
      <c r="Q6" s="1" t="s">
        <v>52</v>
      </c>
      <c r="R6" s="1" t="s">
        <v>157</v>
      </c>
      <c r="S6" s="16" t="s">
        <v>157</v>
      </c>
      <c r="T6" s="151"/>
      <c r="V6" s="105" t="str">
        <f>IF(Tabela2[[#This Row],[F.R.
(Fonte Recurso)]]="",IF(B6&lt;&gt;"",B6&amp;".","")&amp;C6&amp;"."&amp;D6&amp;"."&amp;E6&amp;"."&amp;F6&amp;"."&amp;G6&amp;"."&amp;H6&amp;"."&amp;I6&amp;"."&amp;J6,"")</f>
        <v>1.1.1.2.00.0.0.00</v>
      </c>
      <c r="W6" s="105" t="b">
        <f>V6=Tabela2[[#This Row],[N.R.
(Natureza da Receita)]]</f>
        <v>1</v>
      </c>
      <c r="X6" s="105" t="str">
        <f>IF(Tabela2[[#This Row],[F.R.
(Fonte Recurso)]]="",VLOOKUP(Tabela2[[#This Row],[N.R.
(Natureza da Receita)]],Tabela813[[NR]:[Situação]],3,FALSE),"")</f>
        <v>S</v>
      </c>
      <c r="Y6" s="105" t="b">
        <f>X6=Tabela2[[#This Row],[(S)intética
(A)nalítica]]</f>
        <v>1</v>
      </c>
    </row>
    <row r="7" spans="2:25" ht="45">
      <c r="B7" s="29"/>
      <c r="C7" s="20" t="s">
        <v>781</v>
      </c>
      <c r="D7" s="20" t="s">
        <v>781</v>
      </c>
      <c r="E7" s="20" t="s">
        <v>781</v>
      </c>
      <c r="F7" s="20" t="s">
        <v>790</v>
      </c>
      <c r="G7" s="20" t="s">
        <v>807</v>
      </c>
      <c r="H7" s="20" t="s">
        <v>784</v>
      </c>
      <c r="I7" s="20" t="s">
        <v>784</v>
      </c>
      <c r="J7" s="20" t="s">
        <v>787</v>
      </c>
      <c r="K7" s="16" t="s">
        <v>1240</v>
      </c>
      <c r="L7" s="20"/>
      <c r="M7" s="21" t="s">
        <v>53</v>
      </c>
      <c r="N7" s="16" t="str">
        <f t="shared" si="0"/>
        <v>S</v>
      </c>
      <c r="O7" s="16">
        <v>5</v>
      </c>
      <c r="P7" s="20" t="s">
        <v>54</v>
      </c>
      <c r="Q7" s="1" t="s">
        <v>55</v>
      </c>
      <c r="R7" s="1" t="s">
        <v>157</v>
      </c>
      <c r="S7" s="16"/>
      <c r="T7" s="151"/>
      <c r="V7" s="105" t="str">
        <f>IF(Tabela2[[#This Row],[F.R.
(Fonte Recurso)]]="",IF(B7&lt;&gt;"",B7&amp;".","")&amp;C7&amp;"."&amp;D7&amp;"."&amp;E7&amp;"."&amp;F7&amp;"."&amp;G7&amp;"."&amp;H7&amp;"."&amp;I7&amp;"."&amp;J7,"")</f>
        <v>1.1.1.2.50.0.0.00</v>
      </c>
      <c r="W7" s="105" t="b">
        <f>V7=Tabela2[[#This Row],[N.R.
(Natureza da Receita)]]</f>
        <v>1</v>
      </c>
      <c r="X7" s="105" t="str">
        <f>IF(Tabela2[[#This Row],[F.R.
(Fonte Recurso)]]="",VLOOKUP(Tabela2[[#This Row],[N.R.
(Natureza da Receita)]],Tabela813[[NR]:[Situação]],3,FALSE),"")</f>
        <v>S</v>
      </c>
      <c r="Y7" s="105" t="b">
        <f>X7=Tabela2[[#This Row],[(S)intética
(A)nalítica]]</f>
        <v>1</v>
      </c>
    </row>
    <row r="8" spans="2:25">
      <c r="B8" s="29"/>
      <c r="C8" s="20"/>
      <c r="D8" s="20"/>
      <c r="E8" s="20"/>
      <c r="F8" s="20"/>
      <c r="G8" s="20"/>
      <c r="H8" s="20"/>
      <c r="I8" s="20"/>
      <c r="J8" s="20"/>
      <c r="K8" s="16"/>
      <c r="L8" s="20" t="s">
        <v>3100</v>
      </c>
      <c r="M8" s="21" t="s">
        <v>3053</v>
      </c>
      <c r="N8" s="16" t="str">
        <f t="shared" si="0"/>
        <v/>
      </c>
      <c r="O8" s="16"/>
      <c r="P8" s="20"/>
      <c r="Q8" s="1"/>
      <c r="R8" s="1"/>
      <c r="S8" s="16"/>
      <c r="T8" s="151"/>
      <c r="V8" s="105" t="str">
        <f>IF(Tabela2[[#This Row],[F.R.
(Fonte Recurso)]]="",IF(B8&lt;&gt;"",B8&amp;".","")&amp;C8&amp;"."&amp;D8&amp;"."&amp;E8&amp;"."&amp;F8&amp;"."&amp;G8&amp;"."&amp;H8&amp;"."&amp;I8&amp;"."&amp;J8,"")</f>
        <v/>
      </c>
      <c r="W8" s="105" t="b">
        <f>V8=Tabela2[[#This Row],[N.R.
(Natureza da Receita)]]</f>
        <v>1</v>
      </c>
      <c r="X8" s="105" t="str">
        <f>IF(Tabela2[[#This Row],[F.R.
(Fonte Recurso)]]="",VLOOKUP(Tabela2[[#This Row],[N.R.
(Natureza da Receita)]],Tabela813[[NR]:[Situação]],3,FALSE),"")</f>
        <v/>
      </c>
      <c r="Y8" s="105" t="b">
        <f>X8=Tabela2[[#This Row],[(S)intética
(A)nalítica]]</f>
        <v>1</v>
      </c>
    </row>
    <row r="9" spans="2:25" ht="60">
      <c r="B9" s="29"/>
      <c r="C9" s="20" t="s">
        <v>781</v>
      </c>
      <c r="D9" s="20" t="s">
        <v>781</v>
      </c>
      <c r="E9" s="20" t="s">
        <v>781</v>
      </c>
      <c r="F9" s="20" t="s">
        <v>790</v>
      </c>
      <c r="G9" s="20" t="s">
        <v>808</v>
      </c>
      <c r="H9" s="20" t="s">
        <v>784</v>
      </c>
      <c r="I9" s="20" t="s">
        <v>784</v>
      </c>
      <c r="J9" s="20" t="s">
        <v>787</v>
      </c>
      <c r="K9" s="16" t="s">
        <v>1242</v>
      </c>
      <c r="L9" s="20"/>
      <c r="M9" s="21" t="s">
        <v>56</v>
      </c>
      <c r="N9" s="16" t="str">
        <f t="shared" si="0"/>
        <v>S</v>
      </c>
      <c r="O9" s="16">
        <v>5</v>
      </c>
      <c r="P9" s="20" t="s">
        <v>54</v>
      </c>
      <c r="Q9" s="1" t="s">
        <v>57</v>
      </c>
      <c r="R9" s="1" t="s">
        <v>157</v>
      </c>
      <c r="S9" s="16"/>
      <c r="T9" s="151"/>
      <c r="V9" s="105" t="str">
        <f>IF(Tabela2[[#This Row],[F.R.
(Fonte Recurso)]]="",IF(B9&lt;&gt;"",B9&amp;".","")&amp;C9&amp;"."&amp;D9&amp;"."&amp;E9&amp;"."&amp;F9&amp;"."&amp;G9&amp;"."&amp;H9&amp;"."&amp;I9&amp;"."&amp;J9,"")</f>
        <v>1.1.1.2.53.0.0.00</v>
      </c>
      <c r="W9" s="105" t="b">
        <f>V9=Tabela2[[#This Row],[N.R.
(Natureza da Receita)]]</f>
        <v>1</v>
      </c>
      <c r="X9" s="105" t="str">
        <f>IF(Tabela2[[#This Row],[F.R.
(Fonte Recurso)]]="",VLOOKUP(Tabela2[[#This Row],[N.R.
(Natureza da Receita)]],Tabela813[[NR]:[Situação]],3,FALSE),"")</f>
        <v>S</v>
      </c>
      <c r="Y9" s="105" t="b">
        <f>X9=Tabela2[[#This Row],[(S)intética
(A)nalítica]]</f>
        <v>1</v>
      </c>
    </row>
    <row r="10" spans="2:25">
      <c r="B10" s="29"/>
      <c r="C10" s="20"/>
      <c r="D10" s="20"/>
      <c r="E10" s="20"/>
      <c r="F10" s="20"/>
      <c r="G10" s="20"/>
      <c r="H10" s="20"/>
      <c r="I10" s="20"/>
      <c r="J10" s="20"/>
      <c r="K10" s="16"/>
      <c r="L10" s="20" t="s">
        <v>3100</v>
      </c>
      <c r="M10" s="21" t="s">
        <v>3053</v>
      </c>
      <c r="N10" s="16" t="str">
        <f t="shared" si="0"/>
        <v/>
      </c>
      <c r="O10" s="16"/>
      <c r="P10" s="20"/>
      <c r="Q10" s="1"/>
      <c r="R10" s="1"/>
      <c r="S10" s="16"/>
      <c r="T10" s="151"/>
      <c r="V10" s="105" t="str">
        <f>IF(Tabela2[[#This Row],[F.R.
(Fonte Recurso)]]="",IF(B10&lt;&gt;"",B10&amp;".","")&amp;C10&amp;"."&amp;D10&amp;"."&amp;E10&amp;"."&amp;F10&amp;"."&amp;G10&amp;"."&amp;H10&amp;"."&amp;I10&amp;"."&amp;J10,"")</f>
        <v/>
      </c>
      <c r="W10" s="105" t="b">
        <f>V10=Tabela2[[#This Row],[N.R.
(Natureza da Receita)]]</f>
        <v>1</v>
      </c>
      <c r="X10" s="105" t="str">
        <f>IF(Tabela2[[#This Row],[F.R.
(Fonte Recurso)]]="",VLOOKUP(Tabela2[[#This Row],[N.R.
(Natureza da Receita)]],Tabela813[[NR]:[Situação]],3,FALSE),"")</f>
        <v/>
      </c>
      <c r="Y10" s="105" t="b">
        <f>X10=Tabela2[[#This Row],[(S)intética
(A)nalítica]]</f>
        <v>1</v>
      </c>
    </row>
    <row r="11" spans="2:25">
      <c r="B11" s="29"/>
      <c r="C11" s="20" t="s">
        <v>781</v>
      </c>
      <c r="D11" s="20" t="s">
        <v>781</v>
      </c>
      <c r="E11" s="20" t="s">
        <v>781</v>
      </c>
      <c r="F11" s="20" t="s">
        <v>782</v>
      </c>
      <c r="G11" s="20" t="s">
        <v>787</v>
      </c>
      <c r="H11" s="20" t="s">
        <v>784</v>
      </c>
      <c r="I11" s="20" t="s">
        <v>784</v>
      </c>
      <c r="J11" s="20" t="s">
        <v>787</v>
      </c>
      <c r="K11" s="16" t="s">
        <v>1243</v>
      </c>
      <c r="L11" s="20"/>
      <c r="M11" s="21" t="s">
        <v>58</v>
      </c>
      <c r="N11" s="16" t="str">
        <f t="shared" si="0"/>
        <v>S</v>
      </c>
      <c r="O11" s="16">
        <v>4</v>
      </c>
      <c r="P11" s="20" t="s">
        <v>44</v>
      </c>
      <c r="Q11" s="1" t="s">
        <v>59</v>
      </c>
      <c r="R11" s="1" t="s">
        <v>157</v>
      </c>
      <c r="S11" s="16" t="s">
        <v>157</v>
      </c>
      <c r="T11" s="151"/>
      <c r="V11" s="105" t="str">
        <f>IF(Tabela2[[#This Row],[F.R.
(Fonte Recurso)]]="",IF(B11&lt;&gt;"",B11&amp;".","")&amp;C11&amp;"."&amp;D11&amp;"."&amp;E11&amp;"."&amp;F11&amp;"."&amp;G11&amp;"."&amp;H11&amp;"."&amp;I11&amp;"."&amp;J11,"")</f>
        <v>1.1.1.3.00.0.0.00</v>
      </c>
      <c r="W11" s="105" t="b">
        <f>V11=Tabela2[[#This Row],[N.R.
(Natureza da Receita)]]</f>
        <v>1</v>
      </c>
      <c r="X11" s="105" t="str">
        <f>IF(Tabela2[[#This Row],[F.R.
(Fonte Recurso)]]="",VLOOKUP(Tabela2[[#This Row],[N.R.
(Natureza da Receita)]],Tabela813[[NR]:[Situação]],3,FALSE),"")</f>
        <v>S</v>
      </c>
      <c r="Y11" s="105" t="b">
        <f>X11=Tabela2[[#This Row],[(S)intética
(A)nalítica]]</f>
        <v>1</v>
      </c>
    </row>
    <row r="12" spans="2:25" ht="30">
      <c r="B12" s="29"/>
      <c r="C12" s="20" t="s">
        <v>781</v>
      </c>
      <c r="D12" s="20" t="s">
        <v>781</v>
      </c>
      <c r="E12" s="20" t="s">
        <v>781</v>
      </c>
      <c r="F12" s="20" t="s">
        <v>782</v>
      </c>
      <c r="G12" s="20" t="s">
        <v>794</v>
      </c>
      <c r="H12" s="20" t="s">
        <v>784</v>
      </c>
      <c r="I12" s="20" t="s">
        <v>784</v>
      </c>
      <c r="J12" s="20" t="s">
        <v>787</v>
      </c>
      <c r="K12" s="16" t="s">
        <v>1244</v>
      </c>
      <c r="L12" s="20"/>
      <c r="M12" s="21" t="s">
        <v>60</v>
      </c>
      <c r="N12" s="16" t="str">
        <f t="shared" si="0"/>
        <v>S</v>
      </c>
      <c r="O12" s="16">
        <v>5</v>
      </c>
      <c r="P12" s="20" t="s">
        <v>50</v>
      </c>
      <c r="Q12" s="1" t="s">
        <v>61</v>
      </c>
      <c r="R12" s="1" t="s">
        <v>157</v>
      </c>
      <c r="S12" s="16" t="s">
        <v>157</v>
      </c>
      <c r="T12" s="151"/>
      <c r="V12" s="105" t="str">
        <f>IF(Tabela2[[#This Row],[F.R.
(Fonte Recurso)]]="",IF(B12&lt;&gt;"",B12&amp;".","")&amp;C12&amp;"."&amp;D12&amp;"."&amp;E12&amp;"."&amp;F12&amp;"."&amp;G12&amp;"."&amp;H12&amp;"."&amp;I12&amp;"."&amp;J12,"")</f>
        <v>1.1.1.3.03.0.0.00</v>
      </c>
      <c r="W12" s="105" t="b">
        <f>V12=Tabela2[[#This Row],[N.R.
(Natureza da Receita)]]</f>
        <v>1</v>
      </c>
      <c r="X12" s="105" t="str">
        <f>IF(Tabela2[[#This Row],[F.R.
(Fonte Recurso)]]="",VLOOKUP(Tabela2[[#This Row],[N.R.
(Natureza da Receita)]],Tabela813[[NR]:[Situação]],3,FALSE),"")</f>
        <v>S</v>
      </c>
      <c r="Y12" s="105" t="b">
        <f>X12=Tabela2[[#This Row],[(S)intética
(A)nalítica]]</f>
        <v>1</v>
      </c>
    </row>
    <row r="13" spans="2:25">
      <c r="B13" s="29"/>
      <c r="C13" s="20" t="s">
        <v>781</v>
      </c>
      <c r="D13" s="20" t="s">
        <v>781</v>
      </c>
      <c r="E13" s="20" t="s">
        <v>781</v>
      </c>
      <c r="F13" s="20" t="s">
        <v>782</v>
      </c>
      <c r="G13" s="20" t="s">
        <v>794</v>
      </c>
      <c r="H13" s="20" t="s">
        <v>781</v>
      </c>
      <c r="I13" s="20" t="s">
        <v>784</v>
      </c>
      <c r="J13" s="20" t="s">
        <v>787</v>
      </c>
      <c r="K13" s="16" t="s">
        <v>1245</v>
      </c>
      <c r="L13" s="20"/>
      <c r="M13" s="21" t="s">
        <v>62</v>
      </c>
      <c r="N13" s="16" t="str">
        <f t="shared" si="0"/>
        <v>S</v>
      </c>
      <c r="O13" s="16">
        <v>6</v>
      </c>
      <c r="P13" s="20" t="s">
        <v>50</v>
      </c>
      <c r="Q13" s="1" t="s">
        <v>63</v>
      </c>
      <c r="R13" s="1" t="s">
        <v>157</v>
      </c>
      <c r="S13" s="16" t="s">
        <v>157</v>
      </c>
      <c r="T13" s="151"/>
      <c r="V13" s="105" t="str">
        <f>IF(Tabela2[[#This Row],[F.R.
(Fonte Recurso)]]="",IF(B13&lt;&gt;"",B13&amp;".","")&amp;C13&amp;"."&amp;D13&amp;"."&amp;E13&amp;"."&amp;F13&amp;"."&amp;G13&amp;"."&amp;H13&amp;"."&amp;I13&amp;"."&amp;J13,"")</f>
        <v>1.1.1.3.03.1.0.00</v>
      </c>
      <c r="W13" s="105" t="b">
        <f>V13=Tabela2[[#This Row],[N.R.
(Natureza da Receita)]]</f>
        <v>1</v>
      </c>
      <c r="X13" s="105" t="str">
        <f>IF(Tabela2[[#This Row],[F.R.
(Fonte Recurso)]]="",VLOOKUP(Tabela2[[#This Row],[N.R.
(Natureza da Receita)]],Tabela813[[NR]:[Situação]],3,FALSE),"")</f>
        <v>S</v>
      </c>
      <c r="Y13" s="105" t="b">
        <f>X13=Tabela2[[#This Row],[(S)intética
(A)nalítica]]</f>
        <v>1</v>
      </c>
    </row>
    <row r="14" spans="2:25">
      <c r="B14" s="29"/>
      <c r="C14" s="20"/>
      <c r="D14" s="20"/>
      <c r="E14" s="20"/>
      <c r="F14" s="20"/>
      <c r="G14" s="20"/>
      <c r="H14" s="20"/>
      <c r="I14" s="20"/>
      <c r="J14" s="20"/>
      <c r="K14" s="16"/>
      <c r="L14" s="20" t="s">
        <v>3100</v>
      </c>
      <c r="M14" s="21" t="s">
        <v>3053</v>
      </c>
      <c r="N14" s="16" t="str">
        <f t="shared" si="0"/>
        <v/>
      </c>
      <c r="O14" s="16"/>
      <c r="P14" s="20"/>
      <c r="Q14" s="1"/>
      <c r="R14" s="1"/>
      <c r="S14" s="16"/>
      <c r="T14" s="151"/>
      <c r="V14" s="105" t="str">
        <f>IF(Tabela2[[#This Row],[F.R.
(Fonte Recurso)]]="",IF(B14&lt;&gt;"",B14&amp;".","")&amp;C14&amp;"."&amp;D14&amp;"."&amp;E14&amp;"."&amp;F14&amp;"."&amp;G14&amp;"."&amp;H14&amp;"."&amp;I14&amp;"."&amp;J14,"")</f>
        <v/>
      </c>
      <c r="W14" s="105" t="b">
        <f>V14=Tabela2[[#This Row],[N.R.
(Natureza da Receita)]]</f>
        <v>1</v>
      </c>
      <c r="X14" s="105" t="str">
        <f>IF(Tabela2[[#This Row],[F.R.
(Fonte Recurso)]]="",VLOOKUP(Tabela2[[#This Row],[N.R.
(Natureza da Receita)]],Tabela813[[NR]:[Situação]],3,FALSE),"")</f>
        <v/>
      </c>
      <c r="Y14" s="105" t="b">
        <f>X14=Tabela2[[#This Row],[(S)intética
(A)nalítica]]</f>
        <v>1</v>
      </c>
    </row>
    <row r="15" spans="2:25" ht="165">
      <c r="B15" s="29"/>
      <c r="C15" s="20" t="s">
        <v>781</v>
      </c>
      <c r="D15" s="20" t="s">
        <v>781</v>
      </c>
      <c r="E15" s="20" t="s">
        <v>781</v>
      </c>
      <c r="F15" s="20" t="s">
        <v>782</v>
      </c>
      <c r="G15" s="20" t="s">
        <v>794</v>
      </c>
      <c r="H15" s="20" t="s">
        <v>791</v>
      </c>
      <c r="I15" s="20" t="s">
        <v>784</v>
      </c>
      <c r="J15" s="20" t="s">
        <v>787</v>
      </c>
      <c r="K15" s="16" t="s">
        <v>1246</v>
      </c>
      <c r="L15" s="20"/>
      <c r="M15" s="21" t="s">
        <v>64</v>
      </c>
      <c r="N15" s="16" t="str">
        <f t="shared" si="0"/>
        <v>S</v>
      </c>
      <c r="O15" s="16">
        <v>6</v>
      </c>
      <c r="P15" s="20" t="s">
        <v>50</v>
      </c>
      <c r="Q15" s="1" t="s">
        <v>65</v>
      </c>
      <c r="R15" s="1" t="s">
        <v>157</v>
      </c>
      <c r="S15" s="16" t="s">
        <v>157</v>
      </c>
      <c r="T15" s="151"/>
      <c r="V15" s="105" t="str">
        <f>IF(Tabela2[[#This Row],[F.R.
(Fonte Recurso)]]="",IF(B15&lt;&gt;"",B15&amp;".","")&amp;C15&amp;"."&amp;D15&amp;"."&amp;E15&amp;"."&amp;F15&amp;"."&amp;G15&amp;"."&amp;H15&amp;"."&amp;I15&amp;"."&amp;J15,"")</f>
        <v>1.1.1.3.03.4.0.00</v>
      </c>
      <c r="W15" s="105" t="b">
        <f>V15=Tabela2[[#This Row],[N.R.
(Natureza da Receita)]]</f>
        <v>1</v>
      </c>
      <c r="X15" s="105" t="str">
        <f>IF(Tabela2[[#This Row],[F.R.
(Fonte Recurso)]]="",VLOOKUP(Tabela2[[#This Row],[N.R.
(Natureza da Receita)]],Tabela813[[NR]:[Situação]],3,FALSE),"")</f>
        <v>S</v>
      </c>
      <c r="Y15" s="105" t="b">
        <f>X15=Tabela2[[#This Row],[(S)intética
(A)nalítica]]</f>
        <v>1</v>
      </c>
    </row>
    <row r="16" spans="2:25">
      <c r="B16" s="29"/>
      <c r="C16" s="20"/>
      <c r="D16" s="20"/>
      <c r="E16" s="20"/>
      <c r="F16" s="20"/>
      <c r="G16" s="20"/>
      <c r="H16" s="20"/>
      <c r="I16" s="20"/>
      <c r="J16" s="20"/>
      <c r="K16" s="16"/>
      <c r="L16" s="20" t="s">
        <v>3100</v>
      </c>
      <c r="M16" s="21" t="s">
        <v>3053</v>
      </c>
      <c r="N16" s="16" t="str">
        <f t="shared" si="0"/>
        <v/>
      </c>
      <c r="O16" s="16"/>
      <c r="P16" s="20"/>
      <c r="Q16" s="1"/>
      <c r="R16" s="1"/>
      <c r="S16" s="16"/>
      <c r="T16" s="151"/>
      <c r="V16" s="105" t="str">
        <f>IF(Tabela2[[#This Row],[F.R.
(Fonte Recurso)]]="",IF(B16&lt;&gt;"",B16&amp;".","")&amp;C16&amp;"."&amp;D16&amp;"."&amp;E16&amp;"."&amp;F16&amp;"."&amp;G16&amp;"."&amp;H16&amp;"."&amp;I16&amp;"."&amp;J16,"")</f>
        <v/>
      </c>
      <c r="W16" s="105" t="b">
        <f>V16=Tabela2[[#This Row],[N.R.
(Natureza da Receita)]]</f>
        <v>1</v>
      </c>
      <c r="X16" s="105" t="str">
        <f>IF(Tabela2[[#This Row],[F.R.
(Fonte Recurso)]]="",VLOOKUP(Tabela2[[#This Row],[N.R.
(Natureza da Receita)]],Tabela813[[NR]:[Situação]],3,FALSE),"")</f>
        <v/>
      </c>
      <c r="Y16" s="105" t="b">
        <f>X16=Tabela2[[#This Row],[(S)intética
(A)nalítica]]</f>
        <v>1</v>
      </c>
    </row>
    <row r="17" spans="2:25" ht="90">
      <c r="B17" s="29"/>
      <c r="C17" s="20" t="s">
        <v>781</v>
      </c>
      <c r="D17" s="20" t="s">
        <v>781</v>
      </c>
      <c r="E17" s="20" t="s">
        <v>781</v>
      </c>
      <c r="F17" s="20" t="s">
        <v>791</v>
      </c>
      <c r="G17" s="20" t="s">
        <v>787</v>
      </c>
      <c r="H17" s="20" t="s">
        <v>784</v>
      </c>
      <c r="I17" s="20" t="s">
        <v>784</v>
      </c>
      <c r="J17" s="20" t="s">
        <v>787</v>
      </c>
      <c r="K17" s="16" t="s">
        <v>1247</v>
      </c>
      <c r="L17" s="20"/>
      <c r="M17" s="21" t="s">
        <v>66</v>
      </c>
      <c r="N17" s="16" t="str">
        <f t="shared" si="0"/>
        <v>S</v>
      </c>
      <c r="O17" s="16">
        <v>4</v>
      </c>
      <c r="P17" s="20" t="s">
        <v>44</v>
      </c>
      <c r="Q17" s="1" t="s">
        <v>67</v>
      </c>
      <c r="R17" s="1" t="s">
        <v>157</v>
      </c>
      <c r="S17" s="16" t="s">
        <v>157</v>
      </c>
      <c r="T17" s="151"/>
      <c r="V17" s="105" t="str">
        <f>IF(Tabela2[[#This Row],[F.R.
(Fonte Recurso)]]="",IF(B17&lt;&gt;"",B17&amp;".","")&amp;C17&amp;"."&amp;D17&amp;"."&amp;E17&amp;"."&amp;F17&amp;"."&amp;G17&amp;"."&amp;H17&amp;"."&amp;I17&amp;"."&amp;J17,"")</f>
        <v>1.1.1.4.00.0.0.00</v>
      </c>
      <c r="W17" s="105" t="b">
        <f>V17=Tabela2[[#This Row],[N.R.
(Natureza da Receita)]]</f>
        <v>1</v>
      </c>
      <c r="X17" s="105" t="str">
        <f>IF(Tabela2[[#This Row],[F.R.
(Fonte Recurso)]]="",VLOOKUP(Tabela2[[#This Row],[N.R.
(Natureza da Receita)]],Tabela813[[NR]:[Situação]],3,FALSE),"")</f>
        <v>S</v>
      </c>
      <c r="Y17" s="105" t="b">
        <f>X17=Tabela2[[#This Row],[(S)intética
(A)nalítica]]</f>
        <v>1</v>
      </c>
    </row>
    <row r="18" spans="2:25" ht="45">
      <c r="B18" s="29"/>
      <c r="C18" s="20" t="s">
        <v>781</v>
      </c>
      <c r="D18" s="20" t="s">
        <v>781</v>
      </c>
      <c r="E18" s="20" t="s">
        <v>781</v>
      </c>
      <c r="F18" s="20" t="s">
        <v>791</v>
      </c>
      <c r="G18" s="20" t="s">
        <v>809</v>
      </c>
      <c r="H18" s="20" t="s">
        <v>784</v>
      </c>
      <c r="I18" s="20" t="s">
        <v>784</v>
      </c>
      <c r="J18" s="20" t="s">
        <v>787</v>
      </c>
      <c r="K18" s="16" t="s">
        <v>1248</v>
      </c>
      <c r="L18" s="20"/>
      <c r="M18" s="21" t="s">
        <v>68</v>
      </c>
      <c r="N18" s="16" t="str">
        <f t="shared" si="0"/>
        <v>S</v>
      </c>
      <c r="O18" s="16">
        <v>5</v>
      </c>
      <c r="P18" s="20" t="s">
        <v>54</v>
      </c>
      <c r="Q18" s="1" t="s">
        <v>69</v>
      </c>
      <c r="R18" s="1" t="s">
        <v>157</v>
      </c>
      <c r="S18" s="16"/>
      <c r="T18" s="151"/>
      <c r="V18" s="105" t="str">
        <f>IF(Tabela2[[#This Row],[F.R.
(Fonte Recurso)]]="",IF(B18&lt;&gt;"",B18&amp;".","")&amp;C18&amp;"."&amp;D18&amp;"."&amp;E18&amp;"."&amp;F18&amp;"."&amp;G18&amp;"."&amp;H18&amp;"."&amp;I18&amp;"."&amp;J18,"")</f>
        <v>1.1.1.4.51.0.0.00</v>
      </c>
      <c r="W18" s="105" t="b">
        <f>V18=Tabela2[[#This Row],[N.R.
(Natureza da Receita)]]</f>
        <v>1</v>
      </c>
      <c r="X18" s="105" t="str">
        <f>IF(Tabela2[[#This Row],[F.R.
(Fonte Recurso)]]="",VLOOKUP(Tabela2[[#This Row],[N.R.
(Natureza da Receita)]],Tabela813[[NR]:[Situação]],3,FALSE),"")</f>
        <v>S</v>
      </c>
      <c r="Y18" s="105" t="b">
        <f>X18=Tabela2[[#This Row],[(S)intética
(A)nalítica]]</f>
        <v>1</v>
      </c>
    </row>
    <row r="19" spans="2:25" ht="45">
      <c r="B19" s="29"/>
      <c r="C19" s="20" t="s">
        <v>781</v>
      </c>
      <c r="D19" s="20" t="s">
        <v>781</v>
      </c>
      <c r="E19" s="20" t="s">
        <v>781</v>
      </c>
      <c r="F19" s="20" t="s">
        <v>791</v>
      </c>
      <c r="G19" s="20" t="s">
        <v>809</v>
      </c>
      <c r="H19" s="20" t="s">
        <v>781</v>
      </c>
      <c r="I19" s="20" t="s">
        <v>784</v>
      </c>
      <c r="J19" s="20" t="s">
        <v>787</v>
      </c>
      <c r="K19" s="16" t="s">
        <v>1249</v>
      </c>
      <c r="L19" s="20"/>
      <c r="M19" s="21" t="s">
        <v>2486</v>
      </c>
      <c r="N19" s="16" t="str">
        <f t="shared" si="0"/>
        <v>S</v>
      </c>
      <c r="O19" s="16">
        <v>6</v>
      </c>
      <c r="P19" s="20" t="s">
        <v>54</v>
      </c>
      <c r="Q19" s="1" t="s">
        <v>70</v>
      </c>
      <c r="R19" s="1" t="s">
        <v>157</v>
      </c>
      <c r="S19" s="16"/>
      <c r="T19" s="151"/>
      <c r="V19" s="105" t="str">
        <f>IF(Tabela2[[#This Row],[F.R.
(Fonte Recurso)]]="",IF(B19&lt;&gt;"",B19&amp;".","")&amp;C19&amp;"."&amp;D19&amp;"."&amp;E19&amp;"."&amp;F19&amp;"."&amp;G19&amp;"."&amp;H19&amp;"."&amp;I19&amp;"."&amp;J19,"")</f>
        <v>1.1.1.4.51.1.0.00</v>
      </c>
      <c r="W19" s="105" t="b">
        <f>V19=Tabela2[[#This Row],[N.R.
(Natureza da Receita)]]</f>
        <v>1</v>
      </c>
      <c r="X19" s="105" t="str">
        <f>IF(Tabela2[[#This Row],[F.R.
(Fonte Recurso)]]="",VLOOKUP(Tabela2[[#This Row],[N.R.
(Natureza da Receita)]],Tabela813[[NR]:[Situação]],3,FALSE),"")</f>
        <v>S</v>
      </c>
      <c r="Y19" s="105" t="b">
        <f>X19=Tabela2[[#This Row],[(S)intética
(A)nalítica]]</f>
        <v>1</v>
      </c>
    </row>
    <row r="20" spans="2:25">
      <c r="B20" s="29"/>
      <c r="C20" s="20"/>
      <c r="D20" s="20"/>
      <c r="E20" s="20"/>
      <c r="F20" s="20"/>
      <c r="G20" s="20"/>
      <c r="H20" s="20"/>
      <c r="I20" s="20"/>
      <c r="J20" s="20"/>
      <c r="K20" s="16"/>
      <c r="L20" s="20" t="s">
        <v>3100</v>
      </c>
      <c r="M20" s="21" t="s">
        <v>3053</v>
      </c>
      <c r="N20" s="16" t="str">
        <f t="shared" si="0"/>
        <v/>
      </c>
      <c r="O20" s="16"/>
      <c r="P20" s="20"/>
      <c r="Q20" s="1"/>
      <c r="R20" s="1"/>
      <c r="S20" s="16"/>
      <c r="T20" s="151"/>
      <c r="V20" s="105" t="str">
        <f>IF(Tabela2[[#This Row],[F.R.
(Fonte Recurso)]]="",IF(B20&lt;&gt;"",B20&amp;".","")&amp;C20&amp;"."&amp;D20&amp;"."&amp;E20&amp;"."&amp;F20&amp;"."&amp;G20&amp;"."&amp;H20&amp;"."&amp;I20&amp;"."&amp;J20,"")</f>
        <v/>
      </c>
      <c r="W20" s="105" t="b">
        <f>V20=Tabela2[[#This Row],[N.R.
(Natureza da Receita)]]</f>
        <v>1</v>
      </c>
      <c r="X20" s="105" t="str">
        <f>IF(Tabela2[[#This Row],[F.R.
(Fonte Recurso)]]="",VLOOKUP(Tabela2[[#This Row],[N.R.
(Natureza da Receita)]],Tabela813[[NR]:[Situação]],3,FALSE),"")</f>
        <v/>
      </c>
      <c r="Y20" s="105" t="b">
        <f>X20=Tabela2[[#This Row],[(S)intética
(A)nalítica]]</f>
        <v>1</v>
      </c>
    </row>
    <row r="21" spans="2:25" ht="45">
      <c r="B21" s="29"/>
      <c r="C21" s="20" t="s">
        <v>781</v>
      </c>
      <c r="D21" s="20" t="s">
        <v>781</v>
      </c>
      <c r="E21" s="20" t="s">
        <v>781</v>
      </c>
      <c r="F21" s="20" t="s">
        <v>791</v>
      </c>
      <c r="G21" s="20" t="s">
        <v>809</v>
      </c>
      <c r="H21" s="20" t="s">
        <v>790</v>
      </c>
      <c r="I21" s="20" t="s">
        <v>784</v>
      </c>
      <c r="J21" s="20" t="s">
        <v>787</v>
      </c>
      <c r="K21" s="16" t="s">
        <v>1250</v>
      </c>
      <c r="L21" s="20"/>
      <c r="M21" s="21" t="s">
        <v>71</v>
      </c>
      <c r="N21" s="16" t="str">
        <f t="shared" si="0"/>
        <v>S</v>
      </c>
      <c r="O21" s="16">
        <v>6</v>
      </c>
      <c r="P21" s="20" t="s">
        <v>54</v>
      </c>
      <c r="Q21" s="1" t="s">
        <v>72</v>
      </c>
      <c r="R21" s="1" t="s">
        <v>157</v>
      </c>
      <c r="S21" s="16"/>
      <c r="T21" s="151"/>
      <c r="V21" s="105" t="str">
        <f>IF(Tabela2[[#This Row],[F.R.
(Fonte Recurso)]]="",IF(B21&lt;&gt;"",B21&amp;".","")&amp;C21&amp;"."&amp;D21&amp;"."&amp;E21&amp;"."&amp;F21&amp;"."&amp;G21&amp;"."&amp;H21&amp;"."&amp;I21&amp;"."&amp;J21,"")</f>
        <v>1.1.1.4.51.2.0.00</v>
      </c>
      <c r="W21" s="105" t="b">
        <f>V21=Tabela2[[#This Row],[N.R.
(Natureza da Receita)]]</f>
        <v>1</v>
      </c>
      <c r="X21" s="105" t="str">
        <f>IF(Tabela2[[#This Row],[F.R.
(Fonte Recurso)]]="",VLOOKUP(Tabela2[[#This Row],[N.R.
(Natureza da Receita)]],Tabela813[[NR]:[Situação]],3,FALSE),"")</f>
        <v>S</v>
      </c>
      <c r="Y21" s="105" t="b">
        <f>X21=Tabela2[[#This Row],[(S)intética
(A)nalítica]]</f>
        <v>1</v>
      </c>
    </row>
    <row r="22" spans="2:25">
      <c r="B22" s="29"/>
      <c r="C22" s="20"/>
      <c r="D22" s="20"/>
      <c r="E22" s="20"/>
      <c r="F22" s="20"/>
      <c r="G22" s="20"/>
      <c r="H22" s="20"/>
      <c r="I22" s="20"/>
      <c r="J22" s="20"/>
      <c r="K22" s="16"/>
      <c r="L22" s="20" t="s">
        <v>3335</v>
      </c>
      <c r="M22" s="21" t="s">
        <v>3336</v>
      </c>
      <c r="N22" s="16" t="str">
        <f t="shared" si="0"/>
        <v/>
      </c>
      <c r="O22" s="16"/>
      <c r="P22" s="20"/>
      <c r="Q22" s="1"/>
      <c r="R22" s="1"/>
      <c r="S22" s="16"/>
      <c r="T22" s="151"/>
      <c r="V22" s="105" t="str">
        <f>IF(Tabela2[[#This Row],[F.R.
(Fonte Recurso)]]="",IF(B22&lt;&gt;"",B22&amp;".","")&amp;C22&amp;"."&amp;D22&amp;"."&amp;E22&amp;"."&amp;F22&amp;"."&amp;G22&amp;"."&amp;H22&amp;"."&amp;I22&amp;"."&amp;J22,"")</f>
        <v/>
      </c>
      <c r="W22" s="105" t="b">
        <f>V22=Tabela2[[#This Row],[N.R.
(Natureza da Receita)]]</f>
        <v>1</v>
      </c>
      <c r="X22" s="105" t="str">
        <f>IF(Tabela2[[#This Row],[F.R.
(Fonte Recurso)]]="",VLOOKUP(Tabela2[[#This Row],[N.R.
(Natureza da Receita)]],Tabela813[[NR]:[Situação]],3,FALSE),"")</f>
        <v/>
      </c>
      <c r="Y22" s="105" t="b">
        <f>X22=Tabela2[[#This Row],[(S)intética
(A)nalítica]]</f>
        <v>1</v>
      </c>
    </row>
    <row r="23" spans="2:25" ht="60">
      <c r="B23" s="29"/>
      <c r="C23" s="20" t="s">
        <v>781</v>
      </c>
      <c r="D23" s="20" t="s">
        <v>781</v>
      </c>
      <c r="E23" s="20" t="s">
        <v>781</v>
      </c>
      <c r="F23" s="20" t="s">
        <v>791</v>
      </c>
      <c r="G23" s="20" t="s">
        <v>811</v>
      </c>
      <c r="H23" s="20" t="s">
        <v>784</v>
      </c>
      <c r="I23" s="20" t="s">
        <v>784</v>
      </c>
      <c r="J23" s="20" t="s">
        <v>787</v>
      </c>
      <c r="K23" s="16" t="s">
        <v>1251</v>
      </c>
      <c r="L23" s="20"/>
      <c r="M23" s="21" t="s">
        <v>73</v>
      </c>
      <c r="N23" s="16" t="str">
        <f t="shared" si="0"/>
        <v>S</v>
      </c>
      <c r="O23" s="16">
        <v>5</v>
      </c>
      <c r="P23" s="20" t="s">
        <v>54</v>
      </c>
      <c r="Q23" s="1" t="s">
        <v>74</v>
      </c>
      <c r="R23" s="1" t="s">
        <v>157</v>
      </c>
      <c r="S23" s="16"/>
      <c r="T23" s="151"/>
      <c r="V23" s="105" t="str">
        <f>IF(Tabela2[[#This Row],[F.R.
(Fonte Recurso)]]="",IF(B23&lt;&gt;"",B23&amp;".","")&amp;C23&amp;"."&amp;D23&amp;"."&amp;E23&amp;"."&amp;F23&amp;"."&amp;G23&amp;"."&amp;H23&amp;"."&amp;I23&amp;"."&amp;J23,"")</f>
        <v>1.1.1.4.52.0.0.00</v>
      </c>
      <c r="W23" s="105" t="b">
        <f>V23=Tabela2[[#This Row],[N.R.
(Natureza da Receita)]]</f>
        <v>1</v>
      </c>
      <c r="X23" s="105" t="str">
        <f>IF(Tabela2[[#This Row],[F.R.
(Fonte Recurso)]]="",VLOOKUP(Tabela2[[#This Row],[N.R.
(Natureza da Receita)]],Tabela813[[NR]:[Situação]],3,FALSE),"")</f>
        <v>S</v>
      </c>
      <c r="Y23" s="105" t="b">
        <f>X23=Tabela2[[#This Row],[(S)intética
(A)nalítica]]</f>
        <v>1</v>
      </c>
    </row>
    <row r="24" spans="2:25">
      <c r="B24" s="29"/>
      <c r="C24" s="20"/>
      <c r="D24" s="20"/>
      <c r="E24" s="20"/>
      <c r="F24" s="20"/>
      <c r="G24" s="20"/>
      <c r="H24" s="20"/>
      <c r="I24" s="20"/>
      <c r="J24" s="20"/>
      <c r="K24" s="16"/>
      <c r="L24" s="20" t="s">
        <v>3100</v>
      </c>
      <c r="M24" s="21" t="s">
        <v>3053</v>
      </c>
      <c r="N24" s="16" t="str">
        <f t="shared" si="0"/>
        <v/>
      </c>
      <c r="O24" s="16"/>
      <c r="P24" s="20"/>
      <c r="Q24" s="1"/>
      <c r="R24" s="1"/>
      <c r="S24" s="16"/>
      <c r="T24" s="151"/>
      <c r="V24" s="105" t="str">
        <f>IF(Tabela2[[#This Row],[F.R.
(Fonte Recurso)]]="",IF(B24&lt;&gt;"",B24&amp;".","")&amp;C24&amp;"."&amp;D24&amp;"."&amp;E24&amp;"."&amp;F24&amp;"."&amp;G24&amp;"."&amp;H24&amp;"."&amp;I24&amp;"."&amp;J24,"")</f>
        <v/>
      </c>
      <c r="W24" s="105" t="b">
        <f>V24=Tabela2[[#This Row],[N.R.
(Natureza da Receita)]]</f>
        <v>1</v>
      </c>
      <c r="X24" s="105" t="str">
        <f>IF(Tabela2[[#This Row],[F.R.
(Fonte Recurso)]]="",VLOOKUP(Tabela2[[#This Row],[N.R.
(Natureza da Receita)]],Tabela813[[NR]:[Situação]],3,FALSE),"")</f>
        <v/>
      </c>
      <c r="Y24" s="105" t="b">
        <f>X24=Tabela2[[#This Row],[(S)intética
(A)nalítica]]</f>
        <v>1</v>
      </c>
    </row>
    <row r="25" spans="2:25">
      <c r="B25" s="29"/>
      <c r="C25" s="20" t="s">
        <v>781</v>
      </c>
      <c r="D25" s="20" t="s">
        <v>781</v>
      </c>
      <c r="E25" s="20" t="s">
        <v>781</v>
      </c>
      <c r="F25" s="20" t="s">
        <v>793</v>
      </c>
      <c r="G25" s="20" t="s">
        <v>787</v>
      </c>
      <c r="H25" s="20" t="s">
        <v>784</v>
      </c>
      <c r="I25" s="20" t="s">
        <v>784</v>
      </c>
      <c r="J25" s="20" t="s">
        <v>787</v>
      </c>
      <c r="K25" s="16" t="s">
        <v>1252</v>
      </c>
      <c r="L25" s="20"/>
      <c r="M25" s="21" t="s">
        <v>75</v>
      </c>
      <c r="N25" s="16" t="str">
        <f t="shared" si="0"/>
        <v>S</v>
      </c>
      <c r="O25" s="16">
        <v>4</v>
      </c>
      <c r="P25" s="20" t="s">
        <v>44</v>
      </c>
      <c r="Q25" s="1" t="s">
        <v>76</v>
      </c>
      <c r="R25" s="1" t="s">
        <v>157</v>
      </c>
      <c r="S25" s="16" t="s">
        <v>157</v>
      </c>
      <c r="T25" s="151"/>
      <c r="V25" s="105" t="str">
        <f>IF(Tabela2[[#This Row],[F.R.
(Fonte Recurso)]]="",IF(B25&lt;&gt;"",B25&amp;".","")&amp;C25&amp;"."&amp;D25&amp;"."&amp;E25&amp;"."&amp;F25&amp;"."&amp;G25&amp;"."&amp;H25&amp;"."&amp;I25&amp;"."&amp;J25,"")</f>
        <v>1.1.1.9.00.0.0.00</v>
      </c>
      <c r="W25" s="105" t="b">
        <f>V25=Tabela2[[#This Row],[N.R.
(Natureza da Receita)]]</f>
        <v>1</v>
      </c>
      <c r="X25" s="105" t="str">
        <f>IF(Tabela2[[#This Row],[F.R.
(Fonte Recurso)]]="",VLOOKUP(Tabela2[[#This Row],[N.R.
(Natureza da Receita)]],Tabela813[[NR]:[Situação]],3,FALSE),"")</f>
        <v>S</v>
      </c>
      <c r="Y25" s="105" t="b">
        <f>X25=Tabela2[[#This Row],[(S)intética
(A)nalítica]]</f>
        <v>1</v>
      </c>
    </row>
    <row r="26" spans="2:25">
      <c r="B26" s="29"/>
      <c r="C26" s="20" t="s">
        <v>781</v>
      </c>
      <c r="D26" s="20" t="s">
        <v>781</v>
      </c>
      <c r="E26" s="20" t="s">
        <v>781</v>
      </c>
      <c r="F26" s="20" t="s">
        <v>793</v>
      </c>
      <c r="G26" s="20" t="s">
        <v>797</v>
      </c>
      <c r="H26" s="20" t="s">
        <v>784</v>
      </c>
      <c r="I26" s="20" t="s">
        <v>784</v>
      </c>
      <c r="J26" s="20" t="s">
        <v>787</v>
      </c>
      <c r="K26" s="16" t="s">
        <v>1253</v>
      </c>
      <c r="L26" s="20"/>
      <c r="M26" s="21" t="s">
        <v>75</v>
      </c>
      <c r="N26" s="16" t="str">
        <f t="shared" si="0"/>
        <v>S</v>
      </c>
      <c r="O26" s="16">
        <v>5</v>
      </c>
      <c r="P26" s="20" t="s">
        <v>50</v>
      </c>
      <c r="Q26" s="1" t="s">
        <v>77</v>
      </c>
      <c r="R26" s="1" t="s">
        <v>157</v>
      </c>
      <c r="S26" s="16"/>
      <c r="T26" s="151"/>
      <c r="V26" s="105" t="str">
        <f>IF(Tabela2[[#This Row],[F.R.
(Fonte Recurso)]]="",IF(B26&lt;&gt;"",B26&amp;".","")&amp;C26&amp;"."&amp;D26&amp;"."&amp;E26&amp;"."&amp;F26&amp;"."&amp;G26&amp;"."&amp;H26&amp;"."&amp;I26&amp;"."&amp;J26,"")</f>
        <v>1.1.1.9.99.0.0.00</v>
      </c>
      <c r="W26" s="105" t="b">
        <f>V26=Tabela2[[#This Row],[N.R.
(Natureza da Receita)]]</f>
        <v>1</v>
      </c>
      <c r="X26" s="105" t="str">
        <f>IF(Tabela2[[#This Row],[F.R.
(Fonte Recurso)]]="",VLOOKUP(Tabela2[[#This Row],[N.R.
(Natureza da Receita)]],Tabela813[[NR]:[Situação]],3,FALSE),"")</f>
        <v>S</v>
      </c>
      <c r="Y26" s="105" t="b">
        <f>X26=Tabela2[[#This Row],[(S)intética
(A)nalítica]]</f>
        <v>1</v>
      </c>
    </row>
    <row r="27" spans="2:25" ht="30">
      <c r="B27" s="29"/>
      <c r="C27" s="20"/>
      <c r="D27" s="20"/>
      <c r="E27" s="20"/>
      <c r="F27" s="20"/>
      <c r="G27" s="20"/>
      <c r="H27" s="20"/>
      <c r="I27" s="20"/>
      <c r="J27" s="20"/>
      <c r="K27" s="16"/>
      <c r="L27" s="20" t="s">
        <v>3155</v>
      </c>
      <c r="M27" s="21" t="s">
        <v>2780</v>
      </c>
      <c r="N27" s="16" t="str">
        <f t="shared" si="0"/>
        <v/>
      </c>
      <c r="O27" s="16" t="s">
        <v>157</v>
      </c>
      <c r="P27" s="20" t="s">
        <v>157</v>
      </c>
      <c r="Q27" s="1" t="s">
        <v>2781</v>
      </c>
      <c r="R27" s="1" t="s">
        <v>157</v>
      </c>
      <c r="S27" s="16" t="s">
        <v>157</v>
      </c>
      <c r="T27" s="151"/>
      <c r="V27" s="105" t="str">
        <f>IF(Tabela2[[#This Row],[F.R.
(Fonte Recurso)]]="",IF(B27&lt;&gt;"",B27&amp;".","")&amp;C27&amp;"."&amp;D27&amp;"."&amp;E27&amp;"."&amp;F27&amp;"."&amp;G27&amp;"."&amp;H27&amp;"."&amp;I27&amp;"."&amp;J27,"")</f>
        <v/>
      </c>
      <c r="W27" s="105" t="b">
        <f>V27=Tabela2[[#This Row],[N.R.
(Natureza da Receita)]]</f>
        <v>1</v>
      </c>
      <c r="X27" s="105" t="str">
        <f>IF(Tabela2[[#This Row],[F.R.
(Fonte Recurso)]]="",VLOOKUP(Tabela2[[#This Row],[N.R.
(Natureza da Receita)]],Tabela813[[NR]:[Situação]],3,FALSE),"")</f>
        <v/>
      </c>
      <c r="Y27" s="105" t="b">
        <f>X27=Tabela2[[#This Row],[(S)intética
(A)nalítica]]</f>
        <v>1</v>
      </c>
    </row>
    <row r="28" spans="2:25" ht="45">
      <c r="B28" s="29"/>
      <c r="C28" s="20" t="s">
        <v>781</v>
      </c>
      <c r="D28" s="20" t="s">
        <v>781</v>
      </c>
      <c r="E28" s="20" t="s">
        <v>790</v>
      </c>
      <c r="F28" s="20" t="s">
        <v>784</v>
      </c>
      <c r="G28" s="20" t="s">
        <v>787</v>
      </c>
      <c r="H28" s="20" t="s">
        <v>784</v>
      </c>
      <c r="I28" s="20" t="s">
        <v>784</v>
      </c>
      <c r="J28" s="20" t="s">
        <v>787</v>
      </c>
      <c r="K28" s="16" t="s">
        <v>1254</v>
      </c>
      <c r="L28" s="20"/>
      <c r="M28" s="21" t="s">
        <v>78</v>
      </c>
      <c r="N28" s="16" t="str">
        <f t="shared" si="0"/>
        <v>S</v>
      </c>
      <c r="O28" s="16">
        <v>3</v>
      </c>
      <c r="P28" s="20" t="s">
        <v>44</v>
      </c>
      <c r="Q28" s="1" t="s">
        <v>79</v>
      </c>
      <c r="R28" s="1" t="s">
        <v>157</v>
      </c>
      <c r="S28" s="16" t="s">
        <v>157</v>
      </c>
      <c r="T28" s="151"/>
      <c r="V28" s="105" t="str">
        <f>IF(Tabela2[[#This Row],[F.R.
(Fonte Recurso)]]="",IF(B28&lt;&gt;"",B28&amp;".","")&amp;C28&amp;"."&amp;D28&amp;"."&amp;E28&amp;"."&amp;F28&amp;"."&amp;G28&amp;"."&amp;H28&amp;"."&amp;I28&amp;"."&amp;J28,"")</f>
        <v>1.1.2.0.00.0.0.00</v>
      </c>
      <c r="W28" s="105" t="b">
        <f>V28=Tabela2[[#This Row],[N.R.
(Natureza da Receita)]]</f>
        <v>1</v>
      </c>
      <c r="X28" s="105" t="str">
        <f>IF(Tabela2[[#This Row],[F.R.
(Fonte Recurso)]]="",VLOOKUP(Tabela2[[#This Row],[N.R.
(Natureza da Receita)]],Tabela813[[NR]:[Situação]],3,FALSE),"")</f>
        <v>S</v>
      </c>
      <c r="Y28" s="105" t="b">
        <f>X28=Tabela2[[#This Row],[(S)intética
(A)nalítica]]</f>
        <v>1</v>
      </c>
    </row>
    <row r="29" spans="2:25">
      <c r="B29" s="29"/>
      <c r="C29" s="20" t="s">
        <v>781</v>
      </c>
      <c r="D29" s="20" t="s">
        <v>781</v>
      </c>
      <c r="E29" s="20" t="s">
        <v>790</v>
      </c>
      <c r="F29" s="20" t="s">
        <v>781</v>
      </c>
      <c r="G29" s="20" t="s">
        <v>787</v>
      </c>
      <c r="H29" s="20" t="s">
        <v>784</v>
      </c>
      <c r="I29" s="20" t="s">
        <v>784</v>
      </c>
      <c r="J29" s="20" t="s">
        <v>787</v>
      </c>
      <c r="K29" s="16" t="s">
        <v>1255</v>
      </c>
      <c r="L29" s="20"/>
      <c r="M29" s="21" t="s">
        <v>2487</v>
      </c>
      <c r="N29" s="16" t="str">
        <f t="shared" si="0"/>
        <v>S</v>
      </c>
      <c r="O29" s="16">
        <v>4</v>
      </c>
      <c r="P29" s="20" t="s">
        <v>44</v>
      </c>
      <c r="Q29" s="1" t="s">
        <v>80</v>
      </c>
      <c r="R29" s="1" t="s">
        <v>157</v>
      </c>
      <c r="S29" s="16" t="s">
        <v>157</v>
      </c>
      <c r="T29" s="151"/>
      <c r="V29" s="105" t="str">
        <f>IF(Tabela2[[#This Row],[F.R.
(Fonte Recurso)]]="",IF(B29&lt;&gt;"",B29&amp;".","")&amp;C29&amp;"."&amp;D29&amp;"."&amp;E29&amp;"."&amp;F29&amp;"."&amp;G29&amp;"."&amp;H29&amp;"."&amp;I29&amp;"."&amp;J29,"")</f>
        <v>1.1.2.1.00.0.0.00</v>
      </c>
      <c r="W29" s="105" t="b">
        <f>V29=Tabela2[[#This Row],[N.R.
(Natureza da Receita)]]</f>
        <v>1</v>
      </c>
      <c r="X29" s="105" t="str">
        <f>IF(Tabela2[[#This Row],[F.R.
(Fonte Recurso)]]="",VLOOKUP(Tabela2[[#This Row],[N.R.
(Natureza da Receita)]],Tabela813[[NR]:[Situação]],3,FALSE),"")</f>
        <v>S</v>
      </c>
      <c r="Y29" s="105" t="b">
        <f>X29=Tabela2[[#This Row],[(S)intética
(A)nalítica]]</f>
        <v>1</v>
      </c>
    </row>
    <row r="30" spans="2:25">
      <c r="B30" s="29"/>
      <c r="C30" s="20" t="s">
        <v>781</v>
      </c>
      <c r="D30" s="20" t="s">
        <v>781</v>
      </c>
      <c r="E30" s="20" t="s">
        <v>790</v>
      </c>
      <c r="F30" s="20" t="s">
        <v>781</v>
      </c>
      <c r="G30" s="20" t="s">
        <v>783</v>
      </c>
      <c r="H30" s="20" t="s">
        <v>784</v>
      </c>
      <c r="I30" s="20" t="s">
        <v>784</v>
      </c>
      <c r="J30" s="20" t="s">
        <v>787</v>
      </c>
      <c r="K30" s="16" t="s">
        <v>1256</v>
      </c>
      <c r="L30" s="20"/>
      <c r="M30" s="21" t="s">
        <v>81</v>
      </c>
      <c r="N30" s="16" t="str">
        <f t="shared" si="0"/>
        <v>S</v>
      </c>
      <c r="O30" s="16">
        <v>5</v>
      </c>
      <c r="P30" s="20" t="s">
        <v>50</v>
      </c>
      <c r="Q30" s="1" t="s">
        <v>82</v>
      </c>
      <c r="R30" s="1" t="s">
        <v>157</v>
      </c>
      <c r="S30" s="16" t="s">
        <v>157</v>
      </c>
      <c r="T30" s="151"/>
      <c r="V30" s="105" t="str">
        <f>IF(Tabela2[[#This Row],[F.R.
(Fonte Recurso)]]="",IF(B30&lt;&gt;"",B30&amp;".","")&amp;C30&amp;"."&amp;D30&amp;"."&amp;E30&amp;"."&amp;F30&amp;"."&amp;G30&amp;"."&amp;H30&amp;"."&amp;I30&amp;"."&amp;J30,"")</f>
        <v>1.1.2.1.01.0.0.00</v>
      </c>
      <c r="W30" s="105" t="b">
        <f>V30=Tabela2[[#This Row],[N.R.
(Natureza da Receita)]]</f>
        <v>1</v>
      </c>
      <c r="X30" s="105" t="str">
        <f>IF(Tabela2[[#This Row],[F.R.
(Fonte Recurso)]]="",VLOOKUP(Tabela2[[#This Row],[N.R.
(Natureza da Receita)]],Tabela813[[NR]:[Situação]],3,FALSE),"")</f>
        <v>S</v>
      </c>
      <c r="Y30" s="105" t="b">
        <f>X30=Tabela2[[#This Row],[(S)intética
(A)nalítica]]</f>
        <v>1</v>
      </c>
    </row>
    <row r="31" spans="2:25" ht="30">
      <c r="B31" s="29"/>
      <c r="C31" s="20"/>
      <c r="D31" s="20"/>
      <c r="E31" s="20"/>
      <c r="F31" s="20"/>
      <c r="G31" s="20"/>
      <c r="H31" s="20"/>
      <c r="I31" s="20"/>
      <c r="J31" s="20"/>
      <c r="K31" s="16"/>
      <c r="L31" s="20" t="s">
        <v>3110</v>
      </c>
      <c r="M31" s="21" t="s">
        <v>3055</v>
      </c>
      <c r="N31" s="16" t="str">
        <f t="shared" si="0"/>
        <v/>
      </c>
      <c r="O31" s="16" t="s">
        <v>157</v>
      </c>
      <c r="P31" s="20" t="s">
        <v>157</v>
      </c>
      <c r="Q31" s="41" t="s">
        <v>3192</v>
      </c>
      <c r="R31" s="1" t="s">
        <v>157</v>
      </c>
      <c r="S31" s="16" t="s">
        <v>157</v>
      </c>
      <c r="T31" s="151"/>
      <c r="V31" s="105" t="str">
        <f>IF(Tabela2[[#This Row],[F.R.
(Fonte Recurso)]]="",IF(B31&lt;&gt;"",B31&amp;".","")&amp;C31&amp;"."&amp;D31&amp;"."&amp;E31&amp;"."&amp;F31&amp;"."&amp;G31&amp;"."&amp;H31&amp;"."&amp;I31&amp;"."&amp;J31,"")</f>
        <v/>
      </c>
      <c r="W31" s="105" t="b">
        <f>V31=Tabela2[[#This Row],[N.R.
(Natureza da Receita)]]</f>
        <v>1</v>
      </c>
      <c r="X31" s="105" t="str">
        <f>IF(Tabela2[[#This Row],[F.R.
(Fonte Recurso)]]="",VLOOKUP(Tabela2[[#This Row],[N.R.
(Natureza da Receita)]],Tabela813[[NR]:[Situação]],3,FALSE),"")</f>
        <v/>
      </c>
      <c r="Y31" s="105" t="b">
        <f>X31=Tabela2[[#This Row],[(S)intética
(A)nalítica]]</f>
        <v>1</v>
      </c>
    </row>
    <row r="32" spans="2:25" ht="18.75">
      <c r="B32" s="29"/>
      <c r="C32" s="20"/>
      <c r="D32" s="20"/>
      <c r="E32" s="20"/>
      <c r="F32" s="20"/>
      <c r="G32" s="20"/>
      <c r="H32" s="20"/>
      <c r="I32" s="20"/>
      <c r="J32" s="20"/>
      <c r="K32" s="16"/>
      <c r="L32" s="20" t="s">
        <v>3174</v>
      </c>
      <c r="M32" s="21" t="s">
        <v>3342</v>
      </c>
      <c r="N32" s="16" t="str">
        <f t="shared" si="0"/>
        <v/>
      </c>
      <c r="O32" s="16" t="s">
        <v>157</v>
      </c>
      <c r="P32" s="20" t="s">
        <v>157</v>
      </c>
      <c r="Q32" s="100"/>
      <c r="R32" s="1" t="s">
        <v>157</v>
      </c>
      <c r="S32" s="16" t="s">
        <v>157</v>
      </c>
      <c r="T32" s="151"/>
      <c r="V32" s="105" t="str">
        <f>IF(Tabela2[[#This Row],[F.R.
(Fonte Recurso)]]="",IF(B32&lt;&gt;"",B32&amp;".","")&amp;C32&amp;"."&amp;D32&amp;"."&amp;E32&amp;"."&amp;F32&amp;"."&amp;G32&amp;"."&amp;H32&amp;"."&amp;I32&amp;"."&amp;J32,"")</f>
        <v/>
      </c>
      <c r="W32" s="105" t="b">
        <f>V32=Tabela2[[#This Row],[N.R.
(Natureza da Receita)]]</f>
        <v>1</v>
      </c>
      <c r="X32" s="105" t="str">
        <f>IF(Tabela2[[#This Row],[F.R.
(Fonte Recurso)]]="",VLOOKUP(Tabela2[[#This Row],[N.R.
(Natureza da Receita)]],Tabela813[[NR]:[Situação]],3,FALSE),"")</f>
        <v/>
      </c>
      <c r="Y32" s="105" t="b">
        <f>X32=Tabela2[[#This Row],[(S)intética
(A)nalítica]]</f>
        <v>1</v>
      </c>
    </row>
    <row r="33" spans="1:25">
      <c r="B33" s="29"/>
      <c r="C33" s="20"/>
      <c r="D33" s="20"/>
      <c r="E33" s="20"/>
      <c r="F33" s="20"/>
      <c r="G33" s="20"/>
      <c r="H33" s="20"/>
      <c r="I33" s="20"/>
      <c r="J33" s="20"/>
      <c r="K33" s="16"/>
      <c r="L33" s="20" t="s">
        <v>3337</v>
      </c>
      <c r="M33" s="21" t="s">
        <v>3338</v>
      </c>
      <c r="N33" s="16" t="str">
        <f t="shared" si="0"/>
        <v/>
      </c>
      <c r="O33" s="16"/>
      <c r="P33" s="20"/>
      <c r="Q33" s="92"/>
      <c r="R33" s="1"/>
      <c r="S33" s="16"/>
      <c r="T33" s="151"/>
      <c r="V33" s="105" t="str">
        <f>IF(Tabela2[[#This Row],[F.R.
(Fonte Recurso)]]="",IF(B33&lt;&gt;"",B33&amp;".","")&amp;C33&amp;"."&amp;D33&amp;"."&amp;E33&amp;"."&amp;F33&amp;"."&amp;G33&amp;"."&amp;H33&amp;"."&amp;I33&amp;"."&amp;J33,"")</f>
        <v/>
      </c>
      <c r="W33" s="105" t="b">
        <f>V33=Tabela2[[#This Row],[N.R.
(Natureza da Receita)]]</f>
        <v>1</v>
      </c>
      <c r="X33" s="105" t="str">
        <f>IF(Tabela2[[#This Row],[F.R.
(Fonte Recurso)]]="",VLOOKUP(Tabela2[[#This Row],[N.R.
(Natureza da Receita)]],Tabela813[[NR]:[Situação]],3,FALSE),"")</f>
        <v/>
      </c>
      <c r="Y33" s="105" t="b">
        <f>X33=Tabela2[[#This Row],[(S)intética
(A)nalítica]]</f>
        <v>1</v>
      </c>
    </row>
    <row r="34" spans="1:25">
      <c r="B34" s="29"/>
      <c r="C34" s="20" t="s">
        <v>781</v>
      </c>
      <c r="D34" s="20" t="s">
        <v>781</v>
      </c>
      <c r="E34" s="20" t="s">
        <v>790</v>
      </c>
      <c r="F34" s="20" t="s">
        <v>781</v>
      </c>
      <c r="G34" s="20" t="s">
        <v>794</v>
      </c>
      <c r="H34" s="20" t="s">
        <v>784</v>
      </c>
      <c r="I34" s="20" t="s">
        <v>784</v>
      </c>
      <c r="J34" s="20" t="s">
        <v>787</v>
      </c>
      <c r="K34" s="16" t="s">
        <v>1257</v>
      </c>
      <c r="L34" s="20"/>
      <c r="M34" s="21" t="s">
        <v>83</v>
      </c>
      <c r="N34" s="16" t="str">
        <f t="shared" si="0"/>
        <v>S</v>
      </c>
      <c r="O34" s="16">
        <v>5</v>
      </c>
      <c r="P34" s="20" t="s">
        <v>50</v>
      </c>
      <c r="Q34" s="1" t="s">
        <v>84</v>
      </c>
      <c r="R34" s="1" t="s">
        <v>157</v>
      </c>
      <c r="S34" s="16" t="s">
        <v>157</v>
      </c>
      <c r="T34" s="151"/>
      <c r="V34" s="105" t="str">
        <f>IF(Tabela2[[#This Row],[F.R.
(Fonte Recurso)]]="",IF(B34&lt;&gt;"",B34&amp;".","")&amp;C34&amp;"."&amp;D34&amp;"."&amp;E34&amp;"."&amp;F34&amp;"."&amp;G34&amp;"."&amp;H34&amp;"."&amp;I34&amp;"."&amp;J34,"")</f>
        <v>1.1.2.1.03.0.0.00</v>
      </c>
      <c r="W34" s="105" t="b">
        <f>V34=Tabela2[[#This Row],[N.R.
(Natureza da Receita)]]</f>
        <v>1</v>
      </c>
      <c r="X34" s="105" t="str">
        <f>IF(Tabela2[[#This Row],[F.R.
(Fonte Recurso)]]="",VLOOKUP(Tabela2[[#This Row],[N.R.
(Natureza da Receita)]],Tabela813[[NR]:[Situação]],3,FALSE),"")</f>
        <v>S</v>
      </c>
      <c r="Y34" s="105" t="b">
        <f>X34=Tabela2[[#This Row],[(S)intética
(A)nalítica]]</f>
        <v>1</v>
      </c>
    </row>
    <row r="35" spans="1:25" ht="30">
      <c r="B35" s="29"/>
      <c r="C35" s="20"/>
      <c r="D35" s="20"/>
      <c r="E35" s="20"/>
      <c r="F35" s="20"/>
      <c r="G35" s="20"/>
      <c r="H35" s="20"/>
      <c r="I35" s="20"/>
      <c r="J35" s="20"/>
      <c r="K35" s="16"/>
      <c r="L35" s="20" t="s">
        <v>3110</v>
      </c>
      <c r="M35" s="21" t="s">
        <v>3055</v>
      </c>
      <c r="N35" s="16" t="str">
        <f t="shared" si="0"/>
        <v/>
      </c>
      <c r="O35" s="16" t="s">
        <v>157</v>
      </c>
      <c r="P35" s="20" t="s">
        <v>157</v>
      </c>
      <c r="Q35" s="41" t="s">
        <v>3192</v>
      </c>
      <c r="R35" s="1" t="s">
        <v>157</v>
      </c>
      <c r="S35" s="16" t="s">
        <v>157</v>
      </c>
      <c r="T35" s="151"/>
      <c r="V35" s="105" t="str">
        <f>IF(Tabela2[[#This Row],[F.R.
(Fonte Recurso)]]="",IF(B35&lt;&gt;"",B35&amp;".","")&amp;C35&amp;"."&amp;D35&amp;"."&amp;E35&amp;"."&amp;F35&amp;"."&amp;G35&amp;"."&amp;H35&amp;"."&amp;I35&amp;"."&amp;J35,"")</f>
        <v/>
      </c>
      <c r="W35" s="105" t="b">
        <f>V35=Tabela2[[#This Row],[N.R.
(Natureza da Receita)]]</f>
        <v>1</v>
      </c>
      <c r="X35" s="105" t="str">
        <f>IF(Tabela2[[#This Row],[F.R.
(Fonte Recurso)]]="",VLOOKUP(Tabela2[[#This Row],[N.R.
(Natureza da Receita)]],Tabela813[[NR]:[Situação]],3,FALSE),"")</f>
        <v/>
      </c>
      <c r="Y35" s="105" t="b">
        <f>X35=Tabela2[[#This Row],[(S)intética
(A)nalítica]]</f>
        <v>1</v>
      </c>
    </row>
    <row r="36" spans="1:25">
      <c r="B36" s="29"/>
      <c r="C36" s="20"/>
      <c r="D36" s="20"/>
      <c r="E36" s="20"/>
      <c r="F36" s="20"/>
      <c r="G36" s="20"/>
      <c r="H36" s="20"/>
      <c r="I36" s="20"/>
      <c r="J36" s="20"/>
      <c r="K36" s="16"/>
      <c r="L36" s="20" t="s">
        <v>3174</v>
      </c>
      <c r="M36" s="21" t="s">
        <v>3342</v>
      </c>
      <c r="N36" s="16" t="str">
        <f t="shared" si="0"/>
        <v/>
      </c>
      <c r="O36" s="16" t="s">
        <v>157</v>
      </c>
      <c r="P36" s="20" t="s">
        <v>157</v>
      </c>
      <c r="Q36" s="92"/>
      <c r="R36" s="1" t="s">
        <v>157</v>
      </c>
      <c r="S36" s="16" t="s">
        <v>157</v>
      </c>
      <c r="T36" s="151"/>
      <c r="V36" s="105" t="str">
        <f>IF(Tabela2[[#This Row],[F.R.
(Fonte Recurso)]]="",IF(B36&lt;&gt;"",B36&amp;".","")&amp;C36&amp;"."&amp;D36&amp;"."&amp;E36&amp;"."&amp;F36&amp;"."&amp;G36&amp;"."&amp;H36&amp;"."&amp;I36&amp;"."&amp;J36,"")</f>
        <v/>
      </c>
      <c r="W36" s="105" t="b">
        <f>V36=Tabela2[[#This Row],[N.R.
(Natureza da Receita)]]</f>
        <v>1</v>
      </c>
      <c r="X36" s="105" t="str">
        <f>IF(Tabela2[[#This Row],[F.R.
(Fonte Recurso)]]="",VLOOKUP(Tabela2[[#This Row],[N.R.
(Natureza da Receita)]],Tabela813[[NR]:[Situação]],3,FALSE),"")</f>
        <v/>
      </c>
      <c r="Y36" s="105" t="b">
        <f>X36=Tabela2[[#This Row],[(S)intética
(A)nalítica]]</f>
        <v>1</v>
      </c>
    </row>
    <row r="37" spans="1:25">
      <c r="B37" s="29"/>
      <c r="C37" s="20"/>
      <c r="D37" s="20"/>
      <c r="E37" s="20"/>
      <c r="F37" s="20"/>
      <c r="G37" s="20"/>
      <c r="H37" s="20"/>
      <c r="I37" s="20"/>
      <c r="J37" s="20"/>
      <c r="K37" s="16"/>
      <c r="L37" s="20" t="s">
        <v>3337</v>
      </c>
      <c r="M37" s="21" t="s">
        <v>3338</v>
      </c>
      <c r="N37" s="16" t="str">
        <f t="shared" si="0"/>
        <v/>
      </c>
      <c r="O37" s="16"/>
      <c r="P37" s="20"/>
      <c r="Q37" s="92"/>
      <c r="R37" s="1"/>
      <c r="S37" s="16"/>
      <c r="T37" s="151"/>
      <c r="V37" s="105" t="str">
        <f>IF(Tabela2[[#This Row],[F.R.
(Fonte Recurso)]]="",IF(B37&lt;&gt;"",B37&amp;".","")&amp;C37&amp;"."&amp;D37&amp;"."&amp;E37&amp;"."&amp;F37&amp;"."&amp;G37&amp;"."&amp;H37&amp;"."&amp;I37&amp;"."&amp;J37,"")</f>
        <v/>
      </c>
      <c r="W37" s="105" t="b">
        <f>V37=Tabela2[[#This Row],[N.R.
(Natureza da Receita)]]</f>
        <v>1</v>
      </c>
      <c r="X37" s="105" t="str">
        <f>IF(Tabela2[[#This Row],[F.R.
(Fonte Recurso)]]="",VLOOKUP(Tabela2[[#This Row],[N.R.
(Natureza da Receita)]],Tabela813[[NR]:[Situação]],3,FALSE),"")</f>
        <v/>
      </c>
      <c r="Y37" s="105" t="b">
        <f>X37=Tabela2[[#This Row],[(S)intética
(A)nalítica]]</f>
        <v>1</v>
      </c>
    </row>
    <row r="38" spans="1:25" ht="30">
      <c r="B38" s="29"/>
      <c r="C38" s="20" t="s">
        <v>781</v>
      </c>
      <c r="D38" s="20" t="s">
        <v>781</v>
      </c>
      <c r="E38" s="20" t="s">
        <v>790</v>
      </c>
      <c r="F38" s="20" t="s">
        <v>781</v>
      </c>
      <c r="G38" s="20" t="s">
        <v>795</v>
      </c>
      <c r="H38" s="20" t="s">
        <v>784</v>
      </c>
      <c r="I38" s="20" t="s">
        <v>784</v>
      </c>
      <c r="J38" s="20" t="s">
        <v>787</v>
      </c>
      <c r="K38" s="16" t="s">
        <v>1258</v>
      </c>
      <c r="L38" s="20"/>
      <c r="M38" s="21" t="s">
        <v>85</v>
      </c>
      <c r="N38" s="16" t="str">
        <f t="shared" si="0"/>
        <v>S</v>
      </c>
      <c r="O38" s="16">
        <v>5</v>
      </c>
      <c r="P38" s="20" t="s">
        <v>50</v>
      </c>
      <c r="Q38" s="1" t="s">
        <v>86</v>
      </c>
      <c r="R38" s="1" t="s">
        <v>157</v>
      </c>
      <c r="S38" s="16" t="s">
        <v>157</v>
      </c>
      <c r="T38" s="151"/>
      <c r="V38" s="105" t="str">
        <f>IF(Tabela2[[#This Row],[F.R.
(Fonte Recurso)]]="",IF(B38&lt;&gt;"",B38&amp;".","")&amp;C38&amp;"."&amp;D38&amp;"."&amp;E38&amp;"."&amp;F38&amp;"."&amp;G38&amp;"."&amp;H38&amp;"."&amp;I38&amp;"."&amp;J38,"")</f>
        <v>1.1.2.1.04.0.0.00</v>
      </c>
      <c r="W38" s="105" t="b">
        <f>V38=Tabela2[[#This Row],[N.R.
(Natureza da Receita)]]</f>
        <v>1</v>
      </c>
      <c r="X38" s="105" t="str">
        <f>IF(Tabela2[[#This Row],[F.R.
(Fonte Recurso)]]="",VLOOKUP(Tabela2[[#This Row],[N.R.
(Natureza da Receita)]],Tabela813[[NR]:[Situação]],3,FALSE),"")</f>
        <v>S</v>
      </c>
      <c r="Y38" s="105" t="b">
        <f>X38=Tabela2[[#This Row],[(S)intética
(A)nalítica]]</f>
        <v>1</v>
      </c>
    </row>
    <row r="39" spans="1:25" ht="30">
      <c r="B39" s="29"/>
      <c r="C39" s="20"/>
      <c r="D39" s="20"/>
      <c r="E39" s="20"/>
      <c r="F39" s="20"/>
      <c r="G39" s="20"/>
      <c r="H39" s="20"/>
      <c r="I39" s="20"/>
      <c r="J39" s="20"/>
      <c r="K39" s="16"/>
      <c r="L39" s="20" t="s">
        <v>3110</v>
      </c>
      <c r="M39" s="21" t="s">
        <v>3055</v>
      </c>
      <c r="N39" s="16" t="str">
        <f t="shared" si="0"/>
        <v/>
      </c>
      <c r="O39" s="16" t="s">
        <v>157</v>
      </c>
      <c r="P39" s="20" t="s">
        <v>157</v>
      </c>
      <c r="Q39" s="41" t="s">
        <v>3192</v>
      </c>
      <c r="R39" s="1" t="s">
        <v>157</v>
      </c>
      <c r="S39" s="16" t="s">
        <v>157</v>
      </c>
      <c r="T39" s="151"/>
      <c r="V39" s="105" t="str">
        <f>IF(Tabela2[[#This Row],[F.R.
(Fonte Recurso)]]="",IF(B39&lt;&gt;"",B39&amp;".","")&amp;C39&amp;"."&amp;D39&amp;"."&amp;E39&amp;"."&amp;F39&amp;"."&amp;G39&amp;"."&amp;H39&amp;"."&amp;I39&amp;"."&amp;J39,"")</f>
        <v/>
      </c>
      <c r="W39" s="105" t="b">
        <f>V39=Tabela2[[#This Row],[N.R.
(Natureza da Receita)]]</f>
        <v>1</v>
      </c>
      <c r="X39" s="105" t="str">
        <f>IF(Tabela2[[#This Row],[F.R.
(Fonte Recurso)]]="",VLOOKUP(Tabela2[[#This Row],[N.R.
(Natureza da Receita)]],Tabela813[[NR]:[Situação]],3,FALSE),"")</f>
        <v/>
      </c>
      <c r="Y39" s="105" t="b">
        <f>X39=Tabela2[[#This Row],[(S)intética
(A)nalítica]]</f>
        <v>1</v>
      </c>
    </row>
    <row r="40" spans="1:25">
      <c r="B40" s="29"/>
      <c r="C40" s="20"/>
      <c r="D40" s="20"/>
      <c r="E40" s="20"/>
      <c r="F40" s="20"/>
      <c r="G40" s="20"/>
      <c r="H40" s="20"/>
      <c r="I40" s="20"/>
      <c r="J40" s="20"/>
      <c r="K40" s="16"/>
      <c r="L40" s="20" t="s">
        <v>3174</v>
      </c>
      <c r="M40" s="21" t="s">
        <v>3342</v>
      </c>
      <c r="N40" s="16" t="str">
        <f t="shared" si="0"/>
        <v/>
      </c>
      <c r="O40" s="16" t="s">
        <v>157</v>
      </c>
      <c r="P40" s="20" t="s">
        <v>157</v>
      </c>
      <c r="Q40" s="92"/>
      <c r="R40" s="1" t="s">
        <v>157</v>
      </c>
      <c r="S40" s="16" t="s">
        <v>157</v>
      </c>
      <c r="T40" s="151"/>
      <c r="V40" s="105" t="str">
        <f>IF(Tabela2[[#This Row],[F.R.
(Fonte Recurso)]]="",IF(B40&lt;&gt;"",B40&amp;".","")&amp;C40&amp;"."&amp;D40&amp;"."&amp;E40&amp;"."&amp;F40&amp;"."&amp;G40&amp;"."&amp;H40&amp;"."&amp;I40&amp;"."&amp;J40,"")</f>
        <v/>
      </c>
      <c r="W40" s="105" t="b">
        <f>V40=Tabela2[[#This Row],[N.R.
(Natureza da Receita)]]</f>
        <v>1</v>
      </c>
      <c r="X40" s="105" t="str">
        <f>IF(Tabela2[[#This Row],[F.R.
(Fonte Recurso)]]="",VLOOKUP(Tabela2[[#This Row],[N.R.
(Natureza da Receita)]],Tabela813[[NR]:[Situação]],3,FALSE),"")</f>
        <v/>
      </c>
      <c r="Y40" s="105" t="b">
        <f>X40=Tabela2[[#This Row],[(S)intética
(A)nalítica]]</f>
        <v>1</v>
      </c>
    </row>
    <row r="41" spans="1:25">
      <c r="B41" s="29"/>
      <c r="C41" s="20"/>
      <c r="D41" s="20"/>
      <c r="E41" s="20"/>
      <c r="F41" s="20"/>
      <c r="G41" s="20"/>
      <c r="H41" s="20"/>
      <c r="I41" s="20"/>
      <c r="J41" s="20"/>
      <c r="K41" s="16"/>
      <c r="L41" s="20" t="s">
        <v>3337</v>
      </c>
      <c r="M41" s="21" t="s">
        <v>3338</v>
      </c>
      <c r="N41" s="16" t="str">
        <f t="shared" si="0"/>
        <v/>
      </c>
      <c r="O41" s="16"/>
      <c r="P41" s="20"/>
      <c r="Q41" s="92"/>
      <c r="R41" s="1"/>
      <c r="S41" s="16"/>
      <c r="T41" s="151"/>
      <c r="V41" s="105" t="str">
        <f>IF(Tabela2[[#This Row],[F.R.
(Fonte Recurso)]]="",IF(B41&lt;&gt;"",B41&amp;".","")&amp;C41&amp;"."&amp;D41&amp;"."&amp;E41&amp;"."&amp;F41&amp;"."&amp;G41&amp;"."&amp;H41&amp;"."&amp;I41&amp;"."&amp;J41,"")</f>
        <v/>
      </c>
      <c r="W41" s="105" t="b">
        <f>V41=Tabela2[[#This Row],[N.R.
(Natureza da Receita)]]</f>
        <v>1</v>
      </c>
      <c r="X41" s="105" t="str">
        <f>IF(Tabela2[[#This Row],[F.R.
(Fonte Recurso)]]="",VLOOKUP(Tabela2[[#This Row],[N.R.
(Natureza da Receita)]],Tabela813[[NR]:[Situação]],3,FALSE),"")</f>
        <v/>
      </c>
      <c r="Y41" s="105" t="b">
        <f>X41=Tabela2[[#This Row],[(S)intética
(A)nalítica]]</f>
        <v>1</v>
      </c>
    </row>
    <row r="42" spans="1:25">
      <c r="B42" s="29"/>
      <c r="C42" s="20" t="s">
        <v>781</v>
      </c>
      <c r="D42" s="20" t="s">
        <v>781</v>
      </c>
      <c r="E42" s="20" t="s">
        <v>790</v>
      </c>
      <c r="F42" s="20" t="s">
        <v>781</v>
      </c>
      <c r="G42" s="20" t="s">
        <v>796</v>
      </c>
      <c r="H42" s="20" t="s">
        <v>784</v>
      </c>
      <c r="I42" s="20" t="s">
        <v>784</v>
      </c>
      <c r="J42" s="20" t="s">
        <v>787</v>
      </c>
      <c r="K42" s="16" t="s">
        <v>1259</v>
      </c>
      <c r="L42" s="20"/>
      <c r="M42" s="21" t="s">
        <v>87</v>
      </c>
      <c r="N42" s="16" t="str">
        <f t="shared" si="0"/>
        <v>S</v>
      </c>
      <c r="O42" s="16">
        <v>5</v>
      </c>
      <c r="P42" s="20" t="s">
        <v>50</v>
      </c>
      <c r="Q42" s="1" t="s">
        <v>88</v>
      </c>
      <c r="R42" s="1" t="s">
        <v>157</v>
      </c>
      <c r="S42" s="16" t="s">
        <v>157</v>
      </c>
      <c r="T42" s="151"/>
      <c r="V42" s="105" t="str">
        <f>IF(Tabela2[[#This Row],[F.R.
(Fonte Recurso)]]="",IF(B42&lt;&gt;"",B42&amp;".","")&amp;C42&amp;"."&amp;D42&amp;"."&amp;E42&amp;"."&amp;F42&amp;"."&amp;G42&amp;"."&amp;H42&amp;"."&amp;I42&amp;"."&amp;J42,"")</f>
        <v>1.1.2.1.05.0.0.00</v>
      </c>
      <c r="W42" s="105" t="b">
        <f>V42=Tabela2[[#This Row],[N.R.
(Natureza da Receita)]]</f>
        <v>1</v>
      </c>
      <c r="X42" s="105" t="str">
        <f>IF(Tabela2[[#This Row],[F.R.
(Fonte Recurso)]]="",VLOOKUP(Tabela2[[#This Row],[N.R.
(Natureza da Receita)]],Tabela813[[NR]:[Situação]],3,FALSE),"")</f>
        <v>S</v>
      </c>
      <c r="Y42" s="105" t="b">
        <f>X42=Tabela2[[#This Row],[(S)intética
(A)nalítica]]</f>
        <v>1</v>
      </c>
    </row>
    <row r="43" spans="1:25" ht="30">
      <c r="B43" s="29"/>
      <c r="C43" s="20"/>
      <c r="D43" s="20"/>
      <c r="E43" s="20"/>
      <c r="F43" s="20"/>
      <c r="G43" s="20"/>
      <c r="H43" s="20"/>
      <c r="I43" s="20"/>
      <c r="J43" s="20"/>
      <c r="K43" s="16"/>
      <c r="L43" s="20" t="s">
        <v>3110</v>
      </c>
      <c r="M43" s="21" t="s">
        <v>3055</v>
      </c>
      <c r="N43" s="16" t="str">
        <f t="shared" si="0"/>
        <v/>
      </c>
      <c r="O43" s="16" t="s">
        <v>157</v>
      </c>
      <c r="P43" s="20" t="s">
        <v>157</v>
      </c>
      <c r="Q43" s="41" t="s">
        <v>3192</v>
      </c>
      <c r="R43" s="1" t="s">
        <v>157</v>
      </c>
      <c r="S43" s="16" t="s">
        <v>157</v>
      </c>
      <c r="T43" s="151"/>
      <c r="V43" s="105" t="str">
        <f>IF(Tabela2[[#This Row],[F.R.
(Fonte Recurso)]]="",IF(B43&lt;&gt;"",B43&amp;".","")&amp;C43&amp;"."&amp;D43&amp;"."&amp;E43&amp;"."&amp;F43&amp;"."&amp;G43&amp;"."&amp;H43&amp;"."&amp;I43&amp;"."&amp;J43,"")</f>
        <v/>
      </c>
      <c r="W43" s="105" t="b">
        <f>V43=Tabela2[[#This Row],[N.R.
(Natureza da Receita)]]</f>
        <v>1</v>
      </c>
      <c r="X43" s="105" t="str">
        <f>IF(Tabela2[[#This Row],[F.R.
(Fonte Recurso)]]="",VLOOKUP(Tabela2[[#This Row],[N.R.
(Natureza da Receita)]],Tabela813[[NR]:[Situação]],3,FALSE),"")</f>
        <v/>
      </c>
      <c r="Y43" s="105" t="b">
        <f>X43=Tabela2[[#This Row],[(S)intética
(A)nalítica]]</f>
        <v>1</v>
      </c>
    </row>
    <row r="44" spans="1:25">
      <c r="B44" s="29"/>
      <c r="C44" s="20"/>
      <c r="D44" s="20"/>
      <c r="E44" s="20"/>
      <c r="F44" s="20"/>
      <c r="G44" s="20"/>
      <c r="H44" s="20"/>
      <c r="I44" s="20"/>
      <c r="J44" s="20"/>
      <c r="K44" s="16"/>
      <c r="L44" s="20" t="s">
        <v>3174</v>
      </c>
      <c r="M44" s="21" t="s">
        <v>3342</v>
      </c>
      <c r="N44" s="16" t="str">
        <f t="shared" si="0"/>
        <v/>
      </c>
      <c r="O44" s="16" t="s">
        <v>157</v>
      </c>
      <c r="P44" s="20" t="s">
        <v>157</v>
      </c>
      <c r="Q44" s="92"/>
      <c r="R44" s="1" t="s">
        <v>157</v>
      </c>
      <c r="S44" s="16" t="s">
        <v>157</v>
      </c>
      <c r="T44" s="151"/>
      <c r="V44" s="105" t="str">
        <f>IF(Tabela2[[#This Row],[F.R.
(Fonte Recurso)]]="",IF(B44&lt;&gt;"",B44&amp;".","")&amp;C44&amp;"."&amp;D44&amp;"."&amp;E44&amp;"."&amp;F44&amp;"."&amp;G44&amp;"."&amp;H44&amp;"."&amp;I44&amp;"."&amp;J44,"")</f>
        <v/>
      </c>
      <c r="W44" s="105" t="b">
        <f>V44=Tabela2[[#This Row],[N.R.
(Natureza da Receita)]]</f>
        <v>1</v>
      </c>
      <c r="X44" s="105" t="str">
        <f>IF(Tabela2[[#This Row],[F.R.
(Fonte Recurso)]]="",VLOOKUP(Tabela2[[#This Row],[N.R.
(Natureza da Receita)]],Tabela813[[NR]:[Situação]],3,FALSE),"")</f>
        <v/>
      </c>
      <c r="Y44" s="105" t="b">
        <f>X44=Tabela2[[#This Row],[(S)intética
(A)nalítica]]</f>
        <v>1</v>
      </c>
    </row>
    <row r="45" spans="1:25">
      <c r="A45" s="236"/>
      <c r="B45" s="29"/>
      <c r="C45" s="20"/>
      <c r="D45" s="20"/>
      <c r="E45" s="20"/>
      <c r="F45" s="20"/>
      <c r="G45" s="20"/>
      <c r="H45" s="20"/>
      <c r="I45" s="20"/>
      <c r="J45" s="20"/>
      <c r="K45" s="16"/>
      <c r="L45" s="20" t="s">
        <v>3337</v>
      </c>
      <c r="M45" s="21" t="s">
        <v>3338</v>
      </c>
      <c r="N45" s="16" t="str">
        <f t="shared" si="0"/>
        <v/>
      </c>
      <c r="O45" s="16"/>
      <c r="P45" s="20"/>
      <c r="Q45" s="92"/>
      <c r="R45" s="1"/>
      <c r="S45" s="16"/>
      <c r="T45" s="151"/>
      <c r="V45" s="105" t="str">
        <f>IF(Tabela2[[#This Row],[F.R.
(Fonte Recurso)]]="",IF(B45&lt;&gt;"",B45&amp;".","")&amp;C45&amp;"."&amp;D45&amp;"."&amp;E45&amp;"."&amp;F45&amp;"."&amp;G45&amp;"."&amp;H45&amp;"."&amp;I45&amp;"."&amp;J45,"")</f>
        <v/>
      </c>
      <c r="W45" s="105" t="b">
        <f>V45=Tabela2[[#This Row],[N.R.
(Natureza da Receita)]]</f>
        <v>1</v>
      </c>
      <c r="X45" s="105" t="str">
        <f>IF(Tabela2[[#This Row],[F.R.
(Fonte Recurso)]]="",VLOOKUP(Tabela2[[#This Row],[N.R.
(Natureza da Receita)]],Tabela813[[NR]:[Situação]],3,FALSE),"")</f>
        <v/>
      </c>
      <c r="Y45" s="105" t="b">
        <f>X45=Tabela2[[#This Row],[(S)intética
(A)nalítica]]</f>
        <v>1</v>
      </c>
    </row>
    <row r="46" spans="1:25" ht="30">
      <c r="B46" s="29"/>
      <c r="C46" s="20" t="s">
        <v>781</v>
      </c>
      <c r="D46" s="20" t="s">
        <v>781</v>
      </c>
      <c r="E46" s="20" t="s">
        <v>790</v>
      </c>
      <c r="F46" s="20" t="s">
        <v>781</v>
      </c>
      <c r="G46" s="20" t="s">
        <v>807</v>
      </c>
      <c r="H46" s="20" t="s">
        <v>784</v>
      </c>
      <c r="I46" s="20" t="s">
        <v>784</v>
      </c>
      <c r="J46" s="20" t="s">
        <v>787</v>
      </c>
      <c r="K46" s="16" t="s">
        <v>1260</v>
      </c>
      <c r="L46" s="20"/>
      <c r="M46" s="21" t="s">
        <v>90</v>
      </c>
      <c r="N46" s="16" t="str">
        <f t="shared" si="0"/>
        <v>S</v>
      </c>
      <c r="O46" s="16">
        <v>5</v>
      </c>
      <c r="P46" s="20" t="s">
        <v>54</v>
      </c>
      <c r="Q46" s="1" t="s">
        <v>91</v>
      </c>
      <c r="R46" s="1" t="s">
        <v>157</v>
      </c>
      <c r="S46" s="16"/>
      <c r="T46" s="151"/>
      <c r="V46" s="105" t="str">
        <f>IF(Tabela2[[#This Row],[F.R.
(Fonte Recurso)]]="",IF(B46&lt;&gt;"",B46&amp;".","")&amp;C46&amp;"."&amp;D46&amp;"."&amp;E46&amp;"."&amp;F46&amp;"."&amp;G46&amp;"."&amp;H46&amp;"."&amp;I46&amp;"."&amp;J46,"")</f>
        <v>1.1.2.1.50.0.0.00</v>
      </c>
      <c r="W46" s="105" t="b">
        <f>V46=Tabela2[[#This Row],[N.R.
(Natureza da Receita)]]</f>
        <v>1</v>
      </c>
      <c r="X46" s="105" t="str">
        <f>IF(Tabela2[[#This Row],[F.R.
(Fonte Recurso)]]="",VLOOKUP(Tabela2[[#This Row],[N.R.
(Natureza da Receita)]],Tabela813[[NR]:[Situação]],3,FALSE),"")</f>
        <v>S</v>
      </c>
      <c r="Y46" s="105" t="b">
        <f>X46=Tabela2[[#This Row],[(S)intética
(A)nalítica]]</f>
        <v>1</v>
      </c>
    </row>
    <row r="47" spans="1:25" ht="30">
      <c r="B47" s="29"/>
      <c r="C47" s="20"/>
      <c r="D47" s="20"/>
      <c r="E47" s="20"/>
      <c r="F47" s="20"/>
      <c r="G47" s="20"/>
      <c r="H47" s="20"/>
      <c r="I47" s="20"/>
      <c r="J47" s="20"/>
      <c r="K47" s="16"/>
      <c r="L47" s="20" t="s">
        <v>3110</v>
      </c>
      <c r="M47" s="21" t="s">
        <v>3055</v>
      </c>
      <c r="N47" s="16" t="str">
        <f t="shared" si="0"/>
        <v/>
      </c>
      <c r="O47" s="16"/>
      <c r="P47" s="20"/>
      <c r="Q47" s="41" t="s">
        <v>3192</v>
      </c>
      <c r="R47" s="1"/>
      <c r="S47" s="16"/>
      <c r="T47" s="151"/>
      <c r="V47" s="105" t="str">
        <f>IF(Tabela2[[#This Row],[F.R.
(Fonte Recurso)]]="",IF(B47&lt;&gt;"",B47&amp;".","")&amp;C47&amp;"."&amp;D47&amp;"."&amp;E47&amp;"."&amp;F47&amp;"."&amp;G47&amp;"."&amp;H47&amp;"."&amp;I47&amp;"."&amp;J47,"")</f>
        <v/>
      </c>
      <c r="W47" s="105" t="b">
        <f>V47=Tabela2[[#This Row],[N.R.
(Natureza da Receita)]]</f>
        <v>1</v>
      </c>
      <c r="X47" s="105" t="str">
        <f>IF(Tabela2[[#This Row],[F.R.
(Fonte Recurso)]]="",VLOOKUP(Tabela2[[#This Row],[N.R.
(Natureza da Receita)]],Tabela813[[NR]:[Situação]],3,FALSE),"")</f>
        <v/>
      </c>
      <c r="Y47" s="105" t="b">
        <f>X47=Tabela2[[#This Row],[(S)intética
(A)nalítica]]</f>
        <v>1</v>
      </c>
    </row>
    <row r="48" spans="1:25">
      <c r="A48" s="236"/>
      <c r="B48" s="29"/>
      <c r="C48" s="20"/>
      <c r="D48" s="20"/>
      <c r="E48" s="20"/>
      <c r="F48" s="20"/>
      <c r="G48" s="20"/>
      <c r="H48" s="20"/>
      <c r="I48" s="20"/>
      <c r="J48" s="20"/>
      <c r="K48" s="16"/>
      <c r="L48" s="20" t="s">
        <v>3174</v>
      </c>
      <c r="M48" s="21" t="s">
        <v>3342</v>
      </c>
      <c r="N48" s="16" t="str">
        <f t="shared" si="0"/>
        <v/>
      </c>
      <c r="O48" s="16" t="s">
        <v>157</v>
      </c>
      <c r="P48" s="20" t="s">
        <v>157</v>
      </c>
      <c r="Q48" s="92"/>
      <c r="R48" s="1" t="s">
        <v>157</v>
      </c>
      <c r="S48" s="16" t="s">
        <v>157</v>
      </c>
      <c r="T48" s="151"/>
      <c r="V48" s="105" t="str">
        <f>IF(Tabela2[[#This Row],[F.R.
(Fonte Recurso)]]="",IF(B48&lt;&gt;"",B48&amp;".","")&amp;C48&amp;"."&amp;D48&amp;"."&amp;E48&amp;"."&amp;F48&amp;"."&amp;G48&amp;"."&amp;H48&amp;"."&amp;I48&amp;"."&amp;J48,"")</f>
        <v/>
      </c>
      <c r="W48" s="105" t="b">
        <f>V48=Tabela2[[#This Row],[N.R.
(Natureza da Receita)]]</f>
        <v>1</v>
      </c>
      <c r="X48" s="105" t="str">
        <f>IF(Tabela2[[#This Row],[F.R.
(Fonte Recurso)]]="",VLOOKUP(Tabela2[[#This Row],[N.R.
(Natureza da Receita)]],Tabela813[[NR]:[Situação]],3,FALSE),"")</f>
        <v/>
      </c>
      <c r="Y48" s="105" t="b">
        <f>X48=Tabela2[[#This Row],[(S)intética
(A)nalítica]]</f>
        <v>1</v>
      </c>
    </row>
    <row r="49" spans="1:25">
      <c r="B49" s="29"/>
      <c r="C49" s="20"/>
      <c r="D49" s="20"/>
      <c r="E49" s="20"/>
      <c r="F49" s="20"/>
      <c r="G49" s="20"/>
      <c r="H49" s="20"/>
      <c r="I49" s="20"/>
      <c r="J49" s="20"/>
      <c r="K49" s="16"/>
      <c r="L49" s="20" t="s">
        <v>3337</v>
      </c>
      <c r="M49" s="21" t="s">
        <v>3338</v>
      </c>
      <c r="N49" s="16" t="str">
        <f t="shared" si="0"/>
        <v/>
      </c>
      <c r="O49" s="16"/>
      <c r="P49" s="20"/>
      <c r="Q49" s="92"/>
      <c r="R49" s="1"/>
      <c r="S49" s="16"/>
      <c r="T49" s="151"/>
      <c r="V49" s="105" t="str">
        <f>IF(Tabela2[[#This Row],[F.R.
(Fonte Recurso)]]="",IF(B49&lt;&gt;"",B49&amp;".","")&amp;C49&amp;"."&amp;D49&amp;"."&amp;E49&amp;"."&amp;F49&amp;"."&amp;G49&amp;"."&amp;H49&amp;"."&amp;I49&amp;"."&amp;J49,"")</f>
        <v/>
      </c>
      <c r="W49" s="105" t="b">
        <f>V49=Tabela2[[#This Row],[N.R.
(Natureza da Receita)]]</f>
        <v>1</v>
      </c>
      <c r="X49" s="105" t="str">
        <f>IF(Tabela2[[#This Row],[F.R.
(Fonte Recurso)]]="",VLOOKUP(Tabela2[[#This Row],[N.R.
(Natureza da Receita)]],Tabela813[[NR]:[Situação]],3,FALSE),"")</f>
        <v/>
      </c>
      <c r="Y49" s="105" t="b">
        <f>X49=Tabela2[[#This Row],[(S)intética
(A)nalítica]]</f>
        <v>1</v>
      </c>
    </row>
    <row r="50" spans="1:25" ht="30">
      <c r="B50" s="29"/>
      <c r="C50" s="20" t="s">
        <v>781</v>
      </c>
      <c r="D50" s="20" t="s">
        <v>781</v>
      </c>
      <c r="E50" s="20" t="s">
        <v>790</v>
      </c>
      <c r="F50" s="20" t="s">
        <v>781</v>
      </c>
      <c r="G50" s="20" t="s">
        <v>809</v>
      </c>
      <c r="H50" s="20" t="s">
        <v>784</v>
      </c>
      <c r="I50" s="20" t="s">
        <v>784</v>
      </c>
      <c r="J50" s="20" t="s">
        <v>787</v>
      </c>
      <c r="K50" s="16" t="s">
        <v>1261</v>
      </c>
      <c r="L50" s="20"/>
      <c r="M50" s="21" t="s">
        <v>92</v>
      </c>
      <c r="N50" s="16" t="str">
        <f t="shared" si="0"/>
        <v>S</v>
      </c>
      <c r="O50" s="16">
        <v>5</v>
      </c>
      <c r="P50" s="20" t="s">
        <v>54</v>
      </c>
      <c r="Q50" s="1" t="s">
        <v>93</v>
      </c>
      <c r="R50" s="1" t="s">
        <v>157</v>
      </c>
      <c r="S50" s="16"/>
      <c r="T50" s="151"/>
      <c r="V50" s="105" t="str">
        <f>IF(Tabela2[[#This Row],[F.R.
(Fonte Recurso)]]="",IF(B50&lt;&gt;"",B50&amp;".","")&amp;C50&amp;"."&amp;D50&amp;"."&amp;E50&amp;"."&amp;F50&amp;"."&amp;G50&amp;"."&amp;H50&amp;"."&amp;I50&amp;"."&amp;J50,"")</f>
        <v>1.1.2.1.51.0.0.00</v>
      </c>
      <c r="W50" s="105" t="b">
        <f>V50=Tabela2[[#This Row],[N.R.
(Natureza da Receita)]]</f>
        <v>1</v>
      </c>
      <c r="X50" s="105" t="str">
        <f>IF(Tabela2[[#This Row],[F.R.
(Fonte Recurso)]]="",VLOOKUP(Tabela2[[#This Row],[N.R.
(Natureza da Receita)]],Tabela813[[NR]:[Situação]],3,FALSE),"")</f>
        <v>S</v>
      </c>
      <c r="Y50" s="105" t="b">
        <f>X50=Tabela2[[#This Row],[(S)intética
(A)nalítica]]</f>
        <v>1</v>
      </c>
    </row>
    <row r="51" spans="1:25" ht="30">
      <c r="A51" s="236"/>
      <c r="B51" s="29"/>
      <c r="C51" s="20"/>
      <c r="D51" s="20"/>
      <c r="E51" s="20"/>
      <c r="F51" s="20"/>
      <c r="G51" s="20"/>
      <c r="H51" s="20"/>
      <c r="I51" s="20"/>
      <c r="J51" s="20"/>
      <c r="K51" s="16"/>
      <c r="L51" s="20" t="s">
        <v>3110</v>
      </c>
      <c r="M51" s="21" t="s">
        <v>3055</v>
      </c>
      <c r="N51" s="16" t="str">
        <f t="shared" si="0"/>
        <v/>
      </c>
      <c r="O51" s="16" t="s">
        <v>157</v>
      </c>
      <c r="P51" s="20" t="s">
        <v>157</v>
      </c>
      <c r="Q51" s="41" t="s">
        <v>3192</v>
      </c>
      <c r="R51" s="1" t="s">
        <v>157</v>
      </c>
      <c r="S51" s="16" t="s">
        <v>157</v>
      </c>
      <c r="T51" s="151"/>
      <c r="V51" s="105" t="str">
        <f>IF(Tabela2[[#This Row],[F.R.
(Fonte Recurso)]]="",IF(B51&lt;&gt;"",B51&amp;".","")&amp;C51&amp;"."&amp;D51&amp;"."&amp;E51&amp;"."&amp;F51&amp;"."&amp;G51&amp;"."&amp;H51&amp;"."&amp;I51&amp;"."&amp;J51,"")</f>
        <v/>
      </c>
      <c r="W51" s="105" t="b">
        <f>V51=Tabela2[[#This Row],[N.R.
(Natureza da Receita)]]</f>
        <v>1</v>
      </c>
      <c r="X51" s="105" t="str">
        <f>IF(Tabela2[[#This Row],[F.R.
(Fonte Recurso)]]="",VLOOKUP(Tabela2[[#This Row],[N.R.
(Natureza da Receita)]],Tabela813[[NR]:[Situação]],3,FALSE),"")</f>
        <v/>
      </c>
      <c r="Y51" s="105" t="b">
        <f>X51=Tabela2[[#This Row],[(S)intética
(A)nalítica]]</f>
        <v>1</v>
      </c>
    </row>
    <row r="52" spans="1:25">
      <c r="B52" s="29"/>
      <c r="C52" s="20"/>
      <c r="D52" s="20"/>
      <c r="E52" s="20"/>
      <c r="F52" s="20"/>
      <c r="G52" s="20"/>
      <c r="H52" s="20"/>
      <c r="I52" s="20"/>
      <c r="J52" s="20"/>
      <c r="K52" s="16"/>
      <c r="L52" s="20" t="s">
        <v>3174</v>
      </c>
      <c r="M52" s="21" t="s">
        <v>3342</v>
      </c>
      <c r="N52" s="16" t="str">
        <f t="shared" si="0"/>
        <v/>
      </c>
      <c r="O52" s="16"/>
      <c r="P52" s="20"/>
      <c r="Q52" s="92"/>
      <c r="R52" s="1"/>
      <c r="S52" s="16"/>
      <c r="T52" s="151"/>
      <c r="V52" s="105" t="str">
        <f>IF(Tabela2[[#This Row],[F.R.
(Fonte Recurso)]]="",IF(B52&lt;&gt;"",B52&amp;".","")&amp;C52&amp;"."&amp;D52&amp;"."&amp;E52&amp;"."&amp;F52&amp;"."&amp;G52&amp;"."&amp;H52&amp;"."&amp;I52&amp;"."&amp;J52,"")</f>
        <v/>
      </c>
      <c r="W52" s="105" t="b">
        <f>V52=Tabela2[[#This Row],[N.R.
(Natureza da Receita)]]</f>
        <v>1</v>
      </c>
      <c r="X52" s="105" t="str">
        <f>IF(Tabela2[[#This Row],[F.R.
(Fonte Recurso)]]="",VLOOKUP(Tabela2[[#This Row],[N.R.
(Natureza da Receita)]],Tabela813[[NR]:[Situação]],3,FALSE),"")</f>
        <v/>
      </c>
      <c r="Y52" s="105" t="b">
        <f>X52=Tabela2[[#This Row],[(S)intética
(A)nalítica]]</f>
        <v>1</v>
      </c>
    </row>
    <row r="53" spans="1:25">
      <c r="B53" s="29"/>
      <c r="C53" s="20"/>
      <c r="D53" s="20"/>
      <c r="E53" s="20"/>
      <c r="F53" s="20"/>
      <c r="G53" s="20"/>
      <c r="H53" s="20"/>
      <c r="I53" s="20"/>
      <c r="J53" s="20"/>
      <c r="K53" s="16"/>
      <c r="L53" s="20" t="s">
        <v>3337</v>
      </c>
      <c r="M53" s="21" t="s">
        <v>3338</v>
      </c>
      <c r="N53" s="16" t="str">
        <f t="shared" si="0"/>
        <v/>
      </c>
      <c r="O53" s="16"/>
      <c r="P53" s="20"/>
      <c r="Q53" s="92"/>
      <c r="R53" s="1"/>
      <c r="S53" s="16"/>
      <c r="T53" s="151"/>
      <c r="V53" s="105" t="str">
        <f>IF(Tabela2[[#This Row],[F.R.
(Fonte Recurso)]]="",IF(B53&lt;&gt;"",B53&amp;".","")&amp;C53&amp;"."&amp;D53&amp;"."&amp;E53&amp;"."&amp;F53&amp;"."&amp;G53&amp;"."&amp;H53&amp;"."&amp;I53&amp;"."&amp;J53,"")</f>
        <v/>
      </c>
      <c r="W53" s="105" t="b">
        <f>V53=Tabela2[[#This Row],[N.R.
(Natureza da Receita)]]</f>
        <v>1</v>
      </c>
      <c r="X53" s="105" t="str">
        <f>IF(Tabela2[[#This Row],[F.R.
(Fonte Recurso)]]="",VLOOKUP(Tabela2[[#This Row],[N.R.
(Natureza da Receita)]],Tabela813[[NR]:[Situação]],3,FALSE),"")</f>
        <v/>
      </c>
      <c r="Y53" s="105" t="b">
        <f>X53=Tabela2[[#This Row],[(S)intética
(A)nalítica]]</f>
        <v>1</v>
      </c>
    </row>
    <row r="54" spans="1:25" ht="30">
      <c r="A54" s="236"/>
      <c r="B54" s="29"/>
      <c r="C54" s="20" t="s">
        <v>781</v>
      </c>
      <c r="D54" s="20" t="s">
        <v>781</v>
      </c>
      <c r="E54" s="20" t="s">
        <v>790</v>
      </c>
      <c r="F54" s="20" t="s">
        <v>790</v>
      </c>
      <c r="G54" s="20" t="s">
        <v>787</v>
      </c>
      <c r="H54" s="20" t="s">
        <v>784</v>
      </c>
      <c r="I54" s="20" t="s">
        <v>784</v>
      </c>
      <c r="J54" s="20" t="s">
        <v>787</v>
      </c>
      <c r="K54" s="16" t="s">
        <v>1262</v>
      </c>
      <c r="L54" s="20"/>
      <c r="M54" s="21" t="s">
        <v>2488</v>
      </c>
      <c r="N54" s="16" t="str">
        <f t="shared" si="0"/>
        <v>S</v>
      </c>
      <c r="O54" s="16">
        <v>4</v>
      </c>
      <c r="P54" s="20" t="s">
        <v>44</v>
      </c>
      <c r="Q54" s="1" t="s">
        <v>94</v>
      </c>
      <c r="R54" s="1" t="s">
        <v>157</v>
      </c>
      <c r="S54" s="16" t="s">
        <v>157</v>
      </c>
      <c r="T54" s="151"/>
      <c r="V54" s="105" t="str">
        <f>IF(Tabela2[[#This Row],[F.R.
(Fonte Recurso)]]="",IF(B54&lt;&gt;"",B54&amp;".","")&amp;C54&amp;"."&amp;D54&amp;"."&amp;E54&amp;"."&amp;F54&amp;"."&amp;G54&amp;"."&amp;H54&amp;"."&amp;I54&amp;"."&amp;J54,"")</f>
        <v>1.1.2.2.00.0.0.00</v>
      </c>
      <c r="W54" s="105" t="b">
        <f>V54=Tabela2[[#This Row],[N.R.
(Natureza da Receita)]]</f>
        <v>1</v>
      </c>
      <c r="X54" s="105" t="str">
        <f>IF(Tabela2[[#This Row],[F.R.
(Fonte Recurso)]]="",VLOOKUP(Tabela2[[#This Row],[N.R.
(Natureza da Receita)]],Tabela813[[NR]:[Situação]],3,FALSE),"")</f>
        <v>S</v>
      </c>
      <c r="Y54" s="105" t="b">
        <f>X54=Tabela2[[#This Row],[(S)intética
(A)nalítica]]</f>
        <v>1</v>
      </c>
    </row>
    <row r="55" spans="1:25" ht="30">
      <c r="B55" s="29"/>
      <c r="C55" s="20" t="s">
        <v>781</v>
      </c>
      <c r="D55" s="20" t="s">
        <v>781</v>
      </c>
      <c r="E55" s="20" t="s">
        <v>790</v>
      </c>
      <c r="F55" s="20" t="s">
        <v>790</v>
      </c>
      <c r="G55" s="20" t="s">
        <v>783</v>
      </c>
      <c r="H55" s="20" t="s">
        <v>784</v>
      </c>
      <c r="I55" s="20" t="s">
        <v>784</v>
      </c>
      <c r="J55" s="20" t="s">
        <v>787</v>
      </c>
      <c r="K55" s="16" t="s">
        <v>1263</v>
      </c>
      <c r="L55" s="20"/>
      <c r="M55" s="21" t="s">
        <v>2489</v>
      </c>
      <c r="N55" s="16" t="str">
        <f t="shared" si="0"/>
        <v>S</v>
      </c>
      <c r="O55" s="16">
        <v>5</v>
      </c>
      <c r="P55" s="20" t="s">
        <v>50</v>
      </c>
      <c r="Q55" s="1" t="s">
        <v>95</v>
      </c>
      <c r="R55" s="1" t="s">
        <v>157</v>
      </c>
      <c r="S55" s="16" t="s">
        <v>157</v>
      </c>
      <c r="T55" s="151"/>
      <c r="V55" s="105" t="str">
        <f>IF(Tabela2[[#This Row],[F.R.
(Fonte Recurso)]]="",IF(B55&lt;&gt;"",B55&amp;".","")&amp;C55&amp;"."&amp;D55&amp;"."&amp;E55&amp;"."&amp;F55&amp;"."&amp;G55&amp;"."&amp;H55&amp;"."&amp;I55&amp;"."&amp;J55,"")</f>
        <v>1.1.2.2.01.0.0.00</v>
      </c>
      <c r="W55" s="105" t="b">
        <f>V55=Tabela2[[#This Row],[N.R.
(Natureza da Receita)]]</f>
        <v>1</v>
      </c>
      <c r="X55" s="105" t="str">
        <f>IF(Tabela2[[#This Row],[F.R.
(Fonte Recurso)]]="",VLOOKUP(Tabela2[[#This Row],[N.R.
(Natureza da Receita)]],Tabela813[[NR]:[Situação]],3,FALSE),"")</f>
        <v>S</v>
      </c>
      <c r="Y55" s="105" t="b">
        <f>X55=Tabela2[[#This Row],[(S)intética
(A)nalítica]]</f>
        <v>1</v>
      </c>
    </row>
    <row r="56" spans="1:25" ht="30">
      <c r="B56" s="29"/>
      <c r="C56" s="20"/>
      <c r="D56" s="20"/>
      <c r="E56" s="20"/>
      <c r="F56" s="20"/>
      <c r="G56" s="20"/>
      <c r="H56" s="20"/>
      <c r="I56" s="20"/>
      <c r="J56" s="20"/>
      <c r="K56" s="16"/>
      <c r="L56" s="20" t="s">
        <v>3110</v>
      </c>
      <c r="M56" s="21" t="s">
        <v>3055</v>
      </c>
      <c r="N56" s="16" t="str">
        <f t="shared" si="0"/>
        <v/>
      </c>
      <c r="O56" s="16" t="s">
        <v>157</v>
      </c>
      <c r="P56" s="20" t="s">
        <v>157</v>
      </c>
      <c r="Q56" s="41" t="s">
        <v>3192</v>
      </c>
      <c r="R56" s="1" t="s">
        <v>157</v>
      </c>
      <c r="S56" s="16" t="s">
        <v>157</v>
      </c>
      <c r="T56" s="151"/>
      <c r="V56" s="105" t="str">
        <f>IF(Tabela2[[#This Row],[F.R.
(Fonte Recurso)]]="",IF(B56&lt;&gt;"",B56&amp;".","")&amp;C56&amp;"."&amp;D56&amp;"."&amp;E56&amp;"."&amp;F56&amp;"."&amp;G56&amp;"."&amp;H56&amp;"."&amp;I56&amp;"."&amp;J56,"")</f>
        <v/>
      </c>
      <c r="W56" s="105" t="b">
        <f>V56=Tabela2[[#This Row],[N.R.
(Natureza da Receita)]]</f>
        <v>1</v>
      </c>
      <c r="X56" s="105" t="str">
        <f>IF(Tabela2[[#This Row],[F.R.
(Fonte Recurso)]]="",VLOOKUP(Tabela2[[#This Row],[N.R.
(Natureza da Receita)]],Tabela813[[NR]:[Situação]],3,FALSE),"")</f>
        <v/>
      </c>
      <c r="Y56" s="105" t="b">
        <f>X56=Tabela2[[#This Row],[(S)intética
(A)nalítica]]</f>
        <v>1</v>
      </c>
    </row>
    <row r="57" spans="1:25">
      <c r="B57" s="29"/>
      <c r="C57" s="20"/>
      <c r="D57" s="20"/>
      <c r="E57" s="20"/>
      <c r="F57" s="20"/>
      <c r="G57" s="20"/>
      <c r="H57" s="20"/>
      <c r="I57" s="20"/>
      <c r="J57" s="20"/>
      <c r="K57" s="16"/>
      <c r="L57" s="20" t="s">
        <v>3174</v>
      </c>
      <c r="M57" s="21" t="s">
        <v>3342</v>
      </c>
      <c r="N57" s="16" t="str">
        <f t="shared" si="0"/>
        <v/>
      </c>
      <c r="O57" s="16"/>
      <c r="P57" s="20"/>
      <c r="Q57" s="92"/>
      <c r="R57" s="1"/>
      <c r="S57" s="16"/>
      <c r="T57" s="151"/>
      <c r="V57" s="105" t="str">
        <f>IF(Tabela2[[#This Row],[F.R.
(Fonte Recurso)]]="",IF(B57&lt;&gt;"",B57&amp;".","")&amp;C57&amp;"."&amp;D57&amp;"."&amp;E57&amp;"."&amp;F57&amp;"."&amp;G57&amp;"."&amp;H57&amp;"."&amp;I57&amp;"."&amp;J57,"")</f>
        <v/>
      </c>
      <c r="W57" s="105" t="b">
        <f>V57=Tabela2[[#This Row],[N.R.
(Natureza da Receita)]]</f>
        <v>1</v>
      </c>
      <c r="X57" s="105" t="str">
        <f>IF(Tabela2[[#This Row],[F.R.
(Fonte Recurso)]]="",VLOOKUP(Tabela2[[#This Row],[N.R.
(Natureza da Receita)]],Tabela813[[NR]:[Situação]],3,FALSE),"")</f>
        <v/>
      </c>
      <c r="Y57" s="105" t="b">
        <f>X57=Tabela2[[#This Row],[(S)intética
(A)nalítica]]</f>
        <v>1</v>
      </c>
    </row>
    <row r="58" spans="1:25">
      <c r="B58" s="29"/>
      <c r="C58" s="20"/>
      <c r="D58" s="20"/>
      <c r="E58" s="20"/>
      <c r="F58" s="20"/>
      <c r="G58" s="20"/>
      <c r="H58" s="20"/>
      <c r="I58" s="20"/>
      <c r="J58" s="20"/>
      <c r="K58" s="16"/>
      <c r="L58" s="20" t="s">
        <v>3337</v>
      </c>
      <c r="M58" s="21" t="s">
        <v>3338</v>
      </c>
      <c r="N58" s="16" t="str">
        <f t="shared" si="0"/>
        <v/>
      </c>
      <c r="O58" s="16"/>
      <c r="P58" s="20"/>
      <c r="Q58" s="92"/>
      <c r="R58" s="1"/>
      <c r="S58" s="16"/>
      <c r="T58" s="151"/>
      <c r="V58" s="105" t="str">
        <f>IF(Tabela2[[#This Row],[F.R.
(Fonte Recurso)]]="",IF(B58&lt;&gt;"",B58&amp;".","")&amp;C58&amp;"."&amp;D58&amp;"."&amp;E58&amp;"."&amp;F58&amp;"."&amp;G58&amp;"."&amp;H58&amp;"."&amp;I58&amp;"."&amp;J58,"")</f>
        <v/>
      </c>
      <c r="W58" s="105" t="b">
        <f>V58=Tabela2[[#This Row],[N.R.
(Natureza da Receita)]]</f>
        <v>1</v>
      </c>
      <c r="X58" s="105" t="str">
        <f>IF(Tabela2[[#This Row],[F.R.
(Fonte Recurso)]]="",VLOOKUP(Tabela2[[#This Row],[N.R.
(Natureza da Receita)]],Tabela813[[NR]:[Situação]],3,FALSE),"")</f>
        <v/>
      </c>
      <c r="Y58" s="105" t="b">
        <f>X58=Tabela2[[#This Row],[(S)intética
(A)nalítica]]</f>
        <v>1</v>
      </c>
    </row>
    <row r="59" spans="1:25" ht="75">
      <c r="A59" s="236"/>
      <c r="B59" s="29"/>
      <c r="C59" s="20" t="s">
        <v>781</v>
      </c>
      <c r="D59" s="20" t="s">
        <v>781</v>
      </c>
      <c r="E59" s="20" t="s">
        <v>790</v>
      </c>
      <c r="F59" s="20" t="s">
        <v>790</v>
      </c>
      <c r="G59" s="20" t="s">
        <v>785</v>
      </c>
      <c r="H59" s="20" t="s">
        <v>784</v>
      </c>
      <c r="I59" s="20" t="s">
        <v>784</v>
      </c>
      <c r="J59" s="20" t="s">
        <v>787</v>
      </c>
      <c r="K59" s="16" t="s">
        <v>1264</v>
      </c>
      <c r="L59" s="20"/>
      <c r="M59" s="21" t="s">
        <v>97</v>
      </c>
      <c r="N59" s="16" t="str">
        <f t="shared" si="0"/>
        <v>S</v>
      </c>
      <c r="O59" s="16">
        <v>5</v>
      </c>
      <c r="P59" s="20" t="s">
        <v>50</v>
      </c>
      <c r="Q59" s="1" t="s">
        <v>96</v>
      </c>
      <c r="R59" s="1" t="s">
        <v>157</v>
      </c>
      <c r="S59" s="16" t="s">
        <v>157</v>
      </c>
      <c r="T59" s="151"/>
      <c r="V59" s="105" t="str">
        <f>IF(Tabela2[[#This Row],[F.R.
(Fonte Recurso)]]="",IF(B59&lt;&gt;"",B59&amp;".","")&amp;C59&amp;"."&amp;D59&amp;"."&amp;E59&amp;"."&amp;F59&amp;"."&amp;G59&amp;"."&amp;H59&amp;"."&amp;I59&amp;"."&amp;J59,"")</f>
        <v>1.1.2.2.02.0.0.00</v>
      </c>
      <c r="W59" s="105" t="b">
        <f>V59=Tabela2[[#This Row],[N.R.
(Natureza da Receita)]]</f>
        <v>1</v>
      </c>
      <c r="X59" s="105" t="str">
        <f>IF(Tabela2[[#This Row],[F.R.
(Fonte Recurso)]]="",VLOOKUP(Tabela2[[#This Row],[N.R.
(Natureza da Receita)]],Tabela813[[NR]:[Situação]],3,FALSE),"")</f>
        <v>S</v>
      </c>
      <c r="Y59" s="105" t="b">
        <f>X59=Tabela2[[#This Row],[(S)intética
(A)nalítica]]</f>
        <v>1</v>
      </c>
    </row>
    <row r="60" spans="1:25">
      <c r="B60" s="29"/>
      <c r="C60" s="20"/>
      <c r="D60" s="20"/>
      <c r="E60" s="20"/>
      <c r="F60" s="20"/>
      <c r="G60" s="20"/>
      <c r="H60" s="20"/>
      <c r="I60" s="20"/>
      <c r="J60" s="20"/>
      <c r="K60" s="16"/>
      <c r="L60" s="20" t="s">
        <v>3168</v>
      </c>
      <c r="M60" s="21" t="s">
        <v>3404</v>
      </c>
      <c r="N60" s="16" t="str">
        <f t="shared" si="0"/>
        <v/>
      </c>
      <c r="O60" s="16" t="s">
        <v>157</v>
      </c>
      <c r="P60" s="20" t="s">
        <v>157</v>
      </c>
      <c r="Q60" s="1"/>
      <c r="R60" s="1" t="s">
        <v>157</v>
      </c>
      <c r="S60" s="16" t="s">
        <v>157</v>
      </c>
      <c r="T60" s="151"/>
      <c r="V60" s="105" t="str">
        <f>IF(Tabela2[[#This Row],[F.R.
(Fonte Recurso)]]="",IF(B60&lt;&gt;"",B60&amp;".","")&amp;C60&amp;"."&amp;D60&amp;"."&amp;E60&amp;"."&amp;F60&amp;"."&amp;G60&amp;"."&amp;H60&amp;"."&amp;I60&amp;"."&amp;J60,"")</f>
        <v/>
      </c>
      <c r="W60" s="105" t="b">
        <f>V60=Tabela2[[#This Row],[N.R.
(Natureza da Receita)]]</f>
        <v>1</v>
      </c>
      <c r="X60" s="105" t="str">
        <f>IF(Tabela2[[#This Row],[F.R.
(Fonte Recurso)]]="",VLOOKUP(Tabela2[[#This Row],[N.R.
(Natureza da Receita)]],Tabela813[[NR]:[Situação]],3,FALSE),"")</f>
        <v/>
      </c>
      <c r="Y60" s="105" t="b">
        <f>X60=Tabela2[[#This Row],[(S)intética
(A)nalítica]]</f>
        <v>1</v>
      </c>
    </row>
    <row r="61" spans="1:25" ht="45">
      <c r="B61" s="29"/>
      <c r="C61" s="20" t="s">
        <v>781</v>
      </c>
      <c r="D61" s="20" t="s">
        <v>781</v>
      </c>
      <c r="E61" s="20" t="s">
        <v>790</v>
      </c>
      <c r="F61" s="20" t="s">
        <v>790</v>
      </c>
      <c r="G61" s="20" t="s">
        <v>807</v>
      </c>
      <c r="H61" s="20" t="s">
        <v>784</v>
      </c>
      <c r="I61" s="20" t="s">
        <v>784</v>
      </c>
      <c r="J61" s="20" t="s">
        <v>787</v>
      </c>
      <c r="K61" s="16" t="s">
        <v>1265</v>
      </c>
      <c r="L61" s="20"/>
      <c r="M61" s="21" t="s">
        <v>98</v>
      </c>
      <c r="N61" s="16" t="str">
        <f t="shared" si="0"/>
        <v>S</v>
      </c>
      <c r="O61" s="16">
        <v>5</v>
      </c>
      <c r="P61" s="20" t="s">
        <v>54</v>
      </c>
      <c r="Q61" s="1" t="s">
        <v>99</v>
      </c>
      <c r="R61" s="1" t="s">
        <v>100</v>
      </c>
      <c r="S61" s="16"/>
      <c r="T61" s="151"/>
      <c r="V61" s="105" t="str">
        <f>IF(Tabela2[[#This Row],[F.R.
(Fonte Recurso)]]="",IF(B61&lt;&gt;"",B61&amp;".","")&amp;C61&amp;"."&amp;D61&amp;"."&amp;E61&amp;"."&amp;F61&amp;"."&amp;G61&amp;"."&amp;H61&amp;"."&amp;I61&amp;"."&amp;J61,"")</f>
        <v>1.1.2.2.50.0.0.00</v>
      </c>
      <c r="W61" s="105" t="b">
        <f>V61=Tabela2[[#This Row],[N.R.
(Natureza da Receita)]]</f>
        <v>1</v>
      </c>
      <c r="X61" s="105" t="str">
        <f>IF(Tabela2[[#This Row],[F.R.
(Fonte Recurso)]]="",VLOOKUP(Tabela2[[#This Row],[N.R.
(Natureza da Receita)]],Tabela813[[NR]:[Situação]],3,FALSE),"")</f>
        <v>S</v>
      </c>
      <c r="Y61" s="105" t="b">
        <f>X61=Tabela2[[#This Row],[(S)intética
(A)nalítica]]</f>
        <v>1</v>
      </c>
    </row>
    <row r="62" spans="1:25">
      <c r="A62" s="236"/>
      <c r="B62" s="29"/>
      <c r="C62" s="20"/>
      <c r="D62" s="20"/>
      <c r="E62" s="20"/>
      <c r="F62" s="20"/>
      <c r="G62" s="20"/>
      <c r="H62" s="20"/>
      <c r="I62" s="20"/>
      <c r="J62" s="20"/>
      <c r="K62" s="16"/>
      <c r="L62" s="20" t="s">
        <v>3168</v>
      </c>
      <c r="M62" s="21" t="s">
        <v>3405</v>
      </c>
      <c r="N62" s="16" t="str">
        <f t="shared" si="0"/>
        <v/>
      </c>
      <c r="O62" s="16" t="s">
        <v>157</v>
      </c>
      <c r="P62" s="20" t="s">
        <v>157</v>
      </c>
      <c r="Q62" s="1"/>
      <c r="R62" s="1" t="s">
        <v>157</v>
      </c>
      <c r="S62" s="16" t="s">
        <v>157</v>
      </c>
      <c r="T62" s="151"/>
      <c r="V62" s="105" t="str">
        <f>IF(Tabela2[[#This Row],[F.R.
(Fonte Recurso)]]="",IF(B62&lt;&gt;"",B62&amp;".","")&amp;C62&amp;"."&amp;D62&amp;"."&amp;E62&amp;"."&amp;F62&amp;"."&amp;G62&amp;"."&amp;H62&amp;"."&amp;I62&amp;"."&amp;J62,"")</f>
        <v/>
      </c>
      <c r="W62" s="105" t="b">
        <f>V62=Tabela2[[#This Row],[N.R.
(Natureza da Receita)]]</f>
        <v>1</v>
      </c>
      <c r="X62" s="105" t="str">
        <f>IF(Tabela2[[#This Row],[F.R.
(Fonte Recurso)]]="",VLOOKUP(Tabela2[[#This Row],[N.R.
(Natureza da Receita)]],Tabela813[[NR]:[Situação]],3,FALSE),"")</f>
        <v/>
      </c>
      <c r="Y62" s="105" t="b">
        <f>X62=Tabela2[[#This Row],[(S)intética
(A)nalítica]]</f>
        <v>1</v>
      </c>
    </row>
    <row r="63" spans="1:25" ht="45">
      <c r="B63" s="29"/>
      <c r="C63" s="20" t="s">
        <v>781</v>
      </c>
      <c r="D63" s="20" t="s">
        <v>781</v>
      </c>
      <c r="E63" s="20" t="s">
        <v>790</v>
      </c>
      <c r="F63" s="20" t="s">
        <v>790</v>
      </c>
      <c r="G63" s="20" t="s">
        <v>809</v>
      </c>
      <c r="H63" s="20" t="s">
        <v>784</v>
      </c>
      <c r="I63" s="20" t="s">
        <v>784</v>
      </c>
      <c r="J63" s="20" t="s">
        <v>787</v>
      </c>
      <c r="K63" s="16" t="s">
        <v>1266</v>
      </c>
      <c r="L63" s="20"/>
      <c r="M63" s="21" t="s">
        <v>101</v>
      </c>
      <c r="N63" s="16" t="str">
        <f t="shared" si="0"/>
        <v>S</v>
      </c>
      <c r="O63" s="16">
        <v>5</v>
      </c>
      <c r="P63" s="20" t="s">
        <v>54</v>
      </c>
      <c r="Q63" s="1" t="s">
        <v>102</v>
      </c>
      <c r="R63" s="1" t="s">
        <v>100</v>
      </c>
      <c r="S63" s="16"/>
      <c r="T63" s="151"/>
      <c r="V63" s="105" t="str">
        <f>IF(Tabela2[[#This Row],[F.R.
(Fonte Recurso)]]="",IF(B63&lt;&gt;"",B63&amp;".","")&amp;C63&amp;"."&amp;D63&amp;"."&amp;E63&amp;"."&amp;F63&amp;"."&amp;G63&amp;"."&amp;H63&amp;"."&amp;I63&amp;"."&amp;J63,"")</f>
        <v>1.1.2.2.51.0.0.00</v>
      </c>
      <c r="W63" s="105" t="b">
        <f>V63=Tabela2[[#This Row],[N.R.
(Natureza da Receita)]]</f>
        <v>1</v>
      </c>
      <c r="X63" s="105" t="str">
        <f>IF(Tabela2[[#This Row],[F.R.
(Fonte Recurso)]]="",VLOOKUP(Tabela2[[#This Row],[N.R.
(Natureza da Receita)]],Tabela813[[NR]:[Situação]],3,FALSE),"")</f>
        <v>S</v>
      </c>
      <c r="Y63" s="105" t="b">
        <f>X63=Tabela2[[#This Row],[(S)intética
(A)nalítica]]</f>
        <v>1</v>
      </c>
    </row>
    <row r="64" spans="1:25">
      <c r="B64" s="29"/>
      <c r="C64" s="20"/>
      <c r="D64" s="20"/>
      <c r="E64" s="20"/>
      <c r="F64" s="20"/>
      <c r="G64" s="20"/>
      <c r="H64" s="20"/>
      <c r="I64" s="20"/>
      <c r="J64" s="20"/>
      <c r="K64" s="16"/>
      <c r="L64" s="20" t="s">
        <v>3168</v>
      </c>
      <c r="M64" s="21" t="s">
        <v>3404</v>
      </c>
      <c r="N64" s="16" t="str">
        <f t="shared" si="0"/>
        <v/>
      </c>
      <c r="O64" s="16" t="s">
        <v>157</v>
      </c>
      <c r="P64" s="20" t="s">
        <v>157</v>
      </c>
      <c r="Q64" s="1"/>
      <c r="R64" s="1" t="s">
        <v>157</v>
      </c>
      <c r="S64" s="16" t="s">
        <v>157</v>
      </c>
      <c r="T64" s="151"/>
      <c r="V64" s="105" t="str">
        <f>IF(Tabela2[[#This Row],[F.R.
(Fonte Recurso)]]="",IF(B64&lt;&gt;"",B64&amp;".","")&amp;C64&amp;"."&amp;D64&amp;"."&amp;E64&amp;"."&amp;F64&amp;"."&amp;G64&amp;"."&amp;H64&amp;"."&amp;I64&amp;"."&amp;J64,"")</f>
        <v/>
      </c>
      <c r="W64" s="105" t="b">
        <f>V64=Tabela2[[#This Row],[N.R.
(Natureza da Receita)]]</f>
        <v>1</v>
      </c>
      <c r="X64" s="105" t="str">
        <f>IF(Tabela2[[#This Row],[F.R.
(Fonte Recurso)]]="",VLOOKUP(Tabela2[[#This Row],[N.R.
(Natureza da Receita)]],Tabela813[[NR]:[Situação]],3,FALSE),"")</f>
        <v/>
      </c>
      <c r="Y64" s="105" t="b">
        <f>X64=Tabela2[[#This Row],[(S)intética
(A)nalítica]]</f>
        <v>1</v>
      </c>
    </row>
    <row r="65" spans="1:25" ht="30">
      <c r="B65" s="29"/>
      <c r="C65" s="20" t="s">
        <v>781</v>
      </c>
      <c r="D65" s="20" t="s">
        <v>781</v>
      </c>
      <c r="E65" s="20" t="s">
        <v>790</v>
      </c>
      <c r="F65" s="20" t="s">
        <v>790</v>
      </c>
      <c r="G65" s="20" t="s">
        <v>811</v>
      </c>
      <c r="H65" s="20" t="s">
        <v>784</v>
      </c>
      <c r="I65" s="20" t="s">
        <v>784</v>
      </c>
      <c r="J65" s="20" t="s">
        <v>787</v>
      </c>
      <c r="K65" s="16" t="s">
        <v>1267</v>
      </c>
      <c r="L65" s="20"/>
      <c r="M65" s="21" t="s">
        <v>103</v>
      </c>
      <c r="N65" s="16" t="str">
        <f t="shared" si="0"/>
        <v>S</v>
      </c>
      <c r="O65" s="16">
        <v>5</v>
      </c>
      <c r="P65" s="20" t="s">
        <v>54</v>
      </c>
      <c r="Q65" s="1" t="s">
        <v>104</v>
      </c>
      <c r="R65" s="1" t="s">
        <v>100</v>
      </c>
      <c r="S65" s="16"/>
      <c r="T65" s="151"/>
      <c r="V65" s="105" t="str">
        <f>IF(Tabela2[[#This Row],[F.R.
(Fonte Recurso)]]="",IF(B65&lt;&gt;"",B65&amp;".","")&amp;C65&amp;"."&amp;D65&amp;"."&amp;E65&amp;"."&amp;F65&amp;"."&amp;G65&amp;"."&amp;H65&amp;"."&amp;I65&amp;"."&amp;J65,"")</f>
        <v>1.1.2.2.52.0.0.00</v>
      </c>
      <c r="W65" s="105" t="b">
        <f>V65=Tabela2[[#This Row],[N.R.
(Natureza da Receita)]]</f>
        <v>1</v>
      </c>
      <c r="X65" s="105" t="str">
        <f>IF(Tabela2[[#This Row],[F.R.
(Fonte Recurso)]]="",VLOOKUP(Tabela2[[#This Row],[N.R.
(Natureza da Receita)]],Tabela813[[NR]:[Situação]],3,FALSE),"")</f>
        <v>S</v>
      </c>
      <c r="Y65" s="105" t="b">
        <f>X65=Tabela2[[#This Row],[(S)intética
(A)nalítica]]</f>
        <v>1</v>
      </c>
    </row>
    <row r="66" spans="1:25" ht="30">
      <c r="B66" s="29"/>
      <c r="C66" s="20"/>
      <c r="D66" s="20"/>
      <c r="E66" s="20"/>
      <c r="F66" s="20"/>
      <c r="G66" s="20"/>
      <c r="H66" s="20"/>
      <c r="I66" s="20"/>
      <c r="J66" s="20"/>
      <c r="K66" s="16"/>
      <c r="L66" s="20" t="s">
        <v>3110</v>
      </c>
      <c r="M66" s="21" t="s">
        <v>3055</v>
      </c>
      <c r="N66" s="16" t="str">
        <f t="shared" si="0"/>
        <v/>
      </c>
      <c r="O66" s="16" t="s">
        <v>157</v>
      </c>
      <c r="P66" s="20" t="s">
        <v>157</v>
      </c>
      <c r="Q66" s="41" t="s">
        <v>3192</v>
      </c>
      <c r="R66" s="1" t="s">
        <v>157</v>
      </c>
      <c r="S66" s="16" t="s">
        <v>157</v>
      </c>
      <c r="T66" s="151"/>
      <c r="V66" s="105" t="str">
        <f>IF(Tabela2[[#This Row],[F.R.
(Fonte Recurso)]]="",IF(B66&lt;&gt;"",B66&amp;".","")&amp;C66&amp;"."&amp;D66&amp;"."&amp;E66&amp;"."&amp;F66&amp;"."&amp;G66&amp;"."&amp;H66&amp;"."&amp;I66&amp;"."&amp;J66,"")</f>
        <v/>
      </c>
      <c r="W66" s="105" t="b">
        <f>V66=Tabela2[[#This Row],[N.R.
(Natureza da Receita)]]</f>
        <v>1</v>
      </c>
      <c r="X66" s="105" t="str">
        <f>IF(Tabela2[[#This Row],[F.R.
(Fonte Recurso)]]="",VLOOKUP(Tabela2[[#This Row],[N.R.
(Natureza da Receita)]],Tabela813[[NR]:[Situação]],3,FALSE),"")</f>
        <v/>
      </c>
      <c r="Y66" s="105" t="b">
        <f>X66=Tabela2[[#This Row],[(S)intética
(A)nalítica]]</f>
        <v>1</v>
      </c>
    </row>
    <row r="67" spans="1:25">
      <c r="B67" s="29"/>
      <c r="C67" s="20"/>
      <c r="D67" s="20"/>
      <c r="E67" s="20"/>
      <c r="F67" s="20"/>
      <c r="G67" s="20"/>
      <c r="H67" s="20"/>
      <c r="I67" s="20"/>
      <c r="J67" s="20"/>
      <c r="K67" s="16"/>
      <c r="L67" s="20" t="s">
        <v>3174</v>
      </c>
      <c r="M67" s="21" t="s">
        <v>3342</v>
      </c>
      <c r="N67" s="16" t="str">
        <f t="shared" ref="N67:N68" si="1">X67</f>
        <v/>
      </c>
      <c r="O67" s="16" t="s">
        <v>157</v>
      </c>
      <c r="P67" s="20" t="s">
        <v>157</v>
      </c>
      <c r="Q67" s="92"/>
      <c r="R67" s="1" t="s">
        <v>157</v>
      </c>
      <c r="S67" s="16" t="s">
        <v>157</v>
      </c>
      <c r="T67" s="151"/>
      <c r="V67" s="105" t="str">
        <f>IF(Tabela2[[#This Row],[F.R.
(Fonte Recurso)]]="",IF(B67&lt;&gt;"",B67&amp;".","")&amp;C67&amp;"."&amp;D67&amp;"."&amp;E67&amp;"."&amp;F67&amp;"."&amp;G67&amp;"."&amp;H67&amp;"."&amp;I67&amp;"."&amp;J67,"")</f>
        <v/>
      </c>
      <c r="W67" s="105" t="b">
        <f>V67=Tabela2[[#This Row],[N.R.
(Natureza da Receita)]]</f>
        <v>1</v>
      </c>
      <c r="X67" s="105" t="str">
        <f>IF(Tabela2[[#This Row],[F.R.
(Fonte Recurso)]]="",VLOOKUP(Tabela2[[#This Row],[N.R.
(Natureza da Receita)]],Tabela813[[NR]:[Situação]],3,FALSE),"")</f>
        <v/>
      </c>
      <c r="Y67" s="105" t="b">
        <f>X67=Tabela2[[#This Row],[(S)intética
(A)nalítica]]</f>
        <v>1</v>
      </c>
    </row>
    <row r="68" spans="1:25">
      <c r="B68" s="29"/>
      <c r="C68" s="20"/>
      <c r="D68" s="20"/>
      <c r="E68" s="20"/>
      <c r="F68" s="20"/>
      <c r="G68" s="20"/>
      <c r="H68" s="20"/>
      <c r="I68" s="20"/>
      <c r="J68" s="20"/>
      <c r="K68" s="16"/>
      <c r="L68" s="20" t="s">
        <v>3337</v>
      </c>
      <c r="M68" s="21" t="s">
        <v>3338</v>
      </c>
      <c r="N68" s="16" t="str">
        <f t="shared" si="1"/>
        <v/>
      </c>
      <c r="O68" s="16"/>
      <c r="P68" s="20"/>
      <c r="Q68" s="92"/>
      <c r="R68" s="1"/>
      <c r="S68" s="16"/>
      <c r="T68" s="151"/>
      <c r="V68" s="105" t="str">
        <f>IF(Tabela2[[#This Row],[F.R.
(Fonte Recurso)]]="",IF(B68&lt;&gt;"",B68&amp;".","")&amp;C68&amp;"."&amp;D68&amp;"."&amp;E68&amp;"."&amp;F68&amp;"."&amp;G68&amp;"."&amp;H68&amp;"."&amp;I68&amp;"."&amp;J68,"")</f>
        <v/>
      </c>
      <c r="W68" s="105" t="b">
        <f>V68=Tabela2[[#This Row],[N.R.
(Natureza da Receita)]]</f>
        <v>1</v>
      </c>
      <c r="X68" s="105" t="str">
        <f>IF(Tabela2[[#This Row],[F.R.
(Fonte Recurso)]]="",VLOOKUP(Tabela2[[#This Row],[N.R.
(Natureza da Receita)]],Tabela813[[NR]:[Situação]],3,FALSE),"")</f>
        <v/>
      </c>
      <c r="Y68" s="105" t="b">
        <f>X68=Tabela2[[#This Row],[(S)intética
(A)nalítica]]</f>
        <v>1</v>
      </c>
    </row>
    <row r="69" spans="1:25" ht="30">
      <c r="B69" s="218"/>
      <c r="C69" s="219" t="s">
        <v>781</v>
      </c>
      <c r="D69" s="219" t="s">
        <v>781</v>
      </c>
      <c r="E69" s="219" t="s">
        <v>790</v>
      </c>
      <c r="F69" s="219" t="s">
        <v>790</v>
      </c>
      <c r="G69" s="219" t="s">
        <v>808</v>
      </c>
      <c r="H69" s="219" t="s">
        <v>784</v>
      </c>
      <c r="I69" s="219" t="s">
        <v>784</v>
      </c>
      <c r="J69" s="219" t="s">
        <v>787</v>
      </c>
      <c r="K69" s="220" t="s">
        <v>6101</v>
      </c>
      <c r="L69" s="219"/>
      <c r="M69" s="223" t="s">
        <v>6102</v>
      </c>
      <c r="N69" s="220" t="s">
        <v>1236</v>
      </c>
      <c r="O69" s="220">
        <v>5</v>
      </c>
      <c r="P69" s="219" t="s">
        <v>54</v>
      </c>
      <c r="Q69" s="221" t="s">
        <v>6103</v>
      </c>
      <c r="R69" s="221" t="s">
        <v>6104</v>
      </c>
      <c r="S69" s="16" t="s">
        <v>14</v>
      </c>
      <c r="T69" s="154">
        <v>45126</v>
      </c>
      <c r="V69" s="105" t="str">
        <f>IF(Tabela2[[#This Row],[F.R.
(Fonte Recurso)]]="",IF(B73&lt;&gt;"",B73&amp;".","")&amp;C73&amp;"."&amp;D73&amp;"."&amp;E73&amp;"."&amp;F73&amp;"."&amp;G73&amp;"."&amp;H73&amp;"."&amp;I73&amp;"."&amp;J73,"")</f>
        <v>1.1.3.0.00.0.0.00</v>
      </c>
      <c r="W69" s="105" t="b">
        <f>V69=Tabela2[[#This Row],[N.R.
(Natureza da Receita)]]</f>
        <v>0</v>
      </c>
      <c r="X69" s="105" t="e">
        <f>IF(Tabela2[[#This Row],[F.R.
(Fonte Recurso)]]="",VLOOKUP(Tabela2[[#This Row],[N.R.
(Natureza da Receita)]],Tabela813[[NR]:[Situação]],3,FALSE),"")</f>
        <v>#N/A</v>
      </c>
      <c r="Y69" s="105" t="e">
        <f>X69=Tabela2[[#This Row],[(S)intética
(A)nalítica]]</f>
        <v>#N/A</v>
      </c>
    </row>
    <row r="70" spans="1:25" ht="30">
      <c r="A70" s="236"/>
      <c r="B70" s="218"/>
      <c r="C70" s="219"/>
      <c r="D70" s="219"/>
      <c r="E70" s="219"/>
      <c r="F70" s="219"/>
      <c r="G70" s="219"/>
      <c r="H70" s="219"/>
      <c r="I70" s="219"/>
      <c r="J70" s="219"/>
      <c r="K70" s="220"/>
      <c r="L70" s="219" t="s">
        <v>3110</v>
      </c>
      <c r="M70" s="223" t="s">
        <v>3055</v>
      </c>
      <c r="N70" s="220" t="s">
        <v>157</v>
      </c>
      <c r="O70" s="220" t="s">
        <v>157</v>
      </c>
      <c r="P70" s="219" t="s">
        <v>157</v>
      </c>
      <c r="Q70" s="221" t="s">
        <v>3192</v>
      </c>
      <c r="R70" s="221"/>
      <c r="S70" s="220" t="s">
        <v>14</v>
      </c>
      <c r="T70" s="154">
        <v>45126</v>
      </c>
      <c r="V70" s="105" t="str">
        <f>IF(Tabela2[[#This Row],[F.R.
(Fonte Recurso)]]="",IF(B74&lt;&gt;"",B74&amp;".","")&amp;C74&amp;"."&amp;D74&amp;"."&amp;E74&amp;"."&amp;F74&amp;"."&amp;G74&amp;"."&amp;H74&amp;"."&amp;I74&amp;"."&amp;J74,"")</f>
        <v/>
      </c>
      <c r="W70" s="105" t="b">
        <f>V70=Tabela2[[#This Row],[N.R.
(Natureza da Receita)]]</f>
        <v>1</v>
      </c>
      <c r="X70" s="105" t="str">
        <f>IF(Tabela2[[#This Row],[F.R.
(Fonte Recurso)]]="",VLOOKUP(Tabela2[[#This Row],[N.R.
(Natureza da Receita)]],Tabela813[[NR]:[Situação]],3,FALSE),"")</f>
        <v/>
      </c>
      <c r="Y70" s="105" t="b">
        <f>X70=Tabela2[[#This Row],[(S)intética
(A)nalítica]]</f>
        <v>1</v>
      </c>
    </row>
    <row r="71" spans="1:25">
      <c r="A71" s="236"/>
      <c r="B71" s="218"/>
      <c r="C71" s="219"/>
      <c r="D71" s="219"/>
      <c r="E71" s="219"/>
      <c r="F71" s="219"/>
      <c r="G71" s="219"/>
      <c r="H71" s="219"/>
      <c r="I71" s="219"/>
      <c r="J71" s="219"/>
      <c r="K71" s="220"/>
      <c r="L71" s="219" t="s">
        <v>3174</v>
      </c>
      <c r="M71" s="223" t="s">
        <v>3342</v>
      </c>
      <c r="N71" s="220" t="s">
        <v>157</v>
      </c>
      <c r="O71" s="220"/>
      <c r="P71" s="219"/>
      <c r="Q71" s="221"/>
      <c r="R71" s="221"/>
      <c r="S71" s="220" t="s">
        <v>14</v>
      </c>
      <c r="T71" s="154">
        <v>45126</v>
      </c>
      <c r="V71" s="105" t="str">
        <f>IF(Tabela2[[#This Row],[F.R.
(Fonte Recurso)]]="",IF(B75&lt;&gt;"",B75&amp;".","")&amp;C75&amp;"."&amp;D75&amp;"."&amp;E75&amp;"."&amp;F75&amp;"."&amp;G75&amp;"."&amp;H75&amp;"."&amp;I75&amp;"."&amp;J75,"")</f>
        <v/>
      </c>
      <c r="W71" s="105" t="b">
        <f>V71=Tabela2[[#This Row],[N.R.
(Natureza da Receita)]]</f>
        <v>1</v>
      </c>
      <c r="X71" s="105" t="str">
        <f>IF(Tabela2[[#This Row],[F.R.
(Fonte Recurso)]]="",VLOOKUP(Tabela2[[#This Row],[N.R.
(Natureza da Receita)]],Tabela813[[NR]:[Situação]],3,FALSE),"")</f>
        <v/>
      </c>
      <c r="Y71" s="105" t="b">
        <f>X71=Tabela2[[#This Row],[(S)intética
(A)nalítica]]</f>
        <v>1</v>
      </c>
    </row>
    <row r="72" spans="1:25" ht="30.75" customHeight="1">
      <c r="B72" s="218"/>
      <c r="C72" s="219"/>
      <c r="D72" s="219"/>
      <c r="E72" s="219"/>
      <c r="F72" s="219"/>
      <c r="G72" s="219"/>
      <c r="H72" s="219"/>
      <c r="I72" s="219"/>
      <c r="J72" s="219"/>
      <c r="K72" s="220"/>
      <c r="L72" s="219" t="s">
        <v>3337</v>
      </c>
      <c r="M72" s="223" t="s">
        <v>3338</v>
      </c>
      <c r="N72" s="220" t="s">
        <v>157</v>
      </c>
      <c r="O72" s="220"/>
      <c r="P72" s="219"/>
      <c r="Q72" s="221"/>
      <c r="R72" s="221"/>
      <c r="S72" s="220" t="s">
        <v>14</v>
      </c>
      <c r="T72" s="154">
        <v>45126</v>
      </c>
      <c r="V72" s="105" t="str">
        <f>IF(Tabela2[[#This Row],[F.R.
(Fonte Recurso)]]="",IF(B76&lt;&gt;"",B76&amp;".","")&amp;C76&amp;"."&amp;D76&amp;"."&amp;E76&amp;"."&amp;F76&amp;"."&amp;G76&amp;"."&amp;H76&amp;"."&amp;I76&amp;"."&amp;J76,"")</f>
        <v/>
      </c>
      <c r="W72" s="105" t="b">
        <f>V72=Tabela2[[#This Row],[N.R.
(Natureza da Receita)]]</f>
        <v>1</v>
      </c>
      <c r="X72" s="105" t="str">
        <f>IF(Tabela2[[#This Row],[F.R.
(Fonte Recurso)]]="",VLOOKUP(Tabela2[[#This Row],[N.R.
(Natureza da Receita)]],Tabela813[[NR]:[Situação]],3,FALSE),"")</f>
        <v/>
      </c>
      <c r="Y72" s="105" t="b">
        <f>X72=Tabela2[[#This Row],[(S)intética
(A)nalítica]]</f>
        <v>1</v>
      </c>
    </row>
    <row r="73" spans="1:25">
      <c r="B73" s="29"/>
      <c r="C73" s="20" t="s">
        <v>781</v>
      </c>
      <c r="D73" s="20" t="s">
        <v>781</v>
      </c>
      <c r="E73" s="20" t="s">
        <v>782</v>
      </c>
      <c r="F73" s="20" t="s">
        <v>784</v>
      </c>
      <c r="G73" s="20" t="s">
        <v>787</v>
      </c>
      <c r="H73" s="20" t="s">
        <v>784</v>
      </c>
      <c r="I73" s="20" t="s">
        <v>784</v>
      </c>
      <c r="J73" s="20" t="s">
        <v>787</v>
      </c>
      <c r="K73" s="16" t="s">
        <v>1268</v>
      </c>
      <c r="L73" s="20"/>
      <c r="M73" s="21" t="s">
        <v>105</v>
      </c>
      <c r="N73" s="16" t="s">
        <v>1236</v>
      </c>
      <c r="O73" s="16">
        <v>3</v>
      </c>
      <c r="P73" s="20" t="s">
        <v>44</v>
      </c>
      <c r="Q73" s="1" t="s">
        <v>106</v>
      </c>
      <c r="R73" s="1" t="s">
        <v>157</v>
      </c>
      <c r="S73" s="16" t="s">
        <v>157</v>
      </c>
      <c r="T73" s="151"/>
      <c r="V73" s="105" t="str">
        <f>IF(Tabela2[[#This Row],[F.R.
(Fonte Recurso)]]="",IF(B77&lt;&gt;"",B77&amp;".","")&amp;C77&amp;"."&amp;D77&amp;"."&amp;E77&amp;"."&amp;F77&amp;"."&amp;G77&amp;"."&amp;H77&amp;"."&amp;I77&amp;"."&amp;J77,"")</f>
        <v>.......</v>
      </c>
      <c r="W73" s="105" t="b">
        <f>V73=Tabela2[[#This Row],[N.R.
(Natureza da Receita)]]</f>
        <v>0</v>
      </c>
      <c r="X73" s="105" t="str">
        <f>IF(Tabela2[[#This Row],[F.R.
(Fonte Recurso)]]="",VLOOKUP(Tabela2[[#This Row],[N.R.
(Natureza da Receita)]],Tabela813[[NR]:[Situação]],3,FALSE),"")</f>
        <v>S</v>
      </c>
      <c r="Y73" s="105" t="b">
        <f>X73=Tabela2[[#This Row],[(S)intética
(A)nalítica]]</f>
        <v>1</v>
      </c>
    </row>
    <row r="74" spans="1:25">
      <c r="B74" s="29"/>
      <c r="C74" s="20" t="s">
        <v>781</v>
      </c>
      <c r="D74" s="20" t="s">
        <v>781</v>
      </c>
      <c r="E74" s="20" t="s">
        <v>782</v>
      </c>
      <c r="F74" s="20" t="s">
        <v>781</v>
      </c>
      <c r="G74" s="20" t="s">
        <v>787</v>
      </c>
      <c r="H74" s="20" t="s">
        <v>784</v>
      </c>
      <c r="I74" s="20" t="s">
        <v>784</v>
      </c>
      <c r="J74" s="20" t="s">
        <v>787</v>
      </c>
      <c r="K74" s="16" t="s">
        <v>1269</v>
      </c>
      <c r="L74" s="20"/>
      <c r="M74" s="21" t="s">
        <v>105</v>
      </c>
      <c r="N74" s="16" t="s">
        <v>1236</v>
      </c>
      <c r="O74" s="16">
        <v>4</v>
      </c>
      <c r="P74" s="20" t="s">
        <v>44</v>
      </c>
      <c r="Q74" s="1" t="s">
        <v>106</v>
      </c>
      <c r="R74" s="1" t="s">
        <v>157</v>
      </c>
      <c r="S74" s="16"/>
      <c r="T74" s="151"/>
      <c r="V74" s="105" t="str">
        <f>IF(Tabela2[[#This Row],[F.R.
(Fonte Recurso)]]="",IF(B78&lt;&gt;"",B78&amp;".","")&amp;C78&amp;"."&amp;D78&amp;"."&amp;E78&amp;"."&amp;F78&amp;"."&amp;G78&amp;"."&amp;H78&amp;"."&amp;I78&amp;"."&amp;J78,"")</f>
        <v>1.1.3.1.51.0.0.00</v>
      </c>
      <c r="W74" s="105" t="b">
        <f>V74=Tabela2[[#This Row],[N.R.
(Natureza da Receita)]]</f>
        <v>0</v>
      </c>
      <c r="X74" s="105" t="str">
        <f>IF(Tabela2[[#This Row],[F.R.
(Fonte Recurso)]]="",VLOOKUP(Tabela2[[#This Row],[N.R.
(Natureza da Receita)]],Tabela813[[NR]:[Situação]],3,FALSE),"")</f>
        <v>S</v>
      </c>
      <c r="Y74" s="105" t="b">
        <f>X74=Tabela2[[#This Row],[(S)intética
(A)nalítica]]</f>
        <v>1</v>
      </c>
    </row>
    <row r="75" spans="1:25" ht="30">
      <c r="B75" s="29"/>
      <c r="C75" s="20" t="s">
        <v>781</v>
      </c>
      <c r="D75" s="20" t="s">
        <v>781</v>
      </c>
      <c r="E75" s="20" t="s">
        <v>782</v>
      </c>
      <c r="F75" s="20" t="s">
        <v>781</v>
      </c>
      <c r="G75" s="20" t="s">
        <v>807</v>
      </c>
      <c r="H75" s="20" t="s">
        <v>784</v>
      </c>
      <c r="I75" s="20" t="s">
        <v>784</v>
      </c>
      <c r="J75" s="20" t="s">
        <v>787</v>
      </c>
      <c r="K75" s="16" t="s">
        <v>1270</v>
      </c>
      <c r="L75" s="20"/>
      <c r="M75" s="21" t="s">
        <v>107</v>
      </c>
      <c r="N75" s="16" t="s">
        <v>1236</v>
      </c>
      <c r="O75" s="16">
        <v>5</v>
      </c>
      <c r="P75" s="20" t="s">
        <v>54</v>
      </c>
      <c r="Q75" s="1" t="s">
        <v>108</v>
      </c>
      <c r="R75" s="1" t="s">
        <v>157</v>
      </c>
      <c r="S75" s="16"/>
      <c r="T75" s="151"/>
      <c r="V75" s="105" t="str">
        <f>IF(Tabela2[[#This Row],[F.R.
(Fonte Recurso)]]="",IF(B79&lt;&gt;"",B79&amp;".","")&amp;C79&amp;"."&amp;D79&amp;"."&amp;E79&amp;"."&amp;F79&amp;"."&amp;G79&amp;"."&amp;H79&amp;"."&amp;I79&amp;"."&amp;J79,"")</f>
        <v>.......</v>
      </c>
      <c r="W75" s="105" t="b">
        <f>V75=Tabela2[[#This Row],[N.R.
(Natureza da Receita)]]</f>
        <v>0</v>
      </c>
      <c r="X75" s="105" t="str">
        <f>IF(Tabela2[[#This Row],[F.R.
(Fonte Recurso)]]="",VLOOKUP(Tabela2[[#This Row],[N.R.
(Natureza da Receita)]],Tabela813[[NR]:[Situação]],3,FALSE),"")</f>
        <v>S</v>
      </c>
      <c r="Y75" s="105" t="b">
        <f>X75=Tabela2[[#This Row],[(S)intética
(A)nalítica]]</f>
        <v>1</v>
      </c>
    </row>
    <row r="76" spans="1:25" ht="30">
      <c r="B76" s="29"/>
      <c r="C76" s="20"/>
      <c r="D76" s="20"/>
      <c r="E76" s="20"/>
      <c r="F76" s="20"/>
      <c r="G76" s="20"/>
      <c r="H76" s="20"/>
      <c r="I76" s="20"/>
      <c r="J76" s="20"/>
      <c r="K76" s="16"/>
      <c r="L76" s="20" t="s">
        <v>3110</v>
      </c>
      <c r="M76" s="21" t="s">
        <v>3055</v>
      </c>
      <c r="N76" s="16"/>
      <c r="O76" s="16" t="s">
        <v>157</v>
      </c>
      <c r="P76" s="20" t="s">
        <v>157</v>
      </c>
      <c r="Q76" s="41" t="s">
        <v>3192</v>
      </c>
      <c r="R76" s="1" t="s">
        <v>157</v>
      </c>
      <c r="S76" s="16" t="s">
        <v>157</v>
      </c>
      <c r="T76" s="151"/>
      <c r="V76" s="105" t="str">
        <f>IF(Tabela2[[#This Row],[F.R.
(Fonte Recurso)]]="",IF(B80&lt;&gt;"",B80&amp;".","")&amp;C80&amp;"."&amp;D80&amp;"."&amp;E80&amp;"."&amp;F80&amp;"."&amp;G80&amp;"."&amp;H80&amp;"."&amp;I80&amp;"."&amp;J80,"")</f>
        <v/>
      </c>
      <c r="W76" s="105" t="b">
        <f>V76=Tabela2[[#This Row],[N.R.
(Natureza da Receita)]]</f>
        <v>1</v>
      </c>
      <c r="X76" s="105" t="str">
        <f>IF(Tabela2[[#This Row],[F.R.
(Fonte Recurso)]]="",VLOOKUP(Tabela2[[#This Row],[N.R.
(Natureza da Receita)]],Tabela813[[NR]:[Situação]],3,FALSE),"")</f>
        <v/>
      </c>
      <c r="Y76" s="105" t="b">
        <f>X76=Tabela2[[#This Row],[(S)intética
(A)nalítica]]</f>
        <v>1</v>
      </c>
    </row>
    <row r="77" spans="1:25">
      <c r="B77" s="29"/>
      <c r="C77" s="20"/>
      <c r="D77" s="20"/>
      <c r="E77" s="20"/>
      <c r="F77" s="20"/>
      <c r="G77" s="20"/>
      <c r="H77" s="20"/>
      <c r="I77" s="20"/>
      <c r="J77" s="20"/>
      <c r="K77" s="16"/>
      <c r="L77" s="20" t="s">
        <v>3174</v>
      </c>
      <c r="M77" s="21" t="s">
        <v>3342</v>
      </c>
      <c r="N77" s="16"/>
      <c r="O77" s="16" t="s">
        <v>157</v>
      </c>
      <c r="P77" s="20" t="s">
        <v>157</v>
      </c>
      <c r="Q77" s="92"/>
      <c r="R77" s="1" t="s">
        <v>157</v>
      </c>
      <c r="S77" s="16" t="s">
        <v>157</v>
      </c>
      <c r="T77" s="151"/>
      <c r="V77" s="105" t="str">
        <f>IF(Tabela2[[#This Row],[F.R.
(Fonte Recurso)]]="",IF(B81&lt;&gt;"",B81&amp;".","")&amp;C81&amp;"."&amp;D81&amp;"."&amp;E81&amp;"."&amp;F81&amp;"."&amp;G81&amp;"."&amp;H81&amp;"."&amp;I81&amp;"."&amp;J81,"")</f>
        <v/>
      </c>
      <c r="W77" s="105" t="b">
        <f>V77=Tabela2[[#This Row],[N.R.
(Natureza da Receita)]]</f>
        <v>1</v>
      </c>
      <c r="X77" s="105" t="str">
        <f>IF(Tabela2[[#This Row],[F.R.
(Fonte Recurso)]]="",VLOOKUP(Tabela2[[#This Row],[N.R.
(Natureza da Receita)]],Tabela813[[NR]:[Situação]],3,FALSE),"")</f>
        <v/>
      </c>
      <c r="Y77" s="105" t="b">
        <f>X77=Tabela2[[#This Row],[(S)intética
(A)nalítica]]</f>
        <v>1</v>
      </c>
    </row>
    <row r="78" spans="1:25" ht="30">
      <c r="B78" s="29"/>
      <c r="C78" s="20" t="s">
        <v>781</v>
      </c>
      <c r="D78" s="20" t="s">
        <v>781</v>
      </c>
      <c r="E78" s="20" t="s">
        <v>782</v>
      </c>
      <c r="F78" s="20" t="s">
        <v>781</v>
      </c>
      <c r="G78" s="20" t="s">
        <v>809</v>
      </c>
      <c r="H78" s="20" t="s">
        <v>784</v>
      </c>
      <c r="I78" s="20" t="s">
        <v>784</v>
      </c>
      <c r="J78" s="20" t="s">
        <v>787</v>
      </c>
      <c r="K78" s="16" t="s">
        <v>1271</v>
      </c>
      <c r="L78" s="20"/>
      <c r="M78" s="21" t="s">
        <v>109</v>
      </c>
      <c r="N78" s="16" t="s">
        <v>1236</v>
      </c>
      <c r="O78" s="16">
        <v>5</v>
      </c>
      <c r="P78" s="20" t="s">
        <v>54</v>
      </c>
      <c r="Q78" s="1" t="s">
        <v>110</v>
      </c>
      <c r="R78" s="1" t="s">
        <v>157</v>
      </c>
      <c r="S78" s="16"/>
      <c r="T78" s="151"/>
      <c r="V78" s="105" t="str">
        <f>IF(Tabela2[[#This Row],[F.R.
(Fonte Recurso)]]="",IF(B82&lt;&gt;"",B82&amp;".","")&amp;C82&amp;"."&amp;D82&amp;"."&amp;E82&amp;"."&amp;F82&amp;"."&amp;G82&amp;"."&amp;H82&amp;"."&amp;I82&amp;"."&amp;J82,"")</f>
        <v>.......</v>
      </c>
      <c r="W78" s="105" t="b">
        <f>V78=Tabela2[[#This Row],[N.R.
(Natureza da Receita)]]</f>
        <v>0</v>
      </c>
      <c r="X78" s="105" t="str">
        <f>IF(Tabela2[[#This Row],[F.R.
(Fonte Recurso)]]="",VLOOKUP(Tabela2[[#This Row],[N.R.
(Natureza da Receita)]],Tabela813[[NR]:[Situação]],3,FALSE),"")</f>
        <v>S</v>
      </c>
      <c r="Y78" s="105" t="b">
        <f>X78=Tabela2[[#This Row],[(S)intética
(A)nalítica]]</f>
        <v>1</v>
      </c>
    </row>
    <row r="79" spans="1:25" ht="30">
      <c r="B79" s="29"/>
      <c r="C79" s="20"/>
      <c r="D79" s="20"/>
      <c r="E79" s="20"/>
      <c r="F79" s="20"/>
      <c r="G79" s="20"/>
      <c r="H79" s="20"/>
      <c r="I79" s="20"/>
      <c r="J79" s="20"/>
      <c r="K79" s="16"/>
      <c r="L79" s="20" t="s">
        <v>3110</v>
      </c>
      <c r="M79" s="21" t="s">
        <v>3055</v>
      </c>
      <c r="N79" s="16"/>
      <c r="O79" s="16" t="s">
        <v>157</v>
      </c>
      <c r="P79" s="20" t="s">
        <v>157</v>
      </c>
      <c r="Q79" s="41" t="s">
        <v>3192</v>
      </c>
      <c r="R79" s="1" t="s">
        <v>157</v>
      </c>
      <c r="S79" s="16" t="s">
        <v>157</v>
      </c>
      <c r="T79" s="151"/>
      <c r="V79" s="105" t="str">
        <f>IF(Tabela2[[#This Row],[F.R.
(Fonte Recurso)]]="",IF(B83&lt;&gt;"",B83&amp;".","")&amp;C83&amp;"."&amp;D83&amp;"."&amp;E83&amp;"."&amp;F83&amp;"."&amp;G83&amp;"."&amp;H83&amp;"."&amp;I83&amp;"."&amp;J83,"")</f>
        <v/>
      </c>
      <c r="W79" s="105" t="b">
        <f>V79=Tabela2[[#This Row],[N.R.
(Natureza da Receita)]]</f>
        <v>1</v>
      </c>
      <c r="X79" s="105" t="str">
        <f>IF(Tabela2[[#This Row],[F.R.
(Fonte Recurso)]]="",VLOOKUP(Tabela2[[#This Row],[N.R.
(Natureza da Receita)]],Tabela813[[NR]:[Situação]],3,FALSE),"")</f>
        <v/>
      </c>
      <c r="Y79" s="105" t="b">
        <f>X79=Tabela2[[#This Row],[(S)intética
(A)nalítica]]</f>
        <v>1</v>
      </c>
    </row>
    <row r="80" spans="1:25">
      <c r="B80" s="29"/>
      <c r="C80" s="20"/>
      <c r="D80" s="20"/>
      <c r="E80" s="20"/>
      <c r="F80" s="20"/>
      <c r="G80" s="20"/>
      <c r="H80" s="20"/>
      <c r="I80" s="20"/>
      <c r="J80" s="20"/>
      <c r="K80" s="16"/>
      <c r="L80" s="20" t="s">
        <v>3174</v>
      </c>
      <c r="M80" s="21" t="s">
        <v>3342</v>
      </c>
      <c r="N80" s="16"/>
      <c r="O80" s="16" t="s">
        <v>157</v>
      </c>
      <c r="P80" s="20" t="s">
        <v>157</v>
      </c>
      <c r="Q80" s="92"/>
      <c r="R80" s="1" t="s">
        <v>157</v>
      </c>
      <c r="S80" s="16" t="s">
        <v>157</v>
      </c>
      <c r="T80" s="151"/>
      <c r="V80" s="105" t="str">
        <f>IF(Tabela2[[#This Row],[F.R.
(Fonte Recurso)]]="",IF(B84&lt;&gt;"",B84&amp;".","")&amp;C84&amp;"."&amp;D84&amp;"."&amp;E84&amp;"."&amp;F84&amp;"."&amp;G84&amp;"."&amp;H84&amp;"."&amp;I84&amp;"."&amp;J84,"")</f>
        <v/>
      </c>
      <c r="W80" s="105" t="b">
        <f>V80=Tabela2[[#This Row],[N.R.
(Natureza da Receita)]]</f>
        <v>1</v>
      </c>
      <c r="X80" s="105" t="str">
        <f>IF(Tabela2[[#This Row],[F.R.
(Fonte Recurso)]]="",VLOOKUP(Tabela2[[#This Row],[N.R.
(Natureza da Receita)]],Tabela813[[NR]:[Situação]],3,FALSE),"")</f>
        <v/>
      </c>
      <c r="Y80" s="105" t="b">
        <f>X80=Tabela2[[#This Row],[(S)intética
(A)nalítica]]</f>
        <v>1</v>
      </c>
    </row>
    <row r="81" spans="1:25" ht="30">
      <c r="B81" s="29"/>
      <c r="C81" s="20" t="s">
        <v>781</v>
      </c>
      <c r="D81" s="20" t="s">
        <v>781</v>
      </c>
      <c r="E81" s="20" t="s">
        <v>782</v>
      </c>
      <c r="F81" s="20" t="s">
        <v>781</v>
      </c>
      <c r="G81" s="20" t="s">
        <v>811</v>
      </c>
      <c r="H81" s="20" t="s">
        <v>784</v>
      </c>
      <c r="I81" s="20" t="s">
        <v>784</v>
      </c>
      <c r="J81" s="20" t="s">
        <v>787</v>
      </c>
      <c r="K81" s="16" t="s">
        <v>1272</v>
      </c>
      <c r="L81" s="20"/>
      <c r="M81" s="21" t="s">
        <v>111</v>
      </c>
      <c r="N81" s="16" t="str">
        <f t="shared" ref="N81:N104" si="2">X77</f>
        <v/>
      </c>
      <c r="O81" s="16">
        <v>5</v>
      </c>
      <c r="P81" s="20" t="s">
        <v>54</v>
      </c>
      <c r="Q81" s="1" t="s">
        <v>112</v>
      </c>
      <c r="R81" s="1" t="s">
        <v>157</v>
      </c>
      <c r="S81" s="16"/>
      <c r="T81" s="151"/>
      <c r="V81" s="105" t="str">
        <f>IF(Tabela2[[#This Row],[F.R.
(Fonte Recurso)]]="",IF(B85&lt;&gt;"",B85&amp;".","")&amp;C85&amp;"."&amp;D85&amp;"."&amp;E85&amp;"."&amp;F85&amp;"."&amp;G85&amp;"."&amp;H85&amp;"."&amp;I85&amp;"."&amp;J85,"")</f>
        <v>.......</v>
      </c>
      <c r="W81" s="105" t="b">
        <f>V81=Tabela2[[#This Row],[N.R.
(Natureza da Receita)]]</f>
        <v>0</v>
      </c>
      <c r="X81" s="105" t="str">
        <f>IF(Tabela2[[#This Row],[F.R.
(Fonte Recurso)]]="",VLOOKUP(Tabela2[[#This Row],[N.R.
(Natureza da Receita)]],Tabela813[[NR]:[Situação]],3,FALSE),"")</f>
        <v>S</v>
      </c>
      <c r="Y81" s="105" t="b">
        <f>X81=Tabela2[[#This Row],[(S)intética
(A)nalítica]]</f>
        <v>0</v>
      </c>
    </row>
    <row r="82" spans="1:25" ht="30">
      <c r="B82" s="29"/>
      <c r="C82" s="20"/>
      <c r="D82" s="20"/>
      <c r="E82" s="20"/>
      <c r="F82" s="20"/>
      <c r="G82" s="20"/>
      <c r="H82" s="20"/>
      <c r="I82" s="20"/>
      <c r="J82" s="20"/>
      <c r="K82" s="16"/>
      <c r="L82" s="20" t="s">
        <v>3110</v>
      </c>
      <c r="M82" s="21" t="s">
        <v>3055</v>
      </c>
      <c r="N82" s="16"/>
      <c r="O82" s="16" t="s">
        <v>157</v>
      </c>
      <c r="P82" s="20" t="s">
        <v>157</v>
      </c>
      <c r="Q82" s="41" t="s">
        <v>3192</v>
      </c>
      <c r="R82" s="1" t="s">
        <v>157</v>
      </c>
      <c r="S82" s="16" t="s">
        <v>157</v>
      </c>
      <c r="T82" s="151"/>
      <c r="V82" s="105" t="str">
        <f>IF(Tabela2[[#This Row],[F.R.
(Fonte Recurso)]]="",IF(B86&lt;&gt;"",B86&amp;".","")&amp;C86&amp;"."&amp;D86&amp;"."&amp;E86&amp;"."&amp;F86&amp;"."&amp;G86&amp;"."&amp;H86&amp;"."&amp;I86&amp;"."&amp;J86,"")</f>
        <v/>
      </c>
      <c r="W82" s="105" t="b">
        <f>V82=Tabela2[[#This Row],[N.R.
(Natureza da Receita)]]</f>
        <v>1</v>
      </c>
      <c r="X82" s="105" t="str">
        <f>IF(Tabela2[[#This Row],[F.R.
(Fonte Recurso)]]="",VLOOKUP(Tabela2[[#This Row],[N.R.
(Natureza da Receita)]],Tabela813[[NR]:[Situação]],3,FALSE),"")</f>
        <v/>
      </c>
      <c r="Y82" s="105" t="b">
        <f>X82=Tabela2[[#This Row],[(S)intética
(A)nalítica]]</f>
        <v>1</v>
      </c>
    </row>
    <row r="83" spans="1:25">
      <c r="B83" s="29"/>
      <c r="C83" s="20"/>
      <c r="D83" s="20"/>
      <c r="E83" s="20"/>
      <c r="F83" s="20"/>
      <c r="G83" s="20"/>
      <c r="H83" s="20"/>
      <c r="I83" s="20"/>
      <c r="J83" s="20"/>
      <c r="K83" s="16"/>
      <c r="L83" s="20" t="s">
        <v>3174</v>
      </c>
      <c r="M83" s="21" t="s">
        <v>3342</v>
      </c>
      <c r="N83" s="16"/>
      <c r="O83" s="16" t="s">
        <v>157</v>
      </c>
      <c r="P83" s="20" t="s">
        <v>157</v>
      </c>
      <c r="Q83" s="92"/>
      <c r="R83" s="1" t="s">
        <v>157</v>
      </c>
      <c r="S83" s="16" t="s">
        <v>157</v>
      </c>
      <c r="T83" s="151"/>
      <c r="V83" s="105" t="str">
        <f>IF(Tabela2[[#This Row],[F.R.
(Fonte Recurso)]]="",IF(B87&lt;&gt;"",B87&amp;".","")&amp;C87&amp;"."&amp;D87&amp;"."&amp;E87&amp;"."&amp;F87&amp;"."&amp;G87&amp;"."&amp;H87&amp;"."&amp;I87&amp;"."&amp;J87,"")</f>
        <v/>
      </c>
      <c r="W83" s="105" t="b">
        <f>V83=Tabela2[[#This Row],[N.R.
(Natureza da Receita)]]</f>
        <v>1</v>
      </c>
      <c r="X83" s="105" t="str">
        <f>IF(Tabela2[[#This Row],[F.R.
(Fonte Recurso)]]="",VLOOKUP(Tabela2[[#This Row],[N.R.
(Natureza da Receita)]],Tabela813[[NR]:[Situação]],3,FALSE),"")</f>
        <v/>
      </c>
      <c r="Y83" s="105" t="b">
        <f>X83=Tabela2[[#This Row],[(S)intética
(A)nalítica]]</f>
        <v>1</v>
      </c>
    </row>
    <row r="84" spans="1:25" ht="30">
      <c r="B84" s="29"/>
      <c r="C84" s="20" t="s">
        <v>781</v>
      </c>
      <c r="D84" s="20" t="s">
        <v>781</v>
      </c>
      <c r="E84" s="20" t="s">
        <v>782</v>
      </c>
      <c r="F84" s="20" t="s">
        <v>781</v>
      </c>
      <c r="G84" s="20" t="s">
        <v>808</v>
      </c>
      <c r="H84" s="20" t="s">
        <v>784</v>
      </c>
      <c r="I84" s="20" t="s">
        <v>784</v>
      </c>
      <c r="J84" s="20" t="s">
        <v>787</v>
      </c>
      <c r="K84" s="16" t="s">
        <v>1273</v>
      </c>
      <c r="L84" s="20"/>
      <c r="M84" s="21" t="s">
        <v>113</v>
      </c>
      <c r="N84" s="16" t="s">
        <v>1236</v>
      </c>
      <c r="O84" s="16">
        <v>5</v>
      </c>
      <c r="P84" s="20" t="s">
        <v>54</v>
      </c>
      <c r="Q84" s="1" t="s">
        <v>114</v>
      </c>
      <c r="R84" s="1" t="s">
        <v>157</v>
      </c>
      <c r="S84" s="16"/>
      <c r="T84" s="151"/>
      <c r="V84" s="105" t="str">
        <f>IF(Tabela2[[#This Row],[F.R.
(Fonte Recurso)]]="",IF(B88&lt;&gt;"",B88&amp;".","")&amp;C88&amp;"."&amp;D88&amp;"."&amp;E88&amp;"."&amp;F88&amp;"."&amp;G88&amp;"."&amp;H88&amp;"."&amp;I88&amp;"."&amp;J88,"")</f>
        <v>.......</v>
      </c>
      <c r="W84" s="105" t="b">
        <f>V84=Tabela2[[#This Row],[N.R.
(Natureza da Receita)]]</f>
        <v>0</v>
      </c>
      <c r="X84" s="105" t="str">
        <f>IF(Tabela2[[#This Row],[F.R.
(Fonte Recurso)]]="",VLOOKUP(Tabela2[[#This Row],[N.R.
(Natureza da Receita)]],Tabela813[[NR]:[Situação]],3,FALSE),"")</f>
        <v>S</v>
      </c>
      <c r="Y84" s="105" t="b">
        <f>X84=Tabela2[[#This Row],[(S)intética
(A)nalítica]]</f>
        <v>1</v>
      </c>
    </row>
    <row r="85" spans="1:25" ht="30">
      <c r="B85" s="29"/>
      <c r="C85" s="20"/>
      <c r="D85" s="20"/>
      <c r="E85" s="20"/>
      <c r="F85" s="20"/>
      <c r="G85" s="20"/>
      <c r="H85" s="20"/>
      <c r="I85" s="20"/>
      <c r="J85" s="20"/>
      <c r="K85" s="16"/>
      <c r="L85" s="20" t="s">
        <v>3110</v>
      </c>
      <c r="M85" s="21" t="s">
        <v>3055</v>
      </c>
      <c r="N85" s="16" t="str">
        <f t="shared" si="2"/>
        <v>S</v>
      </c>
      <c r="O85" s="16" t="s">
        <v>157</v>
      </c>
      <c r="P85" s="20" t="s">
        <v>157</v>
      </c>
      <c r="Q85" s="41" t="s">
        <v>3192</v>
      </c>
      <c r="R85" s="1" t="s">
        <v>157</v>
      </c>
      <c r="S85" s="16" t="s">
        <v>157</v>
      </c>
      <c r="T85" s="151"/>
      <c r="V85" s="105" t="str">
        <f>IF(Tabela2[[#This Row],[F.R.
(Fonte Recurso)]]="",IF(B89&lt;&gt;"",B89&amp;".","")&amp;C89&amp;"."&amp;D89&amp;"."&amp;E89&amp;"."&amp;F89&amp;"."&amp;G89&amp;"."&amp;H89&amp;"."&amp;I89&amp;"."&amp;J89,"")</f>
        <v/>
      </c>
      <c r="W85" s="105" t="b">
        <f>V85=Tabela2[[#This Row],[N.R.
(Natureza da Receita)]]</f>
        <v>1</v>
      </c>
      <c r="X85" s="105" t="str">
        <f>IF(Tabela2[[#This Row],[F.R.
(Fonte Recurso)]]="",VLOOKUP(Tabela2[[#This Row],[N.R.
(Natureza da Receita)]],Tabela813[[NR]:[Situação]],3,FALSE),"")</f>
        <v/>
      </c>
      <c r="Y85" s="105" t="b">
        <f>X85=Tabela2[[#This Row],[(S)intética
(A)nalítica]]</f>
        <v>0</v>
      </c>
    </row>
    <row r="86" spans="1:25">
      <c r="A86" s="25"/>
      <c r="B86" s="29"/>
      <c r="C86" s="20"/>
      <c r="D86" s="20"/>
      <c r="E86" s="20"/>
      <c r="F86" s="20"/>
      <c r="G86" s="20"/>
      <c r="H86" s="20"/>
      <c r="I86" s="20"/>
      <c r="J86" s="20"/>
      <c r="K86" s="16"/>
      <c r="L86" s="20" t="s">
        <v>3174</v>
      </c>
      <c r="M86" s="21" t="s">
        <v>3342</v>
      </c>
      <c r="N86" s="16"/>
      <c r="O86" s="16" t="s">
        <v>157</v>
      </c>
      <c r="P86" s="20" t="s">
        <v>157</v>
      </c>
      <c r="Q86" s="92"/>
      <c r="R86" s="1" t="s">
        <v>157</v>
      </c>
      <c r="S86" s="16" t="s">
        <v>157</v>
      </c>
      <c r="T86" s="151"/>
      <c r="V86" s="105" t="str">
        <f>IF(Tabela2[[#This Row],[F.R.
(Fonte Recurso)]]="",IF(B90&lt;&gt;"",B90&amp;".","")&amp;C90&amp;"."&amp;D90&amp;"."&amp;E90&amp;"."&amp;F90&amp;"."&amp;G90&amp;"."&amp;H90&amp;"."&amp;I90&amp;"."&amp;J90,"")</f>
        <v/>
      </c>
      <c r="W86" s="105" t="b">
        <f>V86=Tabela2[[#This Row],[N.R.
(Natureza da Receita)]]</f>
        <v>1</v>
      </c>
      <c r="X86" s="105" t="str">
        <f>IF(Tabela2[[#This Row],[F.R.
(Fonte Recurso)]]="",VLOOKUP(Tabela2[[#This Row],[N.R.
(Natureza da Receita)]],Tabela813[[NR]:[Situação]],3,FALSE),"")</f>
        <v/>
      </c>
      <c r="Y86" s="105" t="b">
        <f>X86=Tabela2[[#This Row],[(S)intética
(A)nalítica]]</f>
        <v>1</v>
      </c>
    </row>
    <row r="87" spans="1:25">
      <c r="A87" s="25"/>
      <c r="B87" s="29"/>
      <c r="C87" s="20" t="s">
        <v>781</v>
      </c>
      <c r="D87" s="20" t="s">
        <v>781</v>
      </c>
      <c r="E87" s="20" t="s">
        <v>782</v>
      </c>
      <c r="F87" s="20" t="s">
        <v>781</v>
      </c>
      <c r="G87" s="20" t="s">
        <v>797</v>
      </c>
      <c r="H87" s="20" t="s">
        <v>784</v>
      </c>
      <c r="I87" s="20" t="s">
        <v>784</v>
      </c>
      <c r="J87" s="20" t="s">
        <v>787</v>
      </c>
      <c r="K87" s="16" t="s">
        <v>1274</v>
      </c>
      <c r="L87" s="20"/>
      <c r="M87" s="21" t="s">
        <v>115</v>
      </c>
      <c r="N87" s="16" t="s">
        <v>1236</v>
      </c>
      <c r="O87" s="16">
        <v>5</v>
      </c>
      <c r="P87" s="20" t="s">
        <v>50</v>
      </c>
      <c r="Q87" s="1" t="s">
        <v>116</v>
      </c>
      <c r="R87" s="1" t="s">
        <v>157</v>
      </c>
      <c r="S87" s="16"/>
      <c r="T87" s="151"/>
      <c r="V87" s="105" t="str">
        <f>IF(Tabela2[[#This Row],[F.R.
(Fonte Recurso)]]="",IF(B91&lt;&gt;"",B91&amp;".","")&amp;C91&amp;"."&amp;D91&amp;"."&amp;E91&amp;"."&amp;F91&amp;"."&amp;G91&amp;"."&amp;H91&amp;"."&amp;I91&amp;"."&amp;J91,"")</f>
        <v>1.2.1.0.00.0.0.00</v>
      </c>
      <c r="W87" s="105" t="b">
        <f>V87=Tabela2[[#This Row],[N.R.
(Natureza da Receita)]]</f>
        <v>0</v>
      </c>
      <c r="X87" s="105" t="str">
        <f>IF(Tabela2[[#This Row],[F.R.
(Fonte Recurso)]]="",VLOOKUP(Tabela2[[#This Row],[N.R.
(Natureza da Receita)]],Tabela813[[NR]:[Situação]],3,FALSE),"")</f>
        <v>S</v>
      </c>
      <c r="Y87" s="105" t="b">
        <f>X87=Tabela2[[#This Row],[(S)intética
(A)nalítica]]</f>
        <v>1</v>
      </c>
    </row>
    <row r="88" spans="1:25" ht="30">
      <c r="A88" s="25"/>
      <c r="B88" s="30"/>
      <c r="C88" s="20"/>
      <c r="D88" s="20"/>
      <c r="E88" s="20"/>
      <c r="F88" s="20"/>
      <c r="G88" s="20"/>
      <c r="H88" s="20"/>
      <c r="I88" s="20"/>
      <c r="J88" s="20"/>
      <c r="K88" s="16"/>
      <c r="L88" s="20" t="s">
        <v>3110</v>
      </c>
      <c r="M88" s="21" t="s">
        <v>3055</v>
      </c>
      <c r="N88" s="16" t="str">
        <f t="shared" si="2"/>
        <v>S</v>
      </c>
      <c r="O88" s="16" t="s">
        <v>157</v>
      </c>
      <c r="P88" s="20" t="s">
        <v>157</v>
      </c>
      <c r="Q88" s="41" t="s">
        <v>3192</v>
      </c>
      <c r="R88" s="1" t="s">
        <v>157</v>
      </c>
      <c r="S88" s="16" t="s">
        <v>157</v>
      </c>
      <c r="T88" s="151"/>
      <c r="V88" s="105" t="str">
        <f>IF(Tabela2[[#This Row],[F.R.
(Fonte Recurso)]]="",IF(B92&lt;&gt;"",B92&amp;".","")&amp;C92&amp;"."&amp;D92&amp;"."&amp;E92&amp;"."&amp;F92&amp;"."&amp;G92&amp;"."&amp;H92&amp;"."&amp;I92&amp;"."&amp;J92,"")</f>
        <v/>
      </c>
      <c r="W88" s="105" t="b">
        <f>V88=Tabela2[[#This Row],[N.R.
(Natureza da Receita)]]</f>
        <v>1</v>
      </c>
      <c r="X88" s="105" t="str">
        <f>IF(Tabela2[[#This Row],[F.R.
(Fonte Recurso)]]="",VLOOKUP(Tabela2[[#This Row],[N.R.
(Natureza da Receita)]],Tabela813[[NR]:[Situação]],3,FALSE),"")</f>
        <v/>
      </c>
      <c r="Y88" s="105" t="b">
        <f>X88=Tabela2[[#This Row],[(S)intética
(A)nalítica]]</f>
        <v>0</v>
      </c>
    </row>
    <row r="89" spans="1:25">
      <c r="B89" s="30"/>
      <c r="C89" s="20"/>
      <c r="D89" s="20"/>
      <c r="E89" s="20"/>
      <c r="F89" s="20"/>
      <c r="G89" s="20"/>
      <c r="H89" s="20"/>
      <c r="I89" s="20"/>
      <c r="J89" s="20"/>
      <c r="K89" s="16"/>
      <c r="L89" s="20" t="s">
        <v>3174</v>
      </c>
      <c r="M89" s="21" t="s">
        <v>3342</v>
      </c>
      <c r="N89" s="16"/>
      <c r="O89" s="16" t="s">
        <v>157</v>
      </c>
      <c r="P89" s="20" t="s">
        <v>157</v>
      </c>
      <c r="Q89" s="92"/>
      <c r="R89" s="1" t="s">
        <v>157</v>
      </c>
      <c r="S89" s="16" t="s">
        <v>157</v>
      </c>
      <c r="T89" s="151"/>
      <c r="V89" s="105" t="str">
        <f>IF(Tabela2[[#This Row],[F.R.
(Fonte Recurso)]]="",IF(B93&lt;&gt;"",B93&amp;".","")&amp;C93&amp;"."&amp;D93&amp;"."&amp;E93&amp;"."&amp;F93&amp;"."&amp;G93&amp;"."&amp;H93&amp;"."&amp;I93&amp;"."&amp;J93,"")</f>
        <v/>
      </c>
      <c r="W89" s="105" t="b">
        <f>V89=Tabela2[[#This Row],[N.R.
(Natureza da Receita)]]</f>
        <v>1</v>
      </c>
      <c r="X89" s="105" t="str">
        <f>IF(Tabela2[[#This Row],[F.R.
(Fonte Recurso)]]="",VLOOKUP(Tabela2[[#This Row],[N.R.
(Natureza da Receita)]],Tabela813[[NR]:[Situação]],3,FALSE),"")</f>
        <v/>
      </c>
      <c r="Y89" s="105" t="b">
        <f>X89=Tabela2[[#This Row],[(S)intética
(A)nalítica]]</f>
        <v>1</v>
      </c>
    </row>
    <row r="90" spans="1:25" ht="45">
      <c r="B90" s="29"/>
      <c r="C90" s="20" t="s">
        <v>781</v>
      </c>
      <c r="D90" s="20" t="s">
        <v>790</v>
      </c>
      <c r="E90" s="20" t="s">
        <v>784</v>
      </c>
      <c r="F90" s="20" t="s">
        <v>784</v>
      </c>
      <c r="G90" s="20" t="s">
        <v>787</v>
      </c>
      <c r="H90" s="20" t="s">
        <v>784</v>
      </c>
      <c r="I90" s="20" t="s">
        <v>784</v>
      </c>
      <c r="J90" s="20" t="s">
        <v>787</v>
      </c>
      <c r="K90" s="16" t="s">
        <v>1275</v>
      </c>
      <c r="L90" s="20"/>
      <c r="M90" s="21" t="s">
        <v>117</v>
      </c>
      <c r="N90" s="16" t="s">
        <v>1236</v>
      </c>
      <c r="O90" s="16">
        <v>2</v>
      </c>
      <c r="P90" s="20" t="s">
        <v>44</v>
      </c>
      <c r="Q90" s="1" t="s">
        <v>2744</v>
      </c>
      <c r="R90" s="1" t="s">
        <v>157</v>
      </c>
      <c r="S90" s="16" t="s">
        <v>157</v>
      </c>
      <c r="T90" s="151"/>
      <c r="V90" s="105" t="str">
        <f>IF(Tabela2[[#This Row],[F.R.
(Fonte Recurso)]]="",IF(B94&lt;&gt;"",B94&amp;".","")&amp;C94&amp;"."&amp;D94&amp;"."&amp;E94&amp;"."&amp;F94&amp;"."&amp;G94&amp;"."&amp;H94&amp;"."&amp;I94&amp;"."&amp;J94,"")</f>
        <v>1.2.1.5.01.1.0.00</v>
      </c>
      <c r="W90" s="105" t="b">
        <f>V90=Tabela2[[#This Row],[N.R.
(Natureza da Receita)]]</f>
        <v>0</v>
      </c>
      <c r="X90" s="105" t="str">
        <f>IF(Tabela2[[#This Row],[F.R.
(Fonte Recurso)]]="",VLOOKUP(Tabela2[[#This Row],[N.R.
(Natureza da Receita)]],Tabela813[[NR]:[Situação]],3,FALSE),"")</f>
        <v>S</v>
      </c>
      <c r="Y90" s="105" t="b">
        <f>X90=Tabela2[[#This Row],[(S)intética
(A)nalítica]]</f>
        <v>1</v>
      </c>
    </row>
    <row r="91" spans="1:25">
      <c r="B91" s="29"/>
      <c r="C91" s="20" t="s">
        <v>781</v>
      </c>
      <c r="D91" s="20" t="s">
        <v>790</v>
      </c>
      <c r="E91" s="20" t="s">
        <v>781</v>
      </c>
      <c r="F91" s="20" t="s">
        <v>784</v>
      </c>
      <c r="G91" s="20" t="s">
        <v>787</v>
      </c>
      <c r="H91" s="20" t="s">
        <v>784</v>
      </c>
      <c r="I91" s="20" t="s">
        <v>784</v>
      </c>
      <c r="J91" s="20" t="s">
        <v>787</v>
      </c>
      <c r="K91" s="16" t="s">
        <v>1276</v>
      </c>
      <c r="L91" s="20"/>
      <c r="M91" s="21" t="s">
        <v>118</v>
      </c>
      <c r="N91" s="16" t="s">
        <v>1236</v>
      </c>
      <c r="O91" s="16">
        <v>3</v>
      </c>
      <c r="P91" s="20" t="s">
        <v>44</v>
      </c>
      <c r="Q91" s="1" t="s">
        <v>119</v>
      </c>
      <c r="R91" s="1" t="s">
        <v>157</v>
      </c>
      <c r="S91" s="16" t="s">
        <v>157</v>
      </c>
      <c r="T91" s="151"/>
      <c r="V91" s="105" t="str">
        <f>IF(Tabela2[[#This Row],[F.R.
(Fonte Recurso)]]="",IF(B95&lt;&gt;"",B95&amp;".","")&amp;C95&amp;"."&amp;D95&amp;"."&amp;E95&amp;"."&amp;F95&amp;"."&amp;G95&amp;"."&amp;H95&amp;"."&amp;I95&amp;"."&amp;J95,"")</f>
        <v>.......</v>
      </c>
      <c r="W91" s="105" t="b">
        <f>V91=Tabela2[[#This Row],[N.R.
(Natureza da Receita)]]</f>
        <v>0</v>
      </c>
      <c r="X91" s="105" t="str">
        <f>IF(Tabela2[[#This Row],[F.R.
(Fonte Recurso)]]="",VLOOKUP(Tabela2[[#This Row],[N.R.
(Natureza da Receita)]],Tabela813[[NR]:[Situação]],3,FALSE),"")</f>
        <v>S</v>
      </c>
      <c r="Y91" s="105" t="b">
        <f>X91=Tabela2[[#This Row],[(S)intética
(A)nalítica]]</f>
        <v>1</v>
      </c>
    </row>
    <row r="92" spans="1:25" ht="30">
      <c r="B92" s="29"/>
      <c r="C92" s="20" t="s">
        <v>781</v>
      </c>
      <c r="D92" s="20" t="s">
        <v>790</v>
      </c>
      <c r="E92" s="20" t="s">
        <v>781</v>
      </c>
      <c r="F92" s="20" t="s">
        <v>792</v>
      </c>
      <c r="G92" s="20" t="s">
        <v>787</v>
      </c>
      <c r="H92" s="20" t="s">
        <v>784</v>
      </c>
      <c r="I92" s="20" t="s">
        <v>784</v>
      </c>
      <c r="J92" s="20" t="s">
        <v>787</v>
      </c>
      <c r="K92" s="16" t="s">
        <v>1277</v>
      </c>
      <c r="L92" s="20"/>
      <c r="M92" s="21" t="s">
        <v>2490</v>
      </c>
      <c r="N92" s="16" t="str">
        <f t="shared" si="2"/>
        <v/>
      </c>
      <c r="O92" s="16">
        <v>4</v>
      </c>
      <c r="P92" s="20" t="s">
        <v>44</v>
      </c>
      <c r="Q92" s="1" t="s">
        <v>120</v>
      </c>
      <c r="R92" s="1" t="s">
        <v>157</v>
      </c>
      <c r="S92" s="16"/>
      <c r="T92" s="151"/>
      <c r="V92" s="105" t="str">
        <f>IF(Tabela2[[#This Row],[F.R.
(Fonte Recurso)]]="",IF(B96&lt;&gt;"",B96&amp;".","")&amp;C96&amp;"."&amp;D96&amp;"."&amp;E96&amp;"."&amp;F96&amp;"."&amp;G96&amp;"."&amp;H96&amp;"."&amp;I96&amp;"."&amp;J96,"")</f>
        <v>.......</v>
      </c>
      <c r="W92" s="105" t="b">
        <f>V92=Tabela2[[#This Row],[N.R.
(Natureza da Receita)]]</f>
        <v>0</v>
      </c>
      <c r="X92" s="105" t="str">
        <f>IF(Tabela2[[#This Row],[F.R.
(Fonte Recurso)]]="",VLOOKUP(Tabela2[[#This Row],[N.R.
(Natureza da Receita)]],Tabela813[[NR]:[Situação]],3,FALSE),"")</f>
        <v>S</v>
      </c>
      <c r="Y92" s="105" t="b">
        <f>X92=Tabela2[[#This Row],[(S)intética
(A)nalítica]]</f>
        <v>0</v>
      </c>
    </row>
    <row r="93" spans="1:25" ht="30">
      <c r="B93" s="29"/>
      <c r="C93" s="20" t="s">
        <v>781</v>
      </c>
      <c r="D93" s="20" t="s">
        <v>790</v>
      </c>
      <c r="E93" s="20" t="s">
        <v>781</v>
      </c>
      <c r="F93" s="20" t="s">
        <v>792</v>
      </c>
      <c r="G93" s="20" t="s">
        <v>783</v>
      </c>
      <c r="H93" s="20" t="s">
        <v>784</v>
      </c>
      <c r="I93" s="20" t="s">
        <v>784</v>
      </c>
      <c r="J93" s="20" t="s">
        <v>787</v>
      </c>
      <c r="K93" s="16" t="s">
        <v>1278</v>
      </c>
      <c r="L93" s="20"/>
      <c r="M93" s="21" t="s">
        <v>121</v>
      </c>
      <c r="N93" s="16" t="s">
        <v>1236</v>
      </c>
      <c r="O93" s="16">
        <v>5</v>
      </c>
      <c r="P93" s="20" t="s">
        <v>50</v>
      </c>
      <c r="Q93" s="1" t="s">
        <v>122</v>
      </c>
      <c r="R93" s="1" t="s">
        <v>157</v>
      </c>
      <c r="S93" s="16"/>
      <c r="T93" s="151"/>
      <c r="V93" s="105" t="str">
        <f>IF(Tabela2[[#This Row],[F.R.
(Fonte Recurso)]]="",IF(B97&lt;&gt;"",B97&amp;".","")&amp;C97&amp;"."&amp;D97&amp;"."&amp;E97&amp;"."&amp;F97&amp;"."&amp;G97&amp;"."&amp;H97&amp;"."&amp;I97&amp;"."&amp;J97,"")</f>
        <v>.......</v>
      </c>
      <c r="W93" s="105" t="b">
        <f>V93=Tabela2[[#This Row],[N.R.
(Natureza da Receita)]]</f>
        <v>0</v>
      </c>
      <c r="X93" s="105" t="str">
        <f>IF(Tabela2[[#This Row],[F.R.
(Fonte Recurso)]]="",VLOOKUP(Tabela2[[#This Row],[N.R.
(Natureza da Receita)]],Tabela813[[NR]:[Situação]],3,FALSE),"")</f>
        <v>S</v>
      </c>
      <c r="Y93" s="105" t="b">
        <f>X93=Tabela2[[#This Row],[(S)intética
(A)nalítica]]</f>
        <v>1</v>
      </c>
    </row>
    <row r="94" spans="1:25" ht="30">
      <c r="B94" s="29"/>
      <c r="C94" s="20" t="s">
        <v>781</v>
      </c>
      <c r="D94" s="20" t="s">
        <v>790</v>
      </c>
      <c r="E94" s="20" t="s">
        <v>781</v>
      </c>
      <c r="F94" s="20" t="s">
        <v>792</v>
      </c>
      <c r="G94" s="20" t="s">
        <v>783</v>
      </c>
      <c r="H94" s="20" t="s">
        <v>781</v>
      </c>
      <c r="I94" s="20" t="s">
        <v>784</v>
      </c>
      <c r="J94" s="20" t="s">
        <v>787</v>
      </c>
      <c r="K94" s="16" t="s">
        <v>1279</v>
      </c>
      <c r="L94" s="20"/>
      <c r="M94" s="21" t="s">
        <v>123</v>
      </c>
      <c r="N94" s="16" t="s">
        <v>1236</v>
      </c>
      <c r="O94" s="16">
        <v>6</v>
      </c>
      <c r="P94" s="20" t="s">
        <v>50</v>
      </c>
      <c r="Q94" s="1" t="s">
        <v>124</v>
      </c>
      <c r="R94" s="1" t="s">
        <v>157</v>
      </c>
      <c r="S94" s="16"/>
      <c r="T94" s="151"/>
      <c r="V94" s="105" t="str">
        <f>IF(Tabela2[[#This Row],[F.R.
(Fonte Recurso)]]="",IF(B98&lt;&gt;"",B98&amp;".","")&amp;C98&amp;"."&amp;D98&amp;"."&amp;E98&amp;"."&amp;F98&amp;"."&amp;G98&amp;"."&amp;H98&amp;"."&amp;I98&amp;"."&amp;J98,"")</f>
        <v>1.2.1.5.01.2.0.00</v>
      </c>
      <c r="W94" s="105" t="b">
        <f>V94=Tabela2[[#This Row],[N.R.
(Natureza da Receita)]]</f>
        <v>0</v>
      </c>
      <c r="X94" s="105" t="str">
        <f>IF(Tabela2[[#This Row],[F.R.
(Fonte Recurso)]]="",VLOOKUP(Tabela2[[#This Row],[N.R.
(Natureza da Receita)]],Tabela813[[NR]:[Situação]],3,FALSE),"")</f>
        <v>S</v>
      </c>
      <c r="Y94" s="105" t="b">
        <f>X94=Tabela2[[#This Row],[(S)intética
(A)nalítica]]</f>
        <v>1</v>
      </c>
    </row>
    <row r="95" spans="1:25">
      <c r="B95" s="29"/>
      <c r="C95" s="20"/>
      <c r="D95" s="20"/>
      <c r="E95" s="20"/>
      <c r="F95" s="20"/>
      <c r="G95" s="20"/>
      <c r="H95" s="20"/>
      <c r="I95" s="20"/>
      <c r="J95" s="20"/>
      <c r="K95" s="16"/>
      <c r="L95" s="20" t="s">
        <v>3194</v>
      </c>
      <c r="M95" s="21" t="s">
        <v>3195</v>
      </c>
      <c r="N95" s="16"/>
      <c r="O95" s="16" t="s">
        <v>157</v>
      </c>
      <c r="P95" s="20" t="s">
        <v>157</v>
      </c>
      <c r="Q95" s="1"/>
      <c r="R95" s="1" t="s">
        <v>157</v>
      </c>
      <c r="S95" s="16" t="s">
        <v>157</v>
      </c>
      <c r="T95" s="151"/>
      <c r="V95" s="105" t="str">
        <f>IF(Tabela2[[#This Row],[F.R.
(Fonte Recurso)]]="",IF(B99&lt;&gt;"",B99&amp;".","")&amp;C99&amp;"."&amp;D99&amp;"."&amp;E99&amp;"."&amp;F99&amp;"."&amp;G99&amp;"."&amp;H99&amp;"."&amp;I99&amp;"."&amp;J99,"")</f>
        <v/>
      </c>
      <c r="W95" s="105" t="b">
        <f>V95=Tabela2[[#This Row],[N.R.
(Natureza da Receita)]]</f>
        <v>1</v>
      </c>
      <c r="X95" s="105" t="str">
        <f>IF(Tabela2[[#This Row],[F.R.
(Fonte Recurso)]]="",VLOOKUP(Tabela2[[#This Row],[N.R.
(Natureza da Receita)]],Tabela813[[NR]:[Situação]],3,FALSE),"")</f>
        <v/>
      </c>
      <c r="Y95" s="105" t="b">
        <f>X95=Tabela2[[#This Row],[(S)intética
(A)nalítica]]</f>
        <v>1</v>
      </c>
    </row>
    <row r="96" spans="1:25">
      <c r="B96" s="29"/>
      <c r="C96" s="20"/>
      <c r="D96" s="20"/>
      <c r="E96" s="20"/>
      <c r="F96" s="20"/>
      <c r="G96" s="20"/>
      <c r="H96" s="20"/>
      <c r="I96" s="20"/>
      <c r="J96" s="20"/>
      <c r="K96" s="16"/>
      <c r="L96" s="20" t="s">
        <v>3193</v>
      </c>
      <c r="M96" s="21" t="s">
        <v>3196</v>
      </c>
      <c r="N96" s="16" t="str">
        <f t="shared" si="2"/>
        <v>S</v>
      </c>
      <c r="O96" s="16" t="s">
        <v>157</v>
      </c>
      <c r="P96" s="20" t="s">
        <v>157</v>
      </c>
      <c r="Q96" s="1"/>
      <c r="R96" s="1" t="s">
        <v>157</v>
      </c>
      <c r="S96" s="16" t="s">
        <v>157</v>
      </c>
      <c r="T96" s="151"/>
      <c r="V96" s="105" t="str">
        <f>IF(Tabela2[[#This Row],[F.R.
(Fonte Recurso)]]="",IF(B100&lt;&gt;"",B100&amp;".","")&amp;C100&amp;"."&amp;D100&amp;"."&amp;E100&amp;"."&amp;F100&amp;"."&amp;G100&amp;"."&amp;H100&amp;"."&amp;I100&amp;"."&amp;J100,"")</f>
        <v/>
      </c>
      <c r="W96" s="105" t="b">
        <f>V96=Tabela2[[#This Row],[N.R.
(Natureza da Receita)]]</f>
        <v>1</v>
      </c>
      <c r="X96" s="105" t="str">
        <f>IF(Tabela2[[#This Row],[F.R.
(Fonte Recurso)]]="",VLOOKUP(Tabela2[[#This Row],[N.R.
(Natureza da Receita)]],Tabela813[[NR]:[Situação]],3,FALSE),"")</f>
        <v/>
      </c>
      <c r="Y96" s="105" t="b">
        <f>X96=Tabela2[[#This Row],[(S)intética
(A)nalítica]]</f>
        <v>0</v>
      </c>
    </row>
    <row r="97" spans="2:25">
      <c r="B97" s="29"/>
      <c r="C97" s="20"/>
      <c r="D97" s="20"/>
      <c r="E97" s="20"/>
      <c r="F97" s="20"/>
      <c r="G97" s="20"/>
      <c r="H97" s="20"/>
      <c r="I97" s="20"/>
      <c r="J97" s="20"/>
      <c r="K97" s="16"/>
      <c r="L97" s="20" t="s">
        <v>3227</v>
      </c>
      <c r="M97" s="21" t="s">
        <v>3339</v>
      </c>
      <c r="N97" s="16" t="str">
        <f t="shared" si="2"/>
        <v>S</v>
      </c>
      <c r="O97" s="16"/>
      <c r="P97" s="20"/>
      <c r="Q97" s="1"/>
      <c r="R97" s="1"/>
      <c r="S97" s="16"/>
      <c r="T97" s="151"/>
      <c r="V97" s="105" t="str">
        <f>IF(Tabela2[[#This Row],[F.R.
(Fonte Recurso)]]="",IF(B101&lt;&gt;"",B101&amp;".","")&amp;C101&amp;"."&amp;D101&amp;"."&amp;E101&amp;"."&amp;F101&amp;"."&amp;G101&amp;"."&amp;H101&amp;"."&amp;I101&amp;"."&amp;J101,"")</f>
        <v/>
      </c>
      <c r="W97" s="105" t="b">
        <f>V97=Tabela2[[#This Row],[N.R.
(Natureza da Receita)]]</f>
        <v>1</v>
      </c>
      <c r="X97" s="105" t="str">
        <f>IF(Tabela2[[#This Row],[F.R.
(Fonte Recurso)]]="",VLOOKUP(Tabela2[[#This Row],[N.R.
(Natureza da Receita)]],Tabela813[[NR]:[Situação]],3,FALSE),"")</f>
        <v/>
      </c>
      <c r="Y97" s="105" t="b">
        <f>X97=Tabela2[[#This Row],[(S)intética
(A)nalítica]]</f>
        <v>0</v>
      </c>
    </row>
    <row r="98" spans="2:25" ht="30">
      <c r="B98" s="29"/>
      <c r="C98" s="20" t="s">
        <v>781</v>
      </c>
      <c r="D98" s="20" t="s">
        <v>790</v>
      </c>
      <c r="E98" s="20" t="s">
        <v>781</v>
      </c>
      <c r="F98" s="20" t="s">
        <v>792</v>
      </c>
      <c r="G98" s="20" t="s">
        <v>783</v>
      </c>
      <c r="H98" s="20" t="s">
        <v>790</v>
      </c>
      <c r="I98" s="20" t="s">
        <v>784</v>
      </c>
      <c r="J98" s="20" t="s">
        <v>787</v>
      </c>
      <c r="K98" s="16" t="s">
        <v>1280</v>
      </c>
      <c r="L98" s="20"/>
      <c r="M98" s="21" t="s">
        <v>125</v>
      </c>
      <c r="N98" s="16" t="str">
        <f t="shared" si="2"/>
        <v>S</v>
      </c>
      <c r="O98" s="16">
        <v>6</v>
      </c>
      <c r="P98" s="20" t="s">
        <v>50</v>
      </c>
      <c r="Q98" s="1" t="s">
        <v>126</v>
      </c>
      <c r="R98" s="1" t="s">
        <v>157</v>
      </c>
      <c r="S98" s="16"/>
      <c r="T98" s="151"/>
      <c r="V98" s="105" t="str">
        <f>IF(Tabela2[[#This Row],[F.R.
(Fonte Recurso)]]="",IF(B102&lt;&gt;"",B102&amp;".","")&amp;C102&amp;"."&amp;D102&amp;"."&amp;E102&amp;"."&amp;F102&amp;"."&amp;G102&amp;"."&amp;H102&amp;"."&amp;I102&amp;"."&amp;J102,"")</f>
        <v>1.2.1.5.01.3.0.00</v>
      </c>
      <c r="W98" s="105" t="b">
        <f>V98=Tabela2[[#This Row],[N.R.
(Natureza da Receita)]]</f>
        <v>0</v>
      </c>
      <c r="X98" s="105" t="str">
        <f>IF(Tabela2[[#This Row],[F.R.
(Fonte Recurso)]]="",VLOOKUP(Tabela2[[#This Row],[N.R.
(Natureza da Receita)]],Tabela813[[NR]:[Situação]],3,FALSE),"")</f>
        <v>S</v>
      </c>
      <c r="Y98" s="105" t="b">
        <f>X98=Tabela2[[#This Row],[(S)intética
(A)nalítica]]</f>
        <v>1</v>
      </c>
    </row>
    <row r="99" spans="2:25">
      <c r="B99" s="29"/>
      <c r="C99" s="20"/>
      <c r="D99" s="20"/>
      <c r="E99" s="20"/>
      <c r="F99" s="20"/>
      <c r="G99" s="20"/>
      <c r="H99" s="20"/>
      <c r="I99" s="20"/>
      <c r="J99" s="20"/>
      <c r="K99" s="16"/>
      <c r="L99" s="20" t="s">
        <v>3194</v>
      </c>
      <c r="M99" s="21" t="s">
        <v>3195</v>
      </c>
      <c r="N99" s="16"/>
      <c r="O99" s="16" t="s">
        <v>157</v>
      </c>
      <c r="P99" s="20" t="s">
        <v>157</v>
      </c>
      <c r="Q99" s="1"/>
      <c r="R99" s="1" t="s">
        <v>157</v>
      </c>
      <c r="S99" s="16"/>
      <c r="T99" s="151"/>
      <c r="V99" s="105" t="str">
        <f>IF(Tabela2[[#This Row],[F.R.
(Fonte Recurso)]]="",IF(B103&lt;&gt;"",B103&amp;".","")&amp;C103&amp;"."&amp;D103&amp;"."&amp;E103&amp;"."&amp;F103&amp;"."&amp;G103&amp;"."&amp;H103&amp;"."&amp;I103&amp;"."&amp;J103,"")</f>
        <v/>
      </c>
      <c r="W99" s="105" t="b">
        <f>V99=Tabela2[[#This Row],[N.R.
(Natureza da Receita)]]</f>
        <v>1</v>
      </c>
      <c r="X99" s="105" t="str">
        <f>IF(Tabela2[[#This Row],[F.R.
(Fonte Recurso)]]="",VLOOKUP(Tabela2[[#This Row],[N.R.
(Natureza da Receita)]],Tabela813[[NR]:[Situação]],3,FALSE),"")</f>
        <v/>
      </c>
      <c r="Y99" s="105" t="b">
        <f>X99=Tabela2[[#This Row],[(S)intética
(A)nalítica]]</f>
        <v>1</v>
      </c>
    </row>
    <row r="100" spans="2:25">
      <c r="B100" s="29"/>
      <c r="C100" s="20"/>
      <c r="D100" s="20"/>
      <c r="E100" s="20"/>
      <c r="F100" s="20"/>
      <c r="G100" s="20"/>
      <c r="H100" s="20"/>
      <c r="I100" s="20"/>
      <c r="J100" s="20"/>
      <c r="K100" s="16"/>
      <c r="L100" s="20" t="s">
        <v>3193</v>
      </c>
      <c r="M100" s="21" t="s">
        <v>3196</v>
      </c>
      <c r="N100" s="16"/>
      <c r="O100" s="16" t="s">
        <v>157</v>
      </c>
      <c r="P100" s="20" t="s">
        <v>157</v>
      </c>
      <c r="Q100" s="1"/>
      <c r="R100" s="1" t="s">
        <v>157</v>
      </c>
      <c r="S100" s="16"/>
      <c r="T100" s="151"/>
      <c r="V100" s="105" t="str">
        <f>IF(Tabela2[[#This Row],[F.R.
(Fonte Recurso)]]="",IF(B104&lt;&gt;"",B104&amp;".","")&amp;C104&amp;"."&amp;D104&amp;"."&amp;E104&amp;"."&amp;F104&amp;"."&amp;G104&amp;"."&amp;H104&amp;"."&amp;I104&amp;"."&amp;J104,"")</f>
        <v/>
      </c>
      <c r="W100" s="105" t="b">
        <f>V100=Tabela2[[#This Row],[N.R.
(Natureza da Receita)]]</f>
        <v>1</v>
      </c>
      <c r="X100" s="105" t="str">
        <f>IF(Tabela2[[#This Row],[F.R.
(Fonte Recurso)]]="",VLOOKUP(Tabela2[[#This Row],[N.R.
(Natureza da Receita)]],Tabela813[[NR]:[Situação]],3,FALSE),"")</f>
        <v/>
      </c>
      <c r="Y100" s="105" t="b">
        <f>X100=Tabela2[[#This Row],[(S)intética
(A)nalítica]]</f>
        <v>1</v>
      </c>
    </row>
    <row r="101" spans="2:25">
      <c r="B101" s="29"/>
      <c r="C101" s="20"/>
      <c r="D101" s="20"/>
      <c r="E101" s="20"/>
      <c r="F101" s="20"/>
      <c r="G101" s="20"/>
      <c r="H101" s="20"/>
      <c r="I101" s="20"/>
      <c r="J101" s="20"/>
      <c r="K101" s="16"/>
      <c r="L101" s="20" t="s">
        <v>3227</v>
      </c>
      <c r="M101" s="21" t="s">
        <v>3339</v>
      </c>
      <c r="N101" s="16"/>
      <c r="O101" s="16"/>
      <c r="P101" s="20"/>
      <c r="Q101" s="1"/>
      <c r="R101" s="1"/>
      <c r="S101" s="16"/>
      <c r="T101" s="151"/>
      <c r="V101" s="105" t="str">
        <f>IF(Tabela2[[#This Row],[F.R.
(Fonte Recurso)]]="",IF(B105&lt;&gt;"",B105&amp;".","")&amp;C105&amp;"."&amp;D105&amp;"."&amp;E105&amp;"."&amp;F105&amp;"."&amp;G105&amp;"."&amp;H105&amp;"."&amp;I105&amp;"."&amp;J105,"")</f>
        <v/>
      </c>
      <c r="W101" s="105" t="b">
        <f>V101=Tabela2[[#This Row],[N.R.
(Natureza da Receita)]]</f>
        <v>1</v>
      </c>
      <c r="X101" s="105" t="str">
        <f>IF(Tabela2[[#This Row],[F.R.
(Fonte Recurso)]]="",VLOOKUP(Tabela2[[#This Row],[N.R.
(Natureza da Receita)]],Tabela813[[NR]:[Situação]],3,FALSE),"")</f>
        <v/>
      </c>
      <c r="Y101" s="105" t="b">
        <f>X101=Tabela2[[#This Row],[(S)intética
(A)nalítica]]</f>
        <v>1</v>
      </c>
    </row>
    <row r="102" spans="2:25" ht="30">
      <c r="B102" s="29"/>
      <c r="C102" s="20" t="s">
        <v>781</v>
      </c>
      <c r="D102" s="20" t="s">
        <v>790</v>
      </c>
      <c r="E102" s="20" t="s">
        <v>781</v>
      </c>
      <c r="F102" s="20" t="s">
        <v>792</v>
      </c>
      <c r="G102" s="20" t="s">
        <v>783</v>
      </c>
      <c r="H102" s="20" t="s">
        <v>782</v>
      </c>
      <c r="I102" s="20" t="s">
        <v>784</v>
      </c>
      <c r="J102" s="20" t="s">
        <v>787</v>
      </c>
      <c r="K102" s="16" t="s">
        <v>1281</v>
      </c>
      <c r="L102" s="20"/>
      <c r="M102" s="21" t="s">
        <v>127</v>
      </c>
      <c r="N102" s="16" t="str">
        <f t="shared" si="2"/>
        <v>S</v>
      </c>
      <c r="O102" s="16">
        <v>6</v>
      </c>
      <c r="P102" s="20" t="s">
        <v>50</v>
      </c>
      <c r="Q102" s="1" t="s">
        <v>128</v>
      </c>
      <c r="R102" s="1" t="s">
        <v>157</v>
      </c>
      <c r="S102" s="16"/>
      <c r="T102" s="151"/>
      <c r="V102" s="105" t="str">
        <f>IF(Tabela2[[#This Row],[F.R.
(Fonte Recurso)]]="",IF(B106&lt;&gt;"",B106&amp;".","")&amp;C106&amp;"."&amp;D106&amp;"."&amp;E106&amp;"."&amp;F106&amp;"."&amp;G106&amp;"."&amp;H106&amp;"."&amp;I106&amp;"."&amp;J106,"")</f>
        <v>1.2.1.5.01.4.0.00</v>
      </c>
      <c r="W102" s="105" t="b">
        <f>V102=Tabela2[[#This Row],[N.R.
(Natureza da Receita)]]</f>
        <v>0</v>
      </c>
      <c r="X102" s="105" t="str">
        <f>IF(Tabela2[[#This Row],[F.R.
(Fonte Recurso)]]="",VLOOKUP(Tabela2[[#This Row],[N.R.
(Natureza da Receita)]],Tabela813[[NR]:[Situação]],3,FALSE),"")</f>
        <v>S</v>
      </c>
      <c r="Y102" s="105" t="b">
        <f>X102=Tabela2[[#This Row],[(S)intética
(A)nalítica]]</f>
        <v>1</v>
      </c>
    </row>
    <row r="103" spans="2:25">
      <c r="B103" s="29"/>
      <c r="C103" s="20"/>
      <c r="D103" s="20"/>
      <c r="E103" s="20"/>
      <c r="F103" s="20"/>
      <c r="G103" s="20"/>
      <c r="H103" s="20"/>
      <c r="I103" s="20"/>
      <c r="J103" s="20"/>
      <c r="K103" s="16"/>
      <c r="L103" s="20" t="s">
        <v>3194</v>
      </c>
      <c r="M103" s="21" t="s">
        <v>3195</v>
      </c>
      <c r="N103" s="16" t="str">
        <f t="shared" si="2"/>
        <v/>
      </c>
      <c r="O103" s="16" t="s">
        <v>157</v>
      </c>
      <c r="P103" s="20" t="s">
        <v>157</v>
      </c>
      <c r="Q103" s="1"/>
      <c r="R103" s="1" t="s">
        <v>157</v>
      </c>
      <c r="S103" s="16" t="s">
        <v>157</v>
      </c>
      <c r="T103" s="151"/>
      <c r="V103" s="105" t="str">
        <f>IF(Tabela2[[#This Row],[F.R.
(Fonte Recurso)]]="",IF(B107&lt;&gt;"",B107&amp;".","")&amp;C107&amp;"."&amp;D107&amp;"."&amp;E107&amp;"."&amp;F107&amp;"."&amp;G107&amp;"."&amp;H107&amp;"."&amp;I107&amp;"."&amp;J107,"")</f>
        <v/>
      </c>
      <c r="W103" s="105" t="b">
        <f>V103=Tabela2[[#This Row],[N.R.
(Natureza da Receita)]]</f>
        <v>1</v>
      </c>
      <c r="X103" s="105" t="str">
        <f>IF(Tabela2[[#This Row],[F.R.
(Fonte Recurso)]]="",VLOOKUP(Tabela2[[#This Row],[N.R.
(Natureza da Receita)]],Tabela813[[NR]:[Situação]],3,FALSE),"")</f>
        <v/>
      </c>
      <c r="Y103" s="105" t="b">
        <f>X103=Tabela2[[#This Row],[(S)intética
(A)nalítica]]</f>
        <v>1</v>
      </c>
    </row>
    <row r="104" spans="2:25">
      <c r="B104" s="29"/>
      <c r="C104" s="20"/>
      <c r="D104" s="20"/>
      <c r="E104" s="20"/>
      <c r="F104" s="20"/>
      <c r="G104" s="20"/>
      <c r="H104" s="20"/>
      <c r="I104" s="20"/>
      <c r="J104" s="20"/>
      <c r="K104" s="16"/>
      <c r="L104" s="20" t="s">
        <v>3193</v>
      </c>
      <c r="M104" s="21" t="s">
        <v>3196</v>
      </c>
      <c r="N104" s="16" t="str">
        <f t="shared" si="2"/>
        <v/>
      </c>
      <c r="O104" s="16" t="s">
        <v>157</v>
      </c>
      <c r="P104" s="20" t="s">
        <v>157</v>
      </c>
      <c r="Q104" s="1"/>
      <c r="R104" s="1" t="s">
        <v>157</v>
      </c>
      <c r="S104" s="16" t="s">
        <v>157</v>
      </c>
      <c r="T104" s="151"/>
      <c r="V104" s="105" t="str">
        <f>IF(Tabela2[[#This Row],[F.R.
(Fonte Recurso)]]="",IF(B108&lt;&gt;"",B108&amp;".","")&amp;C108&amp;"."&amp;D108&amp;"."&amp;E108&amp;"."&amp;F108&amp;"."&amp;G108&amp;"."&amp;H108&amp;"."&amp;I108&amp;"."&amp;J108,"")</f>
        <v/>
      </c>
      <c r="W104" s="105" t="b">
        <f>V104=Tabela2[[#This Row],[N.R.
(Natureza da Receita)]]</f>
        <v>1</v>
      </c>
      <c r="X104" s="105" t="str">
        <f>IF(Tabela2[[#This Row],[F.R.
(Fonte Recurso)]]="",VLOOKUP(Tabela2[[#This Row],[N.R.
(Natureza da Receita)]],Tabela813[[NR]:[Situação]],3,FALSE),"")</f>
        <v/>
      </c>
      <c r="Y104" s="105" t="b">
        <f>X104=Tabela2[[#This Row],[(S)intética
(A)nalítica]]</f>
        <v>1</v>
      </c>
    </row>
    <row r="105" spans="2:25">
      <c r="B105" s="29"/>
      <c r="C105" s="20"/>
      <c r="D105" s="20"/>
      <c r="E105" s="20"/>
      <c r="F105" s="20"/>
      <c r="G105" s="20"/>
      <c r="H105" s="20"/>
      <c r="I105" s="20"/>
      <c r="J105" s="20"/>
      <c r="K105" s="16"/>
      <c r="L105" s="20" t="s">
        <v>3227</v>
      </c>
      <c r="M105" s="21" t="s">
        <v>3339</v>
      </c>
      <c r="N105" s="16" t="str">
        <f t="shared" ref="N105:N134" si="3">X101</f>
        <v/>
      </c>
      <c r="O105" s="16"/>
      <c r="P105" s="20"/>
      <c r="Q105" s="1"/>
      <c r="R105" s="1"/>
      <c r="S105" s="16"/>
      <c r="T105" s="151"/>
      <c r="V105" s="105" t="str">
        <f>IF(Tabela2[[#This Row],[F.R.
(Fonte Recurso)]]="",IF(B109&lt;&gt;"",B109&amp;".","")&amp;C109&amp;"."&amp;D109&amp;"."&amp;E109&amp;"."&amp;F109&amp;"."&amp;G109&amp;"."&amp;H109&amp;"."&amp;I109&amp;"."&amp;J109,"")</f>
        <v/>
      </c>
      <c r="W105" s="105" t="b">
        <f>V105=Tabela2[[#This Row],[N.R.
(Natureza da Receita)]]</f>
        <v>1</v>
      </c>
      <c r="X105" s="105" t="str">
        <f>IF(Tabela2[[#This Row],[F.R.
(Fonte Recurso)]]="",VLOOKUP(Tabela2[[#This Row],[N.R.
(Natureza da Receita)]],Tabela813[[NR]:[Situação]],3,FALSE),"")</f>
        <v/>
      </c>
      <c r="Y105" s="105" t="b">
        <f>X105=Tabela2[[#This Row],[(S)intética
(A)nalítica]]</f>
        <v>1</v>
      </c>
    </row>
    <row r="106" spans="2:25" ht="30">
      <c r="B106" s="29"/>
      <c r="C106" s="20" t="s">
        <v>781</v>
      </c>
      <c r="D106" s="20" t="s">
        <v>790</v>
      </c>
      <c r="E106" s="20" t="s">
        <v>781</v>
      </c>
      <c r="F106" s="20" t="s">
        <v>792</v>
      </c>
      <c r="G106" s="20" t="s">
        <v>783</v>
      </c>
      <c r="H106" s="20" t="s">
        <v>791</v>
      </c>
      <c r="I106" s="20" t="s">
        <v>784</v>
      </c>
      <c r="J106" s="20" t="s">
        <v>787</v>
      </c>
      <c r="K106" s="16" t="s">
        <v>1282</v>
      </c>
      <c r="L106" s="20"/>
      <c r="M106" s="21" t="s">
        <v>129</v>
      </c>
      <c r="N106" s="16" t="str">
        <f t="shared" si="3"/>
        <v>S</v>
      </c>
      <c r="O106" s="16">
        <v>6</v>
      </c>
      <c r="P106" s="20" t="s">
        <v>50</v>
      </c>
      <c r="Q106" s="1" t="s">
        <v>130</v>
      </c>
      <c r="R106" s="1" t="s">
        <v>157</v>
      </c>
      <c r="S106" s="16"/>
      <c r="T106" s="151"/>
      <c r="V106" s="105" t="str">
        <f>IF(Tabela2[[#This Row],[F.R.
(Fonte Recurso)]]="",IF(B110&lt;&gt;"",B110&amp;".","")&amp;C110&amp;"."&amp;D110&amp;"."&amp;E110&amp;"."&amp;F110&amp;"."&amp;G110&amp;"."&amp;H110&amp;"."&amp;I110&amp;"."&amp;J110,"")</f>
        <v>1.2.1.5.01.5.0.00</v>
      </c>
      <c r="W106" s="105" t="b">
        <f>V106=Tabela2[[#This Row],[N.R.
(Natureza da Receita)]]</f>
        <v>0</v>
      </c>
      <c r="X106" s="105" t="str">
        <f>IF(Tabela2[[#This Row],[F.R.
(Fonte Recurso)]]="",VLOOKUP(Tabela2[[#This Row],[N.R.
(Natureza da Receita)]],Tabela813[[NR]:[Situação]],3,FALSE),"")</f>
        <v>S</v>
      </c>
      <c r="Y106" s="105" t="b">
        <f>X106=Tabela2[[#This Row],[(S)intética
(A)nalítica]]</f>
        <v>1</v>
      </c>
    </row>
    <row r="107" spans="2:25">
      <c r="B107" s="29"/>
      <c r="C107" s="20"/>
      <c r="D107" s="20"/>
      <c r="E107" s="20"/>
      <c r="F107" s="20"/>
      <c r="G107" s="20"/>
      <c r="H107" s="20"/>
      <c r="I107" s="20"/>
      <c r="J107" s="20"/>
      <c r="K107" s="16"/>
      <c r="L107" s="20" t="s">
        <v>3194</v>
      </c>
      <c r="M107" s="21" t="s">
        <v>3195</v>
      </c>
      <c r="N107" s="16" t="str">
        <f t="shared" si="3"/>
        <v/>
      </c>
      <c r="O107" s="16" t="s">
        <v>157</v>
      </c>
      <c r="P107" s="20" t="s">
        <v>157</v>
      </c>
      <c r="Q107" s="1"/>
      <c r="R107" s="1" t="s">
        <v>157</v>
      </c>
      <c r="S107" s="16"/>
      <c r="T107" s="151"/>
      <c r="V107" s="105" t="str">
        <f>IF(Tabela2[[#This Row],[F.R.
(Fonte Recurso)]]="",IF(B111&lt;&gt;"",B111&amp;".","")&amp;C111&amp;"."&amp;D111&amp;"."&amp;E111&amp;"."&amp;F111&amp;"."&amp;G111&amp;"."&amp;H111&amp;"."&amp;I111&amp;"."&amp;J111,"")</f>
        <v/>
      </c>
      <c r="W107" s="105" t="b">
        <f>V107=Tabela2[[#This Row],[N.R.
(Natureza da Receita)]]</f>
        <v>1</v>
      </c>
      <c r="X107" s="105" t="str">
        <f>IF(Tabela2[[#This Row],[F.R.
(Fonte Recurso)]]="",VLOOKUP(Tabela2[[#This Row],[N.R.
(Natureza da Receita)]],Tabela813[[NR]:[Situação]],3,FALSE),"")</f>
        <v/>
      </c>
      <c r="Y107" s="105" t="b">
        <f>X107=Tabela2[[#This Row],[(S)intética
(A)nalítica]]</f>
        <v>1</v>
      </c>
    </row>
    <row r="108" spans="2:25">
      <c r="B108" s="29"/>
      <c r="C108" s="20"/>
      <c r="D108" s="20"/>
      <c r="E108" s="20"/>
      <c r="F108" s="20"/>
      <c r="G108" s="20"/>
      <c r="H108" s="20"/>
      <c r="I108" s="20"/>
      <c r="J108" s="20"/>
      <c r="K108" s="16"/>
      <c r="L108" s="20" t="s">
        <v>3193</v>
      </c>
      <c r="M108" s="21" t="s">
        <v>3196</v>
      </c>
      <c r="N108" s="16" t="str">
        <f t="shared" si="3"/>
        <v/>
      </c>
      <c r="O108" s="16" t="s">
        <v>157</v>
      </c>
      <c r="P108" s="20" t="s">
        <v>157</v>
      </c>
      <c r="Q108" s="1"/>
      <c r="R108" s="1" t="s">
        <v>157</v>
      </c>
      <c r="S108" s="16"/>
      <c r="T108" s="151"/>
      <c r="V108" s="105" t="str">
        <f>IF(Tabela2[[#This Row],[F.R.
(Fonte Recurso)]]="",IF(B112&lt;&gt;"",B112&amp;".","")&amp;C112&amp;"."&amp;D112&amp;"."&amp;E112&amp;"."&amp;F112&amp;"."&amp;G112&amp;"."&amp;H112&amp;"."&amp;I112&amp;"."&amp;J112,"")</f>
        <v/>
      </c>
      <c r="W108" s="105" t="b">
        <f>V108=Tabela2[[#This Row],[N.R.
(Natureza da Receita)]]</f>
        <v>1</v>
      </c>
      <c r="X108" s="105" t="str">
        <f>IF(Tabela2[[#This Row],[F.R.
(Fonte Recurso)]]="",VLOOKUP(Tabela2[[#This Row],[N.R.
(Natureza da Receita)]],Tabela813[[NR]:[Situação]],3,FALSE),"")</f>
        <v/>
      </c>
      <c r="Y108" s="105" t="b">
        <f>X108=Tabela2[[#This Row],[(S)intética
(A)nalítica]]</f>
        <v>1</v>
      </c>
    </row>
    <row r="109" spans="2:25">
      <c r="B109" s="29"/>
      <c r="C109" s="20"/>
      <c r="D109" s="20"/>
      <c r="E109" s="20"/>
      <c r="F109" s="20"/>
      <c r="G109" s="20"/>
      <c r="H109" s="20"/>
      <c r="I109" s="20"/>
      <c r="J109" s="20"/>
      <c r="K109" s="16"/>
      <c r="L109" s="20" t="s">
        <v>3227</v>
      </c>
      <c r="M109" s="21" t="s">
        <v>3339</v>
      </c>
      <c r="N109" s="16" t="str">
        <f t="shared" si="3"/>
        <v/>
      </c>
      <c r="O109" s="16"/>
      <c r="P109" s="20"/>
      <c r="Q109" s="1"/>
      <c r="R109" s="1"/>
      <c r="S109" s="16"/>
      <c r="T109" s="151"/>
      <c r="V109" s="105" t="str">
        <f>IF(Tabela2[[#This Row],[F.R.
(Fonte Recurso)]]="",IF(B113&lt;&gt;"",B113&amp;".","")&amp;C113&amp;"."&amp;D113&amp;"."&amp;E113&amp;"."&amp;F113&amp;"."&amp;G113&amp;"."&amp;H113&amp;"."&amp;I113&amp;"."&amp;J113,"")</f>
        <v/>
      </c>
      <c r="W109" s="105" t="b">
        <f>V109=Tabela2[[#This Row],[N.R.
(Natureza da Receita)]]</f>
        <v>1</v>
      </c>
      <c r="X109" s="105" t="str">
        <f>IF(Tabela2[[#This Row],[F.R.
(Fonte Recurso)]]="",VLOOKUP(Tabela2[[#This Row],[N.R.
(Natureza da Receita)]],Tabela813[[NR]:[Situação]],3,FALSE),"")</f>
        <v/>
      </c>
      <c r="Y109" s="105" t="b">
        <f>X109=Tabela2[[#This Row],[(S)intética
(A)nalítica]]</f>
        <v>1</v>
      </c>
    </row>
    <row r="110" spans="2:25" ht="30">
      <c r="B110" s="29"/>
      <c r="C110" s="20" t="s">
        <v>781</v>
      </c>
      <c r="D110" s="20" t="s">
        <v>790</v>
      </c>
      <c r="E110" s="20" t="s">
        <v>781</v>
      </c>
      <c r="F110" s="20" t="s">
        <v>792</v>
      </c>
      <c r="G110" s="20" t="s">
        <v>783</v>
      </c>
      <c r="H110" s="20" t="s">
        <v>792</v>
      </c>
      <c r="I110" s="20" t="s">
        <v>784</v>
      </c>
      <c r="J110" s="20" t="s">
        <v>787</v>
      </c>
      <c r="K110" s="16" t="s">
        <v>1283</v>
      </c>
      <c r="L110" s="20"/>
      <c r="M110" s="21" t="s">
        <v>131</v>
      </c>
      <c r="N110" s="16" t="str">
        <f t="shared" si="3"/>
        <v>S</v>
      </c>
      <c r="O110" s="16">
        <v>6</v>
      </c>
      <c r="P110" s="20" t="s">
        <v>50</v>
      </c>
      <c r="Q110" s="1" t="s">
        <v>132</v>
      </c>
      <c r="R110" s="1" t="s">
        <v>157</v>
      </c>
      <c r="S110" s="16"/>
      <c r="T110" s="151"/>
      <c r="V110" s="105" t="str">
        <f>IF(Tabela2[[#This Row],[F.R.
(Fonte Recurso)]]="",IF(B114&lt;&gt;"",B114&amp;".","")&amp;C114&amp;"."&amp;D114&amp;"."&amp;E114&amp;"."&amp;F114&amp;"."&amp;G114&amp;"."&amp;H114&amp;"."&amp;I114&amp;"."&amp;J114,"")</f>
        <v>1.2.1.5.01.6.0.00</v>
      </c>
      <c r="W110" s="105" t="b">
        <f>V110=Tabela2[[#This Row],[N.R.
(Natureza da Receita)]]</f>
        <v>0</v>
      </c>
      <c r="X110" s="105" t="str">
        <f>IF(Tabela2[[#This Row],[F.R.
(Fonte Recurso)]]="",VLOOKUP(Tabela2[[#This Row],[N.R.
(Natureza da Receita)]],Tabela813[[NR]:[Situação]],3,FALSE),"")</f>
        <v>S</v>
      </c>
      <c r="Y110" s="105" t="b">
        <f>X110=Tabela2[[#This Row],[(S)intética
(A)nalítica]]</f>
        <v>1</v>
      </c>
    </row>
    <row r="111" spans="2:25">
      <c r="B111" s="29"/>
      <c r="C111" s="20"/>
      <c r="D111" s="20"/>
      <c r="E111" s="20"/>
      <c r="F111" s="20"/>
      <c r="G111" s="20"/>
      <c r="H111" s="20"/>
      <c r="I111" s="20"/>
      <c r="J111" s="20"/>
      <c r="K111" s="16"/>
      <c r="L111" s="20" t="s">
        <v>3194</v>
      </c>
      <c r="M111" s="21" t="s">
        <v>3195</v>
      </c>
      <c r="N111" s="16" t="str">
        <f t="shared" si="3"/>
        <v/>
      </c>
      <c r="O111" s="16" t="s">
        <v>157</v>
      </c>
      <c r="P111" s="20" t="s">
        <v>157</v>
      </c>
      <c r="Q111" s="1"/>
      <c r="R111" s="1" t="s">
        <v>157</v>
      </c>
      <c r="S111" s="16"/>
      <c r="T111" s="151"/>
      <c r="V111" s="105" t="str">
        <f>IF(Tabela2[[#This Row],[F.R.
(Fonte Recurso)]]="",IF(B115&lt;&gt;"",B115&amp;".","")&amp;C115&amp;"."&amp;D115&amp;"."&amp;E115&amp;"."&amp;F115&amp;"."&amp;G115&amp;"."&amp;H115&amp;"."&amp;I115&amp;"."&amp;J115,"")</f>
        <v/>
      </c>
      <c r="W111" s="105" t="b">
        <f>V111=Tabela2[[#This Row],[N.R.
(Natureza da Receita)]]</f>
        <v>1</v>
      </c>
      <c r="X111" s="105" t="str">
        <f>IF(Tabela2[[#This Row],[F.R.
(Fonte Recurso)]]="",VLOOKUP(Tabela2[[#This Row],[N.R.
(Natureza da Receita)]],Tabela813[[NR]:[Situação]],3,FALSE),"")</f>
        <v/>
      </c>
      <c r="Y111" s="105" t="b">
        <f>X111=Tabela2[[#This Row],[(S)intética
(A)nalítica]]</f>
        <v>1</v>
      </c>
    </row>
    <row r="112" spans="2:25">
      <c r="B112" s="29"/>
      <c r="C112" s="20"/>
      <c r="D112" s="20"/>
      <c r="E112" s="20"/>
      <c r="F112" s="20"/>
      <c r="G112" s="20"/>
      <c r="H112" s="20"/>
      <c r="I112" s="20"/>
      <c r="J112" s="20"/>
      <c r="K112" s="16"/>
      <c r="L112" s="20" t="s">
        <v>3193</v>
      </c>
      <c r="M112" s="21" t="s">
        <v>3196</v>
      </c>
      <c r="N112" s="16" t="str">
        <f t="shared" si="3"/>
        <v/>
      </c>
      <c r="O112" s="16" t="s">
        <v>157</v>
      </c>
      <c r="P112" s="20" t="s">
        <v>157</v>
      </c>
      <c r="Q112" s="1"/>
      <c r="R112" s="1" t="s">
        <v>157</v>
      </c>
      <c r="S112" s="16"/>
      <c r="T112" s="151"/>
      <c r="V112" s="105" t="str">
        <f>IF(Tabela2[[#This Row],[F.R.
(Fonte Recurso)]]="",IF(B116&lt;&gt;"",B116&amp;".","")&amp;C116&amp;"."&amp;D116&amp;"."&amp;E116&amp;"."&amp;F116&amp;"."&amp;G116&amp;"."&amp;H116&amp;"."&amp;I116&amp;"."&amp;J116,"")</f>
        <v/>
      </c>
      <c r="W112" s="105" t="b">
        <f>V112=Tabela2[[#This Row],[N.R.
(Natureza da Receita)]]</f>
        <v>1</v>
      </c>
      <c r="X112" s="105" t="str">
        <f>IF(Tabela2[[#This Row],[F.R.
(Fonte Recurso)]]="",VLOOKUP(Tabela2[[#This Row],[N.R.
(Natureza da Receita)]],Tabela813[[NR]:[Situação]],3,FALSE),"")</f>
        <v/>
      </c>
      <c r="Y112" s="105" t="b">
        <f>X112=Tabela2[[#This Row],[(S)intética
(A)nalítica]]</f>
        <v>1</v>
      </c>
    </row>
    <row r="113" spans="2:25">
      <c r="B113" s="29"/>
      <c r="C113" s="20"/>
      <c r="D113" s="20"/>
      <c r="E113" s="20"/>
      <c r="F113" s="20"/>
      <c r="G113" s="20"/>
      <c r="H113" s="20"/>
      <c r="I113" s="20"/>
      <c r="J113" s="20"/>
      <c r="K113" s="16"/>
      <c r="L113" s="20" t="s">
        <v>3227</v>
      </c>
      <c r="M113" s="21" t="s">
        <v>3339</v>
      </c>
      <c r="N113" s="16" t="str">
        <f t="shared" si="3"/>
        <v/>
      </c>
      <c r="O113" s="16"/>
      <c r="P113" s="20"/>
      <c r="Q113" s="1"/>
      <c r="R113" s="1"/>
      <c r="S113" s="16"/>
      <c r="T113" s="151"/>
      <c r="V113" s="105" t="str">
        <f>IF(Tabela2[[#This Row],[F.R.
(Fonte Recurso)]]="",IF(B117&lt;&gt;"",B117&amp;".","")&amp;C117&amp;"."&amp;D117&amp;"."&amp;E117&amp;"."&amp;F117&amp;"."&amp;G117&amp;"."&amp;H117&amp;"."&amp;I117&amp;"."&amp;J117,"")</f>
        <v/>
      </c>
      <c r="W113" s="105" t="b">
        <f>V113=Tabela2[[#This Row],[N.R.
(Natureza da Receita)]]</f>
        <v>1</v>
      </c>
      <c r="X113" s="105" t="str">
        <f>IF(Tabela2[[#This Row],[F.R.
(Fonte Recurso)]]="",VLOOKUP(Tabela2[[#This Row],[N.R.
(Natureza da Receita)]],Tabela813[[NR]:[Situação]],3,FALSE),"")</f>
        <v/>
      </c>
      <c r="Y113" s="105" t="b">
        <f>X113=Tabela2[[#This Row],[(S)intética
(A)nalítica]]</f>
        <v>1</v>
      </c>
    </row>
    <row r="114" spans="2:25" ht="30">
      <c r="B114" s="29"/>
      <c r="C114" s="20" t="s">
        <v>781</v>
      </c>
      <c r="D114" s="20" t="s">
        <v>790</v>
      </c>
      <c r="E114" s="20" t="s">
        <v>781</v>
      </c>
      <c r="F114" s="20" t="s">
        <v>792</v>
      </c>
      <c r="G114" s="20" t="s">
        <v>783</v>
      </c>
      <c r="H114" s="20" t="s">
        <v>786</v>
      </c>
      <c r="I114" s="20" t="s">
        <v>784</v>
      </c>
      <c r="J114" s="20" t="s">
        <v>787</v>
      </c>
      <c r="K114" s="16" t="s">
        <v>1284</v>
      </c>
      <c r="L114" s="20"/>
      <c r="M114" s="21" t="s">
        <v>133</v>
      </c>
      <c r="N114" s="16" t="str">
        <f t="shared" si="3"/>
        <v>S</v>
      </c>
      <c r="O114" s="16">
        <v>6</v>
      </c>
      <c r="P114" s="20" t="s">
        <v>50</v>
      </c>
      <c r="Q114" s="1" t="s">
        <v>134</v>
      </c>
      <c r="R114" s="1" t="s">
        <v>157</v>
      </c>
      <c r="S114" s="16"/>
      <c r="T114" s="151"/>
      <c r="V114" s="105" t="str">
        <f>IF(Tabela2[[#This Row],[F.R.
(Fonte Recurso)]]="",IF(B118&lt;&gt;"",B118&amp;".","")&amp;C118&amp;"."&amp;D118&amp;"."&amp;E118&amp;"."&amp;F118&amp;"."&amp;G118&amp;"."&amp;H118&amp;"."&amp;I118&amp;"."&amp;J118,"")</f>
        <v>1.2.1.5.02.0.0.00</v>
      </c>
      <c r="W114" s="105" t="b">
        <f>V114=Tabela2[[#This Row],[N.R.
(Natureza da Receita)]]</f>
        <v>0</v>
      </c>
      <c r="X114" s="105" t="str">
        <f>IF(Tabela2[[#This Row],[F.R.
(Fonte Recurso)]]="",VLOOKUP(Tabela2[[#This Row],[N.R.
(Natureza da Receita)]],Tabela813[[NR]:[Situação]],3,FALSE),"")</f>
        <v>S</v>
      </c>
      <c r="Y114" s="105" t="b">
        <f>X114=Tabela2[[#This Row],[(S)intética
(A)nalítica]]</f>
        <v>1</v>
      </c>
    </row>
    <row r="115" spans="2:25">
      <c r="B115" s="29"/>
      <c r="C115" s="20"/>
      <c r="D115" s="20"/>
      <c r="E115" s="20"/>
      <c r="F115" s="20"/>
      <c r="G115" s="20"/>
      <c r="H115" s="20"/>
      <c r="I115" s="20"/>
      <c r="J115" s="20"/>
      <c r="K115" s="16"/>
      <c r="L115" s="20" t="s">
        <v>3194</v>
      </c>
      <c r="M115" s="21" t="s">
        <v>3195</v>
      </c>
      <c r="N115" s="16" t="str">
        <f t="shared" si="3"/>
        <v/>
      </c>
      <c r="O115" s="16" t="s">
        <v>157</v>
      </c>
      <c r="P115" s="20" t="s">
        <v>157</v>
      </c>
      <c r="Q115" s="1"/>
      <c r="R115" s="1" t="s">
        <v>157</v>
      </c>
      <c r="S115" s="16"/>
      <c r="T115" s="151"/>
      <c r="V115" s="105" t="str">
        <f>IF(Tabela2[[#This Row],[F.R.
(Fonte Recurso)]]="",IF(B119&lt;&gt;"",B119&amp;".","")&amp;C119&amp;"."&amp;D119&amp;"."&amp;E119&amp;"."&amp;F119&amp;"."&amp;G119&amp;"."&amp;H119&amp;"."&amp;I119&amp;"."&amp;J119,"")</f>
        <v/>
      </c>
      <c r="W115" s="105" t="b">
        <f>V115=Tabela2[[#This Row],[N.R.
(Natureza da Receita)]]</f>
        <v>1</v>
      </c>
      <c r="X115" s="105" t="str">
        <f>IF(Tabela2[[#This Row],[F.R.
(Fonte Recurso)]]="",VLOOKUP(Tabela2[[#This Row],[N.R.
(Natureza da Receita)]],Tabela813[[NR]:[Situação]],3,FALSE),"")</f>
        <v/>
      </c>
      <c r="Y115" s="105" t="b">
        <f>X115=Tabela2[[#This Row],[(S)intética
(A)nalítica]]</f>
        <v>1</v>
      </c>
    </row>
    <row r="116" spans="2:25">
      <c r="B116" s="29"/>
      <c r="C116" s="20"/>
      <c r="D116" s="20"/>
      <c r="E116" s="20"/>
      <c r="F116" s="20"/>
      <c r="G116" s="20"/>
      <c r="H116" s="20"/>
      <c r="I116" s="20"/>
      <c r="J116" s="20"/>
      <c r="K116" s="16"/>
      <c r="L116" s="20" t="s">
        <v>3193</v>
      </c>
      <c r="M116" s="21" t="s">
        <v>3196</v>
      </c>
      <c r="N116" s="16" t="str">
        <f t="shared" si="3"/>
        <v/>
      </c>
      <c r="O116" s="16" t="s">
        <v>157</v>
      </c>
      <c r="P116" s="20" t="s">
        <v>157</v>
      </c>
      <c r="Q116" s="1"/>
      <c r="R116" s="1" t="s">
        <v>157</v>
      </c>
      <c r="S116" s="16"/>
      <c r="T116" s="151"/>
      <c r="V116" s="105" t="str">
        <f>IF(Tabela2[[#This Row],[F.R.
(Fonte Recurso)]]="",IF(B120&lt;&gt;"",B120&amp;".","")&amp;C120&amp;"."&amp;D120&amp;"."&amp;E120&amp;"."&amp;F120&amp;"."&amp;G120&amp;"."&amp;H120&amp;"."&amp;I120&amp;"."&amp;J120,"")</f>
        <v/>
      </c>
      <c r="W116" s="105" t="b">
        <f>V116=Tabela2[[#This Row],[N.R.
(Natureza da Receita)]]</f>
        <v>1</v>
      </c>
      <c r="X116" s="105" t="str">
        <f>IF(Tabela2[[#This Row],[F.R.
(Fonte Recurso)]]="",VLOOKUP(Tabela2[[#This Row],[N.R.
(Natureza da Receita)]],Tabela813[[NR]:[Situação]],3,FALSE),"")</f>
        <v/>
      </c>
      <c r="Y116" s="105" t="b">
        <f>X116=Tabela2[[#This Row],[(S)intética
(A)nalítica]]</f>
        <v>1</v>
      </c>
    </row>
    <row r="117" spans="2:25">
      <c r="B117" s="29"/>
      <c r="C117" s="20"/>
      <c r="D117" s="20"/>
      <c r="E117" s="20"/>
      <c r="F117" s="20"/>
      <c r="G117" s="20"/>
      <c r="H117" s="20"/>
      <c r="I117" s="20"/>
      <c r="J117" s="20"/>
      <c r="K117" s="16"/>
      <c r="L117" s="20" t="s">
        <v>3227</v>
      </c>
      <c r="M117" s="21" t="s">
        <v>3339</v>
      </c>
      <c r="N117" s="16" t="str">
        <f t="shared" si="3"/>
        <v/>
      </c>
      <c r="O117" s="16"/>
      <c r="P117" s="20"/>
      <c r="Q117" s="1"/>
      <c r="R117" s="1"/>
      <c r="S117" s="16"/>
      <c r="T117" s="151"/>
      <c r="V117" s="105" t="str">
        <f>IF(Tabela2[[#This Row],[F.R.
(Fonte Recurso)]]="",IF(B121&lt;&gt;"",B121&amp;".","")&amp;C121&amp;"."&amp;D121&amp;"."&amp;E121&amp;"."&amp;F121&amp;"."&amp;G121&amp;"."&amp;H121&amp;"."&amp;I121&amp;"."&amp;J121,"")</f>
        <v/>
      </c>
      <c r="W117" s="105" t="b">
        <f>V117=Tabela2[[#This Row],[N.R.
(Natureza da Receita)]]</f>
        <v>1</v>
      </c>
      <c r="X117" s="105" t="str">
        <f>IF(Tabela2[[#This Row],[F.R.
(Fonte Recurso)]]="",VLOOKUP(Tabela2[[#This Row],[N.R.
(Natureza da Receita)]],Tabela813[[NR]:[Situação]],3,FALSE),"")</f>
        <v/>
      </c>
      <c r="Y117" s="105" t="b">
        <f>X117=Tabela2[[#This Row],[(S)intética
(A)nalítica]]</f>
        <v>1</v>
      </c>
    </row>
    <row r="118" spans="2:25" ht="30">
      <c r="B118" s="29"/>
      <c r="C118" s="20" t="s">
        <v>781</v>
      </c>
      <c r="D118" s="20" t="s">
        <v>790</v>
      </c>
      <c r="E118" s="20" t="s">
        <v>781</v>
      </c>
      <c r="F118" s="20" t="s">
        <v>792</v>
      </c>
      <c r="G118" s="20" t="s">
        <v>785</v>
      </c>
      <c r="H118" s="20" t="s">
        <v>784</v>
      </c>
      <c r="I118" s="20" t="s">
        <v>784</v>
      </c>
      <c r="J118" s="20" t="s">
        <v>787</v>
      </c>
      <c r="K118" s="16" t="s">
        <v>1285</v>
      </c>
      <c r="L118" s="20"/>
      <c r="M118" s="21" t="s">
        <v>135</v>
      </c>
      <c r="N118" s="16" t="str">
        <f t="shared" si="3"/>
        <v>S</v>
      </c>
      <c r="O118" s="16">
        <v>5</v>
      </c>
      <c r="P118" s="20" t="s">
        <v>50</v>
      </c>
      <c r="Q118" s="1" t="s">
        <v>136</v>
      </c>
      <c r="R118" s="1" t="s">
        <v>157</v>
      </c>
      <c r="S118" s="16"/>
      <c r="T118" s="151"/>
      <c r="V118" s="105" t="str">
        <f>IF(Tabela2[[#This Row],[F.R.
(Fonte Recurso)]]="",IF(B122&lt;&gt;"",B122&amp;".","")&amp;C122&amp;"."&amp;D122&amp;"."&amp;E122&amp;"."&amp;F122&amp;"."&amp;G122&amp;"."&amp;H122&amp;"."&amp;I122&amp;"."&amp;J122,"")</f>
        <v>.......</v>
      </c>
      <c r="W118" s="105" t="b">
        <f>V118=Tabela2[[#This Row],[N.R.
(Natureza da Receita)]]</f>
        <v>0</v>
      </c>
      <c r="X118" s="105" t="str">
        <f>IF(Tabela2[[#This Row],[F.R.
(Fonte Recurso)]]="",VLOOKUP(Tabela2[[#This Row],[N.R.
(Natureza da Receita)]],Tabela813[[NR]:[Situação]],3,FALSE),"")</f>
        <v>S</v>
      </c>
      <c r="Y118" s="105" t="b">
        <f>X118=Tabela2[[#This Row],[(S)intética
(A)nalítica]]</f>
        <v>1</v>
      </c>
    </row>
    <row r="119" spans="2:25" ht="30">
      <c r="B119" s="29"/>
      <c r="C119" s="20" t="s">
        <v>781</v>
      </c>
      <c r="D119" s="20" t="s">
        <v>790</v>
      </c>
      <c r="E119" s="20" t="s">
        <v>781</v>
      </c>
      <c r="F119" s="20" t="s">
        <v>792</v>
      </c>
      <c r="G119" s="20" t="s">
        <v>785</v>
      </c>
      <c r="H119" s="20" t="s">
        <v>781</v>
      </c>
      <c r="I119" s="20" t="s">
        <v>784</v>
      </c>
      <c r="J119" s="20" t="s">
        <v>787</v>
      </c>
      <c r="K119" s="16" t="s">
        <v>1286</v>
      </c>
      <c r="L119" s="20"/>
      <c r="M119" s="21" t="s">
        <v>137</v>
      </c>
      <c r="N119" s="16" t="s">
        <v>1236</v>
      </c>
      <c r="O119" s="16">
        <v>6</v>
      </c>
      <c r="P119" s="20" t="s">
        <v>50</v>
      </c>
      <c r="Q119" s="1" t="s">
        <v>138</v>
      </c>
      <c r="R119" s="1" t="s">
        <v>157</v>
      </c>
      <c r="S119" s="16"/>
      <c r="T119" s="151"/>
      <c r="V119" s="105" t="str">
        <f>IF(Tabela2[[#This Row],[F.R.
(Fonte Recurso)]]="",IF(B123&lt;&gt;"",B123&amp;".","")&amp;C123&amp;"."&amp;D123&amp;"."&amp;E123&amp;"."&amp;F123&amp;"."&amp;G123&amp;"."&amp;H123&amp;"."&amp;I123&amp;"."&amp;J123,"")</f>
        <v>1.2.1.5.02.2.0.00</v>
      </c>
      <c r="W119" s="105" t="b">
        <f>V119=Tabela2[[#This Row],[N.R.
(Natureza da Receita)]]</f>
        <v>0</v>
      </c>
      <c r="X119" s="105" t="str">
        <f>IF(Tabela2[[#This Row],[F.R.
(Fonte Recurso)]]="",VLOOKUP(Tabela2[[#This Row],[N.R.
(Natureza da Receita)]],Tabela813[[NR]:[Situação]],3,FALSE),"")</f>
        <v>S</v>
      </c>
      <c r="Y119" s="105" t="b">
        <f>X119=Tabela2[[#This Row],[(S)intética
(A)nalítica]]</f>
        <v>1</v>
      </c>
    </row>
    <row r="120" spans="2:25">
      <c r="B120" s="29"/>
      <c r="C120" s="20"/>
      <c r="D120" s="20"/>
      <c r="E120" s="20"/>
      <c r="F120" s="20"/>
      <c r="G120" s="20"/>
      <c r="H120" s="20"/>
      <c r="I120" s="20"/>
      <c r="J120" s="20"/>
      <c r="K120" s="16"/>
      <c r="L120" s="20" t="s">
        <v>3194</v>
      </c>
      <c r="M120" s="21" t="s">
        <v>3195</v>
      </c>
      <c r="N120" s="16" t="str">
        <f t="shared" si="3"/>
        <v/>
      </c>
      <c r="O120" s="16" t="s">
        <v>157</v>
      </c>
      <c r="P120" s="20" t="s">
        <v>157</v>
      </c>
      <c r="Q120" s="1"/>
      <c r="R120" s="1" t="s">
        <v>157</v>
      </c>
      <c r="S120" s="16" t="s">
        <v>157</v>
      </c>
      <c r="T120" s="151"/>
      <c r="V120" s="105" t="str">
        <f>IF(Tabela2[[#This Row],[F.R.
(Fonte Recurso)]]="",IF(B124&lt;&gt;"",B124&amp;".","")&amp;C124&amp;"."&amp;D124&amp;"."&amp;E124&amp;"."&amp;F124&amp;"."&amp;G124&amp;"."&amp;H124&amp;"."&amp;I124&amp;"."&amp;J124,"")</f>
        <v/>
      </c>
      <c r="W120" s="105" t="b">
        <f>V120=Tabela2[[#This Row],[N.R.
(Natureza da Receita)]]</f>
        <v>1</v>
      </c>
      <c r="X120" s="105" t="str">
        <f>IF(Tabela2[[#This Row],[F.R.
(Fonte Recurso)]]="",VLOOKUP(Tabela2[[#This Row],[N.R.
(Natureza da Receita)]],Tabela813[[NR]:[Situação]],3,FALSE),"")</f>
        <v/>
      </c>
      <c r="Y120" s="105" t="b">
        <f>X120=Tabela2[[#This Row],[(S)intética
(A)nalítica]]</f>
        <v>1</v>
      </c>
    </row>
    <row r="121" spans="2:25">
      <c r="B121" s="29"/>
      <c r="C121" s="20"/>
      <c r="D121" s="20"/>
      <c r="E121" s="20"/>
      <c r="F121" s="20"/>
      <c r="G121" s="20"/>
      <c r="H121" s="20"/>
      <c r="I121" s="20"/>
      <c r="J121" s="20"/>
      <c r="K121" s="16"/>
      <c r="L121" s="20" t="s">
        <v>3193</v>
      </c>
      <c r="M121" s="21" t="s">
        <v>3196</v>
      </c>
      <c r="N121" s="16" t="str">
        <f t="shared" si="3"/>
        <v/>
      </c>
      <c r="O121" s="16" t="s">
        <v>157</v>
      </c>
      <c r="P121" s="20" t="s">
        <v>157</v>
      </c>
      <c r="Q121" s="1"/>
      <c r="R121" s="1" t="s">
        <v>157</v>
      </c>
      <c r="S121" s="16" t="s">
        <v>157</v>
      </c>
      <c r="T121" s="151"/>
      <c r="V121" s="105" t="str">
        <f>IF(Tabela2[[#This Row],[F.R.
(Fonte Recurso)]]="",IF(B125&lt;&gt;"",B125&amp;".","")&amp;C125&amp;"."&amp;D125&amp;"."&amp;E125&amp;"."&amp;F125&amp;"."&amp;G125&amp;"."&amp;H125&amp;"."&amp;I125&amp;"."&amp;J125,"")</f>
        <v/>
      </c>
      <c r="W121" s="105" t="b">
        <f>V121=Tabela2[[#This Row],[N.R.
(Natureza da Receita)]]</f>
        <v>1</v>
      </c>
      <c r="X121" s="105" t="str">
        <f>IF(Tabela2[[#This Row],[F.R.
(Fonte Recurso)]]="",VLOOKUP(Tabela2[[#This Row],[N.R.
(Natureza da Receita)]],Tabela813[[NR]:[Situação]],3,FALSE),"")</f>
        <v/>
      </c>
      <c r="Y121" s="105" t="b">
        <f>X121=Tabela2[[#This Row],[(S)intética
(A)nalítica]]</f>
        <v>1</v>
      </c>
    </row>
    <row r="122" spans="2:25">
      <c r="B122" s="29"/>
      <c r="C122" s="20"/>
      <c r="D122" s="20"/>
      <c r="E122" s="20"/>
      <c r="F122" s="20"/>
      <c r="G122" s="20"/>
      <c r="H122" s="20"/>
      <c r="I122" s="20"/>
      <c r="J122" s="20"/>
      <c r="K122" s="16"/>
      <c r="L122" s="20" t="s">
        <v>3227</v>
      </c>
      <c r="M122" s="21" t="s">
        <v>3339</v>
      </c>
      <c r="N122" s="16"/>
      <c r="O122" s="16"/>
      <c r="P122" s="20"/>
      <c r="Q122" s="1"/>
      <c r="R122" s="1"/>
      <c r="S122" s="16"/>
      <c r="T122" s="151"/>
      <c r="V122" s="105" t="str">
        <f>IF(Tabela2[[#This Row],[F.R.
(Fonte Recurso)]]="",IF(B126&lt;&gt;"",B126&amp;".","")&amp;C126&amp;"."&amp;D126&amp;"."&amp;E126&amp;"."&amp;F126&amp;"."&amp;G126&amp;"."&amp;H126&amp;"."&amp;I126&amp;"."&amp;J126,"")</f>
        <v/>
      </c>
      <c r="W122" s="105" t="b">
        <f>V122=Tabela2[[#This Row],[N.R.
(Natureza da Receita)]]</f>
        <v>1</v>
      </c>
      <c r="X122" s="105" t="str">
        <f>IF(Tabela2[[#This Row],[F.R.
(Fonte Recurso)]]="",VLOOKUP(Tabela2[[#This Row],[N.R.
(Natureza da Receita)]],Tabela813[[NR]:[Situação]],3,FALSE),"")</f>
        <v/>
      </c>
      <c r="Y122" s="105" t="b">
        <f>X122=Tabela2[[#This Row],[(S)intética
(A)nalítica]]</f>
        <v>1</v>
      </c>
    </row>
    <row r="123" spans="2:25" ht="45">
      <c r="B123" s="29"/>
      <c r="C123" s="20" t="s">
        <v>781</v>
      </c>
      <c r="D123" s="20" t="s">
        <v>790</v>
      </c>
      <c r="E123" s="20" t="s">
        <v>781</v>
      </c>
      <c r="F123" s="20" t="s">
        <v>792</v>
      </c>
      <c r="G123" s="20" t="s">
        <v>785</v>
      </c>
      <c r="H123" s="20" t="s">
        <v>790</v>
      </c>
      <c r="I123" s="20" t="s">
        <v>784</v>
      </c>
      <c r="J123" s="20" t="s">
        <v>787</v>
      </c>
      <c r="K123" s="16" t="s">
        <v>1287</v>
      </c>
      <c r="L123" s="20"/>
      <c r="M123" s="21" t="s">
        <v>139</v>
      </c>
      <c r="N123" s="16" t="s">
        <v>1236</v>
      </c>
      <c r="O123" s="16">
        <v>6</v>
      </c>
      <c r="P123" s="20" t="s">
        <v>50</v>
      </c>
      <c r="Q123" s="1" t="s">
        <v>140</v>
      </c>
      <c r="R123" s="1" t="s">
        <v>157</v>
      </c>
      <c r="S123" s="16"/>
      <c r="T123" s="151"/>
      <c r="V123" s="105" t="str">
        <f>IF(Tabela2[[#This Row],[F.R.
(Fonte Recurso)]]="",IF(B127&lt;&gt;"",B127&amp;".","")&amp;C127&amp;"."&amp;D127&amp;"."&amp;E127&amp;"."&amp;F127&amp;"."&amp;G127&amp;"."&amp;H127&amp;"."&amp;I127&amp;"."&amp;J127,"")</f>
        <v>1.2.1.5.03.0.0.00</v>
      </c>
      <c r="W123" s="105" t="b">
        <f>V123=Tabela2[[#This Row],[N.R.
(Natureza da Receita)]]</f>
        <v>0</v>
      </c>
      <c r="X123" s="105" t="str">
        <f>IF(Tabela2[[#This Row],[F.R.
(Fonte Recurso)]]="",VLOOKUP(Tabela2[[#This Row],[N.R.
(Natureza da Receita)]],Tabela813[[NR]:[Situação]],3,FALSE),"")</f>
        <v>S</v>
      </c>
      <c r="Y123" s="105" t="b">
        <f>X123=Tabela2[[#This Row],[(S)intética
(A)nalítica]]</f>
        <v>1</v>
      </c>
    </row>
    <row r="124" spans="2:25">
      <c r="B124" s="29"/>
      <c r="C124" s="20"/>
      <c r="D124" s="20"/>
      <c r="E124" s="20"/>
      <c r="F124" s="20"/>
      <c r="G124" s="20"/>
      <c r="H124" s="20"/>
      <c r="I124" s="20"/>
      <c r="J124" s="20"/>
      <c r="K124" s="16"/>
      <c r="L124" s="20" t="s">
        <v>3194</v>
      </c>
      <c r="M124" s="21" t="s">
        <v>3195</v>
      </c>
      <c r="N124" s="16" t="str">
        <f t="shared" si="3"/>
        <v/>
      </c>
      <c r="O124" s="16" t="s">
        <v>157</v>
      </c>
      <c r="P124" s="20" t="s">
        <v>157</v>
      </c>
      <c r="Q124" s="1"/>
      <c r="R124" s="1" t="s">
        <v>157</v>
      </c>
      <c r="S124" s="16"/>
      <c r="T124" s="151"/>
      <c r="V124" s="105" t="str">
        <f>IF(Tabela2[[#This Row],[F.R.
(Fonte Recurso)]]="",IF(B128&lt;&gt;"",B128&amp;".","")&amp;C128&amp;"."&amp;D128&amp;"."&amp;E128&amp;"."&amp;F128&amp;"."&amp;G128&amp;"."&amp;H128&amp;"."&amp;I128&amp;"."&amp;J128,"")</f>
        <v/>
      </c>
      <c r="W124" s="105" t="b">
        <f>V124=Tabela2[[#This Row],[N.R.
(Natureza da Receita)]]</f>
        <v>1</v>
      </c>
      <c r="X124" s="105" t="str">
        <f>IF(Tabela2[[#This Row],[F.R.
(Fonte Recurso)]]="",VLOOKUP(Tabela2[[#This Row],[N.R.
(Natureza da Receita)]],Tabela813[[NR]:[Situação]],3,FALSE),"")</f>
        <v/>
      </c>
      <c r="Y124" s="105" t="b">
        <f>X124=Tabela2[[#This Row],[(S)intética
(A)nalítica]]</f>
        <v>1</v>
      </c>
    </row>
    <row r="125" spans="2:25">
      <c r="B125" s="29"/>
      <c r="C125" s="20"/>
      <c r="D125" s="20"/>
      <c r="E125" s="20"/>
      <c r="F125" s="20"/>
      <c r="G125" s="20"/>
      <c r="H125" s="20"/>
      <c r="I125" s="20"/>
      <c r="J125" s="20"/>
      <c r="K125" s="16"/>
      <c r="L125" s="20" t="s">
        <v>3193</v>
      </c>
      <c r="M125" s="21" t="s">
        <v>3196</v>
      </c>
      <c r="N125" s="16" t="str">
        <f t="shared" si="3"/>
        <v/>
      </c>
      <c r="O125" s="16" t="s">
        <v>157</v>
      </c>
      <c r="P125" s="20" t="s">
        <v>157</v>
      </c>
      <c r="Q125" s="1"/>
      <c r="R125" s="1" t="s">
        <v>157</v>
      </c>
      <c r="S125" s="16"/>
      <c r="T125" s="151"/>
      <c r="V125" s="105" t="str">
        <f>IF(Tabela2[[#This Row],[F.R.
(Fonte Recurso)]]="",IF(B129&lt;&gt;"",B129&amp;".","")&amp;C129&amp;"."&amp;D129&amp;"."&amp;E129&amp;"."&amp;F129&amp;"."&amp;G129&amp;"."&amp;H129&amp;"."&amp;I129&amp;"."&amp;J129,"")</f>
        <v/>
      </c>
      <c r="W125" s="105" t="b">
        <f>V125=Tabela2[[#This Row],[N.R.
(Natureza da Receita)]]</f>
        <v>1</v>
      </c>
      <c r="X125" s="105" t="str">
        <f>IF(Tabela2[[#This Row],[F.R.
(Fonte Recurso)]]="",VLOOKUP(Tabela2[[#This Row],[N.R.
(Natureza da Receita)]],Tabela813[[NR]:[Situação]],3,FALSE),"")</f>
        <v/>
      </c>
      <c r="Y125" s="105" t="b">
        <f>X125=Tabela2[[#This Row],[(S)intética
(A)nalítica]]</f>
        <v>1</v>
      </c>
    </row>
    <row r="126" spans="2:25">
      <c r="B126" s="29"/>
      <c r="C126" s="20"/>
      <c r="D126" s="20"/>
      <c r="E126" s="20"/>
      <c r="F126" s="20"/>
      <c r="G126" s="20"/>
      <c r="H126" s="20"/>
      <c r="I126" s="20"/>
      <c r="J126" s="20"/>
      <c r="K126" s="16"/>
      <c r="L126" s="20" t="s">
        <v>3227</v>
      </c>
      <c r="M126" s="21" t="s">
        <v>3339</v>
      </c>
      <c r="N126" s="16"/>
      <c r="O126" s="16"/>
      <c r="P126" s="20"/>
      <c r="Q126" s="1"/>
      <c r="R126" s="1"/>
      <c r="S126" s="16"/>
      <c r="T126" s="151"/>
      <c r="V126" s="105" t="str">
        <f>IF(Tabela2[[#This Row],[F.R.
(Fonte Recurso)]]="",IF(B130&lt;&gt;"",B130&amp;".","")&amp;C130&amp;"."&amp;D130&amp;"."&amp;E130&amp;"."&amp;F130&amp;"."&amp;G130&amp;"."&amp;H130&amp;"."&amp;I130&amp;"."&amp;J130,"")</f>
        <v/>
      </c>
      <c r="W126" s="105" t="b">
        <f>V126=Tabela2[[#This Row],[N.R.
(Natureza da Receita)]]</f>
        <v>1</v>
      </c>
      <c r="X126" s="105" t="str">
        <f>IF(Tabela2[[#This Row],[F.R.
(Fonte Recurso)]]="",VLOOKUP(Tabela2[[#This Row],[N.R.
(Natureza da Receita)]],Tabela813[[NR]:[Situação]],3,FALSE),"")</f>
        <v/>
      </c>
      <c r="Y126" s="105" t="b">
        <f>X126=Tabela2[[#This Row],[(S)intética
(A)nalítica]]</f>
        <v>1</v>
      </c>
    </row>
    <row r="127" spans="2:25" ht="30">
      <c r="B127" s="29"/>
      <c r="C127" s="20" t="s">
        <v>781</v>
      </c>
      <c r="D127" s="20" t="s">
        <v>790</v>
      </c>
      <c r="E127" s="20" t="s">
        <v>781</v>
      </c>
      <c r="F127" s="20" t="s">
        <v>792</v>
      </c>
      <c r="G127" s="20" t="s">
        <v>794</v>
      </c>
      <c r="H127" s="20" t="s">
        <v>784</v>
      </c>
      <c r="I127" s="20" t="s">
        <v>784</v>
      </c>
      <c r="J127" s="20" t="s">
        <v>787</v>
      </c>
      <c r="K127" s="16" t="s">
        <v>1288</v>
      </c>
      <c r="L127" s="20"/>
      <c r="M127" s="21" t="s">
        <v>141</v>
      </c>
      <c r="N127" s="16" t="str">
        <f t="shared" si="3"/>
        <v>S</v>
      </c>
      <c r="O127" s="16">
        <v>5</v>
      </c>
      <c r="P127" s="20" t="s">
        <v>50</v>
      </c>
      <c r="Q127" s="1" t="s">
        <v>142</v>
      </c>
      <c r="R127" s="1" t="s">
        <v>157</v>
      </c>
      <c r="S127" s="16"/>
      <c r="T127" s="151"/>
      <c r="V127" s="105" t="str">
        <f>IF(Tabela2[[#This Row],[F.R.
(Fonte Recurso)]]="",IF(B131&lt;&gt;"",B131&amp;".","")&amp;C131&amp;"."&amp;D131&amp;"."&amp;E131&amp;"."&amp;F131&amp;"."&amp;G131&amp;"."&amp;H131&amp;"."&amp;I131&amp;"."&amp;J131,"")</f>
        <v>1.2.1.5.50.0.0.00</v>
      </c>
      <c r="W127" s="105" t="b">
        <f>V127=Tabela2[[#This Row],[N.R.
(Natureza da Receita)]]</f>
        <v>0</v>
      </c>
      <c r="X127" s="105" t="str">
        <f>IF(Tabela2[[#This Row],[F.R.
(Fonte Recurso)]]="",VLOOKUP(Tabela2[[#This Row],[N.R.
(Natureza da Receita)]],Tabela813[[NR]:[Situação]],3,FALSE),"")</f>
        <v>S</v>
      </c>
      <c r="Y127" s="105" t="b">
        <f>X127=Tabela2[[#This Row],[(S)intética
(A)nalítica]]</f>
        <v>1</v>
      </c>
    </row>
    <row r="128" spans="2:25">
      <c r="B128" s="29"/>
      <c r="C128" s="20"/>
      <c r="D128" s="20"/>
      <c r="E128" s="20"/>
      <c r="F128" s="20"/>
      <c r="G128" s="20"/>
      <c r="H128" s="20"/>
      <c r="I128" s="20"/>
      <c r="J128" s="20"/>
      <c r="K128" s="16"/>
      <c r="L128" s="20" t="s">
        <v>3194</v>
      </c>
      <c r="M128" s="21" t="s">
        <v>3195</v>
      </c>
      <c r="N128" s="16" t="str">
        <f t="shared" si="3"/>
        <v/>
      </c>
      <c r="O128" s="16" t="s">
        <v>157</v>
      </c>
      <c r="P128" s="20" t="s">
        <v>157</v>
      </c>
      <c r="Q128" s="1"/>
      <c r="R128" s="1" t="s">
        <v>157</v>
      </c>
      <c r="S128" s="16"/>
      <c r="T128" s="151"/>
      <c r="V128" s="105" t="str">
        <f>IF(Tabela2[[#This Row],[F.R.
(Fonte Recurso)]]="",IF(B132&lt;&gt;"",B132&amp;".","")&amp;C132&amp;"."&amp;D132&amp;"."&amp;E132&amp;"."&amp;F132&amp;"."&amp;G132&amp;"."&amp;H132&amp;"."&amp;I132&amp;"."&amp;J132,"")</f>
        <v/>
      </c>
      <c r="W128" s="105" t="b">
        <f>V128=Tabela2[[#This Row],[N.R.
(Natureza da Receita)]]</f>
        <v>1</v>
      </c>
      <c r="X128" s="105" t="str">
        <f>IF(Tabela2[[#This Row],[F.R.
(Fonte Recurso)]]="",VLOOKUP(Tabela2[[#This Row],[N.R.
(Natureza da Receita)]],Tabela813[[NR]:[Situação]],3,FALSE),"")</f>
        <v/>
      </c>
      <c r="Y128" s="105" t="b">
        <f>X128=Tabela2[[#This Row],[(S)intética
(A)nalítica]]</f>
        <v>1</v>
      </c>
    </row>
    <row r="129" spans="2:25">
      <c r="B129" s="29"/>
      <c r="C129" s="20"/>
      <c r="D129" s="20"/>
      <c r="E129" s="20"/>
      <c r="F129" s="20"/>
      <c r="G129" s="20"/>
      <c r="H129" s="20"/>
      <c r="I129" s="20"/>
      <c r="J129" s="20"/>
      <c r="K129" s="16"/>
      <c r="L129" s="20" t="s">
        <v>3193</v>
      </c>
      <c r="M129" s="21" t="s">
        <v>3196</v>
      </c>
      <c r="N129" s="16" t="str">
        <f t="shared" si="3"/>
        <v/>
      </c>
      <c r="O129" s="16" t="s">
        <v>157</v>
      </c>
      <c r="P129" s="20" t="s">
        <v>157</v>
      </c>
      <c r="Q129" s="1"/>
      <c r="R129" s="1" t="s">
        <v>157</v>
      </c>
      <c r="S129" s="16"/>
      <c r="T129" s="151"/>
      <c r="V129" s="105" t="str">
        <f>IF(Tabela2[[#This Row],[F.R.
(Fonte Recurso)]]="",IF(B133&lt;&gt;"",B133&amp;".","")&amp;C133&amp;"."&amp;D133&amp;"."&amp;E133&amp;"."&amp;F133&amp;"."&amp;G133&amp;"."&amp;H133&amp;"."&amp;I133&amp;"."&amp;J133,"")</f>
        <v/>
      </c>
      <c r="W129" s="105" t="b">
        <f>V129=Tabela2[[#This Row],[N.R.
(Natureza da Receita)]]</f>
        <v>1</v>
      </c>
      <c r="X129" s="105" t="str">
        <f>IF(Tabela2[[#This Row],[F.R.
(Fonte Recurso)]]="",VLOOKUP(Tabela2[[#This Row],[N.R.
(Natureza da Receita)]],Tabela813[[NR]:[Situação]],3,FALSE),"")</f>
        <v/>
      </c>
      <c r="Y129" s="105" t="b">
        <f>X129=Tabela2[[#This Row],[(S)intética
(A)nalítica]]</f>
        <v>1</v>
      </c>
    </row>
    <row r="130" spans="2:25">
      <c r="B130" s="29"/>
      <c r="C130" s="20"/>
      <c r="D130" s="20"/>
      <c r="E130" s="20"/>
      <c r="F130" s="20"/>
      <c r="G130" s="20"/>
      <c r="H130" s="20"/>
      <c r="I130" s="20"/>
      <c r="J130" s="20"/>
      <c r="K130" s="16"/>
      <c r="L130" s="20" t="s">
        <v>3227</v>
      </c>
      <c r="M130" s="21" t="s">
        <v>3339</v>
      </c>
      <c r="N130" s="16" t="str">
        <f t="shared" si="3"/>
        <v/>
      </c>
      <c r="O130" s="16"/>
      <c r="P130" s="20"/>
      <c r="Q130" s="1"/>
      <c r="R130" s="1"/>
      <c r="S130" s="16"/>
      <c r="T130" s="151"/>
      <c r="V130" s="105" t="str">
        <f>IF(Tabela2[[#This Row],[F.R.
(Fonte Recurso)]]="",IF(B134&lt;&gt;"",B134&amp;".","")&amp;C134&amp;"."&amp;D134&amp;"."&amp;E134&amp;"."&amp;F134&amp;"."&amp;G134&amp;"."&amp;H134&amp;"."&amp;I134&amp;"."&amp;J134,"")</f>
        <v/>
      </c>
      <c r="W130" s="105" t="b">
        <f>V130=Tabela2[[#This Row],[N.R.
(Natureza da Receita)]]</f>
        <v>1</v>
      </c>
      <c r="X130" s="105" t="str">
        <f>IF(Tabela2[[#This Row],[F.R.
(Fonte Recurso)]]="",VLOOKUP(Tabela2[[#This Row],[N.R.
(Natureza da Receita)]],Tabela813[[NR]:[Situação]],3,FALSE),"")</f>
        <v/>
      </c>
      <c r="Y130" s="105" t="b">
        <f>X130=Tabela2[[#This Row],[(S)intética
(A)nalítica]]</f>
        <v>1</v>
      </c>
    </row>
    <row r="131" spans="2:25" ht="30">
      <c r="B131" s="29"/>
      <c r="C131" s="20" t="s">
        <v>781</v>
      </c>
      <c r="D131" s="20" t="s">
        <v>790</v>
      </c>
      <c r="E131" s="20" t="s">
        <v>781</v>
      </c>
      <c r="F131" s="20" t="s">
        <v>792</v>
      </c>
      <c r="G131" s="20" t="s">
        <v>807</v>
      </c>
      <c r="H131" s="20" t="s">
        <v>784</v>
      </c>
      <c r="I131" s="20" t="s">
        <v>784</v>
      </c>
      <c r="J131" s="20" t="s">
        <v>787</v>
      </c>
      <c r="K131" s="16" t="s">
        <v>1289</v>
      </c>
      <c r="L131" s="20"/>
      <c r="M131" s="21" t="s">
        <v>143</v>
      </c>
      <c r="N131" s="16" t="str">
        <f t="shared" si="3"/>
        <v>S</v>
      </c>
      <c r="O131" s="16">
        <v>5</v>
      </c>
      <c r="P131" s="20" t="s">
        <v>54</v>
      </c>
      <c r="Q131" s="1" t="s">
        <v>144</v>
      </c>
      <c r="R131" s="1" t="s">
        <v>157</v>
      </c>
      <c r="S131" s="16"/>
      <c r="T131" s="151"/>
      <c r="V131" s="105" t="str">
        <f>IF(Tabela2[[#This Row],[F.R.
(Fonte Recurso)]]="",IF(B135&lt;&gt;"",B135&amp;".","")&amp;C135&amp;"."&amp;D135&amp;"."&amp;E135&amp;"."&amp;F135&amp;"."&amp;G135&amp;"."&amp;H135&amp;"."&amp;I135&amp;"."&amp;J135,"")</f>
        <v>.......</v>
      </c>
      <c r="W131" s="105" t="b">
        <f>V131=Tabela2[[#This Row],[N.R.
(Natureza da Receita)]]</f>
        <v>0</v>
      </c>
      <c r="X131" s="105" t="str">
        <f>IF(Tabela2[[#This Row],[F.R.
(Fonte Recurso)]]="",VLOOKUP(Tabela2[[#This Row],[N.R.
(Natureza da Receita)]],Tabela813[[NR]:[Situação]],3,FALSE),"")</f>
        <v>S</v>
      </c>
      <c r="Y131" s="105" t="b">
        <f>X131=Tabela2[[#This Row],[(S)intética
(A)nalítica]]</f>
        <v>1</v>
      </c>
    </row>
    <row r="132" spans="2:25" ht="30">
      <c r="B132" s="29"/>
      <c r="C132" s="20" t="s">
        <v>781</v>
      </c>
      <c r="D132" s="20" t="s">
        <v>790</v>
      </c>
      <c r="E132" s="20" t="s">
        <v>781</v>
      </c>
      <c r="F132" s="20" t="s">
        <v>792</v>
      </c>
      <c r="G132" s="20" t="s">
        <v>807</v>
      </c>
      <c r="H132" s="20" t="s">
        <v>781</v>
      </c>
      <c r="I132" s="20" t="s">
        <v>784</v>
      </c>
      <c r="J132" s="20" t="s">
        <v>787</v>
      </c>
      <c r="K132" s="16" t="s">
        <v>1290</v>
      </c>
      <c r="L132" s="20"/>
      <c r="M132" s="21" t="s">
        <v>145</v>
      </c>
      <c r="N132" s="16" t="s">
        <v>1236</v>
      </c>
      <c r="O132" s="16">
        <v>6</v>
      </c>
      <c r="P132" s="20" t="s">
        <v>54</v>
      </c>
      <c r="Q132" s="1" t="s">
        <v>146</v>
      </c>
      <c r="R132" s="1" t="s">
        <v>157</v>
      </c>
      <c r="S132" s="16"/>
      <c r="T132" s="151"/>
      <c r="V132" s="105" t="str">
        <f>IF(Tabela2[[#This Row],[F.R.
(Fonte Recurso)]]="",IF(B136&lt;&gt;"",B136&amp;".","")&amp;C136&amp;"."&amp;D136&amp;"."&amp;E136&amp;"."&amp;F136&amp;"."&amp;G136&amp;"."&amp;H136&amp;"."&amp;I136&amp;"."&amp;J136,"")</f>
        <v>1.2.1.5.50.2.0.00</v>
      </c>
      <c r="W132" s="105" t="b">
        <f>V132=Tabela2[[#This Row],[N.R.
(Natureza da Receita)]]</f>
        <v>0</v>
      </c>
      <c r="X132" s="105" t="str">
        <f>IF(Tabela2[[#This Row],[F.R.
(Fonte Recurso)]]="",VLOOKUP(Tabela2[[#This Row],[N.R.
(Natureza da Receita)]],Tabela813[[NR]:[Situação]],3,FALSE),"")</f>
        <v>S</v>
      </c>
      <c r="Y132" s="105" t="b">
        <f>X132=Tabela2[[#This Row],[(S)intética
(A)nalítica]]</f>
        <v>1</v>
      </c>
    </row>
    <row r="133" spans="2:25">
      <c r="B133" s="29"/>
      <c r="C133" s="20"/>
      <c r="D133" s="20"/>
      <c r="E133" s="20"/>
      <c r="F133" s="20"/>
      <c r="G133" s="20"/>
      <c r="H133" s="20"/>
      <c r="I133" s="20"/>
      <c r="J133" s="20"/>
      <c r="K133" s="16"/>
      <c r="L133" s="20" t="s">
        <v>3194</v>
      </c>
      <c r="M133" s="21" t="s">
        <v>3195</v>
      </c>
      <c r="N133" s="16" t="str">
        <f t="shared" si="3"/>
        <v/>
      </c>
      <c r="O133" s="16" t="s">
        <v>157</v>
      </c>
      <c r="P133" s="20" t="s">
        <v>157</v>
      </c>
      <c r="Q133" s="1"/>
      <c r="R133" s="1" t="s">
        <v>157</v>
      </c>
      <c r="S133" s="16" t="s">
        <v>157</v>
      </c>
      <c r="T133" s="151"/>
      <c r="V133" s="105" t="str">
        <f>IF(Tabela2[[#This Row],[F.R.
(Fonte Recurso)]]="",IF(B137&lt;&gt;"",B137&amp;".","")&amp;C137&amp;"."&amp;D137&amp;"."&amp;E137&amp;"."&amp;F137&amp;"."&amp;G137&amp;"."&amp;H137&amp;"."&amp;I137&amp;"."&amp;J137,"")</f>
        <v/>
      </c>
      <c r="W133" s="105" t="b">
        <f>V133=Tabela2[[#This Row],[N.R.
(Natureza da Receita)]]</f>
        <v>1</v>
      </c>
      <c r="X133" s="105" t="str">
        <f>IF(Tabela2[[#This Row],[F.R.
(Fonte Recurso)]]="",VLOOKUP(Tabela2[[#This Row],[N.R.
(Natureza da Receita)]],Tabela813[[NR]:[Situação]],3,FALSE),"")</f>
        <v/>
      </c>
      <c r="Y133" s="105" t="b">
        <f>X133=Tabela2[[#This Row],[(S)intética
(A)nalítica]]</f>
        <v>1</v>
      </c>
    </row>
    <row r="134" spans="2:25">
      <c r="B134" s="29"/>
      <c r="C134" s="20"/>
      <c r="D134" s="20"/>
      <c r="E134" s="20"/>
      <c r="F134" s="20"/>
      <c r="G134" s="20"/>
      <c r="H134" s="20"/>
      <c r="I134" s="20"/>
      <c r="J134" s="20"/>
      <c r="K134" s="16"/>
      <c r="L134" s="20" t="s">
        <v>3193</v>
      </c>
      <c r="M134" s="21" t="s">
        <v>3196</v>
      </c>
      <c r="N134" s="16" t="str">
        <f t="shared" si="3"/>
        <v/>
      </c>
      <c r="O134" s="16" t="s">
        <v>157</v>
      </c>
      <c r="P134" s="20" t="s">
        <v>157</v>
      </c>
      <c r="Q134" s="1"/>
      <c r="R134" s="1" t="s">
        <v>157</v>
      </c>
      <c r="S134" s="16" t="s">
        <v>157</v>
      </c>
      <c r="T134" s="151"/>
      <c r="V134" s="105" t="str">
        <f>IF(Tabela2[[#This Row],[F.R.
(Fonte Recurso)]]="",IF(B138&lt;&gt;"",B138&amp;".","")&amp;C138&amp;"."&amp;D138&amp;"."&amp;E138&amp;"."&amp;F138&amp;"."&amp;G138&amp;"."&amp;H138&amp;"."&amp;I138&amp;"."&amp;J138,"")</f>
        <v/>
      </c>
      <c r="W134" s="105" t="b">
        <f>V134=Tabela2[[#This Row],[N.R.
(Natureza da Receita)]]</f>
        <v>1</v>
      </c>
      <c r="X134" s="105" t="str">
        <f>IF(Tabela2[[#This Row],[F.R.
(Fonte Recurso)]]="",VLOOKUP(Tabela2[[#This Row],[N.R.
(Natureza da Receita)]],Tabela813[[NR]:[Situação]],3,FALSE),"")</f>
        <v/>
      </c>
      <c r="Y134" s="105" t="b">
        <f>X134=Tabela2[[#This Row],[(S)intética
(A)nalítica]]</f>
        <v>1</v>
      </c>
    </row>
    <row r="135" spans="2:25">
      <c r="B135" s="29"/>
      <c r="C135" s="20"/>
      <c r="D135" s="20"/>
      <c r="E135" s="20"/>
      <c r="F135" s="20"/>
      <c r="G135" s="20"/>
      <c r="H135" s="20"/>
      <c r="I135" s="20"/>
      <c r="J135" s="20"/>
      <c r="K135" s="16"/>
      <c r="L135" s="20" t="s">
        <v>3227</v>
      </c>
      <c r="M135" s="21" t="s">
        <v>3339</v>
      </c>
      <c r="N135" s="16"/>
      <c r="O135" s="16"/>
      <c r="P135" s="20"/>
      <c r="Q135" s="1"/>
      <c r="R135" s="1"/>
      <c r="S135" s="16"/>
      <c r="T135" s="151"/>
      <c r="V135" s="105" t="str">
        <f>IF(Tabela2[[#This Row],[F.R.
(Fonte Recurso)]]="",IF(B139&lt;&gt;"",B139&amp;".","")&amp;C139&amp;"."&amp;D139&amp;"."&amp;E139&amp;"."&amp;F139&amp;"."&amp;G139&amp;"."&amp;H139&amp;"."&amp;I139&amp;"."&amp;J139,"")</f>
        <v/>
      </c>
      <c r="W135" s="105" t="b">
        <f>V135=Tabela2[[#This Row],[N.R.
(Natureza da Receita)]]</f>
        <v>1</v>
      </c>
      <c r="X135" s="105" t="str">
        <f>IF(Tabela2[[#This Row],[F.R.
(Fonte Recurso)]]="",VLOOKUP(Tabela2[[#This Row],[N.R.
(Natureza da Receita)]],Tabela813[[NR]:[Situação]],3,FALSE),"")</f>
        <v/>
      </c>
      <c r="Y135" s="105" t="b">
        <f>X135=Tabela2[[#This Row],[(S)intética
(A)nalítica]]</f>
        <v>1</v>
      </c>
    </row>
    <row r="136" spans="2:25" ht="30">
      <c r="B136" s="29"/>
      <c r="C136" s="20" t="s">
        <v>781</v>
      </c>
      <c r="D136" s="20" t="s">
        <v>790</v>
      </c>
      <c r="E136" s="20" t="s">
        <v>781</v>
      </c>
      <c r="F136" s="20" t="s">
        <v>792</v>
      </c>
      <c r="G136" s="20" t="s">
        <v>807</v>
      </c>
      <c r="H136" s="20" t="s">
        <v>790</v>
      </c>
      <c r="I136" s="20" t="s">
        <v>784</v>
      </c>
      <c r="J136" s="20" t="s">
        <v>787</v>
      </c>
      <c r="K136" s="16" t="s">
        <v>1291</v>
      </c>
      <c r="L136" s="20"/>
      <c r="M136" s="21" t="s">
        <v>147</v>
      </c>
      <c r="N136" s="16" t="s">
        <v>1236</v>
      </c>
      <c r="O136" s="16">
        <v>6</v>
      </c>
      <c r="P136" s="20" t="s">
        <v>54</v>
      </c>
      <c r="Q136" s="1" t="s">
        <v>148</v>
      </c>
      <c r="R136" s="1" t="s">
        <v>157</v>
      </c>
      <c r="S136" s="16"/>
      <c r="T136" s="151"/>
      <c r="V136" s="105" t="str">
        <f>IF(Tabela2[[#This Row],[F.R.
(Fonte Recurso)]]="",IF(B140&lt;&gt;"",B140&amp;".","")&amp;C140&amp;"."&amp;D140&amp;"."&amp;E140&amp;"."&amp;F140&amp;"."&amp;G140&amp;"."&amp;H140&amp;"."&amp;I140&amp;"."&amp;J140,"")</f>
        <v>1.2.1.5.50.3.0.00</v>
      </c>
      <c r="W136" s="105" t="b">
        <f>V136=Tabela2[[#This Row],[N.R.
(Natureza da Receita)]]</f>
        <v>0</v>
      </c>
      <c r="X136" s="105" t="str">
        <f>IF(Tabela2[[#This Row],[F.R.
(Fonte Recurso)]]="",VLOOKUP(Tabela2[[#This Row],[N.R.
(Natureza da Receita)]],Tabela813[[NR]:[Situação]],3,FALSE),"")</f>
        <v>S</v>
      </c>
      <c r="Y136" s="105" t="b">
        <f>X136=Tabela2[[#This Row],[(S)intética
(A)nalítica]]</f>
        <v>1</v>
      </c>
    </row>
    <row r="137" spans="2:25">
      <c r="B137" s="29"/>
      <c r="C137" s="20"/>
      <c r="D137" s="20"/>
      <c r="E137" s="20"/>
      <c r="F137" s="20"/>
      <c r="G137" s="20"/>
      <c r="H137" s="20"/>
      <c r="I137" s="20"/>
      <c r="J137" s="20"/>
      <c r="K137" s="16"/>
      <c r="L137" s="20" t="s">
        <v>3194</v>
      </c>
      <c r="M137" s="21" t="s">
        <v>3195</v>
      </c>
      <c r="N137" s="16" t="str">
        <f t="shared" ref="N137:N161" si="4">X133</f>
        <v/>
      </c>
      <c r="O137" s="16" t="s">
        <v>157</v>
      </c>
      <c r="P137" s="20" t="s">
        <v>157</v>
      </c>
      <c r="Q137" s="1"/>
      <c r="R137" s="1" t="s">
        <v>157</v>
      </c>
      <c r="S137" s="16"/>
      <c r="T137" s="151"/>
      <c r="V137" s="105" t="str">
        <f>IF(Tabela2[[#This Row],[F.R.
(Fonte Recurso)]]="",IF(B141&lt;&gt;"",B141&amp;".","")&amp;C141&amp;"."&amp;D141&amp;"."&amp;E141&amp;"."&amp;F141&amp;"."&amp;G141&amp;"."&amp;H141&amp;"."&amp;I141&amp;"."&amp;J141,"")</f>
        <v/>
      </c>
      <c r="W137" s="105" t="b">
        <f>V137=Tabela2[[#This Row],[N.R.
(Natureza da Receita)]]</f>
        <v>1</v>
      </c>
      <c r="X137" s="105" t="str">
        <f>IF(Tabela2[[#This Row],[F.R.
(Fonte Recurso)]]="",VLOOKUP(Tabela2[[#This Row],[N.R.
(Natureza da Receita)]],Tabela813[[NR]:[Situação]],3,FALSE),"")</f>
        <v/>
      </c>
      <c r="Y137" s="105" t="b">
        <f>X137=Tabela2[[#This Row],[(S)intética
(A)nalítica]]</f>
        <v>1</v>
      </c>
    </row>
    <row r="138" spans="2:25">
      <c r="B138" s="29"/>
      <c r="C138" s="20"/>
      <c r="D138" s="20"/>
      <c r="E138" s="20"/>
      <c r="F138" s="20"/>
      <c r="G138" s="20"/>
      <c r="H138" s="20"/>
      <c r="I138" s="20"/>
      <c r="J138" s="20"/>
      <c r="K138" s="16"/>
      <c r="L138" s="20" t="s">
        <v>3193</v>
      </c>
      <c r="M138" s="21" t="s">
        <v>3196</v>
      </c>
      <c r="N138" s="16" t="str">
        <f t="shared" si="4"/>
        <v/>
      </c>
      <c r="O138" s="16" t="s">
        <v>157</v>
      </c>
      <c r="P138" s="20" t="s">
        <v>157</v>
      </c>
      <c r="Q138" s="1"/>
      <c r="R138" s="1" t="s">
        <v>157</v>
      </c>
      <c r="S138" s="16"/>
      <c r="T138" s="151"/>
      <c r="V138" s="105" t="str">
        <f>IF(Tabela2[[#This Row],[F.R.
(Fonte Recurso)]]="",IF(B142&lt;&gt;"",B142&amp;".","")&amp;C142&amp;"."&amp;D142&amp;"."&amp;E142&amp;"."&amp;F142&amp;"."&amp;G142&amp;"."&amp;H142&amp;"."&amp;I142&amp;"."&amp;J142,"")</f>
        <v/>
      </c>
      <c r="W138" s="105" t="b">
        <f>V138=Tabela2[[#This Row],[N.R.
(Natureza da Receita)]]</f>
        <v>1</v>
      </c>
      <c r="X138" s="105" t="str">
        <f>IF(Tabela2[[#This Row],[F.R.
(Fonte Recurso)]]="",VLOOKUP(Tabela2[[#This Row],[N.R.
(Natureza da Receita)]],Tabela813[[NR]:[Situação]],3,FALSE),"")</f>
        <v/>
      </c>
      <c r="Y138" s="105" t="b">
        <f>X138=Tabela2[[#This Row],[(S)intética
(A)nalítica]]</f>
        <v>1</v>
      </c>
    </row>
    <row r="139" spans="2:25">
      <c r="B139" s="29"/>
      <c r="C139" s="20"/>
      <c r="D139" s="20"/>
      <c r="E139" s="20"/>
      <c r="F139" s="20"/>
      <c r="G139" s="20"/>
      <c r="H139" s="20"/>
      <c r="I139" s="20"/>
      <c r="J139" s="20"/>
      <c r="K139" s="16"/>
      <c r="L139" s="20" t="s">
        <v>3227</v>
      </c>
      <c r="M139" s="21" t="s">
        <v>3339</v>
      </c>
      <c r="N139" s="16"/>
      <c r="O139" s="16"/>
      <c r="P139" s="20"/>
      <c r="Q139" s="1"/>
      <c r="R139" s="1"/>
      <c r="S139" s="16"/>
      <c r="T139" s="151"/>
      <c r="V139" s="105" t="str">
        <f>IF(Tabela2[[#This Row],[F.R.
(Fonte Recurso)]]="",IF(B143&lt;&gt;"",B143&amp;".","")&amp;C143&amp;"."&amp;D143&amp;"."&amp;E143&amp;"."&amp;F143&amp;"."&amp;G143&amp;"."&amp;H143&amp;"."&amp;I143&amp;"."&amp;J143,"")</f>
        <v/>
      </c>
      <c r="W139" s="105" t="b">
        <f>V139=Tabela2[[#This Row],[N.R.
(Natureza da Receita)]]</f>
        <v>1</v>
      </c>
      <c r="X139" s="105" t="str">
        <f>IF(Tabela2[[#This Row],[F.R.
(Fonte Recurso)]]="",VLOOKUP(Tabela2[[#This Row],[N.R.
(Natureza da Receita)]],Tabela813[[NR]:[Situação]],3,FALSE),"")</f>
        <v/>
      </c>
      <c r="Y139" s="105" t="b">
        <f>X139=Tabela2[[#This Row],[(S)intética
(A)nalítica]]</f>
        <v>1</v>
      </c>
    </row>
    <row r="140" spans="2:25" ht="30">
      <c r="B140" s="29"/>
      <c r="C140" s="20" t="s">
        <v>781</v>
      </c>
      <c r="D140" s="20" t="s">
        <v>790</v>
      </c>
      <c r="E140" s="20" t="s">
        <v>781</v>
      </c>
      <c r="F140" s="20" t="s">
        <v>792</v>
      </c>
      <c r="G140" s="20" t="s">
        <v>807</v>
      </c>
      <c r="H140" s="20" t="s">
        <v>782</v>
      </c>
      <c r="I140" s="20" t="s">
        <v>784</v>
      </c>
      <c r="J140" s="20" t="s">
        <v>787</v>
      </c>
      <c r="K140" s="16" t="s">
        <v>1292</v>
      </c>
      <c r="L140" s="20"/>
      <c r="M140" s="21" t="s">
        <v>149</v>
      </c>
      <c r="N140" s="16" t="str">
        <f t="shared" si="4"/>
        <v>S</v>
      </c>
      <c r="O140" s="16">
        <v>6</v>
      </c>
      <c r="P140" s="20" t="s">
        <v>54</v>
      </c>
      <c r="Q140" s="1" t="s">
        <v>150</v>
      </c>
      <c r="R140" s="1" t="s">
        <v>157</v>
      </c>
      <c r="S140" s="16"/>
      <c r="T140" s="151"/>
      <c r="V140" s="105" t="str">
        <f>IF(Tabela2[[#This Row],[F.R.
(Fonte Recurso)]]="",IF(B144&lt;&gt;"",B144&amp;".","")&amp;C144&amp;"."&amp;D144&amp;"."&amp;E144&amp;"."&amp;F144&amp;"."&amp;G144&amp;"."&amp;H144&amp;"."&amp;I144&amp;"."&amp;J144,"")</f>
        <v>1.2.1.5.50.4.0.00</v>
      </c>
      <c r="W140" s="105" t="b">
        <f>V140=Tabela2[[#This Row],[N.R.
(Natureza da Receita)]]</f>
        <v>0</v>
      </c>
      <c r="X140" s="105" t="str">
        <f>IF(Tabela2[[#This Row],[F.R.
(Fonte Recurso)]]="",VLOOKUP(Tabela2[[#This Row],[N.R.
(Natureza da Receita)]],Tabela813[[NR]:[Situação]],3,FALSE),"")</f>
        <v>S</v>
      </c>
      <c r="Y140" s="105" t="b">
        <f>X140=Tabela2[[#This Row],[(S)intética
(A)nalítica]]</f>
        <v>1</v>
      </c>
    </row>
    <row r="141" spans="2:25">
      <c r="B141" s="29"/>
      <c r="C141" s="20"/>
      <c r="D141" s="20"/>
      <c r="E141" s="20"/>
      <c r="F141" s="20"/>
      <c r="G141" s="20"/>
      <c r="H141" s="20"/>
      <c r="I141" s="20"/>
      <c r="J141" s="20"/>
      <c r="K141" s="16"/>
      <c r="L141" s="20" t="s">
        <v>3194</v>
      </c>
      <c r="M141" s="21" t="s">
        <v>3195</v>
      </c>
      <c r="N141" s="16" t="str">
        <f t="shared" si="4"/>
        <v/>
      </c>
      <c r="O141" s="16" t="s">
        <v>157</v>
      </c>
      <c r="P141" s="20" t="s">
        <v>157</v>
      </c>
      <c r="Q141" s="1"/>
      <c r="R141" s="1" t="s">
        <v>157</v>
      </c>
      <c r="S141" s="16"/>
      <c r="T141" s="151"/>
      <c r="V141" s="105" t="str">
        <f>IF(Tabela2[[#This Row],[F.R.
(Fonte Recurso)]]="",IF(B145&lt;&gt;"",B145&amp;".","")&amp;C145&amp;"."&amp;D145&amp;"."&amp;E145&amp;"."&amp;F145&amp;"."&amp;G145&amp;"."&amp;H145&amp;"."&amp;I145&amp;"."&amp;J145,"")</f>
        <v/>
      </c>
      <c r="W141" s="105" t="b">
        <f>V141=Tabela2[[#This Row],[N.R.
(Natureza da Receita)]]</f>
        <v>1</v>
      </c>
      <c r="X141" s="105" t="str">
        <f>IF(Tabela2[[#This Row],[F.R.
(Fonte Recurso)]]="",VLOOKUP(Tabela2[[#This Row],[N.R.
(Natureza da Receita)]],Tabela813[[NR]:[Situação]],3,FALSE),"")</f>
        <v/>
      </c>
      <c r="Y141" s="105" t="b">
        <f>X141=Tabela2[[#This Row],[(S)intética
(A)nalítica]]</f>
        <v>1</v>
      </c>
    </row>
    <row r="142" spans="2:25">
      <c r="B142" s="29"/>
      <c r="C142" s="20"/>
      <c r="D142" s="20"/>
      <c r="E142" s="20"/>
      <c r="F142" s="20"/>
      <c r="G142" s="20"/>
      <c r="H142" s="20"/>
      <c r="I142" s="20"/>
      <c r="J142" s="20"/>
      <c r="K142" s="16"/>
      <c r="L142" s="20" t="s">
        <v>3193</v>
      </c>
      <c r="M142" s="21" t="s">
        <v>3196</v>
      </c>
      <c r="N142" s="16" t="str">
        <f t="shared" si="4"/>
        <v/>
      </c>
      <c r="O142" s="16" t="s">
        <v>157</v>
      </c>
      <c r="P142" s="20" t="s">
        <v>157</v>
      </c>
      <c r="Q142" s="1"/>
      <c r="R142" s="1"/>
      <c r="S142" s="16"/>
      <c r="T142" s="151"/>
      <c r="V142" s="105" t="str">
        <f>IF(Tabela2[[#This Row],[F.R.
(Fonte Recurso)]]="",IF(B146&lt;&gt;"",B146&amp;".","")&amp;C146&amp;"."&amp;D146&amp;"."&amp;E146&amp;"."&amp;F146&amp;"."&amp;G146&amp;"."&amp;H146&amp;"."&amp;I146&amp;"."&amp;J146,"")</f>
        <v/>
      </c>
      <c r="W142" s="105" t="b">
        <f>V142=Tabela2[[#This Row],[N.R.
(Natureza da Receita)]]</f>
        <v>1</v>
      </c>
      <c r="X142" s="105" t="str">
        <f>IF(Tabela2[[#This Row],[F.R.
(Fonte Recurso)]]="",VLOOKUP(Tabela2[[#This Row],[N.R.
(Natureza da Receita)]],Tabela813[[NR]:[Situação]],3,FALSE),"")</f>
        <v/>
      </c>
      <c r="Y142" s="105" t="b">
        <f>X142=Tabela2[[#This Row],[(S)intética
(A)nalítica]]</f>
        <v>1</v>
      </c>
    </row>
    <row r="143" spans="2:25">
      <c r="B143" s="29"/>
      <c r="C143" s="20"/>
      <c r="D143" s="20"/>
      <c r="E143" s="20"/>
      <c r="F143" s="20"/>
      <c r="G143" s="20"/>
      <c r="H143" s="20"/>
      <c r="I143" s="20"/>
      <c r="J143" s="20"/>
      <c r="K143" s="16"/>
      <c r="L143" s="20" t="s">
        <v>3227</v>
      </c>
      <c r="M143" s="21" t="s">
        <v>3339</v>
      </c>
      <c r="N143" s="16" t="str">
        <f t="shared" si="4"/>
        <v/>
      </c>
      <c r="O143" s="16"/>
      <c r="P143" s="20"/>
      <c r="Q143" s="1"/>
      <c r="R143" s="1"/>
      <c r="S143" s="16"/>
      <c r="T143" s="151"/>
      <c r="V143" s="105" t="str">
        <f>IF(Tabela2[[#This Row],[F.R.
(Fonte Recurso)]]="",IF(B147&lt;&gt;"",B147&amp;".","")&amp;C147&amp;"."&amp;D147&amp;"."&amp;E147&amp;"."&amp;F147&amp;"."&amp;G147&amp;"."&amp;H147&amp;"."&amp;I147&amp;"."&amp;J147,"")</f>
        <v/>
      </c>
      <c r="W143" s="105" t="b">
        <f>V143=Tabela2[[#This Row],[N.R.
(Natureza da Receita)]]</f>
        <v>1</v>
      </c>
      <c r="X143" s="105" t="str">
        <f>IF(Tabela2[[#This Row],[F.R.
(Fonte Recurso)]]="",VLOOKUP(Tabela2[[#This Row],[N.R.
(Natureza da Receita)]],Tabela813[[NR]:[Situação]],3,FALSE),"")</f>
        <v/>
      </c>
      <c r="Y143" s="105" t="b">
        <f>X143=Tabela2[[#This Row],[(S)intética
(A)nalítica]]</f>
        <v>1</v>
      </c>
    </row>
    <row r="144" spans="2:25" ht="30">
      <c r="B144" s="29"/>
      <c r="C144" s="20" t="s">
        <v>781</v>
      </c>
      <c r="D144" s="20" t="s">
        <v>790</v>
      </c>
      <c r="E144" s="20" t="s">
        <v>781</v>
      </c>
      <c r="F144" s="20" t="s">
        <v>792</v>
      </c>
      <c r="G144" s="20" t="s">
        <v>807</v>
      </c>
      <c r="H144" s="20" t="s">
        <v>791</v>
      </c>
      <c r="I144" s="20" t="s">
        <v>784</v>
      </c>
      <c r="J144" s="20" t="s">
        <v>787</v>
      </c>
      <c r="K144" s="16" t="s">
        <v>1293</v>
      </c>
      <c r="L144" s="20"/>
      <c r="M144" s="21" t="s">
        <v>2491</v>
      </c>
      <c r="N144" s="16" t="str">
        <f t="shared" si="4"/>
        <v>S</v>
      </c>
      <c r="O144" s="16">
        <v>6</v>
      </c>
      <c r="P144" s="20" t="s">
        <v>54</v>
      </c>
      <c r="Q144" s="1" t="s">
        <v>151</v>
      </c>
      <c r="R144" s="1" t="s">
        <v>157</v>
      </c>
      <c r="S144" s="16"/>
      <c r="T144" s="151"/>
      <c r="V144" s="105" t="str">
        <f>IF(Tabela2[[#This Row],[F.R.
(Fonte Recurso)]]="",IF(B148&lt;&gt;"",B148&amp;".","")&amp;C148&amp;"."&amp;D148&amp;"."&amp;E148&amp;"."&amp;F148&amp;"."&amp;G148&amp;"."&amp;H148&amp;"."&amp;I148&amp;"."&amp;J148,"")</f>
        <v>1.2.1.5.51.0.0.00</v>
      </c>
      <c r="W144" s="105" t="b">
        <f>V144=Tabela2[[#This Row],[N.R.
(Natureza da Receita)]]</f>
        <v>0</v>
      </c>
      <c r="X144" s="105" t="str">
        <f>IF(Tabela2[[#This Row],[F.R.
(Fonte Recurso)]]="",VLOOKUP(Tabela2[[#This Row],[N.R.
(Natureza da Receita)]],Tabela813[[NR]:[Situação]],3,FALSE),"")</f>
        <v>S</v>
      </c>
      <c r="Y144" s="105" t="b">
        <f>X144=Tabela2[[#This Row],[(S)intética
(A)nalítica]]</f>
        <v>1</v>
      </c>
    </row>
    <row r="145" spans="2:25">
      <c r="B145" s="29"/>
      <c r="C145" s="20"/>
      <c r="D145" s="20"/>
      <c r="E145" s="20"/>
      <c r="F145" s="20"/>
      <c r="G145" s="20"/>
      <c r="H145" s="20"/>
      <c r="I145" s="20"/>
      <c r="J145" s="20"/>
      <c r="K145" s="16"/>
      <c r="L145" s="20" t="s">
        <v>3194</v>
      </c>
      <c r="M145" s="21" t="s">
        <v>3195</v>
      </c>
      <c r="N145" s="16" t="str">
        <f t="shared" si="4"/>
        <v/>
      </c>
      <c r="O145" s="16" t="s">
        <v>157</v>
      </c>
      <c r="P145" s="20" t="s">
        <v>157</v>
      </c>
      <c r="Q145" s="1"/>
      <c r="R145" s="1" t="s">
        <v>157</v>
      </c>
      <c r="S145" s="16"/>
      <c r="T145" s="151"/>
      <c r="V145" s="105" t="str">
        <f>IF(Tabela2[[#This Row],[F.R.
(Fonte Recurso)]]="",IF(B149&lt;&gt;"",B149&amp;".","")&amp;C149&amp;"."&amp;D149&amp;"."&amp;E149&amp;"."&amp;F149&amp;"."&amp;G149&amp;"."&amp;H149&amp;"."&amp;I149&amp;"."&amp;J149,"")</f>
        <v/>
      </c>
      <c r="W145" s="105" t="b">
        <f>V145=Tabela2[[#This Row],[N.R.
(Natureza da Receita)]]</f>
        <v>1</v>
      </c>
      <c r="X145" s="105" t="str">
        <f>IF(Tabela2[[#This Row],[F.R.
(Fonte Recurso)]]="",VLOOKUP(Tabela2[[#This Row],[N.R.
(Natureza da Receita)]],Tabela813[[NR]:[Situação]],3,FALSE),"")</f>
        <v/>
      </c>
      <c r="Y145" s="105" t="b">
        <f>X145=Tabela2[[#This Row],[(S)intética
(A)nalítica]]</f>
        <v>1</v>
      </c>
    </row>
    <row r="146" spans="2:25">
      <c r="B146" s="29"/>
      <c r="C146" s="20"/>
      <c r="D146" s="20"/>
      <c r="E146" s="20"/>
      <c r="F146" s="20"/>
      <c r="G146" s="20"/>
      <c r="H146" s="20"/>
      <c r="I146" s="20"/>
      <c r="J146" s="20"/>
      <c r="K146" s="16"/>
      <c r="L146" s="20" t="s">
        <v>3193</v>
      </c>
      <c r="M146" s="21" t="s">
        <v>3196</v>
      </c>
      <c r="N146" s="16" t="str">
        <f t="shared" si="4"/>
        <v/>
      </c>
      <c r="O146" s="16" t="s">
        <v>157</v>
      </c>
      <c r="P146" s="20" t="s">
        <v>157</v>
      </c>
      <c r="Q146" s="1"/>
      <c r="R146" s="1" t="s">
        <v>157</v>
      </c>
      <c r="S146" s="16"/>
      <c r="T146" s="151"/>
      <c r="V146" s="105" t="str">
        <f>IF(Tabela2[[#This Row],[F.R.
(Fonte Recurso)]]="",IF(B150&lt;&gt;"",B150&amp;".","")&amp;C150&amp;"."&amp;D150&amp;"."&amp;E150&amp;"."&amp;F150&amp;"."&amp;G150&amp;"."&amp;H150&amp;"."&amp;I150&amp;"."&amp;J150,"")</f>
        <v/>
      </c>
      <c r="W146" s="105" t="b">
        <f>V146=Tabela2[[#This Row],[N.R.
(Natureza da Receita)]]</f>
        <v>1</v>
      </c>
      <c r="X146" s="105" t="str">
        <f>IF(Tabela2[[#This Row],[F.R.
(Fonte Recurso)]]="",VLOOKUP(Tabela2[[#This Row],[N.R.
(Natureza da Receita)]],Tabela813[[NR]:[Situação]],3,FALSE),"")</f>
        <v/>
      </c>
      <c r="Y146" s="105" t="b">
        <f>X146=Tabela2[[#This Row],[(S)intética
(A)nalítica]]</f>
        <v>1</v>
      </c>
    </row>
    <row r="147" spans="2:25">
      <c r="B147" s="29"/>
      <c r="C147" s="20"/>
      <c r="D147" s="20"/>
      <c r="E147" s="20"/>
      <c r="F147" s="20"/>
      <c r="G147" s="20"/>
      <c r="H147" s="20"/>
      <c r="I147" s="20"/>
      <c r="J147" s="20"/>
      <c r="K147" s="16"/>
      <c r="L147" s="20" t="s">
        <v>3227</v>
      </c>
      <c r="M147" s="21" t="s">
        <v>3339</v>
      </c>
      <c r="N147" s="16" t="str">
        <f t="shared" si="4"/>
        <v/>
      </c>
      <c r="O147" s="16"/>
      <c r="P147" s="20"/>
      <c r="Q147" s="1"/>
      <c r="R147" s="1"/>
      <c r="S147" s="16"/>
      <c r="T147" s="151"/>
      <c r="V147" s="105" t="str">
        <f>IF(Tabela2[[#This Row],[F.R.
(Fonte Recurso)]]="",IF(B151&lt;&gt;"",B151&amp;".","")&amp;C151&amp;"."&amp;D151&amp;"."&amp;E151&amp;"."&amp;F151&amp;"."&amp;G151&amp;"."&amp;H151&amp;"."&amp;I151&amp;"."&amp;J151,"")</f>
        <v/>
      </c>
      <c r="W147" s="105" t="b">
        <f>V147=Tabela2[[#This Row],[N.R.
(Natureza da Receita)]]</f>
        <v>1</v>
      </c>
      <c r="X147" s="105" t="str">
        <f>IF(Tabela2[[#This Row],[F.R.
(Fonte Recurso)]]="",VLOOKUP(Tabela2[[#This Row],[N.R.
(Natureza da Receita)]],Tabela813[[NR]:[Situação]],3,FALSE),"")</f>
        <v/>
      </c>
      <c r="Y147" s="105" t="b">
        <f>X147=Tabela2[[#This Row],[(S)intética
(A)nalítica]]</f>
        <v>1</v>
      </c>
    </row>
    <row r="148" spans="2:25" ht="30">
      <c r="B148" s="29"/>
      <c r="C148" s="20" t="s">
        <v>781</v>
      </c>
      <c r="D148" s="20" t="s">
        <v>790</v>
      </c>
      <c r="E148" s="20" t="s">
        <v>781</v>
      </c>
      <c r="F148" s="20" t="s">
        <v>792</v>
      </c>
      <c r="G148" s="20" t="s">
        <v>809</v>
      </c>
      <c r="H148" s="20" t="s">
        <v>784</v>
      </c>
      <c r="I148" s="20" t="s">
        <v>784</v>
      </c>
      <c r="J148" s="20" t="s">
        <v>787</v>
      </c>
      <c r="K148" s="16" t="s">
        <v>1294</v>
      </c>
      <c r="L148" s="20"/>
      <c r="M148" s="21" t="s">
        <v>152</v>
      </c>
      <c r="N148" s="16" t="str">
        <f t="shared" si="4"/>
        <v>S</v>
      </c>
      <c r="O148" s="16">
        <v>5</v>
      </c>
      <c r="P148" s="20" t="s">
        <v>54</v>
      </c>
      <c r="Q148" s="1" t="s">
        <v>171</v>
      </c>
      <c r="R148" s="1" t="s">
        <v>157</v>
      </c>
      <c r="S148" s="16"/>
      <c r="T148" s="151"/>
      <c r="V148" s="105" t="str">
        <f>IF(Tabela2[[#This Row],[F.R.
(Fonte Recurso)]]="",IF(B152&lt;&gt;"",B152&amp;".","")&amp;C152&amp;"."&amp;D152&amp;"."&amp;E152&amp;"."&amp;F152&amp;"."&amp;G152&amp;"."&amp;H152&amp;"."&amp;I152&amp;"."&amp;J152,"")</f>
        <v>.......</v>
      </c>
      <c r="W148" s="105" t="b">
        <f>V148=Tabela2[[#This Row],[N.R.
(Natureza da Receita)]]</f>
        <v>0</v>
      </c>
      <c r="X148" s="105" t="str">
        <f>IF(Tabela2[[#This Row],[F.R.
(Fonte Recurso)]]="",VLOOKUP(Tabela2[[#This Row],[N.R.
(Natureza da Receita)]],Tabela813[[NR]:[Situação]],3,FALSE),"")</f>
        <v>S</v>
      </c>
      <c r="Y148" s="105" t="b">
        <f>X148=Tabela2[[#This Row],[(S)intética
(A)nalítica]]</f>
        <v>1</v>
      </c>
    </row>
    <row r="149" spans="2:25" ht="30">
      <c r="B149" s="29"/>
      <c r="C149" s="20" t="s">
        <v>781</v>
      </c>
      <c r="D149" s="20" t="s">
        <v>790</v>
      </c>
      <c r="E149" s="20" t="s">
        <v>781</v>
      </c>
      <c r="F149" s="20" t="s">
        <v>792</v>
      </c>
      <c r="G149" s="20" t="s">
        <v>809</v>
      </c>
      <c r="H149" s="20" t="s">
        <v>781</v>
      </c>
      <c r="I149" s="20" t="s">
        <v>784</v>
      </c>
      <c r="J149" s="20" t="s">
        <v>787</v>
      </c>
      <c r="K149" s="16" t="s">
        <v>1295</v>
      </c>
      <c r="L149" s="20"/>
      <c r="M149" s="21" t="s">
        <v>153</v>
      </c>
      <c r="N149" s="16" t="s">
        <v>1236</v>
      </c>
      <c r="O149" s="16">
        <v>6</v>
      </c>
      <c r="P149" s="20" t="s">
        <v>54</v>
      </c>
      <c r="Q149" s="1" t="s">
        <v>154</v>
      </c>
      <c r="R149" s="1" t="s">
        <v>157</v>
      </c>
      <c r="S149" s="16"/>
      <c r="T149" s="151"/>
      <c r="V149" s="105" t="str">
        <f>IF(Tabela2[[#This Row],[F.R.
(Fonte Recurso)]]="",IF(B153&lt;&gt;"",B153&amp;".","")&amp;C153&amp;"."&amp;D153&amp;"."&amp;E153&amp;"."&amp;F153&amp;"."&amp;G153&amp;"."&amp;H153&amp;"."&amp;I153&amp;"."&amp;J153,"")</f>
        <v>1.2.1.5.51.2.0.00</v>
      </c>
      <c r="W149" s="105" t="b">
        <f>V149=Tabela2[[#This Row],[N.R.
(Natureza da Receita)]]</f>
        <v>0</v>
      </c>
      <c r="X149" s="105" t="str">
        <f>IF(Tabela2[[#This Row],[F.R.
(Fonte Recurso)]]="",VLOOKUP(Tabela2[[#This Row],[N.R.
(Natureza da Receita)]],Tabela813[[NR]:[Situação]],3,FALSE),"")</f>
        <v>S</v>
      </c>
      <c r="Y149" s="105" t="b">
        <f>X149=Tabela2[[#This Row],[(S)intética
(A)nalítica]]</f>
        <v>1</v>
      </c>
    </row>
    <row r="150" spans="2:25">
      <c r="B150" s="29"/>
      <c r="C150" s="20"/>
      <c r="D150" s="20"/>
      <c r="E150" s="20"/>
      <c r="F150" s="20"/>
      <c r="G150" s="20"/>
      <c r="H150" s="20"/>
      <c r="I150" s="20"/>
      <c r="J150" s="20"/>
      <c r="K150" s="16"/>
      <c r="L150" s="20" t="s">
        <v>3194</v>
      </c>
      <c r="M150" s="21" t="s">
        <v>3195</v>
      </c>
      <c r="N150" s="16" t="str">
        <f t="shared" si="4"/>
        <v/>
      </c>
      <c r="O150" s="16" t="s">
        <v>157</v>
      </c>
      <c r="P150" s="20" t="s">
        <v>157</v>
      </c>
      <c r="Q150" s="1"/>
      <c r="R150" s="1" t="s">
        <v>157</v>
      </c>
      <c r="S150" s="16" t="s">
        <v>157</v>
      </c>
      <c r="T150" s="151"/>
      <c r="V150" s="105" t="str">
        <f>IF(Tabela2[[#This Row],[F.R.
(Fonte Recurso)]]="",IF(B154&lt;&gt;"",B154&amp;".","")&amp;C154&amp;"."&amp;D154&amp;"."&amp;E154&amp;"."&amp;F154&amp;"."&amp;G154&amp;"."&amp;H154&amp;"."&amp;I154&amp;"."&amp;J154,"")</f>
        <v/>
      </c>
      <c r="W150" s="105" t="b">
        <f>V150=Tabela2[[#This Row],[N.R.
(Natureza da Receita)]]</f>
        <v>1</v>
      </c>
      <c r="X150" s="105" t="str">
        <f>IF(Tabela2[[#This Row],[F.R.
(Fonte Recurso)]]="",VLOOKUP(Tabela2[[#This Row],[N.R.
(Natureza da Receita)]],Tabela813[[NR]:[Situação]],3,FALSE),"")</f>
        <v/>
      </c>
      <c r="Y150" s="105" t="b">
        <f>X150=Tabela2[[#This Row],[(S)intética
(A)nalítica]]</f>
        <v>1</v>
      </c>
    </row>
    <row r="151" spans="2:25">
      <c r="B151" s="29"/>
      <c r="C151" s="20"/>
      <c r="D151" s="20"/>
      <c r="E151" s="20"/>
      <c r="F151" s="20"/>
      <c r="G151" s="20"/>
      <c r="H151" s="20"/>
      <c r="I151" s="20"/>
      <c r="J151" s="20"/>
      <c r="K151" s="16"/>
      <c r="L151" s="20" t="s">
        <v>3193</v>
      </c>
      <c r="M151" s="21" t="s">
        <v>3196</v>
      </c>
      <c r="N151" s="16" t="str">
        <f t="shared" si="4"/>
        <v/>
      </c>
      <c r="O151" s="16" t="s">
        <v>157</v>
      </c>
      <c r="P151" s="20" t="s">
        <v>157</v>
      </c>
      <c r="Q151" s="1"/>
      <c r="R151" s="1" t="s">
        <v>157</v>
      </c>
      <c r="S151" s="16" t="s">
        <v>157</v>
      </c>
      <c r="T151" s="151"/>
      <c r="V151" s="105" t="str">
        <f>IF(Tabela2[[#This Row],[F.R.
(Fonte Recurso)]]="",IF(B155&lt;&gt;"",B155&amp;".","")&amp;C155&amp;"."&amp;D155&amp;"."&amp;E155&amp;"."&amp;F155&amp;"."&amp;G155&amp;"."&amp;H155&amp;"."&amp;I155&amp;"."&amp;J155,"")</f>
        <v/>
      </c>
      <c r="W151" s="105" t="b">
        <f>V151=Tabela2[[#This Row],[N.R.
(Natureza da Receita)]]</f>
        <v>1</v>
      </c>
      <c r="X151" s="105" t="str">
        <f>IF(Tabela2[[#This Row],[F.R.
(Fonte Recurso)]]="",VLOOKUP(Tabela2[[#This Row],[N.R.
(Natureza da Receita)]],Tabela813[[NR]:[Situação]],3,FALSE),"")</f>
        <v/>
      </c>
      <c r="Y151" s="105" t="b">
        <f>X151=Tabela2[[#This Row],[(S)intética
(A)nalítica]]</f>
        <v>1</v>
      </c>
    </row>
    <row r="152" spans="2:25">
      <c r="B152" s="29"/>
      <c r="C152" s="20"/>
      <c r="D152" s="20"/>
      <c r="E152" s="20"/>
      <c r="F152" s="20"/>
      <c r="G152" s="20"/>
      <c r="H152" s="20"/>
      <c r="I152" s="20"/>
      <c r="J152" s="20"/>
      <c r="K152" s="16"/>
      <c r="L152" s="20" t="s">
        <v>3227</v>
      </c>
      <c r="M152" s="21" t="s">
        <v>3339</v>
      </c>
      <c r="N152" s="16"/>
      <c r="O152" s="16"/>
      <c r="P152" s="20"/>
      <c r="Q152" s="1"/>
      <c r="R152" s="1"/>
      <c r="S152" s="16"/>
      <c r="T152" s="151"/>
      <c r="V152" s="105" t="str">
        <f>IF(Tabela2[[#This Row],[F.R.
(Fonte Recurso)]]="",IF(B156&lt;&gt;"",B156&amp;".","")&amp;C156&amp;"."&amp;D156&amp;"."&amp;E156&amp;"."&amp;F156&amp;"."&amp;G156&amp;"."&amp;H156&amp;"."&amp;I156&amp;"."&amp;J156,"")</f>
        <v/>
      </c>
      <c r="W152" s="105" t="b">
        <f>V152=Tabela2[[#This Row],[N.R.
(Natureza da Receita)]]</f>
        <v>1</v>
      </c>
      <c r="X152" s="105" t="str">
        <f>IF(Tabela2[[#This Row],[F.R.
(Fonte Recurso)]]="",VLOOKUP(Tabela2[[#This Row],[N.R.
(Natureza da Receita)]],Tabela813[[NR]:[Situação]],3,FALSE),"")</f>
        <v/>
      </c>
      <c r="Y152" s="105" t="b">
        <f>X152=Tabela2[[#This Row],[(S)intética
(A)nalítica]]</f>
        <v>1</v>
      </c>
    </row>
    <row r="153" spans="2:25" ht="30">
      <c r="B153" s="29"/>
      <c r="C153" s="20" t="s">
        <v>781</v>
      </c>
      <c r="D153" s="20" t="s">
        <v>790</v>
      </c>
      <c r="E153" s="20" t="s">
        <v>781</v>
      </c>
      <c r="F153" s="20" t="s">
        <v>792</v>
      </c>
      <c r="G153" s="20" t="s">
        <v>809</v>
      </c>
      <c r="H153" s="20" t="s">
        <v>790</v>
      </c>
      <c r="I153" s="20" t="s">
        <v>784</v>
      </c>
      <c r="J153" s="20" t="s">
        <v>787</v>
      </c>
      <c r="K153" s="16" t="s">
        <v>1296</v>
      </c>
      <c r="L153" s="20"/>
      <c r="M153" s="21" t="s">
        <v>155</v>
      </c>
      <c r="N153" s="16" t="s">
        <v>1236</v>
      </c>
      <c r="O153" s="16">
        <v>6</v>
      </c>
      <c r="P153" s="20" t="s">
        <v>54</v>
      </c>
      <c r="Q153" s="1" t="s">
        <v>156</v>
      </c>
      <c r="R153" s="1" t="s">
        <v>157</v>
      </c>
      <c r="S153" s="16"/>
      <c r="T153" s="151"/>
      <c r="V153" s="105" t="str">
        <f>IF(Tabela2[[#This Row],[F.R.
(Fonte Recurso)]]="",IF(B157&lt;&gt;"",B157&amp;".","")&amp;C157&amp;"."&amp;D157&amp;"."&amp;E157&amp;"."&amp;F157&amp;"."&amp;G157&amp;"."&amp;H157&amp;"."&amp;I157&amp;"."&amp;J157,"")</f>
        <v>1.2.1.5.51.3.0.00</v>
      </c>
      <c r="W153" s="105" t="b">
        <f>V153=Tabela2[[#This Row],[N.R.
(Natureza da Receita)]]</f>
        <v>0</v>
      </c>
      <c r="X153" s="105" t="str">
        <f>IF(Tabela2[[#This Row],[F.R.
(Fonte Recurso)]]="",VLOOKUP(Tabela2[[#This Row],[N.R.
(Natureza da Receita)]],Tabela813[[NR]:[Situação]],3,FALSE),"")</f>
        <v>S</v>
      </c>
      <c r="Y153" s="105" t="b">
        <f>X153=Tabela2[[#This Row],[(S)intética
(A)nalítica]]</f>
        <v>1</v>
      </c>
    </row>
    <row r="154" spans="2:25">
      <c r="B154" s="29"/>
      <c r="C154" s="20"/>
      <c r="D154" s="20"/>
      <c r="E154" s="20"/>
      <c r="F154" s="20"/>
      <c r="G154" s="20"/>
      <c r="H154" s="20"/>
      <c r="I154" s="20"/>
      <c r="J154" s="20"/>
      <c r="K154" s="16"/>
      <c r="L154" s="20" t="s">
        <v>3194</v>
      </c>
      <c r="M154" s="21" t="s">
        <v>3195</v>
      </c>
      <c r="N154" s="16" t="str">
        <f t="shared" si="4"/>
        <v/>
      </c>
      <c r="O154" s="16" t="s">
        <v>157</v>
      </c>
      <c r="P154" s="20" t="s">
        <v>157</v>
      </c>
      <c r="Q154" s="1"/>
      <c r="R154" s="1" t="s">
        <v>157</v>
      </c>
      <c r="S154" s="16"/>
      <c r="T154" s="151"/>
      <c r="V154" s="105" t="str">
        <f>IF(Tabela2[[#This Row],[F.R.
(Fonte Recurso)]]="",IF(B158&lt;&gt;"",B158&amp;".","")&amp;C158&amp;"."&amp;D158&amp;"."&amp;E158&amp;"."&amp;F158&amp;"."&amp;G158&amp;"."&amp;H158&amp;"."&amp;I158&amp;"."&amp;J158,"")</f>
        <v/>
      </c>
      <c r="W154" s="105" t="b">
        <f>V154=Tabela2[[#This Row],[N.R.
(Natureza da Receita)]]</f>
        <v>1</v>
      </c>
      <c r="X154" s="105" t="str">
        <f>IF(Tabela2[[#This Row],[F.R.
(Fonte Recurso)]]="",VLOOKUP(Tabela2[[#This Row],[N.R.
(Natureza da Receita)]],Tabela813[[NR]:[Situação]],3,FALSE),"")</f>
        <v/>
      </c>
      <c r="Y154" s="105" t="b">
        <f>X154=Tabela2[[#This Row],[(S)intética
(A)nalítica]]</f>
        <v>1</v>
      </c>
    </row>
    <row r="155" spans="2:25">
      <c r="B155" s="29"/>
      <c r="C155" s="20"/>
      <c r="D155" s="20"/>
      <c r="E155" s="20"/>
      <c r="F155" s="20"/>
      <c r="G155" s="20"/>
      <c r="H155" s="20"/>
      <c r="I155" s="20"/>
      <c r="J155" s="20"/>
      <c r="K155" s="16"/>
      <c r="L155" s="20" t="s">
        <v>3193</v>
      </c>
      <c r="M155" s="21" t="s">
        <v>3196</v>
      </c>
      <c r="N155" s="16" t="str">
        <f t="shared" si="4"/>
        <v/>
      </c>
      <c r="O155" s="16" t="s">
        <v>157</v>
      </c>
      <c r="P155" s="20" t="s">
        <v>157</v>
      </c>
      <c r="Q155" s="1"/>
      <c r="R155" s="1" t="s">
        <v>157</v>
      </c>
      <c r="S155" s="16"/>
      <c r="T155" s="151"/>
      <c r="V155" s="105" t="str">
        <f>IF(Tabela2[[#This Row],[F.R.
(Fonte Recurso)]]="",IF(B159&lt;&gt;"",B159&amp;".","")&amp;C159&amp;"."&amp;D159&amp;"."&amp;E159&amp;"."&amp;F159&amp;"."&amp;G159&amp;"."&amp;H159&amp;"."&amp;I159&amp;"."&amp;J159,"")</f>
        <v/>
      </c>
      <c r="W155" s="105" t="b">
        <f>V155=Tabela2[[#This Row],[N.R.
(Natureza da Receita)]]</f>
        <v>1</v>
      </c>
      <c r="X155" s="105" t="str">
        <f>IF(Tabela2[[#This Row],[F.R.
(Fonte Recurso)]]="",VLOOKUP(Tabela2[[#This Row],[N.R.
(Natureza da Receita)]],Tabela813[[NR]:[Situação]],3,FALSE),"")</f>
        <v/>
      </c>
      <c r="Y155" s="105" t="b">
        <f>X155=Tabela2[[#This Row],[(S)intética
(A)nalítica]]</f>
        <v>1</v>
      </c>
    </row>
    <row r="156" spans="2:25">
      <c r="B156" s="29"/>
      <c r="C156" s="20"/>
      <c r="D156" s="20"/>
      <c r="E156" s="20"/>
      <c r="F156" s="20"/>
      <c r="G156" s="20"/>
      <c r="H156" s="20"/>
      <c r="I156" s="20"/>
      <c r="J156" s="20"/>
      <c r="K156" s="16"/>
      <c r="L156" s="20" t="s">
        <v>3227</v>
      </c>
      <c r="M156" s="21" t="s">
        <v>3339</v>
      </c>
      <c r="N156" s="16"/>
      <c r="O156" s="16"/>
      <c r="P156" s="20"/>
      <c r="Q156" s="1"/>
      <c r="R156" s="1"/>
      <c r="S156" s="16"/>
      <c r="T156" s="151"/>
      <c r="V156" s="105" t="str">
        <f>IF(Tabela2[[#This Row],[F.R.
(Fonte Recurso)]]="",IF(B160&lt;&gt;"",B160&amp;".","")&amp;C160&amp;"."&amp;D160&amp;"."&amp;E160&amp;"."&amp;F160&amp;"."&amp;G160&amp;"."&amp;H160&amp;"."&amp;I160&amp;"."&amp;J160,"")</f>
        <v/>
      </c>
      <c r="W156" s="105" t="b">
        <f>V156=Tabela2[[#This Row],[N.R.
(Natureza da Receita)]]</f>
        <v>1</v>
      </c>
      <c r="X156" s="105" t="str">
        <f>IF(Tabela2[[#This Row],[F.R.
(Fonte Recurso)]]="",VLOOKUP(Tabela2[[#This Row],[N.R.
(Natureza da Receita)]],Tabela813[[NR]:[Situação]],3,FALSE),"")</f>
        <v/>
      </c>
      <c r="Y156" s="105" t="b">
        <f>X156=Tabela2[[#This Row],[(S)intética
(A)nalítica]]</f>
        <v>1</v>
      </c>
    </row>
    <row r="157" spans="2:25" ht="30">
      <c r="B157" s="29"/>
      <c r="C157" s="20" t="s">
        <v>781</v>
      </c>
      <c r="D157" s="20" t="s">
        <v>790</v>
      </c>
      <c r="E157" s="20" t="s">
        <v>781</v>
      </c>
      <c r="F157" s="20" t="s">
        <v>792</v>
      </c>
      <c r="G157" s="20" t="s">
        <v>809</v>
      </c>
      <c r="H157" s="20" t="s">
        <v>782</v>
      </c>
      <c r="I157" s="20" t="s">
        <v>784</v>
      </c>
      <c r="J157" s="20" t="s">
        <v>787</v>
      </c>
      <c r="K157" s="16" t="s">
        <v>1297</v>
      </c>
      <c r="L157" s="20"/>
      <c r="M157" s="21" t="s">
        <v>158</v>
      </c>
      <c r="N157" s="16" t="str">
        <f t="shared" si="4"/>
        <v>S</v>
      </c>
      <c r="O157" s="16">
        <v>6</v>
      </c>
      <c r="P157" s="20" t="s">
        <v>54</v>
      </c>
      <c r="Q157" s="1" t="s">
        <v>159</v>
      </c>
      <c r="R157" s="1" t="s">
        <v>157</v>
      </c>
      <c r="S157" s="16"/>
      <c r="T157" s="151"/>
      <c r="V157" s="105" t="str">
        <f>IF(Tabela2[[#This Row],[F.R.
(Fonte Recurso)]]="",IF(B161&lt;&gt;"",B161&amp;".","")&amp;C161&amp;"."&amp;D161&amp;"."&amp;E161&amp;"."&amp;F161&amp;"."&amp;G161&amp;"."&amp;H161&amp;"."&amp;I161&amp;"."&amp;J161,"")</f>
        <v>1.2.1.6.00.0.0.00</v>
      </c>
      <c r="W157" s="105" t="b">
        <f>V157=Tabela2[[#This Row],[N.R.
(Natureza da Receita)]]</f>
        <v>0</v>
      </c>
      <c r="X157" s="105" t="str">
        <f>IF(Tabela2[[#This Row],[F.R.
(Fonte Recurso)]]="",VLOOKUP(Tabela2[[#This Row],[N.R.
(Natureza da Receita)]],Tabela813[[NR]:[Situação]],3,FALSE),"")</f>
        <v>S</v>
      </c>
      <c r="Y157" s="105" t="b">
        <f>X157=Tabela2[[#This Row],[(S)intética
(A)nalítica]]</f>
        <v>1</v>
      </c>
    </row>
    <row r="158" spans="2:25">
      <c r="B158" s="29"/>
      <c r="C158" s="20"/>
      <c r="D158" s="20"/>
      <c r="E158" s="20"/>
      <c r="F158" s="20"/>
      <c r="G158" s="20"/>
      <c r="H158" s="20"/>
      <c r="I158" s="20"/>
      <c r="J158" s="20"/>
      <c r="K158" s="16"/>
      <c r="L158" s="20" t="s">
        <v>3194</v>
      </c>
      <c r="M158" s="21" t="s">
        <v>3195</v>
      </c>
      <c r="N158" s="16" t="str">
        <f t="shared" si="4"/>
        <v/>
      </c>
      <c r="O158" s="16" t="s">
        <v>157</v>
      </c>
      <c r="P158" s="20" t="s">
        <v>157</v>
      </c>
      <c r="Q158" s="1"/>
      <c r="R158" s="1" t="s">
        <v>157</v>
      </c>
      <c r="S158" s="16"/>
      <c r="T158" s="151"/>
      <c r="V158" s="105" t="str">
        <f>IF(Tabela2[[#This Row],[F.R.
(Fonte Recurso)]]="",IF(B162&lt;&gt;"",B162&amp;".","")&amp;C162&amp;"."&amp;D162&amp;"."&amp;E162&amp;"."&amp;F162&amp;"."&amp;G162&amp;"."&amp;H162&amp;"."&amp;I162&amp;"."&amp;J162,"")</f>
        <v/>
      </c>
      <c r="W158" s="105" t="b">
        <f>V158=Tabela2[[#This Row],[N.R.
(Natureza da Receita)]]</f>
        <v>1</v>
      </c>
      <c r="X158" s="105" t="str">
        <f>IF(Tabela2[[#This Row],[F.R.
(Fonte Recurso)]]="",VLOOKUP(Tabela2[[#This Row],[N.R.
(Natureza da Receita)]],Tabela813[[NR]:[Situação]],3,FALSE),"")</f>
        <v/>
      </c>
      <c r="Y158" s="105" t="b">
        <f>X158=Tabela2[[#This Row],[(S)intética
(A)nalítica]]</f>
        <v>1</v>
      </c>
    </row>
    <row r="159" spans="2:25">
      <c r="B159" s="29"/>
      <c r="C159" s="20"/>
      <c r="D159" s="20"/>
      <c r="E159" s="20"/>
      <c r="F159" s="20"/>
      <c r="G159" s="20"/>
      <c r="H159" s="20"/>
      <c r="I159" s="20"/>
      <c r="J159" s="20"/>
      <c r="K159" s="16"/>
      <c r="L159" s="20" t="s">
        <v>3193</v>
      </c>
      <c r="M159" s="21" t="s">
        <v>3196</v>
      </c>
      <c r="N159" s="16" t="str">
        <f t="shared" si="4"/>
        <v/>
      </c>
      <c r="O159" s="16" t="s">
        <v>157</v>
      </c>
      <c r="P159" s="20" t="s">
        <v>157</v>
      </c>
      <c r="Q159" s="1"/>
      <c r="R159" s="1" t="s">
        <v>157</v>
      </c>
      <c r="S159" s="16"/>
      <c r="T159" s="151"/>
      <c r="V159" s="105" t="str">
        <f>IF(Tabela2[[#This Row],[F.R.
(Fonte Recurso)]]="",IF(B163&lt;&gt;"",B163&amp;".","")&amp;C163&amp;"."&amp;D163&amp;"."&amp;E163&amp;"."&amp;F163&amp;"."&amp;G163&amp;"."&amp;H163&amp;"."&amp;I163&amp;"."&amp;J163,"")</f>
        <v/>
      </c>
      <c r="W159" s="105" t="b">
        <f>V159=Tabela2[[#This Row],[N.R.
(Natureza da Receita)]]</f>
        <v>1</v>
      </c>
      <c r="X159" s="105" t="str">
        <f>IF(Tabela2[[#This Row],[F.R.
(Fonte Recurso)]]="",VLOOKUP(Tabela2[[#This Row],[N.R.
(Natureza da Receita)]],Tabela813[[NR]:[Situação]],3,FALSE),"")</f>
        <v/>
      </c>
      <c r="Y159" s="105" t="b">
        <f>X159=Tabela2[[#This Row],[(S)intética
(A)nalítica]]</f>
        <v>1</v>
      </c>
    </row>
    <row r="160" spans="2:25">
      <c r="B160" s="29"/>
      <c r="C160" s="20"/>
      <c r="D160" s="20"/>
      <c r="E160" s="20"/>
      <c r="F160" s="20"/>
      <c r="G160" s="20"/>
      <c r="H160" s="20"/>
      <c r="I160" s="20"/>
      <c r="J160" s="20"/>
      <c r="K160" s="16"/>
      <c r="L160" s="20" t="s">
        <v>3227</v>
      </c>
      <c r="M160" s="21" t="s">
        <v>3339</v>
      </c>
      <c r="N160" s="16" t="str">
        <f t="shared" si="4"/>
        <v/>
      </c>
      <c r="O160" s="16"/>
      <c r="P160" s="20"/>
      <c r="Q160" s="1"/>
      <c r="R160" s="1"/>
      <c r="S160" s="16"/>
      <c r="T160" s="151"/>
      <c r="V160" s="105" t="str">
        <f>IF(Tabela2[[#This Row],[F.R.
(Fonte Recurso)]]="",IF(B165&lt;&gt;"",B165&amp;".","")&amp;C165&amp;"."&amp;D165&amp;"."&amp;E165&amp;"."&amp;F165&amp;"."&amp;G165&amp;"."&amp;H165&amp;"."&amp;I165&amp;"."&amp;J165,"")</f>
        <v/>
      </c>
      <c r="W160" s="105" t="b">
        <f>V160=Tabela2[[#This Row],[N.R.
(Natureza da Receita)]]</f>
        <v>1</v>
      </c>
      <c r="X160" s="105" t="str">
        <f>IF(Tabela2[[#This Row],[F.R.
(Fonte Recurso)]]="",VLOOKUP(Tabela2[[#This Row],[N.R.
(Natureza da Receita)]],Tabela813[[NR]:[Situação]],3,FALSE),"")</f>
        <v/>
      </c>
      <c r="Y160" s="105" t="b">
        <f>X160=Tabela2[[#This Row],[(S)intética
(A)nalítica]]</f>
        <v>1</v>
      </c>
    </row>
    <row r="161" spans="2:25" ht="30">
      <c r="B161" s="29"/>
      <c r="C161" s="20" t="s">
        <v>781</v>
      </c>
      <c r="D161" s="20" t="s">
        <v>790</v>
      </c>
      <c r="E161" s="20" t="s">
        <v>781</v>
      </c>
      <c r="F161" s="20" t="s">
        <v>786</v>
      </c>
      <c r="G161" s="20" t="s">
        <v>787</v>
      </c>
      <c r="H161" s="20" t="s">
        <v>784</v>
      </c>
      <c r="I161" s="20" t="s">
        <v>784</v>
      </c>
      <c r="J161" s="20" t="s">
        <v>787</v>
      </c>
      <c r="K161" s="16" t="s">
        <v>1298</v>
      </c>
      <c r="L161" s="20"/>
      <c r="M161" s="1" t="s">
        <v>1148</v>
      </c>
      <c r="N161" s="16" t="str">
        <f t="shared" si="4"/>
        <v>S</v>
      </c>
      <c r="O161" s="16">
        <v>4</v>
      </c>
      <c r="P161" s="20" t="s">
        <v>44</v>
      </c>
      <c r="Q161" s="1" t="s">
        <v>160</v>
      </c>
      <c r="R161" s="1" t="s">
        <v>157</v>
      </c>
      <c r="S161" s="16" t="s">
        <v>157</v>
      </c>
      <c r="T161" s="151"/>
      <c r="V161" s="105" t="str">
        <f>IF(Tabela2[[#This Row],[F.R.
(Fonte Recurso)]]="",IF(B166&lt;&gt;"",B166&amp;".","")&amp;C166&amp;"."&amp;D166&amp;"."&amp;E166&amp;"."&amp;F166&amp;"."&amp;G166&amp;"."&amp;H166&amp;"."&amp;I166&amp;"."&amp;J166,"")</f>
        <v>1.2.1.6.03.2.0.00</v>
      </c>
      <c r="W161" s="105" t="b">
        <f>V161=Tabela2[[#This Row],[N.R.
(Natureza da Receita)]]</f>
        <v>0</v>
      </c>
      <c r="X161" s="105" t="str">
        <f>IF(Tabela2[[#This Row],[F.R.
(Fonte Recurso)]]="",VLOOKUP(Tabela2[[#This Row],[N.R.
(Natureza da Receita)]],Tabela813[[NR]:[Situação]],3,FALSE),"")</f>
        <v>S</v>
      </c>
      <c r="Y161" s="105" t="b">
        <f>X161=Tabela2[[#This Row],[(S)intética
(A)nalítica]]</f>
        <v>1</v>
      </c>
    </row>
    <row r="162" spans="2:25" ht="30">
      <c r="B162" s="29"/>
      <c r="C162" s="20" t="s">
        <v>781</v>
      </c>
      <c r="D162" s="20" t="s">
        <v>790</v>
      </c>
      <c r="E162" s="20" t="s">
        <v>781</v>
      </c>
      <c r="F162" s="20" t="s">
        <v>786</v>
      </c>
      <c r="G162" s="20" t="s">
        <v>794</v>
      </c>
      <c r="H162" s="20" t="s">
        <v>784</v>
      </c>
      <c r="I162" s="20" t="s">
        <v>784</v>
      </c>
      <c r="J162" s="20" t="s">
        <v>787</v>
      </c>
      <c r="K162" s="16" t="s">
        <v>1299</v>
      </c>
      <c r="L162" s="20"/>
      <c r="M162" s="21" t="s">
        <v>161</v>
      </c>
      <c r="N162" s="16" t="s">
        <v>1236</v>
      </c>
      <c r="O162" s="16">
        <v>5</v>
      </c>
      <c r="P162" s="20" t="s">
        <v>50</v>
      </c>
      <c r="Q162" s="1" t="s">
        <v>162</v>
      </c>
      <c r="R162" s="1" t="s">
        <v>157</v>
      </c>
      <c r="S162" s="16" t="s">
        <v>157</v>
      </c>
      <c r="T162" s="151"/>
      <c r="V162" s="105" t="str">
        <f>IF(Tabela2[[#This Row],[F.R.
(Fonte Recurso)]]="",IF(B168&lt;&gt;"",B168&amp;".","")&amp;C168&amp;"."&amp;D168&amp;"."&amp;E168&amp;"."&amp;F168&amp;"."&amp;G168&amp;"."&amp;H168&amp;"."&amp;I168&amp;"."&amp;J168,"")</f>
        <v>.......</v>
      </c>
      <c r="W162" s="105" t="b">
        <f>V162=Tabela2[[#This Row],[N.R.
(Natureza da Receita)]]</f>
        <v>0</v>
      </c>
      <c r="X162" s="105" t="str">
        <f>IF(Tabela2[[#This Row],[F.R.
(Fonte Recurso)]]="",VLOOKUP(Tabela2[[#This Row],[N.R.
(Natureza da Receita)]],Tabela813[[NR]:[Situação]],3,FALSE),"")</f>
        <v>S</v>
      </c>
      <c r="Y162" s="105" t="b">
        <f>X162=Tabela2[[#This Row],[(S)intética
(A)nalítica]]</f>
        <v>1</v>
      </c>
    </row>
    <row r="163" spans="2:25" ht="30">
      <c r="B163" s="29"/>
      <c r="C163" s="20" t="s">
        <v>781</v>
      </c>
      <c r="D163" s="20" t="s">
        <v>790</v>
      </c>
      <c r="E163" s="20" t="s">
        <v>781</v>
      </c>
      <c r="F163" s="20" t="s">
        <v>786</v>
      </c>
      <c r="G163" s="20" t="s">
        <v>794</v>
      </c>
      <c r="H163" s="20" t="s">
        <v>781</v>
      </c>
      <c r="I163" s="20" t="s">
        <v>784</v>
      </c>
      <c r="J163" s="20" t="s">
        <v>787</v>
      </c>
      <c r="K163" s="16" t="s">
        <v>1300</v>
      </c>
      <c r="L163" s="20"/>
      <c r="M163" s="21" t="s">
        <v>161</v>
      </c>
      <c r="N163" s="16" t="s">
        <v>1236</v>
      </c>
      <c r="O163" s="16">
        <v>6</v>
      </c>
      <c r="P163" s="20" t="s">
        <v>50</v>
      </c>
      <c r="Q163" s="1" t="s">
        <v>163</v>
      </c>
      <c r="R163" s="1" t="s">
        <v>157</v>
      </c>
      <c r="S163" s="16" t="s">
        <v>157</v>
      </c>
      <c r="T163" s="151"/>
      <c r="V163" s="105" t="str">
        <f>IF(Tabela2[[#This Row],[F.R.
(Fonte Recurso)]]="",IF(B169&lt;&gt;"",B169&amp;".","")&amp;C169&amp;"."&amp;D169&amp;"."&amp;E169&amp;"."&amp;F169&amp;"."&amp;G169&amp;"."&amp;H169&amp;"."&amp;I169&amp;"."&amp;J169,"")</f>
        <v>1.2.1.6.99.0.0.00</v>
      </c>
      <c r="W163" s="105" t="b">
        <f>V163=Tabela2[[#This Row],[N.R.
(Natureza da Receita)]]</f>
        <v>0</v>
      </c>
      <c r="X163" s="105" t="str">
        <f>IF(Tabela2[[#This Row],[F.R.
(Fonte Recurso)]]="",VLOOKUP(Tabela2[[#This Row],[N.R.
(Natureza da Receita)]],Tabela813[[NR]:[Situação]],3,FALSE),"")</f>
        <v>S</v>
      </c>
      <c r="Y163" s="105" t="b">
        <f>X163=Tabela2[[#This Row],[(S)intética
(A)nalítica]]</f>
        <v>1</v>
      </c>
    </row>
    <row r="164" spans="2:25">
      <c r="B164" s="213"/>
      <c r="C164" s="214"/>
      <c r="D164" s="214"/>
      <c r="E164" s="214"/>
      <c r="F164" s="214"/>
      <c r="G164" s="214"/>
      <c r="H164" s="214"/>
      <c r="I164" s="214"/>
      <c r="J164" s="214"/>
      <c r="K164" s="215"/>
      <c r="L164" s="20" t="s">
        <v>6069</v>
      </c>
      <c r="M164" s="21" t="s">
        <v>6070</v>
      </c>
      <c r="N164" s="215"/>
      <c r="O164" s="215"/>
      <c r="P164" s="214"/>
      <c r="Q164" s="216"/>
      <c r="R164" s="216"/>
      <c r="S164" s="16" t="s">
        <v>14</v>
      </c>
      <c r="T164" s="154">
        <v>44851</v>
      </c>
      <c r="V164" s="105" t="str">
        <f>IF(Tabela2[[#This Row],[F.R.
(Fonte Recurso)]]="",IF(B170&lt;&gt;"",B170&amp;".","")&amp;C170&amp;"."&amp;D170&amp;"."&amp;E170&amp;"."&amp;F170&amp;"."&amp;G170&amp;"."&amp;H170&amp;"."&amp;I170&amp;"."&amp;J170,"")</f>
        <v/>
      </c>
      <c r="W164" s="105" t="b">
        <f>V164=Tabela2[[#This Row],[N.R.
(Natureza da Receita)]]</f>
        <v>1</v>
      </c>
      <c r="X164" s="105" t="str">
        <f>IF(Tabela2[[#This Row],[F.R.
(Fonte Recurso)]]="",VLOOKUP(Tabela2[[#This Row],[N.R.
(Natureza da Receita)]],Tabela813[[NR]:[Situação]],3,FALSE),"")</f>
        <v/>
      </c>
      <c r="Y164" s="105" t="b">
        <f>X164=Tabela2[[#This Row],[(S)intética
(A)nalítica]]</f>
        <v>1</v>
      </c>
    </row>
    <row r="165" spans="2:25">
      <c r="B165" s="29"/>
      <c r="C165" s="20"/>
      <c r="D165" s="20"/>
      <c r="E165" s="20"/>
      <c r="F165" s="20"/>
      <c r="G165" s="20"/>
      <c r="H165" s="20"/>
      <c r="I165" s="20"/>
      <c r="J165" s="20"/>
      <c r="K165" s="16"/>
      <c r="L165" s="20" t="s">
        <v>3101</v>
      </c>
      <c r="M165" s="21" t="s">
        <v>3061</v>
      </c>
      <c r="N165" s="16"/>
      <c r="O165" s="16" t="s">
        <v>157</v>
      </c>
      <c r="P165" s="20" t="s">
        <v>157</v>
      </c>
      <c r="Q165" s="1"/>
      <c r="R165" s="1" t="s">
        <v>157</v>
      </c>
      <c r="S165" s="16" t="s">
        <v>157</v>
      </c>
      <c r="T165" s="151"/>
      <c r="V165" s="105" t="str">
        <f>IF(Tabela2[[#This Row],[F.R.
(Fonte Recurso)]]="",IF(B172&lt;&gt;"",B172&amp;".","")&amp;C172&amp;"."&amp;D172&amp;"."&amp;E172&amp;"."&amp;F172&amp;"."&amp;G172&amp;"."&amp;H172&amp;"."&amp;I172&amp;"."&amp;J172,"")</f>
        <v/>
      </c>
      <c r="W165" s="105" t="b">
        <f>V165=Tabela2[[#This Row],[N.R.
(Natureza da Receita)]]</f>
        <v>1</v>
      </c>
      <c r="X165" s="105" t="str">
        <f>IF(Tabela2[[#This Row],[F.R.
(Fonte Recurso)]]="",VLOOKUP(Tabela2[[#This Row],[N.R.
(Natureza da Receita)]],Tabela813[[NR]:[Situação]],3,FALSE),"")</f>
        <v/>
      </c>
      <c r="Y165" s="105" t="b">
        <f>X165=Tabela2[[#This Row],[(S)intética
(A)nalítica]]</f>
        <v>1</v>
      </c>
    </row>
    <row r="166" spans="2:25" ht="45">
      <c r="B166" s="29"/>
      <c r="C166" s="20" t="s">
        <v>781</v>
      </c>
      <c r="D166" s="20" t="s">
        <v>790</v>
      </c>
      <c r="E166" s="20" t="s">
        <v>781</v>
      </c>
      <c r="F166" s="20" t="s">
        <v>786</v>
      </c>
      <c r="G166" s="20" t="s">
        <v>794</v>
      </c>
      <c r="H166" s="20" t="s">
        <v>790</v>
      </c>
      <c r="I166" s="20" t="s">
        <v>784</v>
      </c>
      <c r="J166" s="20" t="s">
        <v>787</v>
      </c>
      <c r="K166" s="16" t="s">
        <v>2789</v>
      </c>
      <c r="L166" s="20"/>
      <c r="M166" s="21" t="s">
        <v>164</v>
      </c>
      <c r="N166" s="16" t="s">
        <v>1236</v>
      </c>
      <c r="O166" s="16">
        <v>6</v>
      </c>
      <c r="P166" s="20" t="s">
        <v>50</v>
      </c>
      <c r="Q166" s="1" t="s">
        <v>165</v>
      </c>
      <c r="R166" s="1" t="s">
        <v>157</v>
      </c>
      <c r="S166" s="16" t="s">
        <v>157</v>
      </c>
      <c r="T166" s="151"/>
      <c r="V166" s="105" t="str">
        <f>IF(Tabela2[[#This Row],[F.R.
(Fonte Recurso)]]="",IF(B173&lt;&gt;"",B173&amp;".","")&amp;C173&amp;"."&amp;D173&amp;"."&amp;E173&amp;"."&amp;F173&amp;"."&amp;G173&amp;"."&amp;H173&amp;"."&amp;I173&amp;"."&amp;J173,"")</f>
        <v>1.2.1.6.99.2.0.00</v>
      </c>
      <c r="W166" s="105" t="b">
        <f>V166=Tabela2[[#This Row],[N.R.
(Natureza da Receita)]]</f>
        <v>0</v>
      </c>
      <c r="X166" s="105" t="str">
        <f>IF(Tabela2[[#This Row],[F.R.
(Fonte Recurso)]]="",VLOOKUP(Tabela2[[#This Row],[N.R.
(Natureza da Receita)]],Tabela813[[NR]:[Situação]],3,FALSE),"")</f>
        <v>S</v>
      </c>
      <c r="Y166" s="105" t="b">
        <f>X166=Tabela2[[#This Row],[(S)intética
(A)nalítica]]</f>
        <v>1</v>
      </c>
    </row>
    <row r="167" spans="2:25">
      <c r="B167" s="213"/>
      <c r="C167" s="214"/>
      <c r="D167" s="214"/>
      <c r="E167" s="214"/>
      <c r="F167" s="214"/>
      <c r="G167" s="214"/>
      <c r="H167" s="214"/>
      <c r="I167" s="214"/>
      <c r="J167" s="214"/>
      <c r="K167" s="215"/>
      <c r="L167" s="214" t="s">
        <v>6069</v>
      </c>
      <c r="M167" s="21" t="s">
        <v>6070</v>
      </c>
      <c r="N167" s="215"/>
      <c r="O167" s="215"/>
      <c r="P167" s="214"/>
      <c r="Q167" s="216"/>
      <c r="R167" s="216"/>
      <c r="S167" s="16" t="s">
        <v>14</v>
      </c>
      <c r="T167" s="154">
        <v>44851</v>
      </c>
      <c r="V167" s="105" t="str">
        <f>IF(Tabela2[[#This Row],[F.R.
(Fonte Recurso)]]="",IF(B175&lt;&gt;"",B175&amp;".","")&amp;C175&amp;"."&amp;D175&amp;"."&amp;E175&amp;"."&amp;F175&amp;"."&amp;G175&amp;"."&amp;H175&amp;"."&amp;I175&amp;"."&amp;J175,"")</f>
        <v/>
      </c>
      <c r="W167" s="105" t="b">
        <f>V167=Tabela2[[#This Row],[N.R.
(Natureza da Receita)]]</f>
        <v>1</v>
      </c>
      <c r="X167" s="105" t="str">
        <f>IF(Tabela2[[#This Row],[F.R.
(Fonte Recurso)]]="",VLOOKUP(Tabela2[[#This Row],[N.R.
(Natureza da Receita)]],Tabela813[[NR]:[Situação]],3,FALSE),"")</f>
        <v/>
      </c>
      <c r="Y167" s="105" t="b">
        <f>X167=Tabela2[[#This Row],[(S)intética
(A)nalítica]]</f>
        <v>1</v>
      </c>
    </row>
    <row r="168" spans="2:25">
      <c r="B168" s="29"/>
      <c r="C168" s="20"/>
      <c r="D168" s="20"/>
      <c r="E168" s="20"/>
      <c r="F168" s="20"/>
      <c r="G168" s="20"/>
      <c r="H168" s="20"/>
      <c r="I168" s="20"/>
      <c r="J168" s="20"/>
      <c r="K168" s="16"/>
      <c r="L168" s="20" t="s">
        <v>3101</v>
      </c>
      <c r="M168" s="21" t="s">
        <v>3061</v>
      </c>
      <c r="N168" s="16"/>
      <c r="O168" s="16" t="s">
        <v>157</v>
      </c>
      <c r="P168" s="20" t="s">
        <v>157</v>
      </c>
      <c r="Q168" s="1"/>
      <c r="R168" s="1" t="s">
        <v>157</v>
      </c>
      <c r="S168" s="16" t="s">
        <v>157</v>
      </c>
      <c r="T168" s="151"/>
      <c r="V168" s="105" t="str">
        <f>IF(Tabela2[[#This Row],[F.R.
(Fonte Recurso)]]="",IF(B176&lt;&gt;"",B176&amp;".","")&amp;C176&amp;"."&amp;D176&amp;"."&amp;E176&amp;"."&amp;F176&amp;"."&amp;G176&amp;"."&amp;H176&amp;"."&amp;I176&amp;"."&amp;J176,"")</f>
        <v/>
      </c>
      <c r="W168" s="105" t="b">
        <f>V168=Tabela2[[#This Row],[N.R.
(Natureza da Receita)]]</f>
        <v>1</v>
      </c>
      <c r="X168" s="105" t="str">
        <f>IF(Tabela2[[#This Row],[F.R.
(Fonte Recurso)]]="",VLOOKUP(Tabela2[[#This Row],[N.R.
(Natureza da Receita)]],Tabela813[[NR]:[Situação]],3,FALSE),"")</f>
        <v/>
      </c>
      <c r="Y168" s="105" t="b">
        <f>X168=Tabela2[[#This Row],[(S)intética
(A)nalítica]]</f>
        <v>1</v>
      </c>
    </row>
    <row r="169" spans="2:25" ht="45">
      <c r="B169" s="29"/>
      <c r="C169" s="20" t="s">
        <v>781</v>
      </c>
      <c r="D169" s="20" t="s">
        <v>790</v>
      </c>
      <c r="E169" s="20" t="s">
        <v>781</v>
      </c>
      <c r="F169" s="20" t="s">
        <v>786</v>
      </c>
      <c r="G169" s="20" t="s">
        <v>797</v>
      </c>
      <c r="H169" s="20" t="s">
        <v>784</v>
      </c>
      <c r="I169" s="20" t="s">
        <v>784</v>
      </c>
      <c r="J169" s="20" t="s">
        <v>787</v>
      </c>
      <c r="K169" s="16" t="s">
        <v>1301</v>
      </c>
      <c r="L169" s="20"/>
      <c r="M169" s="21" t="s">
        <v>166</v>
      </c>
      <c r="N169" s="16" t="s">
        <v>1236</v>
      </c>
      <c r="O169" s="16">
        <v>5</v>
      </c>
      <c r="P169" s="20" t="s">
        <v>50</v>
      </c>
      <c r="Q169" s="1" t="s">
        <v>170</v>
      </c>
      <c r="R169" s="1" t="s">
        <v>157</v>
      </c>
      <c r="S169" s="16"/>
      <c r="T169" s="151"/>
      <c r="V169" s="105" t="str">
        <f>IF(Tabela2[[#This Row],[F.R.
(Fonte Recurso)]]="",IF(B186&lt;&gt;"",B186&amp;".","")&amp;C186&amp;"."&amp;D186&amp;"."&amp;E186&amp;"."&amp;F186&amp;"."&amp;G186&amp;"."&amp;H186&amp;"."&amp;I186&amp;"."&amp;J186,"")</f>
        <v>1.2.1.9.99.0.0.00</v>
      </c>
      <c r="W169" s="105" t="b">
        <f>V169=Tabela2[[#This Row],[N.R.
(Natureza da Receita)]]</f>
        <v>0</v>
      </c>
      <c r="X169" s="105" t="str">
        <f>IF(Tabela2[[#This Row],[F.R.
(Fonte Recurso)]]="",VLOOKUP(Tabela2[[#This Row],[N.R.
(Natureza da Receita)]],Tabela813[[NR]:[Situação]],3,FALSE),"")</f>
        <v>S</v>
      </c>
      <c r="Y169" s="105" t="b">
        <f>X169=Tabela2[[#This Row],[(S)intética
(A)nalítica]]</f>
        <v>1</v>
      </c>
    </row>
    <row r="170" spans="2:25" ht="45">
      <c r="B170" s="29"/>
      <c r="C170" s="20" t="s">
        <v>781</v>
      </c>
      <c r="D170" s="20" t="s">
        <v>790</v>
      </c>
      <c r="E170" s="20" t="s">
        <v>781</v>
      </c>
      <c r="F170" s="20" t="s">
        <v>786</v>
      </c>
      <c r="G170" s="20" t="s">
        <v>797</v>
      </c>
      <c r="H170" s="20" t="s">
        <v>781</v>
      </c>
      <c r="I170" s="20" t="s">
        <v>784</v>
      </c>
      <c r="J170" s="20" t="s">
        <v>787</v>
      </c>
      <c r="K170" s="16" t="s">
        <v>1302</v>
      </c>
      <c r="L170" s="20"/>
      <c r="M170" s="21" t="s">
        <v>166</v>
      </c>
      <c r="N170" s="16" t="s">
        <v>1236</v>
      </c>
      <c r="O170" s="16">
        <v>6</v>
      </c>
      <c r="P170" s="20" t="s">
        <v>50</v>
      </c>
      <c r="Q170" s="1" t="s">
        <v>167</v>
      </c>
      <c r="R170" s="1" t="s">
        <v>157</v>
      </c>
      <c r="S170" s="16"/>
      <c r="T170" s="151"/>
      <c r="V170" s="105" t="str">
        <f>IF(Tabela2[[#This Row],[F.R.
(Fonte Recurso)]]="",IF(B187&lt;&gt;"",B187&amp;".","")&amp;C187&amp;"."&amp;D187&amp;"."&amp;E187&amp;"."&amp;F187&amp;"."&amp;G187&amp;"."&amp;H187&amp;"."&amp;I187&amp;"."&amp;J187,"")</f>
        <v>1.2.1.9.99.1.0.00</v>
      </c>
      <c r="W170" s="105" t="b">
        <f>V170=Tabela2[[#This Row],[N.R.
(Natureza da Receita)]]</f>
        <v>0</v>
      </c>
      <c r="X170" s="105" t="str">
        <f>IF(Tabela2[[#This Row],[F.R.
(Fonte Recurso)]]="",VLOOKUP(Tabela2[[#This Row],[N.R.
(Natureza da Receita)]],Tabela813[[NR]:[Situação]],3,FALSE),"")</f>
        <v>S</v>
      </c>
      <c r="Y170" s="105" t="b">
        <f>X170=Tabela2[[#This Row],[(S)intética
(A)nalítica]]</f>
        <v>1</v>
      </c>
    </row>
    <row r="171" spans="2:25">
      <c r="B171" s="213"/>
      <c r="C171" s="214"/>
      <c r="D171" s="214"/>
      <c r="E171" s="214"/>
      <c r="F171" s="214"/>
      <c r="G171" s="214"/>
      <c r="H171" s="214"/>
      <c r="I171" s="214"/>
      <c r="J171" s="214"/>
      <c r="K171" s="215"/>
      <c r="L171" s="214" t="s">
        <v>6069</v>
      </c>
      <c r="M171" s="21" t="s">
        <v>6070</v>
      </c>
      <c r="N171" s="215"/>
      <c r="O171" s="215"/>
      <c r="P171" s="214"/>
      <c r="Q171" s="216"/>
      <c r="R171" s="216"/>
      <c r="S171" s="16" t="s">
        <v>14</v>
      </c>
      <c r="T171" s="154">
        <v>44851</v>
      </c>
      <c r="V171" s="105" t="str">
        <f>IF(Tabela2[[#This Row],[F.R.
(Fonte Recurso)]]="",IF(B188&lt;&gt;"",B188&amp;".","")&amp;C188&amp;"."&amp;D188&amp;"."&amp;E188&amp;"."&amp;F188&amp;"."&amp;G188&amp;"."&amp;H188&amp;"."&amp;I188&amp;"."&amp;J188,"")</f>
        <v/>
      </c>
      <c r="W171" s="105" t="b">
        <f>V171=Tabela2[[#This Row],[N.R.
(Natureza da Receita)]]</f>
        <v>1</v>
      </c>
      <c r="X171" s="105" t="str">
        <f>IF(Tabela2[[#This Row],[F.R.
(Fonte Recurso)]]="",VLOOKUP(Tabela2[[#This Row],[N.R.
(Natureza da Receita)]],Tabela813[[NR]:[Situação]],3,FALSE),"")</f>
        <v/>
      </c>
      <c r="Y171" s="105" t="b">
        <f>X171=Tabela2[[#This Row],[(S)intética
(A)nalítica]]</f>
        <v>1</v>
      </c>
    </row>
    <row r="172" spans="2:25">
      <c r="B172" s="29"/>
      <c r="C172" s="20"/>
      <c r="D172" s="20"/>
      <c r="E172" s="20"/>
      <c r="F172" s="20"/>
      <c r="G172" s="20"/>
      <c r="H172" s="20"/>
      <c r="I172" s="20"/>
      <c r="J172" s="20"/>
      <c r="K172" s="16"/>
      <c r="L172" s="20" t="s">
        <v>3101</v>
      </c>
      <c r="M172" s="21" t="s">
        <v>3061</v>
      </c>
      <c r="N172" s="16"/>
      <c r="O172" s="16" t="s">
        <v>157</v>
      </c>
      <c r="P172" s="20" t="s">
        <v>157</v>
      </c>
      <c r="Q172" s="1"/>
      <c r="R172" s="1" t="s">
        <v>157</v>
      </c>
      <c r="S172" s="16" t="s">
        <v>157</v>
      </c>
      <c r="T172" s="151"/>
      <c r="V172" s="105" t="str">
        <f>IF(Tabela2[[#This Row],[F.R.
(Fonte Recurso)]]="",IF(B189&lt;&gt;"",B189&amp;".","")&amp;C189&amp;"."&amp;D189&amp;"."&amp;E189&amp;"."&amp;F189&amp;"."&amp;G189&amp;"."&amp;H189&amp;"."&amp;I189&amp;"."&amp;J189,"")</f>
        <v/>
      </c>
      <c r="W172" s="105" t="b">
        <f>V172=Tabela2[[#This Row],[N.R.
(Natureza da Receita)]]</f>
        <v>1</v>
      </c>
      <c r="X172" s="105" t="str">
        <f>IF(Tabela2[[#This Row],[F.R.
(Fonte Recurso)]]="",VLOOKUP(Tabela2[[#This Row],[N.R.
(Natureza da Receita)]],Tabela813[[NR]:[Situação]],3,FALSE),"")</f>
        <v/>
      </c>
      <c r="Y172" s="105" t="b">
        <f>X172=Tabela2[[#This Row],[(S)intética
(A)nalítica]]</f>
        <v>1</v>
      </c>
    </row>
    <row r="173" spans="2:25" ht="45">
      <c r="B173" s="29"/>
      <c r="C173" s="20" t="s">
        <v>781</v>
      </c>
      <c r="D173" s="20" t="s">
        <v>790</v>
      </c>
      <c r="E173" s="20" t="s">
        <v>781</v>
      </c>
      <c r="F173" s="20" t="s">
        <v>786</v>
      </c>
      <c r="G173" s="20" t="s">
        <v>797</v>
      </c>
      <c r="H173" s="20" t="s">
        <v>790</v>
      </c>
      <c r="I173" s="20" t="s">
        <v>784</v>
      </c>
      <c r="J173" s="20" t="s">
        <v>787</v>
      </c>
      <c r="K173" s="16" t="s">
        <v>1303</v>
      </c>
      <c r="L173" s="20"/>
      <c r="M173" s="21" t="s">
        <v>168</v>
      </c>
      <c r="N173" s="16" t="str">
        <f>X166</f>
        <v>S</v>
      </c>
      <c r="O173" s="16">
        <v>6</v>
      </c>
      <c r="P173" s="20" t="s">
        <v>50</v>
      </c>
      <c r="Q173" s="1" t="s">
        <v>169</v>
      </c>
      <c r="R173" s="1" t="s">
        <v>157</v>
      </c>
      <c r="S173" s="16"/>
      <c r="T173" s="151"/>
      <c r="V173" s="105" t="str">
        <f>IF(Tabela2[[#This Row],[F.R.
(Fonte Recurso)]]="",IF(B190&lt;&gt;"",B190&amp;".","")&amp;C190&amp;"."&amp;D190&amp;"."&amp;E190&amp;"."&amp;F190&amp;"."&amp;G190&amp;"."&amp;H190&amp;"."&amp;I190&amp;"."&amp;J190,"")</f>
        <v>1.2.1.9.99.2.0.00</v>
      </c>
      <c r="W173" s="105" t="b">
        <f>V173=Tabela2[[#This Row],[N.R.
(Natureza da Receita)]]</f>
        <v>0</v>
      </c>
      <c r="X173" s="105" t="str">
        <f>IF(Tabela2[[#This Row],[F.R.
(Fonte Recurso)]]="",VLOOKUP(Tabela2[[#This Row],[N.R.
(Natureza da Receita)]],Tabela813[[NR]:[Situação]],3,FALSE),"")</f>
        <v>S</v>
      </c>
      <c r="Y173" s="105" t="b">
        <f>X173=Tabela2[[#This Row],[(S)intética
(A)nalítica]]</f>
        <v>1</v>
      </c>
    </row>
    <row r="174" spans="2:25">
      <c r="B174" s="213"/>
      <c r="C174" s="214"/>
      <c r="D174" s="214"/>
      <c r="E174" s="214"/>
      <c r="F174" s="214"/>
      <c r="G174" s="214"/>
      <c r="H174" s="214"/>
      <c r="I174" s="214"/>
      <c r="J174" s="214"/>
      <c r="K174" s="215"/>
      <c r="L174" s="214" t="s">
        <v>6069</v>
      </c>
      <c r="M174" s="21" t="s">
        <v>6070</v>
      </c>
      <c r="N174" s="215"/>
      <c r="O174" s="215"/>
      <c r="P174" s="214"/>
      <c r="Q174" s="216"/>
      <c r="R174" s="216"/>
      <c r="S174" s="16" t="s">
        <v>14</v>
      </c>
      <c r="T174" s="154">
        <v>44851</v>
      </c>
      <c r="V174" s="105" t="str">
        <f>IF(Tabela2[[#This Row],[F.R.
(Fonte Recurso)]]="",IF(B191&lt;&gt;"",B191&amp;".","")&amp;C191&amp;"."&amp;D191&amp;"."&amp;E191&amp;"."&amp;F191&amp;"."&amp;G191&amp;"."&amp;H191&amp;"."&amp;I191&amp;"."&amp;J191,"")</f>
        <v/>
      </c>
      <c r="W174" s="105" t="b">
        <f>V174=Tabela2[[#This Row],[N.R.
(Natureza da Receita)]]</f>
        <v>1</v>
      </c>
      <c r="X174" s="105" t="str">
        <f>IF(Tabela2[[#This Row],[F.R.
(Fonte Recurso)]]="",VLOOKUP(Tabela2[[#This Row],[N.R.
(Natureza da Receita)]],Tabela813[[NR]:[Situação]],3,FALSE),"")</f>
        <v/>
      </c>
      <c r="Y174" s="105" t="b">
        <f>X174=Tabela2[[#This Row],[(S)intética
(A)nalítica]]</f>
        <v>1</v>
      </c>
    </row>
    <row r="175" spans="2:25">
      <c r="B175" s="29"/>
      <c r="C175" s="20"/>
      <c r="D175" s="20"/>
      <c r="E175" s="20"/>
      <c r="F175" s="20"/>
      <c r="G175" s="20"/>
      <c r="H175" s="20"/>
      <c r="I175" s="20"/>
      <c r="J175" s="20"/>
      <c r="K175" s="16"/>
      <c r="L175" s="20" t="s">
        <v>3101</v>
      </c>
      <c r="M175" s="21" t="s">
        <v>3061</v>
      </c>
      <c r="N175" s="16"/>
      <c r="O175" s="16" t="s">
        <v>157</v>
      </c>
      <c r="P175" s="20" t="s">
        <v>157</v>
      </c>
      <c r="Q175" s="1"/>
      <c r="R175" s="1" t="s">
        <v>157</v>
      </c>
      <c r="S175" s="16" t="s">
        <v>157</v>
      </c>
      <c r="T175" s="151"/>
      <c r="V175" s="105" t="str">
        <f>IF(Tabela2[[#This Row],[F.R.
(Fonte Recurso)]]="",IF(B192&lt;&gt;"",B192&amp;".","")&amp;C192&amp;"."&amp;D192&amp;"."&amp;E192&amp;"."&amp;F192&amp;"."&amp;G192&amp;"."&amp;H192&amp;"."&amp;I192&amp;"."&amp;J192,"")</f>
        <v/>
      </c>
      <c r="W175" s="105" t="b">
        <f>V175=Tabela2[[#This Row],[N.R.
(Natureza da Receita)]]</f>
        <v>1</v>
      </c>
      <c r="X175" s="105" t="str">
        <f>IF(Tabela2[[#This Row],[F.R.
(Fonte Recurso)]]="",VLOOKUP(Tabela2[[#This Row],[N.R.
(Natureza da Receita)]],Tabela813[[NR]:[Situação]],3,FALSE),"")</f>
        <v/>
      </c>
      <c r="Y175" s="105" t="b">
        <f>X175=Tabela2[[#This Row],[(S)intética
(A)nalítica]]</f>
        <v>1</v>
      </c>
    </row>
    <row r="176" spans="2:25" ht="30">
      <c r="B176" s="29"/>
      <c r="C176" s="20" t="s">
        <v>781</v>
      </c>
      <c r="D176" s="20" t="s">
        <v>790</v>
      </c>
      <c r="E176" s="20" t="s">
        <v>781</v>
      </c>
      <c r="F176" s="20" t="s">
        <v>793</v>
      </c>
      <c r="G176" s="20" t="s">
        <v>787</v>
      </c>
      <c r="H176" s="20" t="s">
        <v>784</v>
      </c>
      <c r="I176" s="20" t="s">
        <v>784</v>
      </c>
      <c r="J176" s="20" t="s">
        <v>787</v>
      </c>
      <c r="K176" s="16" t="s">
        <v>1304</v>
      </c>
      <c r="L176" s="20"/>
      <c r="M176" s="21" t="s">
        <v>172</v>
      </c>
      <c r="N176" s="16" t="s">
        <v>1236</v>
      </c>
      <c r="O176" s="16">
        <v>4</v>
      </c>
      <c r="P176" s="20" t="s">
        <v>44</v>
      </c>
      <c r="Q176" s="1" t="s">
        <v>173</v>
      </c>
      <c r="R176" s="1" t="s">
        <v>157</v>
      </c>
      <c r="S176" s="16" t="s">
        <v>157</v>
      </c>
      <c r="T176" s="151"/>
      <c r="V176" s="105" t="str">
        <f>IF(Tabela2[[#This Row],[F.R.
(Fonte Recurso)]]="",IF(B193&lt;&gt;"",B193&amp;".","")&amp;C193&amp;"."&amp;D193&amp;"."&amp;E193&amp;"."&amp;F193&amp;"."&amp;G193&amp;"."&amp;H193&amp;"."&amp;I193&amp;"."&amp;J193,"")</f>
        <v>1.2.2.0.00.0.0.00</v>
      </c>
      <c r="W176" s="105" t="b">
        <f>V176=Tabela2[[#This Row],[N.R.
(Natureza da Receita)]]</f>
        <v>0</v>
      </c>
      <c r="X176" s="105" t="str">
        <f>IF(Tabela2[[#This Row],[F.R.
(Fonte Recurso)]]="",VLOOKUP(Tabela2[[#This Row],[N.R.
(Natureza da Receita)]],Tabela813[[NR]:[Situação]],3,FALSE),"")</f>
        <v>S</v>
      </c>
      <c r="Y176" s="105" t="b">
        <f>X176=Tabela2[[#This Row],[(S)intética
(A)nalítica]]</f>
        <v>1</v>
      </c>
    </row>
    <row r="177" spans="2:25" ht="30">
      <c r="B177" s="29"/>
      <c r="C177" s="20" t="s">
        <v>781</v>
      </c>
      <c r="D177" s="20" t="s">
        <v>790</v>
      </c>
      <c r="E177" s="20" t="s">
        <v>781</v>
      </c>
      <c r="F177" s="20" t="s">
        <v>793</v>
      </c>
      <c r="G177" s="20" t="s">
        <v>807</v>
      </c>
      <c r="H177" s="20" t="s">
        <v>784</v>
      </c>
      <c r="I177" s="20" t="s">
        <v>784</v>
      </c>
      <c r="J177" s="20" t="s">
        <v>787</v>
      </c>
      <c r="K177" s="16" t="s">
        <v>6105</v>
      </c>
      <c r="L177" s="20"/>
      <c r="M177" s="21" t="s">
        <v>6106</v>
      </c>
      <c r="N177" s="16" t="s">
        <v>1236</v>
      </c>
      <c r="O177" s="16">
        <v>5</v>
      </c>
      <c r="P177" s="20" t="s">
        <v>44</v>
      </c>
      <c r="Q177" s="1" t="s">
        <v>6107</v>
      </c>
      <c r="R177" s="1" t="s">
        <v>6104</v>
      </c>
      <c r="S177" s="16" t="s">
        <v>14</v>
      </c>
      <c r="T177" s="154">
        <v>45126</v>
      </c>
      <c r="V177" s="105" t="str">
        <f>IF(Tabela2[[#This Row],[F.R.
(Fonte Recurso)]]="",IF(B194&lt;&gt;"",B194&amp;".","")&amp;C194&amp;"."&amp;D194&amp;"."&amp;E194&amp;"."&amp;F194&amp;"."&amp;G194&amp;"."&amp;H194&amp;"."&amp;I194&amp;"."&amp;J194,"")</f>
        <v>1.2.2.1.00.0.0.00</v>
      </c>
      <c r="W177" s="105" t="b">
        <f>V177=Tabela2[[#This Row],[N.R.
(Natureza da Receita)]]</f>
        <v>0</v>
      </c>
      <c r="X177" s="105" t="e">
        <f>IF(Tabela2[[#This Row],[F.R.
(Fonte Recurso)]]="",VLOOKUP(Tabela2[[#This Row],[N.R.
(Natureza da Receita)]],Tabela813[[NR]:[Situação]],3,FALSE),"")</f>
        <v>#N/A</v>
      </c>
      <c r="Y177" s="105" t="e">
        <f>X177=Tabela2[[#This Row],[(S)intética
(A)nalítica]]</f>
        <v>#N/A</v>
      </c>
    </row>
    <row r="178" spans="2:25" ht="30">
      <c r="B178" s="29"/>
      <c r="C178" s="20" t="s">
        <v>781</v>
      </c>
      <c r="D178" s="20" t="s">
        <v>790</v>
      </c>
      <c r="E178" s="20" t="s">
        <v>781</v>
      </c>
      <c r="F178" s="20" t="s">
        <v>793</v>
      </c>
      <c r="G178" s="20" t="s">
        <v>807</v>
      </c>
      <c r="H178" s="20" t="s">
        <v>781</v>
      </c>
      <c r="I178" s="20" t="s">
        <v>784</v>
      </c>
      <c r="J178" s="20" t="s">
        <v>787</v>
      </c>
      <c r="K178" s="16" t="s">
        <v>6108</v>
      </c>
      <c r="L178" s="20"/>
      <c r="M178" s="21" t="s">
        <v>6109</v>
      </c>
      <c r="N178" s="16" t="s">
        <v>1236</v>
      </c>
      <c r="O178" s="16">
        <v>6</v>
      </c>
      <c r="P178" s="20" t="s">
        <v>44</v>
      </c>
      <c r="Q178" s="1" t="s">
        <v>6110</v>
      </c>
      <c r="R178" s="1" t="s">
        <v>6104</v>
      </c>
      <c r="S178" s="16" t="s">
        <v>14</v>
      </c>
      <c r="T178" s="154">
        <v>45126</v>
      </c>
      <c r="V178" s="105" t="str">
        <f>IF(Tabela2[[#This Row],[F.R.
(Fonte Recurso)]]="",IF(B195&lt;&gt;"",B195&amp;".","")&amp;C195&amp;"."&amp;D195&amp;"."&amp;E195&amp;"."&amp;F195&amp;"."&amp;G195&amp;"."&amp;H195&amp;"."&amp;I195&amp;"."&amp;J195,"")</f>
        <v>1.2.2.1.99.0.0.00</v>
      </c>
      <c r="W178" s="105" t="b">
        <f>V178=Tabela2[[#This Row],[N.R.
(Natureza da Receita)]]</f>
        <v>0</v>
      </c>
      <c r="X178" s="105" t="e">
        <f>IF(Tabela2[[#This Row],[F.R.
(Fonte Recurso)]]="",VLOOKUP(Tabela2[[#This Row],[N.R.
(Natureza da Receita)]],Tabela813[[NR]:[Situação]],3,FALSE),"")</f>
        <v>#N/A</v>
      </c>
      <c r="Y178" s="105" t="e">
        <f>X178=Tabela2[[#This Row],[(S)intética
(A)nalítica]]</f>
        <v>#N/A</v>
      </c>
    </row>
    <row r="179" spans="2:25">
      <c r="B179" s="29"/>
      <c r="C179" s="20"/>
      <c r="D179" s="20"/>
      <c r="E179" s="20"/>
      <c r="F179" s="20"/>
      <c r="G179" s="20"/>
      <c r="H179" s="20"/>
      <c r="I179" s="20"/>
      <c r="J179" s="20"/>
      <c r="K179" s="16"/>
      <c r="L179" s="20" t="s">
        <v>3194</v>
      </c>
      <c r="M179" s="21" t="s">
        <v>3340</v>
      </c>
      <c r="N179" s="16"/>
      <c r="O179" s="16"/>
      <c r="P179" s="20"/>
      <c r="Q179" s="1"/>
      <c r="R179" s="1"/>
      <c r="S179" s="16" t="s">
        <v>14</v>
      </c>
      <c r="T179" s="154">
        <v>45160</v>
      </c>
    </row>
    <row r="180" spans="2:25">
      <c r="B180" s="29"/>
      <c r="C180" s="20"/>
      <c r="D180" s="20"/>
      <c r="E180" s="20"/>
      <c r="F180" s="20"/>
      <c r="G180" s="20"/>
      <c r="H180" s="20"/>
      <c r="I180" s="20"/>
      <c r="J180" s="20"/>
      <c r="K180" s="16"/>
      <c r="L180" s="20" t="s">
        <v>3193</v>
      </c>
      <c r="M180" s="21" t="s">
        <v>3341</v>
      </c>
      <c r="N180" s="16"/>
      <c r="O180" s="16"/>
      <c r="P180" s="20"/>
      <c r="Q180" s="1"/>
      <c r="R180" s="1"/>
      <c r="S180" s="16" t="s">
        <v>14</v>
      </c>
      <c r="T180" s="154">
        <v>45160</v>
      </c>
    </row>
    <row r="181" spans="2:25">
      <c r="B181" s="29"/>
      <c r="C181" s="20"/>
      <c r="D181" s="20"/>
      <c r="E181" s="20"/>
      <c r="F181" s="20"/>
      <c r="G181" s="20"/>
      <c r="H181" s="20"/>
      <c r="I181" s="20"/>
      <c r="J181" s="20"/>
      <c r="K181" s="16"/>
      <c r="L181" s="20" t="s">
        <v>3227</v>
      </c>
      <c r="M181" s="21" t="s">
        <v>3339</v>
      </c>
      <c r="N181" s="16"/>
      <c r="O181" s="16"/>
      <c r="P181" s="20"/>
      <c r="Q181" s="1"/>
      <c r="R181" s="1"/>
      <c r="S181" s="16" t="s">
        <v>14</v>
      </c>
      <c r="T181" s="154">
        <v>45160</v>
      </c>
    </row>
    <row r="182" spans="2:25" ht="30">
      <c r="B182" s="29"/>
      <c r="C182" s="20" t="s">
        <v>781</v>
      </c>
      <c r="D182" s="20" t="s">
        <v>790</v>
      </c>
      <c r="E182" s="20" t="s">
        <v>781</v>
      </c>
      <c r="F182" s="20" t="s">
        <v>793</v>
      </c>
      <c r="G182" s="20" t="s">
        <v>807</v>
      </c>
      <c r="H182" s="20" t="s">
        <v>793</v>
      </c>
      <c r="I182" s="20" t="s">
        <v>784</v>
      </c>
      <c r="J182" s="20" t="s">
        <v>787</v>
      </c>
      <c r="K182" s="16" t="s">
        <v>6111</v>
      </c>
      <c r="L182" s="20"/>
      <c r="M182" s="21" t="s">
        <v>6112</v>
      </c>
      <c r="N182" s="16" t="s">
        <v>1236</v>
      </c>
      <c r="O182" s="16">
        <v>6</v>
      </c>
      <c r="P182" s="20" t="s">
        <v>44</v>
      </c>
      <c r="Q182" s="1" t="s">
        <v>6113</v>
      </c>
      <c r="R182" s="1" t="s">
        <v>6104</v>
      </c>
      <c r="S182" s="16" t="s">
        <v>14</v>
      </c>
      <c r="T182" s="154">
        <v>45126</v>
      </c>
      <c r="V182" s="105" t="str">
        <f>IF(Tabela2[[#This Row],[F.R.
(Fonte Recurso)]]="",IF(B197&lt;&gt;"",B197&amp;".","")&amp;C197&amp;"."&amp;D197&amp;"."&amp;E197&amp;"."&amp;F197&amp;"."&amp;G197&amp;"."&amp;H197&amp;"."&amp;I197&amp;"."&amp;J197,"")</f>
        <v>.......</v>
      </c>
      <c r="W182" s="105" t="b">
        <f>V182=Tabela2[[#This Row],[N.R.
(Natureza da Receita)]]</f>
        <v>0</v>
      </c>
      <c r="X182" s="105" t="e">
        <f>IF(Tabela2[[#This Row],[F.R.
(Fonte Recurso)]]="",VLOOKUP(Tabela2[[#This Row],[N.R.
(Natureza da Receita)]],Tabela813[[NR]:[Situação]],3,FALSE),"")</f>
        <v>#N/A</v>
      </c>
      <c r="Y182" s="105" t="e">
        <f>X182=Tabela2[[#This Row],[(S)intética
(A)nalítica]]</f>
        <v>#N/A</v>
      </c>
    </row>
    <row r="183" spans="2:25">
      <c r="B183" s="29"/>
      <c r="C183" s="20"/>
      <c r="D183" s="20"/>
      <c r="E183" s="20"/>
      <c r="F183" s="20"/>
      <c r="G183" s="20"/>
      <c r="H183" s="20"/>
      <c r="I183" s="20"/>
      <c r="J183" s="20"/>
      <c r="K183" s="16"/>
      <c r="L183" s="20" t="s">
        <v>3194</v>
      </c>
      <c r="M183" s="21" t="s">
        <v>3340</v>
      </c>
      <c r="N183" s="16"/>
      <c r="O183" s="16"/>
      <c r="P183" s="20"/>
      <c r="Q183" s="1"/>
      <c r="R183" s="1"/>
      <c r="S183" s="16" t="s">
        <v>14</v>
      </c>
      <c r="T183" s="154">
        <v>45160</v>
      </c>
    </row>
    <row r="184" spans="2:25">
      <c r="B184" s="29"/>
      <c r="C184" s="20"/>
      <c r="D184" s="20"/>
      <c r="E184" s="20"/>
      <c r="F184" s="20"/>
      <c r="G184" s="20"/>
      <c r="H184" s="20"/>
      <c r="I184" s="20"/>
      <c r="J184" s="20"/>
      <c r="K184" s="16"/>
      <c r="L184" s="20" t="s">
        <v>3193</v>
      </c>
      <c r="M184" s="21" t="s">
        <v>3341</v>
      </c>
      <c r="N184" s="16"/>
      <c r="O184" s="16"/>
      <c r="P184" s="20"/>
      <c r="Q184" s="1"/>
      <c r="R184" s="1"/>
      <c r="S184" s="16" t="s">
        <v>14</v>
      </c>
      <c r="T184" s="154">
        <v>45160</v>
      </c>
    </row>
    <row r="185" spans="2:25">
      <c r="B185" s="29"/>
      <c r="C185" s="20"/>
      <c r="D185" s="20"/>
      <c r="E185" s="20"/>
      <c r="F185" s="20"/>
      <c r="G185" s="20"/>
      <c r="H185" s="20"/>
      <c r="I185" s="20"/>
      <c r="J185" s="20"/>
      <c r="K185" s="16"/>
      <c r="L185" s="20" t="s">
        <v>3227</v>
      </c>
      <c r="M185" s="21" t="s">
        <v>3339</v>
      </c>
      <c r="N185" s="16"/>
      <c r="O185" s="16"/>
      <c r="P185" s="20"/>
      <c r="Q185" s="1"/>
      <c r="R185" s="1"/>
      <c r="S185" s="16" t="s">
        <v>14</v>
      </c>
      <c r="T185" s="154">
        <v>45160</v>
      </c>
    </row>
    <row r="186" spans="2:25" ht="30">
      <c r="B186" s="29"/>
      <c r="C186" s="20" t="s">
        <v>781</v>
      </c>
      <c r="D186" s="20" t="s">
        <v>790</v>
      </c>
      <c r="E186" s="20" t="s">
        <v>781</v>
      </c>
      <c r="F186" s="20" t="s">
        <v>793</v>
      </c>
      <c r="G186" s="20" t="s">
        <v>797</v>
      </c>
      <c r="H186" s="20" t="s">
        <v>784</v>
      </c>
      <c r="I186" s="20" t="s">
        <v>784</v>
      </c>
      <c r="J186" s="20" t="s">
        <v>787</v>
      </c>
      <c r="K186" s="16" t="s">
        <v>1305</v>
      </c>
      <c r="L186" s="20"/>
      <c r="M186" s="21" t="s">
        <v>174</v>
      </c>
      <c r="N186" s="16" t="s">
        <v>1236</v>
      </c>
      <c r="O186" s="16">
        <v>5</v>
      </c>
      <c r="P186" s="20" t="s">
        <v>50</v>
      </c>
      <c r="Q186" s="1" t="s">
        <v>175</v>
      </c>
      <c r="R186" s="1" t="s">
        <v>157</v>
      </c>
      <c r="S186" s="16" t="s">
        <v>157</v>
      </c>
      <c r="T186" s="151"/>
      <c r="V186" s="105" t="str">
        <f>IF(Tabela2[[#This Row],[F.R.
(Fonte Recurso)]]="",IF(B199&lt;&gt;"",B199&amp;".","")&amp;C199&amp;"."&amp;D199&amp;"."&amp;E199&amp;"."&amp;F199&amp;"."&amp;G199&amp;"."&amp;H199&amp;"."&amp;I199&amp;"."&amp;J199,"")</f>
        <v>1.2.3.1.00.0.0.00</v>
      </c>
      <c r="W186" s="105" t="b">
        <f>V186=Tabela2[[#This Row],[N.R.
(Natureza da Receita)]]</f>
        <v>0</v>
      </c>
      <c r="X186" s="105" t="str">
        <f>IF(Tabela2[[#This Row],[F.R.
(Fonte Recurso)]]="",VLOOKUP(Tabela2[[#This Row],[N.R.
(Natureza da Receita)]],Tabela813[[NR]:[Situação]],3,FALSE),"")</f>
        <v>S</v>
      </c>
      <c r="Y186" s="105" t="b">
        <f>X186=Tabela2[[#This Row],[(S)intética
(A)nalítica]]</f>
        <v>1</v>
      </c>
    </row>
    <row r="187" spans="2:25" ht="75">
      <c r="B187" s="29"/>
      <c r="C187" s="20" t="s">
        <v>781</v>
      </c>
      <c r="D187" s="20" t="s">
        <v>790</v>
      </c>
      <c r="E187" s="20" t="s">
        <v>781</v>
      </c>
      <c r="F187" s="20" t="s">
        <v>793</v>
      </c>
      <c r="G187" s="20" t="s">
        <v>797</v>
      </c>
      <c r="H187" s="20" t="s">
        <v>781</v>
      </c>
      <c r="I187" s="20" t="s">
        <v>784</v>
      </c>
      <c r="J187" s="20" t="s">
        <v>787</v>
      </c>
      <c r="K187" s="16" t="s">
        <v>1306</v>
      </c>
      <c r="L187" s="20"/>
      <c r="M187" s="21" t="s">
        <v>2492</v>
      </c>
      <c r="N187" s="16" t="s">
        <v>1236</v>
      </c>
      <c r="O187" s="16">
        <v>6</v>
      </c>
      <c r="P187" s="20" t="s">
        <v>50</v>
      </c>
      <c r="Q187" s="1" t="s">
        <v>176</v>
      </c>
      <c r="R187" s="1" t="s">
        <v>157</v>
      </c>
      <c r="S187" s="16"/>
      <c r="T187" s="151"/>
      <c r="V187" s="105" t="str">
        <f>IF(Tabela2[[#This Row],[F.R.
(Fonte Recurso)]]="",IF(B200&lt;&gt;"",B200&amp;".","")&amp;C200&amp;"."&amp;D200&amp;"."&amp;E200&amp;"."&amp;F200&amp;"."&amp;G200&amp;"."&amp;H200&amp;"."&amp;I200&amp;"."&amp;J200,"")</f>
        <v>1.2.3.1.50.0.0.00</v>
      </c>
      <c r="W187" s="105" t="b">
        <f>V187=Tabela2[[#This Row],[N.R.
(Natureza da Receita)]]</f>
        <v>0</v>
      </c>
      <c r="X187" s="105" t="str">
        <f>IF(Tabela2[[#This Row],[F.R.
(Fonte Recurso)]]="",VLOOKUP(Tabela2[[#This Row],[N.R.
(Natureza da Receita)]],Tabela813[[NR]:[Situação]],3,FALSE),"")</f>
        <v>S</v>
      </c>
      <c r="Y187" s="105" t="b">
        <f>X187=Tabela2[[#This Row],[(S)intética
(A)nalítica]]</f>
        <v>1</v>
      </c>
    </row>
    <row r="188" spans="2:25" ht="30">
      <c r="B188" s="29"/>
      <c r="C188" s="20"/>
      <c r="D188" s="20"/>
      <c r="E188" s="20"/>
      <c r="F188" s="20"/>
      <c r="G188" s="20"/>
      <c r="H188" s="20"/>
      <c r="I188" s="20"/>
      <c r="J188" s="20"/>
      <c r="K188" s="16"/>
      <c r="L188" s="20" t="s">
        <v>3110</v>
      </c>
      <c r="M188" s="21" t="s">
        <v>3055</v>
      </c>
      <c r="N188" s="16" t="str">
        <f>X171</f>
        <v/>
      </c>
      <c r="O188" s="16"/>
      <c r="P188" s="20"/>
      <c r="Q188" s="41" t="s">
        <v>3192</v>
      </c>
      <c r="R188" s="1"/>
      <c r="S188" s="16"/>
      <c r="T188" s="151"/>
      <c r="V188" s="105" t="str">
        <f>IF(Tabela2[[#This Row],[F.R.
(Fonte Recurso)]]="",IF(B201&lt;&gt;"",B201&amp;".","")&amp;C201&amp;"."&amp;D201&amp;"."&amp;E201&amp;"."&amp;F201&amp;"."&amp;G201&amp;"."&amp;H201&amp;"."&amp;I201&amp;"."&amp;J201,"")</f>
        <v/>
      </c>
      <c r="W188" s="105" t="b">
        <f>V188=Tabela2[[#This Row],[N.R.
(Natureza da Receita)]]</f>
        <v>1</v>
      </c>
      <c r="X188" s="105" t="str">
        <f>IF(Tabela2[[#This Row],[F.R.
(Fonte Recurso)]]="",VLOOKUP(Tabela2[[#This Row],[N.R.
(Natureza da Receita)]],Tabela813[[NR]:[Situação]],3,FALSE),"")</f>
        <v/>
      </c>
      <c r="Y188" s="105" t="b">
        <f>X188=Tabela2[[#This Row],[(S)intética
(A)nalítica]]</f>
        <v>1</v>
      </c>
    </row>
    <row r="189" spans="2:25">
      <c r="B189" s="29"/>
      <c r="C189" s="20"/>
      <c r="D189" s="20"/>
      <c r="E189" s="20"/>
      <c r="F189" s="20"/>
      <c r="G189" s="20"/>
      <c r="H189" s="20"/>
      <c r="I189" s="20"/>
      <c r="J189" s="20"/>
      <c r="K189" s="16"/>
      <c r="L189" s="20" t="s">
        <v>3174</v>
      </c>
      <c r="M189" s="21" t="s">
        <v>3342</v>
      </c>
      <c r="N189" s="16"/>
      <c r="O189" s="16" t="s">
        <v>157</v>
      </c>
      <c r="P189" s="20" t="s">
        <v>157</v>
      </c>
      <c r="Q189" s="142"/>
      <c r="R189" s="1" t="s">
        <v>157</v>
      </c>
      <c r="S189" s="16" t="s">
        <v>157</v>
      </c>
      <c r="T189" s="151"/>
      <c r="V189" s="105" t="str">
        <f>IF(Tabela2[[#This Row],[F.R.
(Fonte Recurso)]]="",IF(B202&lt;&gt;"",B202&amp;".","")&amp;C202&amp;"."&amp;D202&amp;"."&amp;E202&amp;"."&amp;F202&amp;"."&amp;G202&amp;"."&amp;H202&amp;"."&amp;I202&amp;"."&amp;J202,"")</f>
        <v/>
      </c>
      <c r="W189" s="105" t="b">
        <f>V189=Tabela2[[#This Row],[N.R.
(Natureza da Receita)]]</f>
        <v>1</v>
      </c>
      <c r="X189" s="105" t="str">
        <f>IF(Tabela2[[#This Row],[F.R.
(Fonte Recurso)]]="",VLOOKUP(Tabela2[[#This Row],[N.R.
(Natureza da Receita)]],Tabela813[[NR]:[Situação]],3,FALSE),"")</f>
        <v/>
      </c>
      <c r="Y189" s="105" t="b">
        <f>X189=Tabela2[[#This Row],[(S)intética
(A)nalítica]]</f>
        <v>1</v>
      </c>
    </row>
    <row r="190" spans="2:25" ht="30">
      <c r="B190" s="29"/>
      <c r="C190" s="20" t="s">
        <v>781</v>
      </c>
      <c r="D190" s="20" t="s">
        <v>790</v>
      </c>
      <c r="E190" s="20" t="s">
        <v>781</v>
      </c>
      <c r="F190" s="20" t="s">
        <v>793</v>
      </c>
      <c r="G190" s="20" t="s">
        <v>797</v>
      </c>
      <c r="H190" s="20" t="s">
        <v>790</v>
      </c>
      <c r="I190" s="20" t="s">
        <v>784</v>
      </c>
      <c r="J190" s="20" t="s">
        <v>787</v>
      </c>
      <c r="K190" s="16" t="s">
        <v>1307</v>
      </c>
      <c r="L190" s="20"/>
      <c r="M190" s="21" t="s">
        <v>2493</v>
      </c>
      <c r="N190" s="16" t="str">
        <f>X173</f>
        <v>S</v>
      </c>
      <c r="O190" s="16">
        <v>6</v>
      </c>
      <c r="P190" s="20" t="s">
        <v>50</v>
      </c>
      <c r="Q190" s="1" t="s">
        <v>177</v>
      </c>
      <c r="R190" s="1" t="s">
        <v>157</v>
      </c>
      <c r="S190" s="16"/>
      <c r="T190" s="151"/>
      <c r="V190" s="105" t="str">
        <f>IF(Tabela2[[#This Row],[F.R.
(Fonte Recurso)]]="",IF(B203&lt;&gt;"",B203&amp;".","")&amp;C203&amp;"."&amp;D203&amp;"."&amp;E203&amp;"."&amp;F203&amp;"."&amp;G203&amp;"."&amp;H203&amp;"."&amp;I203&amp;"."&amp;J203,"")</f>
        <v>1.2.4.0.00.0.0.00</v>
      </c>
      <c r="W190" s="105" t="b">
        <f>V190=Tabela2[[#This Row],[N.R.
(Natureza da Receita)]]</f>
        <v>0</v>
      </c>
      <c r="X190" s="105" t="str">
        <f>IF(Tabela2[[#This Row],[F.R.
(Fonte Recurso)]]="",VLOOKUP(Tabela2[[#This Row],[N.R.
(Natureza da Receita)]],Tabela813[[NR]:[Situação]],3,FALSE),"")</f>
        <v>S</v>
      </c>
      <c r="Y190" s="105" t="b">
        <f>X190=Tabela2[[#This Row],[(S)intética
(A)nalítica]]</f>
        <v>1</v>
      </c>
    </row>
    <row r="191" spans="2:25" ht="30">
      <c r="B191" s="29"/>
      <c r="C191" s="20"/>
      <c r="D191" s="20"/>
      <c r="E191" s="20"/>
      <c r="F191" s="20"/>
      <c r="G191" s="20"/>
      <c r="H191" s="20"/>
      <c r="I191" s="20"/>
      <c r="J191" s="20"/>
      <c r="K191" s="16"/>
      <c r="L191" s="20" t="s">
        <v>3110</v>
      </c>
      <c r="M191" s="21" t="s">
        <v>3055</v>
      </c>
      <c r="N191" s="16"/>
      <c r="O191" s="16"/>
      <c r="P191" s="20"/>
      <c r="Q191" s="41" t="s">
        <v>3192</v>
      </c>
      <c r="R191" s="1"/>
      <c r="S191" s="16"/>
      <c r="T191" s="151"/>
      <c r="V191" s="105" t="str">
        <f>IF(Tabela2[[#This Row],[F.R.
(Fonte Recurso)]]="",IF(B204&lt;&gt;"",B204&amp;".","")&amp;C204&amp;"."&amp;D204&amp;"."&amp;E204&amp;"."&amp;F204&amp;"."&amp;G204&amp;"."&amp;H204&amp;"."&amp;I204&amp;"."&amp;J204,"")</f>
        <v/>
      </c>
      <c r="W191" s="105" t="b">
        <f>V191=Tabela2[[#This Row],[N.R.
(Natureza da Receita)]]</f>
        <v>1</v>
      </c>
      <c r="X191" s="105" t="str">
        <f>IF(Tabela2[[#This Row],[F.R.
(Fonte Recurso)]]="",VLOOKUP(Tabela2[[#This Row],[N.R.
(Natureza da Receita)]],Tabela813[[NR]:[Situação]],3,FALSE),"")</f>
        <v/>
      </c>
      <c r="Y191" s="105" t="b">
        <f>X191=Tabela2[[#This Row],[(S)intética
(A)nalítica]]</f>
        <v>1</v>
      </c>
    </row>
    <row r="192" spans="2:25">
      <c r="B192" s="29"/>
      <c r="C192" s="20"/>
      <c r="D192" s="20"/>
      <c r="E192" s="20"/>
      <c r="F192" s="20"/>
      <c r="G192" s="20"/>
      <c r="H192" s="20"/>
      <c r="I192" s="20"/>
      <c r="J192" s="20"/>
      <c r="K192" s="16"/>
      <c r="L192" s="20" t="s">
        <v>3174</v>
      </c>
      <c r="M192" s="21" t="s">
        <v>3342</v>
      </c>
      <c r="N192" s="16" t="str">
        <f>X175</f>
        <v/>
      </c>
      <c r="O192" s="16" t="s">
        <v>157</v>
      </c>
      <c r="P192" s="20" t="s">
        <v>157</v>
      </c>
      <c r="Q192" s="92"/>
      <c r="R192" s="1" t="s">
        <v>157</v>
      </c>
      <c r="S192" s="16" t="s">
        <v>157</v>
      </c>
      <c r="T192" s="151"/>
      <c r="V192" s="105" t="str">
        <f>IF(Tabela2[[#This Row],[F.R.
(Fonte Recurso)]]="",IF(B205&lt;&gt;"",B205&amp;".","")&amp;C205&amp;"."&amp;D205&amp;"."&amp;E205&amp;"."&amp;F205&amp;"."&amp;G205&amp;"."&amp;H205&amp;"."&amp;I205&amp;"."&amp;J205,"")</f>
        <v/>
      </c>
      <c r="W192" s="105" t="b">
        <f>V192=Tabela2[[#This Row],[N.R.
(Natureza da Receita)]]</f>
        <v>1</v>
      </c>
      <c r="X192" s="105" t="str">
        <f>IF(Tabela2[[#This Row],[F.R.
(Fonte Recurso)]]="",VLOOKUP(Tabela2[[#This Row],[N.R.
(Natureza da Receita)]],Tabela813[[NR]:[Situação]],3,FALSE),"")</f>
        <v/>
      </c>
      <c r="Y192" s="105" t="b">
        <f>X192=Tabela2[[#This Row],[(S)intética
(A)nalítica]]</f>
        <v>1</v>
      </c>
    </row>
    <row r="193" spans="2:25" ht="60">
      <c r="B193" s="29"/>
      <c r="C193" s="20" t="s">
        <v>781</v>
      </c>
      <c r="D193" s="20" t="s">
        <v>790</v>
      </c>
      <c r="E193" s="20" t="s">
        <v>790</v>
      </c>
      <c r="F193" s="20" t="s">
        <v>784</v>
      </c>
      <c r="G193" s="20" t="s">
        <v>787</v>
      </c>
      <c r="H193" s="20" t="s">
        <v>784</v>
      </c>
      <c r="I193" s="20" t="s">
        <v>784</v>
      </c>
      <c r="J193" s="20" t="s">
        <v>787</v>
      </c>
      <c r="K193" s="16" t="s">
        <v>1308</v>
      </c>
      <c r="L193" s="20"/>
      <c r="M193" s="21" t="s">
        <v>178</v>
      </c>
      <c r="N193" s="16" t="s">
        <v>1236</v>
      </c>
      <c r="O193" s="16">
        <v>3</v>
      </c>
      <c r="P193" s="20" t="s">
        <v>44</v>
      </c>
      <c r="Q193" s="1" t="s">
        <v>179</v>
      </c>
      <c r="R193" s="1" t="s">
        <v>157</v>
      </c>
      <c r="S193" s="16" t="s">
        <v>157</v>
      </c>
      <c r="T193" s="151"/>
      <c r="V193" s="105" t="str">
        <f>IF(Tabela2[[#This Row],[F.R.
(Fonte Recurso)]]="",IF(B206&lt;&gt;"",B206&amp;".","")&amp;C206&amp;"."&amp;D206&amp;"."&amp;E206&amp;"."&amp;F206&amp;"."&amp;G206&amp;"."&amp;H206&amp;"."&amp;I206&amp;"."&amp;J206,"")</f>
        <v>.......</v>
      </c>
      <c r="W193" s="105" t="b">
        <f>V193=Tabela2[[#This Row],[N.R.
(Natureza da Receita)]]</f>
        <v>0</v>
      </c>
      <c r="X193" s="105" t="str">
        <f>IF(Tabela2[[#This Row],[F.R.
(Fonte Recurso)]]="",VLOOKUP(Tabela2[[#This Row],[N.R.
(Natureza da Receita)]],Tabela813[[NR]:[Situação]],3,FALSE),"")</f>
        <v>S</v>
      </c>
      <c r="Y193" s="105" t="b">
        <f>X193=Tabela2[[#This Row],[(S)intética
(A)nalítica]]</f>
        <v>1</v>
      </c>
    </row>
    <row r="194" spans="2:25" ht="60">
      <c r="B194" s="29"/>
      <c r="C194" s="20" t="s">
        <v>781</v>
      </c>
      <c r="D194" s="20" t="s">
        <v>790</v>
      </c>
      <c r="E194" s="20" t="s">
        <v>790</v>
      </c>
      <c r="F194" s="20" t="s">
        <v>781</v>
      </c>
      <c r="G194" s="20" t="s">
        <v>787</v>
      </c>
      <c r="H194" s="20" t="s">
        <v>784</v>
      </c>
      <c r="I194" s="20" t="s">
        <v>784</v>
      </c>
      <c r="J194" s="20" t="s">
        <v>787</v>
      </c>
      <c r="K194" s="16" t="s">
        <v>1309</v>
      </c>
      <c r="L194" s="20"/>
      <c r="M194" s="21" t="s">
        <v>178</v>
      </c>
      <c r="N194" s="16" t="e">
        <f>X177</f>
        <v>#N/A</v>
      </c>
      <c r="O194" s="16">
        <v>4</v>
      </c>
      <c r="P194" s="20" t="s">
        <v>44</v>
      </c>
      <c r="Q194" s="1" t="s">
        <v>179</v>
      </c>
      <c r="R194" s="1" t="s">
        <v>157</v>
      </c>
      <c r="S194" s="16"/>
      <c r="T194" s="151"/>
      <c r="V194" s="105" t="str">
        <f>IF(Tabela2[[#This Row],[F.R.
(Fonte Recurso)]]="",IF(B207&lt;&gt;"",B207&amp;".","")&amp;C207&amp;"."&amp;D207&amp;"."&amp;E207&amp;"."&amp;F207&amp;"."&amp;G207&amp;"."&amp;H207&amp;"."&amp;I207&amp;"."&amp;J207,"")</f>
        <v>.......</v>
      </c>
      <c r="W194" s="105" t="b">
        <f>V194=Tabela2[[#This Row],[N.R.
(Natureza da Receita)]]</f>
        <v>0</v>
      </c>
      <c r="X194" s="105" t="str">
        <f>IF(Tabela2[[#This Row],[F.R.
(Fonte Recurso)]]="",VLOOKUP(Tabela2[[#This Row],[N.R.
(Natureza da Receita)]],Tabela813[[NR]:[Situação]],3,FALSE),"")</f>
        <v>S</v>
      </c>
      <c r="Y194" s="105" t="e">
        <f>X194=Tabela2[[#This Row],[(S)intética
(A)nalítica]]</f>
        <v>#N/A</v>
      </c>
    </row>
    <row r="195" spans="2:25">
      <c r="B195" s="29"/>
      <c r="C195" s="20" t="s">
        <v>781</v>
      </c>
      <c r="D195" s="20" t="s">
        <v>790</v>
      </c>
      <c r="E195" s="20" t="s">
        <v>790</v>
      </c>
      <c r="F195" s="20" t="s">
        <v>781</v>
      </c>
      <c r="G195" s="20" t="s">
        <v>797</v>
      </c>
      <c r="H195" s="20" t="s">
        <v>784</v>
      </c>
      <c r="I195" s="20" t="s">
        <v>784</v>
      </c>
      <c r="J195" s="20" t="s">
        <v>787</v>
      </c>
      <c r="K195" s="16" t="s">
        <v>1310</v>
      </c>
      <c r="L195" s="20"/>
      <c r="M195" s="21" t="s">
        <v>180</v>
      </c>
      <c r="N195" s="16" t="s">
        <v>1236</v>
      </c>
      <c r="O195" s="16">
        <v>5</v>
      </c>
      <c r="P195" s="20" t="s">
        <v>50</v>
      </c>
      <c r="Q195" s="1" t="s">
        <v>181</v>
      </c>
      <c r="R195" s="1" t="s">
        <v>157</v>
      </c>
      <c r="S195" s="16"/>
      <c r="T195" s="151"/>
      <c r="V195" s="105" t="str">
        <f>IF(Tabela2[[#This Row],[F.R.
(Fonte Recurso)]]="",IF(B208&lt;&gt;"",B208&amp;".","")&amp;C208&amp;"."&amp;D208&amp;"."&amp;E208&amp;"."&amp;F208&amp;"."&amp;G208&amp;"."&amp;H208&amp;"."&amp;I208&amp;"."&amp;J208,"")</f>
        <v>1.3.0.0.00.0.0.00</v>
      </c>
      <c r="W195" s="105" t="b">
        <f>V195=Tabela2[[#This Row],[N.R.
(Natureza da Receita)]]</f>
        <v>0</v>
      </c>
      <c r="X195" s="105" t="str">
        <f>IF(Tabela2[[#This Row],[F.R.
(Fonte Recurso)]]="",VLOOKUP(Tabela2[[#This Row],[N.R.
(Natureza da Receita)]],Tabela813[[NR]:[Situação]],3,FALSE),"")</f>
        <v>S</v>
      </c>
      <c r="Y195" s="105" t="b">
        <f>X195=Tabela2[[#This Row],[(S)intética
(A)nalítica]]</f>
        <v>1</v>
      </c>
    </row>
    <row r="196" spans="2:25" ht="75">
      <c r="B196" s="29"/>
      <c r="C196" s="20" t="s">
        <v>781</v>
      </c>
      <c r="D196" s="20" t="s">
        <v>790</v>
      </c>
      <c r="E196" s="20" t="s">
        <v>790</v>
      </c>
      <c r="F196" s="20" t="s">
        <v>781</v>
      </c>
      <c r="G196" s="20" t="s">
        <v>797</v>
      </c>
      <c r="H196" s="20" t="s">
        <v>781</v>
      </c>
      <c r="I196" s="20" t="s">
        <v>784</v>
      </c>
      <c r="J196" s="20" t="s">
        <v>787</v>
      </c>
      <c r="K196" s="16" t="s">
        <v>1311</v>
      </c>
      <c r="L196" s="20"/>
      <c r="M196" s="21" t="s">
        <v>182</v>
      </c>
      <c r="N196" s="16" t="s">
        <v>1236</v>
      </c>
      <c r="O196" s="16">
        <v>6</v>
      </c>
      <c r="P196" s="20" t="s">
        <v>50</v>
      </c>
      <c r="Q196" s="1" t="s">
        <v>183</v>
      </c>
      <c r="R196" s="1" t="s">
        <v>157</v>
      </c>
      <c r="S196" s="16"/>
      <c r="T196" s="151"/>
      <c r="V196" s="105" t="str">
        <f>IF(Tabela2[[#This Row],[F.R.
(Fonte Recurso)]]="",IF(B209&lt;&gt;"",B209&amp;".","")&amp;C209&amp;"."&amp;D209&amp;"."&amp;E209&amp;"."&amp;F209&amp;"."&amp;G209&amp;"."&amp;H209&amp;"."&amp;I209&amp;"."&amp;J209,"")</f>
        <v>1.3.1.0.00.0.0.00</v>
      </c>
      <c r="W196" s="105" t="b">
        <f>V196=Tabela2[[#This Row],[N.R.
(Natureza da Receita)]]</f>
        <v>0</v>
      </c>
      <c r="X196" s="105" t="str">
        <f>IF(Tabela2[[#This Row],[F.R.
(Fonte Recurso)]]="",VLOOKUP(Tabela2[[#This Row],[N.R.
(Natureza da Receita)]],Tabela813[[NR]:[Situação]],3,FALSE),"")</f>
        <v>S</v>
      </c>
      <c r="Y196" s="105" t="b">
        <f>X196=Tabela2[[#This Row],[(S)intética
(A)nalítica]]</f>
        <v>1</v>
      </c>
    </row>
    <row r="197" spans="2:25" ht="30">
      <c r="B197" s="29"/>
      <c r="C197" s="20"/>
      <c r="D197" s="20"/>
      <c r="E197" s="20"/>
      <c r="F197" s="20"/>
      <c r="G197" s="20"/>
      <c r="H197" s="20"/>
      <c r="I197" s="20"/>
      <c r="J197" s="20"/>
      <c r="K197" s="16"/>
      <c r="L197" s="20" t="s">
        <v>3155</v>
      </c>
      <c r="M197" s="21" t="s">
        <v>2780</v>
      </c>
      <c r="N197" s="16"/>
      <c r="O197" s="16" t="s">
        <v>157</v>
      </c>
      <c r="P197" s="20" t="s">
        <v>157</v>
      </c>
      <c r="Q197" s="1" t="s">
        <v>2781</v>
      </c>
      <c r="R197" s="1" t="s">
        <v>157</v>
      </c>
      <c r="S197" s="16" t="s">
        <v>157</v>
      </c>
      <c r="T197" s="151"/>
      <c r="V197" s="105" t="str">
        <f>IF(Tabela2[[#This Row],[F.R.
(Fonte Recurso)]]="",IF(B210&lt;&gt;"",B210&amp;".","")&amp;C210&amp;"."&amp;D210&amp;"."&amp;E210&amp;"."&amp;F210&amp;"."&amp;G210&amp;"."&amp;H210&amp;"."&amp;I210&amp;"."&amp;J210,"")</f>
        <v/>
      </c>
      <c r="W197" s="105" t="b">
        <f>V197=Tabela2[[#This Row],[N.R.
(Natureza da Receita)]]</f>
        <v>1</v>
      </c>
      <c r="X197" s="105" t="str">
        <f>IF(Tabela2[[#This Row],[F.R.
(Fonte Recurso)]]="",VLOOKUP(Tabela2[[#This Row],[N.R.
(Natureza da Receita)]],Tabela813[[NR]:[Situação]],3,FALSE),"")</f>
        <v/>
      </c>
      <c r="Y197" s="105" t="b">
        <f>X197=Tabela2[[#This Row],[(S)intética
(A)nalítica]]</f>
        <v>1</v>
      </c>
    </row>
    <row r="198" spans="2:25" ht="30">
      <c r="B198" s="29"/>
      <c r="C198" s="20" t="s">
        <v>781</v>
      </c>
      <c r="D198" s="20" t="s">
        <v>790</v>
      </c>
      <c r="E198" s="20" t="s">
        <v>782</v>
      </c>
      <c r="F198" s="20" t="s">
        <v>784</v>
      </c>
      <c r="G198" s="20" t="s">
        <v>787</v>
      </c>
      <c r="H198" s="20" t="s">
        <v>784</v>
      </c>
      <c r="I198" s="20" t="s">
        <v>784</v>
      </c>
      <c r="J198" s="20" t="s">
        <v>787</v>
      </c>
      <c r="K198" s="16" t="s">
        <v>1312</v>
      </c>
      <c r="L198" s="20"/>
      <c r="M198" s="1" t="s">
        <v>184</v>
      </c>
      <c r="N198" s="16" t="s">
        <v>1236</v>
      </c>
      <c r="O198" s="16">
        <v>3</v>
      </c>
      <c r="P198" s="16" t="s">
        <v>44</v>
      </c>
      <c r="Q198" s="1" t="s">
        <v>185</v>
      </c>
      <c r="R198" s="1" t="s">
        <v>157</v>
      </c>
      <c r="S198" s="16" t="s">
        <v>157</v>
      </c>
      <c r="T198" s="151"/>
      <c r="V198" s="105" t="str">
        <f>IF(Tabela2[[#This Row],[F.R.
(Fonte Recurso)]]="",IF(B211&lt;&gt;"",B211&amp;".","")&amp;C211&amp;"."&amp;D211&amp;"."&amp;E211&amp;"."&amp;F211&amp;"."&amp;G211&amp;"."&amp;H211&amp;"."&amp;I211&amp;"."&amp;J211,"")</f>
        <v>1.3.1.1.01.0.0.00</v>
      </c>
      <c r="W198" s="105" t="b">
        <f>V198=Tabela2[[#This Row],[N.R.
(Natureza da Receita)]]</f>
        <v>0</v>
      </c>
      <c r="X198" s="105" t="str">
        <f>IF(Tabela2[[#This Row],[F.R.
(Fonte Recurso)]]="",VLOOKUP(Tabela2[[#This Row],[N.R.
(Natureza da Receita)]],Tabela813[[NR]:[Situação]],3,FALSE),"")</f>
        <v>S</v>
      </c>
      <c r="Y198" s="105" t="b">
        <f>X198=Tabela2[[#This Row],[(S)intética
(A)nalítica]]</f>
        <v>1</v>
      </c>
    </row>
    <row r="199" spans="2:25" ht="30">
      <c r="B199" s="29"/>
      <c r="C199" s="20" t="s">
        <v>781</v>
      </c>
      <c r="D199" s="20" t="s">
        <v>790</v>
      </c>
      <c r="E199" s="20" t="s">
        <v>782</v>
      </c>
      <c r="F199" s="20" t="s">
        <v>781</v>
      </c>
      <c r="G199" s="20" t="s">
        <v>787</v>
      </c>
      <c r="H199" s="20" t="s">
        <v>784</v>
      </c>
      <c r="I199" s="20" t="s">
        <v>784</v>
      </c>
      <c r="J199" s="20" t="s">
        <v>787</v>
      </c>
      <c r="K199" s="16" t="s">
        <v>1313</v>
      </c>
      <c r="L199" s="20"/>
      <c r="M199" s="1" t="s">
        <v>184</v>
      </c>
      <c r="N199" s="16" t="s">
        <v>1236</v>
      </c>
      <c r="O199" s="16">
        <v>4</v>
      </c>
      <c r="P199" s="16" t="s">
        <v>44</v>
      </c>
      <c r="Q199" s="1" t="s">
        <v>185</v>
      </c>
      <c r="R199" s="1" t="s">
        <v>157</v>
      </c>
      <c r="S199" s="16" t="s">
        <v>157</v>
      </c>
      <c r="T199" s="151"/>
      <c r="V199" s="105" t="str">
        <f>IF(Tabela2[[#This Row],[F.R.
(Fonte Recurso)]]="",IF(B212&lt;&gt;"",B212&amp;".","")&amp;C212&amp;"."&amp;D212&amp;"."&amp;E212&amp;"."&amp;F212&amp;"."&amp;G212&amp;"."&amp;H212&amp;"."&amp;I212&amp;"."&amp;J212,"")</f>
        <v>1.3.1.1.01.1.0.00</v>
      </c>
      <c r="W199" s="105" t="b">
        <f>V199=Tabela2[[#This Row],[N.R.
(Natureza da Receita)]]</f>
        <v>0</v>
      </c>
      <c r="X199" s="105" t="str">
        <f>IF(Tabela2[[#This Row],[F.R.
(Fonte Recurso)]]="",VLOOKUP(Tabela2[[#This Row],[N.R.
(Natureza da Receita)]],Tabela813[[NR]:[Situação]],3,FALSE),"")</f>
        <v>S</v>
      </c>
      <c r="Y199" s="105" t="b">
        <f>X199=Tabela2[[#This Row],[(S)intética
(A)nalítica]]</f>
        <v>1</v>
      </c>
    </row>
    <row r="200" spans="2:25" ht="30">
      <c r="B200" s="29"/>
      <c r="C200" s="20" t="s">
        <v>781</v>
      </c>
      <c r="D200" s="20" t="s">
        <v>790</v>
      </c>
      <c r="E200" s="20" t="s">
        <v>782</v>
      </c>
      <c r="F200" s="20" t="s">
        <v>781</v>
      </c>
      <c r="G200" s="20" t="s">
        <v>807</v>
      </c>
      <c r="H200" s="20" t="s">
        <v>784</v>
      </c>
      <c r="I200" s="20" t="s">
        <v>784</v>
      </c>
      <c r="J200" s="20" t="s">
        <v>787</v>
      </c>
      <c r="K200" s="16" t="s">
        <v>1314</v>
      </c>
      <c r="L200" s="20"/>
      <c r="M200" s="1" t="s">
        <v>184</v>
      </c>
      <c r="N200" s="16" t="s">
        <v>1236</v>
      </c>
      <c r="O200" s="16">
        <v>5</v>
      </c>
      <c r="P200" s="16" t="s">
        <v>54</v>
      </c>
      <c r="Q200" s="1" t="s">
        <v>186</v>
      </c>
      <c r="R200" s="1" t="s">
        <v>157</v>
      </c>
      <c r="S200" s="16" t="s">
        <v>157</v>
      </c>
      <c r="T200" s="151"/>
      <c r="V200" s="105" t="str">
        <f>IF(Tabela2[[#This Row],[F.R.
(Fonte Recurso)]]="",IF(B213&lt;&gt;"",B213&amp;".","")&amp;C213&amp;"."&amp;D213&amp;"."&amp;E213&amp;"."&amp;F213&amp;"."&amp;G213&amp;"."&amp;H213&amp;"."&amp;I213&amp;"."&amp;J213,"")</f>
        <v>.......</v>
      </c>
      <c r="W200" s="105" t="b">
        <f>V200=Tabela2[[#This Row],[N.R.
(Natureza da Receita)]]</f>
        <v>0</v>
      </c>
      <c r="X200" s="105" t="str">
        <f>IF(Tabela2[[#This Row],[F.R.
(Fonte Recurso)]]="",VLOOKUP(Tabela2[[#This Row],[N.R.
(Natureza da Receita)]],Tabela813[[NR]:[Situação]],3,FALSE),"")</f>
        <v>S</v>
      </c>
      <c r="Y200" s="105" t="b">
        <f>X200=Tabela2[[#This Row],[(S)intética
(A)nalítica]]</f>
        <v>1</v>
      </c>
    </row>
    <row r="201" spans="2:25" ht="30">
      <c r="B201" s="29"/>
      <c r="C201" s="20" t="s">
        <v>781</v>
      </c>
      <c r="D201" s="20" t="s">
        <v>790</v>
      </c>
      <c r="E201" s="20" t="s">
        <v>782</v>
      </c>
      <c r="F201" s="20" t="s">
        <v>781</v>
      </c>
      <c r="G201" s="20" t="s">
        <v>807</v>
      </c>
      <c r="H201" s="20" t="s">
        <v>784</v>
      </c>
      <c r="I201" s="20" t="s">
        <v>781</v>
      </c>
      <c r="J201" s="20" t="s">
        <v>787</v>
      </c>
      <c r="K201" s="16" t="s">
        <v>2782</v>
      </c>
      <c r="L201" s="20"/>
      <c r="M201" s="1" t="s">
        <v>184</v>
      </c>
      <c r="N201" s="16" t="s">
        <v>1236</v>
      </c>
      <c r="O201" s="16">
        <v>7</v>
      </c>
      <c r="P201" s="20">
        <v>0</v>
      </c>
      <c r="Q201" s="1" t="s">
        <v>186</v>
      </c>
      <c r="R201" s="1" t="s">
        <v>157</v>
      </c>
      <c r="S201" s="16" t="s">
        <v>157</v>
      </c>
      <c r="T201" s="151"/>
      <c r="V201" s="105" t="str">
        <f>IF(Tabela2[[#This Row],[F.R.
(Fonte Recurso)]]="",IF(B214&lt;&gt;"",B214&amp;".","")&amp;C214&amp;"."&amp;D214&amp;"."&amp;E214&amp;"."&amp;F214&amp;"."&amp;G214&amp;"."&amp;H214&amp;"."&amp;I214&amp;"."&amp;J214,"")</f>
        <v>.......</v>
      </c>
      <c r="W201" s="105" t="b">
        <f>V201=Tabela2[[#This Row],[N.R.
(Natureza da Receita)]]</f>
        <v>0</v>
      </c>
      <c r="X201" s="105" t="str">
        <f>IF(Tabela2[[#This Row],[F.R.
(Fonte Recurso)]]="",VLOOKUP(Tabela2[[#This Row],[N.R.
(Natureza da Receita)]],Tabela813[[NR]:[Situação]],3,FALSE),"")</f>
        <v>A</v>
      </c>
      <c r="Y201" s="105" t="b">
        <f>X201=Tabela2[[#This Row],[(S)intética
(A)nalítica]]</f>
        <v>0</v>
      </c>
    </row>
    <row r="202" spans="2:25" ht="30">
      <c r="B202" s="29"/>
      <c r="C202" s="20"/>
      <c r="D202" s="20"/>
      <c r="E202" s="20"/>
      <c r="F202" s="20"/>
      <c r="G202" s="20"/>
      <c r="H202" s="20"/>
      <c r="I202" s="20"/>
      <c r="J202" s="20"/>
      <c r="K202" s="16"/>
      <c r="L202" s="20" t="s">
        <v>3155</v>
      </c>
      <c r="M202" s="1" t="s">
        <v>2780</v>
      </c>
      <c r="N202" s="16"/>
      <c r="O202" s="16" t="s">
        <v>157</v>
      </c>
      <c r="P202" s="20" t="s">
        <v>157</v>
      </c>
      <c r="Q202" s="1" t="s">
        <v>2781</v>
      </c>
      <c r="R202" s="1" t="s">
        <v>157</v>
      </c>
      <c r="S202" s="16" t="s">
        <v>157</v>
      </c>
      <c r="T202" s="151"/>
      <c r="V202" s="105" t="str">
        <f>IF(Tabela2[[#This Row],[F.R.
(Fonte Recurso)]]="",IF(B215&lt;&gt;"",B215&amp;".","")&amp;C215&amp;"."&amp;D215&amp;"."&amp;E215&amp;"."&amp;F215&amp;"."&amp;G215&amp;"."&amp;H215&amp;"."&amp;I215&amp;"."&amp;J215,"")</f>
        <v/>
      </c>
      <c r="W202" s="105" t="b">
        <f>V202=Tabela2[[#This Row],[N.R.
(Natureza da Receita)]]</f>
        <v>1</v>
      </c>
      <c r="X202" s="105" t="str">
        <f>IF(Tabela2[[#This Row],[F.R.
(Fonte Recurso)]]="",VLOOKUP(Tabela2[[#This Row],[N.R.
(Natureza da Receita)]],Tabela813[[NR]:[Situação]],3,FALSE),"")</f>
        <v/>
      </c>
      <c r="Y202" s="105" t="b">
        <f>X202=Tabela2[[#This Row],[(S)intética
(A)nalítica]]</f>
        <v>1</v>
      </c>
    </row>
    <row r="203" spans="2:25">
      <c r="B203" s="29"/>
      <c r="C203" s="20" t="s">
        <v>781</v>
      </c>
      <c r="D203" s="20" t="s">
        <v>790</v>
      </c>
      <c r="E203" s="20" t="s">
        <v>791</v>
      </c>
      <c r="F203" s="20" t="s">
        <v>784</v>
      </c>
      <c r="G203" s="20" t="s">
        <v>787</v>
      </c>
      <c r="H203" s="20" t="s">
        <v>784</v>
      </c>
      <c r="I203" s="20" t="s">
        <v>784</v>
      </c>
      <c r="J203" s="20" t="s">
        <v>787</v>
      </c>
      <c r="K203" s="16" t="s">
        <v>1315</v>
      </c>
      <c r="L203" s="20"/>
      <c r="M203" s="21" t="s">
        <v>187</v>
      </c>
      <c r="N203" s="16" t="s">
        <v>1236</v>
      </c>
      <c r="O203" s="16">
        <v>3</v>
      </c>
      <c r="P203" s="20" t="s">
        <v>44</v>
      </c>
      <c r="Q203" s="1" t="s">
        <v>188</v>
      </c>
      <c r="R203" s="1" t="s">
        <v>157</v>
      </c>
      <c r="S203" s="16" t="s">
        <v>157</v>
      </c>
      <c r="T203" s="151"/>
      <c r="V203" s="105" t="str">
        <f>IF(Tabela2[[#This Row],[F.R.
(Fonte Recurso)]]="",IF(B216&lt;&gt;"",B216&amp;".","")&amp;C216&amp;"."&amp;D216&amp;"."&amp;E216&amp;"."&amp;F216&amp;"."&amp;G216&amp;"."&amp;H216&amp;"."&amp;I216&amp;"."&amp;J216,"")</f>
        <v>.......</v>
      </c>
      <c r="W203" s="105" t="b">
        <f>V203=Tabela2[[#This Row],[N.R.
(Natureza da Receita)]]</f>
        <v>0</v>
      </c>
      <c r="X203" s="105" t="str">
        <f>IF(Tabela2[[#This Row],[F.R.
(Fonte Recurso)]]="",VLOOKUP(Tabela2[[#This Row],[N.R.
(Natureza da Receita)]],Tabela813[[NR]:[Situação]],3,FALSE),"")</f>
        <v>S</v>
      </c>
      <c r="Y203" s="105" t="b">
        <f>X203=Tabela2[[#This Row],[(S)intética
(A)nalítica]]</f>
        <v>1</v>
      </c>
    </row>
    <row r="204" spans="2:25">
      <c r="B204" s="29"/>
      <c r="C204" s="20" t="s">
        <v>781</v>
      </c>
      <c r="D204" s="20" t="s">
        <v>790</v>
      </c>
      <c r="E204" s="20" t="s">
        <v>791</v>
      </c>
      <c r="F204" s="20" t="s">
        <v>781</v>
      </c>
      <c r="G204" s="20" t="s">
        <v>787</v>
      </c>
      <c r="H204" s="20" t="s">
        <v>784</v>
      </c>
      <c r="I204" s="20" t="s">
        <v>784</v>
      </c>
      <c r="J204" s="20" t="s">
        <v>787</v>
      </c>
      <c r="K204" s="16" t="s">
        <v>1316</v>
      </c>
      <c r="L204" s="20"/>
      <c r="M204" s="21" t="s">
        <v>187</v>
      </c>
      <c r="N204" s="16" t="s">
        <v>1236</v>
      </c>
      <c r="O204" s="16">
        <v>4</v>
      </c>
      <c r="P204" s="20" t="s">
        <v>44</v>
      </c>
      <c r="Q204" s="1" t="s">
        <v>188</v>
      </c>
      <c r="R204" s="1" t="s">
        <v>157</v>
      </c>
      <c r="S204" s="16"/>
      <c r="T204" s="151"/>
      <c r="V204" s="105" t="str">
        <f>IF(Tabela2[[#This Row],[F.R.
(Fonte Recurso)]]="",IF(B217&lt;&gt;"",B217&amp;".","")&amp;C217&amp;"."&amp;D217&amp;"."&amp;E217&amp;"."&amp;F217&amp;"."&amp;G217&amp;"."&amp;H217&amp;"."&amp;I217&amp;"."&amp;J217,"")</f>
        <v>.......</v>
      </c>
      <c r="W204" s="105" t="b">
        <f>V204=Tabela2[[#This Row],[N.R.
(Natureza da Receita)]]</f>
        <v>0</v>
      </c>
      <c r="X204" s="105" t="str">
        <f>IF(Tabela2[[#This Row],[F.R.
(Fonte Recurso)]]="",VLOOKUP(Tabela2[[#This Row],[N.R.
(Natureza da Receita)]],Tabela813[[NR]:[Situação]],3,FALSE),"")</f>
        <v>S</v>
      </c>
      <c r="Y204" s="105" t="b">
        <f>X204=Tabela2[[#This Row],[(S)intética
(A)nalítica]]</f>
        <v>1</v>
      </c>
    </row>
    <row r="205" spans="2:25">
      <c r="B205" s="29"/>
      <c r="C205" s="20" t="s">
        <v>781</v>
      </c>
      <c r="D205" s="20" t="s">
        <v>790</v>
      </c>
      <c r="E205" s="20" t="s">
        <v>791</v>
      </c>
      <c r="F205" s="20" t="s">
        <v>781</v>
      </c>
      <c r="G205" s="20" t="s">
        <v>807</v>
      </c>
      <c r="H205" s="20" t="s">
        <v>784</v>
      </c>
      <c r="I205" s="20" t="s">
        <v>784</v>
      </c>
      <c r="J205" s="20" t="s">
        <v>787</v>
      </c>
      <c r="K205" s="16" t="s">
        <v>1317</v>
      </c>
      <c r="L205" s="20"/>
      <c r="M205" s="21" t="s">
        <v>187</v>
      </c>
      <c r="N205" s="16" t="s">
        <v>1236</v>
      </c>
      <c r="O205" s="16">
        <v>5</v>
      </c>
      <c r="P205" s="20" t="s">
        <v>54</v>
      </c>
      <c r="Q205" s="1" t="s">
        <v>189</v>
      </c>
      <c r="R205" s="1" t="s">
        <v>157</v>
      </c>
      <c r="S205" s="16"/>
      <c r="T205" s="151"/>
      <c r="V205" s="105" t="str">
        <f>IF(Tabela2[[#This Row],[F.R.
(Fonte Recurso)]]="",IF(B218&lt;&gt;"",B218&amp;".","")&amp;C218&amp;"."&amp;D218&amp;"."&amp;E218&amp;"."&amp;F218&amp;"."&amp;G218&amp;"."&amp;H218&amp;"."&amp;I218&amp;"."&amp;J218,"")</f>
        <v>1.3.1.1.02.0.0.00</v>
      </c>
      <c r="W205" s="105" t="b">
        <f>V205=Tabela2[[#This Row],[N.R.
(Natureza da Receita)]]</f>
        <v>0</v>
      </c>
      <c r="X205" s="105" t="str">
        <f>IF(Tabela2[[#This Row],[F.R.
(Fonte Recurso)]]="",VLOOKUP(Tabela2[[#This Row],[N.R.
(Natureza da Receita)]],Tabela813[[NR]:[Situação]],3,FALSE),"")</f>
        <v>S</v>
      </c>
      <c r="Y205" s="105" t="b">
        <f>X205=Tabela2[[#This Row],[(S)intética
(A)nalítica]]</f>
        <v>1</v>
      </c>
    </row>
    <row r="206" spans="2:25">
      <c r="B206" s="29"/>
      <c r="C206" s="20"/>
      <c r="D206" s="20"/>
      <c r="E206" s="20"/>
      <c r="F206" s="20"/>
      <c r="G206" s="20"/>
      <c r="H206" s="20"/>
      <c r="I206" s="20"/>
      <c r="J206" s="20"/>
      <c r="K206" s="16"/>
      <c r="L206" s="20" t="s">
        <v>3110</v>
      </c>
      <c r="M206" s="21" t="s">
        <v>3055</v>
      </c>
      <c r="N206" s="16"/>
      <c r="O206" s="16"/>
      <c r="P206" s="20"/>
      <c r="Q206" s="41"/>
      <c r="R206" s="49"/>
      <c r="S206" s="50"/>
      <c r="T206" s="151"/>
      <c r="V206" s="105" t="str">
        <f>IF(Tabela2[[#This Row],[F.R.
(Fonte Recurso)]]="",IF(B219&lt;&gt;"",B219&amp;".","")&amp;C219&amp;"."&amp;D219&amp;"."&amp;E219&amp;"."&amp;F219&amp;"."&amp;G219&amp;"."&amp;H219&amp;"."&amp;I219&amp;"."&amp;J219,"")</f>
        <v/>
      </c>
      <c r="W206" s="105" t="b">
        <f>V206=Tabela2[[#This Row],[N.R.
(Natureza da Receita)]]</f>
        <v>1</v>
      </c>
      <c r="X206" s="105" t="str">
        <f>IF(Tabela2[[#This Row],[F.R.
(Fonte Recurso)]]="",VLOOKUP(Tabela2[[#This Row],[N.R.
(Natureza da Receita)]],Tabela813[[NR]:[Situação]],3,FALSE),"")</f>
        <v/>
      </c>
      <c r="Y206" s="105" t="b">
        <f>X206=Tabela2[[#This Row],[(S)intética
(A)nalítica]]</f>
        <v>1</v>
      </c>
    </row>
    <row r="207" spans="2:25">
      <c r="B207" s="29"/>
      <c r="C207" s="20"/>
      <c r="D207" s="20"/>
      <c r="E207" s="20"/>
      <c r="F207" s="20"/>
      <c r="G207" s="20"/>
      <c r="H207" s="20"/>
      <c r="I207" s="20"/>
      <c r="J207" s="20"/>
      <c r="K207" s="16"/>
      <c r="L207" s="20" t="s">
        <v>3175</v>
      </c>
      <c r="M207" s="21" t="s">
        <v>3058</v>
      </c>
      <c r="N207" s="16"/>
      <c r="O207" s="16" t="s">
        <v>157</v>
      </c>
      <c r="P207" s="20" t="s">
        <v>157</v>
      </c>
      <c r="Q207" s="1"/>
      <c r="R207" s="1" t="s">
        <v>157</v>
      </c>
      <c r="S207" s="16" t="s">
        <v>157</v>
      </c>
      <c r="T207" s="151"/>
      <c r="V207" s="105" t="str">
        <f>IF(Tabela2[[#This Row],[F.R.
(Fonte Recurso)]]="",IF(B220&lt;&gt;"",B220&amp;".","")&amp;C220&amp;"."&amp;D220&amp;"."&amp;E220&amp;"."&amp;F220&amp;"."&amp;G220&amp;"."&amp;H220&amp;"."&amp;I220&amp;"."&amp;J220,"")</f>
        <v/>
      </c>
      <c r="W207" s="105" t="b">
        <f>V207=Tabela2[[#This Row],[N.R.
(Natureza da Receita)]]</f>
        <v>1</v>
      </c>
      <c r="X207" s="105" t="str">
        <f>IF(Tabela2[[#This Row],[F.R.
(Fonte Recurso)]]="",VLOOKUP(Tabela2[[#This Row],[N.R.
(Natureza da Receita)]],Tabela813[[NR]:[Situação]],3,FALSE),"")</f>
        <v/>
      </c>
      <c r="Y207" s="105" t="b">
        <f>X207=Tabela2[[#This Row],[(S)intética
(A)nalítica]]</f>
        <v>1</v>
      </c>
    </row>
    <row r="208" spans="2:25">
      <c r="B208" s="29"/>
      <c r="C208" s="20" t="s">
        <v>781</v>
      </c>
      <c r="D208" s="20" t="s">
        <v>782</v>
      </c>
      <c r="E208" s="20" t="s">
        <v>784</v>
      </c>
      <c r="F208" s="20" t="s">
        <v>784</v>
      </c>
      <c r="G208" s="20" t="s">
        <v>787</v>
      </c>
      <c r="H208" s="20" t="s">
        <v>784</v>
      </c>
      <c r="I208" s="20" t="s">
        <v>784</v>
      </c>
      <c r="J208" s="20" t="s">
        <v>787</v>
      </c>
      <c r="K208" s="16" t="s">
        <v>1318</v>
      </c>
      <c r="L208" s="20"/>
      <c r="M208" s="21" t="s">
        <v>190</v>
      </c>
      <c r="N208" s="16" t="str">
        <f t="shared" ref="N208:N209" si="5">X195</f>
        <v>S</v>
      </c>
      <c r="O208" s="16">
        <v>2</v>
      </c>
      <c r="P208" s="20" t="s">
        <v>44</v>
      </c>
      <c r="Q208" s="1" t="s">
        <v>191</v>
      </c>
      <c r="R208" s="1" t="s">
        <v>157</v>
      </c>
      <c r="S208" s="16" t="s">
        <v>157</v>
      </c>
      <c r="T208" s="151"/>
      <c r="V208" s="105" t="str">
        <f>IF(Tabela2[[#This Row],[F.R.
(Fonte Recurso)]]="",IF(B221&lt;&gt;"",B221&amp;".","")&amp;C221&amp;"."&amp;D221&amp;"."&amp;E221&amp;"."&amp;F221&amp;"."&amp;G221&amp;"."&amp;H221&amp;"."&amp;I221&amp;"."&amp;J221,"")</f>
        <v>1.3.1.1.99.0.0.00</v>
      </c>
      <c r="W208" s="105" t="b">
        <f>V208=Tabela2[[#This Row],[N.R.
(Natureza da Receita)]]</f>
        <v>0</v>
      </c>
      <c r="X208" s="105" t="str">
        <f>IF(Tabela2[[#This Row],[F.R.
(Fonte Recurso)]]="",VLOOKUP(Tabela2[[#This Row],[N.R.
(Natureza da Receita)]],Tabela813[[NR]:[Situação]],3,FALSE),"")</f>
        <v>S</v>
      </c>
      <c r="Y208" s="105" t="b">
        <f>X208=Tabela2[[#This Row],[(S)intética
(A)nalítica]]</f>
        <v>1</v>
      </c>
    </row>
    <row r="209" spans="1:25">
      <c r="B209" s="29"/>
      <c r="C209" s="20" t="s">
        <v>781</v>
      </c>
      <c r="D209" s="20" t="s">
        <v>782</v>
      </c>
      <c r="E209" s="20" t="s">
        <v>781</v>
      </c>
      <c r="F209" s="20" t="s">
        <v>784</v>
      </c>
      <c r="G209" s="20" t="s">
        <v>787</v>
      </c>
      <c r="H209" s="20" t="s">
        <v>784</v>
      </c>
      <c r="I209" s="20" t="s">
        <v>784</v>
      </c>
      <c r="J209" s="20" t="s">
        <v>787</v>
      </c>
      <c r="K209" s="16" t="s">
        <v>1319</v>
      </c>
      <c r="L209" s="20"/>
      <c r="M209" s="21" t="s">
        <v>192</v>
      </c>
      <c r="N209" s="16" t="str">
        <f t="shared" si="5"/>
        <v>S</v>
      </c>
      <c r="O209" s="16">
        <v>3</v>
      </c>
      <c r="P209" s="20" t="s">
        <v>44</v>
      </c>
      <c r="Q209" s="1" t="s">
        <v>193</v>
      </c>
      <c r="R209" s="1" t="s">
        <v>157</v>
      </c>
      <c r="S209" s="16" t="s">
        <v>157</v>
      </c>
      <c r="T209" s="151"/>
      <c r="V209" s="105" t="str">
        <f>IF(Tabela2[[#This Row],[F.R.
(Fonte Recurso)]]="",IF(B222&lt;&gt;"",B222&amp;".","")&amp;C222&amp;"."&amp;D222&amp;"."&amp;E222&amp;"."&amp;F222&amp;"."&amp;G222&amp;"."&amp;H222&amp;"."&amp;I222&amp;"."&amp;J222,"")</f>
        <v>.......</v>
      </c>
      <c r="W209" s="105" t="b">
        <f>V209=Tabela2[[#This Row],[N.R.
(Natureza da Receita)]]</f>
        <v>0</v>
      </c>
      <c r="X209" s="105" t="str">
        <f>IF(Tabela2[[#This Row],[F.R.
(Fonte Recurso)]]="",VLOOKUP(Tabela2[[#This Row],[N.R.
(Natureza da Receita)]],Tabela813[[NR]:[Situação]],3,FALSE),"")</f>
        <v>S</v>
      </c>
      <c r="Y209" s="105" t="b">
        <f>X209=Tabela2[[#This Row],[(S)intética
(A)nalítica]]</f>
        <v>1</v>
      </c>
    </row>
    <row r="210" spans="1:25">
      <c r="B210" s="29"/>
      <c r="C210" s="20" t="s">
        <v>781</v>
      </c>
      <c r="D210" s="20" t="s">
        <v>782</v>
      </c>
      <c r="E210" s="20" t="s">
        <v>781</v>
      </c>
      <c r="F210" s="20" t="s">
        <v>781</v>
      </c>
      <c r="G210" s="20" t="s">
        <v>787</v>
      </c>
      <c r="H210" s="20" t="s">
        <v>784</v>
      </c>
      <c r="I210" s="20" t="s">
        <v>784</v>
      </c>
      <c r="J210" s="20" t="s">
        <v>787</v>
      </c>
      <c r="K210" s="16" t="s">
        <v>1320</v>
      </c>
      <c r="L210" s="20"/>
      <c r="M210" s="21" t="s">
        <v>192</v>
      </c>
      <c r="N210" s="16" t="s">
        <v>1236</v>
      </c>
      <c r="O210" s="16">
        <v>4</v>
      </c>
      <c r="P210" s="20" t="s">
        <v>44</v>
      </c>
      <c r="Q210" s="1" t="s">
        <v>193</v>
      </c>
      <c r="R210" s="1" t="s">
        <v>157</v>
      </c>
      <c r="S210" s="16"/>
      <c r="T210" s="151"/>
      <c r="V210" s="105" t="str">
        <f>IF(Tabela2[[#This Row],[F.R.
(Fonte Recurso)]]="",IF(B223&lt;&gt;"",B223&amp;".","")&amp;C223&amp;"."&amp;D223&amp;"."&amp;E223&amp;"."&amp;F223&amp;"."&amp;G223&amp;"."&amp;H223&amp;"."&amp;I223&amp;"."&amp;J223,"")</f>
        <v>.......</v>
      </c>
      <c r="W210" s="105" t="b">
        <f>V210=Tabela2[[#This Row],[N.R.
(Natureza da Receita)]]</f>
        <v>0</v>
      </c>
      <c r="X210" s="105" t="str">
        <f>IF(Tabela2[[#This Row],[F.R.
(Fonte Recurso)]]="",VLOOKUP(Tabela2[[#This Row],[N.R.
(Natureza da Receita)]],Tabela813[[NR]:[Situação]],3,FALSE),"")</f>
        <v>S</v>
      </c>
      <c r="Y210" s="105" t="b">
        <f>X210=Tabela2[[#This Row],[(S)intética
(A)nalítica]]</f>
        <v>1</v>
      </c>
    </row>
    <row r="211" spans="1:25" ht="45">
      <c r="B211" s="29"/>
      <c r="C211" s="20" t="s">
        <v>781</v>
      </c>
      <c r="D211" s="20" t="s">
        <v>782</v>
      </c>
      <c r="E211" s="20" t="s">
        <v>781</v>
      </c>
      <c r="F211" s="20" t="s">
        <v>781</v>
      </c>
      <c r="G211" s="20" t="s">
        <v>783</v>
      </c>
      <c r="H211" s="20" t="s">
        <v>784</v>
      </c>
      <c r="I211" s="20" t="s">
        <v>784</v>
      </c>
      <c r="J211" s="20" t="s">
        <v>787</v>
      </c>
      <c r="K211" s="16" t="s">
        <v>1321</v>
      </c>
      <c r="L211" s="20"/>
      <c r="M211" s="21" t="s">
        <v>194</v>
      </c>
      <c r="N211" s="16" t="str">
        <f>X198</f>
        <v>S</v>
      </c>
      <c r="O211" s="16">
        <v>5</v>
      </c>
      <c r="P211" s="20" t="s">
        <v>50</v>
      </c>
      <c r="Q211" s="1" t="s">
        <v>195</v>
      </c>
      <c r="R211" s="1" t="s">
        <v>157</v>
      </c>
      <c r="S211" s="16"/>
      <c r="T211" s="151"/>
      <c r="V211" s="105" t="str">
        <f>IF(Tabela2[[#This Row],[F.R.
(Fonte Recurso)]]="",IF(B224&lt;&gt;"",B224&amp;".","")&amp;C224&amp;"."&amp;D224&amp;"."&amp;E224&amp;"."&amp;F224&amp;"."&amp;G224&amp;"."&amp;H224&amp;"."&amp;I224&amp;"."&amp;J224,"")</f>
        <v>1.3.2.0.00.0.0.00</v>
      </c>
      <c r="W211" s="105" t="b">
        <f>V211=Tabela2[[#This Row],[N.R.
(Natureza da Receita)]]</f>
        <v>0</v>
      </c>
      <c r="X211" s="105" t="str">
        <f>IF(Tabela2[[#This Row],[F.R.
(Fonte Recurso)]]="",VLOOKUP(Tabela2[[#This Row],[N.R.
(Natureza da Receita)]],Tabela813[[NR]:[Situação]],3,FALSE),"")</f>
        <v>S</v>
      </c>
      <c r="Y211" s="105" t="b">
        <f>X211=Tabela2[[#This Row],[(S)intética
(A)nalítica]]</f>
        <v>1</v>
      </c>
    </row>
    <row r="212" spans="1:25" ht="30">
      <c r="B212" s="29"/>
      <c r="C212" s="20" t="s">
        <v>781</v>
      </c>
      <c r="D212" s="20" t="s">
        <v>782</v>
      </c>
      <c r="E212" s="20" t="s">
        <v>781</v>
      </c>
      <c r="F212" s="20" t="s">
        <v>781</v>
      </c>
      <c r="G212" s="20" t="s">
        <v>783</v>
      </c>
      <c r="H212" s="20" t="s">
        <v>781</v>
      </c>
      <c r="I212" s="20" t="s">
        <v>784</v>
      </c>
      <c r="J212" s="20" t="s">
        <v>787</v>
      </c>
      <c r="K212" s="16" t="s">
        <v>1322</v>
      </c>
      <c r="L212" s="20"/>
      <c r="M212" s="21" t="s">
        <v>196</v>
      </c>
      <c r="N212" s="16" t="s">
        <v>1236</v>
      </c>
      <c r="O212" s="16">
        <v>6</v>
      </c>
      <c r="P212" s="20" t="s">
        <v>50</v>
      </c>
      <c r="Q212" s="1" t="s">
        <v>197</v>
      </c>
      <c r="R212" s="1" t="s">
        <v>157</v>
      </c>
      <c r="S212" s="16"/>
      <c r="T212" s="151"/>
      <c r="V212" s="105" t="str">
        <f>IF(Tabela2[[#This Row],[F.R.
(Fonte Recurso)]]="",IF(B225&lt;&gt;"",B225&amp;".","")&amp;C225&amp;"."&amp;D225&amp;"."&amp;E225&amp;"."&amp;F225&amp;"."&amp;G225&amp;"."&amp;H225&amp;"."&amp;I225&amp;"."&amp;J225,"")</f>
        <v>1.3.2.1.00.0.0.00</v>
      </c>
      <c r="W212" s="105" t="b">
        <f>V212=Tabela2[[#This Row],[N.R.
(Natureza da Receita)]]</f>
        <v>0</v>
      </c>
      <c r="X212" s="105" t="str">
        <f>IF(Tabela2[[#This Row],[F.R.
(Fonte Recurso)]]="",VLOOKUP(Tabela2[[#This Row],[N.R.
(Natureza da Receita)]],Tabela813[[NR]:[Situação]],3,FALSE),"")</f>
        <v>S</v>
      </c>
      <c r="Y212" s="105" t="b">
        <f>X212=Tabela2[[#This Row],[(S)intética
(A)nalítica]]</f>
        <v>1</v>
      </c>
    </row>
    <row r="213" spans="1:25">
      <c r="B213" s="29"/>
      <c r="C213" s="20"/>
      <c r="D213" s="20"/>
      <c r="E213" s="20"/>
      <c r="F213" s="20"/>
      <c r="G213" s="20"/>
      <c r="H213" s="20"/>
      <c r="I213" s="20"/>
      <c r="J213" s="20"/>
      <c r="K213" s="16"/>
      <c r="L213" s="20" t="s">
        <v>3110</v>
      </c>
      <c r="M213" s="21" t="s">
        <v>3055</v>
      </c>
      <c r="N213" s="16"/>
      <c r="O213" s="16" t="s">
        <v>157</v>
      </c>
      <c r="P213" s="20" t="s">
        <v>157</v>
      </c>
      <c r="Q213" s="1"/>
      <c r="R213" s="1" t="s">
        <v>157</v>
      </c>
      <c r="S213" s="16" t="s">
        <v>157</v>
      </c>
      <c r="T213" s="151"/>
      <c r="V213" s="105" t="str">
        <f>IF(Tabela2[[#This Row],[F.R.
(Fonte Recurso)]]="",IF(B226&lt;&gt;"",B226&amp;".","")&amp;C226&amp;"."&amp;D226&amp;"."&amp;E226&amp;"."&amp;F226&amp;"."&amp;G226&amp;"."&amp;H226&amp;"."&amp;I226&amp;"."&amp;J226,"")</f>
        <v/>
      </c>
      <c r="W213" s="105" t="b">
        <f>V213=Tabela2[[#This Row],[N.R.
(Natureza da Receita)]]</f>
        <v>1</v>
      </c>
      <c r="X213" s="105" t="str">
        <f>IF(Tabela2[[#This Row],[F.R.
(Fonte Recurso)]]="",VLOOKUP(Tabela2[[#This Row],[N.R.
(Natureza da Receita)]],Tabela813[[NR]:[Situação]],3,FALSE),"")</f>
        <v/>
      </c>
      <c r="Y213" s="105" t="b">
        <f>X213=Tabela2[[#This Row],[(S)intética
(A)nalítica]]</f>
        <v>1</v>
      </c>
    </row>
    <row r="214" spans="1:25">
      <c r="B214" s="29"/>
      <c r="C214" s="20"/>
      <c r="D214" s="20"/>
      <c r="E214" s="20"/>
      <c r="F214" s="20"/>
      <c r="G214" s="20"/>
      <c r="H214" s="20"/>
      <c r="I214" s="20"/>
      <c r="J214" s="20"/>
      <c r="K214" s="18"/>
      <c r="L214" s="20" t="s">
        <v>3337</v>
      </c>
      <c r="M214" s="21" t="s">
        <v>3338</v>
      </c>
      <c r="N214" s="16"/>
      <c r="O214" s="16"/>
      <c r="P214" s="20"/>
      <c r="Q214" s="1"/>
      <c r="R214" s="1"/>
      <c r="S214" s="16"/>
      <c r="T214" s="151"/>
      <c r="V214" s="105" t="str">
        <f>IF(Tabela2[[#This Row],[F.R.
(Fonte Recurso)]]="",IF(B227&lt;&gt;"",B227&amp;".","")&amp;C227&amp;"."&amp;D227&amp;"."&amp;E227&amp;"."&amp;F227&amp;"."&amp;G227&amp;"."&amp;H227&amp;"."&amp;I227&amp;"."&amp;J227,"")</f>
        <v/>
      </c>
      <c r="W214" s="105" t="b">
        <f>V214=Tabela2[[#This Row],[N.R.
(Natureza da Receita)]]</f>
        <v>1</v>
      </c>
      <c r="X214" s="105" t="str">
        <f>IF(Tabela2[[#This Row],[F.R.
(Fonte Recurso)]]="",VLOOKUP(Tabela2[[#This Row],[N.R.
(Natureza da Receita)]],Tabela813[[NR]:[Situação]],3,FALSE),"")</f>
        <v/>
      </c>
      <c r="Y214" s="105" t="b">
        <f>X214=Tabela2[[#This Row],[(S)intética
(A)nalítica]]</f>
        <v>1</v>
      </c>
    </row>
    <row r="215" spans="1:25" ht="30">
      <c r="B215" s="29"/>
      <c r="C215" s="20" t="s">
        <v>781</v>
      </c>
      <c r="D215" s="20" t="s">
        <v>782</v>
      </c>
      <c r="E215" s="20" t="s">
        <v>781</v>
      </c>
      <c r="F215" s="20" t="s">
        <v>781</v>
      </c>
      <c r="G215" s="20" t="s">
        <v>783</v>
      </c>
      <c r="H215" s="20" t="s">
        <v>790</v>
      </c>
      <c r="I215" s="20" t="s">
        <v>784</v>
      </c>
      <c r="J215" s="20" t="s">
        <v>787</v>
      </c>
      <c r="K215" s="16" t="s">
        <v>1323</v>
      </c>
      <c r="L215" s="20"/>
      <c r="M215" s="21" t="s">
        <v>198</v>
      </c>
      <c r="N215" s="16" t="str">
        <f t="shared" ref="N215:N267" si="6">X202</f>
        <v/>
      </c>
      <c r="O215" s="16">
        <v>6</v>
      </c>
      <c r="P215" s="20" t="s">
        <v>50</v>
      </c>
      <c r="Q215" s="1" t="s">
        <v>199</v>
      </c>
      <c r="R215" s="1" t="s">
        <v>157</v>
      </c>
      <c r="S215" s="16"/>
      <c r="T215" s="234"/>
      <c r="V215" s="105" t="str">
        <f>IF(Tabela2[[#This Row],[F.R.
(Fonte Recurso)]]="",IF(B228&lt;&gt;"",B228&amp;".","")&amp;C228&amp;"."&amp;D228&amp;"."&amp;E228&amp;"."&amp;F228&amp;"."&amp;G228&amp;"."&amp;H228&amp;"."&amp;I228&amp;"."&amp;J228,"")</f>
        <v>1.3.2.1.02.0.0.00</v>
      </c>
      <c r="W215" s="105" t="b">
        <f>V215=Tabela2[[#This Row],[N.R.
(Natureza da Receita)]]</f>
        <v>0</v>
      </c>
      <c r="X215" s="105" t="str">
        <f>IF(Tabela2[[#This Row],[F.R.
(Fonte Recurso)]]="",VLOOKUP(Tabela2[[#This Row],[N.R.
(Natureza da Receita)]],Tabela813[[NR]:[Situação]],3,FALSE),"")</f>
        <v>S</v>
      </c>
      <c r="Y215" s="105" t="b">
        <f>X215=Tabela2[[#This Row],[(S)intética
(A)nalítica]]</f>
        <v>0</v>
      </c>
    </row>
    <row r="216" spans="1:25">
      <c r="B216" s="29"/>
      <c r="C216" s="20"/>
      <c r="D216" s="20"/>
      <c r="E216" s="20"/>
      <c r="F216" s="20"/>
      <c r="G216" s="20"/>
      <c r="H216" s="20"/>
      <c r="I216" s="20"/>
      <c r="J216" s="20"/>
      <c r="K216" s="16"/>
      <c r="L216" s="20" t="s">
        <v>3110</v>
      </c>
      <c r="M216" s="21" t="s">
        <v>3055</v>
      </c>
      <c r="N216" s="16"/>
      <c r="O216" s="16" t="s">
        <v>157</v>
      </c>
      <c r="P216" s="20" t="s">
        <v>157</v>
      </c>
      <c r="Q216" s="1"/>
      <c r="R216" s="1" t="s">
        <v>157</v>
      </c>
      <c r="S216" s="16"/>
      <c r="T216" s="234"/>
      <c r="V216" s="105" t="str">
        <f>IF(Tabela2[[#This Row],[F.R.
(Fonte Recurso)]]="",IF(B229&lt;&gt;"",B229&amp;".","")&amp;C229&amp;"."&amp;D229&amp;"."&amp;E229&amp;"."&amp;F229&amp;"."&amp;G229&amp;"."&amp;H229&amp;"."&amp;I229&amp;"."&amp;J229,"")</f>
        <v/>
      </c>
      <c r="W216" s="105" t="b">
        <f>V216=Tabela2[[#This Row],[N.R.
(Natureza da Receita)]]</f>
        <v>1</v>
      </c>
      <c r="X216" s="105" t="str">
        <f>IF(Tabela2[[#This Row],[F.R.
(Fonte Recurso)]]="",VLOOKUP(Tabela2[[#This Row],[N.R.
(Natureza da Receita)]],Tabela813[[NR]:[Situação]],3,FALSE),"")</f>
        <v/>
      </c>
      <c r="Y216" s="105" t="b">
        <f>X216=Tabela2[[#This Row],[(S)intética
(A)nalítica]]</f>
        <v>1</v>
      </c>
    </row>
    <row r="217" spans="1:25">
      <c r="B217" s="29"/>
      <c r="C217" s="20"/>
      <c r="D217" s="20"/>
      <c r="E217" s="20"/>
      <c r="F217" s="20"/>
      <c r="G217" s="20"/>
      <c r="H217" s="20"/>
      <c r="I217" s="20"/>
      <c r="J217" s="20"/>
      <c r="K217" s="16"/>
      <c r="L217" s="20" t="s">
        <v>3337</v>
      </c>
      <c r="M217" s="21" t="s">
        <v>3338</v>
      </c>
      <c r="N217" s="16"/>
      <c r="O217" s="16"/>
      <c r="P217" s="20"/>
      <c r="Q217" s="1"/>
      <c r="R217" s="1"/>
      <c r="S217" s="16"/>
      <c r="T217" s="234"/>
      <c r="V217" s="105" t="str">
        <f>IF(Tabela2[[#This Row],[F.R.
(Fonte Recurso)]]="",IF(B230&lt;&gt;"",B230&amp;".","")&amp;C230&amp;"."&amp;D230&amp;"."&amp;E230&amp;"."&amp;F230&amp;"."&amp;G230&amp;"."&amp;H230&amp;"."&amp;I230&amp;"."&amp;J230,"")</f>
        <v/>
      </c>
      <c r="W217" s="105" t="b">
        <f>V217=Tabela2[[#This Row],[N.R.
(Natureza da Receita)]]</f>
        <v>1</v>
      </c>
      <c r="X217" s="105" t="str">
        <f>IF(Tabela2[[#This Row],[F.R.
(Fonte Recurso)]]="",VLOOKUP(Tabela2[[#This Row],[N.R.
(Natureza da Receita)]],Tabela813[[NR]:[Situação]],3,FALSE),"")</f>
        <v/>
      </c>
      <c r="Y217" s="105" t="b">
        <f>X217=Tabela2[[#This Row],[(S)intética
(A)nalítica]]</f>
        <v>1</v>
      </c>
    </row>
    <row r="218" spans="1:25" ht="45">
      <c r="B218" s="29"/>
      <c r="C218" s="20" t="s">
        <v>781</v>
      </c>
      <c r="D218" s="20" t="s">
        <v>782</v>
      </c>
      <c r="E218" s="20" t="s">
        <v>781</v>
      </c>
      <c r="F218" s="20" t="s">
        <v>781</v>
      </c>
      <c r="G218" s="20" t="s">
        <v>785</v>
      </c>
      <c r="H218" s="20" t="s">
        <v>784</v>
      </c>
      <c r="I218" s="20" t="s">
        <v>784</v>
      </c>
      <c r="J218" s="20" t="s">
        <v>787</v>
      </c>
      <c r="K218" s="16" t="s">
        <v>1324</v>
      </c>
      <c r="L218" s="20"/>
      <c r="M218" s="21" t="s">
        <v>200</v>
      </c>
      <c r="N218" s="16" t="s">
        <v>1236</v>
      </c>
      <c r="O218" s="16">
        <v>5</v>
      </c>
      <c r="P218" s="20" t="s">
        <v>50</v>
      </c>
      <c r="Q218" s="1" t="s">
        <v>201</v>
      </c>
      <c r="R218" s="1" t="s">
        <v>157</v>
      </c>
      <c r="S218" s="16"/>
      <c r="T218" s="151"/>
      <c r="V218" s="105" t="str">
        <f>IF(Tabela2[[#This Row],[F.R.
(Fonte Recurso)]]="",IF(B231&lt;&gt;"",B231&amp;".","")&amp;C231&amp;"."&amp;D231&amp;"."&amp;E231&amp;"."&amp;F231&amp;"."&amp;G231&amp;"."&amp;H231&amp;"."&amp;I231&amp;"."&amp;J231,"")</f>
        <v>.......</v>
      </c>
      <c r="W218" s="105" t="b">
        <f>V218=Tabela2[[#This Row],[N.R.
(Natureza da Receita)]]</f>
        <v>0</v>
      </c>
      <c r="X218" s="105" t="str">
        <f>IF(Tabela2[[#This Row],[F.R.
(Fonte Recurso)]]="",VLOOKUP(Tabela2[[#This Row],[N.R.
(Natureza da Receita)]],Tabela813[[NR]:[Situação]],3,FALSE),"")</f>
        <v>S</v>
      </c>
      <c r="Y218" s="105" t="b">
        <f>X218=Tabela2[[#This Row],[(S)intética
(A)nalítica]]</f>
        <v>1</v>
      </c>
    </row>
    <row r="219" spans="1:25" s="135" customFormat="1">
      <c r="A219" s="7"/>
      <c r="B219" s="29"/>
      <c r="C219" s="20"/>
      <c r="D219" s="20"/>
      <c r="E219" s="20"/>
      <c r="F219" s="20"/>
      <c r="G219" s="20"/>
      <c r="H219" s="20"/>
      <c r="I219" s="20"/>
      <c r="J219" s="20"/>
      <c r="K219" s="16"/>
      <c r="L219" s="20" t="s">
        <v>3110</v>
      </c>
      <c r="M219" s="21" t="s">
        <v>3055</v>
      </c>
      <c r="N219" s="16"/>
      <c r="O219" s="16" t="s">
        <v>157</v>
      </c>
      <c r="P219" s="20" t="s">
        <v>157</v>
      </c>
      <c r="Q219" s="1"/>
      <c r="R219" s="1" t="s">
        <v>157</v>
      </c>
      <c r="S219" s="16"/>
      <c r="T219" s="151"/>
      <c r="V219" s="22" t="str">
        <f>IF(Tabela2[[#This Row],[F.R.
(Fonte Recurso)]]="",IF(B232&lt;&gt;"",B232&amp;".","")&amp;C232&amp;"."&amp;D232&amp;"."&amp;E232&amp;"."&amp;F232&amp;"."&amp;G232&amp;"."&amp;H232&amp;"."&amp;I232&amp;"."&amp;J232,"")</f>
        <v/>
      </c>
      <c r="W219" s="22" t="b">
        <f>V219=Tabela2[[#This Row],[N.R.
(Natureza da Receita)]]</f>
        <v>1</v>
      </c>
      <c r="X219" s="22" t="str">
        <f>IF(Tabela2[[#This Row],[F.R.
(Fonte Recurso)]]="",VLOOKUP(Tabela2[[#This Row],[N.R.
(Natureza da Receita)]],Tabela813[[NR]:[Situação]],3,FALSE),"")</f>
        <v/>
      </c>
      <c r="Y219" s="22" t="b">
        <f>X219=Tabela2[[#This Row],[(S)intética
(A)nalítica]]</f>
        <v>1</v>
      </c>
    </row>
    <row r="220" spans="1:25" s="135" customFormat="1">
      <c r="A220" s="7"/>
      <c r="B220" s="29"/>
      <c r="C220" s="20"/>
      <c r="D220" s="20"/>
      <c r="E220" s="20"/>
      <c r="F220" s="20"/>
      <c r="G220" s="20"/>
      <c r="H220" s="20"/>
      <c r="I220" s="20"/>
      <c r="J220" s="20"/>
      <c r="K220" s="18"/>
      <c r="L220" s="20" t="s">
        <v>3337</v>
      </c>
      <c r="M220" s="21" t="s">
        <v>3338</v>
      </c>
      <c r="N220" s="16"/>
      <c r="O220" s="16"/>
      <c r="P220" s="20"/>
      <c r="Q220" s="1"/>
      <c r="R220" s="1"/>
      <c r="S220" s="16"/>
      <c r="T220" s="151"/>
      <c r="V220" s="22" t="str">
        <f>IF(Tabela2[[#This Row],[F.R.
(Fonte Recurso)]]="",IF(B233&lt;&gt;"",B233&amp;".","")&amp;C233&amp;"."&amp;D233&amp;"."&amp;E233&amp;"."&amp;F233&amp;"."&amp;G233&amp;"."&amp;H233&amp;"."&amp;I233&amp;"."&amp;J233,"")</f>
        <v/>
      </c>
      <c r="W220" s="22" t="b">
        <f>V220=Tabela2[[#This Row],[N.R.
(Natureza da Receita)]]</f>
        <v>1</v>
      </c>
      <c r="X220" s="22" t="str">
        <f>IF(Tabela2[[#This Row],[F.R.
(Fonte Recurso)]]="",VLOOKUP(Tabela2[[#This Row],[N.R.
(Natureza da Receita)]],Tabela813[[NR]:[Situação]],3,FALSE),"")</f>
        <v/>
      </c>
      <c r="Y220" s="22" t="b">
        <f>X220=Tabela2[[#This Row],[(S)intética
(A)nalítica]]</f>
        <v>1</v>
      </c>
    </row>
    <row r="221" spans="1:25" s="135" customFormat="1" ht="30">
      <c r="A221" s="7"/>
      <c r="B221" s="29"/>
      <c r="C221" s="20" t="s">
        <v>781</v>
      </c>
      <c r="D221" s="20" t="s">
        <v>782</v>
      </c>
      <c r="E221" s="20" t="s">
        <v>781</v>
      </c>
      <c r="F221" s="20" t="s">
        <v>781</v>
      </c>
      <c r="G221" s="20" t="s">
        <v>797</v>
      </c>
      <c r="H221" s="20" t="s">
        <v>784</v>
      </c>
      <c r="I221" s="20" t="s">
        <v>784</v>
      </c>
      <c r="J221" s="20" t="s">
        <v>787</v>
      </c>
      <c r="K221" s="16" t="s">
        <v>1325</v>
      </c>
      <c r="L221" s="20"/>
      <c r="M221" s="21" t="s">
        <v>202</v>
      </c>
      <c r="N221" s="16" t="s">
        <v>1236</v>
      </c>
      <c r="O221" s="16">
        <v>5</v>
      </c>
      <c r="P221" s="20" t="s">
        <v>50</v>
      </c>
      <c r="Q221" s="1" t="s">
        <v>203</v>
      </c>
      <c r="R221" s="1" t="s">
        <v>157</v>
      </c>
      <c r="S221" s="16"/>
      <c r="T221" s="151"/>
      <c r="V221" s="22" t="str">
        <f>IF(Tabela2[[#This Row],[F.R.
(Fonte Recurso)]]="",IF(B234&lt;&gt;"",B234&amp;".","")&amp;C234&amp;"."&amp;D234&amp;"."&amp;E234&amp;"."&amp;F234&amp;"."&amp;G234&amp;"."&amp;H234&amp;"."&amp;I234&amp;"."&amp;J234,"")</f>
        <v>.......</v>
      </c>
      <c r="W221" s="22" t="b">
        <f>V221=Tabela2[[#This Row],[N.R.
(Natureza da Receita)]]</f>
        <v>0</v>
      </c>
      <c r="X221" s="22" t="str">
        <f>IF(Tabela2[[#This Row],[F.R.
(Fonte Recurso)]]="",VLOOKUP(Tabela2[[#This Row],[N.R.
(Natureza da Receita)]],Tabela813[[NR]:[Situação]],3,FALSE),"")</f>
        <v>S</v>
      </c>
      <c r="Y221" s="22" t="b">
        <f>X221=Tabela2[[#This Row],[(S)intética
(A)nalítica]]</f>
        <v>1</v>
      </c>
    </row>
    <row r="222" spans="1:25">
      <c r="B222" s="29"/>
      <c r="C222" s="20"/>
      <c r="D222" s="20"/>
      <c r="E222" s="20"/>
      <c r="F222" s="20"/>
      <c r="G222" s="20"/>
      <c r="H222" s="20"/>
      <c r="I222" s="20"/>
      <c r="J222" s="20"/>
      <c r="K222" s="16"/>
      <c r="L222" s="20" t="s">
        <v>3110</v>
      </c>
      <c r="M222" s="21" t="s">
        <v>3055</v>
      </c>
      <c r="N222" s="16"/>
      <c r="O222" s="16" t="s">
        <v>157</v>
      </c>
      <c r="P222" s="20" t="s">
        <v>157</v>
      </c>
      <c r="Q222" s="1"/>
      <c r="R222" s="1" t="s">
        <v>157</v>
      </c>
      <c r="S222" s="16" t="s">
        <v>157</v>
      </c>
      <c r="T222" s="151"/>
      <c r="V222" s="105" t="str">
        <f>IF(Tabela2[[#This Row],[F.R.
(Fonte Recurso)]]="",IF(B235&lt;&gt;"",B235&amp;".","")&amp;C235&amp;"."&amp;D235&amp;"."&amp;E235&amp;"."&amp;F235&amp;"."&amp;G235&amp;"."&amp;H235&amp;"."&amp;I235&amp;"."&amp;J235,"")</f>
        <v/>
      </c>
      <c r="W222" s="105" t="b">
        <f>V222=Tabela2[[#This Row],[N.R.
(Natureza da Receita)]]</f>
        <v>1</v>
      </c>
      <c r="X222" s="105" t="str">
        <f>IF(Tabela2[[#This Row],[F.R.
(Fonte Recurso)]]="",VLOOKUP(Tabela2[[#This Row],[N.R.
(Natureza da Receita)]],Tabela813[[NR]:[Situação]],3,FALSE),"")</f>
        <v/>
      </c>
      <c r="Y222" s="105" t="b">
        <f>X222=Tabela2[[#This Row],[(S)intética
(A)nalítica]]</f>
        <v>1</v>
      </c>
    </row>
    <row r="223" spans="1:25">
      <c r="B223" s="29"/>
      <c r="C223" s="20"/>
      <c r="D223" s="20"/>
      <c r="E223" s="20"/>
      <c r="F223" s="20"/>
      <c r="G223" s="20"/>
      <c r="H223" s="20"/>
      <c r="I223" s="20"/>
      <c r="J223" s="20"/>
      <c r="K223" s="18"/>
      <c r="L223" s="20" t="s">
        <v>3337</v>
      </c>
      <c r="M223" s="21" t="s">
        <v>3338</v>
      </c>
      <c r="N223" s="16" t="str">
        <f t="shared" si="6"/>
        <v>S</v>
      </c>
      <c r="O223" s="16"/>
      <c r="P223" s="20"/>
      <c r="Q223" s="1"/>
      <c r="R223" s="1"/>
      <c r="S223" s="16"/>
      <c r="T223" s="151"/>
      <c r="V223" s="105" t="str">
        <f>IF(Tabela2[[#This Row],[F.R.
(Fonte Recurso)]]="",IF(B236&lt;&gt;"",B236&amp;".","")&amp;C236&amp;"."&amp;D236&amp;"."&amp;E236&amp;"."&amp;F236&amp;"."&amp;G236&amp;"."&amp;H236&amp;"."&amp;I236&amp;"."&amp;J236,"")</f>
        <v/>
      </c>
      <c r="W223" s="105" t="b">
        <f>V223=Tabela2[[#This Row],[N.R.
(Natureza da Receita)]]</f>
        <v>1</v>
      </c>
      <c r="X223" s="105" t="str">
        <f>IF(Tabela2[[#This Row],[F.R.
(Fonte Recurso)]]="",VLOOKUP(Tabela2[[#This Row],[N.R.
(Natureza da Receita)]],Tabela813[[NR]:[Situação]],3,FALSE),"")</f>
        <v/>
      </c>
      <c r="Y223" s="105" t="b">
        <f>X223=Tabela2[[#This Row],[(S)intética
(A)nalítica]]</f>
        <v>0</v>
      </c>
    </row>
    <row r="224" spans="1:25">
      <c r="B224" s="29"/>
      <c r="C224" s="20" t="s">
        <v>781</v>
      </c>
      <c r="D224" s="20" t="s">
        <v>782</v>
      </c>
      <c r="E224" s="20" t="s">
        <v>790</v>
      </c>
      <c r="F224" s="20" t="s">
        <v>784</v>
      </c>
      <c r="G224" s="20" t="s">
        <v>787</v>
      </c>
      <c r="H224" s="20" t="s">
        <v>784</v>
      </c>
      <c r="I224" s="20" t="s">
        <v>784</v>
      </c>
      <c r="J224" s="20" t="s">
        <v>787</v>
      </c>
      <c r="K224" s="16" t="s">
        <v>1326</v>
      </c>
      <c r="L224" s="20"/>
      <c r="M224" s="21" t="s">
        <v>204</v>
      </c>
      <c r="N224" s="16" t="s">
        <v>1236</v>
      </c>
      <c r="O224" s="16">
        <v>3</v>
      </c>
      <c r="P224" s="20" t="s">
        <v>44</v>
      </c>
      <c r="Q224" s="1" t="s">
        <v>205</v>
      </c>
      <c r="R224" s="1" t="s">
        <v>157</v>
      </c>
      <c r="S224" s="16" t="s">
        <v>157</v>
      </c>
      <c r="T224" s="151"/>
      <c r="V224" s="105" t="str">
        <f>IF(Tabela2[[#This Row],[F.R.
(Fonte Recurso)]]="",IF(B237&lt;&gt;"",B237&amp;".","")&amp;C237&amp;"."&amp;D237&amp;"."&amp;E237&amp;"."&amp;F237&amp;"."&amp;G237&amp;"."&amp;H237&amp;"."&amp;I237&amp;"."&amp;J237,"")</f>
        <v>.......</v>
      </c>
      <c r="W224" s="105" t="b">
        <f>V224=Tabela2[[#This Row],[N.R.
(Natureza da Receita)]]</f>
        <v>0</v>
      </c>
      <c r="X224" s="105" t="str">
        <f>IF(Tabela2[[#This Row],[F.R.
(Fonte Recurso)]]="",VLOOKUP(Tabela2[[#This Row],[N.R.
(Natureza da Receita)]],Tabela813[[NR]:[Situação]],3,FALSE),"")</f>
        <v>S</v>
      </c>
      <c r="Y224" s="105" t="b">
        <f>X224=Tabela2[[#This Row],[(S)intética
(A)nalítica]]</f>
        <v>1</v>
      </c>
    </row>
    <row r="225" spans="2:25">
      <c r="B225" s="29"/>
      <c r="C225" s="20" t="s">
        <v>781</v>
      </c>
      <c r="D225" s="20" t="s">
        <v>782</v>
      </c>
      <c r="E225" s="20" t="s">
        <v>790</v>
      </c>
      <c r="F225" s="20" t="s">
        <v>781</v>
      </c>
      <c r="G225" s="20" t="s">
        <v>787</v>
      </c>
      <c r="H225" s="20" t="s">
        <v>784</v>
      </c>
      <c r="I225" s="20" t="s">
        <v>784</v>
      </c>
      <c r="J225" s="20" t="s">
        <v>787</v>
      </c>
      <c r="K225" s="16" t="s">
        <v>1327</v>
      </c>
      <c r="L225" s="20"/>
      <c r="M225" s="21" t="s">
        <v>206</v>
      </c>
      <c r="N225" s="16" t="str">
        <f t="shared" si="6"/>
        <v>S</v>
      </c>
      <c r="O225" s="16">
        <v>4</v>
      </c>
      <c r="P225" s="20" t="s">
        <v>44</v>
      </c>
      <c r="Q225" s="1" t="s">
        <v>207</v>
      </c>
      <c r="R225" s="1" t="s">
        <v>157</v>
      </c>
      <c r="S225" s="16" t="s">
        <v>157</v>
      </c>
      <c r="T225" s="151"/>
      <c r="V225" s="105" t="str">
        <f>IF(Tabela2[[#This Row],[F.R.
(Fonte Recurso)]]="",IF(B238&lt;&gt;"",B238&amp;".","")&amp;C238&amp;"."&amp;D238&amp;"."&amp;E238&amp;"."&amp;F238&amp;"."&amp;G238&amp;"."&amp;H238&amp;"."&amp;I238&amp;"."&amp;J238,"")</f>
        <v>1.3.2.1.06.0.0.00</v>
      </c>
      <c r="W225" s="105" t="b">
        <f>V225=Tabela2[[#This Row],[N.R.
(Natureza da Receita)]]</f>
        <v>0</v>
      </c>
      <c r="X225" s="105" t="str">
        <f>IF(Tabela2[[#This Row],[F.R.
(Fonte Recurso)]]="",VLOOKUP(Tabela2[[#This Row],[N.R.
(Natureza da Receita)]],Tabela813[[NR]:[Situação]],3,FALSE),"")</f>
        <v>S</v>
      </c>
      <c r="Y225" s="105" t="b">
        <f>X225=Tabela2[[#This Row],[(S)intética
(A)nalítica]]</f>
        <v>1</v>
      </c>
    </row>
    <row r="226" spans="2:25">
      <c r="B226" s="29"/>
      <c r="C226" s="20" t="s">
        <v>781</v>
      </c>
      <c r="D226" s="20" t="s">
        <v>782</v>
      </c>
      <c r="E226" s="20" t="s">
        <v>790</v>
      </c>
      <c r="F226" s="20" t="s">
        <v>781</v>
      </c>
      <c r="G226" s="20" t="s">
        <v>783</v>
      </c>
      <c r="H226" s="20" t="s">
        <v>784</v>
      </c>
      <c r="I226" s="20" t="s">
        <v>784</v>
      </c>
      <c r="J226" s="20" t="s">
        <v>787</v>
      </c>
      <c r="K226" s="16" t="s">
        <v>1328</v>
      </c>
      <c r="L226" s="20"/>
      <c r="M226" s="21" t="s">
        <v>208</v>
      </c>
      <c r="N226" s="16" t="s">
        <v>1236</v>
      </c>
      <c r="O226" s="16">
        <v>5</v>
      </c>
      <c r="P226" s="20" t="s">
        <v>50</v>
      </c>
      <c r="Q226" s="1" t="s">
        <v>209</v>
      </c>
      <c r="R226" s="1" t="s">
        <v>157</v>
      </c>
      <c r="S226" s="16"/>
      <c r="T226" s="151"/>
      <c r="V226" s="105" t="str">
        <f>IF(Tabela2[[#This Row],[F.R.
(Fonte Recurso)]]="",IF(B239&lt;&gt;"",B239&amp;".","")&amp;C239&amp;"."&amp;D239&amp;"."&amp;E239&amp;"."&amp;F239&amp;"."&amp;G239&amp;"."&amp;H239&amp;"."&amp;I239&amp;"."&amp;J239,"")</f>
        <v>.......</v>
      </c>
      <c r="W226" s="105" t="b">
        <f>V226=Tabela2[[#This Row],[N.R.
(Natureza da Receita)]]</f>
        <v>0</v>
      </c>
      <c r="X226" s="105" t="str">
        <f>IF(Tabela2[[#This Row],[F.R.
(Fonte Recurso)]]="",VLOOKUP(Tabela2[[#This Row],[N.R.
(Natureza da Receita)]],Tabela813[[NR]:[Situação]],3,FALSE),"")</f>
        <v>S</v>
      </c>
      <c r="Y226" s="105" t="b">
        <f>X226=Tabela2[[#This Row],[(S)intética
(A)nalítica]]</f>
        <v>1</v>
      </c>
    </row>
    <row r="227" spans="2:25" ht="30">
      <c r="B227" s="29"/>
      <c r="C227" s="20"/>
      <c r="D227" s="20"/>
      <c r="E227" s="20"/>
      <c r="F227" s="20"/>
      <c r="G227" s="20"/>
      <c r="H227" s="20"/>
      <c r="I227" s="20"/>
      <c r="J227" s="20"/>
      <c r="K227" s="16"/>
      <c r="L227" s="20" t="s">
        <v>3155</v>
      </c>
      <c r="M227" s="1" t="s">
        <v>2780</v>
      </c>
      <c r="N227" s="16" t="str">
        <f t="shared" si="6"/>
        <v/>
      </c>
      <c r="O227" s="16" t="s">
        <v>157</v>
      </c>
      <c r="P227" s="20" t="s">
        <v>157</v>
      </c>
      <c r="Q227" s="1" t="s">
        <v>2781</v>
      </c>
      <c r="R227" s="1" t="s">
        <v>157</v>
      </c>
      <c r="S227" s="16" t="s">
        <v>157</v>
      </c>
      <c r="T227" s="151"/>
      <c r="V227" s="105" t="str">
        <f>IF(Tabela2[[#This Row],[F.R.
(Fonte Recurso)]]="",IF(B240&lt;&gt;"",B240&amp;".","")&amp;C240&amp;"."&amp;D240&amp;"."&amp;E240&amp;"."&amp;F240&amp;"."&amp;G240&amp;"."&amp;H240&amp;"."&amp;I240&amp;"."&amp;J240,"")</f>
        <v/>
      </c>
      <c r="W227" s="105" t="b">
        <f>V227=Tabela2[[#This Row],[N.R.
(Natureza da Receita)]]</f>
        <v>1</v>
      </c>
      <c r="X227" s="105" t="str">
        <f>IF(Tabela2[[#This Row],[F.R.
(Fonte Recurso)]]="",VLOOKUP(Tabela2[[#This Row],[N.R.
(Natureza da Receita)]],Tabela813[[NR]:[Situação]],3,FALSE),"")</f>
        <v/>
      </c>
      <c r="Y227" s="105" t="b">
        <f>X227=Tabela2[[#This Row],[(S)intética
(A)nalítica]]</f>
        <v>1</v>
      </c>
    </row>
    <row r="228" spans="2:25">
      <c r="B228" s="29"/>
      <c r="C228" s="20" t="s">
        <v>781</v>
      </c>
      <c r="D228" s="20" t="s">
        <v>782</v>
      </c>
      <c r="E228" s="20" t="s">
        <v>790</v>
      </c>
      <c r="F228" s="20" t="s">
        <v>781</v>
      </c>
      <c r="G228" s="20" t="s">
        <v>785</v>
      </c>
      <c r="H228" s="20" t="s">
        <v>784</v>
      </c>
      <c r="I228" s="20" t="s">
        <v>784</v>
      </c>
      <c r="J228" s="20" t="s">
        <v>787</v>
      </c>
      <c r="K228" s="16" t="s">
        <v>1329</v>
      </c>
      <c r="L228" s="20"/>
      <c r="M228" s="21" t="s">
        <v>210</v>
      </c>
      <c r="N228" s="16" t="s">
        <v>1236</v>
      </c>
      <c r="O228" s="16">
        <v>5</v>
      </c>
      <c r="P228" s="20" t="s">
        <v>50</v>
      </c>
      <c r="Q228" s="1" t="s">
        <v>211</v>
      </c>
      <c r="R228" s="1" t="s">
        <v>157</v>
      </c>
      <c r="S228" s="16"/>
      <c r="T228" s="151"/>
      <c r="V228" s="105" t="str">
        <f>IF(Tabela2[[#This Row],[F.R.
(Fonte Recurso)]]="",IF(B241&lt;&gt;"",B241&amp;".","")&amp;C241&amp;"."&amp;D241&amp;"."&amp;E241&amp;"."&amp;F241&amp;"."&amp;G241&amp;"."&amp;H241&amp;"."&amp;I241&amp;"."&amp;J241,"")</f>
        <v>1.3.2.2.01.0.0.00</v>
      </c>
      <c r="W228" s="105" t="b">
        <f>V228=Tabela2[[#This Row],[N.R.
(Natureza da Receita)]]</f>
        <v>0</v>
      </c>
      <c r="X228" s="105" t="str">
        <f>IF(Tabela2[[#This Row],[F.R.
(Fonte Recurso)]]="",VLOOKUP(Tabela2[[#This Row],[N.R.
(Natureza da Receita)]],Tabela813[[NR]:[Situação]],3,FALSE),"")</f>
        <v>S</v>
      </c>
      <c r="Y228" s="105" t="b">
        <f>X228=Tabela2[[#This Row],[(S)intética
(A)nalítica]]</f>
        <v>1</v>
      </c>
    </row>
    <row r="229" spans="2:25" ht="30">
      <c r="B229" s="29"/>
      <c r="C229" s="20"/>
      <c r="D229" s="20"/>
      <c r="E229" s="20"/>
      <c r="F229" s="20"/>
      <c r="G229" s="20"/>
      <c r="H229" s="20"/>
      <c r="I229" s="20"/>
      <c r="J229" s="20"/>
      <c r="K229" s="16"/>
      <c r="L229" s="20" t="s">
        <v>3155</v>
      </c>
      <c r="M229" s="1" t="s">
        <v>2780</v>
      </c>
      <c r="N229" s="16"/>
      <c r="O229" s="16" t="s">
        <v>157</v>
      </c>
      <c r="P229" s="20" t="s">
        <v>157</v>
      </c>
      <c r="Q229" s="1" t="s">
        <v>2781</v>
      </c>
      <c r="R229" s="1" t="s">
        <v>157</v>
      </c>
      <c r="S229" s="16" t="s">
        <v>157</v>
      </c>
      <c r="T229" s="151"/>
      <c r="V229" s="105" t="str">
        <f>IF(Tabela2[[#This Row],[F.R.
(Fonte Recurso)]]="",IF(B242&lt;&gt;"",B242&amp;".","")&amp;C242&amp;"."&amp;D242&amp;"."&amp;E242&amp;"."&amp;F242&amp;"."&amp;G242&amp;"."&amp;H242&amp;"."&amp;I242&amp;"."&amp;J242,"")</f>
        <v/>
      </c>
      <c r="W229" s="105" t="b">
        <f>V229=Tabela2[[#This Row],[N.R.
(Natureza da Receita)]]</f>
        <v>1</v>
      </c>
      <c r="X229" s="105" t="str">
        <f>IF(Tabela2[[#This Row],[F.R.
(Fonte Recurso)]]="",VLOOKUP(Tabela2[[#This Row],[N.R.
(Natureza da Receita)]],Tabela813[[NR]:[Situação]],3,FALSE),"")</f>
        <v/>
      </c>
      <c r="Y229" s="105" t="b">
        <f>X229=Tabela2[[#This Row],[(S)intética
(A)nalítica]]</f>
        <v>1</v>
      </c>
    </row>
    <row r="230" spans="2:25">
      <c r="B230" s="29"/>
      <c r="C230" s="20" t="s">
        <v>781</v>
      </c>
      <c r="D230" s="20" t="s">
        <v>782</v>
      </c>
      <c r="E230" s="20" t="s">
        <v>790</v>
      </c>
      <c r="F230" s="20" t="s">
        <v>781</v>
      </c>
      <c r="G230" s="20" t="s">
        <v>794</v>
      </c>
      <c r="H230" s="20" t="s">
        <v>784</v>
      </c>
      <c r="I230" s="20" t="s">
        <v>784</v>
      </c>
      <c r="J230" s="20" t="s">
        <v>787</v>
      </c>
      <c r="K230" s="16" t="s">
        <v>1330</v>
      </c>
      <c r="L230" s="20"/>
      <c r="M230" s="21" t="s">
        <v>212</v>
      </c>
      <c r="N230" s="16" t="str">
        <f t="shared" si="6"/>
        <v/>
      </c>
      <c r="O230" s="16">
        <v>5</v>
      </c>
      <c r="P230" s="20" t="s">
        <v>50</v>
      </c>
      <c r="Q230" s="1" t="s">
        <v>213</v>
      </c>
      <c r="R230" s="1" t="s">
        <v>157</v>
      </c>
      <c r="S230" s="16"/>
      <c r="T230" s="151"/>
      <c r="V230" s="105" t="str">
        <f>IF(Tabela2[[#This Row],[F.R.
(Fonte Recurso)]]="",IF(B243&lt;&gt;"",B243&amp;".","")&amp;C243&amp;"."&amp;D243&amp;"."&amp;E243&amp;"."&amp;F243&amp;"."&amp;G243&amp;"."&amp;H243&amp;"."&amp;I243&amp;"."&amp;J243,"")</f>
        <v>1.3.2.3.00.0.0.00</v>
      </c>
      <c r="W230" s="105" t="b">
        <f>V230=Tabela2[[#This Row],[N.R.
(Natureza da Receita)]]</f>
        <v>0</v>
      </c>
      <c r="X230" s="105" t="str">
        <f>IF(Tabela2[[#This Row],[F.R.
(Fonte Recurso)]]="",VLOOKUP(Tabela2[[#This Row],[N.R.
(Natureza da Receita)]],Tabela813[[NR]:[Situação]],3,FALSE),"")</f>
        <v>S</v>
      </c>
      <c r="Y230" s="105" t="b">
        <f>X230=Tabela2[[#This Row],[(S)intética
(A)nalítica]]</f>
        <v>0</v>
      </c>
    </row>
    <row r="231" spans="2:25" ht="30">
      <c r="B231" s="29"/>
      <c r="C231" s="20"/>
      <c r="D231" s="20"/>
      <c r="E231" s="20"/>
      <c r="F231" s="20"/>
      <c r="G231" s="20"/>
      <c r="H231" s="20"/>
      <c r="I231" s="20"/>
      <c r="J231" s="20"/>
      <c r="K231" s="16"/>
      <c r="L231" s="20" t="s">
        <v>3155</v>
      </c>
      <c r="M231" s="1" t="s">
        <v>2780</v>
      </c>
      <c r="N231" s="16"/>
      <c r="O231" s="16" t="s">
        <v>157</v>
      </c>
      <c r="P231" s="20" t="s">
        <v>157</v>
      </c>
      <c r="Q231" s="1" t="s">
        <v>2781</v>
      </c>
      <c r="R231" s="1" t="s">
        <v>157</v>
      </c>
      <c r="S231" s="16" t="s">
        <v>157</v>
      </c>
      <c r="T231" s="151"/>
      <c r="V231" s="105" t="str">
        <f>IF(Tabela2[[#This Row],[F.R.
(Fonte Recurso)]]="",IF(B244&lt;&gt;"",B244&amp;".","")&amp;C244&amp;"."&amp;D244&amp;"."&amp;E244&amp;"."&amp;F244&amp;"."&amp;G244&amp;"."&amp;H244&amp;"."&amp;I244&amp;"."&amp;J244,"")</f>
        <v/>
      </c>
      <c r="W231" s="105" t="b">
        <f>V231=Tabela2[[#This Row],[N.R.
(Natureza da Receita)]]</f>
        <v>1</v>
      </c>
      <c r="X231" s="105" t="str">
        <f>IF(Tabela2[[#This Row],[F.R.
(Fonte Recurso)]]="",VLOOKUP(Tabela2[[#This Row],[N.R.
(Natureza da Receita)]],Tabela813[[NR]:[Situação]],3,FALSE),"")</f>
        <v/>
      </c>
      <c r="Y231" s="105" t="b">
        <f>X231=Tabela2[[#This Row],[(S)intética
(A)nalítica]]</f>
        <v>1</v>
      </c>
    </row>
    <row r="232" spans="2:25" ht="30">
      <c r="B232" s="29"/>
      <c r="C232" s="20" t="s">
        <v>781</v>
      </c>
      <c r="D232" s="20" t="s">
        <v>782</v>
      </c>
      <c r="E232" s="20" t="s">
        <v>790</v>
      </c>
      <c r="F232" s="20" t="s">
        <v>781</v>
      </c>
      <c r="G232" s="20" t="s">
        <v>795</v>
      </c>
      <c r="H232" s="20" t="s">
        <v>784</v>
      </c>
      <c r="I232" s="20" t="s">
        <v>784</v>
      </c>
      <c r="J232" s="20" t="s">
        <v>787</v>
      </c>
      <c r="K232" s="16" t="s">
        <v>1331</v>
      </c>
      <c r="L232" s="20"/>
      <c r="M232" s="21" t="s">
        <v>214</v>
      </c>
      <c r="N232" s="16" t="str">
        <f t="shared" si="6"/>
        <v/>
      </c>
      <c r="O232" s="16">
        <v>5</v>
      </c>
      <c r="P232" s="20" t="s">
        <v>50</v>
      </c>
      <c r="Q232" s="1" t="s">
        <v>215</v>
      </c>
      <c r="R232" s="1" t="s">
        <v>157</v>
      </c>
      <c r="S232" s="16"/>
      <c r="T232" s="151"/>
      <c r="V232" s="105" t="str">
        <f>IF(Tabela2[[#This Row],[F.R.
(Fonte Recurso)]]="",IF(B245&lt;&gt;"",B245&amp;".","")&amp;C245&amp;"."&amp;D245&amp;"."&amp;E245&amp;"."&amp;F245&amp;"."&amp;G245&amp;"."&amp;H245&amp;"."&amp;I245&amp;"."&amp;J245,"")</f>
        <v>.......</v>
      </c>
      <c r="W232" s="105" t="b">
        <f>V232=Tabela2[[#This Row],[N.R.
(Natureza da Receita)]]</f>
        <v>0</v>
      </c>
      <c r="X232" s="105" t="str">
        <f>IF(Tabela2[[#This Row],[F.R.
(Fonte Recurso)]]="",VLOOKUP(Tabela2[[#This Row],[N.R.
(Natureza da Receita)]],Tabela813[[NR]:[Situação]],3,FALSE),"")</f>
        <v>S</v>
      </c>
      <c r="Y232" s="105" t="b">
        <f>X232=Tabela2[[#This Row],[(S)intética
(A)nalítica]]</f>
        <v>0</v>
      </c>
    </row>
    <row r="233" spans="2:25">
      <c r="B233" s="29"/>
      <c r="C233" s="20"/>
      <c r="D233" s="20"/>
      <c r="E233" s="20"/>
      <c r="F233" s="20"/>
      <c r="G233" s="20"/>
      <c r="H233" s="20"/>
      <c r="I233" s="20"/>
      <c r="J233" s="20"/>
      <c r="K233" s="16"/>
      <c r="L233" s="20" t="s">
        <v>3194</v>
      </c>
      <c r="M233" s="21" t="s">
        <v>3195</v>
      </c>
      <c r="N233" s="16"/>
      <c r="O233" s="16" t="s">
        <v>157</v>
      </c>
      <c r="P233" s="20" t="s">
        <v>157</v>
      </c>
      <c r="Q233" s="1"/>
      <c r="R233" s="1" t="s">
        <v>157</v>
      </c>
      <c r="S233" s="16" t="s">
        <v>157</v>
      </c>
      <c r="T233" s="151"/>
      <c r="V233" s="105" t="str">
        <f>IF(Tabela2[[#This Row],[F.R.
(Fonte Recurso)]]="",IF(B246&lt;&gt;"",B246&amp;".","")&amp;C246&amp;"."&amp;D246&amp;"."&amp;E246&amp;"."&amp;F246&amp;"."&amp;G246&amp;"."&amp;H246&amp;"."&amp;I246&amp;"."&amp;J246,"")</f>
        <v/>
      </c>
      <c r="W233" s="105" t="b">
        <f>V233=Tabela2[[#This Row],[N.R.
(Natureza da Receita)]]</f>
        <v>1</v>
      </c>
      <c r="X233" s="105" t="str">
        <f>IF(Tabela2[[#This Row],[F.R.
(Fonte Recurso)]]="",VLOOKUP(Tabela2[[#This Row],[N.R.
(Natureza da Receita)]],Tabela813[[NR]:[Situação]],3,FALSE),"")</f>
        <v/>
      </c>
      <c r="Y233" s="105" t="b">
        <f>X233=Tabela2[[#This Row],[(S)intética
(A)nalítica]]</f>
        <v>1</v>
      </c>
    </row>
    <row r="234" spans="2:25">
      <c r="B234" s="29"/>
      <c r="C234" s="20"/>
      <c r="D234" s="20"/>
      <c r="E234" s="20"/>
      <c r="F234" s="20"/>
      <c r="G234" s="20"/>
      <c r="H234" s="20"/>
      <c r="I234" s="20"/>
      <c r="J234" s="20"/>
      <c r="K234" s="16"/>
      <c r="L234" s="20" t="s">
        <v>3193</v>
      </c>
      <c r="M234" s="21" t="s">
        <v>3196</v>
      </c>
      <c r="N234" s="16"/>
      <c r="O234" s="16" t="s">
        <v>157</v>
      </c>
      <c r="P234" s="20" t="s">
        <v>157</v>
      </c>
      <c r="Q234" s="1"/>
      <c r="R234" s="1"/>
      <c r="S234" s="16"/>
      <c r="T234" s="151"/>
      <c r="V234" s="105" t="str">
        <f>IF(Tabela2[[#This Row],[F.R.
(Fonte Recurso)]]="",IF(B247&lt;&gt;"",B247&amp;".","")&amp;C247&amp;"."&amp;D247&amp;"."&amp;E247&amp;"."&amp;F247&amp;"."&amp;G247&amp;"."&amp;H247&amp;"."&amp;I247&amp;"."&amp;J247,"")</f>
        <v/>
      </c>
      <c r="W234" s="105" t="b">
        <f>V234=Tabela2[[#This Row],[N.R.
(Natureza da Receita)]]</f>
        <v>1</v>
      </c>
      <c r="X234" s="105" t="str">
        <f>IF(Tabela2[[#This Row],[F.R.
(Fonte Recurso)]]="",VLOOKUP(Tabela2[[#This Row],[N.R.
(Natureza da Receita)]],Tabela813[[NR]:[Situação]],3,FALSE),"")</f>
        <v/>
      </c>
      <c r="Y234" s="105" t="b">
        <f>X234=Tabela2[[#This Row],[(S)intética
(A)nalítica]]</f>
        <v>1</v>
      </c>
    </row>
    <row r="235" spans="2:25">
      <c r="B235" s="29"/>
      <c r="C235" s="20"/>
      <c r="D235" s="20"/>
      <c r="E235" s="20"/>
      <c r="F235" s="20"/>
      <c r="G235" s="20"/>
      <c r="H235" s="20"/>
      <c r="I235" s="20"/>
      <c r="J235" s="20"/>
      <c r="K235" s="16"/>
      <c r="L235" s="20" t="s">
        <v>3227</v>
      </c>
      <c r="M235" s="21" t="s">
        <v>2786</v>
      </c>
      <c r="N235" s="16" t="str">
        <f t="shared" si="6"/>
        <v/>
      </c>
      <c r="O235" s="16" t="s">
        <v>157</v>
      </c>
      <c r="P235" s="20" t="s">
        <v>157</v>
      </c>
      <c r="Q235" s="1"/>
      <c r="R235" s="1" t="s">
        <v>157</v>
      </c>
      <c r="S235" s="16" t="s">
        <v>157</v>
      </c>
      <c r="T235" s="151"/>
      <c r="V235" s="105" t="str">
        <f>IF(Tabela2[[#This Row],[F.R.
(Fonte Recurso)]]="",IF(B248&lt;&gt;"",B248&amp;".","")&amp;C248&amp;"."&amp;D248&amp;"."&amp;E248&amp;"."&amp;F248&amp;"."&amp;G248&amp;"."&amp;H248&amp;"."&amp;I248&amp;"."&amp;J248,"")</f>
        <v/>
      </c>
      <c r="W235" s="105" t="b">
        <f>V235=Tabela2[[#This Row],[N.R.
(Natureza da Receita)]]</f>
        <v>1</v>
      </c>
      <c r="X235" s="105" t="str">
        <f>IF(Tabela2[[#This Row],[F.R.
(Fonte Recurso)]]="",VLOOKUP(Tabela2[[#This Row],[N.R.
(Natureza da Receita)]],Tabela813[[NR]:[Situação]],3,FALSE),"")</f>
        <v/>
      </c>
      <c r="Y235" s="105" t="b">
        <f>X235=Tabela2[[#This Row],[(S)intética
(A)nalítica]]</f>
        <v>1</v>
      </c>
    </row>
    <row r="236" spans="2:25" ht="30">
      <c r="B236" s="29"/>
      <c r="C236" s="20" t="s">
        <v>781</v>
      </c>
      <c r="D236" s="20" t="s">
        <v>782</v>
      </c>
      <c r="E236" s="20" t="s">
        <v>790</v>
      </c>
      <c r="F236" s="20" t="s">
        <v>781</v>
      </c>
      <c r="G236" s="20" t="s">
        <v>796</v>
      </c>
      <c r="H236" s="20" t="s">
        <v>784</v>
      </c>
      <c r="I236" s="20" t="s">
        <v>784</v>
      </c>
      <c r="J236" s="20" t="s">
        <v>787</v>
      </c>
      <c r="K236" s="16" t="s">
        <v>1332</v>
      </c>
      <c r="L236" s="20"/>
      <c r="M236" s="21" t="s">
        <v>216</v>
      </c>
      <c r="N236" s="16" t="str">
        <f t="shared" si="6"/>
        <v/>
      </c>
      <c r="O236" s="16">
        <v>5</v>
      </c>
      <c r="P236" s="20" t="s">
        <v>50</v>
      </c>
      <c r="Q236" s="1" t="s">
        <v>217</v>
      </c>
      <c r="R236" s="1" t="s">
        <v>157</v>
      </c>
      <c r="S236" s="16"/>
      <c r="T236" s="151"/>
      <c r="V236" s="105" t="str">
        <f>IF(Tabela2[[#This Row],[F.R.
(Fonte Recurso)]]="",IF(B249&lt;&gt;"",B249&amp;".","")&amp;C249&amp;"."&amp;D249&amp;"."&amp;E249&amp;"."&amp;F249&amp;"."&amp;G249&amp;"."&amp;H249&amp;"."&amp;I249&amp;"."&amp;J249,"")</f>
        <v>1.3.3.0.00.0.0.00</v>
      </c>
      <c r="W236" s="105" t="b">
        <f>V236=Tabela2[[#This Row],[N.R.
(Natureza da Receita)]]</f>
        <v>0</v>
      </c>
      <c r="X236" s="105" t="str">
        <f>IF(Tabela2[[#This Row],[F.R.
(Fonte Recurso)]]="",VLOOKUP(Tabela2[[#This Row],[N.R.
(Natureza da Receita)]],Tabela813[[NR]:[Situação]],3,FALSE),"")</f>
        <v>S</v>
      </c>
      <c r="Y236" s="105" t="b">
        <f>X236=Tabela2[[#This Row],[(S)intética
(A)nalítica]]</f>
        <v>0</v>
      </c>
    </row>
    <row r="237" spans="2:25" ht="30">
      <c r="B237" s="29"/>
      <c r="C237" s="20"/>
      <c r="D237" s="20"/>
      <c r="E237" s="20"/>
      <c r="F237" s="20"/>
      <c r="G237" s="20"/>
      <c r="H237" s="20"/>
      <c r="I237" s="20"/>
      <c r="J237" s="20"/>
      <c r="K237" s="16"/>
      <c r="L237" s="20" t="s">
        <v>3155</v>
      </c>
      <c r="M237" s="1" t="s">
        <v>2780</v>
      </c>
      <c r="N237" s="16" t="str">
        <f t="shared" si="6"/>
        <v>S</v>
      </c>
      <c r="O237" s="16" t="s">
        <v>157</v>
      </c>
      <c r="P237" s="20" t="s">
        <v>157</v>
      </c>
      <c r="Q237" s="1" t="s">
        <v>2781</v>
      </c>
      <c r="R237" s="1" t="s">
        <v>157</v>
      </c>
      <c r="S237" s="16" t="s">
        <v>157</v>
      </c>
      <c r="T237" s="151"/>
      <c r="V237" s="105" t="str">
        <f>IF(Tabela2[[#This Row],[F.R.
(Fonte Recurso)]]="",IF(B250&lt;&gt;"",B250&amp;".","")&amp;C250&amp;"."&amp;D250&amp;"."&amp;E250&amp;"."&amp;F250&amp;"."&amp;G250&amp;"."&amp;H250&amp;"."&amp;I250&amp;"."&amp;J250,"")</f>
        <v/>
      </c>
      <c r="W237" s="105" t="b">
        <f>V237=Tabela2[[#This Row],[N.R.
(Natureza da Receita)]]</f>
        <v>1</v>
      </c>
      <c r="X237" s="105" t="str">
        <f>IF(Tabela2[[#This Row],[F.R.
(Fonte Recurso)]]="",VLOOKUP(Tabela2[[#This Row],[N.R.
(Natureza da Receita)]],Tabela813[[NR]:[Situação]],3,FALSE),"")</f>
        <v/>
      </c>
      <c r="Y237" s="105" t="b">
        <f>X237=Tabela2[[#This Row],[(S)intética
(A)nalítica]]</f>
        <v>0</v>
      </c>
    </row>
    <row r="238" spans="2:25" ht="60">
      <c r="B238" s="29"/>
      <c r="C238" s="20" t="s">
        <v>781</v>
      </c>
      <c r="D238" s="20" t="s">
        <v>782</v>
      </c>
      <c r="E238" s="20" t="s">
        <v>790</v>
      </c>
      <c r="F238" s="20" t="s">
        <v>781</v>
      </c>
      <c r="G238" s="20" t="s">
        <v>798</v>
      </c>
      <c r="H238" s="20" t="s">
        <v>784</v>
      </c>
      <c r="I238" s="20" t="s">
        <v>784</v>
      </c>
      <c r="J238" s="20" t="s">
        <v>787</v>
      </c>
      <c r="K238" s="16" t="s">
        <v>1333</v>
      </c>
      <c r="L238" s="20"/>
      <c r="M238" s="21" t="s">
        <v>218</v>
      </c>
      <c r="N238" s="16" t="s">
        <v>1236</v>
      </c>
      <c r="O238" s="16">
        <v>5</v>
      </c>
      <c r="P238" s="20" t="s">
        <v>50</v>
      </c>
      <c r="Q238" s="1" t="s">
        <v>219</v>
      </c>
      <c r="R238" s="1" t="s">
        <v>157</v>
      </c>
      <c r="S238" s="16"/>
      <c r="T238" s="151"/>
      <c r="V238" s="105" t="str">
        <f>IF(Tabela2[[#This Row],[F.R.
(Fonte Recurso)]]="",IF(B251&lt;&gt;"",B251&amp;".","")&amp;C251&amp;"."&amp;D251&amp;"."&amp;E251&amp;"."&amp;F251&amp;"."&amp;G251&amp;"."&amp;H251&amp;"."&amp;I251&amp;"."&amp;J251,"")</f>
        <v>1.3.3.1.01.0.0.00</v>
      </c>
      <c r="W238" s="105" t="b">
        <f>V238=Tabela2[[#This Row],[N.R.
(Natureza da Receita)]]</f>
        <v>0</v>
      </c>
      <c r="X238" s="105" t="str">
        <f>IF(Tabela2[[#This Row],[F.R.
(Fonte Recurso)]]="",VLOOKUP(Tabela2[[#This Row],[N.R.
(Natureza da Receita)]],Tabela813[[NR]:[Situação]],3,FALSE),"")</f>
        <v>S</v>
      </c>
      <c r="Y238" s="105" t="b">
        <f>X238=Tabela2[[#This Row],[(S)intética
(A)nalítica]]</f>
        <v>1</v>
      </c>
    </row>
    <row r="239" spans="2:25" ht="30">
      <c r="B239" s="29"/>
      <c r="C239" s="20"/>
      <c r="D239" s="20"/>
      <c r="E239" s="20"/>
      <c r="F239" s="20"/>
      <c r="G239" s="20"/>
      <c r="H239" s="20"/>
      <c r="I239" s="20"/>
      <c r="J239" s="20"/>
      <c r="K239" s="16"/>
      <c r="L239" s="20" t="s">
        <v>3155</v>
      </c>
      <c r="M239" s="1" t="s">
        <v>2780</v>
      </c>
      <c r="N239" s="16"/>
      <c r="O239" s="16" t="s">
        <v>157</v>
      </c>
      <c r="P239" s="20" t="s">
        <v>157</v>
      </c>
      <c r="Q239" s="1" t="s">
        <v>2781</v>
      </c>
      <c r="R239" s="1" t="s">
        <v>157</v>
      </c>
      <c r="S239" s="16" t="s">
        <v>157</v>
      </c>
      <c r="T239" s="151"/>
      <c r="V239" s="105" t="str">
        <f>IF(Tabela2[[#This Row],[F.R.
(Fonte Recurso)]]="",IF(B252&lt;&gt;"",B252&amp;".","")&amp;C252&amp;"."&amp;D252&amp;"."&amp;E252&amp;"."&amp;F252&amp;"."&amp;G252&amp;"."&amp;H252&amp;"."&amp;I252&amp;"."&amp;J252,"")</f>
        <v/>
      </c>
      <c r="W239" s="105" t="b">
        <f>V239=Tabela2[[#This Row],[N.R.
(Natureza da Receita)]]</f>
        <v>1</v>
      </c>
      <c r="X239" s="105" t="str">
        <f>IF(Tabela2[[#This Row],[F.R.
(Fonte Recurso)]]="",VLOOKUP(Tabela2[[#This Row],[N.R.
(Natureza da Receita)]],Tabela813[[NR]:[Situação]],3,FALSE),"")</f>
        <v/>
      </c>
      <c r="Y239" s="105" t="b">
        <f>X239=Tabela2[[#This Row],[(S)intética
(A)nalítica]]</f>
        <v>1</v>
      </c>
    </row>
    <row r="240" spans="2:25">
      <c r="B240" s="29"/>
      <c r="C240" s="20" t="s">
        <v>781</v>
      </c>
      <c r="D240" s="20" t="s">
        <v>782</v>
      </c>
      <c r="E240" s="20" t="s">
        <v>790</v>
      </c>
      <c r="F240" s="20" t="s">
        <v>790</v>
      </c>
      <c r="G240" s="20" t="s">
        <v>787</v>
      </c>
      <c r="H240" s="20" t="s">
        <v>784</v>
      </c>
      <c r="I240" s="20" t="s">
        <v>784</v>
      </c>
      <c r="J240" s="20" t="s">
        <v>787</v>
      </c>
      <c r="K240" s="16" t="s">
        <v>1334</v>
      </c>
      <c r="L240" s="20"/>
      <c r="M240" s="21" t="s">
        <v>220</v>
      </c>
      <c r="N240" s="16" t="s">
        <v>1236</v>
      </c>
      <c r="O240" s="16">
        <v>4</v>
      </c>
      <c r="P240" s="20" t="s">
        <v>44</v>
      </c>
      <c r="Q240" s="1" t="s">
        <v>221</v>
      </c>
      <c r="R240" s="1" t="s">
        <v>157</v>
      </c>
      <c r="S240" s="16" t="s">
        <v>157</v>
      </c>
      <c r="T240" s="151"/>
      <c r="V240" s="105" t="str">
        <f>IF(Tabela2[[#This Row],[F.R.
(Fonte Recurso)]]="",IF(B253&lt;&gt;"",B253&amp;".","")&amp;C253&amp;"."&amp;D253&amp;"."&amp;E253&amp;"."&amp;F253&amp;"."&amp;G253&amp;"."&amp;H253&amp;"."&amp;I253&amp;"."&amp;J253,"")</f>
        <v>.......</v>
      </c>
      <c r="W240" s="105" t="b">
        <f>V240=Tabela2[[#This Row],[N.R.
(Natureza da Receita)]]</f>
        <v>0</v>
      </c>
      <c r="X240" s="105" t="str">
        <f>IF(Tabela2[[#This Row],[F.R.
(Fonte Recurso)]]="",VLOOKUP(Tabela2[[#This Row],[N.R.
(Natureza da Receita)]],Tabela813[[NR]:[Situação]],3,FALSE),"")</f>
        <v>S</v>
      </c>
      <c r="Y240" s="105" t="b">
        <f>X240=Tabela2[[#This Row],[(S)intética
(A)nalítica]]</f>
        <v>1</v>
      </c>
    </row>
    <row r="241" spans="2:25">
      <c r="B241" s="29"/>
      <c r="C241" s="20" t="s">
        <v>781</v>
      </c>
      <c r="D241" s="20" t="s">
        <v>782</v>
      </c>
      <c r="E241" s="20" t="s">
        <v>790</v>
      </c>
      <c r="F241" s="20" t="s">
        <v>790</v>
      </c>
      <c r="G241" s="20" t="s">
        <v>783</v>
      </c>
      <c r="H241" s="20" t="s">
        <v>784</v>
      </c>
      <c r="I241" s="20" t="s">
        <v>784</v>
      </c>
      <c r="J241" s="20" t="s">
        <v>787</v>
      </c>
      <c r="K241" s="16" t="s">
        <v>1335</v>
      </c>
      <c r="L241" s="20"/>
      <c r="M241" s="21" t="s">
        <v>220</v>
      </c>
      <c r="N241" s="16" t="s">
        <v>1236</v>
      </c>
      <c r="O241" s="16">
        <v>5</v>
      </c>
      <c r="P241" s="20" t="s">
        <v>50</v>
      </c>
      <c r="Q241" s="1" t="s">
        <v>222</v>
      </c>
      <c r="R241" s="1" t="s">
        <v>157</v>
      </c>
      <c r="S241" s="16"/>
      <c r="T241" s="151"/>
      <c r="V241" s="105" t="str">
        <f>IF(Tabela2[[#This Row],[F.R.
(Fonte Recurso)]]="",IF(B254&lt;&gt;"",B254&amp;".","")&amp;C254&amp;"."&amp;D254&amp;"."&amp;E254&amp;"."&amp;F254&amp;"."&amp;G254&amp;"."&amp;H254&amp;"."&amp;I254&amp;"."&amp;J254,"")</f>
        <v>1.3.3.2.00.0.0.00</v>
      </c>
      <c r="W241" s="105" t="b">
        <f>V241=Tabela2[[#This Row],[N.R.
(Natureza da Receita)]]</f>
        <v>0</v>
      </c>
      <c r="X241" s="105" t="str">
        <f>IF(Tabela2[[#This Row],[F.R.
(Fonte Recurso)]]="",VLOOKUP(Tabela2[[#This Row],[N.R.
(Natureza da Receita)]],Tabela813[[NR]:[Situação]],3,FALSE),"")</f>
        <v>S</v>
      </c>
      <c r="Y241" s="105" t="b">
        <f>X241=Tabela2[[#This Row],[(S)intética
(A)nalítica]]</f>
        <v>1</v>
      </c>
    </row>
    <row r="242" spans="2:25">
      <c r="B242" s="29"/>
      <c r="C242" s="20"/>
      <c r="D242" s="20"/>
      <c r="E242" s="20"/>
      <c r="F242" s="20"/>
      <c r="G242" s="20"/>
      <c r="H242" s="20"/>
      <c r="I242" s="20"/>
      <c r="J242" s="20"/>
      <c r="K242" s="16"/>
      <c r="L242" s="20" t="s">
        <v>3110</v>
      </c>
      <c r="M242" s="21" t="s">
        <v>3055</v>
      </c>
      <c r="N242" s="16"/>
      <c r="O242" s="16" t="s">
        <v>157</v>
      </c>
      <c r="P242" s="20" t="s">
        <v>157</v>
      </c>
      <c r="Q242" s="1"/>
      <c r="R242" s="1" t="s">
        <v>157</v>
      </c>
      <c r="S242" s="16" t="s">
        <v>157</v>
      </c>
      <c r="T242" s="151"/>
      <c r="V242" s="105" t="str">
        <f>IF(Tabela2[[#This Row],[F.R.
(Fonte Recurso)]]="",IF(B255&lt;&gt;"",B255&amp;".","")&amp;C255&amp;"."&amp;D255&amp;"."&amp;E255&amp;"."&amp;F255&amp;"."&amp;G255&amp;"."&amp;H255&amp;"."&amp;I255&amp;"."&amp;J255,"")</f>
        <v/>
      </c>
      <c r="W242" s="105" t="b">
        <f>V242=Tabela2[[#This Row],[N.R.
(Natureza da Receita)]]</f>
        <v>1</v>
      </c>
      <c r="X242" s="105" t="str">
        <f>IF(Tabela2[[#This Row],[F.R.
(Fonte Recurso)]]="",VLOOKUP(Tabela2[[#This Row],[N.R.
(Natureza da Receita)]],Tabela813[[NR]:[Situação]],3,FALSE),"")</f>
        <v/>
      </c>
      <c r="Y242" s="105" t="b">
        <f>X242=Tabela2[[#This Row],[(S)intética
(A)nalítica]]</f>
        <v>1</v>
      </c>
    </row>
    <row r="243" spans="2:25">
      <c r="B243" s="29"/>
      <c r="C243" s="20" t="s">
        <v>781</v>
      </c>
      <c r="D243" s="20" t="s">
        <v>782</v>
      </c>
      <c r="E243" s="20" t="s">
        <v>790</v>
      </c>
      <c r="F243" s="20" t="s">
        <v>782</v>
      </c>
      <c r="G243" s="20" t="s">
        <v>787</v>
      </c>
      <c r="H243" s="20" t="s">
        <v>784</v>
      </c>
      <c r="I243" s="20" t="s">
        <v>784</v>
      </c>
      <c r="J243" s="20" t="s">
        <v>787</v>
      </c>
      <c r="K243" s="16" t="s">
        <v>1336</v>
      </c>
      <c r="L243" s="20"/>
      <c r="M243" s="21" t="s">
        <v>223</v>
      </c>
      <c r="N243" s="16" t="s">
        <v>1236</v>
      </c>
      <c r="O243" s="16">
        <v>4</v>
      </c>
      <c r="P243" s="20" t="s">
        <v>44</v>
      </c>
      <c r="Q243" s="1" t="s">
        <v>224</v>
      </c>
      <c r="R243" s="1" t="s">
        <v>157</v>
      </c>
      <c r="S243" s="16" t="s">
        <v>157</v>
      </c>
      <c r="T243" s="151"/>
      <c r="V243" s="105" t="str">
        <f>IF(Tabela2[[#This Row],[F.R.
(Fonte Recurso)]]="",IF(B256&lt;&gt;"",B256&amp;".","")&amp;C256&amp;"."&amp;D256&amp;"."&amp;E256&amp;"."&amp;F256&amp;"."&amp;G256&amp;"."&amp;H256&amp;"."&amp;I256&amp;"."&amp;J256,"")</f>
        <v>1.3.3.2.01.1.0.00</v>
      </c>
      <c r="W243" s="105" t="b">
        <f>V243=Tabela2[[#This Row],[N.R.
(Natureza da Receita)]]</f>
        <v>0</v>
      </c>
      <c r="X243" s="105" t="str">
        <f>IF(Tabela2[[#This Row],[F.R.
(Fonte Recurso)]]="",VLOOKUP(Tabela2[[#This Row],[N.R.
(Natureza da Receita)]],Tabela813[[NR]:[Situação]],3,FALSE),"")</f>
        <v>S</v>
      </c>
      <c r="Y243" s="105" t="b">
        <f>X243=Tabela2[[#This Row],[(S)intética
(A)nalítica]]</f>
        <v>1</v>
      </c>
    </row>
    <row r="244" spans="2:25">
      <c r="B244" s="29"/>
      <c r="C244" s="20" t="s">
        <v>781</v>
      </c>
      <c r="D244" s="20" t="s">
        <v>782</v>
      </c>
      <c r="E244" s="20" t="s">
        <v>790</v>
      </c>
      <c r="F244" s="20" t="s">
        <v>782</v>
      </c>
      <c r="G244" s="20" t="s">
        <v>783</v>
      </c>
      <c r="H244" s="20" t="s">
        <v>784</v>
      </c>
      <c r="I244" s="20" t="s">
        <v>784</v>
      </c>
      <c r="J244" s="20" t="s">
        <v>787</v>
      </c>
      <c r="K244" s="16" t="s">
        <v>1337</v>
      </c>
      <c r="L244" s="20"/>
      <c r="M244" s="21" t="s">
        <v>223</v>
      </c>
      <c r="N244" s="16" t="s">
        <v>1236</v>
      </c>
      <c r="O244" s="16">
        <v>5</v>
      </c>
      <c r="P244" s="20" t="s">
        <v>50</v>
      </c>
      <c r="Q244" s="1" t="s">
        <v>225</v>
      </c>
      <c r="R244" s="1" t="s">
        <v>157</v>
      </c>
      <c r="S244" s="16"/>
      <c r="T244" s="151"/>
      <c r="V244" s="105" t="str">
        <f>IF(Tabela2[[#This Row],[F.R.
(Fonte Recurso)]]="",IF(B257&lt;&gt;"",B257&amp;".","")&amp;C257&amp;"."&amp;D257&amp;"."&amp;E257&amp;"."&amp;F257&amp;"."&amp;G257&amp;"."&amp;H257&amp;"."&amp;I257&amp;"."&amp;J257,"")</f>
        <v>.......</v>
      </c>
      <c r="W244" s="105" t="b">
        <f>V244=Tabela2[[#This Row],[N.R.
(Natureza da Receita)]]</f>
        <v>0</v>
      </c>
      <c r="X244" s="105" t="str">
        <f>IF(Tabela2[[#This Row],[F.R.
(Fonte Recurso)]]="",VLOOKUP(Tabela2[[#This Row],[N.R.
(Natureza da Receita)]],Tabela813[[NR]:[Situação]],3,FALSE),"")</f>
        <v>S</v>
      </c>
      <c r="Y244" s="105" t="b">
        <f>X244=Tabela2[[#This Row],[(S)intética
(A)nalítica]]</f>
        <v>1</v>
      </c>
    </row>
    <row r="245" spans="2:25">
      <c r="B245" s="29"/>
      <c r="C245" s="20"/>
      <c r="D245" s="20"/>
      <c r="E245" s="20"/>
      <c r="F245" s="20"/>
      <c r="G245" s="20"/>
      <c r="H245" s="20"/>
      <c r="I245" s="20"/>
      <c r="J245" s="20"/>
      <c r="K245" s="16"/>
      <c r="L245" s="20" t="s">
        <v>3110</v>
      </c>
      <c r="M245" s="21" t="s">
        <v>3055</v>
      </c>
      <c r="N245" s="16"/>
      <c r="O245" s="16" t="s">
        <v>157</v>
      </c>
      <c r="P245" s="20" t="s">
        <v>157</v>
      </c>
      <c r="Q245" s="1"/>
      <c r="R245" s="1" t="s">
        <v>157</v>
      </c>
      <c r="S245" s="16" t="s">
        <v>157</v>
      </c>
      <c r="T245" s="151"/>
      <c r="V245" s="105" t="str">
        <f>IF(Tabela2[[#This Row],[F.R.
(Fonte Recurso)]]="",IF(B258&lt;&gt;"",B258&amp;".","")&amp;C258&amp;"."&amp;D258&amp;"."&amp;E258&amp;"."&amp;F258&amp;"."&amp;G258&amp;"."&amp;H258&amp;"."&amp;I258&amp;"."&amp;J258,"")</f>
        <v/>
      </c>
      <c r="W245" s="105" t="b">
        <f>V245=Tabela2[[#This Row],[N.R.
(Natureza da Receita)]]</f>
        <v>1</v>
      </c>
      <c r="X245" s="105" t="str">
        <f>IF(Tabela2[[#This Row],[F.R.
(Fonte Recurso)]]="",VLOOKUP(Tabela2[[#This Row],[N.R.
(Natureza da Receita)]],Tabela813[[NR]:[Situação]],3,FALSE),"")</f>
        <v/>
      </c>
      <c r="Y245" s="105" t="b">
        <f>X245=Tabela2[[#This Row],[(S)intética
(A)nalítica]]</f>
        <v>1</v>
      </c>
    </row>
    <row r="246" spans="2:25">
      <c r="B246" s="29"/>
      <c r="C246" s="20" t="s">
        <v>781</v>
      </c>
      <c r="D246" s="20" t="s">
        <v>782</v>
      </c>
      <c r="E246" s="20" t="s">
        <v>790</v>
      </c>
      <c r="F246" s="20" t="s">
        <v>793</v>
      </c>
      <c r="G246" s="20" t="s">
        <v>787</v>
      </c>
      <c r="H246" s="20" t="s">
        <v>784</v>
      </c>
      <c r="I246" s="20" t="s">
        <v>784</v>
      </c>
      <c r="J246" s="20" t="s">
        <v>787</v>
      </c>
      <c r="K246" s="16" t="s">
        <v>1338</v>
      </c>
      <c r="L246" s="20"/>
      <c r="M246" s="21" t="s">
        <v>226</v>
      </c>
      <c r="N246" s="16" t="s">
        <v>1236</v>
      </c>
      <c r="O246" s="16">
        <v>4</v>
      </c>
      <c r="P246" s="20" t="s">
        <v>44</v>
      </c>
      <c r="Q246" s="1" t="s">
        <v>227</v>
      </c>
      <c r="R246" s="1" t="s">
        <v>157</v>
      </c>
      <c r="S246" s="16" t="s">
        <v>157</v>
      </c>
      <c r="T246" s="151"/>
      <c r="V246" s="105" t="str">
        <f>IF(Tabela2[[#This Row],[F.R.
(Fonte Recurso)]]="",IF(B259&lt;&gt;"",B259&amp;".","")&amp;C259&amp;"."&amp;D259&amp;"."&amp;E259&amp;"."&amp;F259&amp;"."&amp;G259&amp;"."&amp;H259&amp;"."&amp;I259&amp;"."&amp;J259,"")</f>
        <v>1.3.3.2.01.2.0.00</v>
      </c>
      <c r="W246" s="105" t="b">
        <f>V246=Tabela2[[#This Row],[N.R.
(Natureza da Receita)]]</f>
        <v>0</v>
      </c>
      <c r="X246" s="105" t="str">
        <f>IF(Tabela2[[#This Row],[F.R.
(Fonte Recurso)]]="",VLOOKUP(Tabela2[[#This Row],[N.R.
(Natureza da Receita)]],Tabela813[[NR]:[Situação]],3,FALSE),"")</f>
        <v>S</v>
      </c>
      <c r="Y246" s="105" t="b">
        <f>X246=Tabela2[[#This Row],[(S)intética
(A)nalítica]]</f>
        <v>1</v>
      </c>
    </row>
    <row r="247" spans="2:25">
      <c r="B247" s="29"/>
      <c r="C247" s="20" t="s">
        <v>781</v>
      </c>
      <c r="D247" s="20" t="s">
        <v>782</v>
      </c>
      <c r="E247" s="20" t="s">
        <v>790</v>
      </c>
      <c r="F247" s="20" t="s">
        <v>793</v>
      </c>
      <c r="G247" s="20" t="s">
        <v>797</v>
      </c>
      <c r="H247" s="20" t="s">
        <v>784</v>
      </c>
      <c r="I247" s="20" t="s">
        <v>784</v>
      </c>
      <c r="J247" s="20" t="s">
        <v>787</v>
      </c>
      <c r="K247" s="16" t="s">
        <v>1339</v>
      </c>
      <c r="L247" s="20"/>
      <c r="M247" s="21" t="s">
        <v>226</v>
      </c>
      <c r="N247" s="16" t="str">
        <f t="shared" si="6"/>
        <v/>
      </c>
      <c r="O247" s="16">
        <v>5</v>
      </c>
      <c r="P247" s="20" t="s">
        <v>50</v>
      </c>
      <c r="Q247" s="1" t="s">
        <v>228</v>
      </c>
      <c r="R247" s="1" t="s">
        <v>157</v>
      </c>
      <c r="S247" s="16"/>
      <c r="T247" s="151"/>
      <c r="V247" s="105" t="str">
        <f>IF(Tabela2[[#This Row],[F.R.
(Fonte Recurso)]]="",IF(B260&lt;&gt;"",B260&amp;".","")&amp;C260&amp;"."&amp;D260&amp;"."&amp;E260&amp;"."&amp;F260&amp;"."&amp;G260&amp;"."&amp;H260&amp;"."&amp;I260&amp;"."&amp;J260,"")</f>
        <v>1.3.3.2.01.2.1.00</v>
      </c>
      <c r="W247" s="105" t="b">
        <f>V247=Tabela2[[#This Row],[N.R.
(Natureza da Receita)]]</f>
        <v>0</v>
      </c>
      <c r="X247" s="105" t="str">
        <f>IF(Tabela2[[#This Row],[F.R.
(Fonte Recurso)]]="",VLOOKUP(Tabela2[[#This Row],[N.R.
(Natureza da Receita)]],Tabela813[[NR]:[Situação]],3,FALSE),"")</f>
        <v>S</v>
      </c>
      <c r="Y247" s="105" t="b">
        <f>X247=Tabela2[[#This Row],[(S)intética
(A)nalítica]]</f>
        <v>0</v>
      </c>
    </row>
    <row r="248" spans="2:25" ht="30">
      <c r="B248" s="29"/>
      <c r="C248" s="20"/>
      <c r="D248" s="20"/>
      <c r="E248" s="20"/>
      <c r="F248" s="20"/>
      <c r="G248" s="20"/>
      <c r="H248" s="20"/>
      <c r="I248" s="20"/>
      <c r="J248" s="20"/>
      <c r="K248" s="16"/>
      <c r="L248" s="20" t="s">
        <v>3155</v>
      </c>
      <c r="M248" s="1" t="s">
        <v>2780</v>
      </c>
      <c r="N248" s="16"/>
      <c r="O248" s="16" t="s">
        <v>157</v>
      </c>
      <c r="P248" s="20" t="s">
        <v>157</v>
      </c>
      <c r="Q248" s="1" t="s">
        <v>2781</v>
      </c>
      <c r="R248" s="1" t="s">
        <v>157</v>
      </c>
      <c r="S248" s="16" t="s">
        <v>157</v>
      </c>
      <c r="T248" s="151"/>
      <c r="V248" s="105" t="str">
        <f>IF(Tabela2[[#This Row],[F.R.
(Fonte Recurso)]]="",IF(B261&lt;&gt;"",B261&amp;".","")&amp;C261&amp;"."&amp;D261&amp;"."&amp;E261&amp;"."&amp;F261&amp;"."&amp;G261&amp;"."&amp;H261&amp;"."&amp;I261&amp;"."&amp;J261,"")</f>
        <v/>
      </c>
      <c r="W248" s="105" t="b">
        <f>V248=Tabela2[[#This Row],[N.R.
(Natureza da Receita)]]</f>
        <v>1</v>
      </c>
      <c r="X248" s="105" t="str">
        <f>IF(Tabela2[[#This Row],[F.R.
(Fonte Recurso)]]="",VLOOKUP(Tabela2[[#This Row],[N.R.
(Natureza da Receita)]],Tabela813[[NR]:[Situação]],3,FALSE),"")</f>
        <v/>
      </c>
      <c r="Y248" s="105" t="b">
        <f>X248=Tabela2[[#This Row],[(S)intética
(A)nalítica]]</f>
        <v>1</v>
      </c>
    </row>
    <row r="249" spans="2:25" ht="30">
      <c r="B249" s="29"/>
      <c r="C249" s="20" t="s">
        <v>781</v>
      </c>
      <c r="D249" s="20" t="s">
        <v>782</v>
      </c>
      <c r="E249" s="20" t="s">
        <v>782</v>
      </c>
      <c r="F249" s="20" t="s">
        <v>784</v>
      </c>
      <c r="G249" s="20" t="s">
        <v>787</v>
      </c>
      <c r="H249" s="20" t="s">
        <v>784</v>
      </c>
      <c r="I249" s="20" t="s">
        <v>784</v>
      </c>
      <c r="J249" s="20" t="s">
        <v>787</v>
      </c>
      <c r="K249" s="16" t="s">
        <v>1340</v>
      </c>
      <c r="L249" s="20"/>
      <c r="M249" s="21" t="s">
        <v>229</v>
      </c>
      <c r="N249" s="16" t="s">
        <v>1236</v>
      </c>
      <c r="O249" s="16">
        <v>3</v>
      </c>
      <c r="P249" s="20" t="s">
        <v>44</v>
      </c>
      <c r="Q249" s="1" t="s">
        <v>230</v>
      </c>
      <c r="R249" s="1" t="s">
        <v>157</v>
      </c>
      <c r="S249" s="16" t="s">
        <v>157</v>
      </c>
      <c r="T249" s="151"/>
      <c r="V249" s="105" t="str">
        <f>IF(Tabela2[[#This Row],[F.R.
(Fonte Recurso)]]="",IF(B262&lt;&gt;"",B262&amp;".","")&amp;C262&amp;"."&amp;D262&amp;"."&amp;E262&amp;"."&amp;F262&amp;"."&amp;G262&amp;"."&amp;H262&amp;"."&amp;I262&amp;"."&amp;J262,"")</f>
        <v>1.3.3.9.00.0.0.00</v>
      </c>
      <c r="W249" s="105" t="b">
        <f>V249=Tabela2[[#This Row],[N.R.
(Natureza da Receita)]]</f>
        <v>0</v>
      </c>
      <c r="X249" s="105" t="str">
        <f>IF(Tabela2[[#This Row],[F.R.
(Fonte Recurso)]]="",VLOOKUP(Tabela2[[#This Row],[N.R.
(Natureza da Receita)]],Tabela813[[NR]:[Situação]],3,FALSE),"")</f>
        <v>S</v>
      </c>
      <c r="Y249" s="105" t="b">
        <f>X249=Tabela2[[#This Row],[(S)intética
(A)nalítica]]</f>
        <v>1</v>
      </c>
    </row>
    <row r="250" spans="2:25" ht="30">
      <c r="B250" s="29"/>
      <c r="C250" s="20" t="s">
        <v>781</v>
      </c>
      <c r="D250" s="20" t="s">
        <v>782</v>
      </c>
      <c r="E250" s="20" t="s">
        <v>782</v>
      </c>
      <c r="F250" s="20" t="s">
        <v>781</v>
      </c>
      <c r="G250" s="20" t="s">
        <v>787</v>
      </c>
      <c r="H250" s="20" t="s">
        <v>784</v>
      </c>
      <c r="I250" s="20" t="s">
        <v>784</v>
      </c>
      <c r="J250" s="20" t="s">
        <v>787</v>
      </c>
      <c r="K250" s="16" t="s">
        <v>1341</v>
      </c>
      <c r="L250" s="20"/>
      <c r="M250" s="21" t="s">
        <v>231</v>
      </c>
      <c r="N250" s="16" t="s">
        <v>1236</v>
      </c>
      <c r="O250" s="16">
        <v>4</v>
      </c>
      <c r="P250" s="20" t="s">
        <v>44</v>
      </c>
      <c r="Q250" s="1" t="s">
        <v>232</v>
      </c>
      <c r="R250" s="1" t="s">
        <v>157</v>
      </c>
      <c r="S250" s="16" t="s">
        <v>157</v>
      </c>
      <c r="T250" s="151"/>
      <c r="V250" s="105" t="str">
        <f>IF(Tabela2[[#This Row],[F.R.
(Fonte Recurso)]]="",IF(B263&lt;&gt;"",B263&amp;".","")&amp;C263&amp;"."&amp;D263&amp;"."&amp;E263&amp;"."&amp;F263&amp;"."&amp;G263&amp;"."&amp;H263&amp;"."&amp;I263&amp;"."&amp;J263,"")</f>
        <v>1.3.3.9.99.0.0.00</v>
      </c>
      <c r="W250" s="105" t="b">
        <f>V250=Tabela2[[#This Row],[N.R.
(Natureza da Receita)]]</f>
        <v>0</v>
      </c>
      <c r="X250" s="105" t="str">
        <f>IF(Tabela2[[#This Row],[F.R.
(Fonte Recurso)]]="",VLOOKUP(Tabela2[[#This Row],[N.R.
(Natureza da Receita)]],Tabela813[[NR]:[Situação]],3,FALSE),"")</f>
        <v>S</v>
      </c>
      <c r="Y250" s="105" t="b">
        <f>X250=Tabela2[[#This Row],[(S)intética
(A)nalítica]]</f>
        <v>1</v>
      </c>
    </row>
    <row r="251" spans="2:25" ht="30">
      <c r="B251" s="29"/>
      <c r="C251" s="20" t="s">
        <v>781</v>
      </c>
      <c r="D251" s="20" t="s">
        <v>782</v>
      </c>
      <c r="E251" s="20" t="s">
        <v>782</v>
      </c>
      <c r="F251" s="20" t="s">
        <v>781</v>
      </c>
      <c r="G251" s="20" t="s">
        <v>783</v>
      </c>
      <c r="H251" s="20" t="s">
        <v>784</v>
      </c>
      <c r="I251" s="20" t="s">
        <v>784</v>
      </c>
      <c r="J251" s="20" t="s">
        <v>787</v>
      </c>
      <c r="K251" s="16" t="s">
        <v>1342</v>
      </c>
      <c r="L251" s="20"/>
      <c r="M251" s="21" t="s">
        <v>233</v>
      </c>
      <c r="N251" s="16" t="str">
        <f t="shared" si="6"/>
        <v>S</v>
      </c>
      <c r="O251" s="16">
        <v>5</v>
      </c>
      <c r="P251" s="20" t="s">
        <v>50</v>
      </c>
      <c r="Q251" s="1" t="s">
        <v>234</v>
      </c>
      <c r="R251" s="1" t="s">
        <v>157</v>
      </c>
      <c r="S251" s="16" t="s">
        <v>157</v>
      </c>
      <c r="T251" s="151"/>
      <c r="V251" s="105" t="str">
        <f>IF(Tabela2[[#This Row],[F.R.
(Fonte Recurso)]]="",IF(B264&lt;&gt;"",B264&amp;".","")&amp;C264&amp;"."&amp;D264&amp;"."&amp;E264&amp;"."&amp;F264&amp;"."&amp;G264&amp;"."&amp;H264&amp;"."&amp;I264&amp;"."&amp;J264,"")</f>
        <v>.......</v>
      </c>
      <c r="W251" s="105" t="b">
        <f>V251=Tabela2[[#This Row],[N.R.
(Natureza da Receita)]]</f>
        <v>0</v>
      </c>
      <c r="X251" s="105" t="str">
        <f>IF(Tabela2[[#This Row],[F.R.
(Fonte Recurso)]]="",VLOOKUP(Tabela2[[#This Row],[N.R.
(Natureza da Receita)]],Tabela813[[NR]:[Situação]],3,FALSE),"")</f>
        <v>S</v>
      </c>
      <c r="Y251" s="105" t="b">
        <f>X251=Tabela2[[#This Row],[(S)intética
(A)nalítica]]</f>
        <v>1</v>
      </c>
    </row>
    <row r="252" spans="2:25">
      <c r="B252" s="29"/>
      <c r="C252" s="20"/>
      <c r="D252" s="20"/>
      <c r="E252" s="20"/>
      <c r="F252" s="20"/>
      <c r="G252" s="20"/>
      <c r="H252" s="20"/>
      <c r="I252" s="20"/>
      <c r="J252" s="20"/>
      <c r="K252" s="16"/>
      <c r="L252" s="20" t="s">
        <v>3110</v>
      </c>
      <c r="M252" s="21" t="s">
        <v>3055</v>
      </c>
      <c r="N252" s="16" t="str">
        <f t="shared" si="6"/>
        <v/>
      </c>
      <c r="O252" s="16" t="s">
        <v>157</v>
      </c>
      <c r="P252" s="20" t="s">
        <v>157</v>
      </c>
      <c r="Q252" s="1"/>
      <c r="R252" s="1" t="s">
        <v>157</v>
      </c>
      <c r="S252" s="16" t="s">
        <v>157</v>
      </c>
      <c r="T252" s="151"/>
      <c r="V252" s="105" t="str">
        <f>IF(Tabela2[[#This Row],[F.R.
(Fonte Recurso)]]="",IF(B265&lt;&gt;"",B265&amp;".","")&amp;C265&amp;"."&amp;D265&amp;"."&amp;E265&amp;"."&amp;F265&amp;"."&amp;G265&amp;"."&amp;H265&amp;"."&amp;I265&amp;"."&amp;J265,"")</f>
        <v/>
      </c>
      <c r="W252" s="105" t="b">
        <f>V252=Tabela2[[#This Row],[N.R.
(Natureza da Receita)]]</f>
        <v>1</v>
      </c>
      <c r="X252" s="105" t="str">
        <f>IF(Tabela2[[#This Row],[F.R.
(Fonte Recurso)]]="",VLOOKUP(Tabela2[[#This Row],[N.R.
(Natureza da Receita)]],Tabela813[[NR]:[Situação]],3,FALSE),"")</f>
        <v/>
      </c>
      <c r="Y252" s="105" t="b">
        <f>X252=Tabela2[[#This Row],[(S)intética
(A)nalítica]]</f>
        <v>1</v>
      </c>
    </row>
    <row r="253" spans="2:25">
      <c r="B253" s="29"/>
      <c r="C253" s="20"/>
      <c r="D253" s="20"/>
      <c r="E253" s="20"/>
      <c r="F253" s="20"/>
      <c r="G253" s="20"/>
      <c r="H253" s="20"/>
      <c r="I253" s="20"/>
      <c r="J253" s="20"/>
      <c r="K253" s="18"/>
      <c r="L253" s="20" t="s">
        <v>3337</v>
      </c>
      <c r="M253" s="21" t="s">
        <v>3338</v>
      </c>
      <c r="N253" s="16"/>
      <c r="O253" s="16"/>
      <c r="P253" s="20"/>
      <c r="Q253" s="1"/>
      <c r="R253" s="1"/>
      <c r="S253" s="16"/>
      <c r="T253" s="151"/>
      <c r="V253" s="105" t="str">
        <f>IF(Tabela2[[#This Row],[F.R.
(Fonte Recurso)]]="",IF(B266&lt;&gt;"",B266&amp;".","")&amp;C266&amp;"."&amp;D266&amp;"."&amp;E266&amp;"."&amp;F266&amp;"."&amp;G266&amp;"."&amp;H266&amp;"."&amp;I266&amp;"."&amp;J266,"")</f>
        <v/>
      </c>
      <c r="W253" s="105" t="b">
        <f>V253=Tabela2[[#This Row],[N.R.
(Natureza da Receita)]]</f>
        <v>1</v>
      </c>
      <c r="X253" s="105" t="str">
        <f>IF(Tabela2[[#This Row],[F.R.
(Fonte Recurso)]]="",VLOOKUP(Tabela2[[#This Row],[N.R.
(Natureza da Receita)]],Tabela813[[NR]:[Situação]],3,FALSE),"")</f>
        <v/>
      </c>
      <c r="Y253" s="105" t="b">
        <f>X253=Tabela2[[#This Row],[(S)intética
(A)nalítica]]</f>
        <v>1</v>
      </c>
    </row>
    <row r="254" spans="2:25" ht="30">
      <c r="B254" s="29"/>
      <c r="C254" s="20" t="s">
        <v>781</v>
      </c>
      <c r="D254" s="20" t="s">
        <v>782</v>
      </c>
      <c r="E254" s="20" t="s">
        <v>782</v>
      </c>
      <c r="F254" s="20" t="s">
        <v>790</v>
      </c>
      <c r="G254" s="20" t="s">
        <v>787</v>
      </c>
      <c r="H254" s="20" t="s">
        <v>784</v>
      </c>
      <c r="I254" s="20" t="s">
        <v>784</v>
      </c>
      <c r="J254" s="20" t="s">
        <v>787</v>
      </c>
      <c r="K254" s="16" t="s">
        <v>1343</v>
      </c>
      <c r="L254" s="20"/>
      <c r="M254" s="21" t="s">
        <v>235</v>
      </c>
      <c r="N254" s="16" t="s">
        <v>1236</v>
      </c>
      <c r="O254" s="16">
        <v>4</v>
      </c>
      <c r="P254" s="20" t="s">
        <v>44</v>
      </c>
      <c r="Q254" s="1" t="s">
        <v>236</v>
      </c>
      <c r="R254" s="1" t="s">
        <v>157</v>
      </c>
      <c r="S254" s="16"/>
      <c r="T254" s="151"/>
      <c r="V254" s="105" t="str">
        <f>IF(Tabela2[[#This Row],[F.R.
(Fonte Recurso)]]="",IF(B267&lt;&gt;"",B267&amp;".","")&amp;C267&amp;"."&amp;D267&amp;"."&amp;E267&amp;"."&amp;F267&amp;"."&amp;G267&amp;"."&amp;H267&amp;"."&amp;I267&amp;"."&amp;J267,"")</f>
        <v>1.3.4.9.00.0.0.00</v>
      </c>
      <c r="W254" s="105" t="b">
        <f>V254=Tabela2[[#This Row],[N.R.
(Natureza da Receita)]]</f>
        <v>0</v>
      </c>
      <c r="X254" s="105" t="str">
        <f>IF(Tabela2[[#This Row],[F.R.
(Fonte Recurso)]]="",VLOOKUP(Tabela2[[#This Row],[N.R.
(Natureza da Receita)]],Tabela813[[NR]:[Situação]],3,FALSE),"")</f>
        <v>S</v>
      </c>
      <c r="Y254" s="105" t="b">
        <f>X254=Tabela2[[#This Row],[(S)intética
(A)nalítica]]</f>
        <v>1</v>
      </c>
    </row>
    <row r="255" spans="2:25" ht="30">
      <c r="B255" s="29"/>
      <c r="C255" s="20" t="s">
        <v>781</v>
      </c>
      <c r="D255" s="20" t="s">
        <v>782</v>
      </c>
      <c r="E255" s="20" t="s">
        <v>782</v>
      </c>
      <c r="F255" s="20" t="s">
        <v>790</v>
      </c>
      <c r="G255" s="20" t="s">
        <v>783</v>
      </c>
      <c r="H255" s="20" t="s">
        <v>784</v>
      </c>
      <c r="I255" s="20" t="s">
        <v>784</v>
      </c>
      <c r="J255" s="20" t="s">
        <v>787</v>
      </c>
      <c r="K255" s="16" t="s">
        <v>1344</v>
      </c>
      <c r="L255" s="20"/>
      <c r="M255" s="21" t="s">
        <v>237</v>
      </c>
      <c r="N255" s="16" t="s">
        <v>1236</v>
      </c>
      <c r="O255" s="16">
        <v>5</v>
      </c>
      <c r="P255" s="20" t="s">
        <v>50</v>
      </c>
      <c r="Q255" s="1" t="s">
        <v>238</v>
      </c>
      <c r="R255" s="1" t="s">
        <v>157</v>
      </c>
      <c r="S255" s="16"/>
      <c r="T255" s="151"/>
      <c r="V255" s="105" t="str">
        <f>IF(Tabela2[[#This Row],[F.R.
(Fonte Recurso)]]="",IF(B268&lt;&gt;"",B268&amp;".","")&amp;C268&amp;"."&amp;D268&amp;"."&amp;E268&amp;"."&amp;F268&amp;"."&amp;G268&amp;"."&amp;H268&amp;"."&amp;I268&amp;"."&amp;J268,"")</f>
        <v>1.3.4.9.01.0.0.00</v>
      </c>
      <c r="W255" s="105" t="b">
        <f>V255=Tabela2[[#This Row],[N.R.
(Natureza da Receita)]]</f>
        <v>0</v>
      </c>
      <c r="X255" s="105" t="str">
        <f>IF(Tabela2[[#This Row],[F.R.
(Fonte Recurso)]]="",VLOOKUP(Tabela2[[#This Row],[N.R.
(Natureza da Receita)]],Tabela813[[NR]:[Situação]],3,FALSE),"")</f>
        <v>S</v>
      </c>
      <c r="Y255" s="105" t="b">
        <f>X255=Tabela2[[#This Row],[(S)intética
(A)nalítica]]</f>
        <v>1</v>
      </c>
    </row>
    <row r="256" spans="2:25" ht="30">
      <c r="B256" s="29"/>
      <c r="C256" s="20" t="s">
        <v>781</v>
      </c>
      <c r="D256" s="20" t="s">
        <v>782</v>
      </c>
      <c r="E256" s="20" t="s">
        <v>782</v>
      </c>
      <c r="F256" s="20" t="s">
        <v>790</v>
      </c>
      <c r="G256" s="20" t="s">
        <v>783</v>
      </c>
      <c r="H256" s="20" t="s">
        <v>781</v>
      </c>
      <c r="I256" s="20" t="s">
        <v>784</v>
      </c>
      <c r="J256" s="20" t="s">
        <v>787</v>
      </c>
      <c r="K256" s="16" t="s">
        <v>1345</v>
      </c>
      <c r="L256" s="20"/>
      <c r="M256" s="21" t="s">
        <v>239</v>
      </c>
      <c r="N256" s="16" t="s">
        <v>1236</v>
      </c>
      <c r="O256" s="16">
        <v>6</v>
      </c>
      <c r="P256" s="20" t="s">
        <v>50</v>
      </c>
      <c r="Q256" s="1" t="s">
        <v>240</v>
      </c>
      <c r="R256" s="1" t="s">
        <v>157</v>
      </c>
      <c r="S256" s="16"/>
      <c r="T256" s="151"/>
      <c r="V256" s="105" t="str">
        <f>IF(Tabela2[[#This Row],[F.R.
(Fonte Recurso)]]="",IF(B270&lt;&gt;"",B270&amp;".","")&amp;C270&amp;"."&amp;D270&amp;"."&amp;E270&amp;"."&amp;F270&amp;"."&amp;G270&amp;"."&amp;H270&amp;"."&amp;I270&amp;"."&amp;J270,"")</f>
        <v>.......</v>
      </c>
      <c r="W256" s="105" t="b">
        <f>V256=Tabela2[[#This Row],[N.R.
(Natureza da Receita)]]</f>
        <v>0</v>
      </c>
      <c r="X256" s="105" t="str">
        <f>IF(Tabela2[[#This Row],[F.R.
(Fonte Recurso)]]="",VLOOKUP(Tabela2[[#This Row],[N.R.
(Natureza da Receita)]],Tabela813[[NR]:[Situação]],3,FALSE),"")</f>
        <v>S</v>
      </c>
      <c r="Y256" s="105" t="b">
        <f>X256=Tabela2[[#This Row],[(S)intética
(A)nalítica]]</f>
        <v>1</v>
      </c>
    </row>
    <row r="257" spans="2:25">
      <c r="B257" s="29"/>
      <c r="C257" s="20"/>
      <c r="D257" s="20"/>
      <c r="E257" s="20"/>
      <c r="F257" s="20"/>
      <c r="G257" s="20"/>
      <c r="H257" s="20"/>
      <c r="I257" s="20"/>
      <c r="J257" s="20"/>
      <c r="K257" s="16"/>
      <c r="L257" s="20" t="s">
        <v>3110</v>
      </c>
      <c r="M257" s="21" t="s">
        <v>3055</v>
      </c>
      <c r="N257" s="16"/>
      <c r="O257" s="16" t="s">
        <v>157</v>
      </c>
      <c r="P257" s="20" t="s">
        <v>157</v>
      </c>
      <c r="Q257" s="1"/>
      <c r="R257" s="1" t="s">
        <v>157</v>
      </c>
      <c r="S257" s="16"/>
      <c r="T257" s="151"/>
      <c r="V257" s="105" t="str">
        <f>IF(Tabela2[[#This Row],[F.R.
(Fonte Recurso)]]="",IF(B271&lt;&gt;"",B271&amp;".","")&amp;C271&amp;"."&amp;D271&amp;"."&amp;E271&amp;"."&amp;F271&amp;"."&amp;G271&amp;"."&amp;H271&amp;"."&amp;I271&amp;"."&amp;J271,"")</f>
        <v/>
      </c>
      <c r="W257" s="105" t="b">
        <f>V257=Tabela2[[#This Row],[N.R.
(Natureza da Receita)]]</f>
        <v>1</v>
      </c>
      <c r="X257" s="105" t="str">
        <f>IF(Tabela2[[#This Row],[F.R.
(Fonte Recurso)]]="",VLOOKUP(Tabela2[[#This Row],[N.R.
(Natureza da Receita)]],Tabela813[[NR]:[Situação]],3,FALSE),"")</f>
        <v/>
      </c>
      <c r="Y257" s="105" t="b">
        <f>X257=Tabela2[[#This Row],[(S)intética
(A)nalítica]]</f>
        <v>1</v>
      </c>
    </row>
    <row r="258" spans="2:25">
      <c r="B258" s="29"/>
      <c r="C258" s="20"/>
      <c r="D258" s="20"/>
      <c r="E258" s="20"/>
      <c r="F258" s="20"/>
      <c r="G258" s="20"/>
      <c r="H258" s="20"/>
      <c r="I258" s="20"/>
      <c r="J258" s="20"/>
      <c r="K258" s="18"/>
      <c r="L258" s="20" t="s">
        <v>3337</v>
      </c>
      <c r="M258" s="21" t="s">
        <v>3338</v>
      </c>
      <c r="N258" s="16"/>
      <c r="O258" s="16"/>
      <c r="P258" s="20"/>
      <c r="Q258" s="1"/>
      <c r="R258" s="1"/>
      <c r="S258" s="16"/>
      <c r="T258" s="151"/>
      <c r="V258" s="105" t="str">
        <f>IF(Tabela2[[#This Row],[F.R.
(Fonte Recurso)]]="",IF(B272&lt;&gt;"",B272&amp;".","")&amp;C272&amp;"."&amp;D272&amp;"."&amp;E272&amp;"."&amp;F272&amp;"."&amp;G272&amp;"."&amp;H272&amp;"."&amp;I272&amp;"."&amp;J272,"")</f>
        <v/>
      </c>
      <c r="W258" s="105" t="b">
        <f>V258=Tabela2[[#This Row],[N.R.
(Natureza da Receita)]]</f>
        <v>1</v>
      </c>
      <c r="X258" s="105" t="str">
        <f>IF(Tabela2[[#This Row],[F.R.
(Fonte Recurso)]]="",VLOOKUP(Tabela2[[#This Row],[N.R.
(Natureza da Receita)]],Tabela813[[NR]:[Situação]],3,FALSE),"")</f>
        <v/>
      </c>
      <c r="Y258" s="105" t="b">
        <f>X258=Tabela2[[#This Row],[(S)intética
(A)nalítica]]</f>
        <v>1</v>
      </c>
    </row>
    <row r="259" spans="2:25" ht="45">
      <c r="B259" s="29"/>
      <c r="C259" s="20" t="s">
        <v>781</v>
      </c>
      <c r="D259" s="20" t="s">
        <v>782</v>
      </c>
      <c r="E259" s="20" t="s">
        <v>782</v>
      </c>
      <c r="F259" s="20" t="s">
        <v>790</v>
      </c>
      <c r="G259" s="20" t="s">
        <v>783</v>
      </c>
      <c r="H259" s="20" t="s">
        <v>790</v>
      </c>
      <c r="I259" s="20" t="s">
        <v>784</v>
      </c>
      <c r="J259" s="20" t="s">
        <v>787</v>
      </c>
      <c r="K259" s="16" t="s">
        <v>1346</v>
      </c>
      <c r="L259" s="20"/>
      <c r="M259" s="1" t="s">
        <v>241</v>
      </c>
      <c r="N259" s="16" t="str">
        <f t="shared" si="6"/>
        <v>S</v>
      </c>
      <c r="O259" s="16">
        <v>6</v>
      </c>
      <c r="P259" s="20" t="s">
        <v>50</v>
      </c>
      <c r="Q259" s="1" t="s">
        <v>242</v>
      </c>
      <c r="R259" s="1" t="s">
        <v>157</v>
      </c>
      <c r="S259" s="16" t="s">
        <v>157</v>
      </c>
      <c r="T259" s="151"/>
      <c r="V259" s="105" t="str">
        <f>IF(Tabela2[[#This Row],[F.R.
(Fonte Recurso)]]="",IF(B273&lt;&gt;"",B273&amp;".","")&amp;C273&amp;"."&amp;D273&amp;"."&amp;E273&amp;"."&amp;F273&amp;"."&amp;G273&amp;"."&amp;H273&amp;"."&amp;I273&amp;"."&amp;J273,"")</f>
        <v>.......</v>
      </c>
      <c r="W259" s="105" t="b">
        <f>V259=Tabela2[[#This Row],[N.R.
(Natureza da Receita)]]</f>
        <v>0</v>
      </c>
      <c r="X259" s="105" t="str">
        <f>IF(Tabela2[[#This Row],[F.R.
(Fonte Recurso)]]="",VLOOKUP(Tabela2[[#This Row],[N.R.
(Natureza da Receita)]],Tabela813[[NR]:[Situação]],3,FALSE),"")</f>
        <v>S</v>
      </c>
      <c r="Y259" s="105" t="b">
        <f>X259=Tabela2[[#This Row],[(S)intética
(A)nalítica]]</f>
        <v>1</v>
      </c>
    </row>
    <row r="260" spans="2:25" ht="30">
      <c r="B260" s="29"/>
      <c r="C260" s="20" t="s">
        <v>781</v>
      </c>
      <c r="D260" s="20" t="s">
        <v>782</v>
      </c>
      <c r="E260" s="20" t="s">
        <v>782</v>
      </c>
      <c r="F260" s="20" t="s">
        <v>790</v>
      </c>
      <c r="G260" s="20" t="s">
        <v>783</v>
      </c>
      <c r="H260" s="20" t="s">
        <v>790</v>
      </c>
      <c r="I260" s="20" t="s">
        <v>781</v>
      </c>
      <c r="J260" s="20" t="s">
        <v>787</v>
      </c>
      <c r="K260" s="16" t="s">
        <v>1347</v>
      </c>
      <c r="L260" s="20"/>
      <c r="M260" s="1" t="s">
        <v>1348</v>
      </c>
      <c r="N260" s="16" t="s">
        <v>1236</v>
      </c>
      <c r="O260" s="16">
        <v>7</v>
      </c>
      <c r="P260" s="20" t="s">
        <v>50</v>
      </c>
      <c r="Q260" s="1" t="s">
        <v>157</v>
      </c>
      <c r="R260" s="1" t="s">
        <v>157</v>
      </c>
      <c r="S260" s="16" t="s">
        <v>157</v>
      </c>
      <c r="T260" s="151"/>
      <c r="V260" s="105" t="str">
        <f>IF(Tabela2[[#This Row],[F.R.
(Fonte Recurso)]]="",IF(B274&lt;&gt;"",B274&amp;".","")&amp;C274&amp;"."&amp;D274&amp;"."&amp;E274&amp;"."&amp;F274&amp;"."&amp;G274&amp;"."&amp;H274&amp;"."&amp;I274&amp;"."&amp;J274,"")</f>
        <v>1.3.5.0.00.0.0.00</v>
      </c>
      <c r="W260" s="105" t="b">
        <f>V260=Tabela2[[#This Row],[N.R.
(Natureza da Receita)]]</f>
        <v>0</v>
      </c>
      <c r="X260" s="105" t="str">
        <f>IF(Tabela2[[#This Row],[F.R.
(Fonte Recurso)]]="",VLOOKUP(Tabela2[[#This Row],[N.R.
(Natureza da Receita)]],Tabela813[[NR]:[Situação]],3,FALSE),"")</f>
        <v>A</v>
      </c>
      <c r="Y260" s="105" t="b">
        <f>X260=Tabela2[[#This Row],[(S)intética
(A)nalítica]]</f>
        <v>0</v>
      </c>
    </row>
    <row r="261" spans="2:25" ht="30">
      <c r="B261" s="29"/>
      <c r="C261" s="20"/>
      <c r="D261" s="20"/>
      <c r="E261" s="20"/>
      <c r="F261" s="20"/>
      <c r="G261" s="20"/>
      <c r="H261" s="20"/>
      <c r="I261" s="20"/>
      <c r="J261" s="20"/>
      <c r="K261" s="16"/>
      <c r="L261" s="20" t="s">
        <v>3155</v>
      </c>
      <c r="M261" s="21" t="s">
        <v>2780</v>
      </c>
      <c r="N261" s="16"/>
      <c r="O261" s="16" t="s">
        <v>157</v>
      </c>
      <c r="P261" s="20" t="s">
        <v>157</v>
      </c>
      <c r="Q261" s="1" t="s">
        <v>2781</v>
      </c>
      <c r="R261" s="1" t="s">
        <v>157</v>
      </c>
      <c r="S261" s="16" t="s">
        <v>157</v>
      </c>
      <c r="T261" s="151"/>
      <c r="V261" s="105" t="str">
        <f>IF(Tabela2[[#This Row],[F.R.
(Fonte Recurso)]]="",IF(B275&lt;&gt;"",B275&amp;".","")&amp;C275&amp;"."&amp;D275&amp;"."&amp;E275&amp;"."&amp;F275&amp;"."&amp;G275&amp;"."&amp;H275&amp;"."&amp;I275&amp;"."&amp;J275,"")</f>
        <v/>
      </c>
      <c r="W261" s="105" t="b">
        <f>V261=Tabela2[[#This Row],[N.R.
(Natureza da Receita)]]</f>
        <v>1</v>
      </c>
      <c r="X261" s="105" t="str">
        <f>IF(Tabela2[[#This Row],[F.R.
(Fonte Recurso)]]="",VLOOKUP(Tabela2[[#This Row],[N.R.
(Natureza da Receita)]],Tabela813[[NR]:[Situação]],3,FALSE),"")</f>
        <v/>
      </c>
      <c r="Y261" s="105" t="b">
        <f>X261=Tabela2[[#This Row],[(S)intética
(A)nalítica]]</f>
        <v>1</v>
      </c>
    </row>
    <row r="262" spans="2:25">
      <c r="B262" s="29"/>
      <c r="C262" s="20" t="s">
        <v>781</v>
      </c>
      <c r="D262" s="20" t="s">
        <v>782</v>
      </c>
      <c r="E262" s="20" t="s">
        <v>782</v>
      </c>
      <c r="F262" s="20" t="s">
        <v>793</v>
      </c>
      <c r="G262" s="20" t="s">
        <v>787</v>
      </c>
      <c r="H262" s="20" t="s">
        <v>784</v>
      </c>
      <c r="I262" s="20" t="s">
        <v>784</v>
      </c>
      <c r="J262" s="20" t="s">
        <v>787</v>
      </c>
      <c r="K262" s="16" t="s">
        <v>1349</v>
      </c>
      <c r="L262" s="20"/>
      <c r="M262" s="21" t="s">
        <v>243</v>
      </c>
      <c r="N262" s="16" t="str">
        <f t="shared" si="6"/>
        <v>S</v>
      </c>
      <c r="O262" s="16">
        <v>4</v>
      </c>
      <c r="P262" s="20" t="s">
        <v>44</v>
      </c>
      <c r="Q262" s="1" t="s">
        <v>244</v>
      </c>
      <c r="R262" s="1" t="s">
        <v>157</v>
      </c>
      <c r="S262" s="16" t="s">
        <v>157</v>
      </c>
      <c r="T262" s="151"/>
      <c r="V262" s="105" t="str">
        <f>IF(Tabela2[[#This Row],[F.R.
(Fonte Recurso)]]="",IF(B276&lt;&gt;"",B276&amp;".","")&amp;C276&amp;"."&amp;D276&amp;"."&amp;E276&amp;"."&amp;F276&amp;"."&amp;G276&amp;"."&amp;H276&amp;"."&amp;I276&amp;"."&amp;J276,"")</f>
        <v>1.3.5.1.02.0.0.00</v>
      </c>
      <c r="W262" s="105" t="b">
        <f>V262=Tabela2[[#This Row],[N.R.
(Natureza da Receita)]]</f>
        <v>0</v>
      </c>
      <c r="X262" s="105" t="str">
        <f>IF(Tabela2[[#This Row],[F.R.
(Fonte Recurso)]]="",VLOOKUP(Tabela2[[#This Row],[N.R.
(Natureza da Receita)]],Tabela813[[NR]:[Situação]],3,FALSE),"")</f>
        <v>S</v>
      </c>
      <c r="Y262" s="105" t="b">
        <f>X262=Tabela2[[#This Row],[(S)intética
(A)nalítica]]</f>
        <v>1</v>
      </c>
    </row>
    <row r="263" spans="2:25" ht="30">
      <c r="B263" s="29"/>
      <c r="C263" s="20" t="s">
        <v>781</v>
      </c>
      <c r="D263" s="20" t="s">
        <v>782</v>
      </c>
      <c r="E263" s="20" t="s">
        <v>782</v>
      </c>
      <c r="F263" s="20" t="s">
        <v>793</v>
      </c>
      <c r="G263" s="20" t="s">
        <v>797</v>
      </c>
      <c r="H263" s="20" t="s">
        <v>784</v>
      </c>
      <c r="I263" s="20" t="s">
        <v>784</v>
      </c>
      <c r="J263" s="20" t="s">
        <v>787</v>
      </c>
      <c r="K263" s="16" t="s">
        <v>1350</v>
      </c>
      <c r="L263" s="20"/>
      <c r="M263" s="21" t="s">
        <v>245</v>
      </c>
      <c r="N263" s="16" t="s">
        <v>1236</v>
      </c>
      <c r="O263" s="16">
        <v>5</v>
      </c>
      <c r="P263" s="20" t="s">
        <v>50</v>
      </c>
      <c r="Q263" s="1" t="s">
        <v>246</v>
      </c>
      <c r="R263" s="1" t="s">
        <v>157</v>
      </c>
      <c r="S263" s="16" t="s">
        <v>157</v>
      </c>
      <c r="T263" s="151"/>
      <c r="V263" s="105" t="str">
        <f>IF(Tabela2[[#This Row],[F.R.
(Fonte Recurso)]]="",IF(B277&lt;&gt;"",B277&amp;".","")&amp;C277&amp;"."&amp;D277&amp;"."&amp;E277&amp;"."&amp;F277&amp;"."&amp;G277&amp;"."&amp;H277&amp;"."&amp;I277&amp;"."&amp;J277,"")</f>
        <v>.......</v>
      </c>
      <c r="W263" s="105" t="b">
        <f>V263=Tabela2[[#This Row],[N.R.
(Natureza da Receita)]]</f>
        <v>0</v>
      </c>
      <c r="X263" s="105" t="str">
        <f>IF(Tabela2[[#This Row],[F.R.
(Fonte Recurso)]]="",VLOOKUP(Tabela2[[#This Row],[N.R.
(Natureza da Receita)]],Tabela813[[NR]:[Situação]],3,FALSE),"")</f>
        <v>S</v>
      </c>
      <c r="Y263" s="105" t="b">
        <f>X263=Tabela2[[#This Row],[(S)intética
(A)nalítica]]</f>
        <v>1</v>
      </c>
    </row>
    <row r="264" spans="2:25">
      <c r="B264" s="29"/>
      <c r="C264" s="20"/>
      <c r="D264" s="20"/>
      <c r="E264" s="20"/>
      <c r="F264" s="20"/>
      <c r="G264" s="20"/>
      <c r="H264" s="20"/>
      <c r="I264" s="20"/>
      <c r="J264" s="20"/>
      <c r="K264" s="16"/>
      <c r="L264" s="20" t="s">
        <v>3110</v>
      </c>
      <c r="M264" s="21" t="s">
        <v>3055</v>
      </c>
      <c r="N264" s="16"/>
      <c r="O264" s="16" t="s">
        <v>157</v>
      </c>
      <c r="P264" s="20" t="s">
        <v>157</v>
      </c>
      <c r="Q264" s="1"/>
      <c r="R264" s="1" t="s">
        <v>157</v>
      </c>
      <c r="S264" s="16" t="s">
        <v>157</v>
      </c>
      <c r="T264" s="151"/>
      <c r="V264" s="105" t="str">
        <f>IF(Tabela2[[#This Row],[F.R.
(Fonte Recurso)]]="",IF(B278&lt;&gt;"",B278&amp;".","")&amp;C278&amp;"."&amp;D278&amp;"."&amp;E278&amp;"."&amp;F278&amp;"."&amp;G278&amp;"."&amp;H278&amp;"."&amp;I278&amp;"."&amp;J278,"")</f>
        <v/>
      </c>
      <c r="W264" s="105" t="b">
        <f>V264=Tabela2[[#This Row],[N.R.
(Natureza da Receita)]]</f>
        <v>1</v>
      </c>
      <c r="X264" s="105" t="str">
        <f>IF(Tabela2[[#This Row],[F.R.
(Fonte Recurso)]]="",VLOOKUP(Tabela2[[#This Row],[N.R.
(Natureza da Receita)]],Tabela813[[NR]:[Situação]],3,FALSE),"")</f>
        <v/>
      </c>
      <c r="Y264" s="105" t="b">
        <f>X264=Tabela2[[#This Row],[(S)intética
(A)nalítica]]</f>
        <v>1</v>
      </c>
    </row>
    <row r="265" spans="2:25">
      <c r="B265" s="29"/>
      <c r="C265" s="20"/>
      <c r="D265" s="20"/>
      <c r="E265" s="20"/>
      <c r="F265" s="20"/>
      <c r="G265" s="20"/>
      <c r="H265" s="20"/>
      <c r="I265" s="20"/>
      <c r="J265" s="20"/>
      <c r="K265" s="18"/>
      <c r="L265" s="20" t="s">
        <v>3337</v>
      </c>
      <c r="M265" s="21" t="s">
        <v>3338</v>
      </c>
      <c r="N265" s="16"/>
      <c r="O265" s="16"/>
      <c r="P265" s="20"/>
      <c r="Q265" s="1"/>
      <c r="R265" s="1"/>
      <c r="S265" s="16"/>
      <c r="T265" s="151"/>
      <c r="V265" s="105" t="str">
        <f>IF(Tabela2[[#This Row],[F.R.
(Fonte Recurso)]]="",IF(B279&lt;&gt;"",B279&amp;".","")&amp;C279&amp;"."&amp;D279&amp;"."&amp;E279&amp;"."&amp;F279&amp;"."&amp;G279&amp;"."&amp;H279&amp;"."&amp;I279&amp;"."&amp;J279,"")</f>
        <v/>
      </c>
      <c r="W265" s="105" t="b">
        <f>V265=Tabela2[[#This Row],[N.R.
(Natureza da Receita)]]</f>
        <v>1</v>
      </c>
      <c r="X265" s="105" t="str">
        <f>IF(Tabela2[[#This Row],[F.R.
(Fonte Recurso)]]="",VLOOKUP(Tabela2[[#This Row],[N.R.
(Natureza da Receita)]],Tabela813[[NR]:[Situação]],3,FALSE),"")</f>
        <v/>
      </c>
      <c r="Y265" s="105" t="b">
        <f>X265=Tabela2[[#This Row],[(S)intética
(A)nalítica]]</f>
        <v>1</v>
      </c>
    </row>
    <row r="266" spans="2:25">
      <c r="B266" s="29"/>
      <c r="C266" s="20" t="s">
        <v>781</v>
      </c>
      <c r="D266" s="20" t="s">
        <v>782</v>
      </c>
      <c r="E266" s="20" t="s">
        <v>791</v>
      </c>
      <c r="F266" s="20" t="s">
        <v>784</v>
      </c>
      <c r="G266" s="20" t="s">
        <v>787</v>
      </c>
      <c r="H266" s="20" t="s">
        <v>784</v>
      </c>
      <c r="I266" s="20" t="s">
        <v>784</v>
      </c>
      <c r="J266" s="20" t="s">
        <v>787</v>
      </c>
      <c r="K266" s="16" t="s">
        <v>1351</v>
      </c>
      <c r="L266" s="20"/>
      <c r="M266" s="21" t="s">
        <v>247</v>
      </c>
      <c r="N266" s="16" t="s">
        <v>1236</v>
      </c>
      <c r="O266" s="16">
        <v>3</v>
      </c>
      <c r="P266" s="20" t="s">
        <v>44</v>
      </c>
      <c r="Q266" s="1" t="s">
        <v>248</v>
      </c>
      <c r="R266" s="1" t="s">
        <v>157</v>
      </c>
      <c r="S266" s="16"/>
      <c r="T266" s="151"/>
      <c r="V266" s="105" t="str">
        <f>IF(Tabela2[[#This Row],[F.R.
(Fonte Recurso)]]="",IF(B280&lt;&gt;"",B280&amp;".","")&amp;C280&amp;"."&amp;D280&amp;"."&amp;E280&amp;"."&amp;F280&amp;"."&amp;G280&amp;"."&amp;H280&amp;"."&amp;I280&amp;"."&amp;J280,"")</f>
        <v>1.3.6.1.00.0.0.00</v>
      </c>
      <c r="W266" s="105" t="b">
        <f>V266=Tabela2[[#This Row],[N.R.
(Natureza da Receita)]]</f>
        <v>0</v>
      </c>
      <c r="X266" s="105" t="str">
        <f>IF(Tabela2[[#This Row],[F.R.
(Fonte Recurso)]]="",VLOOKUP(Tabela2[[#This Row],[N.R.
(Natureza da Receita)]],Tabela813[[NR]:[Situação]],3,FALSE),"")</f>
        <v>S</v>
      </c>
      <c r="Y266" s="105" t="b">
        <f>X266=Tabela2[[#This Row],[(S)intética
(A)nalítica]]</f>
        <v>1</v>
      </c>
    </row>
    <row r="267" spans="2:25" ht="30">
      <c r="B267" s="29"/>
      <c r="C267" s="20" t="s">
        <v>781</v>
      </c>
      <c r="D267" s="20" t="s">
        <v>782</v>
      </c>
      <c r="E267" s="20" t="s">
        <v>791</v>
      </c>
      <c r="F267" s="20" t="s">
        <v>793</v>
      </c>
      <c r="G267" s="20" t="s">
        <v>787</v>
      </c>
      <c r="H267" s="20" t="s">
        <v>784</v>
      </c>
      <c r="I267" s="20" t="s">
        <v>784</v>
      </c>
      <c r="J267" s="20" t="s">
        <v>787</v>
      </c>
      <c r="K267" s="16" t="s">
        <v>1352</v>
      </c>
      <c r="L267" s="20"/>
      <c r="M267" s="21" t="s">
        <v>249</v>
      </c>
      <c r="N267" s="16" t="str">
        <f t="shared" si="6"/>
        <v>S</v>
      </c>
      <c r="O267" s="16">
        <v>4</v>
      </c>
      <c r="P267" s="20" t="s">
        <v>44</v>
      </c>
      <c r="Q267" s="1" t="s">
        <v>250</v>
      </c>
      <c r="R267" s="1" t="s">
        <v>157</v>
      </c>
      <c r="S267" s="16"/>
      <c r="T267" s="151"/>
      <c r="V267" s="105" t="str">
        <f>IF(Tabela2[[#This Row],[F.R.
(Fonte Recurso)]]="",IF(B281&lt;&gt;"",B281&amp;".","")&amp;C281&amp;"."&amp;D281&amp;"."&amp;E281&amp;"."&amp;F281&amp;"."&amp;G281&amp;"."&amp;H281&amp;"."&amp;I281&amp;"."&amp;J281,"")</f>
        <v>1.3.6.1.01.0.0.00</v>
      </c>
      <c r="W267" s="105" t="b">
        <f>V267=Tabela2[[#This Row],[N.R.
(Natureza da Receita)]]</f>
        <v>0</v>
      </c>
      <c r="X267" s="105" t="str">
        <f>IF(Tabela2[[#This Row],[F.R.
(Fonte Recurso)]]="",VLOOKUP(Tabela2[[#This Row],[N.R.
(Natureza da Receita)]],Tabela813[[NR]:[Situação]],3,FALSE),"")</f>
        <v>S</v>
      </c>
      <c r="Y267" s="105" t="b">
        <f>X267=Tabela2[[#This Row],[(S)intética
(A)nalítica]]</f>
        <v>1</v>
      </c>
    </row>
    <row r="268" spans="2:25">
      <c r="B268" s="29"/>
      <c r="C268" s="20" t="s">
        <v>781</v>
      </c>
      <c r="D268" s="20" t="s">
        <v>782</v>
      </c>
      <c r="E268" s="20" t="s">
        <v>791</v>
      </c>
      <c r="F268" s="20" t="s">
        <v>793</v>
      </c>
      <c r="G268" s="20" t="s">
        <v>783</v>
      </c>
      <c r="H268" s="20" t="s">
        <v>784</v>
      </c>
      <c r="I268" s="20" t="s">
        <v>784</v>
      </c>
      <c r="J268" s="20" t="s">
        <v>787</v>
      </c>
      <c r="K268" s="16" t="s">
        <v>1353</v>
      </c>
      <c r="L268" s="20"/>
      <c r="M268" s="21" t="s">
        <v>251</v>
      </c>
      <c r="N268" s="16" t="s">
        <v>1236</v>
      </c>
      <c r="O268" s="16">
        <v>5</v>
      </c>
      <c r="P268" s="20" t="s">
        <v>50</v>
      </c>
      <c r="Q268" s="1" t="s">
        <v>252</v>
      </c>
      <c r="R268" s="1" t="s">
        <v>157</v>
      </c>
      <c r="S268" s="16"/>
      <c r="T268" s="151"/>
      <c r="V268" s="105" t="str">
        <f>IF(Tabela2[[#This Row],[F.R.
(Fonte Recurso)]]="",IF(B282&lt;&gt;"",B282&amp;".","")&amp;C282&amp;"."&amp;D282&amp;"."&amp;E282&amp;"."&amp;F282&amp;"."&amp;G282&amp;"."&amp;H282&amp;"."&amp;I282&amp;"."&amp;J282,"")</f>
        <v>1.3.6.1.01.1.0.00</v>
      </c>
      <c r="W268" s="105" t="b">
        <f>V268=Tabela2[[#This Row],[N.R.
(Natureza da Receita)]]</f>
        <v>0</v>
      </c>
      <c r="X268" s="105" t="str">
        <f>IF(Tabela2[[#This Row],[F.R.
(Fonte Recurso)]]="",VLOOKUP(Tabela2[[#This Row],[N.R.
(Natureza da Receita)]],Tabela813[[NR]:[Situação]],3,FALSE),"")</f>
        <v>S</v>
      </c>
      <c r="Y268" s="105" t="b">
        <f>X268=Tabela2[[#This Row],[(S)intética
(A)nalítica]]</f>
        <v>1</v>
      </c>
    </row>
    <row r="269" spans="2:25">
      <c r="B269" s="29"/>
      <c r="C269" s="20"/>
      <c r="D269" s="20"/>
      <c r="E269" s="20"/>
      <c r="F269" s="20"/>
      <c r="G269" s="20"/>
      <c r="H269" s="20"/>
      <c r="I269" s="20"/>
      <c r="J269" s="20"/>
      <c r="K269" s="16"/>
      <c r="L269" s="20" t="s">
        <v>6069</v>
      </c>
      <c r="M269" s="21" t="s">
        <v>6070</v>
      </c>
      <c r="N269" s="16"/>
      <c r="O269" s="16"/>
      <c r="P269" s="20"/>
      <c r="Q269" s="1"/>
      <c r="R269" s="1"/>
      <c r="S269" s="16" t="s">
        <v>14</v>
      </c>
      <c r="T269" s="154">
        <v>44851</v>
      </c>
      <c r="V269" s="105" t="str">
        <f>IF(Tabela2[[#This Row],[F.R.
(Fonte Recurso)]]="",IF(B283&lt;&gt;"",B283&amp;".","")&amp;C283&amp;"."&amp;D283&amp;"."&amp;E283&amp;"."&amp;F283&amp;"."&amp;G283&amp;"."&amp;H283&amp;"."&amp;I283&amp;"."&amp;J283,"")</f>
        <v/>
      </c>
      <c r="W269" s="105" t="b">
        <f>V269=Tabela2[[#This Row],[N.R.
(Natureza da Receita)]]</f>
        <v>1</v>
      </c>
      <c r="X269" s="105" t="str">
        <f>IF(Tabela2[[#This Row],[F.R.
(Fonte Recurso)]]="",VLOOKUP(Tabela2[[#This Row],[N.R.
(Natureza da Receita)]],Tabela813[[NR]:[Situação]],3,FALSE),"")</f>
        <v/>
      </c>
      <c r="Y269" s="105" t="b">
        <f>X269=Tabela2[[#This Row],[(S)intética
(A)nalítica]]</f>
        <v>1</v>
      </c>
    </row>
    <row r="270" spans="2:25">
      <c r="B270" s="29"/>
      <c r="C270" s="20"/>
      <c r="D270" s="20"/>
      <c r="E270" s="20"/>
      <c r="F270" s="20"/>
      <c r="G270" s="20"/>
      <c r="H270" s="20"/>
      <c r="I270" s="20"/>
      <c r="J270" s="20"/>
      <c r="K270" s="16"/>
      <c r="L270" s="20" t="s">
        <v>3101</v>
      </c>
      <c r="M270" s="21" t="s">
        <v>3061</v>
      </c>
      <c r="N270" s="16" t="str">
        <f>X256</f>
        <v>S</v>
      </c>
      <c r="O270" s="16" t="s">
        <v>157</v>
      </c>
      <c r="P270" s="20" t="s">
        <v>157</v>
      </c>
      <c r="Q270" s="1"/>
      <c r="R270" s="1" t="s">
        <v>157</v>
      </c>
      <c r="S270" s="16"/>
      <c r="T270" s="151"/>
      <c r="V270" s="105" t="str">
        <f>IF(Tabela2[[#This Row],[F.R.
(Fonte Recurso)]]="",IF(B284&lt;&gt;"",B284&amp;".","")&amp;C284&amp;"."&amp;D284&amp;"."&amp;E284&amp;"."&amp;F284&amp;"."&amp;G284&amp;"."&amp;H284&amp;"."&amp;I284&amp;"."&amp;J284,"")</f>
        <v/>
      </c>
      <c r="W270" s="105" t="b">
        <f>V270=Tabela2[[#This Row],[N.R.
(Natureza da Receita)]]</f>
        <v>1</v>
      </c>
      <c r="X270" s="105" t="str">
        <f>IF(Tabela2[[#This Row],[F.R.
(Fonte Recurso)]]="",VLOOKUP(Tabela2[[#This Row],[N.R.
(Natureza da Receita)]],Tabela813[[NR]:[Situação]],3,FALSE),"")</f>
        <v/>
      </c>
      <c r="Y270" s="105" t="b">
        <f>X270=Tabela2[[#This Row],[(S)intética
(A)nalítica]]</f>
        <v>0</v>
      </c>
    </row>
    <row r="271" spans="2:25" ht="30">
      <c r="B271" s="29"/>
      <c r="C271" s="20" t="s">
        <v>781</v>
      </c>
      <c r="D271" s="20" t="s">
        <v>782</v>
      </c>
      <c r="E271" s="20" t="s">
        <v>791</v>
      </c>
      <c r="F271" s="20" t="s">
        <v>793</v>
      </c>
      <c r="G271" s="20" t="s">
        <v>797</v>
      </c>
      <c r="H271" s="20" t="s">
        <v>784</v>
      </c>
      <c r="I271" s="20" t="s">
        <v>784</v>
      </c>
      <c r="J271" s="20" t="s">
        <v>787</v>
      </c>
      <c r="K271" s="16" t="s">
        <v>1354</v>
      </c>
      <c r="L271" s="20"/>
      <c r="M271" s="21" t="s">
        <v>253</v>
      </c>
      <c r="N271" s="16" t="str">
        <f>X257</f>
        <v/>
      </c>
      <c r="O271" s="16">
        <v>5</v>
      </c>
      <c r="P271" s="20" t="s">
        <v>50</v>
      </c>
      <c r="Q271" s="1" t="s">
        <v>254</v>
      </c>
      <c r="R271" s="1" t="s">
        <v>157</v>
      </c>
      <c r="S271" s="16"/>
      <c r="T271" s="151"/>
      <c r="V271" s="105" t="str">
        <f>IF(Tabela2[[#This Row],[F.R.
(Fonte Recurso)]]="",IF(B285&lt;&gt;"",B285&amp;".","")&amp;C285&amp;"."&amp;D285&amp;"."&amp;E285&amp;"."&amp;F285&amp;"."&amp;G285&amp;"."&amp;H285&amp;"."&amp;I285&amp;"."&amp;J285,"")</f>
        <v>1.3.9.9.00.0.0.00</v>
      </c>
      <c r="W271" s="105" t="b">
        <f>V271=Tabela2[[#This Row],[N.R.
(Natureza da Receita)]]</f>
        <v>0</v>
      </c>
      <c r="X271" s="105" t="str">
        <f>IF(Tabela2[[#This Row],[F.R.
(Fonte Recurso)]]="",VLOOKUP(Tabela2[[#This Row],[N.R.
(Natureza da Receita)]],Tabela813[[NR]:[Situação]],3,FALSE),"")</f>
        <v>S</v>
      </c>
      <c r="Y271" s="105" t="b">
        <f>X271=Tabela2[[#This Row],[(S)intética
(A)nalítica]]</f>
        <v>0</v>
      </c>
    </row>
    <row r="272" spans="2:25">
      <c r="B272" s="29"/>
      <c r="C272" s="20"/>
      <c r="D272" s="20"/>
      <c r="E272" s="20"/>
      <c r="F272" s="20"/>
      <c r="G272" s="20"/>
      <c r="H272" s="20"/>
      <c r="I272" s="20"/>
      <c r="J272" s="20"/>
      <c r="K272" s="16"/>
      <c r="L272" s="20" t="s">
        <v>3110</v>
      </c>
      <c r="M272" s="21" t="s">
        <v>3055</v>
      </c>
      <c r="N272" s="16"/>
      <c r="O272" s="16" t="s">
        <v>157</v>
      </c>
      <c r="P272" s="20" t="s">
        <v>157</v>
      </c>
      <c r="Q272" s="1"/>
      <c r="R272" s="1" t="s">
        <v>157</v>
      </c>
      <c r="S272" s="16"/>
      <c r="T272" s="151"/>
      <c r="V272" s="105" t="str">
        <f>IF(Tabela2[[#This Row],[F.R.
(Fonte Recurso)]]="",IF(B286&lt;&gt;"",B286&amp;".","")&amp;C286&amp;"."&amp;D286&amp;"."&amp;E286&amp;"."&amp;F286&amp;"."&amp;G286&amp;"."&amp;H286&amp;"."&amp;I286&amp;"."&amp;J286,"")</f>
        <v/>
      </c>
      <c r="W272" s="105" t="b">
        <f>V272=Tabela2[[#This Row],[N.R.
(Natureza da Receita)]]</f>
        <v>1</v>
      </c>
      <c r="X272" s="105" t="str">
        <f>IF(Tabela2[[#This Row],[F.R.
(Fonte Recurso)]]="",VLOOKUP(Tabela2[[#This Row],[N.R.
(Natureza da Receita)]],Tabela813[[NR]:[Situação]],3,FALSE),"")</f>
        <v/>
      </c>
      <c r="Y272" s="105" t="b">
        <f>X272=Tabela2[[#This Row],[(S)intética
(A)nalítica]]</f>
        <v>1</v>
      </c>
    </row>
    <row r="273" spans="2:25">
      <c r="B273" s="29"/>
      <c r="C273" s="20"/>
      <c r="D273" s="20"/>
      <c r="E273" s="20"/>
      <c r="F273" s="20"/>
      <c r="G273" s="20"/>
      <c r="H273" s="20"/>
      <c r="I273" s="20"/>
      <c r="J273" s="20"/>
      <c r="K273" s="18"/>
      <c r="L273" s="20" t="s">
        <v>3337</v>
      </c>
      <c r="M273" s="21" t="s">
        <v>3338</v>
      </c>
      <c r="N273" s="16"/>
      <c r="O273" s="16"/>
      <c r="P273" s="20"/>
      <c r="Q273" s="1"/>
      <c r="R273" s="1"/>
      <c r="S273" s="16"/>
      <c r="T273" s="151"/>
      <c r="V273" s="105" t="str">
        <f>IF(Tabela2[[#This Row],[F.R.
(Fonte Recurso)]]="",IF(B287&lt;&gt;"",B287&amp;".","")&amp;C287&amp;"."&amp;D287&amp;"."&amp;E287&amp;"."&amp;F287&amp;"."&amp;G287&amp;"."&amp;H287&amp;"."&amp;I287&amp;"."&amp;J287,"")</f>
        <v/>
      </c>
      <c r="W273" s="105" t="b">
        <f>V273=Tabela2[[#This Row],[N.R.
(Natureza da Receita)]]</f>
        <v>1</v>
      </c>
      <c r="X273" s="105" t="str">
        <f>IF(Tabela2[[#This Row],[F.R.
(Fonte Recurso)]]="",VLOOKUP(Tabela2[[#This Row],[N.R.
(Natureza da Receita)]],Tabela813[[NR]:[Situação]],3,FALSE),"")</f>
        <v/>
      </c>
      <c r="Y273" s="105" t="b">
        <f>X273=Tabela2[[#This Row],[(S)intética
(A)nalítica]]</f>
        <v>1</v>
      </c>
    </row>
    <row r="274" spans="2:25">
      <c r="B274" s="29"/>
      <c r="C274" s="20">
        <v>1</v>
      </c>
      <c r="D274" s="20">
        <v>3</v>
      </c>
      <c r="E274" s="20">
        <v>5</v>
      </c>
      <c r="F274" s="20" t="s">
        <v>784</v>
      </c>
      <c r="G274" s="20" t="s">
        <v>787</v>
      </c>
      <c r="H274" s="20" t="s">
        <v>784</v>
      </c>
      <c r="I274" s="20" t="s">
        <v>784</v>
      </c>
      <c r="J274" s="20" t="s">
        <v>787</v>
      </c>
      <c r="K274" s="16" t="s">
        <v>1355</v>
      </c>
      <c r="L274" s="20"/>
      <c r="M274" s="1" t="s">
        <v>255</v>
      </c>
      <c r="N274" s="16" t="s">
        <v>1236</v>
      </c>
      <c r="O274" s="16">
        <v>3</v>
      </c>
      <c r="P274" s="20" t="s">
        <v>50</v>
      </c>
      <c r="Q274" s="1" t="s">
        <v>256</v>
      </c>
      <c r="R274" s="1" t="s">
        <v>157</v>
      </c>
      <c r="S274" s="16"/>
      <c r="T274" s="151"/>
      <c r="V274" s="105" t="str">
        <f>IF(Tabela2[[#This Row],[F.R.
(Fonte Recurso)]]="",IF(B288&lt;&gt;"",B288&amp;".","")&amp;C288&amp;"."&amp;D288&amp;"."&amp;E288&amp;"."&amp;F288&amp;"."&amp;G288&amp;"."&amp;H288&amp;"."&amp;I288&amp;"."&amp;J288,"")</f>
        <v>1.4.0.0.00.0.0.00</v>
      </c>
      <c r="W274" s="105" t="b">
        <f>V274=Tabela2[[#This Row],[N.R.
(Natureza da Receita)]]</f>
        <v>0</v>
      </c>
      <c r="X274" s="105" t="str">
        <f>IF(Tabela2[[#This Row],[F.R.
(Fonte Recurso)]]="",VLOOKUP(Tabela2[[#This Row],[N.R.
(Natureza da Receita)]],Tabela813[[NR]:[Situação]],3,FALSE),"")</f>
        <v>S</v>
      </c>
      <c r="Y274" s="105" t="b">
        <f>X274=Tabela2[[#This Row],[(S)intética
(A)nalítica]]</f>
        <v>1</v>
      </c>
    </row>
    <row r="275" spans="2:25">
      <c r="B275" s="29"/>
      <c r="C275" s="20">
        <v>1</v>
      </c>
      <c r="D275" s="20">
        <v>3</v>
      </c>
      <c r="E275" s="20">
        <v>5</v>
      </c>
      <c r="F275" s="20" t="s">
        <v>781</v>
      </c>
      <c r="G275" s="20" t="s">
        <v>787</v>
      </c>
      <c r="H275" s="20" t="s">
        <v>784</v>
      </c>
      <c r="I275" s="20" t="s">
        <v>784</v>
      </c>
      <c r="J275" s="20" t="s">
        <v>787</v>
      </c>
      <c r="K275" s="16" t="s">
        <v>1356</v>
      </c>
      <c r="L275" s="20"/>
      <c r="M275" s="1" t="s">
        <v>255</v>
      </c>
      <c r="N275" s="16" t="s">
        <v>1236</v>
      </c>
      <c r="O275" s="16">
        <v>4</v>
      </c>
      <c r="P275" s="20" t="s">
        <v>50</v>
      </c>
      <c r="Q275" s="1" t="s">
        <v>256</v>
      </c>
      <c r="R275" s="1" t="s">
        <v>157</v>
      </c>
      <c r="S275" s="16"/>
      <c r="T275" s="151"/>
      <c r="V275" s="105" t="str">
        <f>IF(Tabela2[[#This Row],[F.R.
(Fonte Recurso)]]="",IF(B289&lt;&gt;"",B289&amp;".","")&amp;C289&amp;"."&amp;D289&amp;"."&amp;E289&amp;"."&amp;F289&amp;"."&amp;G289&amp;"."&amp;H289&amp;"."&amp;I289&amp;"."&amp;J289,"")</f>
        <v>1.4.1.0.00.0.0.00</v>
      </c>
      <c r="W275" s="105" t="b">
        <f>V275=Tabela2[[#This Row],[N.R.
(Natureza da Receita)]]</f>
        <v>0</v>
      </c>
      <c r="X275" s="105" t="str">
        <f>IF(Tabela2[[#This Row],[F.R.
(Fonte Recurso)]]="",VLOOKUP(Tabela2[[#This Row],[N.R.
(Natureza da Receita)]],Tabela813[[NR]:[Situação]],3,FALSE),"")</f>
        <v>S</v>
      </c>
      <c r="Y275" s="105" t="b">
        <f>X275=Tabela2[[#This Row],[(S)intética
(A)nalítica]]</f>
        <v>1</v>
      </c>
    </row>
    <row r="276" spans="2:25" ht="30">
      <c r="B276" s="29"/>
      <c r="C276" s="20">
        <v>1</v>
      </c>
      <c r="D276" s="20">
        <v>3</v>
      </c>
      <c r="E276" s="20">
        <v>5</v>
      </c>
      <c r="F276" s="20" t="s">
        <v>781</v>
      </c>
      <c r="G276" s="20" t="s">
        <v>785</v>
      </c>
      <c r="H276" s="20" t="s">
        <v>784</v>
      </c>
      <c r="I276" s="20" t="s">
        <v>784</v>
      </c>
      <c r="J276" s="20" t="s">
        <v>787</v>
      </c>
      <c r="K276" s="16" t="s">
        <v>1357</v>
      </c>
      <c r="L276" s="20"/>
      <c r="M276" s="21" t="s">
        <v>257</v>
      </c>
      <c r="N276" s="16" t="s">
        <v>1236</v>
      </c>
      <c r="O276" s="16">
        <v>5</v>
      </c>
      <c r="P276" s="20" t="s">
        <v>50</v>
      </c>
      <c r="Q276" s="1" t="s">
        <v>258</v>
      </c>
      <c r="R276" s="11" t="s">
        <v>157</v>
      </c>
      <c r="S276" s="12"/>
      <c r="T276" s="151"/>
      <c r="V276" s="105" t="str">
        <f>IF(Tabela2[[#This Row],[F.R.
(Fonte Recurso)]]="",IF(B290&lt;&gt;"",B290&amp;".","")&amp;C290&amp;"."&amp;D290&amp;"."&amp;E290&amp;"."&amp;F290&amp;"."&amp;G290&amp;"."&amp;H290&amp;"."&amp;I290&amp;"."&amp;J290,"")</f>
        <v>1.4.1.1.00.0.0.00</v>
      </c>
      <c r="W276" s="105" t="b">
        <f>V276=Tabela2[[#This Row],[N.R.
(Natureza da Receita)]]</f>
        <v>0</v>
      </c>
      <c r="X276" s="105" t="str">
        <f>IF(Tabela2[[#This Row],[F.R.
(Fonte Recurso)]]="",VLOOKUP(Tabela2[[#This Row],[N.R.
(Natureza da Receita)]],Tabela813[[NR]:[Situação]],3,FALSE),"")</f>
        <v>S</v>
      </c>
      <c r="Y276" s="105" t="b">
        <f>X276=Tabela2[[#This Row],[(S)intética
(A)nalítica]]</f>
        <v>1</v>
      </c>
    </row>
    <row r="277" spans="2:25">
      <c r="B277" s="29"/>
      <c r="C277" s="20"/>
      <c r="D277" s="20"/>
      <c r="E277" s="20"/>
      <c r="F277" s="20"/>
      <c r="G277" s="20"/>
      <c r="H277" s="20"/>
      <c r="I277" s="20"/>
      <c r="J277" s="20"/>
      <c r="K277" s="16"/>
      <c r="L277" s="20" t="s">
        <v>3110</v>
      </c>
      <c r="M277" s="21" t="s">
        <v>3055</v>
      </c>
      <c r="N277" s="16"/>
      <c r="O277" s="16" t="s">
        <v>157</v>
      </c>
      <c r="P277" s="20" t="s">
        <v>157</v>
      </c>
      <c r="Q277" s="1"/>
      <c r="R277" s="1" t="s">
        <v>157</v>
      </c>
      <c r="S277" s="16"/>
      <c r="T277" s="151"/>
      <c r="V277" s="105" t="str">
        <f>IF(Tabela2[[#This Row],[F.R.
(Fonte Recurso)]]="",IF(B291&lt;&gt;"",B291&amp;".","")&amp;C291&amp;"."&amp;D291&amp;"."&amp;E291&amp;"."&amp;F291&amp;"."&amp;G291&amp;"."&amp;H291&amp;"."&amp;I291&amp;"."&amp;J291,"")</f>
        <v/>
      </c>
      <c r="W277" s="105" t="b">
        <f>V277=Tabela2[[#This Row],[N.R.
(Natureza da Receita)]]</f>
        <v>1</v>
      </c>
      <c r="X277" s="105" t="str">
        <f>IF(Tabela2[[#This Row],[F.R.
(Fonte Recurso)]]="",VLOOKUP(Tabela2[[#This Row],[N.R.
(Natureza da Receita)]],Tabela813[[NR]:[Situação]],3,FALSE),"")</f>
        <v/>
      </c>
      <c r="Y277" s="105" t="b">
        <f>X277=Tabela2[[#This Row],[(S)intética
(A)nalítica]]</f>
        <v>1</v>
      </c>
    </row>
    <row r="278" spans="2:25">
      <c r="B278" s="29"/>
      <c r="C278" s="20"/>
      <c r="D278" s="20"/>
      <c r="E278" s="20"/>
      <c r="F278" s="20"/>
      <c r="G278" s="20"/>
      <c r="H278" s="20"/>
      <c r="I278" s="20"/>
      <c r="J278" s="20"/>
      <c r="K278" s="18"/>
      <c r="L278" s="20" t="s">
        <v>3337</v>
      </c>
      <c r="M278" s="21" t="s">
        <v>3338</v>
      </c>
      <c r="N278" s="16"/>
      <c r="O278" s="16"/>
      <c r="P278" s="20"/>
      <c r="Q278" s="1"/>
      <c r="R278" s="1"/>
      <c r="S278" s="16"/>
      <c r="T278" s="151"/>
      <c r="V278" s="105" t="str">
        <f>IF(Tabela2[[#This Row],[F.R.
(Fonte Recurso)]]="",IF(B292&lt;&gt;"",B292&amp;".","")&amp;C292&amp;"."&amp;D292&amp;"."&amp;E292&amp;"."&amp;F292&amp;"."&amp;G292&amp;"."&amp;H292&amp;"."&amp;I292&amp;"."&amp;J292,"")</f>
        <v/>
      </c>
      <c r="W278" s="105" t="b">
        <f>V278=Tabela2[[#This Row],[N.R.
(Natureza da Receita)]]</f>
        <v>1</v>
      </c>
      <c r="X278" s="105" t="str">
        <f>IF(Tabela2[[#This Row],[F.R.
(Fonte Recurso)]]="",VLOOKUP(Tabela2[[#This Row],[N.R.
(Natureza da Receita)]],Tabela813[[NR]:[Situação]],3,FALSE),"")</f>
        <v/>
      </c>
      <c r="Y278" s="105" t="b">
        <f>X278=Tabela2[[#This Row],[(S)intética
(A)nalítica]]</f>
        <v>1</v>
      </c>
    </row>
    <row r="279" spans="2:25">
      <c r="B279" s="29"/>
      <c r="C279" s="20" t="s">
        <v>781</v>
      </c>
      <c r="D279" s="20" t="s">
        <v>782</v>
      </c>
      <c r="E279" s="20" t="s">
        <v>786</v>
      </c>
      <c r="F279" s="20" t="s">
        <v>784</v>
      </c>
      <c r="G279" s="20" t="s">
        <v>787</v>
      </c>
      <c r="H279" s="20" t="s">
        <v>784</v>
      </c>
      <c r="I279" s="20" t="s">
        <v>784</v>
      </c>
      <c r="J279" s="20" t="s">
        <v>787</v>
      </c>
      <c r="K279" s="16" t="s">
        <v>1358</v>
      </c>
      <c r="L279" s="20"/>
      <c r="M279" s="21" t="s">
        <v>259</v>
      </c>
      <c r="N279" s="16" t="s">
        <v>1236</v>
      </c>
      <c r="O279" s="16">
        <v>3</v>
      </c>
      <c r="P279" s="20" t="s">
        <v>44</v>
      </c>
      <c r="Q279" s="1" t="s">
        <v>260</v>
      </c>
      <c r="R279" s="1" t="s">
        <v>157</v>
      </c>
      <c r="S279" s="16" t="s">
        <v>157</v>
      </c>
      <c r="T279" s="151"/>
      <c r="V279" s="105" t="str">
        <f>IF(Tabela2[[#This Row],[F.R.
(Fonte Recurso)]]="",IF(B293&lt;&gt;"",B293&amp;".","")&amp;C293&amp;"."&amp;D293&amp;"."&amp;E293&amp;"."&amp;F293&amp;"."&amp;G293&amp;"."&amp;H293&amp;"."&amp;I293&amp;"."&amp;J293,"")</f>
        <v>.......</v>
      </c>
      <c r="W279" s="105" t="b">
        <f>V279=Tabela2[[#This Row],[N.R.
(Natureza da Receita)]]</f>
        <v>0</v>
      </c>
      <c r="X279" s="105" t="str">
        <f>IF(Tabela2[[#This Row],[F.R.
(Fonte Recurso)]]="",VLOOKUP(Tabela2[[#This Row],[N.R.
(Natureza da Receita)]],Tabela813[[NR]:[Situação]],3,FALSE),"")</f>
        <v>S</v>
      </c>
      <c r="Y279" s="105" t="b">
        <f>X279=Tabela2[[#This Row],[(S)intética
(A)nalítica]]</f>
        <v>1</v>
      </c>
    </row>
    <row r="280" spans="2:25">
      <c r="B280" s="29"/>
      <c r="C280" s="20" t="s">
        <v>781</v>
      </c>
      <c r="D280" s="20" t="s">
        <v>782</v>
      </c>
      <c r="E280" s="20" t="s">
        <v>786</v>
      </c>
      <c r="F280" s="20" t="s">
        <v>781</v>
      </c>
      <c r="G280" s="20" t="s">
        <v>787</v>
      </c>
      <c r="H280" s="20" t="s">
        <v>784</v>
      </c>
      <c r="I280" s="20" t="s">
        <v>784</v>
      </c>
      <c r="J280" s="20" t="s">
        <v>787</v>
      </c>
      <c r="K280" s="16" t="s">
        <v>1359</v>
      </c>
      <c r="L280" s="20"/>
      <c r="M280" s="21" t="s">
        <v>259</v>
      </c>
      <c r="N280" s="16" t="s">
        <v>1236</v>
      </c>
      <c r="O280" s="16">
        <v>4</v>
      </c>
      <c r="P280" s="20" t="s">
        <v>44</v>
      </c>
      <c r="Q280" s="1" t="s">
        <v>260</v>
      </c>
      <c r="R280" s="1" t="s">
        <v>157</v>
      </c>
      <c r="S280" s="16"/>
      <c r="T280" s="151"/>
      <c r="V280" s="105" t="str">
        <f>IF(Tabela2[[#This Row],[F.R.
(Fonte Recurso)]]="",IF(B294&lt;&gt;"",B294&amp;".","")&amp;C294&amp;"."&amp;D294&amp;"."&amp;E294&amp;"."&amp;F294&amp;"."&amp;G294&amp;"."&amp;H294&amp;"."&amp;I294&amp;"."&amp;J294,"")</f>
        <v>1.5.0.0.00.0.0.00</v>
      </c>
      <c r="W280" s="105" t="b">
        <f>V280=Tabela2[[#This Row],[N.R.
(Natureza da Receita)]]</f>
        <v>0</v>
      </c>
      <c r="X280" s="105" t="str">
        <f>IF(Tabela2[[#This Row],[F.R.
(Fonte Recurso)]]="",VLOOKUP(Tabela2[[#This Row],[N.R.
(Natureza da Receita)]],Tabela813[[NR]:[Situação]],3,FALSE),"")</f>
        <v>S</v>
      </c>
      <c r="Y280" s="105" t="b">
        <f>X280=Tabela2[[#This Row],[(S)intética
(A)nalítica]]</f>
        <v>1</v>
      </c>
    </row>
    <row r="281" spans="2:25" ht="60">
      <c r="B281" s="29"/>
      <c r="C281" s="20" t="s">
        <v>781</v>
      </c>
      <c r="D281" s="20" t="s">
        <v>782</v>
      </c>
      <c r="E281" s="20" t="s">
        <v>786</v>
      </c>
      <c r="F281" s="20" t="s">
        <v>781</v>
      </c>
      <c r="G281" s="20" t="s">
        <v>783</v>
      </c>
      <c r="H281" s="20" t="s">
        <v>784</v>
      </c>
      <c r="I281" s="20" t="s">
        <v>784</v>
      </c>
      <c r="J281" s="20" t="s">
        <v>787</v>
      </c>
      <c r="K281" s="16" t="s">
        <v>1360</v>
      </c>
      <c r="L281" s="20"/>
      <c r="M281" s="21" t="s">
        <v>261</v>
      </c>
      <c r="N281" s="16" t="str">
        <f t="shared" ref="N281:N312" si="7">X267</f>
        <v>S</v>
      </c>
      <c r="O281" s="16">
        <v>5</v>
      </c>
      <c r="P281" s="20" t="s">
        <v>50</v>
      </c>
      <c r="Q281" s="1" t="s">
        <v>262</v>
      </c>
      <c r="R281" s="1" t="s">
        <v>157</v>
      </c>
      <c r="S281" s="16"/>
      <c r="T281" s="151"/>
      <c r="V281" s="105" t="str">
        <f>IF(Tabela2[[#This Row],[F.R.
(Fonte Recurso)]]="",IF(B295&lt;&gt;"",B295&amp;".","")&amp;C295&amp;"."&amp;D295&amp;"."&amp;E295&amp;"."&amp;F295&amp;"."&amp;G295&amp;"."&amp;H295&amp;"."&amp;I295&amp;"."&amp;J295,"")</f>
        <v>1.5.1.0.00.0.0.00</v>
      </c>
      <c r="W281" s="105" t="b">
        <f>V281=Tabela2[[#This Row],[N.R.
(Natureza da Receita)]]</f>
        <v>0</v>
      </c>
      <c r="X281" s="105" t="str">
        <f>IF(Tabela2[[#This Row],[F.R.
(Fonte Recurso)]]="",VLOOKUP(Tabela2[[#This Row],[N.R.
(Natureza da Receita)]],Tabela813[[NR]:[Situação]],3,FALSE),"")</f>
        <v>S</v>
      </c>
      <c r="Y281" s="105" t="b">
        <f>X281=Tabela2[[#This Row],[(S)intética
(A)nalítica]]</f>
        <v>1</v>
      </c>
    </row>
    <row r="282" spans="2:25" ht="30">
      <c r="B282" s="29"/>
      <c r="C282" s="20" t="s">
        <v>781</v>
      </c>
      <c r="D282" s="20" t="s">
        <v>782</v>
      </c>
      <c r="E282" s="20" t="s">
        <v>786</v>
      </c>
      <c r="F282" s="20" t="s">
        <v>781</v>
      </c>
      <c r="G282" s="20" t="s">
        <v>783</v>
      </c>
      <c r="H282" s="20" t="s">
        <v>781</v>
      </c>
      <c r="I282" s="20" t="s">
        <v>784</v>
      </c>
      <c r="J282" s="20" t="s">
        <v>787</v>
      </c>
      <c r="K282" s="16" t="s">
        <v>1361</v>
      </c>
      <c r="L282" s="20"/>
      <c r="M282" s="21" t="s">
        <v>263</v>
      </c>
      <c r="N282" s="16" t="s">
        <v>1236</v>
      </c>
      <c r="O282" s="16">
        <v>6</v>
      </c>
      <c r="P282" s="20" t="s">
        <v>50</v>
      </c>
      <c r="Q282" s="1" t="s">
        <v>264</v>
      </c>
      <c r="R282" s="1" t="s">
        <v>265</v>
      </c>
      <c r="S282" s="16"/>
      <c r="T282" s="151"/>
      <c r="V282" s="105" t="str">
        <f>IF(Tabela2[[#This Row],[F.R.
(Fonte Recurso)]]="",IF(B296&lt;&gt;"",B296&amp;".","")&amp;C296&amp;"."&amp;D296&amp;"."&amp;E296&amp;"."&amp;F296&amp;"."&amp;G296&amp;"."&amp;H296&amp;"."&amp;I296&amp;"."&amp;J296,"")</f>
        <v>1.5.1.1.00.0.0.00</v>
      </c>
      <c r="W282" s="105" t="b">
        <f>V282=Tabela2[[#This Row],[N.R.
(Natureza da Receita)]]</f>
        <v>0</v>
      </c>
      <c r="X282" s="105" t="str">
        <f>IF(Tabela2[[#This Row],[F.R.
(Fonte Recurso)]]="",VLOOKUP(Tabela2[[#This Row],[N.R.
(Natureza da Receita)]],Tabela813[[NR]:[Situação]],3,FALSE),"")</f>
        <v>S</v>
      </c>
      <c r="Y282" s="105" t="b">
        <f>X282=Tabela2[[#This Row],[(S)intética
(A)nalítica]]</f>
        <v>1</v>
      </c>
    </row>
    <row r="283" spans="2:25">
      <c r="B283" s="29"/>
      <c r="C283" s="20"/>
      <c r="D283" s="20"/>
      <c r="E283" s="20"/>
      <c r="F283" s="20"/>
      <c r="G283" s="20"/>
      <c r="H283" s="20"/>
      <c r="I283" s="20"/>
      <c r="J283" s="20"/>
      <c r="K283" s="16"/>
      <c r="L283" s="20" t="s">
        <v>3110</v>
      </c>
      <c r="M283" s="21" t="s">
        <v>3055</v>
      </c>
      <c r="N283" s="16" t="str">
        <f t="shared" si="7"/>
        <v/>
      </c>
      <c r="O283" s="16" t="s">
        <v>157</v>
      </c>
      <c r="P283" s="20" t="s">
        <v>157</v>
      </c>
      <c r="Q283" s="1"/>
      <c r="R283" s="1" t="s">
        <v>157</v>
      </c>
      <c r="S283" s="16" t="s">
        <v>157</v>
      </c>
      <c r="T283" s="151"/>
      <c r="V283" s="105" t="str">
        <f>IF(Tabela2[[#This Row],[F.R.
(Fonte Recurso)]]="",IF(B297&lt;&gt;"",B297&amp;".","")&amp;C297&amp;"."&amp;D297&amp;"."&amp;E297&amp;"."&amp;F297&amp;"."&amp;G297&amp;"."&amp;H297&amp;"."&amp;I297&amp;"."&amp;J297,"")</f>
        <v/>
      </c>
      <c r="W283" s="105" t="b">
        <f>V283=Tabela2[[#This Row],[N.R.
(Natureza da Receita)]]</f>
        <v>1</v>
      </c>
      <c r="X283" s="105" t="str">
        <f>IF(Tabela2[[#This Row],[F.R.
(Fonte Recurso)]]="",VLOOKUP(Tabela2[[#This Row],[N.R.
(Natureza da Receita)]],Tabela813[[NR]:[Situação]],3,FALSE),"")</f>
        <v/>
      </c>
      <c r="Y283" s="105" t="b">
        <f>X283=Tabela2[[#This Row],[(S)intética
(A)nalítica]]</f>
        <v>1</v>
      </c>
    </row>
    <row r="284" spans="2:25" ht="30">
      <c r="B284" s="29"/>
      <c r="C284" s="20" t="s">
        <v>781</v>
      </c>
      <c r="D284" s="20" t="s">
        <v>782</v>
      </c>
      <c r="E284" s="20" t="s">
        <v>793</v>
      </c>
      <c r="F284" s="20" t="s">
        <v>784</v>
      </c>
      <c r="G284" s="20" t="s">
        <v>787</v>
      </c>
      <c r="H284" s="20" t="s">
        <v>784</v>
      </c>
      <c r="I284" s="20" t="s">
        <v>784</v>
      </c>
      <c r="J284" s="20" t="s">
        <v>787</v>
      </c>
      <c r="K284" s="16" t="s">
        <v>1362</v>
      </c>
      <c r="L284" s="20"/>
      <c r="M284" s="21" t="s">
        <v>266</v>
      </c>
      <c r="N284" s="16" t="str">
        <f t="shared" si="7"/>
        <v/>
      </c>
      <c r="O284" s="16">
        <v>3</v>
      </c>
      <c r="P284" s="20" t="s">
        <v>44</v>
      </c>
      <c r="Q284" s="1" t="s">
        <v>267</v>
      </c>
      <c r="R284" s="1" t="s">
        <v>157</v>
      </c>
      <c r="S284" s="16" t="s">
        <v>157</v>
      </c>
      <c r="T284" s="151"/>
      <c r="V284" s="105" t="str">
        <f>IF(Tabela2[[#This Row],[F.R.
(Fonte Recurso)]]="",IF(B298&lt;&gt;"",B298&amp;".","")&amp;C298&amp;"."&amp;D298&amp;"."&amp;E298&amp;"."&amp;F298&amp;"."&amp;G298&amp;"."&amp;H298&amp;"."&amp;I298&amp;"."&amp;J298,"")</f>
        <v>.......</v>
      </c>
      <c r="W284" s="105" t="b">
        <f>V284=Tabela2[[#This Row],[N.R.
(Natureza da Receita)]]</f>
        <v>0</v>
      </c>
      <c r="X284" s="105" t="str">
        <f>IF(Tabela2[[#This Row],[F.R.
(Fonte Recurso)]]="",VLOOKUP(Tabela2[[#This Row],[N.R.
(Natureza da Receita)]],Tabela813[[NR]:[Situação]],3,FALSE),"")</f>
        <v>S</v>
      </c>
      <c r="Y284" s="105" t="b">
        <f>X284=Tabela2[[#This Row],[(S)intética
(A)nalítica]]</f>
        <v>0</v>
      </c>
    </row>
    <row r="285" spans="2:25" ht="30">
      <c r="B285" s="29"/>
      <c r="C285" s="20" t="s">
        <v>781</v>
      </c>
      <c r="D285" s="20" t="s">
        <v>782</v>
      </c>
      <c r="E285" s="20" t="s">
        <v>793</v>
      </c>
      <c r="F285" s="20" t="s">
        <v>793</v>
      </c>
      <c r="G285" s="20" t="s">
        <v>787</v>
      </c>
      <c r="H285" s="20" t="s">
        <v>784</v>
      </c>
      <c r="I285" s="20" t="s">
        <v>784</v>
      </c>
      <c r="J285" s="20" t="s">
        <v>787</v>
      </c>
      <c r="K285" s="16" t="s">
        <v>1363</v>
      </c>
      <c r="L285" s="20"/>
      <c r="M285" s="21" t="s">
        <v>268</v>
      </c>
      <c r="N285" s="16" t="str">
        <f t="shared" si="7"/>
        <v>S</v>
      </c>
      <c r="O285" s="16">
        <v>4</v>
      </c>
      <c r="P285" s="20" t="s">
        <v>44</v>
      </c>
      <c r="Q285" s="1" t="s">
        <v>267</v>
      </c>
      <c r="R285" s="1" t="s">
        <v>157</v>
      </c>
      <c r="S285" s="16" t="s">
        <v>157</v>
      </c>
      <c r="T285" s="151"/>
      <c r="V285" s="105" t="str">
        <f>IF(Tabela2[[#This Row],[F.R.
(Fonte Recurso)]]="",IF(B299&lt;&gt;"",B299&amp;".","")&amp;C299&amp;"."&amp;D299&amp;"."&amp;E299&amp;"."&amp;F299&amp;"."&amp;G299&amp;"."&amp;H299&amp;"."&amp;I299&amp;"."&amp;J299,"")</f>
        <v>.......</v>
      </c>
      <c r="W285" s="105" t="b">
        <f>V285=Tabela2[[#This Row],[N.R.
(Natureza da Receita)]]</f>
        <v>0</v>
      </c>
      <c r="X285" s="105" t="str">
        <f>IF(Tabela2[[#This Row],[F.R.
(Fonte Recurso)]]="",VLOOKUP(Tabela2[[#This Row],[N.R.
(Natureza da Receita)]],Tabela813[[NR]:[Situação]],3,FALSE),"")</f>
        <v>S</v>
      </c>
      <c r="Y285" s="105" t="b">
        <f>X285=Tabela2[[#This Row],[(S)intética
(A)nalítica]]</f>
        <v>1</v>
      </c>
    </row>
    <row r="286" spans="2:25" ht="30">
      <c r="B286" s="29"/>
      <c r="C286" s="20" t="s">
        <v>781</v>
      </c>
      <c r="D286" s="20" t="s">
        <v>782</v>
      </c>
      <c r="E286" s="20" t="s">
        <v>793</v>
      </c>
      <c r="F286" s="20" t="s">
        <v>793</v>
      </c>
      <c r="G286" s="20" t="s">
        <v>797</v>
      </c>
      <c r="H286" s="20" t="s">
        <v>784</v>
      </c>
      <c r="I286" s="20" t="s">
        <v>784</v>
      </c>
      <c r="J286" s="20" t="s">
        <v>787</v>
      </c>
      <c r="K286" s="16" t="s">
        <v>1364</v>
      </c>
      <c r="L286" s="20"/>
      <c r="M286" s="21" t="s">
        <v>268</v>
      </c>
      <c r="N286" s="16" t="s">
        <v>1236</v>
      </c>
      <c r="O286" s="16">
        <v>5</v>
      </c>
      <c r="P286" s="20" t="s">
        <v>50</v>
      </c>
      <c r="Q286" s="1" t="s">
        <v>269</v>
      </c>
      <c r="R286" s="1" t="s">
        <v>157</v>
      </c>
      <c r="S286" s="16"/>
      <c r="T286" s="151"/>
      <c r="V286" s="105" t="str">
        <f>IF(Tabela2[[#This Row],[F.R.
(Fonte Recurso)]]="",IF(B300&lt;&gt;"",B300&amp;".","")&amp;C300&amp;"."&amp;D300&amp;"."&amp;E300&amp;"."&amp;F300&amp;"."&amp;G300&amp;"."&amp;H300&amp;"."&amp;I300&amp;"."&amp;J300,"")</f>
        <v>1.6.0.0.00.0.0.00</v>
      </c>
      <c r="W286" s="105" t="b">
        <f>V286=Tabela2[[#This Row],[N.R.
(Natureza da Receita)]]</f>
        <v>0</v>
      </c>
      <c r="X286" s="105" t="str">
        <f>IF(Tabela2[[#This Row],[F.R.
(Fonte Recurso)]]="",VLOOKUP(Tabela2[[#This Row],[N.R.
(Natureza da Receita)]],Tabela813[[NR]:[Situação]],3,FALSE),"")</f>
        <v>S</v>
      </c>
      <c r="Y286" s="105" t="b">
        <f>X286=Tabela2[[#This Row],[(S)intética
(A)nalítica]]</f>
        <v>1</v>
      </c>
    </row>
    <row r="287" spans="2:25">
      <c r="B287" s="29"/>
      <c r="C287" s="20"/>
      <c r="D287" s="20"/>
      <c r="E287" s="20"/>
      <c r="F287" s="20"/>
      <c r="G287" s="20"/>
      <c r="H287" s="20"/>
      <c r="I287" s="20"/>
      <c r="J287" s="20"/>
      <c r="K287" s="16"/>
      <c r="L287" s="20" t="s">
        <v>3110</v>
      </c>
      <c r="M287" s="21" t="s">
        <v>3055</v>
      </c>
      <c r="N287" s="16"/>
      <c r="O287" s="16" t="s">
        <v>157</v>
      </c>
      <c r="P287" s="20" t="s">
        <v>157</v>
      </c>
      <c r="Q287" s="1"/>
      <c r="R287" s="1" t="s">
        <v>157</v>
      </c>
      <c r="S287" s="16" t="s">
        <v>157</v>
      </c>
      <c r="T287" s="151"/>
      <c r="V287" s="105" t="str">
        <f>IF(Tabela2[[#This Row],[F.R.
(Fonte Recurso)]]="",IF(B301&lt;&gt;"",B301&amp;".","")&amp;C301&amp;"."&amp;D301&amp;"."&amp;E301&amp;"."&amp;F301&amp;"."&amp;G301&amp;"."&amp;H301&amp;"."&amp;I301&amp;"."&amp;J301,"")</f>
        <v/>
      </c>
      <c r="W287" s="105" t="b">
        <f>V287=Tabela2[[#This Row],[N.R.
(Natureza da Receita)]]</f>
        <v>1</v>
      </c>
      <c r="X287" s="105" t="str">
        <f>IF(Tabela2[[#This Row],[F.R.
(Fonte Recurso)]]="",VLOOKUP(Tabela2[[#This Row],[N.R.
(Natureza da Receita)]],Tabela813[[NR]:[Situação]],3,FALSE),"")</f>
        <v/>
      </c>
      <c r="Y287" s="105" t="b">
        <f>X287=Tabela2[[#This Row],[(S)intética
(A)nalítica]]</f>
        <v>1</v>
      </c>
    </row>
    <row r="288" spans="2:25" ht="30">
      <c r="B288" s="29"/>
      <c r="C288" s="20" t="s">
        <v>781</v>
      </c>
      <c r="D288" s="20" t="s">
        <v>791</v>
      </c>
      <c r="E288" s="20" t="s">
        <v>784</v>
      </c>
      <c r="F288" s="20" t="s">
        <v>784</v>
      </c>
      <c r="G288" s="20" t="s">
        <v>787</v>
      </c>
      <c r="H288" s="20" t="s">
        <v>784</v>
      </c>
      <c r="I288" s="20" t="s">
        <v>784</v>
      </c>
      <c r="J288" s="20" t="s">
        <v>787</v>
      </c>
      <c r="K288" s="16" t="s">
        <v>1365</v>
      </c>
      <c r="L288" s="20"/>
      <c r="M288" s="21" t="s">
        <v>270</v>
      </c>
      <c r="N288" s="16" t="s">
        <v>1236</v>
      </c>
      <c r="O288" s="16">
        <v>2</v>
      </c>
      <c r="P288" s="20" t="s">
        <v>44</v>
      </c>
      <c r="Q288" s="1" t="s">
        <v>271</v>
      </c>
      <c r="R288" s="1" t="s">
        <v>157</v>
      </c>
      <c r="S288" s="16" t="s">
        <v>157</v>
      </c>
      <c r="T288" s="151"/>
      <c r="V288" s="105" t="str">
        <f>IF(Tabela2[[#This Row],[F.R.
(Fonte Recurso)]]="",IF(B302&lt;&gt;"",B302&amp;".","")&amp;C302&amp;"."&amp;D302&amp;"."&amp;E302&amp;"."&amp;F302&amp;"."&amp;G302&amp;"."&amp;H302&amp;"."&amp;I302&amp;"."&amp;J302,"")</f>
        <v>1.6.1.1.00.0.0.00</v>
      </c>
      <c r="W288" s="105" t="b">
        <f>V288=Tabela2[[#This Row],[N.R.
(Natureza da Receita)]]</f>
        <v>0</v>
      </c>
      <c r="X288" s="105" t="str">
        <f>IF(Tabela2[[#This Row],[F.R.
(Fonte Recurso)]]="",VLOOKUP(Tabela2[[#This Row],[N.R.
(Natureza da Receita)]],Tabela813[[NR]:[Situação]],3,FALSE),"")</f>
        <v>S</v>
      </c>
      <c r="Y288" s="105" t="b">
        <f>X288=Tabela2[[#This Row],[(S)intética
(A)nalítica]]</f>
        <v>1</v>
      </c>
    </row>
    <row r="289" spans="2:25" ht="30">
      <c r="B289" s="29"/>
      <c r="C289" s="20" t="s">
        <v>781</v>
      </c>
      <c r="D289" s="20" t="s">
        <v>791</v>
      </c>
      <c r="E289" s="20" t="s">
        <v>781</v>
      </c>
      <c r="F289" s="20" t="s">
        <v>784</v>
      </c>
      <c r="G289" s="20" t="s">
        <v>787</v>
      </c>
      <c r="H289" s="20" t="s">
        <v>784</v>
      </c>
      <c r="I289" s="20" t="s">
        <v>784</v>
      </c>
      <c r="J289" s="20" t="s">
        <v>787</v>
      </c>
      <c r="K289" s="16" t="s">
        <v>1366</v>
      </c>
      <c r="L289" s="20"/>
      <c r="M289" s="21" t="s">
        <v>270</v>
      </c>
      <c r="N289" s="16" t="str">
        <f t="shared" si="7"/>
        <v>S</v>
      </c>
      <c r="O289" s="16">
        <v>3</v>
      </c>
      <c r="P289" s="20" t="s">
        <v>44</v>
      </c>
      <c r="Q289" s="1" t="s">
        <v>271</v>
      </c>
      <c r="R289" s="1" t="s">
        <v>157</v>
      </c>
      <c r="S289" s="16"/>
      <c r="T289" s="151"/>
      <c r="V289" s="105" t="str">
        <f>IF(Tabela2[[#This Row],[F.R.
(Fonte Recurso)]]="",IF(B303&lt;&gt;"",B303&amp;".","")&amp;C303&amp;"."&amp;D303&amp;"."&amp;E303&amp;"."&amp;F303&amp;"."&amp;G303&amp;"."&amp;H303&amp;"."&amp;I303&amp;"."&amp;J303,"")</f>
        <v>1.6.1.1.01.0.0.00</v>
      </c>
      <c r="W289" s="105" t="b">
        <f>V289=Tabela2[[#This Row],[N.R.
(Natureza da Receita)]]</f>
        <v>0</v>
      </c>
      <c r="X289" s="105" t="str">
        <f>IF(Tabela2[[#This Row],[F.R.
(Fonte Recurso)]]="",VLOOKUP(Tabela2[[#This Row],[N.R.
(Natureza da Receita)]],Tabela813[[NR]:[Situação]],3,FALSE),"")</f>
        <v>S</v>
      </c>
      <c r="Y289" s="105" t="b">
        <f>X289=Tabela2[[#This Row],[(S)intética
(A)nalítica]]</f>
        <v>1</v>
      </c>
    </row>
    <row r="290" spans="2:25" ht="30">
      <c r="B290" s="29"/>
      <c r="C290" s="20" t="s">
        <v>781</v>
      </c>
      <c r="D290" s="20" t="s">
        <v>791</v>
      </c>
      <c r="E290" s="20" t="s">
        <v>781</v>
      </c>
      <c r="F290" s="20" t="s">
        <v>781</v>
      </c>
      <c r="G290" s="20" t="s">
        <v>787</v>
      </c>
      <c r="H290" s="20" t="s">
        <v>784</v>
      </c>
      <c r="I290" s="20" t="s">
        <v>784</v>
      </c>
      <c r="J290" s="20" t="s">
        <v>787</v>
      </c>
      <c r="K290" s="16" t="s">
        <v>1367</v>
      </c>
      <c r="L290" s="20"/>
      <c r="M290" s="21" t="s">
        <v>270</v>
      </c>
      <c r="N290" s="16" t="str">
        <f t="shared" si="7"/>
        <v>S</v>
      </c>
      <c r="O290" s="16">
        <v>4</v>
      </c>
      <c r="P290" s="20" t="s">
        <v>44</v>
      </c>
      <c r="Q290" s="1" t="s">
        <v>271</v>
      </c>
      <c r="R290" s="1" t="s">
        <v>157</v>
      </c>
      <c r="S290" s="16"/>
      <c r="T290" s="151"/>
      <c r="V290" s="105" t="str">
        <f>IF(Tabela2[[#This Row],[F.R.
(Fonte Recurso)]]="",IF(B304&lt;&gt;"",B304&amp;".","")&amp;C304&amp;"."&amp;D304&amp;"."&amp;E304&amp;"."&amp;F304&amp;"."&amp;G304&amp;"."&amp;H304&amp;"."&amp;I304&amp;"."&amp;J304,"")</f>
        <v>.......</v>
      </c>
      <c r="W290" s="105" t="b">
        <f>V290=Tabela2[[#This Row],[N.R.
(Natureza da Receita)]]</f>
        <v>0</v>
      </c>
      <c r="X290" s="105" t="str">
        <f>IF(Tabela2[[#This Row],[F.R.
(Fonte Recurso)]]="",VLOOKUP(Tabela2[[#This Row],[N.R.
(Natureza da Receita)]],Tabela813[[NR]:[Situação]],3,FALSE),"")</f>
        <v>S</v>
      </c>
      <c r="Y290" s="105" t="b">
        <f>X290=Tabela2[[#This Row],[(S)intética
(A)nalítica]]</f>
        <v>1</v>
      </c>
    </row>
    <row r="291" spans="2:25" ht="60">
      <c r="B291" s="29"/>
      <c r="C291" s="20" t="s">
        <v>781</v>
      </c>
      <c r="D291" s="20" t="s">
        <v>791</v>
      </c>
      <c r="E291" s="20" t="s">
        <v>781</v>
      </c>
      <c r="F291" s="20" t="s">
        <v>781</v>
      </c>
      <c r="G291" s="20" t="s">
        <v>783</v>
      </c>
      <c r="H291" s="20" t="s">
        <v>784</v>
      </c>
      <c r="I291" s="20" t="s">
        <v>784</v>
      </c>
      <c r="J291" s="20" t="s">
        <v>787</v>
      </c>
      <c r="K291" s="16" t="s">
        <v>1368</v>
      </c>
      <c r="L291" s="20"/>
      <c r="M291" s="21" t="s">
        <v>270</v>
      </c>
      <c r="N291" s="16" t="s">
        <v>1236</v>
      </c>
      <c r="O291" s="16">
        <v>5</v>
      </c>
      <c r="P291" s="20" t="s">
        <v>50</v>
      </c>
      <c r="Q291" s="1" t="s">
        <v>272</v>
      </c>
      <c r="R291" s="1" t="s">
        <v>157</v>
      </c>
      <c r="S291" s="16"/>
      <c r="T291" s="151"/>
      <c r="V291" s="105" t="str">
        <f>IF(Tabela2[[#This Row],[F.R.
(Fonte Recurso)]]="",IF(B305&lt;&gt;"",B305&amp;".","")&amp;C305&amp;"."&amp;D305&amp;"."&amp;E305&amp;"."&amp;F305&amp;"."&amp;G305&amp;"."&amp;H305&amp;"."&amp;I305&amp;"."&amp;J305,"")</f>
        <v>.......</v>
      </c>
      <c r="W291" s="105" t="b">
        <f>V291=Tabela2[[#This Row],[N.R.
(Natureza da Receita)]]</f>
        <v>0</v>
      </c>
      <c r="X291" s="105" t="str">
        <f>IF(Tabela2[[#This Row],[F.R.
(Fonte Recurso)]]="",VLOOKUP(Tabela2[[#This Row],[N.R.
(Natureza da Receita)]],Tabela813[[NR]:[Situação]],3,FALSE),"")</f>
        <v>S</v>
      </c>
      <c r="Y291" s="105" t="b">
        <f>X291=Tabela2[[#This Row],[(S)intética
(A)nalítica]]</f>
        <v>1</v>
      </c>
    </row>
    <row r="292" spans="2:25">
      <c r="B292" s="29"/>
      <c r="C292" s="20"/>
      <c r="D292" s="20"/>
      <c r="E292" s="20"/>
      <c r="F292" s="20"/>
      <c r="G292" s="20"/>
      <c r="H292" s="20"/>
      <c r="I292" s="20"/>
      <c r="J292" s="20"/>
      <c r="K292" s="16"/>
      <c r="L292" s="20" t="s">
        <v>3110</v>
      </c>
      <c r="M292" s="21" t="s">
        <v>3055</v>
      </c>
      <c r="N292" s="16" t="str">
        <f t="shared" si="7"/>
        <v/>
      </c>
      <c r="O292" s="16" t="s">
        <v>157</v>
      </c>
      <c r="P292" s="20" t="s">
        <v>157</v>
      </c>
      <c r="Q292" s="1"/>
      <c r="R292" s="1" t="s">
        <v>157</v>
      </c>
      <c r="S292" s="16" t="s">
        <v>157</v>
      </c>
      <c r="T292" s="151"/>
      <c r="V292" s="105" t="str">
        <f>IF(Tabela2[[#This Row],[F.R.
(Fonte Recurso)]]="",IF(B306&lt;&gt;"",B306&amp;".","")&amp;C306&amp;"."&amp;D306&amp;"."&amp;E306&amp;"."&amp;F306&amp;"."&amp;G306&amp;"."&amp;H306&amp;"."&amp;I306&amp;"."&amp;J306,"")</f>
        <v/>
      </c>
      <c r="W292" s="105" t="b">
        <f>V292=Tabela2[[#This Row],[N.R.
(Natureza da Receita)]]</f>
        <v>1</v>
      </c>
      <c r="X292" s="105" t="str">
        <f>IF(Tabela2[[#This Row],[F.R.
(Fonte Recurso)]]="",VLOOKUP(Tabela2[[#This Row],[N.R.
(Natureza da Receita)]],Tabela813[[NR]:[Situação]],3,FALSE),"")</f>
        <v/>
      </c>
      <c r="Y292" s="105" t="b">
        <f>X292=Tabela2[[#This Row],[(S)intética
(A)nalítica]]</f>
        <v>1</v>
      </c>
    </row>
    <row r="293" spans="2:25">
      <c r="B293" s="29"/>
      <c r="C293" s="20"/>
      <c r="D293" s="20"/>
      <c r="E293" s="20"/>
      <c r="F293" s="20"/>
      <c r="G293" s="20"/>
      <c r="H293" s="20"/>
      <c r="I293" s="20"/>
      <c r="J293" s="20"/>
      <c r="K293" s="18"/>
      <c r="L293" s="20" t="s">
        <v>3337</v>
      </c>
      <c r="M293" s="21" t="s">
        <v>3338</v>
      </c>
      <c r="N293" s="16"/>
      <c r="O293" s="16"/>
      <c r="P293" s="20"/>
      <c r="Q293" s="1"/>
      <c r="R293" s="1"/>
      <c r="S293" s="16"/>
      <c r="T293" s="151"/>
      <c r="V293" s="105" t="str">
        <f>IF(Tabela2[[#This Row],[F.R.
(Fonte Recurso)]]="",IF(B307&lt;&gt;"",B307&amp;".","")&amp;C307&amp;"."&amp;D307&amp;"."&amp;E307&amp;"."&amp;F307&amp;"."&amp;G307&amp;"."&amp;H307&amp;"."&amp;I307&amp;"."&amp;J307,"")</f>
        <v/>
      </c>
      <c r="W293" s="105" t="b">
        <f>V293=Tabela2[[#This Row],[N.R.
(Natureza da Receita)]]</f>
        <v>1</v>
      </c>
      <c r="X293" s="105" t="str">
        <f>IF(Tabela2[[#This Row],[F.R.
(Fonte Recurso)]]="",VLOOKUP(Tabela2[[#This Row],[N.R.
(Natureza da Receita)]],Tabela813[[NR]:[Situação]],3,FALSE),"")</f>
        <v/>
      </c>
      <c r="Y293" s="105" t="b">
        <f>X293=Tabela2[[#This Row],[(S)intética
(A)nalítica]]</f>
        <v>1</v>
      </c>
    </row>
    <row r="294" spans="2:25">
      <c r="B294" s="29"/>
      <c r="C294" s="20" t="s">
        <v>781</v>
      </c>
      <c r="D294" s="20" t="s">
        <v>792</v>
      </c>
      <c r="E294" s="20" t="s">
        <v>784</v>
      </c>
      <c r="F294" s="20" t="s">
        <v>784</v>
      </c>
      <c r="G294" s="20" t="s">
        <v>787</v>
      </c>
      <c r="H294" s="20" t="s">
        <v>784</v>
      </c>
      <c r="I294" s="20" t="s">
        <v>784</v>
      </c>
      <c r="J294" s="20" t="s">
        <v>787</v>
      </c>
      <c r="K294" s="16" t="s">
        <v>1369</v>
      </c>
      <c r="L294" s="20"/>
      <c r="M294" s="21" t="s">
        <v>273</v>
      </c>
      <c r="N294" s="16" t="s">
        <v>1236</v>
      </c>
      <c r="O294" s="16">
        <v>2</v>
      </c>
      <c r="P294" s="20" t="s">
        <v>44</v>
      </c>
      <c r="Q294" s="1" t="s">
        <v>274</v>
      </c>
      <c r="R294" s="1" t="s">
        <v>157</v>
      </c>
      <c r="S294" s="16"/>
      <c r="T294" s="151"/>
      <c r="V294" s="105" t="str">
        <f>IF(Tabela2[[#This Row],[F.R.
(Fonte Recurso)]]="",IF(B308&lt;&gt;"",B308&amp;".","")&amp;C308&amp;"."&amp;D308&amp;"."&amp;E308&amp;"."&amp;F308&amp;"."&amp;G308&amp;"."&amp;H308&amp;"."&amp;I308&amp;"."&amp;J308,"")</f>
        <v>.......</v>
      </c>
      <c r="W294" s="105" t="b">
        <f>V294=Tabela2[[#This Row],[N.R.
(Natureza da Receita)]]</f>
        <v>0</v>
      </c>
      <c r="X294" s="105" t="str">
        <f>IF(Tabela2[[#This Row],[F.R.
(Fonte Recurso)]]="",VLOOKUP(Tabela2[[#This Row],[N.R.
(Natureza da Receita)]],Tabela813[[NR]:[Situação]],3,FALSE),"")</f>
        <v>S</v>
      </c>
      <c r="Y294" s="105" t="b">
        <f>X294=Tabela2[[#This Row],[(S)intética
(A)nalítica]]</f>
        <v>1</v>
      </c>
    </row>
    <row r="295" spans="2:25">
      <c r="B295" s="29"/>
      <c r="C295" s="20" t="s">
        <v>781</v>
      </c>
      <c r="D295" s="20" t="s">
        <v>792</v>
      </c>
      <c r="E295" s="20" t="s">
        <v>781</v>
      </c>
      <c r="F295" s="20" t="s">
        <v>784</v>
      </c>
      <c r="G295" s="20" t="s">
        <v>787</v>
      </c>
      <c r="H295" s="20" t="s">
        <v>784</v>
      </c>
      <c r="I295" s="20" t="s">
        <v>784</v>
      </c>
      <c r="J295" s="20" t="s">
        <v>787</v>
      </c>
      <c r="K295" s="16" t="s">
        <v>1370</v>
      </c>
      <c r="L295" s="20"/>
      <c r="M295" s="21" t="s">
        <v>273</v>
      </c>
      <c r="N295" s="16" t="s">
        <v>1236</v>
      </c>
      <c r="O295" s="16">
        <v>3</v>
      </c>
      <c r="P295" s="20" t="s">
        <v>44</v>
      </c>
      <c r="Q295" s="1" t="s">
        <v>274</v>
      </c>
      <c r="R295" s="1" t="s">
        <v>157</v>
      </c>
      <c r="S295" s="16"/>
      <c r="T295" s="151"/>
      <c r="V295" s="105" t="str">
        <f>IF(Tabela2[[#This Row],[F.R.
(Fonte Recurso)]]="",IF(B309&lt;&gt;"",B309&amp;".","")&amp;C309&amp;"."&amp;D309&amp;"."&amp;E309&amp;"."&amp;F309&amp;"."&amp;G309&amp;"."&amp;H309&amp;"."&amp;I309&amp;"."&amp;J309,"")</f>
        <v>1.6.1.1.03.0.0.00</v>
      </c>
      <c r="W295" s="105" t="b">
        <f>V295=Tabela2[[#This Row],[N.R.
(Natureza da Receita)]]</f>
        <v>0</v>
      </c>
      <c r="X295" s="105" t="str">
        <f>IF(Tabela2[[#This Row],[F.R.
(Fonte Recurso)]]="",VLOOKUP(Tabela2[[#This Row],[N.R.
(Natureza da Receita)]],Tabela813[[NR]:[Situação]],3,FALSE),"")</f>
        <v>S</v>
      </c>
      <c r="Y295" s="105" t="b">
        <f>X295=Tabela2[[#This Row],[(S)intética
(A)nalítica]]</f>
        <v>1</v>
      </c>
    </row>
    <row r="296" spans="2:25">
      <c r="B296" s="29"/>
      <c r="C296" s="20" t="s">
        <v>781</v>
      </c>
      <c r="D296" s="20" t="s">
        <v>792</v>
      </c>
      <c r="E296" s="20" t="s">
        <v>781</v>
      </c>
      <c r="F296" s="20" t="s">
        <v>781</v>
      </c>
      <c r="G296" s="20" t="s">
        <v>787</v>
      </c>
      <c r="H296" s="20" t="s">
        <v>784</v>
      </c>
      <c r="I296" s="20" t="s">
        <v>784</v>
      </c>
      <c r="J296" s="20" t="s">
        <v>787</v>
      </c>
      <c r="K296" s="16" t="s">
        <v>1371</v>
      </c>
      <c r="L296" s="20"/>
      <c r="M296" s="21" t="s">
        <v>273</v>
      </c>
      <c r="N296" s="16" t="str">
        <f t="shared" si="7"/>
        <v>S</v>
      </c>
      <c r="O296" s="16">
        <v>4</v>
      </c>
      <c r="P296" s="20" t="s">
        <v>44</v>
      </c>
      <c r="Q296" s="1" t="s">
        <v>274</v>
      </c>
      <c r="R296" s="1" t="s">
        <v>157</v>
      </c>
      <c r="S296" s="16"/>
      <c r="T296" s="151"/>
      <c r="V296" s="105" t="str">
        <f>IF(Tabela2[[#This Row],[F.R.
(Fonte Recurso)]]="",IF(B310&lt;&gt;"",B310&amp;".","")&amp;C310&amp;"."&amp;D310&amp;"."&amp;E310&amp;"."&amp;F310&amp;"."&amp;G310&amp;"."&amp;H310&amp;"."&amp;I310&amp;"."&amp;J310,"")</f>
        <v>.......</v>
      </c>
      <c r="W296" s="105" t="b">
        <f>V296=Tabela2[[#This Row],[N.R.
(Natureza da Receita)]]</f>
        <v>0</v>
      </c>
      <c r="X296" s="105" t="str">
        <f>IF(Tabela2[[#This Row],[F.R.
(Fonte Recurso)]]="",VLOOKUP(Tabela2[[#This Row],[N.R.
(Natureza da Receita)]],Tabela813[[NR]:[Situação]],3,FALSE),"")</f>
        <v>S</v>
      </c>
      <c r="Y296" s="105" t="b">
        <f>X296=Tabela2[[#This Row],[(S)intética
(A)nalítica]]</f>
        <v>1</v>
      </c>
    </row>
    <row r="297" spans="2:25">
      <c r="B297" s="29"/>
      <c r="C297" s="20" t="s">
        <v>781</v>
      </c>
      <c r="D297" s="20" t="s">
        <v>792</v>
      </c>
      <c r="E297" s="20" t="s">
        <v>781</v>
      </c>
      <c r="F297" s="20" t="s">
        <v>781</v>
      </c>
      <c r="G297" s="20" t="s">
        <v>783</v>
      </c>
      <c r="H297" s="20" t="s">
        <v>784</v>
      </c>
      <c r="I297" s="20" t="s">
        <v>784</v>
      </c>
      <c r="J297" s="20" t="s">
        <v>787</v>
      </c>
      <c r="K297" s="16" t="s">
        <v>1372</v>
      </c>
      <c r="L297" s="20"/>
      <c r="M297" s="21" t="s">
        <v>273</v>
      </c>
      <c r="N297" s="16" t="s">
        <v>1236</v>
      </c>
      <c r="O297" s="16">
        <v>5</v>
      </c>
      <c r="P297" s="20" t="s">
        <v>50</v>
      </c>
      <c r="Q297" s="1" t="s">
        <v>1149</v>
      </c>
      <c r="R297" s="1" t="s">
        <v>157</v>
      </c>
      <c r="S297" s="16"/>
      <c r="T297" s="151"/>
      <c r="V297" s="105" t="str">
        <f>IF(Tabela2[[#This Row],[F.R.
(Fonte Recurso)]]="",IF(B311&lt;&gt;"",B311&amp;".","")&amp;C311&amp;"."&amp;D311&amp;"."&amp;E311&amp;"."&amp;F311&amp;"."&amp;G311&amp;"."&amp;H311&amp;"."&amp;I311&amp;"."&amp;J311,"")</f>
        <v>.......</v>
      </c>
      <c r="W297" s="105" t="b">
        <f>V297=Tabela2[[#This Row],[N.R.
(Natureza da Receita)]]</f>
        <v>0</v>
      </c>
      <c r="X297" s="105" t="str">
        <f>IF(Tabela2[[#This Row],[F.R.
(Fonte Recurso)]]="",VLOOKUP(Tabela2[[#This Row],[N.R.
(Natureza da Receita)]],Tabela813[[NR]:[Situação]],3,FALSE),"")</f>
        <v>S</v>
      </c>
      <c r="Y297" s="105" t="b">
        <f>X297=Tabela2[[#This Row],[(S)intética
(A)nalítica]]</f>
        <v>1</v>
      </c>
    </row>
    <row r="298" spans="2:25">
      <c r="B298" s="29"/>
      <c r="C298" s="20"/>
      <c r="D298" s="20"/>
      <c r="E298" s="20"/>
      <c r="F298" s="20"/>
      <c r="G298" s="20"/>
      <c r="H298" s="20"/>
      <c r="I298" s="20"/>
      <c r="J298" s="20"/>
      <c r="K298" s="16"/>
      <c r="L298" s="20" t="s">
        <v>3110</v>
      </c>
      <c r="M298" s="21" t="s">
        <v>3055</v>
      </c>
      <c r="N298" s="16"/>
      <c r="O298" s="16" t="s">
        <v>157</v>
      </c>
      <c r="P298" s="20" t="s">
        <v>157</v>
      </c>
      <c r="Q298" s="1"/>
      <c r="R298" s="1" t="s">
        <v>157</v>
      </c>
      <c r="S298" s="16"/>
      <c r="T298" s="151"/>
      <c r="V298" s="105" t="str">
        <f>IF(Tabela2[[#This Row],[F.R.
(Fonte Recurso)]]="",IF(B312&lt;&gt;"",B312&amp;".","")&amp;C312&amp;"."&amp;D312&amp;"."&amp;E312&amp;"."&amp;F312&amp;"."&amp;G312&amp;"."&amp;H312&amp;"."&amp;I312&amp;"."&amp;J312,"")</f>
        <v/>
      </c>
      <c r="W298" s="105" t="b">
        <f>V298=Tabela2[[#This Row],[N.R.
(Natureza da Receita)]]</f>
        <v>1</v>
      </c>
      <c r="X298" s="105" t="str">
        <f>IF(Tabela2[[#This Row],[F.R.
(Fonte Recurso)]]="",VLOOKUP(Tabela2[[#This Row],[N.R.
(Natureza da Receita)]],Tabela813[[NR]:[Situação]],3,FALSE),"")</f>
        <v/>
      </c>
      <c r="Y298" s="105" t="b">
        <f>X298=Tabela2[[#This Row],[(S)intética
(A)nalítica]]</f>
        <v>1</v>
      </c>
    </row>
    <row r="299" spans="2:25">
      <c r="B299" s="29"/>
      <c r="C299" s="20"/>
      <c r="D299" s="20"/>
      <c r="E299" s="20"/>
      <c r="F299" s="20"/>
      <c r="G299" s="20"/>
      <c r="H299" s="20"/>
      <c r="I299" s="20"/>
      <c r="J299" s="20"/>
      <c r="K299" s="18"/>
      <c r="L299" s="20" t="s">
        <v>3337</v>
      </c>
      <c r="M299" s="21" t="s">
        <v>3338</v>
      </c>
      <c r="N299" s="16"/>
      <c r="O299" s="16"/>
      <c r="P299" s="20"/>
      <c r="Q299" s="1"/>
      <c r="R299" s="1"/>
      <c r="S299" s="16"/>
      <c r="T299" s="151"/>
      <c r="V299" s="105" t="str">
        <f>IF(Tabela2[[#This Row],[F.R.
(Fonte Recurso)]]="",IF(B313&lt;&gt;"",B313&amp;".","")&amp;C313&amp;"."&amp;D313&amp;"."&amp;E313&amp;"."&amp;F313&amp;"."&amp;G313&amp;"."&amp;H313&amp;"."&amp;I313&amp;"."&amp;J313,"")</f>
        <v/>
      </c>
      <c r="W299" s="105" t="b">
        <f>V299=Tabela2[[#This Row],[N.R.
(Natureza da Receita)]]</f>
        <v>1</v>
      </c>
      <c r="X299" s="105" t="str">
        <f>IF(Tabela2[[#This Row],[F.R.
(Fonte Recurso)]]="",VLOOKUP(Tabela2[[#This Row],[N.R.
(Natureza da Receita)]],Tabela813[[NR]:[Situação]],3,FALSE),"")</f>
        <v/>
      </c>
      <c r="Y299" s="105" t="b">
        <f>X299=Tabela2[[#This Row],[(S)intética
(A)nalítica]]</f>
        <v>1</v>
      </c>
    </row>
    <row r="300" spans="2:25">
      <c r="B300" s="29"/>
      <c r="C300" s="20" t="s">
        <v>781</v>
      </c>
      <c r="D300" s="20" t="s">
        <v>786</v>
      </c>
      <c r="E300" s="20" t="s">
        <v>784</v>
      </c>
      <c r="F300" s="20" t="s">
        <v>784</v>
      </c>
      <c r="G300" s="20" t="s">
        <v>787</v>
      </c>
      <c r="H300" s="20" t="s">
        <v>784</v>
      </c>
      <c r="I300" s="20" t="s">
        <v>784</v>
      </c>
      <c r="J300" s="20" t="s">
        <v>787</v>
      </c>
      <c r="K300" s="16" t="s">
        <v>1373</v>
      </c>
      <c r="L300" s="20"/>
      <c r="M300" s="21" t="s">
        <v>275</v>
      </c>
      <c r="N300" s="16" t="s">
        <v>1236</v>
      </c>
      <c r="O300" s="16">
        <v>2</v>
      </c>
      <c r="P300" s="20" t="s">
        <v>44</v>
      </c>
      <c r="Q300" s="1" t="s">
        <v>276</v>
      </c>
      <c r="R300" s="1" t="s">
        <v>157</v>
      </c>
      <c r="S300" s="16" t="s">
        <v>157</v>
      </c>
      <c r="T300" s="151"/>
      <c r="V300" s="105" t="str">
        <f>IF(Tabela2[[#This Row],[F.R.
(Fonte Recurso)]]="",IF(B315&lt;&gt;"",B315&amp;".","")&amp;C315&amp;"."&amp;D315&amp;"."&amp;E315&amp;"."&amp;F315&amp;"."&amp;G315&amp;"."&amp;H315&amp;"."&amp;I315&amp;"."&amp;J315,"")</f>
        <v>1.6.1.1.50.9.0.00</v>
      </c>
      <c r="W300" s="105" t="b">
        <f>V300=Tabela2[[#This Row],[N.R.
(Natureza da Receita)]]</f>
        <v>0</v>
      </c>
      <c r="X300" s="105" t="str">
        <f>IF(Tabela2[[#This Row],[F.R.
(Fonte Recurso)]]="",VLOOKUP(Tabela2[[#This Row],[N.R.
(Natureza da Receita)]],Tabela813[[NR]:[Situação]],3,FALSE),"")</f>
        <v>S</v>
      </c>
      <c r="Y300" s="105" t="b">
        <f>X300=Tabela2[[#This Row],[(S)intética
(A)nalítica]]</f>
        <v>1</v>
      </c>
    </row>
    <row r="301" spans="2:25" ht="45">
      <c r="B301" s="29"/>
      <c r="C301" s="20" t="s">
        <v>781</v>
      </c>
      <c r="D301" s="20" t="s">
        <v>786</v>
      </c>
      <c r="E301" s="20" t="s">
        <v>781</v>
      </c>
      <c r="F301" s="20" t="s">
        <v>784</v>
      </c>
      <c r="G301" s="20" t="s">
        <v>787</v>
      </c>
      <c r="H301" s="20" t="s">
        <v>784</v>
      </c>
      <c r="I301" s="20" t="s">
        <v>784</v>
      </c>
      <c r="J301" s="20" t="s">
        <v>787</v>
      </c>
      <c r="K301" s="16" t="s">
        <v>1374</v>
      </c>
      <c r="L301" s="20"/>
      <c r="M301" s="21" t="s">
        <v>277</v>
      </c>
      <c r="N301" s="16" t="str">
        <f t="shared" si="7"/>
        <v/>
      </c>
      <c r="O301" s="16">
        <v>3</v>
      </c>
      <c r="P301" s="20" t="s">
        <v>44</v>
      </c>
      <c r="Q301" s="1" t="s">
        <v>278</v>
      </c>
      <c r="R301" s="1" t="s">
        <v>157</v>
      </c>
      <c r="S301" s="16" t="s">
        <v>157</v>
      </c>
      <c r="T301" s="151"/>
      <c r="V301" s="105" t="str">
        <f>IF(Tabela2[[#This Row],[F.R.
(Fonte Recurso)]]="",IF(B316&lt;&gt;"",B316&amp;".","")&amp;C316&amp;"."&amp;D316&amp;"."&amp;E316&amp;"."&amp;F316&amp;"."&amp;G316&amp;"."&amp;H316&amp;"."&amp;I316&amp;"."&amp;J316,"")</f>
        <v>.......</v>
      </c>
      <c r="W301" s="105" t="b">
        <f>V301=Tabela2[[#This Row],[N.R.
(Natureza da Receita)]]</f>
        <v>0</v>
      </c>
      <c r="X301" s="105" t="str">
        <f>IF(Tabela2[[#This Row],[F.R.
(Fonte Recurso)]]="",VLOOKUP(Tabela2[[#This Row],[N.R.
(Natureza da Receita)]],Tabela813[[NR]:[Situação]],3,FALSE),"")</f>
        <v>S</v>
      </c>
      <c r="Y301" s="105" t="b">
        <f>X301=Tabela2[[#This Row],[(S)intética
(A)nalítica]]</f>
        <v>0</v>
      </c>
    </row>
    <row r="302" spans="2:25" ht="45">
      <c r="B302" s="29"/>
      <c r="C302" s="20" t="s">
        <v>781</v>
      </c>
      <c r="D302" s="20" t="s">
        <v>786</v>
      </c>
      <c r="E302" s="20" t="s">
        <v>781</v>
      </c>
      <c r="F302" s="20" t="s">
        <v>781</v>
      </c>
      <c r="G302" s="20" t="s">
        <v>787</v>
      </c>
      <c r="H302" s="20" t="s">
        <v>784</v>
      </c>
      <c r="I302" s="20" t="s">
        <v>784</v>
      </c>
      <c r="J302" s="20" t="s">
        <v>787</v>
      </c>
      <c r="K302" s="16" t="s">
        <v>1375</v>
      </c>
      <c r="L302" s="20"/>
      <c r="M302" s="21" t="s">
        <v>277</v>
      </c>
      <c r="N302" s="16" t="str">
        <f t="shared" si="7"/>
        <v>S</v>
      </c>
      <c r="O302" s="16">
        <v>4</v>
      </c>
      <c r="P302" s="20" t="s">
        <v>44</v>
      </c>
      <c r="Q302" s="1" t="s">
        <v>278</v>
      </c>
      <c r="R302" s="1" t="s">
        <v>157</v>
      </c>
      <c r="S302" s="16"/>
      <c r="T302" s="151"/>
      <c r="V302" s="105" t="str">
        <f>IF(Tabela2[[#This Row],[F.R.
(Fonte Recurso)]]="",IF(B317&lt;&gt;"",B317&amp;".","")&amp;C317&amp;"."&amp;D317&amp;"."&amp;E317&amp;"."&amp;F317&amp;"."&amp;G317&amp;"."&amp;H317&amp;"."&amp;I317&amp;"."&amp;J317,"")</f>
        <v>.......</v>
      </c>
      <c r="W302" s="105" t="b">
        <f>V302=Tabela2[[#This Row],[N.R.
(Natureza da Receita)]]</f>
        <v>0</v>
      </c>
      <c r="X302" s="105" t="str">
        <f>IF(Tabela2[[#This Row],[F.R.
(Fonte Recurso)]]="",VLOOKUP(Tabela2[[#This Row],[N.R.
(Natureza da Receita)]],Tabela813[[NR]:[Situação]],3,FALSE),"")</f>
        <v>S</v>
      </c>
      <c r="Y302" s="105" t="b">
        <f>X302=Tabela2[[#This Row],[(S)intética
(A)nalítica]]</f>
        <v>1</v>
      </c>
    </row>
    <row r="303" spans="2:25" ht="30">
      <c r="B303" s="29"/>
      <c r="C303" s="20" t="s">
        <v>781</v>
      </c>
      <c r="D303" s="20" t="s">
        <v>786</v>
      </c>
      <c r="E303" s="20" t="s">
        <v>781</v>
      </c>
      <c r="F303" s="20" t="s">
        <v>781</v>
      </c>
      <c r="G303" s="20" t="s">
        <v>783</v>
      </c>
      <c r="H303" s="20" t="s">
        <v>784</v>
      </c>
      <c r="I303" s="20" t="s">
        <v>784</v>
      </c>
      <c r="J303" s="20" t="s">
        <v>787</v>
      </c>
      <c r="K303" s="16" t="s">
        <v>1376</v>
      </c>
      <c r="L303" s="20"/>
      <c r="M303" s="21" t="s">
        <v>3245</v>
      </c>
      <c r="N303" s="16" t="s">
        <v>1236</v>
      </c>
      <c r="O303" s="16">
        <v>5</v>
      </c>
      <c r="P303" s="20" t="s">
        <v>50</v>
      </c>
      <c r="Q303" s="1" t="s">
        <v>279</v>
      </c>
      <c r="R303" s="1"/>
      <c r="S303" s="16"/>
      <c r="T303" s="151"/>
      <c r="V303" s="105" t="str">
        <f>IF(Tabela2[[#This Row],[F.R.
(Fonte Recurso)]]="",IF(B318&lt;&gt;"",B318&amp;".","")&amp;C318&amp;"."&amp;D318&amp;"."&amp;E318&amp;"."&amp;F318&amp;"."&amp;G318&amp;"."&amp;H318&amp;"."&amp;I318&amp;"."&amp;J318,"")</f>
        <v>1.6.2.0.00.0.0.00</v>
      </c>
      <c r="W303" s="105" t="b">
        <f>V303=Tabela2[[#This Row],[N.R.
(Natureza da Receita)]]</f>
        <v>0</v>
      </c>
      <c r="X303" s="105" t="str">
        <f>IF(Tabela2[[#This Row],[F.R.
(Fonte Recurso)]]="",VLOOKUP(Tabela2[[#This Row],[N.R.
(Natureza da Receita)]],Tabela813[[NR]:[Situação]],3,FALSE),"")</f>
        <v>S</v>
      </c>
      <c r="Y303" s="105" t="b">
        <f>X303=Tabela2[[#This Row],[(S)intética
(A)nalítica]]</f>
        <v>1</v>
      </c>
    </row>
    <row r="304" spans="2:25" ht="30">
      <c r="B304" s="29"/>
      <c r="C304" s="20"/>
      <c r="D304" s="20"/>
      <c r="E304" s="20"/>
      <c r="F304" s="20"/>
      <c r="G304" s="20"/>
      <c r="H304" s="20"/>
      <c r="I304" s="20"/>
      <c r="J304" s="20"/>
      <c r="K304" s="16"/>
      <c r="L304" s="20" t="s">
        <v>3110</v>
      </c>
      <c r="M304" s="21" t="s">
        <v>3055</v>
      </c>
      <c r="N304" s="16"/>
      <c r="O304" s="16" t="s">
        <v>157</v>
      </c>
      <c r="P304" s="20" t="s">
        <v>157</v>
      </c>
      <c r="Q304" s="41" t="s">
        <v>3192</v>
      </c>
      <c r="R304" s="1" t="s">
        <v>157</v>
      </c>
      <c r="S304" s="16" t="s">
        <v>157</v>
      </c>
      <c r="T304" s="151"/>
      <c r="V304" s="105" t="str">
        <f>IF(Tabela2[[#This Row],[F.R.
(Fonte Recurso)]]="",IF(B319&lt;&gt;"",B319&amp;".","")&amp;C319&amp;"."&amp;D319&amp;"."&amp;E319&amp;"."&amp;F319&amp;"."&amp;G319&amp;"."&amp;H319&amp;"."&amp;I319&amp;"."&amp;J319,"")</f>
        <v/>
      </c>
      <c r="W304" s="105" t="b">
        <f>V304=Tabela2[[#This Row],[N.R.
(Natureza da Receita)]]</f>
        <v>1</v>
      </c>
      <c r="X304" s="105" t="str">
        <f>IF(Tabela2[[#This Row],[F.R.
(Fonte Recurso)]]="",VLOOKUP(Tabela2[[#This Row],[N.R.
(Natureza da Receita)]],Tabela813[[NR]:[Situação]],3,FALSE),"")</f>
        <v/>
      </c>
      <c r="Y304" s="105" t="b">
        <f>X304=Tabela2[[#This Row],[(S)intética
(A)nalítica]]</f>
        <v>1</v>
      </c>
    </row>
    <row r="305" spans="2:25">
      <c r="B305" s="29"/>
      <c r="C305" s="20"/>
      <c r="D305" s="20"/>
      <c r="E305" s="20"/>
      <c r="F305" s="20"/>
      <c r="G305" s="20"/>
      <c r="H305" s="20"/>
      <c r="I305" s="20"/>
      <c r="J305" s="20"/>
      <c r="K305" s="16"/>
      <c r="L305" s="20" t="s">
        <v>3164</v>
      </c>
      <c r="M305" s="95" t="s">
        <v>2783</v>
      </c>
      <c r="N305" s="16"/>
      <c r="O305" s="16" t="s">
        <v>157</v>
      </c>
      <c r="P305" s="20" t="s">
        <v>157</v>
      </c>
      <c r="Q305" s="1"/>
      <c r="R305" s="1" t="s">
        <v>157</v>
      </c>
      <c r="S305" s="16" t="s">
        <v>157</v>
      </c>
      <c r="T305" s="151"/>
      <c r="V305" s="105" t="str">
        <f>IF(Tabela2[[#This Row],[F.R.
(Fonte Recurso)]]="",IF(B320&lt;&gt;"",B320&amp;".","")&amp;C320&amp;"."&amp;D320&amp;"."&amp;E320&amp;"."&amp;F320&amp;"."&amp;G320&amp;"."&amp;H320&amp;"."&amp;I320&amp;"."&amp;J320,"")</f>
        <v/>
      </c>
      <c r="W305" s="105" t="b">
        <f>V305=Tabela2[[#This Row],[N.R.
(Natureza da Receita)]]</f>
        <v>1</v>
      </c>
      <c r="X305" s="105" t="str">
        <f>IF(Tabela2[[#This Row],[F.R.
(Fonte Recurso)]]="",VLOOKUP(Tabela2[[#This Row],[N.R.
(Natureza da Receita)]],Tabela813[[NR]:[Situação]],3,FALSE),"")</f>
        <v/>
      </c>
      <c r="Y305" s="105" t="b">
        <f>X305=Tabela2[[#This Row],[(S)intética
(A)nalítica]]</f>
        <v>1</v>
      </c>
    </row>
    <row r="306" spans="2:25">
      <c r="B306" s="29"/>
      <c r="C306" s="20"/>
      <c r="D306" s="20"/>
      <c r="E306" s="20"/>
      <c r="F306" s="20"/>
      <c r="G306" s="20"/>
      <c r="H306" s="20"/>
      <c r="I306" s="20"/>
      <c r="J306" s="20"/>
      <c r="K306" s="18"/>
      <c r="L306" s="20" t="s">
        <v>3337</v>
      </c>
      <c r="M306" s="21" t="s">
        <v>3338</v>
      </c>
      <c r="N306" s="16"/>
      <c r="O306" s="16"/>
      <c r="P306" s="20"/>
      <c r="Q306" s="1"/>
      <c r="R306" s="1"/>
      <c r="S306" s="16"/>
      <c r="T306" s="151"/>
      <c r="V306" s="105" t="str">
        <f>IF(Tabela2[[#This Row],[F.R.
(Fonte Recurso)]]="",IF(B321&lt;&gt;"",B321&amp;".","")&amp;C321&amp;"."&amp;D321&amp;"."&amp;E321&amp;"."&amp;F321&amp;"."&amp;G321&amp;"."&amp;H321&amp;"."&amp;I321&amp;"."&amp;J321,"")</f>
        <v/>
      </c>
      <c r="W306" s="105" t="b">
        <f>V306=Tabela2[[#This Row],[N.R.
(Natureza da Receita)]]</f>
        <v>1</v>
      </c>
      <c r="X306" s="105" t="str">
        <f>IF(Tabela2[[#This Row],[F.R.
(Fonte Recurso)]]="",VLOOKUP(Tabela2[[#This Row],[N.R.
(Natureza da Receita)]],Tabela813[[NR]:[Situação]],3,FALSE),"")</f>
        <v/>
      </c>
      <c r="Y306" s="105" t="b">
        <f>X306=Tabela2[[#This Row],[(S)intética
(A)nalítica]]</f>
        <v>1</v>
      </c>
    </row>
    <row r="307" spans="2:25" ht="30">
      <c r="B307" s="29"/>
      <c r="C307" s="20" t="s">
        <v>781</v>
      </c>
      <c r="D307" s="20" t="s">
        <v>786</v>
      </c>
      <c r="E307" s="20" t="s">
        <v>781</v>
      </c>
      <c r="F307" s="20" t="s">
        <v>781</v>
      </c>
      <c r="G307" s="20" t="s">
        <v>785</v>
      </c>
      <c r="H307" s="20" t="s">
        <v>784</v>
      </c>
      <c r="I307" s="20" t="s">
        <v>784</v>
      </c>
      <c r="J307" s="20" t="s">
        <v>787</v>
      </c>
      <c r="K307" s="16" t="s">
        <v>1377</v>
      </c>
      <c r="L307" s="20"/>
      <c r="M307" s="21" t="s">
        <v>280</v>
      </c>
      <c r="N307" s="16" t="str">
        <f t="shared" si="7"/>
        <v/>
      </c>
      <c r="O307" s="16">
        <v>5</v>
      </c>
      <c r="P307" s="20" t="s">
        <v>50</v>
      </c>
      <c r="Q307" s="1" t="s">
        <v>281</v>
      </c>
      <c r="R307" s="1" t="s">
        <v>157</v>
      </c>
      <c r="S307" s="16"/>
      <c r="T307" s="151"/>
      <c r="V307" s="105" t="str">
        <f>IF(Tabela2[[#This Row],[F.R.
(Fonte Recurso)]]="",IF(B322&lt;&gt;"",B322&amp;".","")&amp;C322&amp;"."&amp;D322&amp;"."&amp;E322&amp;"."&amp;F322&amp;"."&amp;G322&amp;"."&amp;H322&amp;"."&amp;I322&amp;"."&amp;J322,"")</f>
        <v>.......</v>
      </c>
      <c r="W307" s="105" t="b">
        <f>V307=Tabela2[[#This Row],[N.R.
(Natureza da Receita)]]</f>
        <v>0</v>
      </c>
      <c r="X307" s="105" t="str">
        <f>IF(Tabela2[[#This Row],[F.R.
(Fonte Recurso)]]="",VLOOKUP(Tabela2[[#This Row],[N.R.
(Natureza da Receita)]],Tabela813[[NR]:[Situação]],3,FALSE),"")</f>
        <v>S</v>
      </c>
      <c r="Y307" s="105" t="b">
        <f>X307=Tabela2[[#This Row],[(S)intética
(A)nalítica]]</f>
        <v>0</v>
      </c>
    </row>
    <row r="308" spans="2:25">
      <c r="B308" s="29"/>
      <c r="C308" s="20"/>
      <c r="D308" s="20"/>
      <c r="E308" s="20"/>
      <c r="F308" s="20"/>
      <c r="G308" s="20"/>
      <c r="H308" s="20"/>
      <c r="I308" s="20"/>
      <c r="J308" s="20"/>
      <c r="K308" s="16"/>
      <c r="L308" s="20" t="s">
        <v>3110</v>
      </c>
      <c r="M308" s="21" t="s">
        <v>3055</v>
      </c>
      <c r="N308" s="16"/>
      <c r="O308" s="16" t="s">
        <v>157</v>
      </c>
      <c r="P308" s="20" t="s">
        <v>157</v>
      </c>
      <c r="Q308" s="1"/>
      <c r="R308" s="1" t="s">
        <v>157</v>
      </c>
      <c r="S308" s="16"/>
      <c r="T308" s="151"/>
      <c r="V308" s="105" t="str">
        <f>IF(Tabela2[[#This Row],[F.R.
(Fonte Recurso)]]="",IF(B323&lt;&gt;"",B323&amp;".","")&amp;C323&amp;"."&amp;D323&amp;"."&amp;E323&amp;"."&amp;F323&amp;"."&amp;G323&amp;"."&amp;H323&amp;"."&amp;I323&amp;"."&amp;J323,"")</f>
        <v/>
      </c>
      <c r="W308" s="105" t="b">
        <f>V308=Tabela2[[#This Row],[N.R.
(Natureza da Receita)]]</f>
        <v>1</v>
      </c>
      <c r="X308" s="105" t="str">
        <f>IF(Tabela2[[#This Row],[F.R.
(Fonte Recurso)]]="",VLOOKUP(Tabela2[[#This Row],[N.R.
(Natureza da Receita)]],Tabela813[[NR]:[Situação]],3,FALSE),"")</f>
        <v/>
      </c>
      <c r="Y308" s="105" t="b">
        <f>X308=Tabela2[[#This Row],[(S)intética
(A)nalítica]]</f>
        <v>1</v>
      </c>
    </row>
    <row r="309" spans="2:25">
      <c r="B309" s="29"/>
      <c r="C309" s="20" t="s">
        <v>781</v>
      </c>
      <c r="D309" s="20" t="s">
        <v>786</v>
      </c>
      <c r="E309" s="20" t="s">
        <v>781</v>
      </c>
      <c r="F309" s="20" t="s">
        <v>781</v>
      </c>
      <c r="G309" s="20" t="s">
        <v>794</v>
      </c>
      <c r="H309" s="20" t="s">
        <v>784</v>
      </c>
      <c r="I309" s="20" t="s">
        <v>784</v>
      </c>
      <c r="J309" s="20" t="s">
        <v>787</v>
      </c>
      <c r="K309" s="16" t="s">
        <v>1378</v>
      </c>
      <c r="L309" s="20"/>
      <c r="M309" s="21" t="s">
        <v>282</v>
      </c>
      <c r="N309" s="16" t="s">
        <v>1236</v>
      </c>
      <c r="O309" s="16">
        <v>5</v>
      </c>
      <c r="P309" s="20" t="s">
        <v>50</v>
      </c>
      <c r="Q309" s="1" t="s">
        <v>283</v>
      </c>
      <c r="R309" s="1" t="s">
        <v>157</v>
      </c>
      <c r="S309" s="16"/>
      <c r="T309" s="151"/>
      <c r="V309" s="105" t="str">
        <f>IF(Tabela2[[#This Row],[F.R.
(Fonte Recurso)]]="",IF(B324&lt;&gt;"",B324&amp;".","")&amp;C324&amp;"."&amp;D324&amp;"."&amp;E324&amp;"."&amp;F324&amp;"."&amp;G324&amp;"."&amp;H324&amp;"."&amp;I324&amp;"."&amp;J324,"")</f>
        <v>.......</v>
      </c>
      <c r="W309" s="105" t="b">
        <f>V309=Tabela2[[#This Row],[N.R.
(Natureza da Receita)]]</f>
        <v>0</v>
      </c>
      <c r="X309" s="105" t="str">
        <f>IF(Tabela2[[#This Row],[F.R.
(Fonte Recurso)]]="",VLOOKUP(Tabela2[[#This Row],[N.R.
(Natureza da Receita)]],Tabela813[[NR]:[Situação]],3,FALSE),"")</f>
        <v>S</v>
      </c>
      <c r="Y309" s="105" t="b">
        <f>X309=Tabela2[[#This Row],[(S)intética
(A)nalítica]]</f>
        <v>1</v>
      </c>
    </row>
    <row r="310" spans="2:25">
      <c r="B310" s="29"/>
      <c r="C310" s="20"/>
      <c r="D310" s="20"/>
      <c r="E310" s="20"/>
      <c r="F310" s="20"/>
      <c r="G310" s="20"/>
      <c r="H310" s="20"/>
      <c r="I310" s="20"/>
      <c r="J310" s="20"/>
      <c r="K310" s="16"/>
      <c r="L310" s="20" t="s">
        <v>3110</v>
      </c>
      <c r="M310" s="21" t="s">
        <v>3055</v>
      </c>
      <c r="N310" s="16"/>
      <c r="O310" s="16" t="s">
        <v>157</v>
      </c>
      <c r="P310" s="20" t="s">
        <v>157</v>
      </c>
      <c r="Q310" s="1"/>
      <c r="R310" s="1" t="s">
        <v>157</v>
      </c>
      <c r="S310" s="16"/>
      <c r="T310" s="151"/>
      <c r="V310" s="105" t="str">
        <f>IF(Tabela2[[#This Row],[F.R.
(Fonte Recurso)]]="",IF(B325&lt;&gt;"",B325&amp;".","")&amp;C325&amp;"."&amp;D325&amp;"."&amp;E325&amp;"."&amp;F325&amp;"."&amp;G325&amp;"."&amp;H325&amp;"."&amp;I325&amp;"."&amp;J325,"")</f>
        <v/>
      </c>
      <c r="W310" s="105" t="b">
        <f>V310=Tabela2[[#This Row],[N.R.
(Natureza da Receita)]]</f>
        <v>1</v>
      </c>
      <c r="X310" s="105" t="str">
        <f>IF(Tabela2[[#This Row],[F.R.
(Fonte Recurso)]]="",VLOOKUP(Tabela2[[#This Row],[N.R.
(Natureza da Receita)]],Tabela813[[NR]:[Situação]],3,FALSE),"")</f>
        <v/>
      </c>
      <c r="Y310" s="105" t="b">
        <f>X310=Tabela2[[#This Row],[(S)intética
(A)nalítica]]</f>
        <v>1</v>
      </c>
    </row>
    <row r="311" spans="2:25">
      <c r="B311" s="29"/>
      <c r="C311" s="20"/>
      <c r="D311" s="20"/>
      <c r="E311" s="20"/>
      <c r="F311" s="20"/>
      <c r="G311" s="20"/>
      <c r="H311" s="20"/>
      <c r="I311" s="20"/>
      <c r="J311" s="20"/>
      <c r="K311" s="18"/>
      <c r="L311" s="20" t="s">
        <v>3337</v>
      </c>
      <c r="M311" s="21" t="s">
        <v>3338</v>
      </c>
      <c r="N311" s="16"/>
      <c r="O311" s="16"/>
      <c r="P311" s="20"/>
      <c r="Q311" s="1"/>
      <c r="R311" s="1"/>
      <c r="S311" s="16"/>
      <c r="T311" s="151"/>
      <c r="V311" s="105" t="str">
        <f>IF(Tabela2[[#This Row],[F.R.
(Fonte Recurso)]]="",IF(B326&lt;&gt;"",B326&amp;".","")&amp;C326&amp;"."&amp;D326&amp;"."&amp;E326&amp;"."&amp;F326&amp;"."&amp;G326&amp;"."&amp;H326&amp;"."&amp;I326&amp;"."&amp;J326,"")</f>
        <v/>
      </c>
      <c r="W311" s="105" t="b">
        <f>V311=Tabela2[[#This Row],[N.R.
(Natureza da Receita)]]</f>
        <v>1</v>
      </c>
      <c r="X311" s="105" t="str">
        <f>IF(Tabela2[[#This Row],[F.R.
(Fonte Recurso)]]="",VLOOKUP(Tabela2[[#This Row],[N.R.
(Natureza da Receita)]],Tabela813[[NR]:[Situação]],3,FALSE),"")</f>
        <v/>
      </c>
      <c r="Y311" s="105" t="b">
        <f>X311=Tabela2[[#This Row],[(S)intética
(A)nalítica]]</f>
        <v>1</v>
      </c>
    </row>
    <row r="312" spans="2:25" ht="30">
      <c r="B312" s="29"/>
      <c r="C312" s="20" t="s">
        <v>781</v>
      </c>
      <c r="D312" s="20" t="s">
        <v>786</v>
      </c>
      <c r="E312" s="20" t="s">
        <v>781</v>
      </c>
      <c r="F312" s="20" t="s">
        <v>781</v>
      </c>
      <c r="G312" s="20" t="s">
        <v>795</v>
      </c>
      <c r="H312" s="20" t="s">
        <v>784</v>
      </c>
      <c r="I312" s="20" t="s">
        <v>784</v>
      </c>
      <c r="J312" s="20" t="s">
        <v>787</v>
      </c>
      <c r="K312" s="16" t="s">
        <v>1379</v>
      </c>
      <c r="L312" s="20"/>
      <c r="M312" s="21" t="s">
        <v>284</v>
      </c>
      <c r="N312" s="16" t="str">
        <f t="shared" si="7"/>
        <v/>
      </c>
      <c r="O312" s="16">
        <v>5</v>
      </c>
      <c r="P312" s="20" t="s">
        <v>50</v>
      </c>
      <c r="Q312" s="1" t="s">
        <v>285</v>
      </c>
      <c r="R312" s="1" t="s">
        <v>157</v>
      </c>
      <c r="S312" s="16"/>
      <c r="T312" s="151"/>
      <c r="V312" s="105" t="str">
        <f>IF(Tabela2[[#This Row],[F.R.
(Fonte Recurso)]]="",IF(B327&lt;&gt;"",B327&amp;".","")&amp;C327&amp;"."&amp;D327&amp;"."&amp;E327&amp;"."&amp;F327&amp;"."&amp;G327&amp;"."&amp;H327&amp;"."&amp;I327&amp;"."&amp;J327,"")</f>
        <v>.......</v>
      </c>
      <c r="W312" s="105" t="b">
        <f>V312=Tabela2[[#This Row],[N.R.
(Natureza da Receita)]]</f>
        <v>0</v>
      </c>
      <c r="X312" s="105" t="str">
        <f>IF(Tabela2[[#This Row],[F.R.
(Fonte Recurso)]]="",VLOOKUP(Tabela2[[#This Row],[N.R.
(Natureza da Receita)]],Tabela813[[NR]:[Situação]],3,FALSE),"")</f>
        <v>S</v>
      </c>
      <c r="Y312" s="105" t="b">
        <f>X312=Tabela2[[#This Row],[(S)intética
(A)nalítica]]</f>
        <v>0</v>
      </c>
    </row>
    <row r="313" spans="2:25">
      <c r="B313" s="29"/>
      <c r="C313" s="20"/>
      <c r="D313" s="20"/>
      <c r="E313" s="20"/>
      <c r="F313" s="20"/>
      <c r="G313" s="20"/>
      <c r="H313" s="20"/>
      <c r="I313" s="20"/>
      <c r="J313" s="20"/>
      <c r="K313" s="16"/>
      <c r="L313" s="20" t="s">
        <v>3110</v>
      </c>
      <c r="M313" s="21" t="s">
        <v>3055</v>
      </c>
      <c r="N313" s="16"/>
      <c r="O313" s="16" t="s">
        <v>157</v>
      </c>
      <c r="P313" s="20" t="s">
        <v>157</v>
      </c>
      <c r="Q313" s="1"/>
      <c r="R313" s="1" t="s">
        <v>157</v>
      </c>
      <c r="S313" s="16" t="s">
        <v>157</v>
      </c>
      <c r="T313" s="151"/>
      <c r="V313" s="105" t="str">
        <f>IF(Tabela2[[#This Row],[F.R.
(Fonte Recurso)]]="",IF(B328&lt;&gt;"",B328&amp;".","")&amp;C328&amp;"."&amp;D328&amp;"."&amp;E328&amp;"."&amp;F328&amp;"."&amp;G328&amp;"."&amp;H328&amp;"."&amp;I328&amp;"."&amp;J328,"")</f>
        <v/>
      </c>
      <c r="W313" s="105" t="b">
        <f>V313=Tabela2[[#This Row],[N.R.
(Natureza da Receita)]]</f>
        <v>1</v>
      </c>
      <c r="X313" s="105" t="str">
        <f>IF(Tabela2[[#This Row],[F.R.
(Fonte Recurso)]]="",VLOOKUP(Tabela2[[#This Row],[N.R.
(Natureza da Receita)]],Tabela813[[NR]:[Situação]],3,FALSE),"")</f>
        <v/>
      </c>
      <c r="Y313" s="105" t="b">
        <f>X313=Tabela2[[#This Row],[(S)intética
(A)nalítica]]</f>
        <v>1</v>
      </c>
    </row>
    <row r="314" spans="2:25" ht="30">
      <c r="B314" s="218"/>
      <c r="C314" s="219" t="s">
        <v>781</v>
      </c>
      <c r="D314" s="219" t="s">
        <v>786</v>
      </c>
      <c r="E314" s="219" t="s">
        <v>781</v>
      </c>
      <c r="F314" s="219" t="s">
        <v>781</v>
      </c>
      <c r="G314" s="219" t="s">
        <v>807</v>
      </c>
      <c r="H314" s="219" t="s">
        <v>784</v>
      </c>
      <c r="I314" s="219" t="s">
        <v>784</v>
      </c>
      <c r="J314" s="219" t="s">
        <v>787</v>
      </c>
      <c r="K314" s="220" t="s">
        <v>3246</v>
      </c>
      <c r="L314" s="219"/>
      <c r="M314" s="223" t="s">
        <v>3247</v>
      </c>
      <c r="N314" s="220" t="s">
        <v>1236</v>
      </c>
      <c r="O314" s="220">
        <v>5</v>
      </c>
      <c r="P314" s="219" t="s">
        <v>54</v>
      </c>
      <c r="Q314" s="221" t="s">
        <v>4012</v>
      </c>
      <c r="R314" s="221"/>
      <c r="S314" s="220"/>
      <c r="T314" s="154"/>
      <c r="V314" s="105" t="str">
        <f>IF(Tabela2[[#This Row],[F.R.
(Fonte Recurso)]]="",IF(B329&lt;&gt;"",B329&amp;".","")&amp;C329&amp;"."&amp;D329&amp;"."&amp;E329&amp;"."&amp;F329&amp;"."&amp;G329&amp;"."&amp;H329&amp;"."&amp;I329&amp;"."&amp;J329,"")</f>
        <v>1.6.3.0.00.0.0.00</v>
      </c>
      <c r="W314" s="105" t="b">
        <f>V314=Tabela2[[#This Row],[N.R.
(Natureza da Receita)]]</f>
        <v>0</v>
      </c>
      <c r="X314" s="105" t="e">
        <f>IF(Tabela2[[#This Row],[F.R.
(Fonte Recurso)]]="",VLOOKUP(Tabela2[[#This Row],[N.R.
(Natureza da Receita)]],Tabela813[[NR]:[Situação]],3,FALSE),"")</f>
        <v>#REF!</v>
      </c>
      <c r="Y314" s="105" t="e">
        <f>X314=Tabela2[[#This Row],[(S)intética
(A)nalítica]]</f>
        <v>#REF!</v>
      </c>
    </row>
    <row r="315" spans="2:25" ht="30">
      <c r="B315" s="29"/>
      <c r="C315" s="20" t="s">
        <v>781</v>
      </c>
      <c r="D315" s="20" t="s">
        <v>786</v>
      </c>
      <c r="E315" s="20" t="s">
        <v>781</v>
      </c>
      <c r="F315" s="20" t="s">
        <v>781</v>
      </c>
      <c r="G315" s="20" t="s">
        <v>807</v>
      </c>
      <c r="H315" s="20" t="s">
        <v>793</v>
      </c>
      <c r="I315" s="20" t="s">
        <v>784</v>
      </c>
      <c r="J315" s="20" t="s">
        <v>787</v>
      </c>
      <c r="K315" s="16" t="s">
        <v>3248</v>
      </c>
      <c r="L315" s="20"/>
      <c r="M315" s="21" t="s">
        <v>3249</v>
      </c>
      <c r="N315" s="16" t="s">
        <v>1236</v>
      </c>
      <c r="O315" s="16">
        <v>6</v>
      </c>
      <c r="P315" s="20" t="s">
        <v>54</v>
      </c>
      <c r="Q315" s="1" t="s">
        <v>3250</v>
      </c>
      <c r="R315" s="1"/>
      <c r="S315" s="16"/>
      <c r="T315" s="151"/>
      <c r="V315" s="105" t="str">
        <f>IF(Tabela2[[#This Row],[F.R.
(Fonte Recurso)]]="",IF(B330&lt;&gt;"",B330&amp;".","")&amp;C330&amp;"."&amp;D330&amp;"."&amp;E330&amp;"."&amp;F330&amp;"."&amp;G330&amp;"."&amp;H330&amp;"."&amp;I330&amp;"."&amp;J330,"")</f>
        <v>1.6.3.1.00.0.0.00</v>
      </c>
      <c r="W315" s="105" t="b">
        <f>V315=Tabela2[[#This Row],[N.R.
(Natureza da Receita)]]</f>
        <v>0</v>
      </c>
      <c r="X315" s="105" t="str">
        <f>IF(Tabela2[[#This Row],[F.R.
(Fonte Recurso)]]="",VLOOKUP(Tabela2[[#This Row],[N.R.
(Natureza da Receita)]],Tabela813[[NR]:[Situação]],3,FALSE),"")</f>
        <v>S</v>
      </c>
      <c r="Y315" s="105" t="b">
        <f>X315=Tabela2[[#This Row],[(S)intética
(A)nalítica]]</f>
        <v>1</v>
      </c>
    </row>
    <row r="316" spans="2:25">
      <c r="B316" s="29"/>
      <c r="C316" s="20"/>
      <c r="D316" s="20"/>
      <c r="E316" s="20"/>
      <c r="F316" s="20"/>
      <c r="G316" s="20"/>
      <c r="H316" s="20"/>
      <c r="I316" s="20"/>
      <c r="J316" s="20"/>
      <c r="K316" s="16"/>
      <c r="L316" s="20" t="s">
        <v>3194</v>
      </c>
      <c r="M316" s="21" t="s">
        <v>3340</v>
      </c>
      <c r="N316" s="16" t="str">
        <f>X301</f>
        <v>S</v>
      </c>
      <c r="O316" s="16"/>
      <c r="P316" s="20"/>
      <c r="Q316" s="1"/>
      <c r="R316" s="1"/>
      <c r="S316" s="16"/>
      <c r="T316" s="151"/>
      <c r="V316" s="105" t="str">
        <f>IF(Tabela2[[#This Row],[F.R.
(Fonte Recurso)]]="",IF(B331&lt;&gt;"",B331&amp;".","")&amp;C331&amp;"."&amp;D331&amp;"."&amp;E331&amp;"."&amp;F331&amp;"."&amp;G331&amp;"."&amp;H331&amp;"."&amp;I331&amp;"."&amp;J331,"")</f>
        <v/>
      </c>
      <c r="W316" s="105" t="b">
        <f>V316=Tabela2[[#This Row],[N.R.
(Natureza da Receita)]]</f>
        <v>1</v>
      </c>
      <c r="X316" s="105" t="str">
        <f>IF(Tabela2[[#This Row],[F.R.
(Fonte Recurso)]]="",VLOOKUP(Tabela2[[#This Row],[N.R.
(Natureza da Receita)]],Tabela813[[NR]:[Situação]],3,FALSE),"")</f>
        <v/>
      </c>
      <c r="Y316" s="105" t="b">
        <f>X316=Tabela2[[#This Row],[(S)intética
(A)nalítica]]</f>
        <v>0</v>
      </c>
    </row>
    <row r="317" spans="2:25">
      <c r="B317" s="29"/>
      <c r="C317" s="20"/>
      <c r="D317" s="20"/>
      <c r="E317" s="20"/>
      <c r="F317" s="20"/>
      <c r="G317" s="20"/>
      <c r="H317" s="20"/>
      <c r="I317" s="20"/>
      <c r="J317" s="20"/>
      <c r="K317" s="16"/>
      <c r="L317" s="20" t="s">
        <v>3193</v>
      </c>
      <c r="M317" s="21" t="s">
        <v>3341</v>
      </c>
      <c r="N317" s="16"/>
      <c r="O317" s="16"/>
      <c r="P317" s="20"/>
      <c r="Q317" s="1"/>
      <c r="R317" s="1"/>
      <c r="S317" s="16"/>
      <c r="T317" s="151"/>
      <c r="V317" s="105" t="str">
        <f>IF(Tabela2[[#This Row],[F.R.
(Fonte Recurso)]]="",IF(B332&lt;&gt;"",B332&amp;".","")&amp;C332&amp;"."&amp;D332&amp;"."&amp;E332&amp;"."&amp;F332&amp;"."&amp;G332&amp;"."&amp;H332&amp;"."&amp;I332&amp;"."&amp;J332,"")</f>
        <v/>
      </c>
      <c r="W317" s="105" t="b">
        <f>V317=Tabela2[[#This Row],[N.R.
(Natureza da Receita)]]</f>
        <v>1</v>
      </c>
      <c r="X317" s="105" t="str">
        <f>IF(Tabela2[[#This Row],[F.R.
(Fonte Recurso)]]="",VLOOKUP(Tabela2[[#This Row],[N.R.
(Natureza da Receita)]],Tabela813[[NR]:[Situação]],3,FALSE),"")</f>
        <v/>
      </c>
      <c r="Y317" s="105" t="b">
        <f>X317=Tabela2[[#This Row],[(S)intética
(A)nalítica]]</f>
        <v>1</v>
      </c>
    </row>
    <row r="318" spans="2:25" ht="45">
      <c r="B318" s="29"/>
      <c r="C318" s="20" t="s">
        <v>781</v>
      </c>
      <c r="D318" s="20" t="s">
        <v>786</v>
      </c>
      <c r="E318" s="20" t="s">
        <v>790</v>
      </c>
      <c r="F318" s="20" t="s">
        <v>784</v>
      </c>
      <c r="G318" s="20" t="s">
        <v>787</v>
      </c>
      <c r="H318" s="20" t="s">
        <v>784</v>
      </c>
      <c r="I318" s="20" t="s">
        <v>784</v>
      </c>
      <c r="J318" s="20" t="s">
        <v>787</v>
      </c>
      <c r="K318" s="16" t="s">
        <v>1380</v>
      </c>
      <c r="L318" s="20"/>
      <c r="M318" s="21" t="s">
        <v>286</v>
      </c>
      <c r="N318" s="16" t="str">
        <f>X303</f>
        <v>S</v>
      </c>
      <c r="O318" s="16">
        <v>3</v>
      </c>
      <c r="P318" s="20" t="s">
        <v>44</v>
      </c>
      <c r="Q318" s="1" t="s">
        <v>287</v>
      </c>
      <c r="R318" s="1" t="s">
        <v>157</v>
      </c>
      <c r="S318" s="16" t="s">
        <v>157</v>
      </c>
      <c r="T318" s="151"/>
      <c r="V318" s="105" t="str">
        <f>IF(Tabela2[[#This Row],[F.R.
(Fonte Recurso)]]="",IF(B333&lt;&gt;"",B333&amp;".","")&amp;C333&amp;"."&amp;D333&amp;"."&amp;E333&amp;"."&amp;F333&amp;"."&amp;G333&amp;"."&amp;H333&amp;"."&amp;I333&amp;"."&amp;J333,"")</f>
        <v>1.6.3.1.51.0.0.00</v>
      </c>
      <c r="W318" s="105" t="b">
        <f>V318=Tabela2[[#This Row],[N.R.
(Natureza da Receita)]]</f>
        <v>0</v>
      </c>
      <c r="X318" s="105" t="str">
        <f>IF(Tabela2[[#This Row],[F.R.
(Fonte Recurso)]]="",VLOOKUP(Tabela2[[#This Row],[N.R.
(Natureza da Receita)]],Tabela813[[NR]:[Situação]],3,FALSE),"")</f>
        <v>S</v>
      </c>
      <c r="Y318" s="105" t="b">
        <f>X318=Tabela2[[#This Row],[(S)intética
(A)nalítica]]</f>
        <v>1</v>
      </c>
    </row>
    <row r="319" spans="2:25" ht="45">
      <c r="B319" s="29"/>
      <c r="C319" s="20" t="s">
        <v>781</v>
      </c>
      <c r="D319" s="20" t="s">
        <v>786</v>
      </c>
      <c r="E319" s="20" t="s">
        <v>790</v>
      </c>
      <c r="F319" s="20" t="s">
        <v>781</v>
      </c>
      <c r="G319" s="20" t="s">
        <v>787</v>
      </c>
      <c r="H319" s="20" t="s">
        <v>784</v>
      </c>
      <c r="I319" s="20" t="s">
        <v>784</v>
      </c>
      <c r="J319" s="20" t="s">
        <v>787</v>
      </c>
      <c r="K319" s="16" t="s">
        <v>1381</v>
      </c>
      <c r="L319" s="20"/>
      <c r="M319" s="21" t="s">
        <v>286</v>
      </c>
      <c r="N319" s="16" t="s">
        <v>1236</v>
      </c>
      <c r="O319" s="16">
        <v>4</v>
      </c>
      <c r="P319" s="20" t="s">
        <v>44</v>
      </c>
      <c r="Q319" s="1" t="s">
        <v>287</v>
      </c>
      <c r="R319" s="1" t="s">
        <v>157</v>
      </c>
      <c r="S319" s="16"/>
      <c r="T319" s="151"/>
      <c r="V319" s="105" t="str">
        <f>IF(Tabela2[[#This Row],[F.R.
(Fonte Recurso)]]="",IF(B334&lt;&gt;"",B334&amp;".","")&amp;C334&amp;"."&amp;D334&amp;"."&amp;E334&amp;"."&amp;F334&amp;"."&amp;G334&amp;"."&amp;H334&amp;"."&amp;I334&amp;"."&amp;J334,"")</f>
        <v>.......</v>
      </c>
      <c r="W319" s="105" t="b">
        <f>V319=Tabela2[[#This Row],[N.R.
(Natureza da Receita)]]</f>
        <v>0</v>
      </c>
      <c r="X319" s="105" t="str">
        <f>IF(Tabela2[[#This Row],[F.R.
(Fonte Recurso)]]="",VLOOKUP(Tabela2[[#This Row],[N.R.
(Natureza da Receita)]],Tabela813[[NR]:[Situação]],3,FALSE),"")</f>
        <v>S</v>
      </c>
      <c r="Y319" s="105" t="b">
        <f>X319=Tabela2[[#This Row],[(S)intética
(A)nalítica]]</f>
        <v>1</v>
      </c>
    </row>
    <row r="320" spans="2:25" ht="30">
      <c r="B320" s="29"/>
      <c r="C320" s="20" t="s">
        <v>781</v>
      </c>
      <c r="D320" s="20" t="s">
        <v>786</v>
      </c>
      <c r="E320" s="20" t="s">
        <v>790</v>
      </c>
      <c r="F320" s="20" t="s">
        <v>781</v>
      </c>
      <c r="G320" s="20" t="s">
        <v>783</v>
      </c>
      <c r="H320" s="20" t="s">
        <v>784</v>
      </c>
      <c r="I320" s="20" t="s">
        <v>784</v>
      </c>
      <c r="J320" s="20" t="s">
        <v>787</v>
      </c>
      <c r="K320" s="16" t="s">
        <v>1382</v>
      </c>
      <c r="L320" s="20"/>
      <c r="M320" s="21" t="s">
        <v>288</v>
      </c>
      <c r="N320" s="16" t="str">
        <f>X305</f>
        <v/>
      </c>
      <c r="O320" s="16">
        <v>5</v>
      </c>
      <c r="P320" s="20" t="s">
        <v>50</v>
      </c>
      <c r="Q320" s="1" t="s">
        <v>289</v>
      </c>
      <c r="R320" s="1" t="s">
        <v>157</v>
      </c>
      <c r="S320" s="16"/>
      <c r="T320" s="151"/>
      <c r="V320" s="105" t="str">
        <f>IF(Tabela2[[#This Row],[F.R.
(Fonte Recurso)]]="",IF(B335&lt;&gt;"",B335&amp;".","")&amp;C335&amp;"."&amp;D335&amp;"."&amp;E335&amp;"."&amp;F335&amp;"."&amp;G335&amp;"."&amp;H335&amp;"."&amp;I335&amp;"."&amp;J335,"")</f>
        <v>1.6.3.1.52.0.0.00</v>
      </c>
      <c r="W320" s="105" t="b">
        <f>V320=Tabela2[[#This Row],[N.R.
(Natureza da Receita)]]</f>
        <v>0</v>
      </c>
      <c r="X320" s="105" t="str">
        <f>IF(Tabela2[[#This Row],[F.R.
(Fonte Recurso)]]="",VLOOKUP(Tabela2[[#This Row],[N.R.
(Natureza da Receita)]],Tabela813[[NR]:[Situação]],3,FALSE),"")</f>
        <v>S</v>
      </c>
      <c r="Y320" s="105" t="b">
        <f>X320=Tabela2[[#This Row],[(S)intética
(A)nalítica]]</f>
        <v>0</v>
      </c>
    </row>
    <row r="321" spans="1:25" ht="30">
      <c r="B321" s="29"/>
      <c r="C321" s="20" t="s">
        <v>781</v>
      </c>
      <c r="D321" s="20" t="s">
        <v>786</v>
      </c>
      <c r="E321" s="20" t="s">
        <v>790</v>
      </c>
      <c r="F321" s="20" t="s">
        <v>781</v>
      </c>
      <c r="G321" s="20" t="s">
        <v>783</v>
      </c>
      <c r="H321" s="20" t="s">
        <v>790</v>
      </c>
      <c r="I321" s="20" t="s">
        <v>784</v>
      </c>
      <c r="J321" s="20" t="s">
        <v>787</v>
      </c>
      <c r="K321" s="16" t="s">
        <v>1383</v>
      </c>
      <c r="L321" s="20"/>
      <c r="M321" s="21" t="s">
        <v>290</v>
      </c>
      <c r="N321" s="16" t="s">
        <v>1236</v>
      </c>
      <c r="O321" s="16">
        <v>6</v>
      </c>
      <c r="P321" s="20" t="s">
        <v>50</v>
      </c>
      <c r="Q321" s="1" t="s">
        <v>2745</v>
      </c>
      <c r="R321" s="1" t="s">
        <v>157</v>
      </c>
      <c r="S321" s="16"/>
      <c r="T321" s="151"/>
      <c r="V321" s="105" t="str">
        <f>IF(Tabela2[[#This Row],[F.R.
(Fonte Recurso)]]="",IF(B336&lt;&gt;"",B336&amp;".","")&amp;C336&amp;"."&amp;D336&amp;"."&amp;E336&amp;"."&amp;F336&amp;"."&amp;G336&amp;"."&amp;H336&amp;"."&amp;I336&amp;"."&amp;J336,"")</f>
        <v>.......</v>
      </c>
      <c r="W321" s="105" t="b">
        <f>V321=Tabela2[[#This Row],[N.R.
(Natureza da Receita)]]</f>
        <v>0</v>
      </c>
      <c r="X321" s="105" t="str">
        <f>IF(Tabela2[[#This Row],[F.R.
(Fonte Recurso)]]="",VLOOKUP(Tabela2[[#This Row],[N.R.
(Natureza da Receita)]],Tabela813[[NR]:[Situação]],3,FALSE),"")</f>
        <v>S</v>
      </c>
      <c r="Y321" s="105" t="b">
        <f>X321=Tabela2[[#This Row],[(S)intética
(A)nalítica]]</f>
        <v>1</v>
      </c>
    </row>
    <row r="322" spans="1:25">
      <c r="B322" s="29"/>
      <c r="C322" s="20"/>
      <c r="D322" s="20"/>
      <c r="E322" s="20"/>
      <c r="F322" s="20"/>
      <c r="G322" s="20"/>
      <c r="H322" s="20"/>
      <c r="I322" s="20"/>
      <c r="J322" s="20"/>
      <c r="K322" s="16"/>
      <c r="L322" s="20" t="s">
        <v>3110</v>
      </c>
      <c r="M322" s="21" t="s">
        <v>3055</v>
      </c>
      <c r="N322" s="16" t="str">
        <f>X307</f>
        <v>S</v>
      </c>
      <c r="O322" s="16" t="s">
        <v>157</v>
      </c>
      <c r="P322" s="20" t="s">
        <v>157</v>
      </c>
      <c r="Q322" s="1"/>
      <c r="R322" s="1" t="s">
        <v>157</v>
      </c>
      <c r="S322" s="16" t="s">
        <v>157</v>
      </c>
      <c r="T322" s="151"/>
      <c r="V322" s="105" t="str">
        <f>IF(Tabela2[[#This Row],[F.R.
(Fonte Recurso)]]="",IF(B337&lt;&gt;"",B337&amp;".","")&amp;C337&amp;"."&amp;D337&amp;"."&amp;E337&amp;"."&amp;F337&amp;"."&amp;G337&amp;"."&amp;H337&amp;"."&amp;I337&amp;"."&amp;J337,"")</f>
        <v/>
      </c>
      <c r="W322" s="105" t="b">
        <f>V322=Tabela2[[#This Row],[N.R.
(Natureza da Receita)]]</f>
        <v>1</v>
      </c>
      <c r="X322" s="105" t="str">
        <f>IF(Tabela2[[#This Row],[F.R.
(Fonte Recurso)]]="",VLOOKUP(Tabela2[[#This Row],[N.R.
(Natureza da Receita)]],Tabela813[[NR]:[Situação]],3,FALSE),"")</f>
        <v/>
      </c>
      <c r="Y322" s="105" t="b">
        <f>X322=Tabela2[[#This Row],[(S)intética
(A)nalítica]]</f>
        <v>0</v>
      </c>
    </row>
    <row r="323" spans="1:25" ht="30">
      <c r="B323" s="29"/>
      <c r="C323" s="20" t="s">
        <v>781</v>
      </c>
      <c r="D323" s="20" t="s">
        <v>786</v>
      </c>
      <c r="E323" s="20" t="s">
        <v>790</v>
      </c>
      <c r="F323" s="20" t="s">
        <v>781</v>
      </c>
      <c r="G323" s="20" t="s">
        <v>785</v>
      </c>
      <c r="H323" s="20" t="s">
        <v>784</v>
      </c>
      <c r="I323" s="20" t="s">
        <v>784</v>
      </c>
      <c r="J323" s="20" t="s">
        <v>787</v>
      </c>
      <c r="K323" s="16" t="s">
        <v>1384</v>
      </c>
      <c r="L323" s="20"/>
      <c r="M323" s="21" t="s">
        <v>291</v>
      </c>
      <c r="N323" s="16" t="str">
        <f>X308</f>
        <v/>
      </c>
      <c r="O323" s="16">
        <v>5</v>
      </c>
      <c r="P323" s="20" t="s">
        <v>50</v>
      </c>
      <c r="Q323" s="1" t="s">
        <v>292</v>
      </c>
      <c r="R323" s="1" t="s">
        <v>157</v>
      </c>
      <c r="S323" s="16"/>
      <c r="T323" s="151"/>
      <c r="V323" s="105" t="str">
        <f>IF(Tabela2[[#This Row],[F.R.
(Fonte Recurso)]]="",IF(B338&lt;&gt;"",B338&amp;".","")&amp;C338&amp;"."&amp;D338&amp;"."&amp;E338&amp;"."&amp;F338&amp;"."&amp;G338&amp;"."&amp;H338&amp;"."&amp;I338&amp;"."&amp;J338,"")</f>
        <v>.......</v>
      </c>
      <c r="W323" s="105" t="b">
        <f>V323=Tabela2[[#This Row],[N.R.
(Natureza da Receita)]]</f>
        <v>0</v>
      </c>
      <c r="X323" s="105" t="str">
        <f>IF(Tabela2[[#This Row],[F.R.
(Fonte Recurso)]]="",VLOOKUP(Tabela2[[#This Row],[N.R.
(Natureza da Receita)]],Tabela813[[NR]:[Situação]],3,FALSE),"")</f>
        <v>S</v>
      </c>
      <c r="Y323" s="105" t="b">
        <f>X323=Tabela2[[#This Row],[(S)intética
(A)nalítica]]</f>
        <v>0</v>
      </c>
    </row>
    <row r="324" spans="1:25">
      <c r="B324" s="29"/>
      <c r="C324" s="20"/>
      <c r="D324" s="20"/>
      <c r="E324" s="20"/>
      <c r="F324" s="20"/>
      <c r="G324" s="20"/>
      <c r="H324" s="20"/>
      <c r="I324" s="20"/>
      <c r="J324" s="20"/>
      <c r="K324" s="16"/>
      <c r="L324" s="20" t="s">
        <v>3110</v>
      </c>
      <c r="M324" s="21" t="s">
        <v>3055</v>
      </c>
      <c r="N324" s="16"/>
      <c r="O324" s="16" t="s">
        <v>157</v>
      </c>
      <c r="P324" s="20" t="s">
        <v>157</v>
      </c>
      <c r="Q324" s="1"/>
      <c r="R324" s="1" t="s">
        <v>157</v>
      </c>
      <c r="S324" s="16" t="s">
        <v>157</v>
      </c>
      <c r="T324" s="151"/>
      <c r="V324" s="105" t="str">
        <f>IF(Tabela2[[#This Row],[F.R.
(Fonte Recurso)]]="",IF(B339&lt;&gt;"",B339&amp;".","")&amp;C339&amp;"."&amp;D339&amp;"."&amp;E339&amp;"."&amp;F339&amp;"."&amp;G339&amp;"."&amp;H339&amp;"."&amp;I339&amp;"."&amp;J339,"")</f>
        <v/>
      </c>
      <c r="W324" s="105" t="b">
        <f>V324=Tabela2[[#This Row],[N.R.
(Natureza da Receita)]]</f>
        <v>1</v>
      </c>
      <c r="X324" s="105" t="str">
        <f>IF(Tabela2[[#This Row],[F.R.
(Fonte Recurso)]]="",VLOOKUP(Tabela2[[#This Row],[N.R.
(Natureza da Receita)]],Tabela813[[NR]:[Situação]],3,FALSE),"")</f>
        <v/>
      </c>
      <c r="Y324" s="105" t="b">
        <f>X324=Tabela2[[#This Row],[(S)intética
(A)nalítica]]</f>
        <v>1</v>
      </c>
    </row>
    <row r="325" spans="1:25">
      <c r="B325" s="29"/>
      <c r="C325" s="20"/>
      <c r="D325" s="20"/>
      <c r="E325" s="20"/>
      <c r="F325" s="20"/>
      <c r="G325" s="20"/>
      <c r="H325" s="20"/>
      <c r="I325" s="20"/>
      <c r="J325" s="20"/>
      <c r="K325" s="18"/>
      <c r="L325" s="20" t="s">
        <v>3337</v>
      </c>
      <c r="M325" s="21" t="s">
        <v>3338</v>
      </c>
      <c r="N325" s="16"/>
      <c r="O325" s="16"/>
      <c r="P325" s="20"/>
      <c r="Q325" s="1"/>
      <c r="R325" s="1"/>
      <c r="S325" s="16"/>
      <c r="T325" s="151"/>
      <c r="V325" s="105" t="str">
        <f>IF(Tabela2[[#This Row],[F.R.
(Fonte Recurso)]]="",IF(B340&lt;&gt;"",B340&amp;".","")&amp;C340&amp;"."&amp;D340&amp;"."&amp;E340&amp;"."&amp;F340&amp;"."&amp;G340&amp;"."&amp;H340&amp;"."&amp;I340&amp;"."&amp;J340,"")</f>
        <v/>
      </c>
      <c r="W325" s="105" t="b">
        <f>V325=Tabela2[[#This Row],[N.R.
(Natureza da Receita)]]</f>
        <v>1</v>
      </c>
      <c r="X325" s="105" t="str">
        <f>IF(Tabela2[[#This Row],[F.R.
(Fonte Recurso)]]="",VLOOKUP(Tabela2[[#This Row],[N.R.
(Natureza da Receita)]],Tabela813[[NR]:[Situação]],3,FALSE),"")</f>
        <v/>
      </c>
      <c r="Y325" s="105" t="b">
        <f>X325=Tabela2[[#This Row],[(S)intética
(A)nalítica]]</f>
        <v>1</v>
      </c>
    </row>
    <row r="326" spans="1:25">
      <c r="B326" s="29"/>
      <c r="C326" s="20" t="s">
        <v>781</v>
      </c>
      <c r="D326" s="20" t="s">
        <v>786</v>
      </c>
      <c r="E326" s="20" t="s">
        <v>790</v>
      </c>
      <c r="F326" s="20" t="s">
        <v>781</v>
      </c>
      <c r="G326" s="20" t="s">
        <v>794</v>
      </c>
      <c r="H326" s="20" t="s">
        <v>784</v>
      </c>
      <c r="I326" s="20" t="s">
        <v>784</v>
      </c>
      <c r="J326" s="20" t="s">
        <v>787</v>
      </c>
      <c r="K326" s="16" t="s">
        <v>1385</v>
      </c>
      <c r="L326" s="20"/>
      <c r="M326" s="21" t="s">
        <v>293</v>
      </c>
      <c r="N326" s="16" t="str">
        <f>X311</f>
        <v/>
      </c>
      <c r="O326" s="16">
        <v>5</v>
      </c>
      <c r="P326" s="20" t="s">
        <v>50</v>
      </c>
      <c r="Q326" s="1" t="s">
        <v>294</v>
      </c>
      <c r="R326" s="1" t="s">
        <v>157</v>
      </c>
      <c r="S326" s="16"/>
      <c r="T326" s="151"/>
      <c r="V326" s="105" t="str">
        <f>IF(Tabela2[[#This Row],[F.R.
(Fonte Recurso)]]="",IF(B341&lt;&gt;"",B341&amp;".","")&amp;C341&amp;"."&amp;D341&amp;"."&amp;E341&amp;"."&amp;F341&amp;"."&amp;G341&amp;"."&amp;H341&amp;"."&amp;I341&amp;"."&amp;J341,"")</f>
        <v>1.6.3.2.00.0.0.00</v>
      </c>
      <c r="W326" s="105" t="b">
        <f>V326=Tabela2[[#This Row],[N.R.
(Natureza da Receita)]]</f>
        <v>0</v>
      </c>
      <c r="X326" s="105" t="str">
        <f>IF(Tabela2[[#This Row],[F.R.
(Fonte Recurso)]]="",VLOOKUP(Tabela2[[#This Row],[N.R.
(Natureza da Receita)]],Tabela813[[NR]:[Situação]],3,FALSE),"")</f>
        <v>S</v>
      </c>
      <c r="Y326" s="105" t="b">
        <f>X326=Tabela2[[#This Row],[(S)intética
(A)nalítica]]</f>
        <v>0</v>
      </c>
    </row>
    <row r="327" spans="1:25">
      <c r="B327" s="29"/>
      <c r="C327" s="20"/>
      <c r="D327" s="20"/>
      <c r="E327" s="20"/>
      <c r="F327" s="20"/>
      <c r="G327" s="20"/>
      <c r="H327" s="20"/>
      <c r="I327" s="20"/>
      <c r="J327" s="20"/>
      <c r="K327" s="16"/>
      <c r="L327" s="20" t="s">
        <v>3110</v>
      </c>
      <c r="M327" s="21" t="s">
        <v>3055</v>
      </c>
      <c r="N327" s="16" t="str">
        <f>X312</f>
        <v>S</v>
      </c>
      <c r="O327" s="16" t="s">
        <v>157</v>
      </c>
      <c r="P327" s="20" t="s">
        <v>157</v>
      </c>
      <c r="Q327" s="1"/>
      <c r="R327" s="1" t="s">
        <v>157</v>
      </c>
      <c r="S327" s="16"/>
      <c r="T327" s="151"/>
      <c r="V327" s="105" t="str">
        <f>IF(Tabela2[[#This Row],[F.R.
(Fonte Recurso)]]="",IF(B342&lt;&gt;"",B342&amp;".","")&amp;C342&amp;"."&amp;D342&amp;"."&amp;E342&amp;"."&amp;F342&amp;"."&amp;G342&amp;"."&amp;H342&amp;"."&amp;I342&amp;"."&amp;J342,"")</f>
        <v/>
      </c>
      <c r="W327" s="105" t="b">
        <f>V327=Tabela2[[#This Row],[N.R.
(Natureza da Receita)]]</f>
        <v>1</v>
      </c>
      <c r="X327" s="105" t="str">
        <f>IF(Tabela2[[#This Row],[F.R.
(Fonte Recurso)]]="",VLOOKUP(Tabela2[[#This Row],[N.R.
(Natureza da Receita)]],Tabela813[[NR]:[Situação]],3,FALSE),"")</f>
        <v/>
      </c>
      <c r="Y327" s="105" t="b">
        <f>X327=Tabela2[[#This Row],[(S)intética
(A)nalítica]]</f>
        <v>0</v>
      </c>
    </row>
    <row r="328" spans="1:25">
      <c r="A328" s="302"/>
      <c r="B328" s="29"/>
      <c r="C328" s="20"/>
      <c r="D328" s="20"/>
      <c r="E328" s="20"/>
      <c r="F328" s="20"/>
      <c r="G328" s="20"/>
      <c r="H328" s="20"/>
      <c r="I328" s="20"/>
      <c r="J328" s="20"/>
      <c r="K328" s="18"/>
      <c r="L328" s="20" t="s">
        <v>3337</v>
      </c>
      <c r="M328" s="21" t="s">
        <v>3338</v>
      </c>
      <c r="N328" s="16" t="str">
        <f>X313</f>
        <v/>
      </c>
      <c r="O328" s="16"/>
      <c r="P328" s="20"/>
      <c r="Q328" s="1"/>
      <c r="R328" s="1"/>
      <c r="S328" s="16"/>
      <c r="T328" s="151"/>
      <c r="V328" s="105" t="str">
        <f>IF(Tabela2[[#This Row],[F.R.
(Fonte Recurso)]]="",IF(B343&lt;&gt;"",B343&amp;".","")&amp;C343&amp;"."&amp;D343&amp;"."&amp;E343&amp;"."&amp;F343&amp;"."&amp;G343&amp;"."&amp;H343&amp;"."&amp;I343&amp;"."&amp;J343,"")</f>
        <v/>
      </c>
      <c r="W328" s="105" t="b">
        <f>V328=Tabela2[[#This Row],[N.R.
(Natureza da Receita)]]</f>
        <v>1</v>
      </c>
      <c r="X328" s="105" t="str">
        <f>IF(Tabela2[[#This Row],[F.R.
(Fonte Recurso)]]="",VLOOKUP(Tabela2[[#This Row],[N.R.
(Natureza da Receita)]],Tabela813[[NR]:[Situação]],3,FALSE),"")</f>
        <v/>
      </c>
      <c r="Y328" s="105" t="b">
        <f>X328=Tabela2[[#This Row],[(S)intética
(A)nalítica]]</f>
        <v>1</v>
      </c>
    </row>
    <row r="329" spans="1:25" ht="30">
      <c r="A329" s="302"/>
      <c r="B329" s="29"/>
      <c r="C329" s="20" t="s">
        <v>781</v>
      </c>
      <c r="D329" s="20" t="s">
        <v>786</v>
      </c>
      <c r="E329" s="20" t="s">
        <v>782</v>
      </c>
      <c r="F329" s="20" t="s">
        <v>784</v>
      </c>
      <c r="G329" s="20" t="s">
        <v>787</v>
      </c>
      <c r="H329" s="20" t="s">
        <v>784</v>
      </c>
      <c r="I329" s="20" t="s">
        <v>784</v>
      </c>
      <c r="J329" s="20" t="s">
        <v>787</v>
      </c>
      <c r="K329" s="16" t="s">
        <v>1386</v>
      </c>
      <c r="L329" s="20"/>
      <c r="M329" s="21" t="s">
        <v>295</v>
      </c>
      <c r="N329" s="16" t="s">
        <v>1236</v>
      </c>
      <c r="O329" s="16">
        <v>3</v>
      </c>
      <c r="P329" s="20" t="s">
        <v>44</v>
      </c>
      <c r="Q329" s="1" t="s">
        <v>296</v>
      </c>
      <c r="R329" s="1" t="s">
        <v>157</v>
      </c>
      <c r="S329" s="16" t="s">
        <v>157</v>
      </c>
      <c r="T329" s="151"/>
      <c r="V329" s="105" t="str">
        <f>IF(Tabela2[[#This Row],[F.R.
(Fonte Recurso)]]="",IF(B344&lt;&gt;"",B344&amp;".","")&amp;C344&amp;"."&amp;D344&amp;"."&amp;E344&amp;"."&amp;F344&amp;"."&amp;G344&amp;"."&amp;H344&amp;"."&amp;I344&amp;"."&amp;J344,"")</f>
        <v>1.6.4.0.00.0.0.00</v>
      </c>
      <c r="W329" s="105" t="b">
        <f>V329=Tabela2[[#This Row],[N.R.
(Natureza da Receita)]]</f>
        <v>0</v>
      </c>
      <c r="X329" s="105" t="str">
        <f>IF(Tabela2[[#This Row],[F.R.
(Fonte Recurso)]]="",VLOOKUP(Tabela2[[#This Row],[N.R.
(Natureza da Receita)]],Tabela813[[NR]:[Situação]],3,FALSE),"")</f>
        <v>S</v>
      </c>
      <c r="Y329" s="105" t="b">
        <f>X329=Tabela2[[#This Row],[(S)intética
(A)nalítica]]</f>
        <v>1</v>
      </c>
    </row>
    <row r="330" spans="1:25" ht="30">
      <c r="B330" s="29"/>
      <c r="C330" s="20" t="s">
        <v>781</v>
      </c>
      <c r="D330" s="20" t="s">
        <v>786</v>
      </c>
      <c r="E330" s="20" t="s">
        <v>782</v>
      </c>
      <c r="F330" s="20" t="s">
        <v>781</v>
      </c>
      <c r="G330" s="20" t="s">
        <v>787</v>
      </c>
      <c r="H330" s="20" t="s">
        <v>784</v>
      </c>
      <c r="I330" s="20" t="s">
        <v>784</v>
      </c>
      <c r="J330" s="20" t="s">
        <v>787</v>
      </c>
      <c r="K330" s="16" t="s">
        <v>1387</v>
      </c>
      <c r="L330" s="20"/>
      <c r="M330" s="21" t="s">
        <v>297</v>
      </c>
      <c r="N330" s="16" t="s">
        <v>1236</v>
      </c>
      <c r="O330" s="16">
        <v>4</v>
      </c>
      <c r="P330" s="20" t="s">
        <v>44</v>
      </c>
      <c r="Q330" s="1" t="s">
        <v>296</v>
      </c>
      <c r="R330" s="1" t="s">
        <v>157</v>
      </c>
      <c r="S330" s="16"/>
      <c r="T330" s="151"/>
      <c r="V330" s="105" t="str">
        <f>IF(Tabela2[[#This Row],[F.R.
(Fonte Recurso)]]="",IF(B345&lt;&gt;"",B345&amp;".","")&amp;C345&amp;"."&amp;D345&amp;"."&amp;E345&amp;"."&amp;F345&amp;"."&amp;G345&amp;"."&amp;H345&amp;"."&amp;I345&amp;"."&amp;J345,"")</f>
        <v>1.6.4.1.00.0.0.00</v>
      </c>
      <c r="W330" s="105" t="b">
        <f>V330=Tabela2[[#This Row],[N.R.
(Natureza da Receita)]]</f>
        <v>0</v>
      </c>
      <c r="X330" s="105" t="str">
        <f>IF(Tabela2[[#This Row],[F.R.
(Fonte Recurso)]]="",VLOOKUP(Tabela2[[#This Row],[N.R.
(Natureza da Receita)]],Tabela813[[NR]:[Situação]],3,FALSE),"")</f>
        <v>S</v>
      </c>
      <c r="Y330" s="105" t="b">
        <f>X330=Tabela2[[#This Row],[(S)intética
(A)nalítica]]</f>
        <v>1</v>
      </c>
    </row>
    <row r="331" spans="1:25" ht="30">
      <c r="B331" s="29"/>
      <c r="C331" s="20" t="s">
        <v>781</v>
      </c>
      <c r="D331" s="20" t="s">
        <v>786</v>
      </c>
      <c r="E331" s="20" t="s">
        <v>782</v>
      </c>
      <c r="F331" s="20" t="s">
        <v>781</v>
      </c>
      <c r="G331" s="20" t="s">
        <v>807</v>
      </c>
      <c r="H331" s="20" t="s">
        <v>784</v>
      </c>
      <c r="I331" s="20" t="s">
        <v>784</v>
      </c>
      <c r="J331" s="20" t="s">
        <v>787</v>
      </c>
      <c r="K331" s="16" t="s">
        <v>1388</v>
      </c>
      <c r="L331" s="20"/>
      <c r="M331" s="21" t="s">
        <v>298</v>
      </c>
      <c r="N331" s="16" t="s">
        <v>1236</v>
      </c>
      <c r="O331" s="16">
        <v>5</v>
      </c>
      <c r="P331" s="20" t="s">
        <v>54</v>
      </c>
      <c r="Q331" s="1" t="s">
        <v>299</v>
      </c>
      <c r="R331" s="1" t="s">
        <v>157</v>
      </c>
      <c r="S331" s="16"/>
      <c r="T331" s="151"/>
      <c r="V331" s="105" t="str">
        <f>IF(Tabela2[[#This Row],[F.R.
(Fonte Recurso)]]="",IF(B346&lt;&gt;"",B346&amp;".","")&amp;C346&amp;"."&amp;D346&amp;"."&amp;E346&amp;"."&amp;F346&amp;"."&amp;G346&amp;"."&amp;H346&amp;"."&amp;I346&amp;"."&amp;J346,"")</f>
        <v>1.6.4.1.01.0.0.00</v>
      </c>
      <c r="W331" s="105" t="b">
        <f>V331=Tabela2[[#This Row],[N.R.
(Natureza da Receita)]]</f>
        <v>0</v>
      </c>
      <c r="X331" s="105" t="str">
        <f>IF(Tabela2[[#This Row],[F.R.
(Fonte Recurso)]]="",VLOOKUP(Tabela2[[#This Row],[N.R.
(Natureza da Receita)]],Tabela813[[NR]:[Situação]],3,FALSE),"")</f>
        <v>S</v>
      </c>
      <c r="Y331" s="105" t="b">
        <f>X331=Tabela2[[#This Row],[(S)intética
(A)nalítica]]</f>
        <v>1</v>
      </c>
    </row>
    <row r="332" spans="1:25">
      <c r="B332" s="29"/>
      <c r="C332" s="20"/>
      <c r="D332" s="20"/>
      <c r="E332" s="20"/>
      <c r="F332" s="20"/>
      <c r="G332" s="20"/>
      <c r="H332" s="20"/>
      <c r="I332" s="20"/>
      <c r="J332" s="20"/>
      <c r="K332" s="16"/>
      <c r="L332" s="143" t="s">
        <v>3142</v>
      </c>
      <c r="M332" s="95" t="s">
        <v>3059</v>
      </c>
      <c r="N332" s="16"/>
      <c r="O332" s="16" t="s">
        <v>157</v>
      </c>
      <c r="P332" s="20" t="s">
        <v>157</v>
      </c>
      <c r="Q332" s="1"/>
      <c r="R332" s="1" t="s">
        <v>157</v>
      </c>
      <c r="S332" s="16" t="s">
        <v>157</v>
      </c>
      <c r="T332" s="151"/>
      <c r="V332" s="105" t="str">
        <f>IF(Tabela2[[#This Row],[F.R.
(Fonte Recurso)]]="",IF(B347&lt;&gt;"",B347&amp;".","")&amp;C347&amp;"."&amp;D347&amp;"."&amp;E347&amp;"."&amp;F347&amp;"."&amp;G347&amp;"."&amp;H347&amp;"."&amp;I347&amp;"."&amp;J347,"")</f>
        <v/>
      </c>
      <c r="W332" s="105" t="b">
        <f>V332=Tabela2[[#This Row],[N.R.
(Natureza da Receita)]]</f>
        <v>1</v>
      </c>
      <c r="X332" s="105" t="str">
        <f>IF(Tabela2[[#This Row],[F.R.
(Fonte Recurso)]]="",VLOOKUP(Tabela2[[#This Row],[N.R.
(Natureza da Receita)]],Tabela813[[NR]:[Situação]],3,FALSE),"")</f>
        <v/>
      </c>
      <c r="Y332" s="105" t="b">
        <f>X332=Tabela2[[#This Row],[(S)intética
(A)nalítica]]</f>
        <v>1</v>
      </c>
    </row>
    <row r="333" spans="1:25" ht="30">
      <c r="B333" s="29"/>
      <c r="C333" s="20" t="s">
        <v>781</v>
      </c>
      <c r="D333" s="20" t="s">
        <v>786</v>
      </c>
      <c r="E333" s="20" t="s">
        <v>782</v>
      </c>
      <c r="F333" s="20" t="s">
        <v>781</v>
      </c>
      <c r="G333" s="20" t="s">
        <v>809</v>
      </c>
      <c r="H333" s="20" t="s">
        <v>784</v>
      </c>
      <c r="I333" s="20" t="s">
        <v>784</v>
      </c>
      <c r="J333" s="20" t="s">
        <v>787</v>
      </c>
      <c r="K333" s="16" t="s">
        <v>1389</v>
      </c>
      <c r="L333" s="20"/>
      <c r="M333" s="21" t="s">
        <v>300</v>
      </c>
      <c r="N333" s="16" t="s">
        <v>1236</v>
      </c>
      <c r="O333" s="16">
        <v>5</v>
      </c>
      <c r="P333" s="20" t="s">
        <v>54</v>
      </c>
      <c r="Q333" s="1" t="s">
        <v>301</v>
      </c>
      <c r="R333" s="1" t="s">
        <v>157</v>
      </c>
      <c r="S333" s="16"/>
      <c r="T333" s="151"/>
      <c r="V333" s="105" t="str">
        <f>IF(Tabela2[[#This Row],[F.R.
(Fonte Recurso)]]="",IF(B348&lt;&gt;"",B348&amp;".","")&amp;C348&amp;"."&amp;D348&amp;"."&amp;E348&amp;"."&amp;F348&amp;"."&amp;G348&amp;"."&amp;H348&amp;"."&amp;I348&amp;"."&amp;J348,"")</f>
        <v>1.6.9.0.00.0.0.00</v>
      </c>
      <c r="W333" s="105" t="b">
        <f>V333=Tabela2[[#This Row],[N.R.
(Natureza da Receita)]]</f>
        <v>0</v>
      </c>
      <c r="X333" s="105" t="str">
        <f>IF(Tabela2[[#This Row],[F.R.
(Fonte Recurso)]]="",VLOOKUP(Tabela2[[#This Row],[N.R.
(Natureza da Receita)]],Tabela813[[NR]:[Situação]],3,FALSE),"")</f>
        <v>S</v>
      </c>
      <c r="Y333" s="105" t="b">
        <f>X333=Tabela2[[#This Row],[(S)intética
(A)nalítica]]</f>
        <v>1</v>
      </c>
    </row>
    <row r="334" spans="1:25">
      <c r="B334" s="29"/>
      <c r="C334" s="20"/>
      <c r="D334" s="20"/>
      <c r="E334" s="20"/>
      <c r="F334" s="20"/>
      <c r="G334" s="20"/>
      <c r="H334" s="20"/>
      <c r="I334" s="20"/>
      <c r="J334" s="20"/>
      <c r="K334" s="16"/>
      <c r="L334" s="143" t="s">
        <v>3142</v>
      </c>
      <c r="M334" s="95" t="s">
        <v>3059</v>
      </c>
      <c r="N334" s="16"/>
      <c r="O334" s="16" t="s">
        <v>157</v>
      </c>
      <c r="P334" s="20" t="s">
        <v>157</v>
      </c>
      <c r="Q334" s="1"/>
      <c r="R334" s="1" t="s">
        <v>157</v>
      </c>
      <c r="S334" s="16" t="s">
        <v>157</v>
      </c>
      <c r="T334" s="151"/>
      <c r="V334" s="105" t="str">
        <f>IF(Tabela2[[#This Row],[F.R.
(Fonte Recurso)]]="",IF(B349&lt;&gt;"",B349&amp;".","")&amp;C349&amp;"."&amp;D349&amp;"."&amp;E349&amp;"."&amp;F349&amp;"."&amp;G349&amp;"."&amp;H349&amp;"."&amp;I349&amp;"."&amp;J349,"")</f>
        <v/>
      </c>
      <c r="W334" s="105" t="b">
        <f>V334=Tabela2[[#This Row],[N.R.
(Natureza da Receita)]]</f>
        <v>1</v>
      </c>
      <c r="X334" s="105" t="str">
        <f>IF(Tabela2[[#This Row],[F.R.
(Fonte Recurso)]]="",VLOOKUP(Tabela2[[#This Row],[N.R.
(Natureza da Receita)]],Tabela813[[NR]:[Situação]],3,FALSE),"")</f>
        <v/>
      </c>
      <c r="Y334" s="105" t="b">
        <f>X334=Tabela2[[#This Row],[(S)intética
(A)nalítica]]</f>
        <v>1</v>
      </c>
    </row>
    <row r="335" spans="1:25" ht="30">
      <c r="B335" s="29"/>
      <c r="C335" s="20" t="s">
        <v>781</v>
      </c>
      <c r="D335" s="20" t="s">
        <v>786</v>
      </c>
      <c r="E335" s="20" t="s">
        <v>782</v>
      </c>
      <c r="F335" s="20" t="s">
        <v>781</v>
      </c>
      <c r="G335" s="20" t="s">
        <v>811</v>
      </c>
      <c r="H335" s="20" t="s">
        <v>784</v>
      </c>
      <c r="I335" s="20" t="s">
        <v>784</v>
      </c>
      <c r="J335" s="20" t="s">
        <v>787</v>
      </c>
      <c r="K335" s="16" t="s">
        <v>1390</v>
      </c>
      <c r="L335" s="20"/>
      <c r="M335" s="21" t="s">
        <v>302</v>
      </c>
      <c r="N335" s="16" t="str">
        <f>X320</f>
        <v>S</v>
      </c>
      <c r="O335" s="16">
        <v>5</v>
      </c>
      <c r="P335" s="20" t="s">
        <v>54</v>
      </c>
      <c r="Q335" s="1" t="s">
        <v>303</v>
      </c>
      <c r="R335" s="1" t="s">
        <v>157</v>
      </c>
      <c r="S335" s="16"/>
      <c r="T335" s="151"/>
      <c r="V335" s="105" t="str">
        <f>IF(Tabela2[[#This Row],[F.R.
(Fonte Recurso)]]="",IF(B350&lt;&gt;"",B350&amp;".","")&amp;C350&amp;"."&amp;D350&amp;"."&amp;E350&amp;"."&amp;F350&amp;"."&amp;G350&amp;"."&amp;H350&amp;"."&amp;I350&amp;"."&amp;J350,"")</f>
        <v>1.6.9.9.50.0.0.00</v>
      </c>
      <c r="W335" s="105" t="b">
        <f>V335=Tabela2[[#This Row],[N.R.
(Natureza da Receita)]]</f>
        <v>0</v>
      </c>
      <c r="X335" s="105" t="str">
        <f>IF(Tabela2[[#This Row],[F.R.
(Fonte Recurso)]]="",VLOOKUP(Tabela2[[#This Row],[N.R.
(Natureza da Receita)]],Tabela813[[NR]:[Situação]],3,FALSE),"")</f>
        <v>S</v>
      </c>
      <c r="Y335" s="105" t="b">
        <f>X335=Tabela2[[#This Row],[(S)intética
(A)nalítica]]</f>
        <v>1</v>
      </c>
    </row>
    <row r="336" spans="1:25">
      <c r="B336" s="29"/>
      <c r="C336" s="20"/>
      <c r="D336" s="20"/>
      <c r="E336" s="20"/>
      <c r="F336" s="20"/>
      <c r="G336" s="20"/>
      <c r="H336" s="20"/>
      <c r="I336" s="20"/>
      <c r="J336" s="20"/>
      <c r="K336" s="16"/>
      <c r="L336" s="143" t="s">
        <v>3142</v>
      </c>
      <c r="M336" s="95" t="s">
        <v>3059</v>
      </c>
      <c r="N336" s="16"/>
      <c r="O336" s="16" t="s">
        <v>157</v>
      </c>
      <c r="P336" s="20" t="s">
        <v>157</v>
      </c>
      <c r="Q336" s="1"/>
      <c r="R336" s="1" t="s">
        <v>157</v>
      </c>
      <c r="S336" s="16" t="s">
        <v>157</v>
      </c>
      <c r="T336" s="151"/>
      <c r="V336" s="105" t="str">
        <f>IF(Tabela2[[#This Row],[F.R.
(Fonte Recurso)]]="",IF(B351&lt;&gt;"",B351&amp;".","")&amp;C351&amp;"."&amp;D351&amp;"."&amp;E351&amp;"."&amp;F351&amp;"."&amp;G351&amp;"."&amp;H351&amp;"."&amp;I351&amp;"."&amp;J351,"")</f>
        <v/>
      </c>
      <c r="W336" s="105" t="b">
        <f>V336=Tabela2[[#This Row],[N.R.
(Natureza da Receita)]]</f>
        <v>1</v>
      </c>
      <c r="X336" s="105" t="str">
        <f>IF(Tabela2[[#This Row],[F.R.
(Fonte Recurso)]]="",VLOOKUP(Tabela2[[#This Row],[N.R.
(Natureza da Receita)]],Tabela813[[NR]:[Situação]],3,FALSE),"")</f>
        <v/>
      </c>
      <c r="Y336" s="105" t="b">
        <f>X336=Tabela2[[#This Row],[(S)intética
(A)nalítica]]</f>
        <v>1</v>
      </c>
    </row>
    <row r="337" spans="2:25" ht="30">
      <c r="B337" s="29"/>
      <c r="C337" s="20" t="s">
        <v>781</v>
      </c>
      <c r="D337" s="20" t="s">
        <v>786</v>
      </c>
      <c r="E337" s="20" t="s">
        <v>782</v>
      </c>
      <c r="F337" s="20" t="s">
        <v>781</v>
      </c>
      <c r="G337" s="20" t="s">
        <v>808</v>
      </c>
      <c r="H337" s="20" t="s">
        <v>784</v>
      </c>
      <c r="I337" s="20" t="s">
        <v>784</v>
      </c>
      <c r="J337" s="20" t="s">
        <v>787</v>
      </c>
      <c r="K337" s="16" t="s">
        <v>1391</v>
      </c>
      <c r="L337" s="20"/>
      <c r="M337" s="21" t="s">
        <v>304</v>
      </c>
      <c r="N337" s="16" t="s">
        <v>1236</v>
      </c>
      <c r="O337" s="16">
        <v>5</v>
      </c>
      <c r="P337" s="20" t="s">
        <v>54</v>
      </c>
      <c r="Q337" s="1" t="s">
        <v>305</v>
      </c>
      <c r="R337" s="1" t="s">
        <v>157</v>
      </c>
      <c r="S337" s="16"/>
      <c r="T337" s="151"/>
      <c r="V337" s="105" t="str">
        <f>IF(Tabela2[[#This Row],[F.R.
(Fonte Recurso)]]="",IF(B352&lt;&gt;"",B352&amp;".","")&amp;C352&amp;"."&amp;D352&amp;"."&amp;E352&amp;"."&amp;F352&amp;"."&amp;G352&amp;"."&amp;H352&amp;"."&amp;I352&amp;"."&amp;J352,"")</f>
        <v>.......</v>
      </c>
      <c r="W337" s="105" t="b">
        <f>V337=Tabela2[[#This Row],[N.R.
(Natureza da Receita)]]</f>
        <v>0</v>
      </c>
      <c r="X337" s="105" t="str">
        <f>IF(Tabela2[[#This Row],[F.R.
(Fonte Recurso)]]="",VLOOKUP(Tabela2[[#This Row],[N.R.
(Natureza da Receita)]],Tabela813[[NR]:[Situação]],3,FALSE),"")</f>
        <v>S</v>
      </c>
      <c r="Y337" s="105" t="b">
        <f>X337=Tabela2[[#This Row],[(S)intética
(A)nalítica]]</f>
        <v>1</v>
      </c>
    </row>
    <row r="338" spans="2:25">
      <c r="B338" s="29"/>
      <c r="C338" s="20"/>
      <c r="D338" s="20"/>
      <c r="E338" s="20"/>
      <c r="F338" s="20"/>
      <c r="G338" s="20"/>
      <c r="H338" s="20"/>
      <c r="I338" s="20"/>
      <c r="J338" s="20"/>
      <c r="K338" s="16"/>
      <c r="L338" s="143" t="s">
        <v>3142</v>
      </c>
      <c r="M338" s="95" t="s">
        <v>3059</v>
      </c>
      <c r="N338" s="16"/>
      <c r="O338" s="16" t="s">
        <v>157</v>
      </c>
      <c r="P338" s="20" t="s">
        <v>157</v>
      </c>
      <c r="Q338" s="1"/>
      <c r="R338" s="1" t="s">
        <v>157</v>
      </c>
      <c r="S338" s="16" t="s">
        <v>157</v>
      </c>
      <c r="T338" s="151"/>
      <c r="V338" s="105" t="str">
        <f>IF(Tabela2[[#This Row],[F.R.
(Fonte Recurso)]]="",IF(B353&lt;&gt;"",B353&amp;".","")&amp;C353&amp;"."&amp;D353&amp;"."&amp;E353&amp;"."&amp;F353&amp;"."&amp;G353&amp;"."&amp;H353&amp;"."&amp;I353&amp;"."&amp;J353,"")</f>
        <v/>
      </c>
      <c r="W338" s="105" t="b">
        <f>V338=Tabela2[[#This Row],[N.R.
(Natureza da Receita)]]</f>
        <v>1</v>
      </c>
      <c r="X338" s="105" t="str">
        <f>IF(Tabela2[[#This Row],[F.R.
(Fonte Recurso)]]="",VLOOKUP(Tabela2[[#This Row],[N.R.
(Natureza da Receita)]],Tabela813[[NR]:[Situação]],3,FALSE),"")</f>
        <v/>
      </c>
      <c r="Y338" s="105" t="b">
        <f>X338=Tabela2[[#This Row],[(S)intética
(A)nalítica]]</f>
        <v>1</v>
      </c>
    </row>
    <row r="339" spans="2:25">
      <c r="B339" s="30"/>
      <c r="C339" s="20" t="s">
        <v>781</v>
      </c>
      <c r="D339" s="20" t="s">
        <v>786</v>
      </c>
      <c r="E339" s="20" t="s">
        <v>782</v>
      </c>
      <c r="F339" s="20" t="s">
        <v>781</v>
      </c>
      <c r="G339" s="20" t="s">
        <v>797</v>
      </c>
      <c r="H339" s="20" t="s">
        <v>784</v>
      </c>
      <c r="I339" s="20" t="s">
        <v>784</v>
      </c>
      <c r="J339" s="20" t="s">
        <v>787</v>
      </c>
      <c r="K339" s="16" t="s">
        <v>1392</v>
      </c>
      <c r="L339" s="20"/>
      <c r="M339" s="21" t="s">
        <v>306</v>
      </c>
      <c r="N339" s="16" t="s">
        <v>1236</v>
      </c>
      <c r="O339" s="16">
        <v>5</v>
      </c>
      <c r="P339" s="20" t="s">
        <v>50</v>
      </c>
      <c r="Q339" s="1" t="s">
        <v>307</v>
      </c>
      <c r="R339" s="1" t="s">
        <v>157</v>
      </c>
      <c r="S339" s="16"/>
      <c r="T339" s="151"/>
      <c r="V339" s="105" t="str">
        <f>IF(Tabela2[[#This Row],[F.R.
(Fonte Recurso)]]="",IF(B354&lt;&gt;"",B354&amp;".","")&amp;C354&amp;"."&amp;D354&amp;"."&amp;E354&amp;"."&amp;F354&amp;"."&amp;G354&amp;"."&amp;H354&amp;"."&amp;I354&amp;"."&amp;J354,"")</f>
        <v>.......</v>
      </c>
      <c r="W339" s="105" t="b">
        <f>V339=Tabela2[[#This Row],[N.R.
(Natureza da Receita)]]</f>
        <v>0</v>
      </c>
      <c r="X339" s="105" t="str">
        <f>IF(Tabela2[[#This Row],[F.R.
(Fonte Recurso)]]="",VLOOKUP(Tabela2[[#This Row],[N.R.
(Natureza da Receita)]],Tabela813[[NR]:[Situação]],3,FALSE),"")</f>
        <v>S</v>
      </c>
      <c r="Y339" s="105" t="b">
        <f>X339=Tabela2[[#This Row],[(S)intética
(A)nalítica]]</f>
        <v>1</v>
      </c>
    </row>
    <row r="340" spans="2:25">
      <c r="B340" s="30"/>
      <c r="C340" s="20"/>
      <c r="D340" s="20"/>
      <c r="E340" s="20"/>
      <c r="F340" s="20"/>
      <c r="G340" s="20"/>
      <c r="H340" s="20"/>
      <c r="I340" s="20"/>
      <c r="J340" s="20"/>
      <c r="K340" s="16"/>
      <c r="L340" s="143" t="s">
        <v>3142</v>
      </c>
      <c r="M340" s="95" t="s">
        <v>3059</v>
      </c>
      <c r="N340" s="16"/>
      <c r="O340" s="16" t="s">
        <v>157</v>
      </c>
      <c r="P340" s="20" t="s">
        <v>157</v>
      </c>
      <c r="Q340" s="1"/>
      <c r="R340" s="1" t="s">
        <v>157</v>
      </c>
      <c r="S340" s="16" t="s">
        <v>157</v>
      </c>
      <c r="T340" s="151"/>
      <c r="V340" s="105" t="str">
        <f>IF(Tabela2[[#This Row],[F.R.
(Fonte Recurso)]]="",IF(B355&lt;&gt;"",B355&amp;".","")&amp;C355&amp;"."&amp;D355&amp;"."&amp;E355&amp;"."&amp;F355&amp;"."&amp;G355&amp;"."&amp;H355&amp;"."&amp;I355&amp;"."&amp;J355,"")</f>
        <v/>
      </c>
      <c r="W340" s="105" t="b">
        <f>V340=Tabela2[[#This Row],[N.R.
(Natureza da Receita)]]</f>
        <v>1</v>
      </c>
      <c r="X340" s="105" t="str">
        <f>IF(Tabela2[[#This Row],[F.R.
(Fonte Recurso)]]="",VLOOKUP(Tabela2[[#This Row],[N.R.
(Natureza da Receita)]],Tabela813[[NR]:[Situação]],3,FALSE),"")</f>
        <v/>
      </c>
      <c r="Y340" s="105" t="b">
        <f>X340=Tabela2[[#This Row],[(S)intética
(A)nalítica]]</f>
        <v>1</v>
      </c>
    </row>
    <row r="341" spans="2:25" ht="60">
      <c r="B341" s="29"/>
      <c r="C341" s="20" t="s">
        <v>781</v>
      </c>
      <c r="D341" s="20" t="s">
        <v>786</v>
      </c>
      <c r="E341" s="20" t="s">
        <v>782</v>
      </c>
      <c r="F341" s="20" t="s">
        <v>790</v>
      </c>
      <c r="G341" s="20" t="s">
        <v>787</v>
      </c>
      <c r="H341" s="20" t="s">
        <v>784</v>
      </c>
      <c r="I341" s="20" t="s">
        <v>784</v>
      </c>
      <c r="J341" s="20" t="s">
        <v>787</v>
      </c>
      <c r="K341" s="16" t="s">
        <v>1393</v>
      </c>
      <c r="L341" s="20"/>
      <c r="M341" s="21" t="s">
        <v>308</v>
      </c>
      <c r="N341" s="16" t="s">
        <v>1236</v>
      </c>
      <c r="O341" s="16">
        <v>4</v>
      </c>
      <c r="P341" s="20" t="s">
        <v>44</v>
      </c>
      <c r="Q341" s="1" t="s">
        <v>309</v>
      </c>
      <c r="R341" s="1" t="s">
        <v>157</v>
      </c>
      <c r="S341" s="16"/>
      <c r="T341" s="151"/>
      <c r="V341" s="105" t="str">
        <f>IF(Tabela2[[#This Row],[F.R.
(Fonte Recurso)]]="",IF(B356&lt;&gt;"",B356&amp;".","")&amp;C356&amp;"."&amp;D356&amp;"."&amp;E356&amp;"."&amp;F356&amp;"."&amp;G356&amp;"."&amp;H356&amp;"."&amp;I356&amp;"."&amp;J356,"")</f>
        <v>.......</v>
      </c>
      <c r="W341" s="105" t="b">
        <f>V341=Tabela2[[#This Row],[N.R.
(Natureza da Receita)]]</f>
        <v>0</v>
      </c>
      <c r="X341" s="105" t="str">
        <f>IF(Tabela2[[#This Row],[F.R.
(Fonte Recurso)]]="",VLOOKUP(Tabela2[[#This Row],[N.R.
(Natureza da Receita)]],Tabela813[[NR]:[Situação]],3,FALSE),"")</f>
        <v>S</v>
      </c>
      <c r="Y341" s="105" t="b">
        <f>X341=Tabela2[[#This Row],[(S)intética
(A)nalítica]]</f>
        <v>1</v>
      </c>
    </row>
    <row r="342" spans="2:25" ht="30">
      <c r="B342" s="29"/>
      <c r="C342" s="20" t="s">
        <v>781</v>
      </c>
      <c r="D342" s="20" t="s">
        <v>786</v>
      </c>
      <c r="E342" s="20" t="s">
        <v>782</v>
      </c>
      <c r="F342" s="20" t="s">
        <v>790</v>
      </c>
      <c r="G342" s="20" t="s">
        <v>783</v>
      </c>
      <c r="H342" s="20" t="s">
        <v>784</v>
      </c>
      <c r="I342" s="20" t="s">
        <v>784</v>
      </c>
      <c r="J342" s="20" t="s">
        <v>787</v>
      </c>
      <c r="K342" s="16" t="s">
        <v>1394</v>
      </c>
      <c r="L342" s="20"/>
      <c r="M342" s="21" t="s">
        <v>310</v>
      </c>
      <c r="N342" s="16" t="str">
        <f t="shared" ref="N342:N372" si="8">X327</f>
        <v/>
      </c>
      <c r="O342" s="16">
        <v>5</v>
      </c>
      <c r="P342" s="20" t="s">
        <v>50</v>
      </c>
      <c r="Q342" s="1" t="s">
        <v>1150</v>
      </c>
      <c r="R342" s="1" t="s">
        <v>157</v>
      </c>
      <c r="S342" s="16"/>
      <c r="T342" s="151"/>
      <c r="V342" s="105" t="str">
        <f>IF(Tabela2[[#This Row],[F.R.
(Fonte Recurso)]]="",IF(B357&lt;&gt;"",B357&amp;".","")&amp;C357&amp;"."&amp;D357&amp;"."&amp;E357&amp;"."&amp;F357&amp;"."&amp;G357&amp;"."&amp;H357&amp;"."&amp;I357&amp;"."&amp;J357,"")</f>
        <v>1.6.9.9.50.4.0.00</v>
      </c>
      <c r="W342" s="105" t="b">
        <f>V342=Tabela2[[#This Row],[N.R.
(Natureza da Receita)]]</f>
        <v>0</v>
      </c>
      <c r="X342" s="105" t="str">
        <f>IF(Tabela2[[#This Row],[F.R.
(Fonte Recurso)]]="",VLOOKUP(Tabela2[[#This Row],[N.R.
(Natureza da Receita)]],Tabela813[[NR]:[Situação]],3,FALSE),"")</f>
        <v>S</v>
      </c>
      <c r="Y342" s="105" t="b">
        <f>X342=Tabela2[[#This Row],[(S)intética
(A)nalítica]]</f>
        <v>0</v>
      </c>
    </row>
    <row r="343" spans="2:25">
      <c r="B343" s="29"/>
      <c r="C343" s="20"/>
      <c r="D343" s="20"/>
      <c r="E343" s="20"/>
      <c r="F343" s="20"/>
      <c r="G343" s="20"/>
      <c r="H343" s="20"/>
      <c r="I343" s="20"/>
      <c r="J343" s="20"/>
      <c r="K343" s="16"/>
      <c r="L343" s="20" t="s">
        <v>3110</v>
      </c>
      <c r="M343" s="21" t="s">
        <v>3055</v>
      </c>
      <c r="N343" s="16"/>
      <c r="O343" s="16" t="s">
        <v>157</v>
      </c>
      <c r="P343" s="20" t="s">
        <v>157</v>
      </c>
      <c r="Q343" s="1"/>
      <c r="R343" s="1" t="s">
        <v>157</v>
      </c>
      <c r="S343" s="16" t="s">
        <v>157</v>
      </c>
      <c r="T343" s="151"/>
      <c r="V343" s="105" t="str">
        <f>IF(Tabela2[[#This Row],[F.R.
(Fonte Recurso)]]="",IF(B358&lt;&gt;"",B358&amp;".","")&amp;C358&amp;"."&amp;D358&amp;"."&amp;E358&amp;"."&amp;F358&amp;"."&amp;G358&amp;"."&amp;H358&amp;"."&amp;I358&amp;"."&amp;J358,"")</f>
        <v/>
      </c>
      <c r="W343" s="105" t="b">
        <f>V343=Tabela2[[#This Row],[N.R.
(Natureza da Receita)]]</f>
        <v>1</v>
      </c>
      <c r="X343" s="105" t="str">
        <f>IF(Tabela2[[#This Row],[F.R.
(Fonte Recurso)]]="",VLOOKUP(Tabela2[[#This Row],[N.R.
(Natureza da Receita)]],Tabela813[[NR]:[Situação]],3,FALSE),"")</f>
        <v/>
      </c>
      <c r="Y343" s="105" t="b">
        <f>X343=Tabela2[[#This Row],[(S)intética
(A)nalítica]]</f>
        <v>1</v>
      </c>
    </row>
    <row r="344" spans="2:25" ht="30">
      <c r="B344" s="29"/>
      <c r="C344" s="20" t="s">
        <v>781</v>
      </c>
      <c r="D344" s="20" t="s">
        <v>786</v>
      </c>
      <c r="E344" s="20" t="s">
        <v>791</v>
      </c>
      <c r="F344" s="20" t="s">
        <v>784</v>
      </c>
      <c r="G344" s="20" t="s">
        <v>787</v>
      </c>
      <c r="H344" s="20" t="s">
        <v>784</v>
      </c>
      <c r="I344" s="20" t="s">
        <v>784</v>
      </c>
      <c r="J344" s="20" t="s">
        <v>787</v>
      </c>
      <c r="K344" s="16" t="s">
        <v>1395</v>
      </c>
      <c r="L344" s="20"/>
      <c r="M344" s="21" t="s">
        <v>311</v>
      </c>
      <c r="N344" s="16" t="str">
        <f t="shared" si="8"/>
        <v>S</v>
      </c>
      <c r="O344" s="16">
        <v>3</v>
      </c>
      <c r="P344" s="20" t="s">
        <v>44</v>
      </c>
      <c r="Q344" s="1" t="s">
        <v>312</v>
      </c>
      <c r="R344" s="1" t="s">
        <v>157</v>
      </c>
      <c r="S344" s="16" t="s">
        <v>157</v>
      </c>
      <c r="T344" s="151"/>
      <c r="V344" s="105" t="str">
        <f>IF(Tabela2[[#This Row],[F.R.
(Fonte Recurso)]]="",IF(B359&lt;&gt;"",B359&amp;".","")&amp;C359&amp;"."&amp;D359&amp;"."&amp;E359&amp;"."&amp;F359&amp;"."&amp;G359&amp;"."&amp;H359&amp;"."&amp;I359&amp;"."&amp;J359,"")</f>
        <v>1.6.9.9.50.9.0.00</v>
      </c>
      <c r="W344" s="105" t="b">
        <f>V344=Tabela2[[#This Row],[N.R.
(Natureza da Receita)]]</f>
        <v>0</v>
      </c>
      <c r="X344" s="105" t="str">
        <f>IF(Tabela2[[#This Row],[F.R.
(Fonte Recurso)]]="",VLOOKUP(Tabela2[[#This Row],[N.R.
(Natureza da Receita)]],Tabela813[[NR]:[Situação]],3,FALSE),"")</f>
        <v>S</v>
      </c>
      <c r="Y344" s="105" t="b">
        <f>X344=Tabela2[[#This Row],[(S)intética
(A)nalítica]]</f>
        <v>1</v>
      </c>
    </row>
    <row r="345" spans="2:25" ht="30">
      <c r="B345" s="29"/>
      <c r="C345" s="20" t="s">
        <v>781</v>
      </c>
      <c r="D345" s="20" t="s">
        <v>786</v>
      </c>
      <c r="E345" s="20" t="s">
        <v>791</v>
      </c>
      <c r="F345" s="20" t="s">
        <v>781</v>
      </c>
      <c r="G345" s="20" t="s">
        <v>787</v>
      </c>
      <c r="H345" s="20" t="s">
        <v>784</v>
      </c>
      <c r="I345" s="20" t="s">
        <v>784</v>
      </c>
      <c r="J345" s="20" t="s">
        <v>787</v>
      </c>
      <c r="K345" s="16" t="s">
        <v>1396</v>
      </c>
      <c r="L345" s="20"/>
      <c r="M345" s="21" t="s">
        <v>311</v>
      </c>
      <c r="N345" s="16" t="s">
        <v>1236</v>
      </c>
      <c r="O345" s="16">
        <v>4</v>
      </c>
      <c r="P345" s="20" t="s">
        <v>44</v>
      </c>
      <c r="Q345" s="1" t="s">
        <v>312</v>
      </c>
      <c r="R345" s="1" t="s">
        <v>157</v>
      </c>
      <c r="S345" s="16"/>
      <c r="T345" s="151"/>
      <c r="V345" s="105" t="str">
        <f>IF(Tabela2[[#This Row],[F.R.
(Fonte Recurso)]]="",IF(B360&lt;&gt;"",B360&amp;".","")&amp;C360&amp;"."&amp;D360&amp;"."&amp;E360&amp;"."&amp;F360&amp;"."&amp;G360&amp;"."&amp;H360&amp;"."&amp;I360&amp;"."&amp;J360,"")</f>
        <v>.......</v>
      </c>
      <c r="W345" s="105" t="b">
        <f>V345=Tabela2[[#This Row],[N.R.
(Natureza da Receita)]]</f>
        <v>0</v>
      </c>
      <c r="X345" s="105" t="str">
        <f>IF(Tabela2[[#This Row],[F.R.
(Fonte Recurso)]]="",VLOOKUP(Tabela2[[#This Row],[N.R.
(Natureza da Receita)]],Tabela813[[NR]:[Situação]],3,FALSE),"")</f>
        <v>S</v>
      </c>
      <c r="Y345" s="105" t="b">
        <f>X345=Tabela2[[#This Row],[(S)intética
(A)nalítica]]</f>
        <v>1</v>
      </c>
    </row>
    <row r="346" spans="2:25" ht="75">
      <c r="B346" s="29"/>
      <c r="C346" s="20" t="s">
        <v>781</v>
      </c>
      <c r="D346" s="20" t="s">
        <v>786</v>
      </c>
      <c r="E346" s="20" t="s">
        <v>791</v>
      </c>
      <c r="F346" s="20" t="s">
        <v>781</v>
      </c>
      <c r="G346" s="20" t="s">
        <v>783</v>
      </c>
      <c r="H346" s="20" t="s">
        <v>784</v>
      </c>
      <c r="I346" s="20" t="s">
        <v>784</v>
      </c>
      <c r="J346" s="20" t="s">
        <v>787</v>
      </c>
      <c r="K346" s="16" t="s">
        <v>1397</v>
      </c>
      <c r="L346" s="20"/>
      <c r="M346" s="21" t="s">
        <v>313</v>
      </c>
      <c r="N346" s="16" t="str">
        <f t="shared" si="8"/>
        <v>S</v>
      </c>
      <c r="O346" s="16">
        <v>5</v>
      </c>
      <c r="P346" s="20" t="s">
        <v>50</v>
      </c>
      <c r="Q346" s="1" t="s">
        <v>314</v>
      </c>
      <c r="R346" s="1" t="s">
        <v>157</v>
      </c>
      <c r="S346" s="16"/>
      <c r="T346" s="151"/>
      <c r="V346" s="105" t="str">
        <f>IF(Tabela2[[#This Row],[F.R.
(Fonte Recurso)]]="",IF(B361&lt;&gt;"",B361&amp;".","")&amp;C361&amp;"."&amp;D361&amp;"."&amp;E361&amp;"."&amp;F361&amp;"."&amp;G361&amp;"."&amp;H361&amp;"."&amp;I361&amp;"."&amp;J361,"")</f>
        <v>1.6.9.9.99.0.0.00</v>
      </c>
      <c r="W346" s="105" t="b">
        <f>V346=Tabela2[[#This Row],[N.R.
(Natureza da Receita)]]</f>
        <v>0</v>
      </c>
      <c r="X346" s="105" t="str">
        <f>IF(Tabela2[[#This Row],[F.R.
(Fonte Recurso)]]="",VLOOKUP(Tabela2[[#This Row],[N.R.
(Natureza da Receita)]],Tabela813[[NR]:[Situação]],3,FALSE),"")</f>
        <v>S</v>
      </c>
      <c r="Y346" s="105" t="b">
        <f>X346=Tabela2[[#This Row],[(S)intética
(A)nalítica]]</f>
        <v>1</v>
      </c>
    </row>
    <row r="347" spans="2:25">
      <c r="B347" s="29"/>
      <c r="C347" s="20"/>
      <c r="D347" s="20"/>
      <c r="E347" s="20"/>
      <c r="F347" s="20"/>
      <c r="G347" s="20"/>
      <c r="H347" s="20"/>
      <c r="I347" s="20"/>
      <c r="J347" s="20"/>
      <c r="K347" s="16"/>
      <c r="L347" s="20" t="s">
        <v>3110</v>
      </c>
      <c r="M347" s="21" t="s">
        <v>3055</v>
      </c>
      <c r="N347" s="16"/>
      <c r="O347" s="16" t="s">
        <v>157</v>
      </c>
      <c r="P347" s="20" t="s">
        <v>157</v>
      </c>
      <c r="Q347" s="1"/>
      <c r="R347" s="1" t="s">
        <v>157</v>
      </c>
      <c r="S347" s="16" t="s">
        <v>157</v>
      </c>
      <c r="T347" s="151"/>
      <c r="V347" s="105" t="str">
        <f>IF(Tabela2[[#This Row],[F.R.
(Fonte Recurso)]]="",IF(B362&lt;&gt;"",B362&amp;".","")&amp;C362&amp;"."&amp;D362&amp;"."&amp;E362&amp;"."&amp;F362&amp;"."&amp;G362&amp;"."&amp;H362&amp;"."&amp;I362&amp;"."&amp;J362,"")</f>
        <v/>
      </c>
      <c r="W347" s="105" t="b">
        <f>V347=Tabela2[[#This Row],[N.R.
(Natureza da Receita)]]</f>
        <v>1</v>
      </c>
      <c r="X347" s="105" t="str">
        <f>IF(Tabela2[[#This Row],[F.R.
(Fonte Recurso)]]="",VLOOKUP(Tabela2[[#This Row],[N.R.
(Natureza da Receita)]],Tabela813[[NR]:[Situação]],3,FALSE),"")</f>
        <v/>
      </c>
      <c r="Y347" s="105" t="b">
        <f>X347=Tabela2[[#This Row],[(S)intética
(A)nalítica]]</f>
        <v>1</v>
      </c>
    </row>
    <row r="348" spans="2:25">
      <c r="B348" s="29"/>
      <c r="C348" s="20" t="s">
        <v>781</v>
      </c>
      <c r="D348" s="20" t="s">
        <v>786</v>
      </c>
      <c r="E348" s="20" t="s">
        <v>793</v>
      </c>
      <c r="F348" s="20" t="s">
        <v>784</v>
      </c>
      <c r="G348" s="20" t="s">
        <v>787</v>
      </c>
      <c r="H348" s="20" t="s">
        <v>784</v>
      </c>
      <c r="I348" s="20" t="s">
        <v>784</v>
      </c>
      <c r="J348" s="20" t="s">
        <v>787</v>
      </c>
      <c r="K348" s="16" t="s">
        <v>1398</v>
      </c>
      <c r="L348" s="20"/>
      <c r="M348" s="21" t="s">
        <v>315</v>
      </c>
      <c r="N348" s="16" t="s">
        <v>1236</v>
      </c>
      <c r="O348" s="16">
        <v>3</v>
      </c>
      <c r="P348" s="20" t="s">
        <v>44</v>
      </c>
      <c r="Q348" s="1" t="s">
        <v>316</v>
      </c>
      <c r="R348" s="1" t="s">
        <v>157</v>
      </c>
      <c r="S348" s="16" t="s">
        <v>157</v>
      </c>
      <c r="T348" s="151"/>
      <c r="V348" s="105" t="str">
        <f>IF(Tabela2[[#This Row],[F.R.
(Fonte Recurso)]]="",IF(B363&lt;&gt;"",B363&amp;".","")&amp;C363&amp;"."&amp;D363&amp;"."&amp;E363&amp;"."&amp;F363&amp;"."&amp;G363&amp;"."&amp;H363&amp;"."&amp;I363&amp;"."&amp;J363,"")</f>
        <v>.......</v>
      </c>
      <c r="W348" s="105" t="b">
        <f>V348=Tabela2[[#This Row],[N.R.
(Natureza da Receita)]]</f>
        <v>0</v>
      </c>
      <c r="X348" s="105" t="str">
        <f>IF(Tabela2[[#This Row],[F.R.
(Fonte Recurso)]]="",VLOOKUP(Tabela2[[#This Row],[N.R.
(Natureza da Receita)]],Tabela813[[NR]:[Situação]],3,FALSE),"")</f>
        <v>S</v>
      </c>
      <c r="Y348" s="105" t="b">
        <f>X348=Tabela2[[#This Row],[(S)intética
(A)nalítica]]</f>
        <v>1</v>
      </c>
    </row>
    <row r="349" spans="2:25">
      <c r="B349" s="29"/>
      <c r="C349" s="20" t="s">
        <v>781</v>
      </c>
      <c r="D349" s="20" t="s">
        <v>786</v>
      </c>
      <c r="E349" s="20" t="s">
        <v>793</v>
      </c>
      <c r="F349" s="20" t="s">
        <v>793</v>
      </c>
      <c r="G349" s="20" t="s">
        <v>787</v>
      </c>
      <c r="H349" s="20" t="s">
        <v>784</v>
      </c>
      <c r="I349" s="20" t="s">
        <v>784</v>
      </c>
      <c r="J349" s="20" t="s">
        <v>787</v>
      </c>
      <c r="K349" s="16" t="s">
        <v>1399</v>
      </c>
      <c r="L349" s="20"/>
      <c r="M349" s="21" t="s">
        <v>315</v>
      </c>
      <c r="N349" s="16" t="str">
        <f t="shared" si="8"/>
        <v/>
      </c>
      <c r="O349" s="16">
        <v>4</v>
      </c>
      <c r="P349" s="20" t="s">
        <v>44</v>
      </c>
      <c r="Q349" s="1" t="s">
        <v>316</v>
      </c>
      <c r="R349" s="1" t="s">
        <v>157</v>
      </c>
      <c r="S349" s="16"/>
      <c r="T349" s="151"/>
      <c r="V349" s="105" t="str">
        <f>IF(Tabela2[[#This Row],[F.R.
(Fonte Recurso)]]="",IF(B364&lt;&gt;"",B364&amp;".","")&amp;C364&amp;"."&amp;D364&amp;"."&amp;E364&amp;"."&amp;F364&amp;"."&amp;G364&amp;"."&amp;H364&amp;"."&amp;I364&amp;"."&amp;J364,"")</f>
        <v>1.7.0.0.00.0.0.00</v>
      </c>
      <c r="W349" s="105" t="b">
        <f>V349=Tabela2[[#This Row],[N.R.
(Natureza da Receita)]]</f>
        <v>0</v>
      </c>
      <c r="X349" s="105" t="str">
        <f>IF(Tabela2[[#This Row],[F.R.
(Fonte Recurso)]]="",VLOOKUP(Tabela2[[#This Row],[N.R.
(Natureza da Receita)]],Tabela813[[NR]:[Situação]],3,FALSE),"")</f>
        <v>S</v>
      </c>
      <c r="Y349" s="105" t="b">
        <f>X349=Tabela2[[#This Row],[(S)intética
(A)nalítica]]</f>
        <v>0</v>
      </c>
    </row>
    <row r="350" spans="2:25">
      <c r="B350" s="29"/>
      <c r="C350" s="20" t="s">
        <v>781</v>
      </c>
      <c r="D350" s="20" t="s">
        <v>786</v>
      </c>
      <c r="E350" s="20" t="s">
        <v>793</v>
      </c>
      <c r="F350" s="20" t="s">
        <v>793</v>
      </c>
      <c r="G350" s="20" t="s">
        <v>807</v>
      </c>
      <c r="H350" s="20" t="s">
        <v>784</v>
      </c>
      <c r="I350" s="20" t="s">
        <v>784</v>
      </c>
      <c r="J350" s="20" t="s">
        <v>787</v>
      </c>
      <c r="K350" s="16" t="s">
        <v>3251</v>
      </c>
      <c r="L350" s="20"/>
      <c r="M350" s="21" t="s">
        <v>3253</v>
      </c>
      <c r="N350" s="16" t="s">
        <v>1236</v>
      </c>
      <c r="O350" s="16">
        <v>5</v>
      </c>
      <c r="P350" s="20" t="s">
        <v>54</v>
      </c>
      <c r="Q350" s="1" t="s">
        <v>3255</v>
      </c>
      <c r="R350" s="1"/>
      <c r="S350" s="16"/>
      <c r="T350" s="151"/>
      <c r="V350" s="105" t="str">
        <f>IF(Tabela2[[#This Row],[F.R.
(Fonte Recurso)]]="",IF(B365&lt;&gt;"",B365&amp;".","")&amp;C365&amp;"."&amp;D365&amp;"."&amp;E365&amp;"."&amp;F365&amp;"."&amp;G365&amp;"."&amp;H365&amp;"."&amp;I365&amp;"."&amp;J365,"")</f>
        <v>1.7.1.0.00.0.0.00</v>
      </c>
      <c r="W350" s="105" t="b">
        <f>V350=Tabela2[[#This Row],[N.R.
(Natureza da Receita)]]</f>
        <v>0</v>
      </c>
      <c r="X350" s="105" t="str">
        <f>IF(Tabela2[[#This Row],[F.R.
(Fonte Recurso)]]="",VLOOKUP(Tabela2[[#This Row],[N.R.
(Natureza da Receita)]],Tabela813[[NR]:[Situação]],3,FALSE),"")</f>
        <v>S</v>
      </c>
      <c r="Y350" s="105" t="b">
        <f>X350=Tabela2[[#This Row],[(S)intética
(A)nalítica]]</f>
        <v>1</v>
      </c>
    </row>
    <row r="351" spans="2:25" ht="30">
      <c r="B351" s="29"/>
      <c r="C351" s="20" t="s">
        <v>781</v>
      </c>
      <c r="D351" s="20" t="s">
        <v>786</v>
      </c>
      <c r="E351" s="20" t="s">
        <v>793</v>
      </c>
      <c r="F351" s="20" t="s">
        <v>793</v>
      </c>
      <c r="G351" s="20" t="s">
        <v>807</v>
      </c>
      <c r="H351" s="20" t="s">
        <v>781</v>
      </c>
      <c r="I351" s="20" t="s">
        <v>784</v>
      </c>
      <c r="J351" s="20" t="s">
        <v>787</v>
      </c>
      <c r="K351" s="16" t="s">
        <v>3252</v>
      </c>
      <c r="L351" s="20"/>
      <c r="M351" s="21" t="s">
        <v>3254</v>
      </c>
      <c r="N351" s="16" t="s">
        <v>1236</v>
      </c>
      <c r="O351" s="16">
        <v>6</v>
      </c>
      <c r="P351" s="20" t="s">
        <v>54</v>
      </c>
      <c r="Q351" s="1" t="s">
        <v>3256</v>
      </c>
      <c r="R351" s="1" t="s">
        <v>3257</v>
      </c>
      <c r="S351" s="16"/>
      <c r="T351" s="151"/>
      <c r="V351" s="105" t="str">
        <f>IF(Tabela2[[#This Row],[F.R.
(Fonte Recurso)]]="",IF(B366&lt;&gt;"",B366&amp;".","")&amp;C366&amp;"."&amp;D366&amp;"."&amp;E366&amp;"."&amp;F366&amp;"."&amp;G366&amp;"."&amp;H366&amp;"."&amp;I366&amp;"."&amp;J366,"")</f>
        <v>1.7.1.1.00.0.0.00</v>
      </c>
      <c r="W351" s="105" t="b">
        <f>V351=Tabela2[[#This Row],[N.R.
(Natureza da Receita)]]</f>
        <v>0</v>
      </c>
      <c r="X351" s="105" t="str">
        <f>IF(Tabela2[[#This Row],[F.R.
(Fonte Recurso)]]="",VLOOKUP(Tabela2[[#This Row],[N.R.
(Natureza da Receita)]],Tabela813[[NR]:[Situação]],3,FALSE),"")</f>
        <v>S</v>
      </c>
      <c r="Y351" s="105" t="b">
        <f>X351=Tabela2[[#This Row],[(S)intética
(A)nalítica]]</f>
        <v>1</v>
      </c>
    </row>
    <row r="352" spans="2:25">
      <c r="B352" s="29"/>
      <c r="C352" s="20"/>
      <c r="D352" s="20"/>
      <c r="E352" s="20"/>
      <c r="F352" s="20"/>
      <c r="G352" s="20"/>
      <c r="H352" s="20"/>
      <c r="I352" s="20"/>
      <c r="J352" s="20"/>
      <c r="K352" s="16"/>
      <c r="L352" s="20" t="s">
        <v>3174</v>
      </c>
      <c r="M352" s="21" t="s">
        <v>3342</v>
      </c>
      <c r="N352" s="16"/>
      <c r="O352" s="16"/>
      <c r="P352" s="20"/>
      <c r="Q352" s="1"/>
      <c r="R352" s="1"/>
      <c r="S352" s="16"/>
      <c r="T352" s="151"/>
      <c r="V352" s="105" t="str">
        <f>IF(Tabela2[[#This Row],[F.R.
(Fonte Recurso)]]="",IF(B367&lt;&gt;"",B367&amp;".","")&amp;C367&amp;"."&amp;D367&amp;"."&amp;E367&amp;"."&amp;F367&amp;"."&amp;G367&amp;"."&amp;H367&amp;"."&amp;I367&amp;"."&amp;J367,"")</f>
        <v/>
      </c>
      <c r="W352" s="105" t="b">
        <f>V352=Tabela2[[#This Row],[N.R.
(Natureza da Receita)]]</f>
        <v>1</v>
      </c>
      <c r="X352" s="105" t="str">
        <f>IF(Tabela2[[#This Row],[F.R.
(Fonte Recurso)]]="",VLOOKUP(Tabela2[[#This Row],[N.R.
(Natureza da Receita)]],Tabela813[[NR]:[Situação]],3,FALSE),"")</f>
        <v/>
      </c>
      <c r="Y352" s="105" t="b">
        <f>X352=Tabela2[[#This Row],[(S)intética
(A)nalítica]]</f>
        <v>1</v>
      </c>
    </row>
    <row r="353" spans="2:25" ht="30">
      <c r="B353" s="29"/>
      <c r="C353" s="20" t="s">
        <v>781</v>
      </c>
      <c r="D353" s="20" t="s">
        <v>786</v>
      </c>
      <c r="E353" s="20" t="s">
        <v>793</v>
      </c>
      <c r="F353" s="20" t="s">
        <v>793</v>
      </c>
      <c r="G353" s="20" t="s">
        <v>807</v>
      </c>
      <c r="H353" s="20" t="s">
        <v>790</v>
      </c>
      <c r="I353" s="20" t="s">
        <v>784</v>
      </c>
      <c r="J353" s="20" t="s">
        <v>787</v>
      </c>
      <c r="K353" s="16" t="s">
        <v>3258</v>
      </c>
      <c r="L353" s="20"/>
      <c r="M353" s="21" t="s">
        <v>3259</v>
      </c>
      <c r="N353" s="16" t="str">
        <f t="shared" si="8"/>
        <v/>
      </c>
      <c r="O353" s="16">
        <v>6</v>
      </c>
      <c r="P353" s="20" t="s">
        <v>54</v>
      </c>
      <c r="Q353" s="1" t="s">
        <v>3260</v>
      </c>
      <c r="R353" s="1"/>
      <c r="S353" s="16"/>
      <c r="T353" s="151"/>
      <c r="V353" s="105" t="str">
        <f>IF(Tabela2[[#This Row],[F.R.
(Fonte Recurso)]]="",IF(B368&lt;&gt;"",B368&amp;".","")&amp;C368&amp;"."&amp;D368&amp;"."&amp;E368&amp;"."&amp;F368&amp;"."&amp;G368&amp;"."&amp;H368&amp;"."&amp;I368&amp;"."&amp;J368,"")</f>
        <v>1.7.1.1.51.1.0.00</v>
      </c>
      <c r="W353" s="105" t="b">
        <f>V353=Tabela2[[#This Row],[N.R.
(Natureza da Receita)]]</f>
        <v>0</v>
      </c>
      <c r="X353" s="105" t="str">
        <f>IF(Tabela2[[#This Row],[F.R.
(Fonte Recurso)]]="",VLOOKUP(Tabela2[[#This Row],[N.R.
(Natureza da Receita)]],Tabela813[[NR]:[Situação]],3,FALSE),"")</f>
        <v>S</v>
      </c>
      <c r="Y353" s="105" t="b">
        <f>X353=Tabela2[[#This Row],[(S)intética
(A)nalítica]]</f>
        <v>0</v>
      </c>
    </row>
    <row r="354" spans="2:25">
      <c r="B354" s="29"/>
      <c r="C354" s="20"/>
      <c r="D354" s="20"/>
      <c r="E354" s="20"/>
      <c r="F354" s="20"/>
      <c r="G354" s="20"/>
      <c r="H354" s="20"/>
      <c r="I354" s="20"/>
      <c r="J354" s="20"/>
      <c r="K354" s="16"/>
      <c r="L354" s="20" t="s">
        <v>3174</v>
      </c>
      <c r="M354" s="21" t="s">
        <v>3342</v>
      </c>
      <c r="N354" s="16"/>
      <c r="O354" s="16"/>
      <c r="P354" s="20"/>
      <c r="Q354" s="1"/>
      <c r="R354" s="1"/>
      <c r="S354" s="16"/>
      <c r="T354" s="151"/>
      <c r="V354" s="105" t="str">
        <f>IF(Tabela2[[#This Row],[F.R.
(Fonte Recurso)]]="",IF(B369&lt;&gt;"",B369&amp;".","")&amp;C369&amp;"."&amp;D369&amp;"."&amp;E369&amp;"."&amp;F369&amp;"."&amp;G369&amp;"."&amp;H369&amp;"."&amp;I369&amp;"."&amp;J369,"")</f>
        <v/>
      </c>
      <c r="W354" s="105" t="b">
        <f>V354=Tabela2[[#This Row],[N.R.
(Natureza da Receita)]]</f>
        <v>1</v>
      </c>
      <c r="X354" s="105" t="str">
        <f>IF(Tabela2[[#This Row],[F.R.
(Fonte Recurso)]]="",VLOOKUP(Tabela2[[#This Row],[N.R.
(Natureza da Receita)]],Tabela813[[NR]:[Situação]],3,FALSE),"")</f>
        <v/>
      </c>
      <c r="Y354" s="105" t="b">
        <f>X354=Tabela2[[#This Row],[(S)intética
(A)nalítica]]</f>
        <v>1</v>
      </c>
    </row>
    <row r="355" spans="2:25" ht="30">
      <c r="B355" s="29"/>
      <c r="C355" s="20" t="s">
        <v>781</v>
      </c>
      <c r="D355" s="20" t="s">
        <v>786</v>
      </c>
      <c r="E355" s="20" t="s">
        <v>793</v>
      </c>
      <c r="F355" s="20" t="s">
        <v>793</v>
      </c>
      <c r="G355" s="20" t="s">
        <v>807</v>
      </c>
      <c r="H355" s="20" t="s">
        <v>782</v>
      </c>
      <c r="I355" s="20" t="s">
        <v>784</v>
      </c>
      <c r="J355" s="20" t="s">
        <v>787</v>
      </c>
      <c r="K355" s="16" t="s">
        <v>3261</v>
      </c>
      <c r="L355" s="20"/>
      <c r="M355" s="21" t="s">
        <v>3262</v>
      </c>
      <c r="N355" s="16" t="s">
        <v>1236</v>
      </c>
      <c r="O355" s="16">
        <v>6</v>
      </c>
      <c r="P355" s="20" t="s">
        <v>54</v>
      </c>
      <c r="Q355" s="1" t="s">
        <v>3263</v>
      </c>
      <c r="R355" s="1"/>
      <c r="S355" s="16"/>
      <c r="T355" s="151"/>
      <c r="V355" s="105" t="str">
        <f>IF(Tabela2[[#This Row],[F.R.
(Fonte Recurso)]]="",IF(B370&lt;&gt;"",B370&amp;".","")&amp;C370&amp;"."&amp;D370&amp;"."&amp;E370&amp;"."&amp;F370&amp;"."&amp;G370&amp;"."&amp;H370&amp;"."&amp;I370&amp;"."&amp;J370,"")</f>
        <v>1.7.1.1.51.2.0.00</v>
      </c>
      <c r="W355" s="105" t="b">
        <f>V355=Tabela2[[#This Row],[N.R.
(Natureza da Receita)]]</f>
        <v>0</v>
      </c>
      <c r="X355" s="105" t="str">
        <f>IF(Tabela2[[#This Row],[F.R.
(Fonte Recurso)]]="",VLOOKUP(Tabela2[[#This Row],[N.R.
(Natureza da Receita)]],Tabela813[[NR]:[Situação]],3,FALSE),"")</f>
        <v>S</v>
      </c>
      <c r="Y355" s="105" t="b">
        <f>X355=Tabela2[[#This Row],[(S)intética
(A)nalítica]]</f>
        <v>1</v>
      </c>
    </row>
    <row r="356" spans="2:25">
      <c r="B356" s="29"/>
      <c r="C356" s="20"/>
      <c r="D356" s="20"/>
      <c r="E356" s="20"/>
      <c r="F356" s="20"/>
      <c r="G356" s="20"/>
      <c r="H356" s="20"/>
      <c r="I356" s="20"/>
      <c r="J356" s="20"/>
      <c r="K356" s="16"/>
      <c r="L356" s="20" t="s">
        <v>3174</v>
      </c>
      <c r="M356" s="21" t="s">
        <v>3342</v>
      </c>
      <c r="N356" s="16"/>
      <c r="O356" s="16"/>
      <c r="P356" s="20"/>
      <c r="Q356" s="1"/>
      <c r="R356" s="1"/>
      <c r="S356" s="16"/>
      <c r="T356" s="151"/>
      <c r="V356" s="105" t="str">
        <f>IF(Tabela2[[#This Row],[F.R.
(Fonte Recurso)]]="",IF(B371&lt;&gt;"",B371&amp;".","")&amp;C371&amp;"."&amp;D371&amp;"."&amp;E371&amp;"."&amp;F371&amp;"."&amp;G371&amp;"."&amp;H371&amp;"."&amp;I371&amp;"."&amp;J371,"")</f>
        <v/>
      </c>
      <c r="W356" s="105" t="b">
        <f>V356=Tabela2[[#This Row],[N.R.
(Natureza da Receita)]]</f>
        <v>1</v>
      </c>
      <c r="X356" s="105" t="str">
        <f>IF(Tabela2[[#This Row],[F.R.
(Fonte Recurso)]]="",VLOOKUP(Tabela2[[#This Row],[N.R.
(Natureza da Receita)]],Tabela813[[NR]:[Situação]],3,FALSE),"")</f>
        <v/>
      </c>
      <c r="Y356" s="105" t="b">
        <f>X356=Tabela2[[#This Row],[(S)intética
(A)nalítica]]</f>
        <v>1</v>
      </c>
    </row>
    <row r="357" spans="2:25" ht="30">
      <c r="B357" s="29"/>
      <c r="C357" s="20" t="s">
        <v>781</v>
      </c>
      <c r="D357" s="20" t="s">
        <v>786</v>
      </c>
      <c r="E357" s="20" t="s">
        <v>793</v>
      </c>
      <c r="F357" s="20" t="s">
        <v>793</v>
      </c>
      <c r="G357" s="20" t="s">
        <v>807</v>
      </c>
      <c r="H357" s="20" t="s">
        <v>791</v>
      </c>
      <c r="I357" s="20" t="s">
        <v>784</v>
      </c>
      <c r="J357" s="20" t="s">
        <v>787</v>
      </c>
      <c r="K357" s="16" t="s">
        <v>3264</v>
      </c>
      <c r="L357" s="20"/>
      <c r="M357" s="21" t="s">
        <v>4128</v>
      </c>
      <c r="N357" s="16" t="s">
        <v>1236</v>
      </c>
      <c r="O357" s="16">
        <v>6</v>
      </c>
      <c r="P357" s="20" t="s">
        <v>54</v>
      </c>
      <c r="Q357" s="1" t="s">
        <v>6115</v>
      </c>
      <c r="R357" s="1" t="s">
        <v>6104</v>
      </c>
      <c r="S357" s="16" t="s">
        <v>10</v>
      </c>
      <c r="T357" s="154">
        <v>45126</v>
      </c>
      <c r="V357" s="105" t="str">
        <f>IF(Tabela2[[#This Row],[F.R.
(Fonte Recurso)]]="",IF(B372&lt;&gt;"",B372&amp;".","")&amp;C372&amp;"."&amp;D372&amp;"."&amp;E372&amp;"."&amp;F372&amp;"."&amp;G372&amp;"."&amp;H372&amp;"."&amp;I372&amp;"."&amp;J372,"")</f>
        <v>1.7.1.1.52.0.0.00</v>
      </c>
      <c r="W357" s="105" t="b">
        <f>V357=Tabela2[[#This Row],[N.R.
(Natureza da Receita)]]</f>
        <v>0</v>
      </c>
      <c r="X357" s="105" t="str">
        <f>IF(Tabela2[[#This Row],[F.R.
(Fonte Recurso)]]="",VLOOKUP(Tabela2[[#This Row],[N.R.
(Natureza da Receita)]],Tabela813[[NR]:[Situação]],3,FALSE),"")</f>
        <v>S</v>
      </c>
      <c r="Y357" s="105" t="b">
        <f>X357=Tabela2[[#This Row],[(S)intética
(A)nalítica]]</f>
        <v>1</v>
      </c>
    </row>
    <row r="358" spans="2:25">
      <c r="B358" s="29"/>
      <c r="C358" s="20"/>
      <c r="D358" s="20"/>
      <c r="E358" s="20"/>
      <c r="F358" s="20"/>
      <c r="G358" s="20"/>
      <c r="H358" s="20"/>
      <c r="I358" s="20"/>
      <c r="J358" s="20"/>
      <c r="K358" s="16"/>
      <c r="L358" s="20" t="s">
        <v>3174</v>
      </c>
      <c r="M358" s="21" t="s">
        <v>3342</v>
      </c>
      <c r="N358" s="16"/>
      <c r="O358" s="16"/>
      <c r="P358" s="20"/>
      <c r="Q358" s="1"/>
      <c r="R358" s="1"/>
      <c r="S358" s="16"/>
      <c r="T358" s="151"/>
      <c r="V358" s="105" t="str">
        <f>IF(Tabela2[[#This Row],[F.R.
(Fonte Recurso)]]="",IF(B373&lt;&gt;"",B373&amp;".","")&amp;C373&amp;"."&amp;D373&amp;"."&amp;E373&amp;"."&amp;F373&amp;"."&amp;G373&amp;"."&amp;H373&amp;"."&amp;I373&amp;"."&amp;J373,"")</f>
        <v/>
      </c>
      <c r="W358" s="105" t="b">
        <f>V358=Tabela2[[#This Row],[N.R.
(Natureza da Receita)]]</f>
        <v>1</v>
      </c>
      <c r="X358" s="105" t="str">
        <f>IF(Tabela2[[#This Row],[F.R.
(Fonte Recurso)]]="",VLOOKUP(Tabela2[[#This Row],[N.R.
(Natureza da Receita)]],Tabela813[[NR]:[Situação]],3,FALSE),"")</f>
        <v/>
      </c>
      <c r="Y358" s="105" t="b">
        <f>X358=Tabela2[[#This Row],[(S)intética
(A)nalítica]]</f>
        <v>1</v>
      </c>
    </row>
    <row r="359" spans="2:25">
      <c r="B359" s="29"/>
      <c r="C359" s="20" t="s">
        <v>781</v>
      </c>
      <c r="D359" s="20" t="s">
        <v>786</v>
      </c>
      <c r="E359" s="20" t="s">
        <v>793</v>
      </c>
      <c r="F359" s="20" t="s">
        <v>793</v>
      </c>
      <c r="G359" s="20" t="s">
        <v>807</v>
      </c>
      <c r="H359" s="20" t="s">
        <v>793</v>
      </c>
      <c r="I359" s="20" t="s">
        <v>784</v>
      </c>
      <c r="J359" s="20" t="s">
        <v>787</v>
      </c>
      <c r="K359" s="16" t="s">
        <v>3266</v>
      </c>
      <c r="L359" s="20"/>
      <c r="M359" s="21" t="s">
        <v>3267</v>
      </c>
      <c r="N359" s="16" t="s">
        <v>1236</v>
      </c>
      <c r="O359" s="16">
        <v>6</v>
      </c>
      <c r="P359" s="20" t="s">
        <v>54</v>
      </c>
      <c r="Q359" s="1" t="s">
        <v>3268</v>
      </c>
      <c r="R359" s="1"/>
      <c r="S359" s="16"/>
      <c r="T359" s="151"/>
      <c r="V359" s="105" t="str">
        <f>IF(Tabela2[[#This Row],[F.R.
(Fonte Recurso)]]="",IF(B374&lt;&gt;"",B374&amp;".","")&amp;C374&amp;"."&amp;D374&amp;"."&amp;E374&amp;"."&amp;F374&amp;"."&amp;G374&amp;"."&amp;H374&amp;"."&amp;I374&amp;"."&amp;J374,"")</f>
        <v>1.7.1.1.53.0.0.00</v>
      </c>
      <c r="W359" s="105" t="b">
        <f>V359=Tabela2[[#This Row],[N.R.
(Natureza da Receita)]]</f>
        <v>0</v>
      </c>
      <c r="X359" s="105" t="str">
        <f>IF(Tabela2[[#This Row],[F.R.
(Fonte Recurso)]]="",VLOOKUP(Tabela2[[#This Row],[N.R.
(Natureza da Receita)]],Tabela813[[NR]:[Situação]],3,FALSE),"")</f>
        <v>S</v>
      </c>
      <c r="Y359" s="105" t="b">
        <f>X359=Tabela2[[#This Row],[(S)intética
(A)nalítica]]</f>
        <v>1</v>
      </c>
    </row>
    <row r="360" spans="2:25">
      <c r="B360" s="29"/>
      <c r="C360" s="20"/>
      <c r="D360" s="20"/>
      <c r="E360" s="20"/>
      <c r="F360" s="20"/>
      <c r="G360" s="20"/>
      <c r="H360" s="20"/>
      <c r="I360" s="20"/>
      <c r="J360" s="20"/>
      <c r="K360" s="16"/>
      <c r="L360" s="20" t="s">
        <v>3174</v>
      </c>
      <c r="M360" s="21" t="s">
        <v>3342</v>
      </c>
      <c r="N360" s="16"/>
      <c r="O360" s="16"/>
      <c r="P360" s="20"/>
      <c r="Q360" s="1"/>
      <c r="R360" s="1"/>
      <c r="S360" s="16"/>
      <c r="T360" s="151"/>
      <c r="V360" s="105" t="str">
        <f>IF(Tabela2[[#This Row],[F.R.
(Fonte Recurso)]]="",IF(B375&lt;&gt;"",B375&amp;".","")&amp;C375&amp;"."&amp;D375&amp;"."&amp;E375&amp;"."&amp;F375&amp;"."&amp;G375&amp;"."&amp;H375&amp;"."&amp;I375&amp;"."&amp;J375,"")</f>
        <v/>
      </c>
      <c r="W360" s="105" t="b">
        <f>V360=Tabela2[[#This Row],[N.R.
(Natureza da Receita)]]</f>
        <v>1</v>
      </c>
      <c r="X360" s="105" t="str">
        <f>IF(Tabela2[[#This Row],[F.R.
(Fonte Recurso)]]="",VLOOKUP(Tabela2[[#This Row],[N.R.
(Natureza da Receita)]],Tabela813[[NR]:[Situação]],3,FALSE),"")</f>
        <v/>
      </c>
      <c r="Y360" s="105" t="b">
        <f>X360=Tabela2[[#This Row],[(S)intética
(A)nalítica]]</f>
        <v>1</v>
      </c>
    </row>
    <row r="361" spans="2:25">
      <c r="B361" s="29"/>
      <c r="C361" s="20" t="s">
        <v>781</v>
      </c>
      <c r="D361" s="20" t="s">
        <v>786</v>
      </c>
      <c r="E361" s="20" t="s">
        <v>793</v>
      </c>
      <c r="F361" s="20" t="s">
        <v>793</v>
      </c>
      <c r="G361" s="20" t="s">
        <v>797</v>
      </c>
      <c r="H361" s="20" t="s">
        <v>784</v>
      </c>
      <c r="I361" s="20" t="s">
        <v>784</v>
      </c>
      <c r="J361" s="20" t="s">
        <v>787</v>
      </c>
      <c r="K361" s="16" t="s">
        <v>1400</v>
      </c>
      <c r="L361" s="20"/>
      <c r="M361" s="21" t="s">
        <v>315</v>
      </c>
      <c r="N361" s="16" t="s">
        <v>1236</v>
      </c>
      <c r="O361" s="16">
        <v>5</v>
      </c>
      <c r="P361" s="20" t="s">
        <v>50</v>
      </c>
      <c r="Q361" s="1" t="s">
        <v>317</v>
      </c>
      <c r="R361" s="1" t="s">
        <v>157</v>
      </c>
      <c r="S361" s="16"/>
      <c r="T361" s="151"/>
      <c r="V361" s="105" t="str">
        <f>IF(Tabela2[[#This Row],[F.R.
(Fonte Recurso)]]="",IF(B376&lt;&gt;"",B376&amp;".","")&amp;C376&amp;"."&amp;D376&amp;"."&amp;E376&amp;"."&amp;F376&amp;"."&amp;G376&amp;"."&amp;H376&amp;"."&amp;I376&amp;"."&amp;J376,"")</f>
        <v>1.7.1.1.54.0.0.00</v>
      </c>
      <c r="W361" s="105" t="b">
        <f>V361=Tabela2[[#This Row],[N.R.
(Natureza da Receita)]]</f>
        <v>0</v>
      </c>
      <c r="X361" s="105" t="str">
        <f>IF(Tabela2[[#This Row],[F.R.
(Fonte Recurso)]]="",VLOOKUP(Tabela2[[#This Row],[N.R.
(Natureza da Receita)]],Tabela813[[NR]:[Situação]],3,FALSE),"")</f>
        <v>S</v>
      </c>
      <c r="Y361" s="105" t="b">
        <f>X361=Tabela2[[#This Row],[(S)intética
(A)nalítica]]</f>
        <v>1</v>
      </c>
    </row>
    <row r="362" spans="2:25">
      <c r="B362" s="29"/>
      <c r="C362" s="20"/>
      <c r="D362" s="20"/>
      <c r="E362" s="20"/>
      <c r="F362" s="20"/>
      <c r="G362" s="20"/>
      <c r="H362" s="20"/>
      <c r="I362" s="20"/>
      <c r="J362" s="20"/>
      <c r="K362" s="16"/>
      <c r="L362" s="20" t="s">
        <v>3110</v>
      </c>
      <c r="M362" s="21" t="s">
        <v>3055</v>
      </c>
      <c r="N362" s="16"/>
      <c r="O362" s="16" t="s">
        <v>157</v>
      </c>
      <c r="P362" s="20" t="s">
        <v>157</v>
      </c>
      <c r="Q362" s="1"/>
      <c r="R362" s="1" t="s">
        <v>157</v>
      </c>
      <c r="S362" s="16" t="s">
        <v>157</v>
      </c>
      <c r="T362" s="151"/>
      <c r="V362" s="105" t="str">
        <f>IF(Tabela2[[#This Row],[F.R.
(Fonte Recurso)]]="",IF(B377&lt;&gt;"",B377&amp;".","")&amp;C377&amp;"."&amp;D377&amp;"."&amp;E377&amp;"."&amp;F377&amp;"."&amp;G377&amp;"."&amp;H377&amp;"."&amp;I377&amp;"."&amp;J377,"")</f>
        <v/>
      </c>
      <c r="W362" s="105" t="b">
        <f>V362=Tabela2[[#This Row],[N.R.
(Natureza da Receita)]]</f>
        <v>1</v>
      </c>
      <c r="X362" s="105" t="str">
        <f>IF(Tabela2[[#This Row],[F.R.
(Fonte Recurso)]]="",VLOOKUP(Tabela2[[#This Row],[N.R.
(Natureza da Receita)]],Tabela813[[NR]:[Situação]],3,FALSE),"")</f>
        <v/>
      </c>
      <c r="Y362" s="105" t="b">
        <f>X362=Tabela2[[#This Row],[(S)intética
(A)nalítica]]</f>
        <v>1</v>
      </c>
    </row>
    <row r="363" spans="2:25">
      <c r="B363" s="29"/>
      <c r="C363" s="20"/>
      <c r="D363" s="20"/>
      <c r="E363" s="20"/>
      <c r="F363" s="20"/>
      <c r="G363" s="20"/>
      <c r="H363" s="20"/>
      <c r="I363" s="20"/>
      <c r="J363" s="20"/>
      <c r="K363" s="18"/>
      <c r="L363" s="20" t="s">
        <v>3337</v>
      </c>
      <c r="M363" s="21" t="s">
        <v>3338</v>
      </c>
      <c r="N363" s="16" t="str">
        <f t="shared" si="8"/>
        <v>S</v>
      </c>
      <c r="O363" s="16"/>
      <c r="P363" s="20"/>
      <c r="Q363" s="1"/>
      <c r="R363" s="1"/>
      <c r="S363" s="16"/>
      <c r="T363" s="151"/>
      <c r="V363" s="105" t="str">
        <f>IF(Tabela2[[#This Row],[F.R.
(Fonte Recurso)]]="",IF(B378&lt;&gt;"",B378&amp;".","")&amp;C378&amp;"."&amp;D378&amp;"."&amp;E378&amp;"."&amp;F378&amp;"."&amp;G378&amp;"."&amp;H378&amp;"."&amp;I378&amp;"."&amp;J378,"")</f>
        <v/>
      </c>
      <c r="W363" s="105" t="b">
        <f>V363=Tabela2[[#This Row],[N.R.
(Natureza da Receita)]]</f>
        <v>1</v>
      </c>
      <c r="X363" s="105" t="str">
        <f>IF(Tabela2[[#This Row],[F.R.
(Fonte Recurso)]]="",VLOOKUP(Tabela2[[#This Row],[N.R.
(Natureza da Receita)]],Tabela813[[NR]:[Situação]],3,FALSE),"")</f>
        <v/>
      </c>
      <c r="Y363" s="105" t="b">
        <f>X363=Tabela2[[#This Row],[(S)intética
(A)nalítica]]</f>
        <v>0</v>
      </c>
    </row>
    <row r="364" spans="2:25" ht="45">
      <c r="B364" s="29"/>
      <c r="C364" s="20" t="s">
        <v>781</v>
      </c>
      <c r="D364" s="20" t="s">
        <v>788</v>
      </c>
      <c r="E364" s="20" t="s">
        <v>784</v>
      </c>
      <c r="F364" s="20" t="s">
        <v>784</v>
      </c>
      <c r="G364" s="20" t="s">
        <v>787</v>
      </c>
      <c r="H364" s="20" t="s">
        <v>784</v>
      </c>
      <c r="I364" s="20" t="s">
        <v>784</v>
      </c>
      <c r="J364" s="20" t="s">
        <v>787</v>
      </c>
      <c r="K364" s="16" t="s">
        <v>1401</v>
      </c>
      <c r="L364" s="20"/>
      <c r="M364" s="21" t="s">
        <v>318</v>
      </c>
      <c r="N364" s="16" t="str">
        <f t="shared" si="8"/>
        <v>S</v>
      </c>
      <c r="O364" s="16">
        <v>2</v>
      </c>
      <c r="P364" s="20" t="s">
        <v>44</v>
      </c>
      <c r="Q364" s="1" t="s">
        <v>319</v>
      </c>
      <c r="R364" s="1" t="s">
        <v>157</v>
      </c>
      <c r="S364" s="16" t="s">
        <v>157</v>
      </c>
      <c r="T364" s="151"/>
      <c r="V364" s="105" t="str">
        <f>IF(Tabela2[[#This Row],[F.R.
(Fonte Recurso)]]="",IF(B379&lt;&gt;"",B379&amp;".","")&amp;C379&amp;"."&amp;D379&amp;"."&amp;E379&amp;"."&amp;F379&amp;"."&amp;G379&amp;"."&amp;H379&amp;"."&amp;I379&amp;"."&amp;J379,"")</f>
        <v>.......</v>
      </c>
      <c r="W364" s="105" t="b">
        <f>V364=Tabela2[[#This Row],[N.R.
(Natureza da Receita)]]</f>
        <v>0</v>
      </c>
      <c r="X364" s="105" t="str">
        <f>IF(Tabela2[[#This Row],[F.R.
(Fonte Recurso)]]="",VLOOKUP(Tabela2[[#This Row],[N.R.
(Natureza da Receita)]],Tabela813[[NR]:[Situação]],3,FALSE),"")</f>
        <v>S</v>
      </c>
      <c r="Y364" s="105" t="b">
        <f>X364=Tabela2[[#This Row],[(S)intética
(A)nalítica]]</f>
        <v>1</v>
      </c>
    </row>
    <row r="365" spans="2:25" ht="45">
      <c r="B365" s="29"/>
      <c r="C365" s="20" t="s">
        <v>781</v>
      </c>
      <c r="D365" s="20" t="s">
        <v>788</v>
      </c>
      <c r="E365" s="20" t="s">
        <v>781</v>
      </c>
      <c r="F365" s="20" t="s">
        <v>784</v>
      </c>
      <c r="G365" s="20" t="s">
        <v>787</v>
      </c>
      <c r="H365" s="20" t="s">
        <v>784</v>
      </c>
      <c r="I365" s="20" t="s">
        <v>784</v>
      </c>
      <c r="J365" s="20" t="s">
        <v>787</v>
      </c>
      <c r="K365" s="16" t="s">
        <v>1402</v>
      </c>
      <c r="L365" s="20"/>
      <c r="M365" s="21" t="s">
        <v>2494</v>
      </c>
      <c r="N365" s="16" t="s">
        <v>1236</v>
      </c>
      <c r="O365" s="16">
        <v>3</v>
      </c>
      <c r="P365" s="20" t="s">
        <v>44</v>
      </c>
      <c r="Q365" s="1" t="s">
        <v>320</v>
      </c>
      <c r="R365" s="1" t="s">
        <v>157</v>
      </c>
      <c r="S365" s="16" t="s">
        <v>157</v>
      </c>
      <c r="T365" s="151"/>
      <c r="V365" s="105" t="str">
        <f>IF(Tabela2[[#This Row],[F.R.
(Fonte Recurso)]]="",IF(B383&lt;&gt;"",B383&amp;".","")&amp;C383&amp;"."&amp;D383&amp;"."&amp;E383&amp;"."&amp;F383&amp;"."&amp;G383&amp;"."&amp;H383&amp;"."&amp;I383&amp;"."&amp;J383,"")</f>
        <v>1.7.1.1.98.0.0.00</v>
      </c>
      <c r="W365" s="105" t="b">
        <f>V365=Tabela2[[#This Row],[N.R.
(Natureza da Receita)]]</f>
        <v>0</v>
      </c>
      <c r="X365" s="105" t="str">
        <f>IF(Tabela2[[#This Row],[F.R.
(Fonte Recurso)]]="",VLOOKUP(Tabela2[[#This Row],[N.R.
(Natureza da Receita)]],Tabela813[[NR]:[Situação]],3,FALSE),"")</f>
        <v>S</v>
      </c>
      <c r="Y365" s="105" t="b">
        <f>X365=Tabela2[[#This Row],[(S)intética
(A)nalítica]]</f>
        <v>1</v>
      </c>
    </row>
    <row r="366" spans="2:25" ht="45">
      <c r="B366" s="29"/>
      <c r="C366" s="20" t="s">
        <v>781</v>
      </c>
      <c r="D366" s="20" t="s">
        <v>788</v>
      </c>
      <c r="E366" s="20" t="s">
        <v>781</v>
      </c>
      <c r="F366" s="20" t="s">
        <v>781</v>
      </c>
      <c r="G366" s="20" t="s">
        <v>787</v>
      </c>
      <c r="H366" s="20" t="s">
        <v>784</v>
      </c>
      <c r="I366" s="20" t="s">
        <v>784</v>
      </c>
      <c r="J366" s="20" t="s">
        <v>787</v>
      </c>
      <c r="K366" s="16" t="s">
        <v>1403</v>
      </c>
      <c r="L366" s="20"/>
      <c r="M366" s="21" t="s">
        <v>321</v>
      </c>
      <c r="N366" s="16" t="s">
        <v>1236</v>
      </c>
      <c r="O366" s="16">
        <v>4</v>
      </c>
      <c r="P366" s="20" t="s">
        <v>44</v>
      </c>
      <c r="Q366" s="1" t="s">
        <v>1151</v>
      </c>
      <c r="R366" s="1" t="s">
        <v>157</v>
      </c>
      <c r="S366" s="16"/>
      <c r="T366" s="151"/>
      <c r="V366" s="105" t="str">
        <f>IF(Tabela2[[#This Row],[F.R.
(Fonte Recurso)]]="",IF(B384&lt;&gt;"",B384&amp;".","")&amp;C384&amp;"."&amp;D384&amp;"."&amp;E384&amp;"."&amp;F384&amp;"."&amp;G384&amp;"."&amp;H384&amp;"."&amp;I384&amp;"."&amp;J384,"")</f>
        <v>.......</v>
      </c>
      <c r="W366" s="105" t="b">
        <f>V366=Tabela2[[#This Row],[N.R.
(Natureza da Receita)]]</f>
        <v>0</v>
      </c>
      <c r="X366" s="105" t="str">
        <f>IF(Tabela2[[#This Row],[F.R.
(Fonte Recurso)]]="",VLOOKUP(Tabela2[[#This Row],[N.R.
(Natureza da Receita)]],Tabela813[[NR]:[Situação]],3,FALSE),"")</f>
        <v>S</v>
      </c>
      <c r="Y366" s="105" t="b">
        <f>X366=Tabela2[[#This Row],[(S)intética
(A)nalítica]]</f>
        <v>1</v>
      </c>
    </row>
    <row r="367" spans="2:25">
      <c r="B367" s="29"/>
      <c r="C367" s="20" t="s">
        <v>781</v>
      </c>
      <c r="D367" s="20" t="s">
        <v>788</v>
      </c>
      <c r="E367" s="20" t="s">
        <v>781</v>
      </c>
      <c r="F367" s="20" t="s">
        <v>781</v>
      </c>
      <c r="G367" s="20" t="s">
        <v>809</v>
      </c>
      <c r="H367" s="20" t="s">
        <v>784</v>
      </c>
      <c r="I367" s="20" t="s">
        <v>784</v>
      </c>
      <c r="J367" s="20" t="s">
        <v>787</v>
      </c>
      <c r="K367" s="16" t="s">
        <v>1404</v>
      </c>
      <c r="L367" s="20"/>
      <c r="M367" s="21" t="s">
        <v>322</v>
      </c>
      <c r="N367" s="16" t="s">
        <v>1236</v>
      </c>
      <c r="O367" s="16">
        <v>5</v>
      </c>
      <c r="P367" s="20" t="s">
        <v>54</v>
      </c>
      <c r="Q367" s="1" t="s">
        <v>323</v>
      </c>
      <c r="R367" s="1" t="s">
        <v>157</v>
      </c>
      <c r="S367" s="16"/>
      <c r="T367" s="151"/>
      <c r="V367" s="105" t="str">
        <f>IF(Tabela2[[#This Row],[F.R.
(Fonte Recurso)]]="",IF(B385&lt;&gt;"",B385&amp;".","")&amp;C385&amp;"."&amp;D385&amp;"."&amp;E385&amp;"."&amp;F385&amp;"."&amp;G385&amp;"."&amp;H385&amp;"."&amp;I385&amp;"."&amp;J385,"")</f>
        <v>.......</v>
      </c>
      <c r="W367" s="105" t="b">
        <f>V367=Tabela2[[#This Row],[N.R.
(Natureza da Receita)]]</f>
        <v>0</v>
      </c>
      <c r="X367" s="105" t="str">
        <f>IF(Tabela2[[#This Row],[F.R.
(Fonte Recurso)]]="",VLOOKUP(Tabela2[[#This Row],[N.R.
(Natureza da Receita)]],Tabela813[[NR]:[Situação]],3,FALSE),"")</f>
        <v>S</v>
      </c>
      <c r="Y367" s="105" t="b">
        <f>X367=Tabela2[[#This Row],[(S)intética
(A)nalítica]]</f>
        <v>1</v>
      </c>
    </row>
    <row r="368" spans="2:25" ht="30">
      <c r="B368" s="29"/>
      <c r="C368" s="20" t="s">
        <v>781</v>
      </c>
      <c r="D368" s="20" t="s">
        <v>788</v>
      </c>
      <c r="E368" s="20" t="s">
        <v>781</v>
      </c>
      <c r="F368" s="20" t="s">
        <v>781</v>
      </c>
      <c r="G368" s="20" t="s">
        <v>809</v>
      </c>
      <c r="H368" s="20" t="s">
        <v>781</v>
      </c>
      <c r="I368" s="20" t="s">
        <v>784</v>
      </c>
      <c r="J368" s="20" t="s">
        <v>787</v>
      </c>
      <c r="K368" s="16" t="s">
        <v>1405</v>
      </c>
      <c r="L368" s="20"/>
      <c r="M368" s="21" t="s">
        <v>324</v>
      </c>
      <c r="N368" s="16" t="s">
        <v>1236</v>
      </c>
      <c r="O368" s="16">
        <v>6</v>
      </c>
      <c r="P368" s="20" t="s">
        <v>54</v>
      </c>
      <c r="Q368" s="1" t="s">
        <v>325</v>
      </c>
      <c r="R368" s="1" t="s">
        <v>157</v>
      </c>
      <c r="S368" s="16"/>
      <c r="T368" s="151"/>
      <c r="V368" s="105" t="str">
        <f>IF(Tabela2[[#This Row],[F.R.
(Fonte Recurso)]]="",IF(B386&lt;&gt;"",B386&amp;".","")&amp;C386&amp;"."&amp;D386&amp;"."&amp;E386&amp;"."&amp;F386&amp;"."&amp;G386&amp;"."&amp;H386&amp;"."&amp;I386&amp;"."&amp;J386,"")</f>
        <v>1.7.1.2.00.0.0.00</v>
      </c>
      <c r="W368" s="105" t="b">
        <f>V368=Tabela2[[#This Row],[N.R.
(Natureza da Receita)]]</f>
        <v>0</v>
      </c>
      <c r="X368" s="105" t="str">
        <f>IF(Tabela2[[#This Row],[F.R.
(Fonte Recurso)]]="",VLOOKUP(Tabela2[[#This Row],[N.R.
(Natureza da Receita)]],Tabela813[[NR]:[Situação]],3,FALSE),"")</f>
        <v>S</v>
      </c>
      <c r="Y368" s="105" t="b">
        <f>X368=Tabela2[[#This Row],[(S)intética
(A)nalítica]]</f>
        <v>1</v>
      </c>
    </row>
    <row r="369" spans="1:25">
      <c r="A369" s="302"/>
      <c r="B369" s="29"/>
      <c r="C369" s="20"/>
      <c r="D369" s="20"/>
      <c r="E369" s="20"/>
      <c r="F369" s="20"/>
      <c r="G369" s="20"/>
      <c r="H369" s="20"/>
      <c r="I369" s="20"/>
      <c r="J369" s="20"/>
      <c r="K369" s="16"/>
      <c r="L369" s="20" t="s">
        <v>3100</v>
      </c>
      <c r="M369" s="21" t="s">
        <v>3053</v>
      </c>
      <c r="N369" s="16"/>
      <c r="O369" s="16"/>
      <c r="P369" s="20"/>
      <c r="Q369" s="1"/>
      <c r="R369" s="1"/>
      <c r="S369" s="16"/>
      <c r="T369" s="151"/>
      <c r="V369" s="105" t="str">
        <f>IF(Tabela2[[#This Row],[F.R.
(Fonte Recurso)]]="",IF(B387&lt;&gt;"",B387&amp;".","")&amp;C387&amp;"."&amp;D387&amp;"."&amp;E387&amp;"."&amp;F387&amp;"."&amp;G387&amp;"."&amp;H387&amp;"."&amp;I387&amp;"."&amp;J387,"")</f>
        <v/>
      </c>
      <c r="W369" s="105" t="b">
        <f>V369=Tabela2[[#This Row],[N.R.
(Natureza da Receita)]]</f>
        <v>1</v>
      </c>
      <c r="X369" s="105" t="str">
        <f>IF(Tabela2[[#This Row],[F.R.
(Fonte Recurso)]]="",VLOOKUP(Tabela2[[#This Row],[N.R.
(Natureza da Receita)]],Tabela813[[NR]:[Situação]],3,FALSE),"")</f>
        <v/>
      </c>
      <c r="Y369" s="105" t="b">
        <f>X369=Tabela2[[#This Row],[(S)intética
(A)nalítica]]</f>
        <v>1</v>
      </c>
    </row>
    <row r="370" spans="1:25" ht="30">
      <c r="A370" s="302"/>
      <c r="B370" s="29"/>
      <c r="C370" s="20" t="s">
        <v>781</v>
      </c>
      <c r="D370" s="20" t="s">
        <v>788</v>
      </c>
      <c r="E370" s="20" t="s">
        <v>781</v>
      </c>
      <c r="F370" s="20" t="s">
        <v>781</v>
      </c>
      <c r="G370" s="20" t="s">
        <v>809</v>
      </c>
      <c r="H370" s="20" t="s">
        <v>790</v>
      </c>
      <c r="I370" s="20" t="s">
        <v>784</v>
      </c>
      <c r="J370" s="20" t="s">
        <v>787</v>
      </c>
      <c r="K370" s="16" t="s">
        <v>1406</v>
      </c>
      <c r="L370" s="20"/>
      <c r="M370" s="21" t="s">
        <v>3269</v>
      </c>
      <c r="N370" s="16" t="s">
        <v>1236</v>
      </c>
      <c r="O370" s="16">
        <v>6</v>
      </c>
      <c r="P370" s="20" t="s">
        <v>54</v>
      </c>
      <c r="Q370" s="1" t="s">
        <v>3270</v>
      </c>
      <c r="R370" s="1"/>
      <c r="S370" s="16"/>
      <c r="T370" s="151"/>
      <c r="V370" s="105" t="str">
        <f>IF(Tabela2[[#This Row],[F.R.
(Fonte Recurso)]]="",IF(B388&lt;&gt;"",B388&amp;".","")&amp;C388&amp;"."&amp;D388&amp;"."&amp;E388&amp;"."&amp;F388&amp;"."&amp;G388&amp;"."&amp;H388&amp;"."&amp;I388&amp;"."&amp;J388,"")</f>
        <v>.......</v>
      </c>
      <c r="W370" s="105" t="b">
        <f>V370=Tabela2[[#This Row],[N.R.
(Natureza da Receita)]]</f>
        <v>0</v>
      </c>
      <c r="X370" s="105" t="str">
        <f>IF(Tabela2[[#This Row],[F.R.
(Fonte Recurso)]]="",VLOOKUP(Tabela2[[#This Row],[N.R.
(Natureza da Receita)]],Tabela813[[NR]:[Situação]],3,FALSE),"")</f>
        <v>S</v>
      </c>
      <c r="Y370" s="105" t="b">
        <f>X370=Tabela2[[#This Row],[(S)intética
(A)nalítica]]</f>
        <v>1</v>
      </c>
    </row>
    <row r="371" spans="1:25">
      <c r="B371" s="29"/>
      <c r="C371" s="20"/>
      <c r="D371" s="20"/>
      <c r="E371" s="20"/>
      <c r="F371" s="20"/>
      <c r="G371" s="20"/>
      <c r="H371" s="20"/>
      <c r="I371" s="20"/>
      <c r="J371" s="20"/>
      <c r="K371" s="16"/>
      <c r="L371" s="20" t="s">
        <v>3100</v>
      </c>
      <c r="M371" s="21" t="s">
        <v>3053</v>
      </c>
      <c r="N371" s="16"/>
      <c r="O371" s="16"/>
      <c r="P371" s="20"/>
      <c r="Q371" s="1"/>
      <c r="R371" s="1"/>
      <c r="S371" s="16"/>
      <c r="T371" s="151"/>
      <c r="V371" s="105" t="str">
        <f>IF(Tabela2[[#This Row],[F.R.
(Fonte Recurso)]]="",IF(B389&lt;&gt;"",B389&amp;".","")&amp;C389&amp;"."&amp;D389&amp;"."&amp;E389&amp;"."&amp;F389&amp;"."&amp;G389&amp;"."&amp;H389&amp;"."&amp;I389&amp;"."&amp;J389,"")</f>
        <v/>
      </c>
      <c r="W371" s="105" t="b">
        <f>V371=Tabela2[[#This Row],[N.R.
(Natureza da Receita)]]</f>
        <v>1</v>
      </c>
      <c r="X371" s="105" t="str">
        <f>IF(Tabela2[[#This Row],[F.R.
(Fonte Recurso)]]="",VLOOKUP(Tabela2[[#This Row],[N.R.
(Natureza da Receita)]],Tabela813[[NR]:[Situação]],3,FALSE),"")</f>
        <v/>
      </c>
      <c r="Y371" s="105" t="b">
        <f>X371=Tabela2[[#This Row],[(S)intética
(A)nalítica]]</f>
        <v>1</v>
      </c>
    </row>
    <row r="372" spans="1:25" ht="30">
      <c r="B372" s="29"/>
      <c r="C372" s="20" t="s">
        <v>781</v>
      </c>
      <c r="D372" s="20" t="s">
        <v>788</v>
      </c>
      <c r="E372" s="20" t="s">
        <v>781</v>
      </c>
      <c r="F372" s="20" t="s">
        <v>781</v>
      </c>
      <c r="G372" s="20" t="s">
        <v>811</v>
      </c>
      <c r="H372" s="20" t="s">
        <v>784</v>
      </c>
      <c r="I372" s="20" t="s">
        <v>784</v>
      </c>
      <c r="J372" s="20" t="s">
        <v>787</v>
      </c>
      <c r="K372" s="16" t="s">
        <v>1407</v>
      </c>
      <c r="L372" s="20"/>
      <c r="M372" s="21" t="s">
        <v>2495</v>
      </c>
      <c r="N372" s="16" t="str">
        <f t="shared" si="8"/>
        <v>S</v>
      </c>
      <c r="O372" s="16">
        <v>5</v>
      </c>
      <c r="P372" s="20" t="s">
        <v>54</v>
      </c>
      <c r="Q372" s="1" t="s">
        <v>326</v>
      </c>
      <c r="R372" s="1" t="s">
        <v>157</v>
      </c>
      <c r="S372" s="16"/>
      <c r="T372" s="151"/>
      <c r="V372" s="105" t="str">
        <f>IF(Tabela2[[#This Row],[F.R.
(Fonte Recurso)]]="",IF(B390&lt;&gt;"",B390&amp;".","")&amp;C390&amp;"."&amp;D390&amp;"."&amp;E390&amp;"."&amp;F390&amp;"."&amp;G390&amp;"."&amp;H390&amp;"."&amp;I390&amp;"."&amp;J390,"")</f>
        <v>1.7.1.2.51.0.0.00</v>
      </c>
      <c r="W372" s="105" t="b">
        <f>V372=Tabela2[[#This Row],[N.R.
(Natureza da Receita)]]</f>
        <v>0</v>
      </c>
      <c r="X372" s="105" t="str">
        <f>IF(Tabela2[[#This Row],[F.R.
(Fonte Recurso)]]="",VLOOKUP(Tabela2[[#This Row],[N.R.
(Natureza da Receita)]],Tabela813[[NR]:[Situação]],3,FALSE),"")</f>
        <v>S</v>
      </c>
      <c r="Y372" s="105" t="b">
        <f>X372=Tabela2[[#This Row],[(S)intética
(A)nalítica]]</f>
        <v>1</v>
      </c>
    </row>
    <row r="373" spans="1:25">
      <c r="B373" s="29"/>
      <c r="C373" s="20"/>
      <c r="D373" s="20"/>
      <c r="E373" s="20"/>
      <c r="F373" s="20"/>
      <c r="G373" s="20"/>
      <c r="H373" s="20"/>
      <c r="I373" s="20"/>
      <c r="J373" s="20"/>
      <c r="K373" s="16"/>
      <c r="L373" s="20" t="s">
        <v>3100</v>
      </c>
      <c r="M373" s="21" t="s">
        <v>3053</v>
      </c>
      <c r="N373" s="16"/>
      <c r="O373" s="16"/>
      <c r="P373" s="20"/>
      <c r="Q373" s="1"/>
      <c r="R373" s="1"/>
      <c r="S373" s="16"/>
      <c r="T373" s="151"/>
      <c r="V373" s="105" t="str">
        <f>IF(Tabela2[[#This Row],[F.R.
(Fonte Recurso)]]="",IF(B391&lt;&gt;"",B391&amp;".","")&amp;C391&amp;"."&amp;D391&amp;"."&amp;E391&amp;"."&amp;F391&amp;"."&amp;G391&amp;"."&amp;H391&amp;"."&amp;I391&amp;"."&amp;J391,"")</f>
        <v/>
      </c>
      <c r="W373" s="105" t="b">
        <f>V373=Tabela2[[#This Row],[N.R.
(Natureza da Receita)]]</f>
        <v>1</v>
      </c>
      <c r="X373" s="105" t="str">
        <f>IF(Tabela2[[#This Row],[F.R.
(Fonte Recurso)]]="",VLOOKUP(Tabela2[[#This Row],[N.R.
(Natureza da Receita)]],Tabela813[[NR]:[Situação]],3,FALSE),"")</f>
        <v/>
      </c>
      <c r="Y373" s="105" t="b">
        <f>X373=Tabela2[[#This Row],[(S)intética
(A)nalítica]]</f>
        <v>1</v>
      </c>
    </row>
    <row r="374" spans="1:25" ht="30">
      <c r="B374" s="29"/>
      <c r="C374" s="20" t="s">
        <v>781</v>
      </c>
      <c r="D374" s="20" t="s">
        <v>788</v>
      </c>
      <c r="E374" s="20" t="s">
        <v>781</v>
      </c>
      <c r="F374" s="20" t="s">
        <v>781</v>
      </c>
      <c r="G374" s="20" t="s">
        <v>808</v>
      </c>
      <c r="H374" s="20" t="s">
        <v>784</v>
      </c>
      <c r="I374" s="20" t="s">
        <v>784</v>
      </c>
      <c r="J374" s="20" t="s">
        <v>787</v>
      </c>
      <c r="K374" s="16" t="s">
        <v>1408</v>
      </c>
      <c r="L374" s="20"/>
      <c r="M374" s="21" t="s">
        <v>327</v>
      </c>
      <c r="N374" s="16" t="s">
        <v>1236</v>
      </c>
      <c r="O374" s="16">
        <v>5</v>
      </c>
      <c r="P374" s="20" t="s">
        <v>54</v>
      </c>
      <c r="Q374" s="1" t="s">
        <v>328</v>
      </c>
      <c r="R374" s="1" t="s">
        <v>157</v>
      </c>
      <c r="S374" s="16"/>
      <c r="T374" s="151"/>
      <c r="V374" s="105" t="str">
        <f>IF(Tabela2[[#This Row],[F.R.
(Fonte Recurso)]]="",IF(B392&lt;&gt;"",B392&amp;".","")&amp;C392&amp;"."&amp;D392&amp;"."&amp;E392&amp;"."&amp;F392&amp;"."&amp;G392&amp;"."&amp;H392&amp;"."&amp;I392&amp;"."&amp;J392,"")</f>
        <v>.......</v>
      </c>
      <c r="W374" s="105" t="b">
        <f>V374=Tabela2[[#This Row],[N.R.
(Natureza da Receita)]]</f>
        <v>0</v>
      </c>
      <c r="X374" s="105" t="str">
        <f>IF(Tabela2[[#This Row],[F.R.
(Fonte Recurso)]]="",VLOOKUP(Tabela2[[#This Row],[N.R.
(Natureza da Receita)]],Tabela813[[NR]:[Situação]],3,FALSE),"")</f>
        <v>S</v>
      </c>
      <c r="Y374" s="105" t="b">
        <f>X374=Tabela2[[#This Row],[(S)intética
(A)nalítica]]</f>
        <v>1</v>
      </c>
    </row>
    <row r="375" spans="1:25">
      <c r="B375" s="29"/>
      <c r="C375" s="20"/>
      <c r="D375" s="20"/>
      <c r="E375" s="20"/>
      <c r="F375" s="20"/>
      <c r="G375" s="20"/>
      <c r="H375" s="20"/>
      <c r="I375" s="20"/>
      <c r="J375" s="20"/>
      <c r="K375" s="16"/>
      <c r="L375" s="20" t="s">
        <v>3100</v>
      </c>
      <c r="M375" s="21" t="s">
        <v>3053</v>
      </c>
      <c r="N375" s="16"/>
      <c r="O375" s="16" t="s">
        <v>157</v>
      </c>
      <c r="P375" s="20" t="s">
        <v>157</v>
      </c>
      <c r="Q375" s="1"/>
      <c r="R375" s="1"/>
      <c r="S375" s="16"/>
      <c r="T375" s="151"/>
      <c r="V375" s="105" t="str">
        <f>IF(Tabela2[[#This Row],[F.R.
(Fonte Recurso)]]="",IF(B393&lt;&gt;"",B393&amp;".","")&amp;C393&amp;"."&amp;D393&amp;"."&amp;E393&amp;"."&amp;F393&amp;"."&amp;G393&amp;"."&amp;H393&amp;"."&amp;I393&amp;"."&amp;J393,"")</f>
        <v/>
      </c>
      <c r="W375" s="105" t="b">
        <f>V375=Tabela2[[#This Row],[N.R.
(Natureza da Receita)]]</f>
        <v>1</v>
      </c>
      <c r="X375" s="105" t="str">
        <f>IF(Tabela2[[#This Row],[F.R.
(Fonte Recurso)]]="",VLOOKUP(Tabela2[[#This Row],[N.R.
(Natureza da Receita)]],Tabela813[[NR]:[Situação]],3,FALSE),"")</f>
        <v/>
      </c>
      <c r="Y375" s="105" t="b">
        <f>X375=Tabela2[[#This Row],[(S)intética
(A)nalítica]]</f>
        <v>1</v>
      </c>
    </row>
    <row r="376" spans="1:25" ht="30">
      <c r="B376" s="29"/>
      <c r="C376" s="20" t="s">
        <v>781</v>
      </c>
      <c r="D376" s="20" t="s">
        <v>788</v>
      </c>
      <c r="E376" s="20" t="s">
        <v>781</v>
      </c>
      <c r="F376" s="20" t="s">
        <v>781</v>
      </c>
      <c r="G376" s="20" t="s">
        <v>812</v>
      </c>
      <c r="H376" s="20" t="s">
        <v>784</v>
      </c>
      <c r="I376" s="20" t="s">
        <v>784</v>
      </c>
      <c r="J376" s="20" t="s">
        <v>787</v>
      </c>
      <c r="K376" s="16" t="s">
        <v>1409</v>
      </c>
      <c r="L376" s="20"/>
      <c r="M376" s="21" t="s">
        <v>329</v>
      </c>
      <c r="N376" s="16" t="s">
        <v>1236</v>
      </c>
      <c r="O376" s="16">
        <v>5</v>
      </c>
      <c r="P376" s="20" t="s">
        <v>54</v>
      </c>
      <c r="Q376" s="1" t="s">
        <v>2746</v>
      </c>
      <c r="R376" s="1" t="s">
        <v>157</v>
      </c>
      <c r="S376" s="16"/>
      <c r="T376" s="151"/>
      <c r="V376" s="105" t="str">
        <f>IF(Tabela2[[#This Row],[F.R.
(Fonte Recurso)]]="",IF(B394&lt;&gt;"",B394&amp;".","")&amp;C394&amp;"."&amp;D394&amp;"."&amp;E394&amp;"."&amp;F394&amp;"."&amp;G394&amp;"."&amp;H394&amp;"."&amp;I394&amp;"."&amp;J394,"")</f>
        <v>1.7.1.2.52.1.0.00</v>
      </c>
      <c r="W376" s="105" t="b">
        <f>V376=Tabela2[[#This Row],[N.R.
(Natureza da Receita)]]</f>
        <v>0</v>
      </c>
      <c r="X376" s="105" t="str">
        <f>IF(Tabela2[[#This Row],[F.R.
(Fonte Recurso)]]="",VLOOKUP(Tabela2[[#This Row],[N.R.
(Natureza da Receita)]],Tabela813[[NR]:[Situação]],3,FALSE),"")</f>
        <v>S</v>
      </c>
      <c r="Y376" s="105" t="b">
        <f>X376=Tabela2[[#This Row],[(S)intética
(A)nalítica]]</f>
        <v>1</v>
      </c>
    </row>
    <row r="377" spans="1:25">
      <c r="B377" s="29"/>
      <c r="C377" s="20"/>
      <c r="D377" s="20"/>
      <c r="E377" s="20"/>
      <c r="F377" s="20"/>
      <c r="G377" s="20"/>
      <c r="H377" s="20"/>
      <c r="I377" s="20"/>
      <c r="J377" s="20"/>
      <c r="K377" s="16"/>
      <c r="L377" s="20" t="s">
        <v>3111</v>
      </c>
      <c r="M377" s="21" t="s">
        <v>3060</v>
      </c>
      <c r="N377" s="16"/>
      <c r="O377" s="16" t="s">
        <v>157</v>
      </c>
      <c r="P377" s="20" t="s">
        <v>157</v>
      </c>
      <c r="Q377" s="1"/>
      <c r="R377" s="1" t="s">
        <v>157</v>
      </c>
      <c r="S377" s="16" t="s">
        <v>157</v>
      </c>
      <c r="T377" s="151"/>
      <c r="V377" s="105" t="str">
        <f>IF(Tabela2[[#This Row],[F.R.
(Fonte Recurso)]]="",IF(B395&lt;&gt;"",B395&amp;".","")&amp;C395&amp;"."&amp;D395&amp;"."&amp;E395&amp;"."&amp;F395&amp;"."&amp;G395&amp;"."&amp;H395&amp;"."&amp;I395&amp;"."&amp;J395,"")</f>
        <v/>
      </c>
      <c r="W377" s="105" t="b">
        <f>V377=Tabela2[[#This Row],[N.R.
(Natureza da Receita)]]</f>
        <v>1</v>
      </c>
      <c r="X377" s="105" t="str">
        <f>IF(Tabela2[[#This Row],[F.R.
(Fonte Recurso)]]="",VLOOKUP(Tabela2[[#This Row],[N.R.
(Natureza da Receita)]],Tabela813[[NR]:[Situação]],3,FALSE),"")</f>
        <v/>
      </c>
      <c r="Y377" s="105" t="b">
        <f>X377=Tabela2[[#This Row],[(S)intética
(A)nalítica]]</f>
        <v>1</v>
      </c>
    </row>
    <row r="378" spans="1:25" ht="30">
      <c r="B378" s="29"/>
      <c r="C378" s="20" t="s">
        <v>781</v>
      </c>
      <c r="D378" s="20" t="s">
        <v>788</v>
      </c>
      <c r="E378" s="20" t="s">
        <v>781</v>
      </c>
      <c r="F378" s="20" t="s">
        <v>781</v>
      </c>
      <c r="G378" s="20" t="s">
        <v>813</v>
      </c>
      <c r="H378" s="20" t="s">
        <v>784</v>
      </c>
      <c r="I378" s="20" t="s">
        <v>784</v>
      </c>
      <c r="J378" s="20" t="s">
        <v>787</v>
      </c>
      <c r="K378" s="16" t="s">
        <v>1410</v>
      </c>
      <c r="L378" s="20"/>
      <c r="M378" s="21" t="s">
        <v>330</v>
      </c>
      <c r="N378" s="16" t="s">
        <v>1236</v>
      </c>
      <c r="O378" s="16">
        <v>5</v>
      </c>
      <c r="P378" s="20" t="s">
        <v>54</v>
      </c>
      <c r="Q378" s="1" t="s">
        <v>331</v>
      </c>
      <c r="R378" s="1" t="s">
        <v>157</v>
      </c>
      <c r="S378" s="16"/>
      <c r="T378" s="151"/>
      <c r="V378" s="105" t="str">
        <f>IF(Tabela2[[#This Row],[F.R.
(Fonte Recurso)]]="",IF(B396&lt;&gt;"",B396&amp;".","")&amp;C396&amp;"."&amp;D396&amp;"."&amp;E396&amp;"."&amp;F396&amp;"."&amp;G396&amp;"."&amp;H396&amp;"."&amp;I396&amp;"."&amp;J396,"")</f>
        <v>.......</v>
      </c>
      <c r="W378" s="105" t="b">
        <f>V378=Tabela2[[#This Row],[N.R.
(Natureza da Receita)]]</f>
        <v>0</v>
      </c>
      <c r="X378" s="105" t="str">
        <f>IF(Tabela2[[#This Row],[F.R.
(Fonte Recurso)]]="",VLOOKUP(Tabela2[[#This Row],[N.R.
(Natureza da Receita)]],Tabela813[[NR]:[Situação]],3,FALSE),"")</f>
        <v>S</v>
      </c>
      <c r="Y378" s="105" t="b">
        <f>X378=Tabela2[[#This Row],[(S)intética
(A)nalítica]]</f>
        <v>1</v>
      </c>
    </row>
    <row r="379" spans="1:25">
      <c r="B379" s="29"/>
      <c r="C379" s="20"/>
      <c r="D379" s="20"/>
      <c r="E379" s="20"/>
      <c r="F379" s="20"/>
      <c r="G379" s="20"/>
      <c r="H379" s="20"/>
      <c r="I379" s="20"/>
      <c r="J379" s="20"/>
      <c r="K379" s="16"/>
      <c r="L379" s="20" t="s">
        <v>3100</v>
      </c>
      <c r="M379" s="21" t="s">
        <v>3053</v>
      </c>
      <c r="N379" s="16"/>
      <c r="O379" s="16"/>
      <c r="P379" s="20"/>
      <c r="Q379" s="1"/>
      <c r="R379" s="1"/>
      <c r="S379" s="16"/>
      <c r="T379" s="151"/>
      <c r="V379" s="105" t="str">
        <f>IF(Tabela2[[#This Row],[F.R.
(Fonte Recurso)]]="",IF(B397&lt;&gt;"",B397&amp;".","")&amp;C397&amp;"."&amp;D397&amp;"."&amp;E397&amp;"."&amp;F397&amp;"."&amp;G397&amp;"."&amp;H397&amp;"."&amp;I397&amp;"."&amp;J397,"")</f>
        <v/>
      </c>
      <c r="W379" s="105" t="b">
        <f>V379=Tabela2[[#This Row],[N.R.
(Natureza da Receita)]]</f>
        <v>1</v>
      </c>
      <c r="X379" s="105" t="str">
        <f>IF(Tabela2[[#This Row],[F.R.
(Fonte Recurso)]]="",VLOOKUP(Tabela2[[#This Row],[N.R.
(Natureza da Receita)]],Tabela813[[NR]:[Situação]],3,FALSE),"")</f>
        <v/>
      </c>
      <c r="Y379" s="105" t="b">
        <f>X379=Tabela2[[#This Row],[(S)intética
(A)nalítica]]</f>
        <v>1</v>
      </c>
    </row>
    <row r="380" spans="1:25" ht="45">
      <c r="B380" s="29"/>
      <c r="C380" s="20" t="s">
        <v>781</v>
      </c>
      <c r="D380" s="20" t="s">
        <v>788</v>
      </c>
      <c r="E380" s="20" t="s">
        <v>781</v>
      </c>
      <c r="F380" s="20" t="s">
        <v>781</v>
      </c>
      <c r="G380" s="20" t="s">
        <v>814</v>
      </c>
      <c r="H380" s="20" t="s">
        <v>784</v>
      </c>
      <c r="I380" s="20" t="s">
        <v>784</v>
      </c>
      <c r="J380" s="20" t="s">
        <v>787</v>
      </c>
      <c r="K380" s="16" t="s">
        <v>6116</v>
      </c>
      <c r="L380" s="20"/>
      <c r="M380" s="21" t="s">
        <v>6117</v>
      </c>
      <c r="N380" s="16" t="s">
        <v>1236</v>
      </c>
      <c r="O380" s="16">
        <v>5</v>
      </c>
      <c r="P380" s="20" t="s">
        <v>54</v>
      </c>
      <c r="Q380" s="1" t="s">
        <v>6118</v>
      </c>
      <c r="R380" s="1" t="s">
        <v>6104</v>
      </c>
      <c r="S380" s="16" t="s">
        <v>14</v>
      </c>
      <c r="T380" s="154">
        <v>45126</v>
      </c>
      <c r="V380" s="105" t="str">
        <f>IF(Tabela2[[#This Row],[F.R.
(Fonte Recurso)]]="",IF(B399&lt;&gt;"",B399&amp;".","")&amp;C399&amp;"."&amp;D399&amp;"."&amp;E399&amp;"."&amp;F399&amp;"."&amp;G399&amp;"."&amp;H399&amp;"."&amp;I399&amp;"."&amp;J399,"")</f>
        <v>1.7.1.2.52.2.0.00</v>
      </c>
      <c r="W380" s="105" t="b">
        <f>V380=Tabela2[[#This Row],[N.R.
(Natureza da Receita)]]</f>
        <v>0</v>
      </c>
      <c r="X380" s="105" t="e">
        <f>IF(Tabela2[[#This Row],[F.R.
(Fonte Recurso)]]="",VLOOKUP(Tabela2[[#This Row],[N.R.
(Natureza da Receita)]],Tabela813[[NR]:[Situação]],3,FALSE),"")</f>
        <v>#N/A</v>
      </c>
      <c r="Y380" s="105" t="e">
        <f>X380=Tabela2[[#This Row],[(S)intética
(A)nalítica]]</f>
        <v>#N/A</v>
      </c>
    </row>
    <row r="381" spans="1:25">
      <c r="B381" s="29"/>
      <c r="C381" s="20"/>
      <c r="D381" s="20"/>
      <c r="E381" s="20"/>
      <c r="F381" s="20"/>
      <c r="G381" s="20"/>
      <c r="H381" s="20"/>
      <c r="I381" s="20"/>
      <c r="J381" s="20"/>
      <c r="K381" s="16"/>
      <c r="L381" s="20" t="s">
        <v>3110</v>
      </c>
      <c r="M381" s="21" t="s">
        <v>3055</v>
      </c>
      <c r="N381" s="16"/>
      <c r="O381" s="16"/>
      <c r="P381" s="20"/>
      <c r="Q381" s="1"/>
      <c r="R381" s="1"/>
      <c r="S381" s="16" t="s">
        <v>14</v>
      </c>
      <c r="T381" s="154">
        <v>45160</v>
      </c>
      <c r="V381" s="105" t="str">
        <f>IF(Tabela2[[#This Row],[F.R.
(Fonte Recurso)]]="",IF(B400&lt;&gt;"",B400&amp;".","")&amp;C400&amp;"."&amp;D400&amp;"."&amp;E400&amp;"."&amp;F400&amp;"."&amp;G400&amp;"."&amp;H400&amp;"."&amp;I400&amp;"."&amp;J400,"")</f>
        <v/>
      </c>
      <c r="W381" s="105" t="b">
        <f>V381=Tabela2[[#This Row],[N.R.
(Natureza da Receita)]]</f>
        <v>1</v>
      </c>
      <c r="X381" s="105" t="str">
        <f>IF(Tabela2[[#This Row],[F.R.
(Fonte Recurso)]]="",VLOOKUP(Tabela2[[#This Row],[N.R.
(Natureza da Receita)]],Tabela813[[NR]:[Situação]],3,FALSE),"")</f>
        <v/>
      </c>
      <c r="Y381" s="105" t="b">
        <f>X381=Tabela2[[#This Row],[(S)intética
(A)nalítica]]</f>
        <v>1</v>
      </c>
    </row>
    <row r="382" spans="1:25">
      <c r="B382" s="29"/>
      <c r="C382" s="20"/>
      <c r="D382" s="20"/>
      <c r="E382" s="20"/>
      <c r="F382" s="20"/>
      <c r="G382" s="20"/>
      <c r="H382" s="20"/>
      <c r="I382" s="20"/>
      <c r="J382" s="20"/>
      <c r="K382" s="16"/>
      <c r="L382" s="20" t="s">
        <v>3337</v>
      </c>
      <c r="M382" s="21" t="s">
        <v>3338</v>
      </c>
      <c r="N382" s="16">
        <f>X382</f>
        <v>0</v>
      </c>
      <c r="O382" s="16"/>
      <c r="P382" s="20"/>
      <c r="Q382" s="1"/>
      <c r="R382" s="1"/>
      <c r="S382" s="16" t="s">
        <v>14</v>
      </c>
      <c r="T382" s="154">
        <v>45160</v>
      </c>
    </row>
    <row r="383" spans="1:25" ht="30">
      <c r="B383" s="29"/>
      <c r="C383" s="20" t="s">
        <v>781</v>
      </c>
      <c r="D383" s="20" t="s">
        <v>788</v>
      </c>
      <c r="E383" s="20" t="s">
        <v>781</v>
      </c>
      <c r="F383" s="20" t="s">
        <v>781</v>
      </c>
      <c r="G383" s="20" t="s">
        <v>810</v>
      </c>
      <c r="H383" s="20" t="s">
        <v>784</v>
      </c>
      <c r="I383" s="20" t="s">
        <v>784</v>
      </c>
      <c r="J383" s="20" t="s">
        <v>787</v>
      </c>
      <c r="K383" s="16" t="s">
        <v>1411</v>
      </c>
      <c r="L383" s="20"/>
      <c r="M383" s="21" t="s">
        <v>1152</v>
      </c>
      <c r="N383" s="16" t="s">
        <v>1236</v>
      </c>
      <c r="O383" s="16">
        <v>5</v>
      </c>
      <c r="P383" s="20" t="s">
        <v>54</v>
      </c>
      <c r="Q383" s="1" t="s">
        <v>1153</v>
      </c>
      <c r="R383" s="1" t="s">
        <v>157</v>
      </c>
      <c r="S383" s="16" t="s">
        <v>157</v>
      </c>
      <c r="T383" s="151"/>
      <c r="V383" s="105" t="str">
        <f>IF(Tabela2[[#This Row],[F.R.
(Fonte Recurso)]]="",IF(B401&lt;&gt;"",B401&amp;".","")&amp;C401&amp;"."&amp;D401&amp;"."&amp;E401&amp;"."&amp;F401&amp;"."&amp;G401&amp;"."&amp;H401&amp;"."&amp;I401&amp;"."&amp;J401,"")</f>
        <v>.......</v>
      </c>
      <c r="W383" s="105" t="b">
        <f>V383=Tabela2[[#This Row],[N.R.
(Natureza da Receita)]]</f>
        <v>0</v>
      </c>
      <c r="X383" s="105" t="str">
        <f>IF(Tabela2[[#This Row],[F.R.
(Fonte Recurso)]]="",VLOOKUP(Tabela2[[#This Row],[N.R.
(Natureza da Receita)]],Tabela813[[NR]:[Situação]],3,FALSE),"")</f>
        <v>S</v>
      </c>
      <c r="Y383" s="105" t="b">
        <f>X383=Tabela2[[#This Row],[(S)intética
(A)nalítica]]</f>
        <v>1</v>
      </c>
    </row>
    <row r="384" spans="1:25" ht="30">
      <c r="B384" s="29"/>
      <c r="C384" s="20"/>
      <c r="D384" s="20"/>
      <c r="E384" s="20"/>
      <c r="F384" s="20"/>
      <c r="G384" s="20"/>
      <c r="H384" s="20"/>
      <c r="I384" s="20"/>
      <c r="J384" s="20"/>
      <c r="K384" s="16"/>
      <c r="L384" s="20" t="s">
        <v>3110</v>
      </c>
      <c r="M384" s="21" t="s">
        <v>3055</v>
      </c>
      <c r="N384" s="16"/>
      <c r="O384" s="16" t="s">
        <v>157</v>
      </c>
      <c r="P384" s="20" t="s">
        <v>157</v>
      </c>
      <c r="Q384" s="41" t="s">
        <v>3192</v>
      </c>
      <c r="R384" s="1" t="s">
        <v>157</v>
      </c>
      <c r="S384" s="16" t="s">
        <v>157</v>
      </c>
      <c r="T384" s="151"/>
      <c r="V384" s="105" t="str">
        <f>IF(Tabela2[[#This Row],[F.R.
(Fonte Recurso)]]="",IF(B402&lt;&gt;"",B402&amp;".","")&amp;C402&amp;"."&amp;D402&amp;"."&amp;E402&amp;"."&amp;F402&amp;"."&amp;G402&amp;"."&amp;H402&amp;"."&amp;I402&amp;"."&amp;J402,"")</f>
        <v/>
      </c>
      <c r="W384" s="105" t="b">
        <f>V384=Tabela2[[#This Row],[N.R.
(Natureza da Receita)]]</f>
        <v>1</v>
      </c>
      <c r="X384" s="105" t="str">
        <f>IF(Tabela2[[#This Row],[F.R.
(Fonte Recurso)]]="",VLOOKUP(Tabela2[[#This Row],[N.R.
(Natureza da Receita)]],Tabela813[[NR]:[Situação]],3,FALSE),"")</f>
        <v/>
      </c>
      <c r="Y384" s="105" t="b">
        <f>X384=Tabela2[[#This Row],[(S)intética
(A)nalítica]]</f>
        <v>1</v>
      </c>
    </row>
    <row r="385" spans="1:25">
      <c r="B385" s="29"/>
      <c r="C385" s="20"/>
      <c r="D385" s="20"/>
      <c r="E385" s="20"/>
      <c r="F385" s="20"/>
      <c r="G385" s="20"/>
      <c r="H385" s="20"/>
      <c r="I385" s="20"/>
      <c r="J385" s="20"/>
      <c r="K385" s="16"/>
      <c r="L385" s="20" t="s">
        <v>3163</v>
      </c>
      <c r="M385" s="21" t="s">
        <v>3109</v>
      </c>
      <c r="N385" s="16"/>
      <c r="O385" s="16"/>
      <c r="P385" s="20"/>
      <c r="Q385" s="1"/>
      <c r="R385" s="1"/>
      <c r="S385" s="16"/>
      <c r="T385" s="151"/>
      <c r="V385" s="105" t="str">
        <f>IF(Tabela2[[#This Row],[F.R.
(Fonte Recurso)]]="",IF(B404&lt;&gt;"",B404&amp;".","")&amp;C404&amp;"."&amp;D404&amp;"."&amp;E404&amp;"."&amp;F404&amp;"."&amp;G404&amp;"."&amp;H404&amp;"."&amp;I404&amp;"."&amp;J404,"")</f>
        <v/>
      </c>
      <c r="W385" s="105" t="b">
        <f>V385=Tabela2[[#This Row],[N.R.
(Natureza da Receita)]]</f>
        <v>1</v>
      </c>
      <c r="X385" s="105" t="str">
        <f>IF(Tabela2[[#This Row],[F.R.
(Fonte Recurso)]]="",VLOOKUP(Tabela2[[#This Row],[N.R.
(Natureza da Receita)]],Tabela813[[NR]:[Situação]],3,FALSE),"")</f>
        <v/>
      </c>
      <c r="Y385" s="105" t="b">
        <f>X385=Tabela2[[#This Row],[(S)intética
(A)nalítica]]</f>
        <v>1</v>
      </c>
    </row>
    <row r="386" spans="1:25" ht="30">
      <c r="B386" s="29"/>
      <c r="C386" s="20" t="s">
        <v>781</v>
      </c>
      <c r="D386" s="20" t="s">
        <v>788</v>
      </c>
      <c r="E386" s="20" t="s">
        <v>781</v>
      </c>
      <c r="F386" s="20" t="s">
        <v>790</v>
      </c>
      <c r="G386" s="20" t="s">
        <v>787</v>
      </c>
      <c r="H386" s="20" t="s">
        <v>784</v>
      </c>
      <c r="I386" s="20" t="s">
        <v>784</v>
      </c>
      <c r="J386" s="20" t="s">
        <v>787</v>
      </c>
      <c r="K386" s="16" t="s">
        <v>1412</v>
      </c>
      <c r="L386" s="20"/>
      <c r="M386" s="21" t="s">
        <v>2496</v>
      </c>
      <c r="N386" s="16" t="s">
        <v>1236</v>
      </c>
      <c r="O386" s="16">
        <v>4</v>
      </c>
      <c r="P386" s="20" t="s">
        <v>44</v>
      </c>
      <c r="Q386" s="1" t="s">
        <v>332</v>
      </c>
      <c r="R386" s="1" t="s">
        <v>157</v>
      </c>
      <c r="S386" s="16"/>
      <c r="T386" s="151"/>
      <c r="V386" s="105" t="str">
        <f>IF(Tabela2[[#This Row],[F.R.
(Fonte Recurso)]]="",IF(B405&lt;&gt;"",B405&amp;".","")&amp;C405&amp;"."&amp;D405&amp;"."&amp;E405&amp;"."&amp;F405&amp;"."&amp;G405&amp;"."&amp;H405&amp;"."&amp;I405&amp;"."&amp;J405,"")</f>
        <v>.......</v>
      </c>
      <c r="W386" s="105" t="b">
        <f>V386=Tabela2[[#This Row],[N.R.
(Natureza da Receita)]]</f>
        <v>0</v>
      </c>
      <c r="X386" s="105" t="str">
        <f>IF(Tabela2[[#This Row],[F.R.
(Fonte Recurso)]]="",VLOOKUP(Tabela2[[#This Row],[N.R.
(Natureza da Receita)]],Tabela813[[NR]:[Situação]],3,FALSE),"")</f>
        <v>S</v>
      </c>
      <c r="Y386" s="105" t="b">
        <f>X386=Tabela2[[#This Row],[(S)intética
(A)nalítica]]</f>
        <v>1</v>
      </c>
    </row>
    <row r="387" spans="1:25" ht="30">
      <c r="B387" s="29"/>
      <c r="C387" s="20" t="s">
        <v>781</v>
      </c>
      <c r="D387" s="20" t="s">
        <v>788</v>
      </c>
      <c r="E387" s="20" t="s">
        <v>781</v>
      </c>
      <c r="F387" s="20" t="s">
        <v>790</v>
      </c>
      <c r="G387" s="20" t="s">
        <v>807</v>
      </c>
      <c r="H387" s="20" t="s">
        <v>784</v>
      </c>
      <c r="I387" s="20" t="s">
        <v>784</v>
      </c>
      <c r="J387" s="20" t="s">
        <v>787</v>
      </c>
      <c r="K387" s="16" t="s">
        <v>1413</v>
      </c>
      <c r="L387" s="20"/>
      <c r="M387" s="21" t="s">
        <v>2497</v>
      </c>
      <c r="N387" s="16" t="s">
        <v>1236</v>
      </c>
      <c r="O387" s="16">
        <v>5</v>
      </c>
      <c r="P387" s="20" t="s">
        <v>54</v>
      </c>
      <c r="Q387" s="1" t="s">
        <v>333</v>
      </c>
      <c r="R387" s="1" t="s">
        <v>157</v>
      </c>
      <c r="S387" s="16"/>
      <c r="T387" s="151"/>
      <c r="V387" s="105" t="str">
        <f>IF(Tabela2[[#This Row],[F.R.
(Fonte Recurso)]]="",IF(B406&lt;&gt;"",B406&amp;".","")&amp;C406&amp;"."&amp;D406&amp;"."&amp;E406&amp;"."&amp;F406&amp;"."&amp;G406&amp;"."&amp;H406&amp;"."&amp;I406&amp;"."&amp;J406,"")</f>
        <v>.......</v>
      </c>
      <c r="W387" s="105" t="b">
        <f>V387=Tabela2[[#This Row],[N.R.
(Natureza da Receita)]]</f>
        <v>0</v>
      </c>
      <c r="X387" s="105" t="str">
        <f>IF(Tabela2[[#This Row],[F.R.
(Fonte Recurso)]]="",VLOOKUP(Tabela2[[#This Row],[N.R.
(Natureza da Receita)]],Tabela813[[NR]:[Situação]],3,FALSE),"")</f>
        <v>S</v>
      </c>
      <c r="Y387" s="105" t="b">
        <f>X387=Tabela2[[#This Row],[(S)intética
(A)nalítica]]</f>
        <v>1</v>
      </c>
    </row>
    <row r="388" spans="1:25" ht="30">
      <c r="B388" s="29"/>
      <c r="C388" s="20"/>
      <c r="D388" s="20"/>
      <c r="E388" s="20"/>
      <c r="F388" s="20"/>
      <c r="G388" s="20"/>
      <c r="H388" s="20"/>
      <c r="I388" s="20"/>
      <c r="J388" s="20"/>
      <c r="K388" s="16"/>
      <c r="L388" s="20" t="s">
        <v>3110</v>
      </c>
      <c r="M388" s="21" t="s">
        <v>3055</v>
      </c>
      <c r="N388" s="16"/>
      <c r="O388" s="16" t="s">
        <v>157</v>
      </c>
      <c r="P388" s="20" t="s">
        <v>157</v>
      </c>
      <c r="Q388" s="41" t="s">
        <v>3192</v>
      </c>
      <c r="R388" s="1" t="s">
        <v>157</v>
      </c>
      <c r="S388" s="16" t="s">
        <v>157</v>
      </c>
      <c r="T388" s="151"/>
      <c r="V388" s="105" t="str">
        <f>IF(Tabela2[[#This Row],[F.R.
(Fonte Recurso)]]="",IF(B407&lt;&gt;"",B407&amp;".","")&amp;C407&amp;"."&amp;D407&amp;"."&amp;E407&amp;"."&amp;F407&amp;"."&amp;G407&amp;"."&amp;H407&amp;"."&amp;I407&amp;"."&amp;J407,"")</f>
        <v/>
      </c>
      <c r="W388" s="105" t="b">
        <f>V388=Tabela2[[#This Row],[N.R.
(Natureza da Receita)]]</f>
        <v>1</v>
      </c>
      <c r="X388" s="105" t="str">
        <f>IF(Tabela2[[#This Row],[F.R.
(Fonte Recurso)]]="",VLOOKUP(Tabela2[[#This Row],[N.R.
(Natureza da Receita)]],Tabela813[[NR]:[Situação]],3,FALSE),"")</f>
        <v/>
      </c>
      <c r="Y388" s="105" t="b">
        <f>X388=Tabela2[[#This Row],[(S)intética
(A)nalítica]]</f>
        <v>1</v>
      </c>
    </row>
    <row r="389" spans="1:25">
      <c r="B389" s="29"/>
      <c r="C389" s="20"/>
      <c r="D389" s="20"/>
      <c r="E389" s="20"/>
      <c r="F389" s="20"/>
      <c r="G389" s="20"/>
      <c r="H389" s="20"/>
      <c r="I389" s="20"/>
      <c r="J389" s="20"/>
      <c r="K389" s="16"/>
      <c r="L389" s="20" t="s">
        <v>3112</v>
      </c>
      <c r="M389" s="21" t="s">
        <v>3062</v>
      </c>
      <c r="N389" s="16" t="str">
        <f>X371</f>
        <v/>
      </c>
      <c r="O389" s="16"/>
      <c r="P389" s="20"/>
      <c r="Q389" s="1"/>
      <c r="R389" s="1"/>
      <c r="S389" s="16"/>
      <c r="T389" s="151"/>
      <c r="V389" s="105" t="str">
        <f>IF(Tabela2[[#This Row],[F.R.
(Fonte Recurso)]]="",IF(B409&lt;&gt;"",B409&amp;".","")&amp;C409&amp;"."&amp;D409&amp;"."&amp;E409&amp;"."&amp;F409&amp;"."&amp;G409&amp;"."&amp;H409&amp;"."&amp;I409&amp;"."&amp;J409,"")</f>
        <v/>
      </c>
      <c r="W389" s="105" t="b">
        <f>V389=Tabela2[[#This Row],[N.R.
(Natureza da Receita)]]</f>
        <v>1</v>
      </c>
      <c r="X389" s="105" t="str">
        <f>IF(Tabela2[[#This Row],[F.R.
(Fonte Recurso)]]="",VLOOKUP(Tabela2[[#This Row],[N.R.
(Natureza da Receita)]],Tabela813[[NR]:[Situação]],3,FALSE),"")</f>
        <v/>
      </c>
      <c r="Y389" s="105" t="b">
        <f>X389=Tabela2[[#This Row],[(S)intética
(A)nalítica]]</f>
        <v>1</v>
      </c>
    </row>
    <row r="390" spans="1:25" ht="30">
      <c r="B390" s="29"/>
      <c r="C390" s="20" t="s">
        <v>781</v>
      </c>
      <c r="D390" s="20" t="s">
        <v>788</v>
      </c>
      <c r="E390" s="20" t="s">
        <v>781</v>
      </c>
      <c r="F390" s="20" t="s">
        <v>790</v>
      </c>
      <c r="G390" s="20" t="s">
        <v>809</v>
      </c>
      <c r="H390" s="20" t="s">
        <v>784</v>
      </c>
      <c r="I390" s="20" t="s">
        <v>784</v>
      </c>
      <c r="J390" s="20" t="s">
        <v>787</v>
      </c>
      <c r="K390" s="16" t="s">
        <v>1414</v>
      </c>
      <c r="L390" s="20"/>
      <c r="M390" s="21" t="s">
        <v>2498</v>
      </c>
      <c r="N390" s="16" t="s">
        <v>1236</v>
      </c>
      <c r="O390" s="16">
        <v>5</v>
      </c>
      <c r="P390" s="20" t="s">
        <v>54</v>
      </c>
      <c r="Q390" s="1" t="s">
        <v>334</v>
      </c>
      <c r="R390" s="1" t="s">
        <v>157</v>
      </c>
      <c r="S390" s="16"/>
      <c r="T390" s="151"/>
      <c r="V390" s="105" t="str">
        <f>IF(Tabela2[[#This Row],[F.R.
(Fonte Recurso)]]="",IF(B410&lt;&gt;"",B410&amp;".","")&amp;C410&amp;"."&amp;D410&amp;"."&amp;E410&amp;"."&amp;F410&amp;"."&amp;G410&amp;"."&amp;H410&amp;"."&amp;I410&amp;"."&amp;J410,"")</f>
        <v>.......</v>
      </c>
      <c r="W390" s="105" t="b">
        <f>V390=Tabela2[[#This Row],[N.R.
(Natureza da Receita)]]</f>
        <v>0</v>
      </c>
      <c r="X390" s="105" t="str">
        <f>IF(Tabela2[[#This Row],[F.R.
(Fonte Recurso)]]="",VLOOKUP(Tabela2[[#This Row],[N.R.
(Natureza da Receita)]],Tabela813[[NR]:[Situação]],3,FALSE),"")</f>
        <v>S</v>
      </c>
      <c r="Y390" s="105" t="b">
        <f>X390=Tabela2[[#This Row],[(S)intética
(A)nalítica]]</f>
        <v>1</v>
      </c>
    </row>
    <row r="391" spans="1:25" ht="30">
      <c r="B391" s="29"/>
      <c r="C391" s="20"/>
      <c r="D391" s="20"/>
      <c r="E391" s="20"/>
      <c r="F391" s="20"/>
      <c r="G391" s="20"/>
      <c r="H391" s="20"/>
      <c r="I391" s="20"/>
      <c r="J391" s="20"/>
      <c r="K391" s="16"/>
      <c r="L391" s="20" t="s">
        <v>3110</v>
      </c>
      <c r="M391" s="21" t="s">
        <v>3055</v>
      </c>
      <c r="N391" s="16"/>
      <c r="O391" s="16" t="s">
        <v>157</v>
      </c>
      <c r="P391" s="20" t="s">
        <v>157</v>
      </c>
      <c r="Q391" s="41" t="s">
        <v>3192</v>
      </c>
      <c r="R391" s="1" t="s">
        <v>157</v>
      </c>
      <c r="S391" s="16" t="s">
        <v>157</v>
      </c>
      <c r="T391" s="151"/>
      <c r="V391" s="105" t="str">
        <f>IF(Tabela2[[#This Row],[F.R.
(Fonte Recurso)]]="",IF(B411&lt;&gt;"",B411&amp;".","")&amp;C411&amp;"."&amp;D411&amp;"."&amp;E411&amp;"."&amp;F411&amp;"."&amp;G411&amp;"."&amp;H411&amp;"."&amp;I411&amp;"."&amp;J411,"")</f>
        <v/>
      </c>
      <c r="W391" s="105" t="b">
        <f>V391=Tabela2[[#This Row],[N.R.
(Natureza da Receita)]]</f>
        <v>1</v>
      </c>
      <c r="X391" s="105" t="str">
        <f>IF(Tabela2[[#This Row],[F.R.
(Fonte Recurso)]]="",VLOOKUP(Tabela2[[#This Row],[N.R.
(Natureza da Receita)]],Tabela813[[NR]:[Situação]],3,FALSE),"")</f>
        <v/>
      </c>
      <c r="Y391" s="105" t="b">
        <f>X391=Tabela2[[#This Row],[(S)intética
(A)nalítica]]</f>
        <v>1</v>
      </c>
    </row>
    <row r="392" spans="1:25" ht="30">
      <c r="B392" s="29"/>
      <c r="C392" s="20"/>
      <c r="D392" s="20"/>
      <c r="E392" s="20"/>
      <c r="F392" s="20"/>
      <c r="G392" s="20"/>
      <c r="H392" s="20"/>
      <c r="I392" s="20"/>
      <c r="J392" s="20"/>
      <c r="K392" s="16"/>
      <c r="L392" s="20" t="s">
        <v>3113</v>
      </c>
      <c r="M392" s="21" t="s">
        <v>3063</v>
      </c>
      <c r="N392" s="16"/>
      <c r="O392" s="16"/>
      <c r="P392" s="20"/>
      <c r="Q392" s="1"/>
      <c r="R392" s="1"/>
      <c r="S392" s="16"/>
      <c r="T392" s="151"/>
      <c r="V392" s="105" t="str">
        <f>IF(Tabela2[[#This Row],[F.R.
(Fonte Recurso)]]="",IF(B412&lt;&gt;"",B412&amp;".","")&amp;C412&amp;"."&amp;D412&amp;"."&amp;E412&amp;"."&amp;F412&amp;"."&amp;G412&amp;"."&amp;H412&amp;"."&amp;I412&amp;"."&amp;J412,"")</f>
        <v/>
      </c>
      <c r="W392" s="105" t="b">
        <f>V392=Tabela2[[#This Row],[N.R.
(Natureza da Receita)]]</f>
        <v>1</v>
      </c>
      <c r="X392" s="105" t="str">
        <f>IF(Tabela2[[#This Row],[F.R.
(Fonte Recurso)]]="",VLOOKUP(Tabela2[[#This Row],[N.R.
(Natureza da Receita)]],Tabela813[[NR]:[Situação]],3,FALSE),"")</f>
        <v/>
      </c>
      <c r="Y392" s="105" t="b">
        <f>X392=Tabela2[[#This Row],[(S)intética
(A)nalítica]]</f>
        <v>1</v>
      </c>
    </row>
    <row r="393" spans="1:25">
      <c r="A393" s="25"/>
      <c r="B393" s="29"/>
      <c r="C393" s="20" t="s">
        <v>781</v>
      </c>
      <c r="D393" s="20" t="s">
        <v>788</v>
      </c>
      <c r="E393" s="20" t="s">
        <v>781</v>
      </c>
      <c r="F393" s="20" t="s">
        <v>790</v>
      </c>
      <c r="G393" s="20" t="s">
        <v>811</v>
      </c>
      <c r="H393" s="20" t="s">
        <v>784</v>
      </c>
      <c r="I393" s="20" t="s">
        <v>784</v>
      </c>
      <c r="J393" s="20" t="s">
        <v>787</v>
      </c>
      <c r="K393" s="16" t="s">
        <v>1415</v>
      </c>
      <c r="L393" s="20"/>
      <c r="M393" s="21" t="s">
        <v>2499</v>
      </c>
      <c r="N393" s="16" t="s">
        <v>1236</v>
      </c>
      <c r="O393" s="16">
        <v>5</v>
      </c>
      <c r="P393" s="20" t="s">
        <v>54</v>
      </c>
      <c r="Q393" s="1" t="s">
        <v>335</v>
      </c>
      <c r="R393" s="1" t="s">
        <v>157</v>
      </c>
      <c r="S393" s="16"/>
      <c r="T393" s="151"/>
      <c r="V393" s="105" t="str">
        <f>IF(Tabela2[[#This Row],[F.R.
(Fonte Recurso)]]="",IF(B414&lt;&gt;"",B414&amp;".","")&amp;C414&amp;"."&amp;D414&amp;"."&amp;E414&amp;"."&amp;F414&amp;"."&amp;G414&amp;"."&amp;H414&amp;"."&amp;I414&amp;"."&amp;J414,"")</f>
        <v>1.7.1.2.53.0.0.00</v>
      </c>
      <c r="W393" s="105" t="b">
        <f>V393=Tabela2[[#This Row],[N.R.
(Natureza da Receita)]]</f>
        <v>0</v>
      </c>
      <c r="X393" s="105" t="str">
        <f>IF(Tabela2[[#This Row],[F.R.
(Fonte Recurso)]]="",VLOOKUP(Tabela2[[#This Row],[N.R.
(Natureza da Receita)]],Tabela813[[NR]:[Situação]],3,FALSE),"")</f>
        <v>S</v>
      </c>
      <c r="Y393" s="105" t="b">
        <f>X393=Tabela2[[#This Row],[(S)intética
(A)nalítica]]</f>
        <v>1</v>
      </c>
    </row>
    <row r="394" spans="1:25" ht="30">
      <c r="A394" s="25"/>
      <c r="B394" s="29"/>
      <c r="C394" s="20" t="s">
        <v>781</v>
      </c>
      <c r="D394" s="20" t="s">
        <v>788</v>
      </c>
      <c r="E394" s="20" t="s">
        <v>781</v>
      </c>
      <c r="F394" s="20" t="s">
        <v>790</v>
      </c>
      <c r="G394" s="20" t="s">
        <v>811</v>
      </c>
      <c r="H394" s="20" t="s">
        <v>781</v>
      </c>
      <c r="I394" s="20" t="s">
        <v>784</v>
      </c>
      <c r="J394" s="20" t="s">
        <v>787</v>
      </c>
      <c r="K394" s="16" t="s">
        <v>1416</v>
      </c>
      <c r="L394" s="20"/>
      <c r="M394" s="21" t="s">
        <v>336</v>
      </c>
      <c r="N394" s="16" t="s">
        <v>1236</v>
      </c>
      <c r="O394" s="16">
        <v>6</v>
      </c>
      <c r="P394" s="20" t="s">
        <v>54</v>
      </c>
      <c r="Q394" s="1" t="s">
        <v>337</v>
      </c>
      <c r="R394" s="1" t="s">
        <v>157</v>
      </c>
      <c r="S394" s="16"/>
      <c r="T394" s="151"/>
      <c r="V394" s="105" t="e">
        <f>IF(Tabela2[[#This Row],[F.R.
(Fonte Recurso)]]="",IF(#REF!&lt;&gt;"",#REF!&amp;".","")&amp;#REF!&amp;"."&amp;#REF!&amp;"."&amp;#REF!&amp;"."&amp;#REF!&amp;"."&amp;#REF!&amp;"."&amp;#REF!&amp;"."&amp;#REF!&amp;"."&amp;#REF!,"")</f>
        <v>#REF!</v>
      </c>
      <c r="W394" s="105" t="e">
        <f>V394=Tabela2[[#This Row],[N.R.
(Natureza da Receita)]]</f>
        <v>#REF!</v>
      </c>
      <c r="X394" s="105" t="str">
        <f>IF(Tabela2[[#This Row],[F.R.
(Fonte Recurso)]]="",VLOOKUP(Tabela2[[#This Row],[N.R.
(Natureza da Receita)]],Tabela813[[NR]:[Situação]],3,FALSE),"")</f>
        <v>S</v>
      </c>
      <c r="Y394" s="105" t="b">
        <f>X394=Tabela2[[#This Row],[(S)intética
(A)nalítica]]</f>
        <v>1</v>
      </c>
    </row>
    <row r="395" spans="1:25" ht="30">
      <c r="B395" s="29"/>
      <c r="C395" s="20"/>
      <c r="D395" s="20"/>
      <c r="E395" s="20"/>
      <c r="F395" s="20"/>
      <c r="G395" s="20"/>
      <c r="H395" s="20"/>
      <c r="I395" s="20"/>
      <c r="J395" s="20"/>
      <c r="K395" s="16"/>
      <c r="L395" s="61" t="s">
        <v>3114</v>
      </c>
      <c r="M395" s="116" t="s">
        <v>6096</v>
      </c>
      <c r="N395" s="16"/>
      <c r="O395" s="16" t="s">
        <v>157</v>
      </c>
      <c r="P395" s="20" t="s">
        <v>157</v>
      </c>
      <c r="Q395" s="1"/>
      <c r="R395" s="1" t="s">
        <v>157</v>
      </c>
      <c r="S395" s="16" t="s">
        <v>10</v>
      </c>
      <c r="T395" s="222">
        <v>45126</v>
      </c>
      <c r="V395" s="105" t="str">
        <f>IF(Tabela2[[#This Row],[F.R.
(Fonte Recurso)]]="",IF(B416&lt;&gt;"",B416&amp;".","")&amp;C416&amp;"."&amp;D416&amp;"."&amp;E416&amp;"."&amp;F416&amp;"."&amp;G416&amp;"."&amp;H416&amp;"."&amp;I416&amp;"."&amp;J416,"")</f>
        <v/>
      </c>
      <c r="W395" s="105" t="b">
        <f>V395=Tabela2[[#This Row],[N.R.
(Natureza da Receita)]]</f>
        <v>1</v>
      </c>
      <c r="X395" s="105" t="str">
        <f>IF(Tabela2[[#This Row],[F.R.
(Fonte Recurso)]]="",VLOOKUP(Tabela2[[#This Row],[N.R.
(Natureza da Receita)]],Tabela813[[NR]:[Situação]],3,FALSE),"")</f>
        <v/>
      </c>
      <c r="Y395" s="105" t="b">
        <f>X395=Tabela2[[#This Row],[(S)intética
(A)nalítica]]</f>
        <v>1</v>
      </c>
    </row>
    <row r="396" spans="1:25" ht="30">
      <c r="B396" s="29"/>
      <c r="C396" s="20"/>
      <c r="D396" s="20"/>
      <c r="E396" s="20"/>
      <c r="F396" s="20"/>
      <c r="G396" s="20"/>
      <c r="H396" s="20"/>
      <c r="I396" s="20"/>
      <c r="J396" s="20"/>
      <c r="K396" s="16"/>
      <c r="L396" s="61" t="s">
        <v>3115</v>
      </c>
      <c r="M396" s="116" t="s">
        <v>6097</v>
      </c>
      <c r="N396" s="16"/>
      <c r="O396" s="16" t="s">
        <v>157</v>
      </c>
      <c r="P396" s="20" t="s">
        <v>157</v>
      </c>
      <c r="Q396" s="1"/>
      <c r="R396" s="1" t="s">
        <v>157</v>
      </c>
      <c r="S396" s="16" t="s">
        <v>10</v>
      </c>
      <c r="T396" s="222">
        <v>45126</v>
      </c>
      <c r="V396" s="105" t="str">
        <f>IF(Tabela2[[#This Row],[F.R.
(Fonte Recurso)]]="",IF(B417&lt;&gt;"",B417&amp;".","")&amp;C417&amp;"."&amp;D417&amp;"."&amp;E417&amp;"."&amp;F417&amp;"."&amp;G417&amp;"."&amp;H417&amp;"."&amp;I417&amp;"."&amp;J417,"")</f>
        <v/>
      </c>
      <c r="W396" s="105" t="b">
        <f>V396=Tabela2[[#This Row],[N.R.
(Natureza da Receita)]]</f>
        <v>1</v>
      </c>
      <c r="X396" s="105" t="str">
        <f>IF(Tabela2[[#This Row],[F.R.
(Fonte Recurso)]]="",VLOOKUP(Tabela2[[#This Row],[N.R.
(Natureza da Receita)]],Tabela813[[NR]:[Situação]],3,FALSE),"")</f>
        <v/>
      </c>
      <c r="Y396" s="105" t="b">
        <f>X396=Tabela2[[#This Row],[(S)intética
(A)nalítica]]</f>
        <v>1</v>
      </c>
    </row>
    <row r="397" spans="1:25" ht="60">
      <c r="B397" s="29"/>
      <c r="C397" s="20"/>
      <c r="D397" s="20"/>
      <c r="E397" s="20"/>
      <c r="F397" s="20"/>
      <c r="G397" s="20"/>
      <c r="H397" s="20"/>
      <c r="I397" s="20"/>
      <c r="J397" s="20"/>
      <c r="K397" s="16"/>
      <c r="L397" s="55" t="s">
        <v>3232</v>
      </c>
      <c r="M397" s="250" t="s">
        <v>3235</v>
      </c>
      <c r="N397" s="16" t="str">
        <f>X379</f>
        <v/>
      </c>
      <c r="O397" s="16" t="s">
        <v>157</v>
      </c>
      <c r="P397" s="20" t="s">
        <v>157</v>
      </c>
      <c r="Q397" s="1" t="s">
        <v>6186</v>
      </c>
      <c r="R397" s="1" t="s">
        <v>6187</v>
      </c>
      <c r="S397" s="16" t="s">
        <v>14</v>
      </c>
      <c r="T397" s="154">
        <v>45279</v>
      </c>
      <c r="V397" s="105" t="str">
        <f>IF(Tabela2[[#This Row],[F.R.
(Fonte Recurso)]]="",IF(B418&lt;&gt;"",B418&amp;".","")&amp;C418&amp;"."&amp;D418&amp;"."&amp;E418&amp;"."&amp;F418&amp;"."&amp;G418&amp;"."&amp;H418&amp;"."&amp;I418&amp;"."&amp;J418,"")</f>
        <v/>
      </c>
      <c r="W397" s="105" t="b">
        <f>V397=Tabela2[[#This Row],[N.R.
(Natureza da Receita)]]</f>
        <v>1</v>
      </c>
      <c r="X397" s="105" t="str">
        <f>IF(Tabela2[[#This Row],[F.R.
(Fonte Recurso)]]="",VLOOKUP(Tabela2[[#This Row],[N.R.
(Natureza da Receita)]],Tabela813[[NR]:[Situação]],3,FALSE),"")</f>
        <v/>
      </c>
      <c r="Y397" s="105" t="b">
        <f>X397=Tabela2[[#This Row],[(S)intética
(A)nalítica]]</f>
        <v>1</v>
      </c>
    </row>
    <row r="398" spans="1:25" ht="30">
      <c r="B398" s="29"/>
      <c r="C398" s="20"/>
      <c r="D398" s="20"/>
      <c r="E398" s="20"/>
      <c r="F398" s="20"/>
      <c r="G398" s="20"/>
      <c r="H398" s="20"/>
      <c r="I398" s="20"/>
      <c r="J398" s="20"/>
      <c r="K398" s="16"/>
      <c r="L398" s="62" t="s">
        <v>6168</v>
      </c>
      <c r="M398" s="60" t="s">
        <v>6169</v>
      </c>
      <c r="N398" s="16"/>
      <c r="O398" s="16"/>
      <c r="P398" s="20"/>
      <c r="Q398" s="1"/>
      <c r="R398" s="252" t="s">
        <v>6182</v>
      </c>
      <c r="S398" s="16" t="s">
        <v>14</v>
      </c>
      <c r="T398" s="154">
        <v>45279</v>
      </c>
    </row>
    <row r="399" spans="1:25" ht="30">
      <c r="B399" s="29"/>
      <c r="C399" s="20" t="s">
        <v>781</v>
      </c>
      <c r="D399" s="20" t="s">
        <v>788</v>
      </c>
      <c r="E399" s="20" t="s">
        <v>781</v>
      </c>
      <c r="F399" s="20" t="s">
        <v>790</v>
      </c>
      <c r="G399" s="20" t="s">
        <v>811</v>
      </c>
      <c r="H399" s="20" t="s">
        <v>790</v>
      </c>
      <c r="I399" s="20" t="s">
        <v>784</v>
      </c>
      <c r="J399" s="20" t="s">
        <v>787</v>
      </c>
      <c r="K399" s="16" t="s">
        <v>1417</v>
      </c>
      <c r="L399" s="20"/>
      <c r="M399" s="21" t="s">
        <v>338</v>
      </c>
      <c r="N399" s="16" t="s">
        <v>1236</v>
      </c>
      <c r="O399" s="16">
        <v>6</v>
      </c>
      <c r="P399" s="20" t="s">
        <v>54</v>
      </c>
      <c r="Q399" s="1" t="s">
        <v>339</v>
      </c>
      <c r="R399" s="1" t="s">
        <v>157</v>
      </c>
      <c r="S399" s="16"/>
      <c r="T399" s="151"/>
      <c r="V399" s="105" t="str">
        <f>IF(Tabela2[[#This Row],[F.R.
(Fonte Recurso)]]="",IF(B419&lt;&gt;"",B419&amp;".","")&amp;C419&amp;"."&amp;D419&amp;"."&amp;E419&amp;"."&amp;F419&amp;"."&amp;G419&amp;"."&amp;H419&amp;"."&amp;I419&amp;"."&amp;J419,"")</f>
        <v>1.7.1.3.00.0.0.00</v>
      </c>
      <c r="W399" s="105" t="b">
        <f>V399=Tabela2[[#This Row],[N.R.
(Natureza da Receita)]]</f>
        <v>0</v>
      </c>
      <c r="X399" s="105" t="str">
        <f>IF(Tabela2[[#This Row],[F.R.
(Fonte Recurso)]]="",VLOOKUP(Tabela2[[#This Row],[N.R.
(Natureza da Receita)]],Tabela813[[NR]:[Situação]],3,FALSE),"")</f>
        <v>S</v>
      </c>
      <c r="Y399" s="105" t="b">
        <f>X399=Tabela2[[#This Row],[(S)intética
(A)nalítica]]</f>
        <v>1</v>
      </c>
    </row>
    <row r="400" spans="1:25" ht="30">
      <c r="B400" s="29"/>
      <c r="C400" s="20"/>
      <c r="D400" s="20"/>
      <c r="E400" s="20"/>
      <c r="F400" s="20"/>
      <c r="G400" s="20"/>
      <c r="H400" s="20"/>
      <c r="I400" s="20"/>
      <c r="J400" s="20"/>
      <c r="K400" s="16"/>
      <c r="L400" s="61" t="s">
        <v>3114</v>
      </c>
      <c r="M400" s="116" t="s">
        <v>6096</v>
      </c>
      <c r="N400" s="16"/>
      <c r="O400" s="16" t="s">
        <v>157</v>
      </c>
      <c r="P400" s="20" t="s">
        <v>157</v>
      </c>
      <c r="Q400" s="1"/>
      <c r="R400" s="1" t="s">
        <v>157</v>
      </c>
      <c r="S400" s="16" t="s">
        <v>10</v>
      </c>
      <c r="T400" s="222">
        <v>45126</v>
      </c>
      <c r="V400" s="105" t="str">
        <f>IF(Tabela2[[#This Row],[F.R.
(Fonte Recurso)]]="",IF(B420&lt;&gt;"",B420&amp;".","")&amp;C420&amp;"."&amp;D420&amp;"."&amp;E420&amp;"."&amp;F420&amp;"."&amp;G420&amp;"."&amp;H420&amp;"."&amp;I420&amp;"."&amp;J420,"")</f>
        <v/>
      </c>
      <c r="W400" s="105" t="b">
        <f>V400=Tabela2[[#This Row],[N.R.
(Natureza da Receita)]]</f>
        <v>1</v>
      </c>
      <c r="X400" s="105" t="str">
        <f>IF(Tabela2[[#This Row],[F.R.
(Fonte Recurso)]]="",VLOOKUP(Tabela2[[#This Row],[N.R.
(Natureza da Receita)]],Tabela813[[NR]:[Situação]],3,FALSE),"")</f>
        <v/>
      </c>
      <c r="Y400" s="105" t="b">
        <f>X400=Tabela2[[#This Row],[(S)intética
(A)nalítica]]</f>
        <v>1</v>
      </c>
    </row>
    <row r="401" spans="2:25" ht="30">
      <c r="B401" s="29"/>
      <c r="C401" s="20"/>
      <c r="D401" s="20"/>
      <c r="E401" s="20"/>
      <c r="F401" s="20"/>
      <c r="G401" s="20"/>
      <c r="H401" s="20"/>
      <c r="I401" s="20"/>
      <c r="J401" s="20"/>
      <c r="K401" s="16"/>
      <c r="L401" s="61" t="s">
        <v>3115</v>
      </c>
      <c r="M401" s="116" t="s">
        <v>6097</v>
      </c>
      <c r="N401" s="16"/>
      <c r="O401" s="16" t="s">
        <v>157</v>
      </c>
      <c r="P401" s="20" t="s">
        <v>157</v>
      </c>
      <c r="Q401" s="1"/>
      <c r="R401" s="1" t="s">
        <v>157</v>
      </c>
      <c r="S401" s="16" t="s">
        <v>10</v>
      </c>
      <c r="T401" s="222">
        <v>45126</v>
      </c>
      <c r="V401" s="105" t="str">
        <f>IF(Tabela2[[#This Row],[F.R.
(Fonte Recurso)]]="",IF(B421&lt;&gt;"",B421&amp;".","")&amp;C421&amp;"."&amp;D421&amp;"."&amp;E421&amp;"."&amp;F421&amp;"."&amp;G421&amp;"."&amp;H421&amp;"."&amp;I421&amp;"."&amp;J421,"")</f>
        <v/>
      </c>
      <c r="W401" s="105" t="b">
        <f>V401=Tabela2[[#This Row],[N.R.
(Natureza da Receita)]]</f>
        <v>1</v>
      </c>
      <c r="X401" s="105" t="str">
        <f>IF(Tabela2[[#This Row],[F.R.
(Fonte Recurso)]]="",VLOOKUP(Tabela2[[#This Row],[N.R.
(Natureza da Receita)]],Tabela813[[NR]:[Situação]],3,FALSE),"")</f>
        <v/>
      </c>
      <c r="Y401" s="105" t="b">
        <f>X401=Tabela2[[#This Row],[(S)intética
(A)nalítica]]</f>
        <v>1</v>
      </c>
    </row>
    <row r="402" spans="2:25" ht="60">
      <c r="B402" s="29"/>
      <c r="C402" s="20"/>
      <c r="D402" s="20"/>
      <c r="E402" s="20"/>
      <c r="F402" s="20"/>
      <c r="G402" s="20"/>
      <c r="H402" s="20"/>
      <c r="I402" s="20"/>
      <c r="J402" s="20"/>
      <c r="K402" s="16"/>
      <c r="L402" s="55" t="s">
        <v>3232</v>
      </c>
      <c r="M402" s="250" t="s">
        <v>3235</v>
      </c>
      <c r="N402" s="16" t="str">
        <f>X384</f>
        <v/>
      </c>
      <c r="O402" s="16" t="s">
        <v>157</v>
      </c>
      <c r="P402" s="20" t="s">
        <v>157</v>
      </c>
      <c r="Q402" s="1" t="s">
        <v>6186</v>
      </c>
      <c r="R402" s="1" t="s">
        <v>6187</v>
      </c>
      <c r="S402" s="16" t="s">
        <v>14</v>
      </c>
      <c r="T402" s="154">
        <v>45279</v>
      </c>
      <c r="V402" s="105" t="str">
        <f>IF(Tabela2[[#This Row],[F.R.
(Fonte Recurso)]]="",IF(B422&lt;&gt;"",B422&amp;".","")&amp;C422&amp;"."&amp;D422&amp;"."&amp;E422&amp;"."&amp;F422&amp;"."&amp;G422&amp;"."&amp;H422&amp;"."&amp;I422&amp;"."&amp;J422,"")</f>
        <v/>
      </c>
      <c r="W402" s="105" t="b">
        <f>V402=Tabela2[[#This Row],[N.R.
(Natureza da Receita)]]</f>
        <v>1</v>
      </c>
      <c r="X402" s="105" t="str">
        <f>IF(Tabela2[[#This Row],[F.R.
(Fonte Recurso)]]="",VLOOKUP(Tabela2[[#This Row],[N.R.
(Natureza da Receita)]],Tabela813[[NR]:[Situação]],3,FALSE),"")</f>
        <v/>
      </c>
      <c r="Y402" s="105" t="b">
        <f>X402=Tabela2[[#This Row],[(S)intética
(A)nalítica]]</f>
        <v>1</v>
      </c>
    </row>
    <row r="403" spans="2:25" ht="30">
      <c r="B403" s="29"/>
      <c r="C403" s="20"/>
      <c r="D403" s="20"/>
      <c r="E403" s="20"/>
      <c r="F403" s="20"/>
      <c r="G403" s="20"/>
      <c r="H403" s="20"/>
      <c r="I403" s="20"/>
      <c r="J403" s="20"/>
      <c r="K403" s="16"/>
      <c r="L403" s="62" t="s">
        <v>6168</v>
      </c>
      <c r="M403" s="60" t="s">
        <v>6169</v>
      </c>
      <c r="N403" s="16"/>
      <c r="O403" s="16"/>
      <c r="P403" s="20"/>
      <c r="Q403" s="1"/>
      <c r="R403" s="1" t="s">
        <v>6182</v>
      </c>
      <c r="S403" s="16" t="s">
        <v>14</v>
      </c>
      <c r="T403" s="154">
        <v>45279</v>
      </c>
    </row>
    <row r="404" spans="2:25" ht="30">
      <c r="B404" s="29"/>
      <c r="C404" s="20" t="s">
        <v>781</v>
      </c>
      <c r="D404" s="20" t="s">
        <v>788</v>
      </c>
      <c r="E404" s="20" t="s">
        <v>781</v>
      </c>
      <c r="F404" s="20" t="s">
        <v>790</v>
      </c>
      <c r="G404" s="20" t="s">
        <v>811</v>
      </c>
      <c r="H404" s="20" t="s">
        <v>782</v>
      </c>
      <c r="I404" s="20" t="s">
        <v>784</v>
      </c>
      <c r="J404" s="20" t="s">
        <v>787</v>
      </c>
      <c r="K404" s="16" t="s">
        <v>1418</v>
      </c>
      <c r="L404" s="20"/>
      <c r="M404" s="21" t="s">
        <v>340</v>
      </c>
      <c r="N404" s="16" t="s">
        <v>1236</v>
      </c>
      <c r="O404" s="16">
        <v>6</v>
      </c>
      <c r="P404" s="20" t="s">
        <v>54</v>
      </c>
      <c r="Q404" s="1" t="s">
        <v>341</v>
      </c>
      <c r="R404" s="1" t="s">
        <v>157</v>
      </c>
      <c r="S404" s="16"/>
      <c r="T404" s="151"/>
      <c r="V404" s="105" t="str">
        <f>IF(Tabela2[[#This Row],[F.R.
(Fonte Recurso)]]="",IF(B423&lt;&gt;"",B423&amp;".","")&amp;C423&amp;"."&amp;D423&amp;"."&amp;E423&amp;"."&amp;F423&amp;"."&amp;G423&amp;"."&amp;H423&amp;"."&amp;I423&amp;"."&amp;J423,"")</f>
        <v>.......</v>
      </c>
      <c r="W404" s="105" t="b">
        <f>V404=Tabela2[[#This Row],[N.R.
(Natureza da Receita)]]</f>
        <v>0</v>
      </c>
      <c r="X404" s="105" t="str">
        <f>IF(Tabela2[[#This Row],[F.R.
(Fonte Recurso)]]="",VLOOKUP(Tabela2[[#This Row],[N.R.
(Natureza da Receita)]],Tabela813[[NR]:[Situação]],3,FALSE),"")</f>
        <v>S</v>
      </c>
      <c r="Y404" s="105" t="b">
        <f>X404=Tabela2[[#This Row],[(S)intética
(A)nalítica]]</f>
        <v>1</v>
      </c>
    </row>
    <row r="405" spans="2:25" ht="30">
      <c r="B405" s="29"/>
      <c r="C405" s="20"/>
      <c r="D405" s="20"/>
      <c r="E405" s="20"/>
      <c r="F405" s="20"/>
      <c r="G405" s="20"/>
      <c r="H405" s="20"/>
      <c r="I405" s="20"/>
      <c r="J405" s="20"/>
      <c r="K405" s="16"/>
      <c r="L405" s="61" t="s">
        <v>3114</v>
      </c>
      <c r="M405" s="116" t="s">
        <v>6096</v>
      </c>
      <c r="N405" s="16"/>
      <c r="O405" s="16" t="s">
        <v>157</v>
      </c>
      <c r="P405" s="20" t="s">
        <v>157</v>
      </c>
      <c r="Q405" s="1"/>
      <c r="R405" s="1" t="s">
        <v>157</v>
      </c>
      <c r="S405" s="16" t="s">
        <v>10</v>
      </c>
      <c r="T405" s="222">
        <v>45126</v>
      </c>
      <c r="V405" s="105" t="str">
        <f>IF(Tabela2[[#This Row],[F.R.
(Fonte Recurso)]]="",IF(B425&lt;&gt;"",B425&amp;".","")&amp;C425&amp;"."&amp;D425&amp;"."&amp;E425&amp;"."&amp;F425&amp;"."&amp;G425&amp;"."&amp;H425&amp;"."&amp;I425&amp;"."&amp;J425,"")</f>
        <v/>
      </c>
      <c r="W405" s="105" t="b">
        <f>V405=Tabela2[[#This Row],[N.R.
(Natureza da Receita)]]</f>
        <v>1</v>
      </c>
      <c r="X405" s="105" t="str">
        <f>IF(Tabela2[[#This Row],[F.R.
(Fonte Recurso)]]="",VLOOKUP(Tabela2[[#This Row],[N.R.
(Natureza da Receita)]],Tabela813[[NR]:[Situação]],3,FALSE),"")</f>
        <v/>
      </c>
      <c r="Y405" s="105" t="b">
        <f>X405=Tabela2[[#This Row],[(S)intética
(A)nalítica]]</f>
        <v>1</v>
      </c>
    </row>
    <row r="406" spans="2:25" ht="30">
      <c r="B406" s="29"/>
      <c r="C406" s="20"/>
      <c r="D406" s="20"/>
      <c r="E406" s="20"/>
      <c r="F406" s="20"/>
      <c r="G406" s="20"/>
      <c r="H406" s="20"/>
      <c r="I406" s="20"/>
      <c r="J406" s="20"/>
      <c r="K406" s="16"/>
      <c r="L406" s="61" t="s">
        <v>3115</v>
      </c>
      <c r="M406" s="116" t="s">
        <v>6097</v>
      </c>
      <c r="N406" s="16"/>
      <c r="O406" s="16" t="s">
        <v>157</v>
      </c>
      <c r="P406" s="20" t="s">
        <v>157</v>
      </c>
      <c r="Q406" s="1"/>
      <c r="R406" s="1" t="s">
        <v>157</v>
      </c>
      <c r="S406" s="16" t="s">
        <v>10</v>
      </c>
      <c r="T406" s="222">
        <v>45126</v>
      </c>
      <c r="V406" s="105" t="str">
        <f>IF(Tabela2[[#This Row],[F.R.
(Fonte Recurso)]]="",IF(B426&lt;&gt;"",B426&amp;".","")&amp;C426&amp;"."&amp;D426&amp;"."&amp;E426&amp;"."&amp;F426&amp;"."&amp;G426&amp;"."&amp;H426&amp;"."&amp;I426&amp;"."&amp;J426,"")</f>
        <v/>
      </c>
      <c r="W406" s="105" t="b">
        <f>V406=Tabela2[[#This Row],[N.R.
(Natureza da Receita)]]</f>
        <v>1</v>
      </c>
      <c r="X406" s="105" t="str">
        <f>IF(Tabela2[[#This Row],[F.R.
(Fonte Recurso)]]="",VLOOKUP(Tabela2[[#This Row],[N.R.
(Natureza da Receita)]],Tabela813[[NR]:[Situação]],3,FALSE),"")</f>
        <v/>
      </c>
      <c r="Y406" s="105" t="b">
        <f>X406=Tabela2[[#This Row],[(S)intética
(A)nalítica]]</f>
        <v>1</v>
      </c>
    </row>
    <row r="407" spans="2:25" ht="60">
      <c r="B407" s="29"/>
      <c r="C407" s="20"/>
      <c r="D407" s="20"/>
      <c r="E407" s="20"/>
      <c r="F407" s="20"/>
      <c r="G407" s="20"/>
      <c r="H407" s="20"/>
      <c r="I407" s="20"/>
      <c r="J407" s="20"/>
      <c r="K407" s="16"/>
      <c r="L407" s="55" t="s">
        <v>3232</v>
      </c>
      <c r="M407" s="250" t="s">
        <v>3235</v>
      </c>
      <c r="N407" s="16"/>
      <c r="O407" s="16" t="s">
        <v>157</v>
      </c>
      <c r="P407" s="20" t="s">
        <v>157</v>
      </c>
      <c r="Q407" s="1" t="s">
        <v>6186</v>
      </c>
      <c r="R407" s="1" t="s">
        <v>6187</v>
      </c>
      <c r="S407" s="16" t="s">
        <v>14</v>
      </c>
      <c r="T407" s="154">
        <v>45279</v>
      </c>
      <c r="V407" s="105" t="str">
        <f>IF(Tabela2[[#This Row],[F.R.
(Fonte Recurso)]]="",IF(B429&lt;&gt;"",B429&amp;".","")&amp;C429&amp;"."&amp;D429&amp;"."&amp;E429&amp;"."&amp;F429&amp;"."&amp;G429&amp;"."&amp;H429&amp;"."&amp;I429&amp;"."&amp;J429,"")</f>
        <v/>
      </c>
      <c r="W407" s="105" t="b">
        <f>V407=Tabela2[[#This Row],[N.R.
(Natureza da Receita)]]</f>
        <v>1</v>
      </c>
      <c r="X407" s="105" t="str">
        <f>IF(Tabela2[[#This Row],[F.R.
(Fonte Recurso)]]="",VLOOKUP(Tabela2[[#This Row],[N.R.
(Natureza da Receita)]],Tabela813[[NR]:[Situação]],3,FALSE),"")</f>
        <v/>
      </c>
      <c r="Y407" s="105" t="b">
        <f>X407=Tabela2[[#This Row],[(S)intética
(A)nalítica]]</f>
        <v>1</v>
      </c>
    </row>
    <row r="408" spans="2:25" ht="30">
      <c r="B408" s="29"/>
      <c r="C408" s="20"/>
      <c r="D408" s="20"/>
      <c r="E408" s="20"/>
      <c r="F408" s="20"/>
      <c r="G408" s="20"/>
      <c r="H408" s="20"/>
      <c r="I408" s="20"/>
      <c r="J408" s="20"/>
      <c r="K408" s="16"/>
      <c r="L408" s="62" t="s">
        <v>6168</v>
      </c>
      <c r="M408" s="60" t="s">
        <v>6169</v>
      </c>
      <c r="N408" s="16"/>
      <c r="O408" s="16"/>
      <c r="P408" s="20"/>
      <c r="Q408" s="1"/>
      <c r="R408" s="1" t="s">
        <v>6182</v>
      </c>
      <c r="S408" s="16" t="s">
        <v>14</v>
      </c>
      <c r="T408" s="154">
        <v>45279</v>
      </c>
    </row>
    <row r="409" spans="2:25">
      <c r="B409" s="29"/>
      <c r="C409" s="20" t="s">
        <v>781</v>
      </c>
      <c r="D409" s="20" t="s">
        <v>788</v>
      </c>
      <c r="E409" s="20" t="s">
        <v>781</v>
      </c>
      <c r="F409" s="20" t="s">
        <v>790</v>
      </c>
      <c r="G409" s="20" t="s">
        <v>811</v>
      </c>
      <c r="H409" s="20" t="s">
        <v>791</v>
      </c>
      <c r="I409" s="20" t="s">
        <v>784</v>
      </c>
      <c r="J409" s="20" t="s">
        <v>787</v>
      </c>
      <c r="K409" s="16" t="s">
        <v>1419</v>
      </c>
      <c r="L409" s="20"/>
      <c r="M409" s="21" t="s">
        <v>342</v>
      </c>
      <c r="N409" s="16" t="s">
        <v>1236</v>
      </c>
      <c r="O409" s="16">
        <v>6</v>
      </c>
      <c r="P409" s="20" t="s">
        <v>54</v>
      </c>
      <c r="Q409" s="1" t="s">
        <v>343</v>
      </c>
      <c r="R409" s="1" t="s">
        <v>157</v>
      </c>
      <c r="S409" s="16"/>
      <c r="T409" s="151"/>
      <c r="V409" s="105" t="str">
        <f>IF(Tabela2[[#This Row],[F.R.
(Fonte Recurso)]]="",IF(B430&lt;&gt;"",B430&amp;".","")&amp;C430&amp;"."&amp;D430&amp;"."&amp;E430&amp;"."&amp;F430&amp;"."&amp;G430&amp;"."&amp;H430&amp;"."&amp;I430&amp;"."&amp;J430,"")</f>
        <v>.......</v>
      </c>
      <c r="W409" s="105" t="b">
        <f>V409=Tabela2[[#This Row],[N.R.
(Natureza da Receita)]]</f>
        <v>0</v>
      </c>
      <c r="X409" s="105" t="str">
        <f>IF(Tabela2[[#This Row],[F.R.
(Fonte Recurso)]]="",VLOOKUP(Tabela2[[#This Row],[N.R.
(Natureza da Receita)]],Tabela813[[NR]:[Situação]],3,FALSE),"")</f>
        <v>S</v>
      </c>
      <c r="Y409" s="105" t="b">
        <f>X409=Tabela2[[#This Row],[(S)intética
(A)nalítica]]</f>
        <v>1</v>
      </c>
    </row>
    <row r="410" spans="2:25" ht="30">
      <c r="B410" s="29"/>
      <c r="C410" s="20"/>
      <c r="D410" s="20"/>
      <c r="E410" s="20"/>
      <c r="F410" s="20"/>
      <c r="G410" s="20"/>
      <c r="H410" s="20"/>
      <c r="I410" s="20"/>
      <c r="J410" s="20"/>
      <c r="K410" s="16"/>
      <c r="L410" s="61" t="s">
        <v>3114</v>
      </c>
      <c r="M410" s="116" t="s">
        <v>6096</v>
      </c>
      <c r="N410" s="16"/>
      <c r="O410" s="16" t="s">
        <v>157</v>
      </c>
      <c r="P410" s="20" t="s">
        <v>157</v>
      </c>
      <c r="Q410" s="1"/>
      <c r="R410" s="1" t="s">
        <v>157</v>
      </c>
      <c r="S410" s="16" t="s">
        <v>10</v>
      </c>
      <c r="T410" s="222">
        <v>45126</v>
      </c>
      <c r="V410" s="105" t="str">
        <f>IF(Tabela2[[#This Row],[F.R.
(Fonte Recurso)]]="",IF(B431&lt;&gt;"",B431&amp;".","")&amp;C431&amp;"."&amp;D431&amp;"."&amp;E431&amp;"."&amp;F431&amp;"."&amp;G431&amp;"."&amp;H431&amp;"."&amp;I431&amp;"."&amp;J431,"")</f>
        <v/>
      </c>
      <c r="W410" s="105" t="b">
        <f>V410=Tabela2[[#This Row],[N.R.
(Natureza da Receita)]]</f>
        <v>1</v>
      </c>
      <c r="X410" s="105" t="str">
        <f>IF(Tabela2[[#This Row],[F.R.
(Fonte Recurso)]]="",VLOOKUP(Tabela2[[#This Row],[N.R.
(Natureza da Receita)]],Tabela813[[NR]:[Situação]],3,FALSE),"")</f>
        <v/>
      </c>
      <c r="Y410" s="105" t="b">
        <f>X410=Tabela2[[#This Row],[(S)intética
(A)nalítica]]</f>
        <v>1</v>
      </c>
    </row>
    <row r="411" spans="2:25" ht="30">
      <c r="B411" s="29"/>
      <c r="C411" s="20"/>
      <c r="D411" s="20"/>
      <c r="E411" s="20"/>
      <c r="F411" s="20"/>
      <c r="G411" s="20"/>
      <c r="H411" s="20"/>
      <c r="I411" s="20"/>
      <c r="J411" s="20"/>
      <c r="K411" s="16"/>
      <c r="L411" s="61" t="s">
        <v>3115</v>
      </c>
      <c r="M411" s="116" t="s">
        <v>6097</v>
      </c>
      <c r="N411" s="16"/>
      <c r="O411" s="16" t="s">
        <v>157</v>
      </c>
      <c r="P411" s="20" t="s">
        <v>157</v>
      </c>
      <c r="Q411" s="1"/>
      <c r="R411" s="1" t="s">
        <v>157</v>
      </c>
      <c r="S411" s="16" t="s">
        <v>10</v>
      </c>
      <c r="T411" s="222">
        <v>45126</v>
      </c>
      <c r="V411" s="105" t="str">
        <f>IF(Tabela2[[#This Row],[F.R.
(Fonte Recurso)]]="",IF(B432&lt;&gt;"",B432&amp;".","")&amp;C432&amp;"."&amp;D432&amp;"."&amp;E432&amp;"."&amp;F432&amp;"."&amp;G432&amp;"."&amp;H432&amp;"."&amp;I432&amp;"."&amp;J432,"")</f>
        <v/>
      </c>
      <c r="W411" s="105" t="b">
        <f>V411=Tabela2[[#This Row],[N.R.
(Natureza da Receita)]]</f>
        <v>1</v>
      </c>
      <c r="X411" s="105" t="str">
        <f>IF(Tabela2[[#This Row],[F.R.
(Fonte Recurso)]]="",VLOOKUP(Tabela2[[#This Row],[N.R.
(Natureza da Receita)]],Tabela813[[NR]:[Situação]],3,FALSE),"")</f>
        <v/>
      </c>
      <c r="Y411" s="105" t="b">
        <f>X411=Tabela2[[#This Row],[(S)intética
(A)nalítica]]</f>
        <v>1</v>
      </c>
    </row>
    <row r="412" spans="2:25" ht="60">
      <c r="B412" s="29"/>
      <c r="C412" s="20"/>
      <c r="D412" s="20"/>
      <c r="E412" s="20"/>
      <c r="F412" s="20"/>
      <c r="G412" s="20"/>
      <c r="H412" s="20"/>
      <c r="I412" s="20"/>
      <c r="J412" s="20"/>
      <c r="K412" s="16"/>
      <c r="L412" s="55" t="s">
        <v>3232</v>
      </c>
      <c r="M412" s="250" t="s">
        <v>3235</v>
      </c>
      <c r="N412" s="16"/>
      <c r="O412" s="16"/>
      <c r="P412" s="20"/>
      <c r="Q412" s="1" t="s">
        <v>6186</v>
      </c>
      <c r="R412" s="1" t="s">
        <v>6187</v>
      </c>
      <c r="S412" s="16" t="s">
        <v>14</v>
      </c>
      <c r="T412" s="154">
        <v>45279</v>
      </c>
      <c r="V412" s="105" t="str">
        <f>IF(Tabela2[[#This Row],[F.R.
(Fonte Recurso)]]="",IF(B433&lt;&gt;"",B433&amp;".","")&amp;C433&amp;"."&amp;D433&amp;"."&amp;E433&amp;"."&amp;F433&amp;"."&amp;G433&amp;"."&amp;H433&amp;"."&amp;I433&amp;"."&amp;J433,"")</f>
        <v/>
      </c>
      <c r="W412" s="105" t="b">
        <f>V412=Tabela2[[#This Row],[N.R.
(Natureza da Receita)]]</f>
        <v>1</v>
      </c>
      <c r="X412" s="105" t="str">
        <f>IF(Tabela2[[#This Row],[F.R.
(Fonte Recurso)]]="",VLOOKUP(Tabela2[[#This Row],[N.R.
(Natureza da Receita)]],Tabela813[[NR]:[Situação]],3,FALSE),"")</f>
        <v/>
      </c>
      <c r="Y412" s="105" t="b">
        <f>X412=Tabela2[[#This Row],[(S)intética
(A)nalítica]]</f>
        <v>1</v>
      </c>
    </row>
    <row r="413" spans="2:25" ht="30">
      <c r="B413" s="29"/>
      <c r="C413" s="20"/>
      <c r="D413" s="20"/>
      <c r="E413" s="20"/>
      <c r="F413" s="20"/>
      <c r="G413" s="20"/>
      <c r="H413" s="20"/>
      <c r="I413" s="20"/>
      <c r="J413" s="20"/>
      <c r="K413" s="16"/>
      <c r="L413" s="55" t="s">
        <v>6168</v>
      </c>
      <c r="M413" s="250" t="s">
        <v>6169</v>
      </c>
      <c r="N413" s="16">
        <f>X413</f>
        <v>0</v>
      </c>
      <c r="O413" s="16"/>
      <c r="P413" s="20"/>
      <c r="Q413" s="1"/>
      <c r="R413" s="1" t="s">
        <v>6182</v>
      </c>
      <c r="S413" s="16" t="s">
        <v>14</v>
      </c>
      <c r="T413" s="154">
        <v>45279</v>
      </c>
    </row>
    <row r="414" spans="2:25" ht="30">
      <c r="B414" s="29"/>
      <c r="C414" s="20" t="s">
        <v>781</v>
      </c>
      <c r="D414" s="20" t="s">
        <v>788</v>
      </c>
      <c r="E414" s="20" t="s">
        <v>781</v>
      </c>
      <c r="F414" s="20" t="s">
        <v>790</v>
      </c>
      <c r="G414" s="20" t="s">
        <v>808</v>
      </c>
      <c r="H414" s="20" t="s">
        <v>784</v>
      </c>
      <c r="I414" s="20" t="s">
        <v>784</v>
      </c>
      <c r="J414" s="20" t="s">
        <v>787</v>
      </c>
      <c r="K414" s="16" t="s">
        <v>3271</v>
      </c>
      <c r="L414" s="20"/>
      <c r="M414" s="21" t="s">
        <v>3410</v>
      </c>
      <c r="N414" s="16" t="s">
        <v>1236</v>
      </c>
      <c r="O414" s="16">
        <v>5</v>
      </c>
      <c r="P414" s="20" t="s">
        <v>54</v>
      </c>
      <c r="Q414" s="1" t="s">
        <v>3272</v>
      </c>
      <c r="R414" s="1"/>
      <c r="S414" s="16"/>
      <c r="T414" s="151"/>
    </row>
    <row r="415" spans="2:25" ht="30">
      <c r="B415" s="29"/>
      <c r="C415" s="20"/>
      <c r="D415" s="20"/>
      <c r="E415" s="20"/>
      <c r="F415" s="20"/>
      <c r="G415" s="20"/>
      <c r="H415" s="20"/>
      <c r="I415" s="20"/>
      <c r="J415" s="20"/>
      <c r="K415" s="16"/>
      <c r="L415" s="55" t="s">
        <v>6167</v>
      </c>
      <c r="M415" s="250" t="s">
        <v>6170</v>
      </c>
      <c r="N415" s="16">
        <f>X415</f>
        <v>0</v>
      </c>
      <c r="O415" s="16"/>
      <c r="P415" s="20"/>
      <c r="Q415" s="1"/>
      <c r="R415" s="1" t="s">
        <v>6182</v>
      </c>
      <c r="S415" s="16" t="s">
        <v>14</v>
      </c>
      <c r="T415" s="154">
        <v>45279</v>
      </c>
    </row>
    <row r="416" spans="2:25" ht="30">
      <c r="B416" s="30"/>
      <c r="C416" s="20" t="s">
        <v>781</v>
      </c>
      <c r="D416" s="20" t="s">
        <v>788</v>
      </c>
      <c r="E416" s="20" t="s">
        <v>781</v>
      </c>
      <c r="F416" s="20" t="s">
        <v>790</v>
      </c>
      <c r="G416" s="20" t="s">
        <v>797</v>
      </c>
      <c r="H416" s="20" t="s">
        <v>784</v>
      </c>
      <c r="I416" s="20" t="s">
        <v>784</v>
      </c>
      <c r="J416" s="20" t="s">
        <v>787</v>
      </c>
      <c r="K416" s="16" t="s">
        <v>1420</v>
      </c>
      <c r="L416" s="20"/>
      <c r="M416" s="21" t="s">
        <v>1154</v>
      </c>
      <c r="N416" s="16" t="s">
        <v>1236</v>
      </c>
      <c r="O416" s="16">
        <v>5</v>
      </c>
      <c r="P416" s="20" t="s">
        <v>50</v>
      </c>
      <c r="Q416" s="1" t="s">
        <v>344</v>
      </c>
      <c r="R416" s="26" t="s">
        <v>157</v>
      </c>
      <c r="S416" s="27"/>
      <c r="T416" s="151"/>
      <c r="V416" s="105" t="str">
        <f>IF(Tabela2[[#This Row],[F.R.
(Fonte Recurso)]]="",IF(B435&lt;&gt;"",B435&amp;".","")&amp;C435&amp;"."&amp;D435&amp;"."&amp;E435&amp;"."&amp;F435&amp;"."&amp;G435&amp;"."&amp;H435&amp;"."&amp;I435&amp;"."&amp;J435,"")</f>
        <v>.......</v>
      </c>
      <c r="W416" s="105" t="b">
        <f>V416=Tabela2[[#This Row],[N.R.
(Natureza da Receita)]]</f>
        <v>0</v>
      </c>
      <c r="X416" s="105" t="str">
        <f>IF(Tabela2[[#This Row],[F.R.
(Fonte Recurso)]]="",VLOOKUP(Tabela2[[#This Row],[N.R.
(Natureza da Receita)]],Tabela813[[NR]:[Situação]],3,FALSE),"")</f>
        <v>S</v>
      </c>
      <c r="Y416" s="105" t="b">
        <f>X416=Tabela2[[#This Row],[(S)intética
(A)nalítica]]</f>
        <v>1</v>
      </c>
    </row>
    <row r="417" spans="2:25" ht="30">
      <c r="B417" s="29"/>
      <c r="C417" s="20"/>
      <c r="D417" s="20"/>
      <c r="E417" s="20"/>
      <c r="F417" s="20"/>
      <c r="G417" s="20"/>
      <c r="H417" s="20"/>
      <c r="I417" s="20"/>
      <c r="J417" s="20"/>
      <c r="K417" s="16"/>
      <c r="L417" s="20" t="s">
        <v>3110</v>
      </c>
      <c r="M417" s="21" t="s">
        <v>3055</v>
      </c>
      <c r="N417" s="16"/>
      <c r="O417" s="16"/>
      <c r="P417" s="20"/>
      <c r="Q417" s="41" t="s">
        <v>3192</v>
      </c>
      <c r="R417" s="1"/>
      <c r="S417" s="16"/>
      <c r="T417" s="151"/>
      <c r="V417" s="105" t="str">
        <f>IF(Tabela2[[#This Row],[F.R.
(Fonte Recurso)]]="",IF(B437&lt;&gt;"",B437&amp;".","")&amp;C437&amp;"."&amp;D437&amp;"."&amp;E437&amp;"."&amp;F437&amp;"."&amp;G437&amp;"."&amp;H437&amp;"."&amp;I437&amp;"."&amp;J437,"")</f>
        <v/>
      </c>
      <c r="W417" s="105" t="b">
        <f>V417=Tabela2[[#This Row],[N.R.
(Natureza da Receita)]]</f>
        <v>1</v>
      </c>
      <c r="X417" s="105" t="str">
        <f>IF(Tabela2[[#This Row],[F.R.
(Fonte Recurso)]]="",VLOOKUP(Tabela2[[#This Row],[N.R.
(Natureza da Receita)]],Tabela813[[NR]:[Situação]],3,FALSE),"")</f>
        <v/>
      </c>
      <c r="Y417" s="105" t="b">
        <f>X417=Tabela2[[#This Row],[(S)intética
(A)nalítica]]</f>
        <v>1</v>
      </c>
    </row>
    <row r="418" spans="2:25">
      <c r="B418" s="30"/>
      <c r="C418" s="20"/>
      <c r="D418" s="20"/>
      <c r="E418" s="20"/>
      <c r="F418" s="20"/>
      <c r="G418" s="20"/>
      <c r="H418" s="20"/>
      <c r="I418" s="20"/>
      <c r="J418" s="20"/>
      <c r="K418" s="16"/>
      <c r="L418" s="20" t="s">
        <v>3163</v>
      </c>
      <c r="M418" s="1" t="s">
        <v>3109</v>
      </c>
      <c r="N418" s="16"/>
      <c r="O418" s="16" t="s">
        <v>157</v>
      </c>
      <c r="P418" s="20" t="s">
        <v>157</v>
      </c>
      <c r="Q418" s="1"/>
      <c r="R418" s="26" t="s">
        <v>157</v>
      </c>
      <c r="S418" s="27" t="s">
        <v>157</v>
      </c>
      <c r="T418" s="151"/>
      <c r="V418" s="105" t="str">
        <f>IF(Tabela2[[#This Row],[F.R.
(Fonte Recurso)]]="",IF(B440&lt;&gt;"",B440&amp;".","")&amp;C440&amp;"."&amp;D440&amp;"."&amp;E440&amp;"."&amp;F440&amp;"."&amp;G440&amp;"."&amp;H440&amp;"."&amp;I440&amp;"."&amp;J440,"")</f>
        <v/>
      </c>
      <c r="W418" s="105" t="b">
        <f>V418=Tabela2[[#This Row],[N.R.
(Natureza da Receita)]]</f>
        <v>1</v>
      </c>
      <c r="X418" s="105" t="str">
        <f>IF(Tabela2[[#This Row],[F.R.
(Fonte Recurso)]]="",VLOOKUP(Tabela2[[#This Row],[N.R.
(Natureza da Receita)]],Tabela813[[NR]:[Situação]],3,FALSE),"")</f>
        <v/>
      </c>
      <c r="Y418" s="105" t="b">
        <f>X418=Tabela2[[#This Row],[(S)intética
(A)nalítica]]</f>
        <v>1</v>
      </c>
    </row>
    <row r="419" spans="2:25">
      <c r="B419" s="29"/>
      <c r="C419" s="20" t="s">
        <v>781</v>
      </c>
      <c r="D419" s="20" t="s">
        <v>788</v>
      </c>
      <c r="E419" s="20" t="s">
        <v>781</v>
      </c>
      <c r="F419" s="20" t="s">
        <v>782</v>
      </c>
      <c r="G419" s="20" t="s">
        <v>787</v>
      </c>
      <c r="H419" s="20" t="s">
        <v>784</v>
      </c>
      <c r="I419" s="20" t="s">
        <v>784</v>
      </c>
      <c r="J419" s="20" t="s">
        <v>787</v>
      </c>
      <c r="K419" s="16" t="s">
        <v>1421</v>
      </c>
      <c r="L419" s="20"/>
      <c r="M419" s="21" t="s">
        <v>346</v>
      </c>
      <c r="N419" s="16" t="s">
        <v>1236</v>
      </c>
      <c r="O419" s="16">
        <v>4</v>
      </c>
      <c r="P419" s="20" t="s">
        <v>44</v>
      </c>
      <c r="Q419" s="1" t="s">
        <v>2747</v>
      </c>
      <c r="R419" s="1" t="s">
        <v>157</v>
      </c>
      <c r="S419" s="16"/>
      <c r="T419" s="151"/>
      <c r="V419" s="105" t="str">
        <f>IF(Tabela2[[#This Row],[F.R.
(Fonte Recurso)]]="",IF(B441&lt;&gt;"",B441&amp;".","")&amp;C441&amp;"."&amp;D441&amp;"."&amp;E441&amp;"."&amp;F441&amp;"."&amp;G441&amp;"."&amp;H441&amp;"."&amp;I441&amp;"."&amp;J441,"")</f>
        <v>.......</v>
      </c>
      <c r="W419" s="105" t="b">
        <f>V419=Tabela2[[#This Row],[N.R.
(Natureza da Receita)]]</f>
        <v>0</v>
      </c>
      <c r="X419" s="105" t="str">
        <f>IF(Tabela2[[#This Row],[F.R.
(Fonte Recurso)]]="",VLOOKUP(Tabela2[[#This Row],[N.R.
(Natureza da Receita)]],Tabela813[[NR]:[Situação]],3,FALSE),"")</f>
        <v>S</v>
      </c>
      <c r="Y419" s="105" t="b">
        <f>X419=Tabela2[[#This Row],[(S)intética
(A)nalítica]]</f>
        <v>1</v>
      </c>
    </row>
    <row r="420" spans="2:25" ht="45">
      <c r="B420" s="29"/>
      <c r="C420" s="20" t="s">
        <v>781</v>
      </c>
      <c r="D420" s="20" t="s">
        <v>788</v>
      </c>
      <c r="E420" s="20" t="s">
        <v>781</v>
      </c>
      <c r="F420" s="20" t="s">
        <v>782</v>
      </c>
      <c r="G420" s="20" t="s">
        <v>807</v>
      </c>
      <c r="H420" s="20" t="s">
        <v>784</v>
      </c>
      <c r="I420" s="20" t="s">
        <v>784</v>
      </c>
      <c r="J420" s="20" t="s">
        <v>787</v>
      </c>
      <c r="K420" s="16" t="s">
        <v>1422</v>
      </c>
      <c r="L420" s="20"/>
      <c r="M420" s="21" t="s">
        <v>347</v>
      </c>
      <c r="N420" s="16" t="s">
        <v>1236</v>
      </c>
      <c r="O420" s="16">
        <v>5</v>
      </c>
      <c r="P420" s="20" t="s">
        <v>54</v>
      </c>
      <c r="Q420" s="1" t="s">
        <v>348</v>
      </c>
      <c r="R420" s="1" t="s">
        <v>157</v>
      </c>
      <c r="S420" s="16"/>
      <c r="T420" s="151"/>
      <c r="V420" s="105" t="str">
        <f>IF(Tabela2[[#This Row],[F.R.
(Fonte Recurso)]]="",IF(B442&lt;&gt;"",B442&amp;".","")&amp;C442&amp;"."&amp;D442&amp;"."&amp;E442&amp;"."&amp;F442&amp;"."&amp;G442&amp;"."&amp;H442&amp;"."&amp;I442&amp;"."&amp;J442,"")</f>
        <v>1.7.1.3.50.2.1.03</v>
      </c>
      <c r="W420" s="105" t="b">
        <f>V420=Tabela2[[#This Row],[N.R.
(Natureza da Receita)]]</f>
        <v>0</v>
      </c>
      <c r="X420" s="105" t="str">
        <f>IF(Tabela2[[#This Row],[F.R.
(Fonte Recurso)]]="",VLOOKUP(Tabela2[[#This Row],[N.R.
(Natureza da Receita)]],Tabela813[[NR]:[Situação]],3,FALSE),"")</f>
        <v>S</v>
      </c>
      <c r="Y420" s="105" t="b">
        <f>X420=Tabela2[[#This Row],[(S)intética
(A)nalítica]]</f>
        <v>1</v>
      </c>
    </row>
    <row r="421" spans="2:25" ht="45">
      <c r="B421" s="29"/>
      <c r="C421" s="20" t="s">
        <v>781</v>
      </c>
      <c r="D421" s="20" t="s">
        <v>788</v>
      </c>
      <c r="E421" s="20" t="s">
        <v>781</v>
      </c>
      <c r="F421" s="20" t="s">
        <v>782</v>
      </c>
      <c r="G421" s="20" t="s">
        <v>807</v>
      </c>
      <c r="H421" s="20" t="s">
        <v>781</v>
      </c>
      <c r="I421" s="20" t="s">
        <v>784</v>
      </c>
      <c r="J421" s="20" t="s">
        <v>787</v>
      </c>
      <c r="K421" s="16" t="s">
        <v>1423</v>
      </c>
      <c r="L421" s="20"/>
      <c r="M421" s="21" t="s">
        <v>349</v>
      </c>
      <c r="N421" s="16" t="str">
        <f>X401</f>
        <v/>
      </c>
      <c r="O421" s="16">
        <v>6</v>
      </c>
      <c r="P421" s="20" t="s">
        <v>54</v>
      </c>
      <c r="Q421" s="1" t="s">
        <v>350</v>
      </c>
      <c r="R421" s="1" t="s">
        <v>157</v>
      </c>
      <c r="S421" s="16"/>
      <c r="T421" s="151"/>
      <c r="V421" s="105" t="str">
        <f>IF(Tabela2[[#This Row],[F.R.
(Fonte Recurso)]]="",IF(B443&lt;&gt;"",B443&amp;".","")&amp;C443&amp;"."&amp;D443&amp;"."&amp;E443&amp;"."&amp;F443&amp;"."&amp;G443&amp;"."&amp;H443&amp;"."&amp;I443&amp;"."&amp;J443,"")</f>
        <v>.......</v>
      </c>
      <c r="W421" s="105" t="b">
        <f>V421=Tabela2[[#This Row],[N.R.
(Natureza da Receita)]]</f>
        <v>0</v>
      </c>
      <c r="X421" s="105" t="str">
        <f>IF(Tabela2[[#This Row],[F.R.
(Fonte Recurso)]]="",VLOOKUP(Tabela2[[#This Row],[N.R.
(Natureza da Receita)]],Tabela813[[NR]:[Situação]],3,FALSE),"")</f>
        <v>S</v>
      </c>
      <c r="Y421" s="105" t="b">
        <f>X421=Tabela2[[#This Row],[(S)intética
(A)nalítica]]</f>
        <v>0</v>
      </c>
    </row>
    <row r="422" spans="2:25" ht="45">
      <c r="B422" s="29"/>
      <c r="C422" s="20" t="s">
        <v>781</v>
      </c>
      <c r="D422" s="20" t="s">
        <v>788</v>
      </c>
      <c r="E422" s="20" t="s">
        <v>781</v>
      </c>
      <c r="F422" s="20" t="s">
        <v>782</v>
      </c>
      <c r="G422" s="20" t="s">
        <v>807</v>
      </c>
      <c r="H422" s="20" t="s">
        <v>781</v>
      </c>
      <c r="I422" s="20" t="s">
        <v>781</v>
      </c>
      <c r="J422" s="20" t="s">
        <v>783</v>
      </c>
      <c r="K422" s="16" t="s">
        <v>1424</v>
      </c>
      <c r="L422" s="20"/>
      <c r="M422" s="21" t="s">
        <v>2500</v>
      </c>
      <c r="N422" s="16" t="s">
        <v>1241</v>
      </c>
      <c r="O422" s="16">
        <v>8</v>
      </c>
      <c r="P422" s="20" t="s">
        <v>1425</v>
      </c>
      <c r="Q422" s="1" t="s">
        <v>350</v>
      </c>
      <c r="R422" s="1" t="s">
        <v>157</v>
      </c>
      <c r="S422" s="16"/>
      <c r="T422" s="151"/>
      <c r="V422" s="105" t="str">
        <f>IF(Tabela2[[#This Row],[F.R.
(Fonte Recurso)]]="",IF(B444&lt;&gt;"",B444&amp;".","")&amp;C444&amp;"."&amp;D444&amp;"."&amp;E444&amp;"."&amp;F444&amp;"."&amp;G444&amp;"."&amp;H444&amp;"."&amp;I444&amp;"."&amp;J444,"")</f>
        <v>1.7.1.3.50.3.0.00</v>
      </c>
      <c r="W422" s="105" t="b">
        <f>V422=Tabela2[[#This Row],[N.R.
(Natureza da Receita)]]</f>
        <v>0</v>
      </c>
      <c r="X422" s="105" t="str">
        <f>IF(Tabela2[[#This Row],[F.R.
(Fonte Recurso)]]="",VLOOKUP(Tabela2[[#This Row],[N.R.
(Natureza da Receita)]],Tabela813[[NR]:[Situação]],3,FALSE),"")</f>
        <v>A</v>
      </c>
      <c r="Y422" s="105" t="b">
        <f>X422=Tabela2[[#This Row],[(S)intética
(A)nalítica]]</f>
        <v>1</v>
      </c>
    </row>
    <row r="423" spans="2:25" ht="30">
      <c r="B423" s="29"/>
      <c r="C423" s="20"/>
      <c r="D423" s="20"/>
      <c r="E423" s="20"/>
      <c r="F423" s="20"/>
      <c r="G423" s="20"/>
      <c r="H423" s="20"/>
      <c r="I423" s="20"/>
      <c r="J423" s="20"/>
      <c r="K423" s="16"/>
      <c r="L423" s="20" t="s">
        <v>3140</v>
      </c>
      <c r="M423" s="21" t="s">
        <v>3197</v>
      </c>
      <c r="N423" s="16" t="str">
        <f>X404</f>
        <v>S</v>
      </c>
      <c r="O423" s="16" t="s">
        <v>157</v>
      </c>
      <c r="P423" s="20" t="s">
        <v>157</v>
      </c>
      <c r="Q423" s="1"/>
      <c r="R423" s="1" t="s">
        <v>157</v>
      </c>
      <c r="S423" s="16" t="s">
        <v>157</v>
      </c>
      <c r="T423" s="151"/>
      <c r="V423" s="105" t="str">
        <f>IF(Tabela2[[#This Row],[F.R.
(Fonte Recurso)]]="",IF(B445&lt;&gt;"",B445&amp;".","")&amp;C445&amp;"."&amp;D445&amp;"."&amp;E445&amp;"."&amp;F445&amp;"."&amp;G445&amp;"."&amp;H445&amp;"."&amp;I445&amp;"."&amp;J445,"")</f>
        <v/>
      </c>
      <c r="W423" s="105" t="b">
        <f>V423=Tabela2[[#This Row],[N.R.
(Natureza da Receita)]]</f>
        <v>1</v>
      </c>
      <c r="X423" s="105" t="str">
        <f>IF(Tabela2[[#This Row],[F.R.
(Fonte Recurso)]]="",VLOOKUP(Tabela2[[#This Row],[N.R.
(Natureza da Receita)]],Tabela813[[NR]:[Situação]],3,FALSE),"")</f>
        <v/>
      </c>
      <c r="Y423" s="105" t="b">
        <f>X423=Tabela2[[#This Row],[(S)intética
(A)nalítica]]</f>
        <v>0</v>
      </c>
    </row>
    <row r="424" spans="2:25" ht="60">
      <c r="B424" s="267"/>
      <c r="C424" s="258"/>
      <c r="D424" s="258"/>
      <c r="E424" s="258"/>
      <c r="F424" s="258"/>
      <c r="G424" s="258"/>
      <c r="H424" s="258"/>
      <c r="I424" s="258"/>
      <c r="J424" s="258"/>
      <c r="K424" s="268"/>
      <c r="L424" s="258" t="s">
        <v>6195</v>
      </c>
      <c r="M424" s="259" t="s">
        <v>6196</v>
      </c>
      <c r="N424" s="268" t="s">
        <v>157</v>
      </c>
      <c r="O424" s="268"/>
      <c r="P424" s="258"/>
      <c r="Q424" s="255" t="s">
        <v>6261</v>
      </c>
      <c r="R424" s="255" t="s">
        <v>6192</v>
      </c>
      <c r="S424" s="256" t="s">
        <v>14</v>
      </c>
      <c r="T424" s="264">
        <v>46184</v>
      </c>
      <c r="V424" s="105" t="str">
        <f>IF(Tabela2[[#This Row],[F.R.
(Fonte Recurso)]]="",IF(B446&lt;&gt;"",B446&amp;".","")&amp;C446&amp;"."&amp;D446&amp;"."&amp;E446&amp;"."&amp;F446&amp;"."&amp;G446&amp;"."&amp;H446&amp;"."&amp;I446&amp;"."&amp;J446,"")</f>
        <v/>
      </c>
      <c r="W424" s="105" t="b">
        <f>V424=Tabela2[[#This Row],[N.R.
(Natureza da Receita)]]</f>
        <v>1</v>
      </c>
      <c r="X424" s="105" t="str">
        <f>IF(Tabela2[[#This Row],[F.R.
(Fonte Recurso)]]="",VLOOKUP(Tabela2[[#This Row],[N.R.
(Natureza da Receita)]],Tabela813[[NR]:[Situação]],3,FALSE),"")</f>
        <v/>
      </c>
      <c r="Y424" s="105" t="b">
        <f>X424=Tabela2[[#This Row],[(S)intética
(A)nalítica]]</f>
        <v>1</v>
      </c>
    </row>
    <row r="425" spans="2:25" ht="45">
      <c r="B425" s="29"/>
      <c r="C425" s="20"/>
      <c r="D425" s="20"/>
      <c r="E425" s="20"/>
      <c r="F425" s="20"/>
      <c r="G425" s="20"/>
      <c r="H425" s="20"/>
      <c r="I425" s="20"/>
      <c r="J425" s="20"/>
      <c r="K425" s="273"/>
      <c r="L425" s="20" t="s">
        <v>3343</v>
      </c>
      <c r="M425" s="21" t="s">
        <v>3473</v>
      </c>
      <c r="N425" s="16"/>
      <c r="O425" s="16"/>
      <c r="P425" s="20"/>
      <c r="Q425" s="1"/>
      <c r="R425" s="1"/>
      <c r="S425" s="16"/>
      <c r="T425" s="151"/>
      <c r="V425" s="105" t="str">
        <f>IF(Tabela2[[#This Row],[F.R.
(Fonte Recurso)]]="",IF(B447&lt;&gt;"",B447&amp;".","")&amp;C447&amp;"."&amp;D447&amp;"."&amp;E447&amp;"."&amp;F447&amp;"."&amp;G447&amp;"."&amp;H447&amp;"."&amp;I447&amp;"."&amp;J447,"")</f>
        <v/>
      </c>
      <c r="W425" s="105" t="b">
        <f>V425=Tabela2[[#This Row],[N.R.
(Natureza da Receita)]]</f>
        <v>1</v>
      </c>
      <c r="X425" s="105" t="str">
        <f>IF(Tabela2[[#This Row],[F.R.
(Fonte Recurso)]]="",VLOOKUP(Tabela2[[#This Row],[N.R.
(Natureza da Receita)]],Tabela813[[NR]:[Situação]],3,FALSE),"")</f>
        <v/>
      </c>
      <c r="Y425" s="105" t="b">
        <f>X425=Tabela2[[#This Row],[(S)intética
(A)nalítica]]</f>
        <v>1</v>
      </c>
    </row>
    <row r="426" spans="2:25" ht="30">
      <c r="B426" s="29"/>
      <c r="C426" s="20"/>
      <c r="D426" s="20"/>
      <c r="E426" s="20"/>
      <c r="F426" s="20"/>
      <c r="G426" s="20"/>
      <c r="H426" s="20"/>
      <c r="I426" s="20"/>
      <c r="J426" s="20"/>
      <c r="K426" s="273"/>
      <c r="L426" s="253" t="s">
        <v>3430</v>
      </c>
      <c r="M426" s="254" t="s">
        <v>3431</v>
      </c>
      <c r="N426" s="16"/>
      <c r="O426" s="16"/>
      <c r="P426" s="20"/>
      <c r="Q426" s="1"/>
      <c r="R426" s="255" t="s">
        <v>6184</v>
      </c>
      <c r="S426" s="256" t="s">
        <v>18</v>
      </c>
      <c r="T426" s="257">
        <v>2024</v>
      </c>
      <c r="V426" s="105" t="str">
        <f>IF(Tabela2[[#This Row],[F.R.
(Fonte Recurso)]]="",IF(B449&lt;&gt;"",B449&amp;".","")&amp;C449&amp;"."&amp;D449&amp;"."&amp;E449&amp;"."&amp;F449&amp;"."&amp;G449&amp;"."&amp;H449&amp;"."&amp;I449&amp;"."&amp;J449,"")</f>
        <v/>
      </c>
      <c r="W426" s="105" t="b">
        <f>V426=Tabela2[[#This Row],[N.R.
(Natureza da Receita)]]</f>
        <v>1</v>
      </c>
      <c r="X426" s="105" t="str">
        <f>IF(Tabela2[[#This Row],[F.R.
(Fonte Recurso)]]="",VLOOKUP(Tabela2[[#This Row],[N.R.
(Natureza da Receita)]],Tabela813[[NR]:[Situação]],3,FALSE),"")</f>
        <v/>
      </c>
      <c r="Y426" s="105" t="b">
        <f>X426=Tabela2[[#This Row],[(S)intética
(A)nalítica]]</f>
        <v>1</v>
      </c>
    </row>
    <row r="427" spans="2:25" ht="90">
      <c r="B427" s="267"/>
      <c r="C427" s="258"/>
      <c r="D427" s="258"/>
      <c r="E427" s="258"/>
      <c r="F427" s="258"/>
      <c r="G427" s="258"/>
      <c r="H427" s="258"/>
      <c r="I427" s="258"/>
      <c r="J427" s="258"/>
      <c r="K427" s="268"/>
      <c r="L427" s="275" t="s">
        <v>6205</v>
      </c>
      <c r="M427" s="21" t="s">
        <v>6206</v>
      </c>
      <c r="N427" s="268" t="str">
        <f t="shared" ref="N427" si="9">X427</f>
        <v/>
      </c>
      <c r="O427" s="268"/>
      <c r="P427" s="258"/>
      <c r="Q427" s="255" t="s">
        <v>6285</v>
      </c>
      <c r="R427" s="255" t="s">
        <v>6192</v>
      </c>
      <c r="S427" s="256" t="s">
        <v>89</v>
      </c>
      <c r="T427" s="271">
        <v>45454</v>
      </c>
      <c r="V427" s="105" t="str">
        <f>IF(Tabela2[[#This Row],[F.R.
(Fonte Recurso)]]="",IF(B450&lt;&gt;"",B450&amp;".","")&amp;C450&amp;"."&amp;D450&amp;"."&amp;E450&amp;"."&amp;F450&amp;"."&amp;G450&amp;"."&amp;H450&amp;"."&amp;I450&amp;"."&amp;J450,"")</f>
        <v/>
      </c>
      <c r="W427" s="105" t="b">
        <f>V427=Tabela2[[#This Row],[N.R.
(Natureza da Receita)]]</f>
        <v>1</v>
      </c>
      <c r="X427" s="105" t="str">
        <f>IF(Tabela2[[#This Row],[F.R.
(Fonte Recurso)]]="",VLOOKUP(Tabela2[[#This Row],[N.R.
(Natureza da Receita)]],Tabela813[[NR]:[Situação]],3,FALSE),"")</f>
        <v/>
      </c>
      <c r="Y427" s="105" t="b">
        <f>X427=Tabela2[[#This Row],[(S)intética
(A)nalítica]]</f>
        <v>1</v>
      </c>
    </row>
    <row r="428" spans="2:25" ht="90">
      <c r="B428" s="267"/>
      <c r="C428" s="258"/>
      <c r="D428" s="258"/>
      <c r="E428" s="258"/>
      <c r="F428" s="258"/>
      <c r="G428" s="258"/>
      <c r="H428" s="258"/>
      <c r="I428" s="258"/>
      <c r="J428" s="258"/>
      <c r="K428" s="268"/>
      <c r="L428" s="275" t="s">
        <v>6207</v>
      </c>
      <c r="M428" s="21" t="s">
        <v>6208</v>
      </c>
      <c r="N428" s="268" t="str">
        <f>X428</f>
        <v/>
      </c>
      <c r="O428" s="268"/>
      <c r="P428" s="258"/>
      <c r="Q428" s="255" t="s">
        <v>6286</v>
      </c>
      <c r="R428" s="255" t="s">
        <v>6192</v>
      </c>
      <c r="S428" s="256" t="s">
        <v>89</v>
      </c>
      <c r="T428" s="257">
        <v>45454</v>
      </c>
      <c r="V428" s="105" t="str">
        <f>IF(Tabela2[[#This Row],[F.R.
(Fonte Recurso)]]="",IF(B451&lt;&gt;"",B451&amp;".","")&amp;C451&amp;"."&amp;D451&amp;"."&amp;E451&amp;"."&amp;F451&amp;"."&amp;G451&amp;"."&amp;H451&amp;"."&amp;I451&amp;"."&amp;J451,"")</f>
        <v/>
      </c>
      <c r="W428" s="105" t="b">
        <f>V428=Tabela2[[#This Row],[N.R.
(Natureza da Receita)]]</f>
        <v>1</v>
      </c>
      <c r="X428" s="105" t="str">
        <f>IF(Tabela2[[#This Row],[F.R.
(Fonte Recurso)]]="",VLOOKUP(Tabela2[[#This Row],[N.R.
(Natureza da Receita)]],Tabela813[[NR]:[Situação]],3,FALSE),"")</f>
        <v/>
      </c>
      <c r="Y428" s="105" t="b">
        <f>X428=Tabela2[[#This Row],[(S)intética
(A)nalítica]]</f>
        <v>1</v>
      </c>
    </row>
    <row r="429" spans="2:25" ht="45">
      <c r="B429" s="29"/>
      <c r="C429" s="20" t="s">
        <v>781</v>
      </c>
      <c r="D429" s="20" t="s">
        <v>788</v>
      </c>
      <c r="E429" s="20" t="s">
        <v>781</v>
      </c>
      <c r="F429" s="20" t="s">
        <v>782</v>
      </c>
      <c r="G429" s="20" t="s">
        <v>807</v>
      </c>
      <c r="H429" s="20" t="s">
        <v>781</v>
      </c>
      <c r="I429" s="20" t="s">
        <v>781</v>
      </c>
      <c r="J429" s="20" t="s">
        <v>785</v>
      </c>
      <c r="K429" s="16" t="s">
        <v>1426</v>
      </c>
      <c r="L429" s="20"/>
      <c r="M429" s="21" t="s">
        <v>2501</v>
      </c>
      <c r="N429" s="16" t="s">
        <v>1241</v>
      </c>
      <c r="O429" s="16">
        <v>8</v>
      </c>
      <c r="P429" s="20" t="s">
        <v>1425</v>
      </c>
      <c r="Q429" s="1" t="s">
        <v>2799</v>
      </c>
      <c r="R429" s="1" t="s">
        <v>157</v>
      </c>
      <c r="S429" s="16"/>
      <c r="T429" s="151"/>
      <c r="V429" s="105" t="str">
        <f>IF(Tabela2[[#This Row],[F.R.
(Fonte Recurso)]]="",IF(B452&lt;&gt;"",B452&amp;".","")&amp;C452&amp;"."&amp;D452&amp;"."&amp;E452&amp;"."&amp;F452&amp;"."&amp;G452&amp;"."&amp;H452&amp;"."&amp;I452&amp;"."&amp;J452,"")</f>
        <v>1.7.1.3.50.3.1.03</v>
      </c>
      <c r="W429" s="105" t="b">
        <f>V429=Tabela2[[#This Row],[N.R.
(Natureza da Receita)]]</f>
        <v>0</v>
      </c>
      <c r="X429" s="105" t="str">
        <f>IF(Tabela2[[#This Row],[F.R.
(Fonte Recurso)]]="",VLOOKUP(Tabela2[[#This Row],[N.R.
(Natureza da Receita)]],Tabela813[[NR]:[Situação]],3,FALSE),"")</f>
        <v>A</v>
      </c>
      <c r="Y429" s="105" t="b">
        <f>X429=Tabela2[[#This Row],[(S)intética
(A)nalítica]]</f>
        <v>1</v>
      </c>
    </row>
    <row r="430" spans="2:25" ht="60">
      <c r="B430" s="29"/>
      <c r="C430" s="20"/>
      <c r="D430" s="20"/>
      <c r="E430" s="20"/>
      <c r="F430" s="20"/>
      <c r="G430" s="20"/>
      <c r="H430" s="20"/>
      <c r="I430" s="20"/>
      <c r="J430" s="20"/>
      <c r="K430" s="16"/>
      <c r="L430" s="20" t="s">
        <v>3065</v>
      </c>
      <c r="M430" s="21" t="s">
        <v>3066</v>
      </c>
      <c r="N430" s="16"/>
      <c r="O430" s="16" t="s">
        <v>157</v>
      </c>
      <c r="P430" s="20" t="s">
        <v>157</v>
      </c>
      <c r="Q430" s="1" t="s">
        <v>3424</v>
      </c>
      <c r="R430" s="1" t="s">
        <v>157</v>
      </c>
      <c r="S430" s="16" t="s">
        <v>157</v>
      </c>
      <c r="T430" s="151"/>
      <c r="V430" s="105" t="str">
        <f>IF(Tabela2[[#This Row],[F.R.
(Fonte Recurso)]]="",IF(B453&lt;&gt;"",B453&amp;".","")&amp;C453&amp;"."&amp;D453&amp;"."&amp;E453&amp;"."&amp;F453&amp;"."&amp;G453&amp;"."&amp;H453&amp;"."&amp;I453&amp;"."&amp;J453,"")</f>
        <v/>
      </c>
      <c r="W430" s="105" t="b">
        <f>V430=Tabela2[[#This Row],[N.R.
(Natureza da Receita)]]</f>
        <v>1</v>
      </c>
      <c r="X430" s="105" t="str">
        <f>IF(Tabela2[[#This Row],[F.R.
(Fonte Recurso)]]="",VLOOKUP(Tabela2[[#This Row],[N.R.
(Natureza da Receita)]],Tabela813[[NR]:[Situação]],3,FALSE),"")</f>
        <v/>
      </c>
      <c r="Y430" s="105" t="b">
        <f>X430=Tabela2[[#This Row],[(S)intética
(A)nalítica]]</f>
        <v>1</v>
      </c>
    </row>
    <row r="431" spans="2:25" ht="45">
      <c r="B431" s="29"/>
      <c r="C431" s="20" t="s">
        <v>781</v>
      </c>
      <c r="D431" s="20" t="s">
        <v>788</v>
      </c>
      <c r="E431" s="20" t="s">
        <v>781</v>
      </c>
      <c r="F431" s="20" t="s">
        <v>782</v>
      </c>
      <c r="G431" s="20" t="s">
        <v>807</v>
      </c>
      <c r="H431" s="20" t="s">
        <v>781</v>
      </c>
      <c r="I431" s="20" t="s">
        <v>781</v>
      </c>
      <c r="J431" s="20" t="s">
        <v>794</v>
      </c>
      <c r="K431" s="16" t="s">
        <v>1427</v>
      </c>
      <c r="L431" s="20"/>
      <c r="M431" s="21" t="s">
        <v>2502</v>
      </c>
      <c r="N431" s="16" t="s">
        <v>1241</v>
      </c>
      <c r="O431" s="16">
        <v>8</v>
      </c>
      <c r="P431" s="20" t="s">
        <v>1425</v>
      </c>
      <c r="Q431" s="1" t="s">
        <v>3169</v>
      </c>
      <c r="R431" s="1" t="s">
        <v>157</v>
      </c>
      <c r="S431" s="16"/>
      <c r="T431" s="151"/>
      <c r="V431" s="105" t="str">
        <f>IF(Tabela2[[#This Row],[F.R.
(Fonte Recurso)]]="",IF(B454&lt;&gt;"",B454&amp;".","")&amp;C454&amp;"."&amp;D454&amp;"."&amp;E454&amp;"."&amp;F454&amp;"."&amp;G454&amp;"."&amp;H454&amp;"."&amp;I454&amp;"."&amp;J454,"")</f>
        <v>1.7.1.3.50.4.0.00</v>
      </c>
      <c r="W431" s="105" t="b">
        <f>V431=Tabela2[[#This Row],[N.R.
(Natureza da Receita)]]</f>
        <v>0</v>
      </c>
      <c r="X431" s="105" t="str">
        <f>IF(Tabela2[[#This Row],[F.R.
(Fonte Recurso)]]="",VLOOKUP(Tabela2[[#This Row],[N.R.
(Natureza da Receita)]],Tabela813[[NR]:[Situação]],3,FALSE),"")</f>
        <v>A</v>
      </c>
      <c r="Y431" s="105" t="b">
        <f>X431=Tabela2[[#This Row],[(S)intética
(A)nalítica]]</f>
        <v>1</v>
      </c>
    </row>
    <row r="432" spans="2:25" ht="60">
      <c r="B432" s="29"/>
      <c r="C432" s="20"/>
      <c r="D432" s="20"/>
      <c r="E432" s="20"/>
      <c r="F432" s="20"/>
      <c r="G432" s="20"/>
      <c r="H432" s="20"/>
      <c r="I432" s="20"/>
      <c r="J432" s="20"/>
      <c r="K432" s="16"/>
      <c r="L432" s="20" t="s">
        <v>3067</v>
      </c>
      <c r="M432" s="21" t="s">
        <v>3068</v>
      </c>
      <c r="N432" s="16"/>
      <c r="O432" s="16" t="s">
        <v>157</v>
      </c>
      <c r="P432" s="20" t="s">
        <v>157</v>
      </c>
      <c r="Q432" s="1" t="s">
        <v>3426</v>
      </c>
      <c r="R432" s="1" t="s">
        <v>157</v>
      </c>
      <c r="S432" s="16" t="s">
        <v>157</v>
      </c>
      <c r="T432" s="151"/>
      <c r="V432" s="105" t="str">
        <f>IF(Tabela2[[#This Row],[F.R.
(Fonte Recurso)]]="",IF(B455&lt;&gt;"",B455&amp;".","")&amp;C455&amp;"."&amp;D455&amp;"."&amp;E455&amp;"."&amp;F455&amp;"."&amp;G455&amp;"."&amp;H455&amp;"."&amp;I455&amp;"."&amp;J455,"")</f>
        <v/>
      </c>
      <c r="W432" s="105" t="b">
        <f>V432=Tabela2[[#This Row],[N.R.
(Natureza da Receita)]]</f>
        <v>1</v>
      </c>
      <c r="X432" s="105" t="str">
        <f>IF(Tabela2[[#This Row],[F.R.
(Fonte Recurso)]]="",VLOOKUP(Tabela2[[#This Row],[N.R.
(Natureza da Receita)]],Tabela813[[NR]:[Situação]],3,FALSE),"")</f>
        <v/>
      </c>
      <c r="Y432" s="105" t="b">
        <f>X432=Tabela2[[#This Row],[(S)intética
(A)nalítica]]</f>
        <v>1</v>
      </c>
    </row>
    <row r="433" spans="2:25" ht="45">
      <c r="B433" s="29"/>
      <c r="C433" s="20" t="s">
        <v>781</v>
      </c>
      <c r="D433" s="20" t="s">
        <v>788</v>
      </c>
      <c r="E433" s="20" t="s">
        <v>781</v>
      </c>
      <c r="F433" s="20" t="s">
        <v>782</v>
      </c>
      <c r="G433" s="20" t="s">
        <v>807</v>
      </c>
      <c r="H433" s="20" t="s">
        <v>790</v>
      </c>
      <c r="I433" s="20" t="s">
        <v>784</v>
      </c>
      <c r="J433" s="20" t="s">
        <v>787</v>
      </c>
      <c r="K433" s="16" t="s">
        <v>1428</v>
      </c>
      <c r="L433" s="20"/>
      <c r="M433" s="21" t="s">
        <v>351</v>
      </c>
      <c r="N433" s="16" t="s">
        <v>1236</v>
      </c>
      <c r="O433" s="16">
        <v>6</v>
      </c>
      <c r="P433" s="20" t="s">
        <v>54</v>
      </c>
      <c r="Q433" s="1" t="s">
        <v>352</v>
      </c>
      <c r="R433" s="1" t="s">
        <v>157</v>
      </c>
      <c r="S433" s="16"/>
      <c r="T433" s="151"/>
      <c r="V433" s="105" t="str">
        <f>IF(Tabela2[[#This Row],[F.R.
(Fonte Recurso)]]="",IF(B456&lt;&gt;"",B456&amp;".","")&amp;C456&amp;"."&amp;D456&amp;"."&amp;E456&amp;"."&amp;F456&amp;"."&amp;G456&amp;"."&amp;H456&amp;"."&amp;I456&amp;"."&amp;J456,"")</f>
        <v>1.7.1.3.50.4.1.01</v>
      </c>
      <c r="W433" s="105" t="b">
        <f>V433=Tabela2[[#This Row],[N.R.
(Natureza da Receita)]]</f>
        <v>0</v>
      </c>
      <c r="X433" s="105" t="str">
        <f>IF(Tabela2[[#This Row],[F.R.
(Fonte Recurso)]]="",VLOOKUP(Tabela2[[#This Row],[N.R.
(Natureza da Receita)]],Tabela813[[NR]:[Situação]],3,FALSE),"")</f>
        <v>S</v>
      </c>
      <c r="Y433" s="105" t="b">
        <f>X433=Tabela2[[#This Row],[(S)intética
(A)nalítica]]</f>
        <v>1</v>
      </c>
    </row>
    <row r="434" spans="2:25" ht="45">
      <c r="B434" s="29"/>
      <c r="C434" s="20" t="s">
        <v>781</v>
      </c>
      <c r="D434" s="20" t="s">
        <v>788</v>
      </c>
      <c r="E434" s="20" t="s">
        <v>781</v>
      </c>
      <c r="F434" s="20" t="s">
        <v>782</v>
      </c>
      <c r="G434" s="20" t="s">
        <v>807</v>
      </c>
      <c r="H434" s="20" t="s">
        <v>790</v>
      </c>
      <c r="I434" s="20" t="s">
        <v>781</v>
      </c>
      <c r="J434" s="20" t="s">
        <v>783</v>
      </c>
      <c r="K434" s="16" t="s">
        <v>1429</v>
      </c>
      <c r="L434" s="20"/>
      <c r="M434" s="21" t="s">
        <v>2503</v>
      </c>
      <c r="N434" s="16" t="s">
        <v>1241</v>
      </c>
      <c r="O434" s="16">
        <v>8</v>
      </c>
      <c r="P434" s="20" t="s">
        <v>1425</v>
      </c>
      <c r="Q434" s="1" t="s">
        <v>352</v>
      </c>
      <c r="R434" s="1" t="s">
        <v>157</v>
      </c>
      <c r="S434" s="16"/>
      <c r="T434" s="151"/>
      <c r="V434" s="105" t="str">
        <f>IF(Tabela2[[#This Row],[F.R.
(Fonte Recurso)]]="",IF(B459&lt;&gt;"",B459&amp;".","")&amp;C459&amp;"."&amp;D459&amp;"."&amp;E459&amp;"."&amp;F459&amp;"."&amp;G459&amp;"."&amp;H459&amp;"."&amp;I459&amp;"."&amp;J459,"")</f>
        <v>.......</v>
      </c>
      <c r="W434" s="105" t="b">
        <f>V434=Tabela2[[#This Row],[N.R.
(Natureza da Receita)]]</f>
        <v>0</v>
      </c>
      <c r="X434" s="105" t="str">
        <f>IF(Tabela2[[#This Row],[F.R.
(Fonte Recurso)]]="",VLOOKUP(Tabela2[[#This Row],[N.R.
(Natureza da Receita)]],Tabela813[[NR]:[Situação]],3,FALSE),"")</f>
        <v>A</v>
      </c>
      <c r="Y434" s="105" t="b">
        <f>X434=Tabela2[[#This Row],[(S)intética
(A)nalítica]]</f>
        <v>1</v>
      </c>
    </row>
    <row r="435" spans="2:25" ht="30">
      <c r="B435" s="29"/>
      <c r="C435" s="20"/>
      <c r="D435" s="20"/>
      <c r="E435" s="20"/>
      <c r="F435" s="20"/>
      <c r="G435" s="20"/>
      <c r="H435" s="20"/>
      <c r="I435" s="20"/>
      <c r="J435" s="20"/>
      <c r="K435" s="16"/>
      <c r="L435" s="20" t="s">
        <v>3140</v>
      </c>
      <c r="M435" s="21" t="s">
        <v>3197</v>
      </c>
      <c r="N435" s="16"/>
      <c r="O435" s="16" t="s">
        <v>157</v>
      </c>
      <c r="P435" s="20" t="s">
        <v>157</v>
      </c>
      <c r="Q435" s="1" t="s">
        <v>157</v>
      </c>
      <c r="R435" s="1" t="s">
        <v>157</v>
      </c>
      <c r="S435" s="16" t="s">
        <v>157</v>
      </c>
      <c r="T435" s="151"/>
      <c r="V435" s="105" t="str">
        <f>IF(Tabela2[[#This Row],[F.R.
(Fonte Recurso)]]="",IF(B462&lt;&gt;"",B462&amp;".","")&amp;C462&amp;"."&amp;D462&amp;"."&amp;E462&amp;"."&amp;F462&amp;"."&amp;G462&amp;"."&amp;H462&amp;"."&amp;I462&amp;"."&amp;J462,"")</f>
        <v/>
      </c>
      <c r="W435" s="105" t="b">
        <f>V435=Tabela2[[#This Row],[N.R.
(Natureza da Receita)]]</f>
        <v>1</v>
      </c>
      <c r="X435" s="105" t="str">
        <f>IF(Tabela2[[#This Row],[F.R.
(Fonte Recurso)]]="",VLOOKUP(Tabela2[[#This Row],[N.R.
(Natureza da Receita)]],Tabela813[[NR]:[Situação]],3,FALSE),"")</f>
        <v/>
      </c>
      <c r="Y435" s="105" t="b">
        <f>X435=Tabela2[[#This Row],[(S)intética
(A)nalítica]]</f>
        <v>1</v>
      </c>
    </row>
    <row r="436" spans="2:25" ht="60">
      <c r="B436" s="267"/>
      <c r="C436" s="258"/>
      <c r="D436" s="258"/>
      <c r="E436" s="258"/>
      <c r="F436" s="258"/>
      <c r="G436" s="258"/>
      <c r="H436" s="258"/>
      <c r="I436" s="258"/>
      <c r="J436" s="258"/>
      <c r="K436" s="268"/>
      <c r="L436" s="275" t="s">
        <v>6195</v>
      </c>
      <c r="M436" s="270" t="s">
        <v>6196</v>
      </c>
      <c r="N436" s="268" t="str">
        <f>X433</f>
        <v>S</v>
      </c>
      <c r="O436" s="268"/>
      <c r="P436" s="258"/>
      <c r="Q436" s="255" t="s">
        <v>6287</v>
      </c>
      <c r="R436" s="255" t="s">
        <v>6192</v>
      </c>
      <c r="S436" s="256" t="s">
        <v>14</v>
      </c>
      <c r="T436" s="265">
        <v>46184</v>
      </c>
      <c r="V436" s="105" t="str">
        <f>IF(Tabela2[[#This Row],[F.R.
(Fonte Recurso)]]="",IF(B463&lt;&gt;"",B463&amp;".","")&amp;C463&amp;"."&amp;D463&amp;"."&amp;E463&amp;"."&amp;F463&amp;"."&amp;G463&amp;"."&amp;H463&amp;"."&amp;I463&amp;"."&amp;J463,"")</f>
        <v/>
      </c>
      <c r="W436" s="105" t="b">
        <f>V436=Tabela2[[#This Row],[N.R.
(Natureza da Receita)]]</f>
        <v>1</v>
      </c>
      <c r="X436" s="105" t="str">
        <f>IF(Tabela2[[#This Row],[F.R.
(Fonte Recurso)]]="",VLOOKUP(Tabela2[[#This Row],[N.R.
(Natureza da Receita)]],Tabela813[[NR]:[Situação]],3,FALSE),"")</f>
        <v/>
      </c>
      <c r="Y436" s="105" t="b">
        <f>X436=Tabela2[[#This Row],[(S)intética
(A)nalítica]]</f>
        <v>0</v>
      </c>
    </row>
    <row r="437" spans="2:25" ht="45">
      <c r="B437" s="29"/>
      <c r="C437" s="20"/>
      <c r="D437" s="20"/>
      <c r="E437" s="20"/>
      <c r="F437" s="20"/>
      <c r="G437" s="20"/>
      <c r="H437" s="20"/>
      <c r="I437" s="20"/>
      <c r="J437" s="20"/>
      <c r="K437" s="273"/>
      <c r="L437" s="20" t="s">
        <v>3343</v>
      </c>
      <c r="M437" s="21" t="s">
        <v>3473</v>
      </c>
      <c r="N437" s="16" t="str">
        <f>X417</f>
        <v/>
      </c>
      <c r="O437" s="16"/>
      <c r="P437" s="20"/>
      <c r="Q437" s="1"/>
      <c r="R437" s="1"/>
      <c r="S437" s="16"/>
      <c r="T437" s="151"/>
      <c r="V437" s="105" t="str">
        <f>IF(Tabela2[[#This Row],[F.R.
(Fonte Recurso)]]="",IF(B464&lt;&gt;"",B464&amp;".","")&amp;C464&amp;"."&amp;D464&amp;"."&amp;E464&amp;"."&amp;F464&amp;"."&amp;G464&amp;"."&amp;H464&amp;"."&amp;I464&amp;"."&amp;J464,"")</f>
        <v/>
      </c>
      <c r="W437" s="105" t="b">
        <f>V437=Tabela2[[#This Row],[N.R.
(Natureza da Receita)]]</f>
        <v>1</v>
      </c>
      <c r="X437" s="105" t="str">
        <f>IF(Tabela2[[#This Row],[F.R.
(Fonte Recurso)]]="",VLOOKUP(Tabela2[[#This Row],[N.R.
(Natureza da Receita)]],Tabela813[[NR]:[Situação]],3,FALSE),"")</f>
        <v/>
      </c>
      <c r="Y437" s="105" t="b">
        <f>X437=Tabela2[[#This Row],[(S)intética
(A)nalítica]]</f>
        <v>1</v>
      </c>
    </row>
    <row r="438" spans="2:25" ht="90">
      <c r="B438" s="267"/>
      <c r="C438" s="258"/>
      <c r="D438" s="258"/>
      <c r="E438" s="258"/>
      <c r="F438" s="258"/>
      <c r="G438" s="258"/>
      <c r="H438" s="258"/>
      <c r="I438" s="258"/>
      <c r="J438" s="258"/>
      <c r="K438" s="268"/>
      <c r="L438" s="258" t="s">
        <v>6205</v>
      </c>
      <c r="M438" s="259" t="s">
        <v>6209</v>
      </c>
      <c r="N438" s="268" t="str">
        <f t="shared" ref="N438:N439" si="10">X438</f>
        <v/>
      </c>
      <c r="O438" s="268"/>
      <c r="P438" s="258"/>
      <c r="Q438" s="255" t="s">
        <v>6288</v>
      </c>
      <c r="R438" s="255" t="s">
        <v>6192</v>
      </c>
      <c r="S438" s="256" t="s">
        <v>14</v>
      </c>
      <c r="T438" s="265">
        <v>45454</v>
      </c>
      <c r="V438" s="105" t="str">
        <f>IF(Tabela2[[#This Row],[F.R.
(Fonte Recurso)]]="",IF(B465&lt;&gt;"",B465&amp;".","")&amp;C465&amp;"."&amp;D465&amp;"."&amp;E465&amp;"."&amp;F465&amp;"."&amp;G465&amp;"."&amp;H465&amp;"."&amp;I465&amp;"."&amp;J465,"")</f>
        <v/>
      </c>
      <c r="W438" s="105" t="b">
        <f>V438=Tabela2[[#This Row],[N.R.
(Natureza da Receita)]]</f>
        <v>1</v>
      </c>
      <c r="X438" s="105" t="str">
        <f>IF(Tabela2[[#This Row],[F.R.
(Fonte Recurso)]]="",VLOOKUP(Tabela2[[#This Row],[N.R.
(Natureza da Receita)]],Tabela813[[NR]:[Situação]],3,FALSE),"")</f>
        <v/>
      </c>
      <c r="Y438" s="105" t="b">
        <f>X438=Tabela2[[#This Row],[(S)intética
(A)nalítica]]</f>
        <v>1</v>
      </c>
    </row>
    <row r="439" spans="2:25" ht="90">
      <c r="B439" s="267"/>
      <c r="C439" s="258"/>
      <c r="D439" s="258"/>
      <c r="E439" s="258"/>
      <c r="F439" s="258"/>
      <c r="G439" s="258"/>
      <c r="H439" s="258"/>
      <c r="I439" s="258"/>
      <c r="J439" s="258"/>
      <c r="K439" s="268"/>
      <c r="L439" s="258" t="s">
        <v>6207</v>
      </c>
      <c r="M439" s="259" t="s">
        <v>6210</v>
      </c>
      <c r="N439" s="268" t="str">
        <f t="shared" si="10"/>
        <v/>
      </c>
      <c r="O439" s="268"/>
      <c r="P439" s="258"/>
      <c r="Q439" s="255" t="s">
        <v>6286</v>
      </c>
      <c r="R439" s="255" t="s">
        <v>6192</v>
      </c>
      <c r="S439" s="256" t="s">
        <v>14</v>
      </c>
      <c r="T439" s="265">
        <v>45454</v>
      </c>
      <c r="V439" s="105" t="str">
        <f>IF(Tabela2[[#This Row],[F.R.
(Fonte Recurso)]]="",IF(B466&lt;&gt;"",B466&amp;".","")&amp;C466&amp;"."&amp;D466&amp;"."&amp;E466&amp;"."&amp;F466&amp;"."&amp;G466&amp;"."&amp;H466&amp;"."&amp;I466&amp;"."&amp;J466,"")</f>
        <v/>
      </c>
      <c r="W439" s="105" t="b">
        <f>V439=Tabela2[[#This Row],[N.R.
(Natureza da Receita)]]</f>
        <v>1</v>
      </c>
      <c r="X439" s="105" t="str">
        <f>IF(Tabela2[[#This Row],[F.R.
(Fonte Recurso)]]="",VLOOKUP(Tabela2[[#This Row],[N.R.
(Natureza da Receita)]],Tabela813[[NR]:[Situação]],3,FALSE),"")</f>
        <v/>
      </c>
      <c r="Y439" s="105" t="b">
        <f>X439=Tabela2[[#This Row],[(S)intética
(A)nalítica]]</f>
        <v>1</v>
      </c>
    </row>
    <row r="440" spans="2:25" ht="45">
      <c r="B440" s="29"/>
      <c r="C440" s="20" t="s">
        <v>781</v>
      </c>
      <c r="D440" s="20" t="s">
        <v>788</v>
      </c>
      <c r="E440" s="20" t="s">
        <v>781</v>
      </c>
      <c r="F440" s="20" t="s">
        <v>782</v>
      </c>
      <c r="G440" s="20" t="s">
        <v>807</v>
      </c>
      <c r="H440" s="20" t="s">
        <v>790</v>
      </c>
      <c r="I440" s="20" t="s">
        <v>781</v>
      </c>
      <c r="J440" s="20" t="s">
        <v>785</v>
      </c>
      <c r="K440" s="16" t="s">
        <v>1430</v>
      </c>
      <c r="L440" s="20"/>
      <c r="M440" s="21" t="s">
        <v>2504</v>
      </c>
      <c r="N440" s="16" t="s">
        <v>1241</v>
      </c>
      <c r="O440" s="16">
        <v>8</v>
      </c>
      <c r="P440" s="20" t="s">
        <v>1425</v>
      </c>
      <c r="Q440" s="1" t="s">
        <v>2799</v>
      </c>
      <c r="R440" s="1" t="s">
        <v>157</v>
      </c>
      <c r="S440" s="16"/>
      <c r="T440" s="151"/>
      <c r="V440" s="105" t="str">
        <f>IF(Tabela2[[#This Row],[F.R.
(Fonte Recurso)]]="",IF(B467&lt;&gt;"",B467&amp;".","")&amp;C467&amp;"."&amp;D467&amp;"."&amp;E467&amp;"."&amp;F467&amp;"."&amp;G467&amp;"."&amp;H467&amp;"."&amp;I467&amp;"."&amp;J467,"")</f>
        <v>1.7.1.3.50.5.1.00</v>
      </c>
      <c r="W440" s="105" t="b">
        <f>V440=Tabela2[[#This Row],[N.R.
(Natureza da Receita)]]</f>
        <v>0</v>
      </c>
      <c r="X440" s="105" t="str">
        <f>IF(Tabela2[[#This Row],[F.R.
(Fonte Recurso)]]="",VLOOKUP(Tabela2[[#This Row],[N.R.
(Natureza da Receita)]],Tabela813[[NR]:[Situação]],3,FALSE),"")</f>
        <v>A</v>
      </c>
      <c r="Y440" s="105" t="b">
        <f>X440=Tabela2[[#This Row],[(S)intética
(A)nalítica]]</f>
        <v>1</v>
      </c>
    </row>
    <row r="441" spans="2:25" ht="60">
      <c r="B441" s="29"/>
      <c r="C441" s="20"/>
      <c r="D441" s="20"/>
      <c r="E441" s="20"/>
      <c r="F441" s="20"/>
      <c r="G441" s="20"/>
      <c r="H441" s="20"/>
      <c r="I441" s="20"/>
      <c r="J441" s="20"/>
      <c r="K441" s="16"/>
      <c r="L441" s="20" t="s">
        <v>3065</v>
      </c>
      <c r="M441" s="21" t="s">
        <v>3066</v>
      </c>
      <c r="N441" s="16"/>
      <c r="O441" s="16" t="s">
        <v>157</v>
      </c>
      <c r="P441" s="20" t="s">
        <v>157</v>
      </c>
      <c r="Q441" s="1" t="s">
        <v>3424</v>
      </c>
      <c r="R441" s="1" t="s">
        <v>157</v>
      </c>
      <c r="S441" s="16" t="s">
        <v>157</v>
      </c>
      <c r="T441" s="151"/>
      <c r="V441" s="105" t="str">
        <f>IF(Tabela2[[#This Row],[F.R.
(Fonte Recurso)]]="",IF(B468&lt;&gt;"",B468&amp;".","")&amp;C468&amp;"."&amp;D468&amp;"."&amp;E468&amp;"."&amp;F468&amp;"."&amp;G468&amp;"."&amp;H468&amp;"."&amp;I468&amp;"."&amp;J468,"")</f>
        <v/>
      </c>
      <c r="W441" s="105" t="b">
        <f>V441=Tabela2[[#This Row],[N.R.
(Natureza da Receita)]]</f>
        <v>1</v>
      </c>
      <c r="X441" s="105" t="str">
        <f>IF(Tabela2[[#This Row],[F.R.
(Fonte Recurso)]]="",VLOOKUP(Tabela2[[#This Row],[N.R.
(Natureza da Receita)]],Tabela813[[NR]:[Situação]],3,FALSE),"")</f>
        <v/>
      </c>
      <c r="Y441" s="105" t="b">
        <f>X441=Tabela2[[#This Row],[(S)intética
(A)nalítica]]</f>
        <v>1</v>
      </c>
    </row>
    <row r="442" spans="2:25" ht="45">
      <c r="B442" s="29"/>
      <c r="C442" s="20" t="s">
        <v>781</v>
      </c>
      <c r="D442" s="20" t="s">
        <v>788</v>
      </c>
      <c r="E442" s="20" t="s">
        <v>781</v>
      </c>
      <c r="F442" s="20" t="s">
        <v>782</v>
      </c>
      <c r="G442" s="20" t="s">
        <v>807</v>
      </c>
      <c r="H442" s="20" t="s">
        <v>790</v>
      </c>
      <c r="I442" s="20" t="s">
        <v>781</v>
      </c>
      <c r="J442" s="20" t="s">
        <v>794</v>
      </c>
      <c r="K442" s="16" t="s">
        <v>1431</v>
      </c>
      <c r="L442" s="20"/>
      <c r="M442" s="21" t="s">
        <v>2505</v>
      </c>
      <c r="N442" s="16" t="s">
        <v>1241</v>
      </c>
      <c r="O442" s="16">
        <v>8</v>
      </c>
      <c r="P442" s="20" t="s">
        <v>1425</v>
      </c>
      <c r="Q442" s="1" t="s">
        <v>3170</v>
      </c>
      <c r="R442" s="1" t="s">
        <v>157</v>
      </c>
      <c r="S442" s="16"/>
      <c r="T442" s="151"/>
      <c r="V442" s="105" t="str">
        <f>IF(Tabela2[[#This Row],[F.R.
(Fonte Recurso)]]="",IF(B469&lt;&gt;"",B469&amp;".","")&amp;C469&amp;"."&amp;D469&amp;"."&amp;E469&amp;"."&amp;F469&amp;"."&amp;G469&amp;"."&amp;H469&amp;"."&amp;I469&amp;"."&amp;J469,"")</f>
        <v>.......</v>
      </c>
      <c r="W442" s="105" t="b">
        <f>V442=Tabela2[[#This Row],[N.R.
(Natureza da Receita)]]</f>
        <v>0</v>
      </c>
      <c r="X442" s="105" t="str">
        <f>IF(Tabela2[[#This Row],[F.R.
(Fonte Recurso)]]="",VLOOKUP(Tabela2[[#This Row],[N.R.
(Natureza da Receita)]],Tabela813[[NR]:[Situação]],3,FALSE),"")</f>
        <v>A</v>
      </c>
      <c r="Y442" s="105" t="b">
        <f>X442=Tabela2[[#This Row],[(S)intética
(A)nalítica]]</f>
        <v>1</v>
      </c>
    </row>
    <row r="443" spans="2:25" ht="60">
      <c r="B443" s="29"/>
      <c r="C443" s="20"/>
      <c r="D443" s="20"/>
      <c r="E443" s="20"/>
      <c r="F443" s="20"/>
      <c r="G443" s="20"/>
      <c r="H443" s="20"/>
      <c r="I443" s="20"/>
      <c r="J443" s="20"/>
      <c r="K443" s="16"/>
      <c r="L443" s="20" t="s">
        <v>3067</v>
      </c>
      <c r="M443" s="21" t="s">
        <v>3068</v>
      </c>
      <c r="N443" s="16" t="str">
        <f>X421</f>
        <v>S</v>
      </c>
      <c r="O443" s="16" t="s">
        <v>157</v>
      </c>
      <c r="P443" s="20" t="s">
        <v>157</v>
      </c>
      <c r="Q443" s="1" t="s">
        <v>3426</v>
      </c>
      <c r="R443" s="1" t="s">
        <v>157</v>
      </c>
      <c r="S443" s="16" t="s">
        <v>157</v>
      </c>
      <c r="T443" s="151"/>
      <c r="V443" s="105" t="str">
        <f>IF(Tabela2[[#This Row],[F.R.
(Fonte Recurso)]]="",IF(B470&lt;&gt;"",B470&amp;".","")&amp;C470&amp;"."&amp;D470&amp;"."&amp;E470&amp;"."&amp;F470&amp;"."&amp;G470&amp;"."&amp;H470&amp;"."&amp;I470&amp;"."&amp;J470,"")</f>
        <v/>
      </c>
      <c r="W443" s="105" t="b">
        <f>V443=Tabela2[[#This Row],[N.R.
(Natureza da Receita)]]</f>
        <v>1</v>
      </c>
      <c r="X443" s="105" t="str">
        <f>IF(Tabela2[[#This Row],[F.R.
(Fonte Recurso)]]="",VLOOKUP(Tabela2[[#This Row],[N.R.
(Natureza da Receita)]],Tabela813[[NR]:[Situação]],3,FALSE),"")</f>
        <v/>
      </c>
      <c r="Y443" s="105" t="b">
        <f>X443=Tabela2[[#This Row],[(S)intética
(A)nalítica]]</f>
        <v>0</v>
      </c>
    </row>
    <row r="444" spans="2:25" ht="45">
      <c r="B444" s="29"/>
      <c r="C444" s="20" t="s">
        <v>781</v>
      </c>
      <c r="D444" s="20" t="s">
        <v>788</v>
      </c>
      <c r="E444" s="20" t="s">
        <v>781</v>
      </c>
      <c r="F444" s="20" t="s">
        <v>782</v>
      </c>
      <c r="G444" s="20" t="s">
        <v>807</v>
      </c>
      <c r="H444" s="20" t="s">
        <v>782</v>
      </c>
      <c r="I444" s="20" t="s">
        <v>784</v>
      </c>
      <c r="J444" s="20" t="s">
        <v>787</v>
      </c>
      <c r="K444" s="16" t="s">
        <v>1432</v>
      </c>
      <c r="L444" s="20"/>
      <c r="M444" s="21" t="s">
        <v>353</v>
      </c>
      <c r="N444" s="16" t="s">
        <v>1236</v>
      </c>
      <c r="O444" s="16">
        <v>6</v>
      </c>
      <c r="P444" s="20" t="s">
        <v>54</v>
      </c>
      <c r="Q444" s="1" t="s">
        <v>354</v>
      </c>
      <c r="R444" s="1" t="s">
        <v>157</v>
      </c>
      <c r="S444" s="16"/>
      <c r="T444" s="151"/>
      <c r="V444" s="105" t="str">
        <f>IF(Tabela2[[#This Row],[F.R.
(Fonte Recurso)]]="",IF(B473&lt;&gt;"",B473&amp;".","")&amp;C473&amp;"."&amp;D473&amp;"."&amp;E473&amp;"."&amp;F473&amp;"."&amp;G473&amp;"."&amp;H473&amp;"."&amp;I473&amp;"."&amp;J473,"")</f>
        <v>.......</v>
      </c>
      <c r="W444" s="105" t="b">
        <f>V444=Tabela2[[#This Row],[N.R.
(Natureza da Receita)]]</f>
        <v>0</v>
      </c>
      <c r="X444" s="105" t="str">
        <f>IF(Tabela2[[#This Row],[F.R.
(Fonte Recurso)]]="",VLOOKUP(Tabela2[[#This Row],[N.R.
(Natureza da Receita)]],Tabela813[[NR]:[Situação]],3,FALSE),"")</f>
        <v>S</v>
      </c>
      <c r="Y444" s="105" t="b">
        <f>X444=Tabela2[[#This Row],[(S)intética
(A)nalítica]]</f>
        <v>1</v>
      </c>
    </row>
    <row r="445" spans="2:25" ht="45">
      <c r="B445" s="29"/>
      <c r="C445" s="20" t="s">
        <v>781</v>
      </c>
      <c r="D445" s="20" t="s">
        <v>788</v>
      </c>
      <c r="E445" s="20" t="s">
        <v>781</v>
      </c>
      <c r="F445" s="20" t="s">
        <v>782</v>
      </c>
      <c r="G445" s="20" t="s">
        <v>807</v>
      </c>
      <c r="H445" s="20" t="s">
        <v>782</v>
      </c>
      <c r="I445" s="20" t="s">
        <v>781</v>
      </c>
      <c r="J445" s="20" t="s">
        <v>787</v>
      </c>
      <c r="K445" s="16" t="s">
        <v>1433</v>
      </c>
      <c r="L445" s="20"/>
      <c r="M445" s="21" t="s">
        <v>2506</v>
      </c>
      <c r="N445" s="16" t="s">
        <v>1236</v>
      </c>
      <c r="O445" s="16">
        <v>7</v>
      </c>
      <c r="P445" s="20" t="s">
        <v>54</v>
      </c>
      <c r="Q445" s="1" t="s">
        <v>354</v>
      </c>
      <c r="R445" s="1" t="s">
        <v>157</v>
      </c>
      <c r="S445" s="16" t="s">
        <v>157</v>
      </c>
      <c r="T445" s="151"/>
      <c r="V445" s="105" t="str">
        <f>IF(Tabela2[[#This Row],[F.R.
(Fonte Recurso)]]="",IF(B474&lt;&gt;"",B474&amp;".","")&amp;C474&amp;"."&amp;D474&amp;"."&amp;E474&amp;"."&amp;F474&amp;"."&amp;G474&amp;"."&amp;H474&amp;"."&amp;I474&amp;"."&amp;J474,"")</f>
        <v>1.7.1.3.50.5.1.03</v>
      </c>
      <c r="W445" s="105" t="b">
        <f>V445=Tabela2[[#This Row],[N.R.
(Natureza da Receita)]]</f>
        <v>0</v>
      </c>
      <c r="X445" s="105" t="str">
        <f>IF(Tabela2[[#This Row],[F.R.
(Fonte Recurso)]]="",VLOOKUP(Tabela2[[#This Row],[N.R.
(Natureza da Receita)]],Tabela813[[NR]:[Situação]],3,FALSE),"")</f>
        <v>S</v>
      </c>
      <c r="Y445" s="105" t="b">
        <f>X445=Tabela2[[#This Row],[(S)intética
(A)nalítica]]</f>
        <v>1</v>
      </c>
    </row>
    <row r="446" spans="2:25" ht="45">
      <c r="B446" s="29"/>
      <c r="C446" s="20" t="s">
        <v>781</v>
      </c>
      <c r="D446" s="20" t="s">
        <v>788</v>
      </c>
      <c r="E446" s="20" t="s">
        <v>781</v>
      </c>
      <c r="F446" s="20" t="s">
        <v>782</v>
      </c>
      <c r="G446" s="20" t="s">
        <v>807</v>
      </c>
      <c r="H446" s="20" t="s">
        <v>782</v>
      </c>
      <c r="I446" s="20" t="s">
        <v>781</v>
      </c>
      <c r="J446" s="20" t="s">
        <v>783</v>
      </c>
      <c r="K446" s="16" t="s">
        <v>1434</v>
      </c>
      <c r="L446" s="20"/>
      <c r="M446" s="21" t="s">
        <v>2506</v>
      </c>
      <c r="N446" s="16" t="s">
        <v>1241</v>
      </c>
      <c r="O446" s="16">
        <v>8</v>
      </c>
      <c r="P446" s="20" t="s">
        <v>1425</v>
      </c>
      <c r="Q446" s="1" t="s">
        <v>354</v>
      </c>
      <c r="R446" s="1" t="s">
        <v>157</v>
      </c>
      <c r="S446" s="16"/>
      <c r="T446" s="151"/>
      <c r="V446" s="105" t="str">
        <f>IF(Tabela2[[#This Row],[F.R.
(Fonte Recurso)]]="",IF(B475&lt;&gt;"",B475&amp;".","")&amp;C475&amp;"."&amp;D475&amp;"."&amp;E475&amp;"."&amp;F475&amp;"."&amp;G475&amp;"."&amp;H475&amp;"."&amp;I475&amp;"."&amp;J475,"")</f>
        <v>.......</v>
      </c>
      <c r="W446" s="105" t="b">
        <f>V446=Tabela2[[#This Row],[N.R.
(Natureza da Receita)]]</f>
        <v>0</v>
      </c>
      <c r="X446" s="105" t="str">
        <f>IF(Tabela2[[#This Row],[F.R.
(Fonte Recurso)]]="",VLOOKUP(Tabela2[[#This Row],[N.R.
(Natureza da Receita)]],Tabela813[[NR]:[Situação]],3,FALSE),"")</f>
        <v>A</v>
      </c>
      <c r="Y446" s="105" t="b">
        <f>X446=Tabela2[[#This Row],[(S)intética
(A)nalítica]]</f>
        <v>1</v>
      </c>
    </row>
    <row r="447" spans="2:25" ht="30">
      <c r="B447" s="29"/>
      <c r="C447" s="20"/>
      <c r="D447" s="20"/>
      <c r="E447" s="20"/>
      <c r="F447" s="20"/>
      <c r="G447" s="20"/>
      <c r="H447" s="20"/>
      <c r="I447" s="20"/>
      <c r="J447" s="20"/>
      <c r="K447" s="16"/>
      <c r="L447" s="20" t="s">
        <v>3140</v>
      </c>
      <c r="M447" s="21" t="s">
        <v>3064</v>
      </c>
      <c r="N447" s="16"/>
      <c r="O447" s="16" t="s">
        <v>157</v>
      </c>
      <c r="P447" s="20" t="s">
        <v>157</v>
      </c>
      <c r="Q447" s="1"/>
      <c r="R447" s="1" t="s">
        <v>157</v>
      </c>
      <c r="S447" s="16" t="s">
        <v>157</v>
      </c>
      <c r="T447" s="151"/>
      <c r="V447" s="105" t="str">
        <f>IF(Tabela2[[#This Row],[F.R.
(Fonte Recurso)]]="",IF(B476&lt;&gt;"",B476&amp;".","")&amp;C476&amp;"."&amp;D476&amp;"."&amp;E476&amp;"."&amp;F476&amp;"."&amp;G476&amp;"."&amp;H476&amp;"."&amp;I476&amp;"."&amp;J476,"")</f>
        <v/>
      </c>
      <c r="W447" s="105" t="b">
        <f>V447=Tabela2[[#This Row],[N.R.
(Natureza da Receita)]]</f>
        <v>1</v>
      </c>
      <c r="X447" s="105" t="str">
        <f>IF(Tabela2[[#This Row],[F.R.
(Fonte Recurso)]]="",VLOOKUP(Tabela2[[#This Row],[N.R.
(Natureza da Receita)]],Tabela813[[NR]:[Situação]],3,FALSE),"")</f>
        <v/>
      </c>
      <c r="Y447" s="105" t="b">
        <f>X447=Tabela2[[#This Row],[(S)intética
(A)nalítica]]</f>
        <v>1</v>
      </c>
    </row>
    <row r="448" spans="2:25" ht="45">
      <c r="B448" s="29"/>
      <c r="C448" s="20"/>
      <c r="D448" s="20"/>
      <c r="E448" s="20"/>
      <c r="F448" s="20"/>
      <c r="G448" s="20"/>
      <c r="H448" s="20"/>
      <c r="I448" s="20"/>
      <c r="J448" s="20"/>
      <c r="K448" s="18"/>
      <c r="L448" s="20" t="s">
        <v>3343</v>
      </c>
      <c r="M448" s="21" t="s">
        <v>3473</v>
      </c>
      <c r="N448" s="16"/>
      <c r="O448" s="16"/>
      <c r="P448" s="20"/>
      <c r="Q448" s="1"/>
      <c r="R448" s="1"/>
      <c r="S448" s="16"/>
      <c r="T448" s="151"/>
      <c r="V448" s="105" t="str">
        <f>IF(Tabela2[[#This Row],[F.R.
(Fonte Recurso)]]="",IF(B477&lt;&gt;"",B477&amp;".","")&amp;C477&amp;"."&amp;D477&amp;"."&amp;E477&amp;"."&amp;F477&amp;"."&amp;G477&amp;"."&amp;H477&amp;"."&amp;I477&amp;"."&amp;J477,"")</f>
        <v/>
      </c>
      <c r="W448" s="105" t="b">
        <f>V448=Tabela2[[#This Row],[N.R.
(Natureza da Receita)]]</f>
        <v>1</v>
      </c>
      <c r="X448" s="105" t="str">
        <f>IF(Tabela2[[#This Row],[F.R.
(Fonte Recurso)]]="",VLOOKUP(Tabela2[[#This Row],[N.R.
(Natureza da Receita)]],Tabela813[[NR]:[Situação]],3,FALSE),"")</f>
        <v/>
      </c>
      <c r="Y448" s="105" t="b">
        <f>X448=Tabela2[[#This Row],[(S)intética
(A)nalítica]]</f>
        <v>1</v>
      </c>
    </row>
    <row r="449" spans="2:25" ht="30">
      <c r="B449" s="29"/>
      <c r="C449" s="20"/>
      <c r="D449" s="20"/>
      <c r="E449" s="20"/>
      <c r="F449" s="20"/>
      <c r="G449" s="20"/>
      <c r="H449" s="20"/>
      <c r="I449" s="20"/>
      <c r="J449" s="20"/>
      <c r="K449" s="18"/>
      <c r="L449" s="258" t="s">
        <v>3430</v>
      </c>
      <c r="M449" s="259" t="s">
        <v>3431</v>
      </c>
      <c r="N449" s="256"/>
      <c r="O449" s="256"/>
      <c r="P449" s="258"/>
      <c r="Q449" s="255" t="s">
        <v>3431</v>
      </c>
      <c r="R449" s="255" t="s">
        <v>6185</v>
      </c>
      <c r="S449" s="256" t="s">
        <v>14</v>
      </c>
      <c r="T449" s="271">
        <v>45454</v>
      </c>
      <c r="V449" s="105" t="str">
        <f>IF(Tabela2[[#This Row],[F.R.
(Fonte Recurso)]]="",IF(B478&lt;&gt;"",B478&amp;".","")&amp;C478&amp;"."&amp;D478&amp;"."&amp;E478&amp;"."&amp;F478&amp;"."&amp;G478&amp;"."&amp;H478&amp;"."&amp;I478&amp;"."&amp;J478,"")</f>
        <v/>
      </c>
      <c r="W449" s="105" t="b">
        <f>V449=Tabela2[[#This Row],[N.R.
(Natureza da Receita)]]</f>
        <v>1</v>
      </c>
      <c r="X449" s="105" t="str">
        <f>IF(Tabela2[[#This Row],[F.R.
(Fonte Recurso)]]="",VLOOKUP(Tabela2[[#This Row],[N.R.
(Natureza da Receita)]],Tabela813[[NR]:[Situação]],3,FALSE),"")</f>
        <v/>
      </c>
      <c r="Y449" s="105" t="b">
        <f>X449=Tabela2[[#This Row],[(S)intética
(A)nalítica]]</f>
        <v>1</v>
      </c>
    </row>
    <row r="450" spans="2:25" ht="45">
      <c r="B450" s="29"/>
      <c r="C450" s="20" t="s">
        <v>781</v>
      </c>
      <c r="D450" s="20" t="s">
        <v>788</v>
      </c>
      <c r="E450" s="20" t="s">
        <v>781</v>
      </c>
      <c r="F450" s="20" t="s">
        <v>782</v>
      </c>
      <c r="G450" s="20" t="s">
        <v>807</v>
      </c>
      <c r="H450" s="20" t="s">
        <v>782</v>
      </c>
      <c r="I450" s="20" t="s">
        <v>781</v>
      </c>
      <c r="J450" s="20" t="s">
        <v>785</v>
      </c>
      <c r="K450" s="16" t="s">
        <v>1435</v>
      </c>
      <c r="L450" s="20"/>
      <c r="M450" s="21" t="s">
        <v>2507</v>
      </c>
      <c r="N450" s="16" t="s">
        <v>1241</v>
      </c>
      <c r="O450" s="16">
        <v>8</v>
      </c>
      <c r="P450" s="20" t="s">
        <v>1425</v>
      </c>
      <c r="Q450" s="1" t="s">
        <v>2799</v>
      </c>
      <c r="R450" s="1" t="s">
        <v>157</v>
      </c>
      <c r="S450" s="16"/>
      <c r="T450" s="151"/>
      <c r="V450" s="105" t="str">
        <f>IF(Tabela2[[#This Row],[F.R.
(Fonte Recurso)]]="",IF(B479&lt;&gt;"",B479&amp;".","")&amp;C479&amp;"."&amp;D479&amp;"."&amp;E479&amp;"."&amp;F479&amp;"."&amp;G479&amp;"."&amp;H479&amp;"."&amp;I479&amp;"."&amp;J479,"")</f>
        <v>.......</v>
      </c>
      <c r="W450" s="105" t="b">
        <f>V450=Tabela2[[#This Row],[N.R.
(Natureza da Receita)]]</f>
        <v>0</v>
      </c>
      <c r="X450" s="105" t="str">
        <f>IF(Tabela2[[#This Row],[F.R.
(Fonte Recurso)]]="",VLOOKUP(Tabela2[[#This Row],[N.R.
(Natureza da Receita)]],Tabela813[[NR]:[Situação]],3,FALSE),"")</f>
        <v>A</v>
      </c>
      <c r="Y450" s="105" t="b">
        <f>X450=Tabela2[[#This Row],[(S)intética
(A)nalítica]]</f>
        <v>1</v>
      </c>
    </row>
    <row r="451" spans="2:25" ht="60">
      <c r="B451" s="29"/>
      <c r="C451" s="20"/>
      <c r="D451" s="20"/>
      <c r="E451" s="20"/>
      <c r="F451" s="20"/>
      <c r="G451" s="20"/>
      <c r="H451" s="20"/>
      <c r="I451" s="20"/>
      <c r="J451" s="20"/>
      <c r="K451" s="16"/>
      <c r="L451" s="20" t="s">
        <v>3065</v>
      </c>
      <c r="M451" s="21" t="s">
        <v>3066</v>
      </c>
      <c r="N451" s="16"/>
      <c r="O451" s="16" t="s">
        <v>157</v>
      </c>
      <c r="P451" s="20" t="s">
        <v>157</v>
      </c>
      <c r="Q451" s="1" t="s">
        <v>3424</v>
      </c>
      <c r="R451" s="1" t="s">
        <v>157</v>
      </c>
      <c r="S451" s="16" t="s">
        <v>157</v>
      </c>
      <c r="T451" s="151"/>
      <c r="V451" s="105" t="str">
        <f>IF(Tabela2[[#This Row],[F.R.
(Fonte Recurso)]]="",IF(B480&lt;&gt;"",B480&amp;".","")&amp;C480&amp;"."&amp;D480&amp;"."&amp;E480&amp;"."&amp;F480&amp;"."&amp;G480&amp;"."&amp;H480&amp;"."&amp;I480&amp;"."&amp;J480,"")</f>
        <v/>
      </c>
      <c r="W451" s="105" t="b">
        <f>V451=Tabela2[[#This Row],[N.R.
(Natureza da Receita)]]</f>
        <v>1</v>
      </c>
      <c r="X451" s="105" t="str">
        <f>IF(Tabela2[[#This Row],[F.R.
(Fonte Recurso)]]="",VLOOKUP(Tabela2[[#This Row],[N.R.
(Natureza da Receita)]],Tabela813[[NR]:[Situação]],3,FALSE),"")</f>
        <v/>
      </c>
      <c r="Y451" s="105" t="b">
        <f>X451=Tabela2[[#This Row],[(S)intética
(A)nalítica]]</f>
        <v>1</v>
      </c>
    </row>
    <row r="452" spans="2:25" ht="45">
      <c r="B452" s="29"/>
      <c r="C452" s="20" t="s">
        <v>781</v>
      </c>
      <c r="D452" s="20" t="s">
        <v>788</v>
      </c>
      <c r="E452" s="20" t="s">
        <v>781</v>
      </c>
      <c r="F452" s="20" t="s">
        <v>782</v>
      </c>
      <c r="G452" s="20" t="s">
        <v>807</v>
      </c>
      <c r="H452" s="20" t="s">
        <v>782</v>
      </c>
      <c r="I452" s="20" t="s">
        <v>781</v>
      </c>
      <c r="J452" s="20" t="s">
        <v>794</v>
      </c>
      <c r="K452" s="16" t="s">
        <v>1436</v>
      </c>
      <c r="L452" s="20"/>
      <c r="M452" s="21" t="s">
        <v>2508</v>
      </c>
      <c r="N452" s="16" t="s">
        <v>1241</v>
      </c>
      <c r="O452" s="16">
        <v>8</v>
      </c>
      <c r="P452" s="20" t="s">
        <v>1425</v>
      </c>
      <c r="Q452" s="1" t="s">
        <v>3170</v>
      </c>
      <c r="R452" s="1" t="s">
        <v>157</v>
      </c>
      <c r="S452" s="16"/>
      <c r="T452" s="151"/>
      <c r="V452" s="105" t="str">
        <f>IF(Tabela2[[#This Row],[F.R.
(Fonte Recurso)]]="",IF(B481&lt;&gt;"",B481&amp;".","")&amp;C481&amp;"."&amp;D481&amp;"."&amp;E481&amp;"."&amp;F481&amp;"."&amp;G481&amp;"."&amp;H481&amp;"."&amp;I481&amp;"."&amp;J481,"")</f>
        <v>1.7.1.3.50.9.1.02</v>
      </c>
      <c r="W452" s="105" t="b">
        <f>V452=Tabela2[[#This Row],[N.R.
(Natureza da Receita)]]</f>
        <v>0</v>
      </c>
      <c r="X452" s="105" t="str">
        <f>IF(Tabela2[[#This Row],[F.R.
(Fonte Recurso)]]="",VLOOKUP(Tabela2[[#This Row],[N.R.
(Natureza da Receita)]],Tabela813[[NR]:[Situação]],3,FALSE),"")</f>
        <v>A</v>
      </c>
      <c r="Y452" s="105" t="b">
        <f>X452=Tabela2[[#This Row],[(S)intética
(A)nalítica]]</f>
        <v>1</v>
      </c>
    </row>
    <row r="453" spans="2:25" ht="60">
      <c r="B453" s="29"/>
      <c r="C453" s="20"/>
      <c r="D453" s="20"/>
      <c r="E453" s="20"/>
      <c r="F453" s="20"/>
      <c r="G453" s="20"/>
      <c r="H453" s="20"/>
      <c r="I453" s="20"/>
      <c r="J453" s="20"/>
      <c r="K453" s="16"/>
      <c r="L453" s="20" t="s">
        <v>3067</v>
      </c>
      <c r="M453" s="21" t="s">
        <v>3068</v>
      </c>
      <c r="N453" s="16"/>
      <c r="O453" s="16" t="s">
        <v>157</v>
      </c>
      <c r="P453" s="20" t="s">
        <v>157</v>
      </c>
      <c r="Q453" s="1" t="s">
        <v>3426</v>
      </c>
      <c r="R453" s="1" t="s">
        <v>157</v>
      </c>
      <c r="S453" s="16" t="s">
        <v>157</v>
      </c>
      <c r="T453" s="151"/>
      <c r="V453" s="105" t="str">
        <f>IF(Tabela2[[#This Row],[F.R.
(Fonte Recurso)]]="",IF(B482&lt;&gt;"",B482&amp;".","")&amp;C482&amp;"."&amp;D482&amp;"."&amp;E482&amp;"."&amp;F482&amp;"."&amp;G482&amp;"."&amp;H482&amp;"."&amp;I482&amp;"."&amp;J482,"")</f>
        <v/>
      </c>
      <c r="W453" s="105" t="b">
        <f>V453=Tabela2[[#This Row],[N.R.
(Natureza da Receita)]]</f>
        <v>1</v>
      </c>
      <c r="X453" s="105" t="str">
        <f>IF(Tabela2[[#This Row],[F.R.
(Fonte Recurso)]]="",VLOOKUP(Tabela2[[#This Row],[N.R.
(Natureza da Receita)]],Tabela813[[NR]:[Situação]],3,FALSE),"")</f>
        <v/>
      </c>
      <c r="Y453" s="105" t="b">
        <f>X453=Tabela2[[#This Row],[(S)intética
(A)nalítica]]</f>
        <v>1</v>
      </c>
    </row>
    <row r="454" spans="2:25" ht="45">
      <c r="B454" s="29"/>
      <c r="C454" s="20" t="s">
        <v>781</v>
      </c>
      <c r="D454" s="20" t="s">
        <v>788</v>
      </c>
      <c r="E454" s="20" t="s">
        <v>781</v>
      </c>
      <c r="F454" s="20" t="s">
        <v>782</v>
      </c>
      <c r="G454" s="20" t="s">
        <v>807</v>
      </c>
      <c r="H454" s="20" t="s">
        <v>791</v>
      </c>
      <c r="I454" s="20" t="s">
        <v>784</v>
      </c>
      <c r="J454" s="20" t="s">
        <v>787</v>
      </c>
      <c r="K454" s="16" t="s">
        <v>1437</v>
      </c>
      <c r="L454" s="20"/>
      <c r="M454" s="21" t="s">
        <v>355</v>
      </c>
      <c r="N454" s="16" t="s">
        <v>1236</v>
      </c>
      <c r="O454" s="16">
        <v>6</v>
      </c>
      <c r="P454" s="20" t="s">
        <v>54</v>
      </c>
      <c r="Q454" s="1" t="s">
        <v>356</v>
      </c>
      <c r="R454" s="1" t="s">
        <v>157</v>
      </c>
      <c r="S454" s="16"/>
      <c r="T454" s="151"/>
      <c r="V454" s="105" t="str">
        <f>IF(Tabela2[[#This Row],[F.R.
(Fonte Recurso)]]="",IF(B483&lt;&gt;"",B483&amp;".","")&amp;C483&amp;"."&amp;D483&amp;"."&amp;E483&amp;"."&amp;F483&amp;"."&amp;G483&amp;"."&amp;H483&amp;"."&amp;I483&amp;"."&amp;J483,"")</f>
        <v>1.7.1.3.50.9.1.03</v>
      </c>
      <c r="W454" s="105" t="b">
        <f>V454=Tabela2[[#This Row],[N.R.
(Natureza da Receita)]]</f>
        <v>0</v>
      </c>
      <c r="X454" s="105" t="str">
        <f>IF(Tabela2[[#This Row],[F.R.
(Fonte Recurso)]]="",VLOOKUP(Tabela2[[#This Row],[N.R.
(Natureza da Receita)]],Tabela813[[NR]:[Situação]],3,FALSE),"")</f>
        <v>S</v>
      </c>
      <c r="Y454" s="105" t="b">
        <f>X454=Tabela2[[#This Row],[(S)intética
(A)nalítica]]</f>
        <v>1</v>
      </c>
    </row>
    <row r="455" spans="2:25" ht="45">
      <c r="B455" s="29"/>
      <c r="C455" s="20" t="s">
        <v>781</v>
      </c>
      <c r="D455" s="20" t="s">
        <v>788</v>
      </c>
      <c r="E455" s="20" t="s">
        <v>781</v>
      </c>
      <c r="F455" s="20" t="s">
        <v>782</v>
      </c>
      <c r="G455" s="20" t="s">
        <v>807</v>
      </c>
      <c r="H455" s="20" t="s">
        <v>791</v>
      </c>
      <c r="I455" s="20" t="s">
        <v>781</v>
      </c>
      <c r="J455" s="20" t="s">
        <v>787</v>
      </c>
      <c r="K455" s="16" t="s">
        <v>1438</v>
      </c>
      <c r="L455" s="20"/>
      <c r="M455" s="21" t="s">
        <v>2509</v>
      </c>
      <c r="N455" s="16" t="s">
        <v>1236</v>
      </c>
      <c r="O455" s="16">
        <v>7</v>
      </c>
      <c r="P455" s="20" t="s">
        <v>54</v>
      </c>
      <c r="Q455" s="1" t="s">
        <v>356</v>
      </c>
      <c r="R455" s="1" t="s">
        <v>157</v>
      </c>
      <c r="S455" s="16" t="s">
        <v>157</v>
      </c>
      <c r="T455" s="151"/>
      <c r="V455" s="105" t="str">
        <f>IF(Tabela2[[#This Row],[F.R.
(Fonte Recurso)]]="",IF(B484&lt;&gt;"",B484&amp;".","")&amp;C484&amp;"."&amp;D484&amp;"."&amp;E484&amp;"."&amp;F484&amp;"."&amp;G484&amp;"."&amp;H484&amp;"."&amp;I484&amp;"."&amp;J484,"")</f>
        <v>.......</v>
      </c>
      <c r="W455" s="105" t="b">
        <f>V455=Tabela2[[#This Row],[N.R.
(Natureza da Receita)]]</f>
        <v>0</v>
      </c>
      <c r="X455" s="105" t="str">
        <f>IF(Tabela2[[#This Row],[F.R.
(Fonte Recurso)]]="",VLOOKUP(Tabela2[[#This Row],[N.R.
(Natureza da Receita)]],Tabela813[[NR]:[Situação]],3,FALSE),"")</f>
        <v>S</v>
      </c>
      <c r="Y455" s="105" t="b">
        <f>X455=Tabela2[[#This Row],[(S)intética
(A)nalítica]]</f>
        <v>1</v>
      </c>
    </row>
    <row r="456" spans="2:25" ht="45">
      <c r="B456" s="29"/>
      <c r="C456" s="20" t="s">
        <v>781</v>
      </c>
      <c r="D456" s="20" t="s">
        <v>788</v>
      </c>
      <c r="E456" s="20" t="s">
        <v>781</v>
      </c>
      <c r="F456" s="20" t="s">
        <v>782</v>
      </c>
      <c r="G456" s="20" t="s">
        <v>807</v>
      </c>
      <c r="H456" s="20" t="s">
        <v>791</v>
      </c>
      <c r="I456" s="20" t="s">
        <v>781</v>
      </c>
      <c r="J456" s="20" t="s">
        <v>783</v>
      </c>
      <c r="K456" s="16" t="s">
        <v>1439</v>
      </c>
      <c r="L456" s="20"/>
      <c r="M456" s="21" t="s">
        <v>2509</v>
      </c>
      <c r="N456" s="16" t="s">
        <v>1241</v>
      </c>
      <c r="O456" s="16">
        <v>8</v>
      </c>
      <c r="P456" s="20" t="s">
        <v>1425</v>
      </c>
      <c r="Q456" s="1" t="s">
        <v>356</v>
      </c>
      <c r="R456" s="1" t="s">
        <v>157</v>
      </c>
      <c r="S456" s="16"/>
      <c r="T456" s="151"/>
      <c r="V456" s="105" t="str">
        <f>IF(Tabela2[[#This Row],[F.R.
(Fonte Recurso)]]="",IF(B485&lt;&gt;"",B485&amp;".","")&amp;C485&amp;"."&amp;D485&amp;"."&amp;E485&amp;"."&amp;F485&amp;"."&amp;G485&amp;"."&amp;H485&amp;"."&amp;I485&amp;"."&amp;J485,"")</f>
        <v>1.7.1.3.51.0.0.00</v>
      </c>
      <c r="W456" s="105" t="b">
        <f>V456=Tabela2[[#This Row],[N.R.
(Natureza da Receita)]]</f>
        <v>0</v>
      </c>
      <c r="X456" s="105" t="str">
        <f>IF(Tabela2[[#This Row],[F.R.
(Fonte Recurso)]]="",VLOOKUP(Tabela2[[#This Row],[N.R.
(Natureza da Receita)]],Tabela813[[NR]:[Situação]],3,FALSE),"")</f>
        <v>A</v>
      </c>
      <c r="Y456" s="105" t="b">
        <f>X456=Tabela2[[#This Row],[(S)intética
(A)nalítica]]</f>
        <v>1</v>
      </c>
    </row>
    <row r="457" spans="2:25" ht="30">
      <c r="B457" s="29"/>
      <c r="C457" s="20"/>
      <c r="D457" s="20"/>
      <c r="E457" s="20"/>
      <c r="F457" s="20"/>
      <c r="G457" s="20"/>
      <c r="H457" s="20"/>
      <c r="I457" s="20"/>
      <c r="J457" s="20"/>
      <c r="K457" s="16"/>
      <c r="L457" s="20" t="s">
        <v>3140</v>
      </c>
      <c r="M457" s="21" t="s">
        <v>3197</v>
      </c>
      <c r="N457" s="16" t="e">
        <f>#REF!</f>
        <v>#REF!</v>
      </c>
      <c r="O457" s="16" t="s">
        <v>157</v>
      </c>
      <c r="P457" s="20" t="s">
        <v>157</v>
      </c>
      <c r="Q457" s="1"/>
      <c r="R457" s="1" t="s">
        <v>157</v>
      </c>
      <c r="S457" s="16" t="s">
        <v>157</v>
      </c>
      <c r="T457" s="151"/>
      <c r="V457" s="105" t="str">
        <f>IF(Tabela2[[#This Row],[F.R.
(Fonte Recurso)]]="",IF(B486&lt;&gt;"",B486&amp;".","")&amp;C486&amp;"."&amp;D486&amp;"."&amp;E486&amp;"."&amp;F486&amp;"."&amp;G486&amp;"."&amp;H486&amp;"."&amp;I486&amp;"."&amp;J486,"")</f>
        <v/>
      </c>
      <c r="W457" s="105" t="b">
        <f>V457=Tabela2[[#This Row],[N.R.
(Natureza da Receita)]]</f>
        <v>1</v>
      </c>
      <c r="X457" s="105" t="str">
        <f>IF(Tabela2[[#This Row],[F.R.
(Fonte Recurso)]]="",VLOOKUP(Tabela2[[#This Row],[N.R.
(Natureza da Receita)]],Tabela813[[NR]:[Situação]],3,FALSE),"")</f>
        <v/>
      </c>
      <c r="Y457" s="105" t="e">
        <f>X457=Tabela2[[#This Row],[(S)intética
(A)nalítica]]</f>
        <v>#REF!</v>
      </c>
    </row>
    <row r="458" spans="2:25" ht="60">
      <c r="B458" s="267"/>
      <c r="C458" s="258"/>
      <c r="D458" s="258"/>
      <c r="E458" s="258"/>
      <c r="F458" s="258"/>
      <c r="G458" s="258"/>
      <c r="H458" s="258"/>
      <c r="I458" s="258"/>
      <c r="J458" s="258"/>
      <c r="K458" s="268"/>
      <c r="L458" s="258" t="s">
        <v>6195</v>
      </c>
      <c r="M458" s="21" t="s">
        <v>6196</v>
      </c>
      <c r="N458" s="268" t="str">
        <f>X452</f>
        <v>A</v>
      </c>
      <c r="O458" s="268"/>
      <c r="P458" s="258"/>
      <c r="Q458" s="255" t="s">
        <v>6289</v>
      </c>
      <c r="R458" s="86" t="s">
        <v>6192</v>
      </c>
      <c r="S458" s="256" t="s">
        <v>14</v>
      </c>
      <c r="T458" s="265">
        <v>45454</v>
      </c>
      <c r="V458" s="105" t="str">
        <f>IF(Tabela2[[#This Row],[F.R.
(Fonte Recurso)]]="",IF(B487&lt;&gt;"",B487&amp;".","")&amp;C487&amp;"."&amp;D487&amp;"."&amp;E487&amp;"."&amp;F487&amp;"."&amp;G487&amp;"."&amp;H487&amp;"."&amp;I487&amp;"."&amp;J487,"")</f>
        <v/>
      </c>
      <c r="W458" s="105" t="b">
        <f>V458=Tabela2[[#This Row],[N.R.
(Natureza da Receita)]]</f>
        <v>1</v>
      </c>
      <c r="X458" s="105" t="str">
        <f>IF(Tabela2[[#This Row],[F.R.
(Fonte Recurso)]]="",VLOOKUP(Tabela2[[#This Row],[N.R.
(Natureza da Receita)]],Tabela813[[NR]:[Situação]],3,FALSE),"")</f>
        <v/>
      </c>
      <c r="Y458" s="105" t="b">
        <f>X458=Tabela2[[#This Row],[(S)intética
(A)nalítica]]</f>
        <v>0</v>
      </c>
    </row>
    <row r="459" spans="2:25" ht="45">
      <c r="B459" s="29"/>
      <c r="C459" s="20"/>
      <c r="D459" s="20"/>
      <c r="E459" s="20"/>
      <c r="F459" s="20"/>
      <c r="G459" s="20"/>
      <c r="H459" s="20"/>
      <c r="I459" s="20"/>
      <c r="J459" s="20"/>
      <c r="K459" s="18"/>
      <c r="L459" s="20" t="s">
        <v>3343</v>
      </c>
      <c r="M459" s="21" t="s">
        <v>3473</v>
      </c>
      <c r="N459" s="16" t="str">
        <f t="shared" ref="N459" si="11">X434</f>
        <v>A</v>
      </c>
      <c r="O459" s="16"/>
      <c r="P459" s="20"/>
      <c r="Q459" s="1"/>
      <c r="R459" s="1"/>
      <c r="S459" s="16"/>
      <c r="T459" s="151"/>
      <c r="V459" s="105" t="str">
        <f>IF(Tabela2[[#This Row],[F.R.
(Fonte Recurso)]]="",IF(B488&lt;&gt;"",B488&amp;".","")&amp;C488&amp;"."&amp;D488&amp;"."&amp;E488&amp;"."&amp;F488&amp;"."&amp;G488&amp;"."&amp;H488&amp;"."&amp;I488&amp;"."&amp;J488,"")</f>
        <v/>
      </c>
      <c r="W459" s="105" t="b">
        <f>V459=Tabela2[[#This Row],[N.R.
(Natureza da Receita)]]</f>
        <v>1</v>
      </c>
      <c r="X459" s="105" t="str">
        <f>IF(Tabela2[[#This Row],[F.R.
(Fonte Recurso)]]="",VLOOKUP(Tabela2[[#This Row],[N.R.
(Natureza da Receita)]],Tabela813[[NR]:[Situação]],3,FALSE),"")</f>
        <v/>
      </c>
      <c r="Y459" s="105" t="b">
        <f>X459=Tabela2[[#This Row],[(S)intética
(A)nalítica]]</f>
        <v>0</v>
      </c>
    </row>
    <row r="460" spans="2:25" ht="90">
      <c r="B460" s="267"/>
      <c r="C460" s="258"/>
      <c r="D460" s="258"/>
      <c r="E460" s="258"/>
      <c r="F460" s="258"/>
      <c r="G460" s="258"/>
      <c r="H460" s="258"/>
      <c r="I460" s="258"/>
      <c r="J460" s="258"/>
      <c r="K460" s="268"/>
      <c r="L460" s="258" t="s">
        <v>6205</v>
      </c>
      <c r="M460" s="259" t="s">
        <v>6206</v>
      </c>
      <c r="N460" s="268">
        <f t="shared" ref="N460:N461" si="12">X462</f>
        <v>0</v>
      </c>
      <c r="O460" s="268"/>
      <c r="P460" s="258"/>
      <c r="Q460" s="255" t="s">
        <v>6288</v>
      </c>
      <c r="R460" s="255" t="s">
        <v>6192</v>
      </c>
      <c r="S460" s="256" t="s">
        <v>14</v>
      </c>
      <c r="T460" s="265">
        <v>45454</v>
      </c>
      <c r="V460" s="105" t="str">
        <f>IF(Tabela2[[#This Row],[F.R.
(Fonte Recurso)]]="",IF(B489&lt;&gt;"",B489&amp;".","")&amp;C489&amp;"."&amp;D489&amp;"."&amp;E489&amp;"."&amp;F489&amp;"."&amp;G489&amp;"."&amp;H489&amp;"."&amp;I489&amp;"."&amp;J489,"")</f>
        <v/>
      </c>
      <c r="W460" s="105" t="b">
        <f>V460=Tabela2[[#This Row],[N.R.
(Natureza da Receita)]]</f>
        <v>1</v>
      </c>
      <c r="X460" s="105" t="str">
        <f>IF(Tabela2[[#This Row],[F.R.
(Fonte Recurso)]]="",VLOOKUP(Tabela2[[#This Row],[N.R.
(Natureza da Receita)]],Tabela813[[NR]:[Situação]],3,FALSE),"")</f>
        <v/>
      </c>
      <c r="Y460" s="105" t="b">
        <f>X460=Tabela2[[#This Row],[(S)intética
(A)nalítica]]</f>
        <v>0</v>
      </c>
    </row>
    <row r="461" spans="2:25" ht="90">
      <c r="B461" s="267"/>
      <c r="C461" s="258"/>
      <c r="D461" s="258"/>
      <c r="E461" s="258"/>
      <c r="F461" s="258"/>
      <c r="G461" s="258"/>
      <c r="H461" s="258"/>
      <c r="I461" s="258"/>
      <c r="J461" s="258"/>
      <c r="K461" s="268"/>
      <c r="L461" s="258" t="s">
        <v>6207</v>
      </c>
      <c r="M461" s="259" t="s">
        <v>6211</v>
      </c>
      <c r="N461" s="268" t="str">
        <f t="shared" si="12"/>
        <v/>
      </c>
      <c r="O461" s="268"/>
      <c r="P461" s="258"/>
      <c r="Q461" s="255" t="s">
        <v>6286</v>
      </c>
      <c r="R461" s="255" t="s">
        <v>6192</v>
      </c>
      <c r="S461" s="256" t="s">
        <v>14</v>
      </c>
      <c r="T461" s="265">
        <v>45454</v>
      </c>
      <c r="V461" s="105" t="str">
        <f>IF(Tabela2[[#This Row],[F.R.
(Fonte Recurso)]]="",IF(B490&lt;&gt;"",B490&amp;".","")&amp;C490&amp;"."&amp;D490&amp;"."&amp;E490&amp;"."&amp;F490&amp;"."&amp;G490&amp;"."&amp;H490&amp;"."&amp;I490&amp;"."&amp;J490,"")</f>
        <v/>
      </c>
      <c r="W461" s="105" t="b">
        <f>V461=Tabela2[[#This Row],[N.R.
(Natureza da Receita)]]</f>
        <v>1</v>
      </c>
      <c r="X461" s="105" t="str">
        <f>IF(Tabela2[[#This Row],[F.R.
(Fonte Recurso)]]="",VLOOKUP(Tabela2[[#This Row],[N.R.
(Natureza da Receita)]],Tabela813[[NR]:[Situação]],3,FALSE),"")</f>
        <v/>
      </c>
      <c r="Y461" s="105" t="b">
        <f>X461=Tabela2[[#This Row],[(S)intética
(A)nalítica]]</f>
        <v>1</v>
      </c>
    </row>
    <row r="462" spans="2:25" ht="81" customHeight="1">
      <c r="B462" s="29"/>
      <c r="C462" s="20" t="s">
        <v>781</v>
      </c>
      <c r="D462" s="20" t="s">
        <v>788</v>
      </c>
      <c r="E462" s="20" t="s">
        <v>781</v>
      </c>
      <c r="F462" s="20" t="s">
        <v>782</v>
      </c>
      <c r="G462" s="20" t="s">
        <v>807</v>
      </c>
      <c r="H462" s="20" t="s">
        <v>791</v>
      </c>
      <c r="I462" s="20" t="s">
        <v>781</v>
      </c>
      <c r="J462" s="20" t="s">
        <v>785</v>
      </c>
      <c r="K462" s="16" t="s">
        <v>1440</v>
      </c>
      <c r="L462" s="20"/>
      <c r="M462" s="21" t="s">
        <v>2510</v>
      </c>
      <c r="N462" s="16" t="str">
        <f>X435</f>
        <v/>
      </c>
      <c r="O462" s="16">
        <v>8</v>
      </c>
      <c r="P462" s="20" t="s">
        <v>1425</v>
      </c>
      <c r="Q462" s="1" t="s">
        <v>2799</v>
      </c>
      <c r="R462" s="1" t="s">
        <v>157</v>
      </c>
      <c r="S462" s="16"/>
      <c r="T462" s="151"/>
    </row>
    <row r="463" spans="2:25" ht="60">
      <c r="B463" s="29"/>
      <c r="C463" s="20"/>
      <c r="D463" s="20"/>
      <c r="E463" s="20"/>
      <c r="F463" s="20"/>
      <c r="G463" s="20"/>
      <c r="H463" s="20"/>
      <c r="I463" s="20"/>
      <c r="J463" s="20"/>
      <c r="K463" s="16"/>
      <c r="L463" s="20" t="s">
        <v>3065</v>
      </c>
      <c r="M463" s="21" t="s">
        <v>3066</v>
      </c>
      <c r="N463" s="16" t="str">
        <f>X436</f>
        <v/>
      </c>
      <c r="O463" s="16" t="s">
        <v>157</v>
      </c>
      <c r="P463" s="20" t="s">
        <v>157</v>
      </c>
      <c r="Q463" s="1" t="s">
        <v>3424</v>
      </c>
      <c r="R463" s="1" t="s">
        <v>157</v>
      </c>
      <c r="S463" s="16" t="s">
        <v>157</v>
      </c>
      <c r="T463" s="151"/>
      <c r="V463" s="105" t="str">
        <f>IF(Tabela2[[#This Row],[F.R.
(Fonte Recurso)]]="",IF(B491&lt;&gt;"",B491&amp;".","")&amp;C491&amp;"."&amp;D491&amp;"."&amp;E491&amp;"."&amp;F491&amp;"."&amp;G491&amp;"."&amp;H491&amp;"."&amp;I491&amp;"."&amp;J491,"")</f>
        <v/>
      </c>
      <c r="W463" s="105" t="b">
        <f>V463=Tabela2[[#This Row],[N.R.
(Natureza da Receita)]]</f>
        <v>1</v>
      </c>
      <c r="X463" s="105" t="str">
        <f>IF(Tabela2[[#This Row],[F.R.
(Fonte Recurso)]]="",VLOOKUP(Tabela2[[#This Row],[N.R.
(Natureza da Receita)]],Tabela813[[NR]:[Situação]],3,FALSE),"")</f>
        <v/>
      </c>
      <c r="Y463" s="105" t="b">
        <f>X463=Tabela2[[#This Row],[(S)intética
(A)nalítica]]</f>
        <v>1</v>
      </c>
    </row>
    <row r="464" spans="2:25" ht="45">
      <c r="B464" s="29"/>
      <c r="C464" s="20" t="s">
        <v>781</v>
      </c>
      <c r="D464" s="20" t="s">
        <v>788</v>
      </c>
      <c r="E464" s="20" t="s">
        <v>781</v>
      </c>
      <c r="F464" s="20" t="s">
        <v>782</v>
      </c>
      <c r="G464" s="20" t="s">
        <v>807</v>
      </c>
      <c r="H464" s="20" t="s">
        <v>791</v>
      </c>
      <c r="I464" s="20" t="s">
        <v>781</v>
      </c>
      <c r="J464" s="20" t="s">
        <v>794</v>
      </c>
      <c r="K464" s="16" t="s">
        <v>1441</v>
      </c>
      <c r="L464" s="20"/>
      <c r="M464" s="21" t="s">
        <v>2511</v>
      </c>
      <c r="N464" s="16" t="str">
        <f>X437</f>
        <v/>
      </c>
      <c r="O464" s="16">
        <v>8</v>
      </c>
      <c r="P464" s="20" t="s">
        <v>1425</v>
      </c>
      <c r="Q464" s="1" t="s">
        <v>3170</v>
      </c>
      <c r="R464" s="1" t="s">
        <v>157</v>
      </c>
      <c r="S464" s="16"/>
      <c r="T464" s="151"/>
      <c r="V464" s="105" t="str">
        <f>IF(Tabela2[[#This Row],[F.R.
(Fonte Recurso)]]="",IF(B492&lt;&gt;"",B492&amp;".","")&amp;C492&amp;"."&amp;D492&amp;"."&amp;E492&amp;"."&amp;F492&amp;"."&amp;G492&amp;"."&amp;H492&amp;"."&amp;I492&amp;"."&amp;J492,"")</f>
        <v>.......</v>
      </c>
      <c r="W464" s="105" t="b">
        <f>V464=Tabela2[[#This Row],[N.R.
(Natureza da Receita)]]</f>
        <v>0</v>
      </c>
      <c r="X464" s="105" t="str">
        <f>IF(Tabela2[[#This Row],[F.R.
(Fonte Recurso)]]="",VLOOKUP(Tabela2[[#This Row],[N.R.
(Natureza da Receita)]],Tabela813[[NR]:[Situação]],3,FALSE),"")</f>
        <v>A</v>
      </c>
      <c r="Y464" s="105" t="b">
        <f>X464=Tabela2[[#This Row],[(S)intética
(A)nalítica]]</f>
        <v>0</v>
      </c>
    </row>
    <row r="465" spans="2:25" ht="60">
      <c r="B465" s="29"/>
      <c r="C465" s="20"/>
      <c r="D465" s="20"/>
      <c r="E465" s="20"/>
      <c r="F465" s="20"/>
      <c r="G465" s="20"/>
      <c r="H465" s="20"/>
      <c r="I465" s="20"/>
      <c r="J465" s="20"/>
      <c r="K465" s="16"/>
      <c r="L465" s="20" t="s">
        <v>3067</v>
      </c>
      <c r="M465" s="21" t="s">
        <v>3068</v>
      </c>
      <c r="N465" s="16" t="str">
        <f>X438</f>
        <v/>
      </c>
      <c r="O465" s="16" t="s">
        <v>157</v>
      </c>
      <c r="P465" s="20" t="s">
        <v>157</v>
      </c>
      <c r="Q465" s="1" t="s">
        <v>3426</v>
      </c>
      <c r="R465" s="1" t="s">
        <v>157</v>
      </c>
      <c r="S465" s="16" t="s">
        <v>157</v>
      </c>
      <c r="T465" s="151"/>
      <c r="V465" s="105" t="str">
        <f>IF(Tabela2[[#This Row],[F.R.
(Fonte Recurso)]]="",IF(B493&lt;&gt;"",B493&amp;".","")&amp;C493&amp;"."&amp;D493&amp;"."&amp;E493&amp;"."&amp;F493&amp;"."&amp;G493&amp;"."&amp;H493&amp;"."&amp;I493&amp;"."&amp;J493,"")</f>
        <v/>
      </c>
      <c r="W465" s="105" t="b">
        <f>V465=Tabela2[[#This Row],[N.R.
(Natureza da Receita)]]</f>
        <v>1</v>
      </c>
      <c r="X465" s="105" t="str">
        <f>IF(Tabela2[[#This Row],[F.R.
(Fonte Recurso)]]="",VLOOKUP(Tabela2[[#This Row],[N.R.
(Natureza da Receita)]],Tabela813[[NR]:[Situação]],3,FALSE),"")</f>
        <v/>
      </c>
      <c r="Y465" s="105" t="b">
        <f>X465=Tabela2[[#This Row],[(S)intética
(A)nalítica]]</f>
        <v>1</v>
      </c>
    </row>
    <row r="466" spans="2:25" ht="45">
      <c r="B466" s="29"/>
      <c r="C466" s="20" t="s">
        <v>781</v>
      </c>
      <c r="D466" s="20" t="s">
        <v>788</v>
      </c>
      <c r="E466" s="20" t="s">
        <v>781</v>
      </c>
      <c r="F466" s="20" t="s">
        <v>782</v>
      </c>
      <c r="G466" s="20" t="s">
        <v>807</v>
      </c>
      <c r="H466" s="20" t="s">
        <v>792</v>
      </c>
      <c r="I466" s="20" t="s">
        <v>784</v>
      </c>
      <c r="J466" s="20" t="s">
        <v>787</v>
      </c>
      <c r="K466" s="16" t="s">
        <v>1442</v>
      </c>
      <c r="L466" s="20"/>
      <c r="M466" s="21" t="s">
        <v>357</v>
      </c>
      <c r="N466" s="16" t="s">
        <v>1236</v>
      </c>
      <c r="O466" s="16">
        <v>6</v>
      </c>
      <c r="P466" s="20" t="s">
        <v>54</v>
      </c>
      <c r="Q466" s="1" t="s">
        <v>358</v>
      </c>
      <c r="R466" s="1" t="s">
        <v>157</v>
      </c>
      <c r="S466" s="16"/>
      <c r="T466" s="151"/>
      <c r="V466" s="105" t="str">
        <f>IF(Tabela2[[#This Row],[F.R.
(Fonte Recurso)]]="",IF(B494&lt;&gt;"",B494&amp;".","")&amp;C494&amp;"."&amp;D494&amp;"."&amp;E494&amp;"."&amp;F494&amp;"."&amp;G494&amp;"."&amp;H494&amp;"."&amp;I494&amp;"."&amp;J494,"")</f>
        <v>.......</v>
      </c>
      <c r="W466" s="105" t="b">
        <f>V466=Tabela2[[#This Row],[N.R.
(Natureza da Receita)]]</f>
        <v>0</v>
      </c>
      <c r="X466" s="105" t="str">
        <f>IF(Tabela2[[#This Row],[F.R.
(Fonte Recurso)]]="",VLOOKUP(Tabela2[[#This Row],[N.R.
(Natureza da Receita)]],Tabela813[[NR]:[Situação]],3,FALSE),"")</f>
        <v>S</v>
      </c>
      <c r="Y466" s="105" t="b">
        <f>X466=Tabela2[[#This Row],[(S)intética
(A)nalítica]]</f>
        <v>1</v>
      </c>
    </row>
    <row r="467" spans="2:25" ht="45">
      <c r="B467" s="29"/>
      <c r="C467" s="20" t="s">
        <v>781</v>
      </c>
      <c r="D467" s="20" t="s">
        <v>788</v>
      </c>
      <c r="E467" s="20" t="s">
        <v>781</v>
      </c>
      <c r="F467" s="20" t="s">
        <v>782</v>
      </c>
      <c r="G467" s="20" t="s">
        <v>807</v>
      </c>
      <c r="H467" s="20" t="s">
        <v>792</v>
      </c>
      <c r="I467" s="20" t="s">
        <v>781</v>
      </c>
      <c r="J467" s="20" t="s">
        <v>787</v>
      </c>
      <c r="K467" s="16" t="s">
        <v>1443</v>
      </c>
      <c r="L467" s="20"/>
      <c r="M467" s="21" t="s">
        <v>2512</v>
      </c>
      <c r="N467" s="16" t="s">
        <v>1236</v>
      </c>
      <c r="O467" s="16">
        <v>7</v>
      </c>
      <c r="P467" s="20" t="s">
        <v>54</v>
      </c>
      <c r="Q467" s="1" t="s">
        <v>358</v>
      </c>
      <c r="R467" s="1" t="s">
        <v>157</v>
      </c>
      <c r="S467" s="16" t="s">
        <v>157</v>
      </c>
      <c r="T467" s="151"/>
      <c r="V467" s="105" t="str">
        <f>IF(Tabela2[[#This Row],[F.R.
(Fonte Recurso)]]="",IF(B495&lt;&gt;"",B495&amp;".","")&amp;C495&amp;"."&amp;D495&amp;"."&amp;E495&amp;"."&amp;F495&amp;"."&amp;G495&amp;"."&amp;H495&amp;"."&amp;I495&amp;"."&amp;J495,"")</f>
        <v>1.7.1.3.51.2.0.00</v>
      </c>
      <c r="W467" s="105" t="b">
        <f>V467=Tabela2[[#This Row],[N.R.
(Natureza da Receita)]]</f>
        <v>0</v>
      </c>
      <c r="X467" s="105" t="str">
        <f>IF(Tabela2[[#This Row],[F.R.
(Fonte Recurso)]]="",VLOOKUP(Tabela2[[#This Row],[N.R.
(Natureza da Receita)]],Tabela813[[NR]:[Situação]],3,FALSE),"")</f>
        <v>S</v>
      </c>
      <c r="Y467" s="105" t="b">
        <f>X467=Tabela2[[#This Row],[(S)intética
(A)nalítica]]</f>
        <v>1</v>
      </c>
    </row>
    <row r="468" spans="2:25" ht="45">
      <c r="B468" s="29"/>
      <c r="C468" s="20" t="s">
        <v>781</v>
      </c>
      <c r="D468" s="20" t="s">
        <v>788</v>
      </c>
      <c r="E468" s="20" t="s">
        <v>781</v>
      </c>
      <c r="F468" s="20" t="s">
        <v>782</v>
      </c>
      <c r="G468" s="20" t="s">
        <v>807</v>
      </c>
      <c r="H468" s="20" t="s">
        <v>792</v>
      </c>
      <c r="I468" s="20" t="s">
        <v>781</v>
      </c>
      <c r="J468" s="20" t="s">
        <v>783</v>
      </c>
      <c r="K468" s="16" t="s">
        <v>1444</v>
      </c>
      <c r="L468" s="20"/>
      <c r="M468" s="21" t="s">
        <v>2512</v>
      </c>
      <c r="N468" s="16" t="s">
        <v>1241</v>
      </c>
      <c r="O468" s="16">
        <v>8</v>
      </c>
      <c r="P468" s="20" t="s">
        <v>1425</v>
      </c>
      <c r="Q468" s="1" t="s">
        <v>358</v>
      </c>
      <c r="R468" s="1" t="s">
        <v>157</v>
      </c>
      <c r="S468" s="16"/>
      <c r="T468" s="151"/>
      <c r="V468" s="105" t="str">
        <f>IF(Tabela2[[#This Row],[F.R.
(Fonte Recurso)]]="",IF(B496&lt;&gt;"",B496&amp;".","")&amp;C496&amp;"."&amp;D496&amp;"."&amp;E496&amp;"."&amp;F496&amp;"."&amp;G496&amp;"."&amp;H496&amp;"."&amp;I496&amp;"."&amp;J496,"")</f>
        <v>1.7.1.3.51.2.1.00</v>
      </c>
      <c r="W468" s="105" t="b">
        <f>V468=Tabela2[[#This Row],[N.R.
(Natureza da Receita)]]</f>
        <v>0</v>
      </c>
      <c r="X468" s="105" t="str">
        <f>IF(Tabela2[[#This Row],[F.R.
(Fonte Recurso)]]="",VLOOKUP(Tabela2[[#This Row],[N.R.
(Natureza da Receita)]],Tabela813[[NR]:[Situação]],3,FALSE),"")</f>
        <v>A</v>
      </c>
      <c r="Y468" s="105" t="b">
        <f>X468=Tabela2[[#This Row],[(S)intética
(A)nalítica]]</f>
        <v>1</v>
      </c>
    </row>
    <row r="469" spans="2:25" ht="30">
      <c r="B469" s="29"/>
      <c r="C469" s="20"/>
      <c r="D469" s="20"/>
      <c r="E469" s="20"/>
      <c r="F469" s="20"/>
      <c r="G469" s="20"/>
      <c r="H469" s="20"/>
      <c r="I469" s="20"/>
      <c r="J469" s="20"/>
      <c r="K469" s="16"/>
      <c r="L469" s="20" t="s">
        <v>3140</v>
      </c>
      <c r="M469" s="21" t="s">
        <v>3197</v>
      </c>
      <c r="N469" s="16"/>
      <c r="O469" s="16" t="s">
        <v>157</v>
      </c>
      <c r="P469" s="20" t="s">
        <v>157</v>
      </c>
      <c r="Q469" s="1"/>
      <c r="R469" s="1" t="s">
        <v>157</v>
      </c>
      <c r="S469" s="16" t="s">
        <v>157</v>
      </c>
      <c r="T469" s="151"/>
      <c r="V469" s="105" t="str">
        <f>IF(Tabela2[[#This Row],[F.R.
(Fonte Recurso)]]="",IF(B497&lt;&gt;"",B497&amp;".","")&amp;C497&amp;"."&amp;D497&amp;"."&amp;E497&amp;"."&amp;F497&amp;"."&amp;G497&amp;"."&amp;H497&amp;"."&amp;I497&amp;"."&amp;J497,"")</f>
        <v/>
      </c>
      <c r="W469" s="105" t="b">
        <f>V469=Tabela2[[#This Row],[N.R.
(Natureza da Receita)]]</f>
        <v>1</v>
      </c>
      <c r="X469" s="105" t="str">
        <f>IF(Tabela2[[#This Row],[F.R.
(Fonte Recurso)]]="",VLOOKUP(Tabela2[[#This Row],[N.R.
(Natureza da Receita)]],Tabela813[[NR]:[Situação]],3,FALSE),"")</f>
        <v/>
      </c>
      <c r="Y469" s="105" t="b">
        <f>X469=Tabela2[[#This Row],[(S)intética
(A)nalítica]]</f>
        <v>1</v>
      </c>
    </row>
    <row r="470" spans="2:25" ht="45">
      <c r="B470" s="29"/>
      <c r="C470" s="20"/>
      <c r="D470" s="20"/>
      <c r="E470" s="20"/>
      <c r="F470" s="20"/>
      <c r="G470" s="20"/>
      <c r="H470" s="20"/>
      <c r="I470" s="20"/>
      <c r="J470" s="20"/>
      <c r="K470" s="18"/>
      <c r="L470" s="20" t="s">
        <v>3343</v>
      </c>
      <c r="M470" s="21" t="s">
        <v>3473</v>
      </c>
      <c r="N470" s="16" t="str">
        <f>X443</f>
        <v/>
      </c>
      <c r="O470" s="16"/>
      <c r="P470" s="20"/>
      <c r="Q470" s="1"/>
      <c r="R470" s="1"/>
      <c r="S470" s="16"/>
      <c r="T470" s="151"/>
      <c r="V470" s="105" t="str">
        <f>IF(Tabela2[[#This Row],[F.R.
(Fonte Recurso)]]="",IF(B498&lt;&gt;"",B498&amp;".","")&amp;C498&amp;"."&amp;D498&amp;"."&amp;E498&amp;"."&amp;F498&amp;"."&amp;G498&amp;"."&amp;H498&amp;"."&amp;I498&amp;"."&amp;J498,"")</f>
        <v/>
      </c>
      <c r="W470" s="105" t="b">
        <f>V470=Tabela2[[#This Row],[N.R.
(Natureza da Receita)]]</f>
        <v>1</v>
      </c>
      <c r="X470" s="105" t="str">
        <f>IF(Tabela2[[#This Row],[F.R.
(Fonte Recurso)]]="",VLOOKUP(Tabela2[[#This Row],[N.R.
(Natureza da Receita)]],Tabela813[[NR]:[Situação]],3,FALSE),"")</f>
        <v/>
      </c>
      <c r="Y470" s="105" t="b">
        <f>X470=Tabela2[[#This Row],[(S)intética
(A)nalítica]]</f>
        <v>1</v>
      </c>
    </row>
    <row r="471" spans="2:25" ht="45">
      <c r="B471" s="29"/>
      <c r="C471" s="20"/>
      <c r="D471" s="20"/>
      <c r="E471" s="20"/>
      <c r="F471" s="20"/>
      <c r="G471" s="20"/>
      <c r="H471" s="20"/>
      <c r="I471" s="20"/>
      <c r="J471" s="20"/>
      <c r="K471" s="18"/>
      <c r="L471" s="258" t="s">
        <v>6099</v>
      </c>
      <c r="M471" s="259" t="s">
        <v>6197</v>
      </c>
      <c r="N471" s="256"/>
      <c r="O471" s="256"/>
      <c r="P471" s="258"/>
      <c r="Q471" s="255" t="s">
        <v>6183</v>
      </c>
      <c r="R471" s="255" t="s">
        <v>6185</v>
      </c>
      <c r="S471" s="256" t="s">
        <v>14</v>
      </c>
      <c r="T471" s="271">
        <v>45454</v>
      </c>
      <c r="V471" s="105" t="str">
        <f>IF(Tabela2[[#This Row],[F.R.
(Fonte Recurso)]]="",IF(B499&lt;&gt;"",B499&amp;".","")&amp;C499&amp;"."&amp;D499&amp;"."&amp;E499&amp;"."&amp;F499&amp;"."&amp;G499&amp;"."&amp;H499&amp;"."&amp;I499&amp;"."&amp;J499,"")</f>
        <v/>
      </c>
      <c r="W471" s="105" t="b">
        <f>V471=Tabela2[[#This Row],[N.R.
(Natureza da Receita)]]</f>
        <v>1</v>
      </c>
      <c r="X471" s="105" t="str">
        <f>IF(Tabela2[[#This Row],[F.R.
(Fonte Recurso)]]="",VLOOKUP(Tabela2[[#This Row],[N.R.
(Natureza da Receita)]],Tabela813[[NR]:[Situação]],3,FALSE),"")</f>
        <v/>
      </c>
      <c r="Y471" s="105" t="b">
        <f>X471=Tabela2[[#This Row],[(S)intética
(A)nalítica]]</f>
        <v>1</v>
      </c>
    </row>
    <row r="472" spans="2:25" ht="45">
      <c r="B472" s="29"/>
      <c r="C472" s="20" t="s">
        <v>781</v>
      </c>
      <c r="D472" s="20" t="s">
        <v>788</v>
      </c>
      <c r="E472" s="20" t="s">
        <v>781</v>
      </c>
      <c r="F472" s="20" t="s">
        <v>782</v>
      </c>
      <c r="G472" s="20" t="s">
        <v>807</v>
      </c>
      <c r="H472" s="20" t="s">
        <v>792</v>
      </c>
      <c r="I472" s="20" t="s">
        <v>781</v>
      </c>
      <c r="J472" s="20" t="s">
        <v>785</v>
      </c>
      <c r="K472" s="16" t="s">
        <v>1445</v>
      </c>
      <c r="L472" s="20"/>
      <c r="M472" s="21" t="s">
        <v>2513</v>
      </c>
      <c r="N472" s="16" t="s">
        <v>1241</v>
      </c>
      <c r="O472" s="16">
        <v>8</v>
      </c>
      <c r="P472" s="20" t="s">
        <v>1425</v>
      </c>
      <c r="Q472" s="1" t="s">
        <v>2799</v>
      </c>
      <c r="R472" s="1"/>
      <c r="S472" s="16"/>
      <c r="T472" s="151"/>
      <c r="V472" s="105" t="str">
        <f>IF(Tabela2[[#This Row],[F.R.
(Fonte Recurso)]]="",IF(B500&lt;&gt;"",B500&amp;".","")&amp;C500&amp;"."&amp;D500&amp;"."&amp;E500&amp;"."&amp;F500&amp;"."&amp;G500&amp;"."&amp;H500&amp;"."&amp;I500&amp;"."&amp;J500,"")</f>
        <v>1.7.1.3.51.2.1.02</v>
      </c>
      <c r="W472" s="105" t="b">
        <f>V472=Tabela2[[#This Row],[N.R.
(Natureza da Receita)]]</f>
        <v>0</v>
      </c>
      <c r="X472" s="105" t="str">
        <f>IF(Tabela2[[#This Row],[F.R.
(Fonte Recurso)]]="",VLOOKUP(Tabela2[[#This Row],[N.R.
(Natureza da Receita)]],Tabela813[[NR]:[Situação]],3,FALSE),"")</f>
        <v>A</v>
      </c>
      <c r="Y472" s="105" t="b">
        <f>X472=Tabela2[[#This Row],[(S)intética
(A)nalítica]]</f>
        <v>1</v>
      </c>
    </row>
    <row r="473" spans="2:25" ht="60">
      <c r="B473" s="29"/>
      <c r="C473" s="20"/>
      <c r="D473" s="20"/>
      <c r="E473" s="20"/>
      <c r="F473" s="20"/>
      <c r="G473" s="20"/>
      <c r="H473" s="20"/>
      <c r="I473" s="20"/>
      <c r="J473" s="20"/>
      <c r="K473" s="16"/>
      <c r="L473" s="20" t="s">
        <v>3065</v>
      </c>
      <c r="M473" s="21" t="s">
        <v>3066</v>
      </c>
      <c r="N473" s="16"/>
      <c r="O473" s="16" t="s">
        <v>157</v>
      </c>
      <c r="P473" s="20" t="s">
        <v>157</v>
      </c>
      <c r="Q473" s="1" t="s">
        <v>3424</v>
      </c>
      <c r="R473" s="1" t="s">
        <v>157</v>
      </c>
      <c r="S473" s="16" t="s">
        <v>157</v>
      </c>
      <c r="T473" s="151"/>
      <c r="V473" s="105" t="str">
        <f>IF(Tabela2[[#This Row],[F.R.
(Fonte Recurso)]]="",IF(B501&lt;&gt;"",B501&amp;".","")&amp;C501&amp;"."&amp;D501&amp;"."&amp;E501&amp;"."&amp;F501&amp;"."&amp;G501&amp;"."&amp;H501&amp;"."&amp;I501&amp;"."&amp;J501,"")</f>
        <v/>
      </c>
      <c r="W473" s="105" t="b">
        <f>V473=Tabela2[[#This Row],[N.R.
(Natureza da Receita)]]</f>
        <v>1</v>
      </c>
      <c r="X473" s="105" t="str">
        <f>IF(Tabela2[[#This Row],[F.R.
(Fonte Recurso)]]="",VLOOKUP(Tabela2[[#This Row],[N.R.
(Natureza da Receita)]],Tabela813[[NR]:[Situação]],3,FALSE),"")</f>
        <v/>
      </c>
      <c r="Y473" s="105" t="b">
        <f>X473=Tabela2[[#This Row],[(S)intética
(A)nalítica]]</f>
        <v>1</v>
      </c>
    </row>
    <row r="474" spans="2:25" ht="45">
      <c r="B474" s="29"/>
      <c r="C474" s="20" t="s">
        <v>781</v>
      </c>
      <c r="D474" s="20" t="s">
        <v>788</v>
      </c>
      <c r="E474" s="20" t="s">
        <v>781</v>
      </c>
      <c r="F474" s="20" t="s">
        <v>782</v>
      </c>
      <c r="G474" s="20" t="s">
        <v>807</v>
      </c>
      <c r="H474" s="20" t="s">
        <v>792</v>
      </c>
      <c r="I474" s="20" t="s">
        <v>781</v>
      </c>
      <c r="J474" s="20" t="s">
        <v>794</v>
      </c>
      <c r="K474" s="16" t="s">
        <v>1446</v>
      </c>
      <c r="L474" s="20"/>
      <c r="M474" s="21" t="s">
        <v>2514</v>
      </c>
      <c r="N474" s="16" t="str">
        <f>X445</f>
        <v>S</v>
      </c>
      <c r="O474" s="16">
        <v>8</v>
      </c>
      <c r="P474" s="20" t="s">
        <v>1425</v>
      </c>
      <c r="Q474" s="1" t="s">
        <v>3170</v>
      </c>
      <c r="R474" s="1" t="s">
        <v>157</v>
      </c>
      <c r="S474" s="16"/>
      <c r="T474" s="151"/>
      <c r="V474" s="105" t="str">
        <f>IF(Tabela2[[#This Row],[F.R.
(Fonte Recurso)]]="",IF(B502&lt;&gt;"",B502&amp;".","")&amp;C502&amp;"."&amp;D502&amp;"."&amp;E502&amp;"."&amp;F502&amp;"."&amp;G502&amp;"."&amp;H502&amp;"."&amp;I502&amp;"."&amp;J502,"")</f>
        <v>1.7.1.3.51.2.1.03</v>
      </c>
      <c r="W474" s="105" t="b">
        <f>V474=Tabela2[[#This Row],[N.R.
(Natureza da Receita)]]</f>
        <v>0</v>
      </c>
      <c r="X474" s="105" t="str">
        <f>IF(Tabela2[[#This Row],[F.R.
(Fonte Recurso)]]="",VLOOKUP(Tabela2[[#This Row],[N.R.
(Natureza da Receita)]],Tabela813[[NR]:[Situação]],3,FALSE),"")</f>
        <v>A</v>
      </c>
      <c r="Y474" s="105" t="b">
        <f>X474=Tabela2[[#This Row],[(S)intética
(A)nalítica]]</f>
        <v>0</v>
      </c>
    </row>
    <row r="475" spans="2:25" ht="60">
      <c r="B475" s="29"/>
      <c r="C475" s="20"/>
      <c r="D475" s="20"/>
      <c r="E475" s="20"/>
      <c r="F475" s="20"/>
      <c r="G475" s="20"/>
      <c r="H475" s="20"/>
      <c r="I475" s="20"/>
      <c r="J475" s="20"/>
      <c r="K475" s="16"/>
      <c r="L475" s="20" t="s">
        <v>3067</v>
      </c>
      <c r="M475" s="21" t="s">
        <v>3068</v>
      </c>
      <c r="N475" s="16" t="str">
        <f>X446</f>
        <v>A</v>
      </c>
      <c r="O475" s="16" t="s">
        <v>157</v>
      </c>
      <c r="P475" s="20" t="s">
        <v>157</v>
      </c>
      <c r="Q475" s="1" t="s">
        <v>3426</v>
      </c>
      <c r="R475" s="1" t="s">
        <v>157</v>
      </c>
      <c r="S475" s="16" t="s">
        <v>157</v>
      </c>
      <c r="T475" s="151"/>
      <c r="V475" s="105" t="str">
        <f>IF(Tabela2[[#This Row],[F.R.
(Fonte Recurso)]]="",IF(B503&lt;&gt;"",B503&amp;".","")&amp;C503&amp;"."&amp;D503&amp;"."&amp;E503&amp;"."&amp;F503&amp;"."&amp;G503&amp;"."&amp;H503&amp;"."&amp;I503&amp;"."&amp;J503,"")</f>
        <v/>
      </c>
      <c r="W475" s="105" t="b">
        <f>V475=Tabela2[[#This Row],[N.R.
(Natureza da Receita)]]</f>
        <v>1</v>
      </c>
      <c r="X475" s="105" t="str">
        <f>IF(Tabela2[[#This Row],[F.R.
(Fonte Recurso)]]="",VLOOKUP(Tabela2[[#This Row],[N.R.
(Natureza da Receita)]],Tabela813[[NR]:[Situação]],3,FALSE),"")</f>
        <v/>
      </c>
      <c r="Y475" s="105" t="b">
        <f>X475=Tabela2[[#This Row],[(S)intética
(A)nalítica]]</f>
        <v>0</v>
      </c>
    </row>
    <row r="476" spans="2:25" ht="45">
      <c r="B476" s="29"/>
      <c r="C476" s="20" t="s">
        <v>781</v>
      </c>
      <c r="D476" s="20" t="s">
        <v>788</v>
      </c>
      <c r="E476" s="20" t="s">
        <v>781</v>
      </c>
      <c r="F476" s="20" t="s">
        <v>782</v>
      </c>
      <c r="G476" s="20" t="s">
        <v>807</v>
      </c>
      <c r="H476" s="20" t="s">
        <v>793</v>
      </c>
      <c r="I476" s="20" t="s">
        <v>784</v>
      </c>
      <c r="J476" s="20" t="s">
        <v>787</v>
      </c>
      <c r="K476" s="16" t="s">
        <v>1447</v>
      </c>
      <c r="L476" s="20"/>
      <c r="M476" s="21" t="s">
        <v>359</v>
      </c>
      <c r="N476" s="16" t="s">
        <v>1236</v>
      </c>
      <c r="O476" s="16">
        <v>6</v>
      </c>
      <c r="P476" s="20" t="s">
        <v>54</v>
      </c>
      <c r="Q476" s="1" t="s">
        <v>360</v>
      </c>
      <c r="R476" s="1" t="s">
        <v>157</v>
      </c>
      <c r="S476" s="16"/>
      <c r="T476" s="151"/>
      <c r="V476" s="105" t="str">
        <f>IF(Tabela2[[#This Row],[F.R.
(Fonte Recurso)]]="",IF(B504&lt;&gt;"",B504&amp;".","")&amp;C504&amp;"."&amp;D504&amp;"."&amp;E504&amp;"."&amp;F504&amp;"."&amp;G504&amp;"."&amp;H504&amp;"."&amp;I504&amp;"."&amp;J504,"")</f>
        <v>1.7.1.3.51.3.0.00</v>
      </c>
      <c r="W476" s="105" t="b">
        <f>V476=Tabela2[[#This Row],[N.R.
(Natureza da Receita)]]</f>
        <v>0</v>
      </c>
      <c r="X476" s="105" t="str">
        <f>IF(Tabela2[[#This Row],[F.R.
(Fonte Recurso)]]="",VLOOKUP(Tabela2[[#This Row],[N.R.
(Natureza da Receita)]],Tabela813[[NR]:[Situação]],3,FALSE),"")</f>
        <v>S</v>
      </c>
      <c r="Y476" s="105" t="b">
        <f>X476=Tabela2[[#This Row],[(S)intética
(A)nalítica]]</f>
        <v>1</v>
      </c>
    </row>
    <row r="477" spans="2:25" ht="45">
      <c r="B477" s="29"/>
      <c r="C477" s="20" t="s">
        <v>781</v>
      </c>
      <c r="D477" s="20" t="s">
        <v>788</v>
      </c>
      <c r="E477" s="20" t="s">
        <v>781</v>
      </c>
      <c r="F477" s="20" t="s">
        <v>782</v>
      </c>
      <c r="G477" s="20" t="s">
        <v>807</v>
      </c>
      <c r="H477" s="20" t="s">
        <v>793</v>
      </c>
      <c r="I477" s="20" t="s">
        <v>781</v>
      </c>
      <c r="J477" s="20" t="s">
        <v>787</v>
      </c>
      <c r="K477" s="16" t="s">
        <v>1448</v>
      </c>
      <c r="L477" s="20"/>
      <c r="M477" s="21" t="s">
        <v>2515</v>
      </c>
      <c r="N477" s="16" t="s">
        <v>1236</v>
      </c>
      <c r="O477" s="16">
        <v>7</v>
      </c>
      <c r="P477" s="20" t="s">
        <v>54</v>
      </c>
      <c r="Q477" s="1" t="s">
        <v>360</v>
      </c>
      <c r="R477" s="1" t="s">
        <v>157</v>
      </c>
      <c r="S477" s="16" t="s">
        <v>157</v>
      </c>
      <c r="T477" s="151"/>
      <c r="V477" s="105" t="str">
        <f>IF(Tabela2[[#This Row],[F.R.
(Fonte Recurso)]]="",IF(B505&lt;&gt;"",B505&amp;".","")&amp;C505&amp;"."&amp;D505&amp;"."&amp;E505&amp;"."&amp;F505&amp;"."&amp;G505&amp;"."&amp;H505&amp;"."&amp;I505&amp;"."&amp;J505,"")</f>
        <v>1.7.1.3.51.3.1.00</v>
      </c>
      <c r="W477" s="105" t="b">
        <f>V477=Tabela2[[#This Row],[N.R.
(Natureza da Receita)]]</f>
        <v>0</v>
      </c>
      <c r="X477" s="105" t="str">
        <f>IF(Tabela2[[#This Row],[F.R.
(Fonte Recurso)]]="",VLOOKUP(Tabela2[[#This Row],[N.R.
(Natureza da Receita)]],Tabela813[[NR]:[Situação]],3,FALSE),"")</f>
        <v>S</v>
      </c>
      <c r="Y477" s="105" t="b">
        <f>X477=Tabela2[[#This Row],[(S)intética
(A)nalítica]]</f>
        <v>1</v>
      </c>
    </row>
    <row r="478" spans="2:25" ht="45">
      <c r="B478" s="29"/>
      <c r="C478" s="20" t="s">
        <v>781</v>
      </c>
      <c r="D478" s="20" t="s">
        <v>788</v>
      </c>
      <c r="E478" s="20" t="s">
        <v>781</v>
      </c>
      <c r="F478" s="20" t="s">
        <v>782</v>
      </c>
      <c r="G478" s="20" t="s">
        <v>807</v>
      </c>
      <c r="H478" s="20" t="s">
        <v>793</v>
      </c>
      <c r="I478" s="20" t="s">
        <v>781</v>
      </c>
      <c r="J478" s="20" t="s">
        <v>783</v>
      </c>
      <c r="K478" s="16" t="s">
        <v>1449</v>
      </c>
      <c r="L478" s="20"/>
      <c r="M478" s="21" t="s">
        <v>2515</v>
      </c>
      <c r="N478" s="16" t="s">
        <v>1241</v>
      </c>
      <c r="O478" s="16">
        <v>8</v>
      </c>
      <c r="P478" s="20" t="s">
        <v>1425</v>
      </c>
      <c r="Q478" s="1" t="s">
        <v>360</v>
      </c>
      <c r="R478" s="1" t="s">
        <v>157</v>
      </c>
      <c r="S478" s="16"/>
      <c r="T478" s="151"/>
      <c r="V478" s="105" t="str">
        <f>IF(Tabela2[[#This Row],[F.R.
(Fonte Recurso)]]="",IF(B506&lt;&gt;"",B506&amp;".","")&amp;C506&amp;"."&amp;D506&amp;"."&amp;E506&amp;"."&amp;F506&amp;"."&amp;G506&amp;"."&amp;H506&amp;"."&amp;I506&amp;"."&amp;J506,"")</f>
        <v>1.7.1.3.51.3.1.01</v>
      </c>
      <c r="W478" s="105" t="b">
        <f>V478=Tabela2[[#This Row],[N.R.
(Natureza da Receita)]]</f>
        <v>0</v>
      </c>
      <c r="X478" s="105" t="str">
        <f>IF(Tabela2[[#This Row],[F.R.
(Fonte Recurso)]]="",VLOOKUP(Tabela2[[#This Row],[N.R.
(Natureza da Receita)]],Tabela813[[NR]:[Situação]],3,FALSE),"")</f>
        <v>A</v>
      </c>
      <c r="Y478" s="105" t="b">
        <f>X478=Tabela2[[#This Row],[(S)intética
(A)nalítica]]</f>
        <v>1</v>
      </c>
    </row>
    <row r="479" spans="2:25" ht="30">
      <c r="B479" s="29"/>
      <c r="C479" s="20"/>
      <c r="D479" s="20"/>
      <c r="E479" s="20"/>
      <c r="F479" s="20"/>
      <c r="G479" s="20"/>
      <c r="H479" s="20"/>
      <c r="I479" s="20"/>
      <c r="J479" s="20"/>
      <c r="K479" s="16"/>
      <c r="L479" s="20" t="s">
        <v>3140</v>
      </c>
      <c r="M479" s="21" t="s">
        <v>3064</v>
      </c>
      <c r="N479" s="16" t="str">
        <f>X450</f>
        <v>A</v>
      </c>
      <c r="O479" s="16" t="s">
        <v>157</v>
      </c>
      <c r="P479" s="20" t="s">
        <v>157</v>
      </c>
      <c r="Q479" s="1"/>
      <c r="R479" s="1" t="s">
        <v>157</v>
      </c>
      <c r="S479" s="16" t="s">
        <v>157</v>
      </c>
      <c r="T479" s="151"/>
      <c r="V479" s="105" t="str">
        <f>IF(Tabela2[[#This Row],[F.R.
(Fonte Recurso)]]="",IF(B507&lt;&gt;"",B507&amp;".","")&amp;C507&amp;"."&amp;D507&amp;"."&amp;E507&amp;"."&amp;F507&amp;"."&amp;G507&amp;"."&amp;H507&amp;"."&amp;I507&amp;"."&amp;J507,"")</f>
        <v/>
      </c>
      <c r="W479" s="105" t="b">
        <f>V479=Tabela2[[#This Row],[N.R.
(Natureza da Receita)]]</f>
        <v>1</v>
      </c>
      <c r="X479" s="105" t="str">
        <f>IF(Tabela2[[#This Row],[F.R.
(Fonte Recurso)]]="",VLOOKUP(Tabela2[[#This Row],[N.R.
(Natureza da Receita)]],Tabela813[[NR]:[Situação]],3,FALSE),"")</f>
        <v/>
      </c>
      <c r="Y479" s="105" t="b">
        <f>X479=Tabela2[[#This Row],[(S)intética
(A)nalítica]]</f>
        <v>0</v>
      </c>
    </row>
    <row r="480" spans="2:25" ht="45">
      <c r="B480" s="29"/>
      <c r="C480" s="20"/>
      <c r="D480" s="20"/>
      <c r="E480" s="20"/>
      <c r="F480" s="20"/>
      <c r="G480" s="20"/>
      <c r="H480" s="20"/>
      <c r="I480" s="20"/>
      <c r="J480" s="20"/>
      <c r="K480" s="18"/>
      <c r="L480" s="20" t="s">
        <v>3343</v>
      </c>
      <c r="M480" s="21" t="s">
        <v>3473</v>
      </c>
      <c r="N480" s="16" t="str">
        <f>X451</f>
        <v/>
      </c>
      <c r="O480" s="16"/>
      <c r="P480" s="20"/>
      <c r="Q480" s="1"/>
      <c r="R480" s="1"/>
      <c r="S480" s="16"/>
      <c r="T480" s="151"/>
      <c r="V480" s="105" t="str">
        <f>IF(Tabela2[[#This Row],[F.R.
(Fonte Recurso)]]="",IF(B508&lt;&gt;"",B508&amp;".","")&amp;C508&amp;"."&amp;D508&amp;"."&amp;E508&amp;"."&amp;F508&amp;"."&amp;G508&amp;"."&amp;H508&amp;"."&amp;I508&amp;"."&amp;J508,"")</f>
        <v/>
      </c>
      <c r="W480" s="105" t="b">
        <f>V480=Tabela2[[#This Row],[N.R.
(Natureza da Receita)]]</f>
        <v>1</v>
      </c>
      <c r="X480" s="105" t="str">
        <f>IF(Tabela2[[#This Row],[F.R.
(Fonte Recurso)]]="",VLOOKUP(Tabela2[[#This Row],[N.R.
(Natureza da Receita)]],Tabela813[[NR]:[Situação]],3,FALSE),"")</f>
        <v/>
      </c>
      <c r="Y480" s="105" t="b">
        <f>X480=Tabela2[[#This Row],[(S)intética
(A)nalítica]]</f>
        <v>1</v>
      </c>
    </row>
    <row r="481" spans="1:25" ht="45">
      <c r="B481" s="29"/>
      <c r="C481" s="20" t="s">
        <v>781</v>
      </c>
      <c r="D481" s="20" t="s">
        <v>788</v>
      </c>
      <c r="E481" s="20" t="s">
        <v>781</v>
      </c>
      <c r="F481" s="20" t="s">
        <v>782</v>
      </c>
      <c r="G481" s="20" t="s">
        <v>807</v>
      </c>
      <c r="H481" s="20" t="s">
        <v>793</v>
      </c>
      <c r="I481" s="20" t="s">
        <v>781</v>
      </c>
      <c r="J481" s="20" t="s">
        <v>785</v>
      </c>
      <c r="K481" s="16" t="s">
        <v>1450</v>
      </c>
      <c r="L481" s="20"/>
      <c r="M481" s="21" t="s">
        <v>2516</v>
      </c>
      <c r="N481" s="16" t="s">
        <v>1241</v>
      </c>
      <c r="O481" s="16">
        <v>8</v>
      </c>
      <c r="P481" s="20" t="s">
        <v>1425</v>
      </c>
      <c r="Q481" s="1" t="s">
        <v>2799</v>
      </c>
      <c r="R481" s="1" t="s">
        <v>157</v>
      </c>
      <c r="S481" s="16"/>
      <c r="T481" s="151"/>
      <c r="V481" s="105" t="str">
        <f>IF(Tabela2[[#This Row],[F.R.
(Fonte Recurso)]]="",IF(B509&lt;&gt;"",B509&amp;".","")&amp;C509&amp;"."&amp;D509&amp;"."&amp;E509&amp;"."&amp;F509&amp;"."&amp;G509&amp;"."&amp;H509&amp;"."&amp;I509&amp;"."&amp;J509,"")</f>
        <v>1.7.1.3.51.3.1.02</v>
      </c>
      <c r="W481" s="105" t="b">
        <f>V481=Tabela2[[#This Row],[N.R.
(Natureza da Receita)]]</f>
        <v>0</v>
      </c>
      <c r="X481" s="105" t="str">
        <f>IF(Tabela2[[#This Row],[F.R.
(Fonte Recurso)]]="",VLOOKUP(Tabela2[[#This Row],[N.R.
(Natureza da Receita)]],Tabela813[[NR]:[Situação]],3,FALSE),"")</f>
        <v>A</v>
      </c>
      <c r="Y481" s="105" t="b">
        <f>X481=Tabela2[[#This Row],[(S)intética
(A)nalítica]]</f>
        <v>1</v>
      </c>
    </row>
    <row r="482" spans="1:25" ht="60">
      <c r="B482" s="29"/>
      <c r="C482" s="20"/>
      <c r="D482" s="20"/>
      <c r="E482" s="20"/>
      <c r="F482" s="20"/>
      <c r="G482" s="20"/>
      <c r="H482" s="20"/>
      <c r="I482" s="20"/>
      <c r="J482" s="20"/>
      <c r="K482" s="16"/>
      <c r="L482" s="20" t="s">
        <v>3065</v>
      </c>
      <c r="M482" s="21" t="s">
        <v>3066</v>
      </c>
      <c r="N482" s="16" t="str">
        <f>X453</f>
        <v/>
      </c>
      <c r="O482" s="16"/>
      <c r="P482" s="20"/>
      <c r="Q482" s="1" t="s">
        <v>3424</v>
      </c>
      <c r="R482" s="1"/>
      <c r="S482" s="16"/>
      <c r="T482" s="151"/>
      <c r="V482" s="105" t="str">
        <f>IF(Tabela2[[#This Row],[F.R.
(Fonte Recurso)]]="",IF(B510&lt;&gt;"",B510&amp;".","")&amp;C510&amp;"."&amp;D510&amp;"."&amp;E510&amp;"."&amp;F510&amp;"."&amp;G510&amp;"."&amp;H510&amp;"."&amp;I510&amp;"."&amp;J510,"")</f>
        <v/>
      </c>
      <c r="W482" s="105" t="b">
        <f>V482=Tabela2[[#This Row],[N.R.
(Natureza da Receita)]]</f>
        <v>1</v>
      </c>
      <c r="X482" s="105" t="str">
        <f>IF(Tabela2[[#This Row],[F.R.
(Fonte Recurso)]]="",VLOOKUP(Tabela2[[#This Row],[N.R.
(Natureza da Receita)]],Tabela813[[NR]:[Situação]],3,FALSE),"")</f>
        <v/>
      </c>
      <c r="Y482" s="105" t="b">
        <f>X482=Tabela2[[#This Row],[(S)intética
(A)nalítica]]</f>
        <v>1</v>
      </c>
    </row>
    <row r="483" spans="1:25" ht="45">
      <c r="B483" s="29"/>
      <c r="C483" s="20" t="s">
        <v>781</v>
      </c>
      <c r="D483" s="20" t="s">
        <v>788</v>
      </c>
      <c r="E483" s="20" t="s">
        <v>781</v>
      </c>
      <c r="F483" s="20" t="s">
        <v>782</v>
      </c>
      <c r="G483" s="20" t="s">
        <v>807</v>
      </c>
      <c r="H483" s="20" t="s">
        <v>793</v>
      </c>
      <c r="I483" s="20" t="s">
        <v>781</v>
      </c>
      <c r="J483" s="20" t="s">
        <v>794</v>
      </c>
      <c r="K483" s="16" t="s">
        <v>1451</v>
      </c>
      <c r="L483" s="20"/>
      <c r="M483" s="21" t="s">
        <v>2517</v>
      </c>
      <c r="N483" s="16" t="s">
        <v>1241</v>
      </c>
      <c r="O483" s="16">
        <v>8</v>
      </c>
      <c r="P483" s="20" t="s">
        <v>1425</v>
      </c>
      <c r="Q483" s="1" t="s">
        <v>3170</v>
      </c>
      <c r="R483" s="1" t="s">
        <v>157</v>
      </c>
      <c r="S483" s="16"/>
      <c r="T483" s="151"/>
      <c r="V483" s="105" t="str">
        <f>IF(Tabela2[[#This Row],[F.R.
(Fonte Recurso)]]="",IF(B511&lt;&gt;"",B511&amp;".","")&amp;C511&amp;"."&amp;D511&amp;"."&amp;E511&amp;"."&amp;F511&amp;"."&amp;G511&amp;"."&amp;H511&amp;"."&amp;I511&amp;"."&amp;J511,"")</f>
        <v>1.7.1.3.51.3.1.03</v>
      </c>
      <c r="W483" s="105" t="b">
        <f>V483=Tabela2[[#This Row],[N.R.
(Natureza da Receita)]]</f>
        <v>0</v>
      </c>
      <c r="X483" s="105" t="str">
        <f>IF(Tabela2[[#This Row],[F.R.
(Fonte Recurso)]]="",VLOOKUP(Tabela2[[#This Row],[N.R.
(Natureza da Receita)]],Tabela813[[NR]:[Situação]],3,FALSE),"")</f>
        <v>A</v>
      </c>
      <c r="Y483" s="105" t="b">
        <f>X483=Tabela2[[#This Row],[(S)intética
(A)nalítica]]</f>
        <v>1</v>
      </c>
    </row>
    <row r="484" spans="1:25" ht="60">
      <c r="B484" s="29"/>
      <c r="C484" s="20"/>
      <c r="D484" s="20"/>
      <c r="E484" s="20"/>
      <c r="F484" s="20"/>
      <c r="G484" s="20"/>
      <c r="H484" s="20"/>
      <c r="I484" s="20"/>
      <c r="J484" s="20"/>
      <c r="K484" s="16"/>
      <c r="L484" s="20" t="s">
        <v>3067</v>
      </c>
      <c r="M484" s="21" t="s">
        <v>3068</v>
      </c>
      <c r="N484" s="16" t="str">
        <f>X455</f>
        <v>S</v>
      </c>
      <c r="O484" s="16"/>
      <c r="P484" s="20"/>
      <c r="Q484" s="1" t="s">
        <v>3426</v>
      </c>
      <c r="R484" s="1"/>
      <c r="S484" s="16"/>
      <c r="T484" s="151"/>
      <c r="V484" s="105" t="str">
        <f>IF(Tabela2[[#This Row],[F.R.
(Fonte Recurso)]]="",IF(B512&lt;&gt;"",B512&amp;".","")&amp;C512&amp;"."&amp;D512&amp;"."&amp;E512&amp;"."&amp;F512&amp;"."&amp;G512&amp;"."&amp;H512&amp;"."&amp;I512&amp;"."&amp;J512,"")</f>
        <v/>
      </c>
      <c r="W484" s="105" t="b">
        <f>V484=Tabela2[[#This Row],[N.R.
(Natureza da Receita)]]</f>
        <v>1</v>
      </c>
      <c r="X484" s="105" t="str">
        <f>IF(Tabela2[[#This Row],[F.R.
(Fonte Recurso)]]="",VLOOKUP(Tabela2[[#This Row],[N.R.
(Natureza da Receita)]],Tabela813[[NR]:[Situação]],3,FALSE),"")</f>
        <v/>
      </c>
      <c r="Y484" s="105" t="b">
        <f>X484=Tabela2[[#This Row],[(S)intética
(A)nalítica]]</f>
        <v>0</v>
      </c>
    </row>
    <row r="485" spans="1:25" ht="45">
      <c r="B485" s="29"/>
      <c r="C485" s="20" t="s">
        <v>781</v>
      </c>
      <c r="D485" s="20" t="s">
        <v>788</v>
      </c>
      <c r="E485" s="20" t="s">
        <v>781</v>
      </c>
      <c r="F485" s="20" t="s">
        <v>782</v>
      </c>
      <c r="G485" s="20" t="s">
        <v>809</v>
      </c>
      <c r="H485" s="20" t="s">
        <v>784</v>
      </c>
      <c r="I485" s="20" t="s">
        <v>784</v>
      </c>
      <c r="J485" s="20" t="s">
        <v>787</v>
      </c>
      <c r="K485" s="16" t="s">
        <v>1452</v>
      </c>
      <c r="L485" s="20"/>
      <c r="M485" s="21" t="s">
        <v>361</v>
      </c>
      <c r="N485" s="16" t="s">
        <v>1236</v>
      </c>
      <c r="O485" s="16">
        <v>5</v>
      </c>
      <c r="P485" s="20" t="s">
        <v>54</v>
      </c>
      <c r="Q485" s="1" t="s">
        <v>362</v>
      </c>
      <c r="R485" s="1" t="s">
        <v>157</v>
      </c>
      <c r="S485" s="16"/>
      <c r="T485" s="151"/>
      <c r="V485" s="105" t="str">
        <f>IF(Tabela2[[#This Row],[F.R.
(Fonte Recurso)]]="",IF(B513&lt;&gt;"",B513&amp;".","")&amp;C513&amp;"."&amp;D513&amp;"."&amp;E513&amp;"."&amp;F513&amp;"."&amp;G513&amp;"."&amp;H513&amp;"."&amp;I513&amp;"."&amp;J513,"")</f>
        <v>1.7.1.3.51.4.0.00</v>
      </c>
      <c r="W485" s="105" t="b">
        <f>V485=Tabela2[[#This Row],[N.R.
(Natureza da Receita)]]</f>
        <v>0</v>
      </c>
      <c r="X485" s="105" t="str">
        <f>IF(Tabela2[[#This Row],[F.R.
(Fonte Recurso)]]="",VLOOKUP(Tabela2[[#This Row],[N.R.
(Natureza da Receita)]],Tabela813[[NR]:[Situação]],3,FALSE),"")</f>
        <v>S</v>
      </c>
      <c r="Y485" s="105" t="b">
        <f>X485=Tabela2[[#This Row],[(S)intética
(A)nalítica]]</f>
        <v>1</v>
      </c>
    </row>
    <row r="486" spans="1:25" ht="45">
      <c r="B486" s="29"/>
      <c r="C486" s="20" t="s">
        <v>781</v>
      </c>
      <c r="D486" s="20" t="s">
        <v>788</v>
      </c>
      <c r="E486" s="20" t="s">
        <v>781</v>
      </c>
      <c r="F486" s="20" t="s">
        <v>782</v>
      </c>
      <c r="G486" s="20" t="s">
        <v>809</v>
      </c>
      <c r="H486" s="20" t="s">
        <v>781</v>
      </c>
      <c r="I486" s="20" t="s">
        <v>784</v>
      </c>
      <c r="J486" s="20" t="s">
        <v>787</v>
      </c>
      <c r="K486" s="16" t="s">
        <v>1453</v>
      </c>
      <c r="L486" s="20"/>
      <c r="M486" s="21" t="s">
        <v>363</v>
      </c>
      <c r="N486" s="16" t="s">
        <v>1236</v>
      </c>
      <c r="O486" s="16">
        <v>6</v>
      </c>
      <c r="P486" s="20" t="s">
        <v>54</v>
      </c>
      <c r="Q486" s="1" t="s">
        <v>364</v>
      </c>
      <c r="R486" s="1" t="s">
        <v>157</v>
      </c>
      <c r="S486" s="16"/>
      <c r="T486" s="151"/>
      <c r="V486" s="105" t="str">
        <f>IF(Tabela2[[#This Row],[F.R.
(Fonte Recurso)]]="",IF(B514&lt;&gt;"",B514&amp;".","")&amp;C514&amp;"."&amp;D514&amp;"."&amp;E514&amp;"."&amp;F514&amp;"."&amp;G514&amp;"."&amp;H514&amp;"."&amp;I514&amp;"."&amp;J514,"")</f>
        <v>1.7.1.3.51.4.1.00</v>
      </c>
      <c r="W486" s="105" t="b">
        <f>V486=Tabela2[[#This Row],[N.R.
(Natureza da Receita)]]</f>
        <v>0</v>
      </c>
      <c r="X486" s="105" t="str">
        <f>IF(Tabela2[[#This Row],[F.R.
(Fonte Recurso)]]="",VLOOKUP(Tabela2[[#This Row],[N.R.
(Natureza da Receita)]],Tabela813[[NR]:[Situação]],3,FALSE),"")</f>
        <v>S</v>
      </c>
      <c r="Y486" s="105" t="b">
        <f>X486=Tabela2[[#This Row],[(S)intética
(A)nalítica]]</f>
        <v>1</v>
      </c>
    </row>
    <row r="487" spans="1:25" ht="45">
      <c r="B487" s="29"/>
      <c r="C487" s="20" t="s">
        <v>781</v>
      </c>
      <c r="D487" s="20" t="s">
        <v>788</v>
      </c>
      <c r="E487" s="20" t="s">
        <v>781</v>
      </c>
      <c r="F487" s="20" t="s">
        <v>782</v>
      </c>
      <c r="G487" s="20" t="s">
        <v>809</v>
      </c>
      <c r="H487" s="20" t="s">
        <v>781</v>
      </c>
      <c r="I487" s="20" t="s">
        <v>781</v>
      </c>
      <c r="J487" s="20" t="s">
        <v>787</v>
      </c>
      <c r="K487" s="16" t="s">
        <v>1454</v>
      </c>
      <c r="L487" s="20"/>
      <c r="M487" s="21" t="s">
        <v>767</v>
      </c>
      <c r="N487" s="16" t="s">
        <v>1236</v>
      </c>
      <c r="O487" s="16">
        <v>7</v>
      </c>
      <c r="P487" s="20" t="s">
        <v>54</v>
      </c>
      <c r="Q487" s="1" t="s">
        <v>364</v>
      </c>
      <c r="R487" s="1" t="s">
        <v>157</v>
      </c>
      <c r="S487" s="16" t="s">
        <v>157</v>
      </c>
      <c r="T487" s="151"/>
      <c r="V487" s="105" t="str">
        <f>IF(Tabela2[[#This Row],[F.R.
(Fonte Recurso)]]="",IF(B515&lt;&gt;"",B515&amp;".","")&amp;C515&amp;"."&amp;D515&amp;"."&amp;E515&amp;"."&amp;F515&amp;"."&amp;G515&amp;"."&amp;H515&amp;"."&amp;I515&amp;"."&amp;J515,"")</f>
        <v>1.7.1.3.51.4.1.01</v>
      </c>
      <c r="W487" s="105" t="b">
        <f>V487=Tabela2[[#This Row],[N.R.
(Natureza da Receita)]]</f>
        <v>0</v>
      </c>
      <c r="X487" s="105" t="str">
        <f>IF(Tabela2[[#This Row],[F.R.
(Fonte Recurso)]]="",VLOOKUP(Tabela2[[#This Row],[N.R.
(Natureza da Receita)]],Tabela813[[NR]:[Situação]],3,FALSE),"")</f>
        <v>S</v>
      </c>
      <c r="Y487" s="105" t="b">
        <f>X487=Tabela2[[#This Row],[(S)intética
(A)nalítica]]</f>
        <v>1</v>
      </c>
    </row>
    <row r="488" spans="1:25" ht="45">
      <c r="B488" s="29"/>
      <c r="C488" s="20" t="s">
        <v>781</v>
      </c>
      <c r="D488" s="20" t="s">
        <v>788</v>
      </c>
      <c r="E488" s="20" t="s">
        <v>781</v>
      </c>
      <c r="F488" s="20" t="s">
        <v>782</v>
      </c>
      <c r="G488" s="20" t="s">
        <v>809</v>
      </c>
      <c r="H488" s="20" t="s">
        <v>781</v>
      </c>
      <c r="I488" s="20" t="s">
        <v>781</v>
      </c>
      <c r="J488" s="20" t="s">
        <v>783</v>
      </c>
      <c r="K488" s="16" t="s">
        <v>1455</v>
      </c>
      <c r="L488" s="20"/>
      <c r="M488" s="21" t="s">
        <v>767</v>
      </c>
      <c r="N488" s="16" t="s">
        <v>1241</v>
      </c>
      <c r="O488" s="16">
        <v>8</v>
      </c>
      <c r="P488" s="20" t="s">
        <v>1425</v>
      </c>
      <c r="Q488" s="1" t="s">
        <v>364</v>
      </c>
      <c r="R488" s="1" t="s">
        <v>157</v>
      </c>
      <c r="S488" s="16"/>
      <c r="T488" s="151"/>
      <c r="V488" s="105" t="str">
        <f>IF(Tabela2[[#This Row],[F.R.
(Fonte Recurso)]]="",IF(B516&lt;&gt;"",B516&amp;".","")&amp;C516&amp;"."&amp;D516&amp;"."&amp;E516&amp;"."&amp;F516&amp;"."&amp;G516&amp;"."&amp;H516&amp;"."&amp;I516&amp;"."&amp;J516,"")</f>
        <v>.......</v>
      </c>
      <c r="W488" s="105" t="b">
        <f>V488=Tabela2[[#This Row],[N.R.
(Natureza da Receita)]]</f>
        <v>0</v>
      </c>
      <c r="X488" s="105" t="str">
        <f>IF(Tabela2[[#This Row],[F.R.
(Fonte Recurso)]]="",VLOOKUP(Tabela2[[#This Row],[N.R.
(Natureza da Receita)]],Tabela813[[NR]:[Situação]],3,FALSE),"")</f>
        <v>A</v>
      </c>
      <c r="Y488" s="105" t="b">
        <f>X488=Tabela2[[#This Row],[(S)intética
(A)nalítica]]</f>
        <v>1</v>
      </c>
    </row>
    <row r="489" spans="1:25" ht="30">
      <c r="B489" s="29"/>
      <c r="C489" s="20"/>
      <c r="D489" s="20"/>
      <c r="E489" s="20"/>
      <c r="F489" s="20"/>
      <c r="G489" s="20"/>
      <c r="H489" s="20"/>
      <c r="I489" s="20"/>
      <c r="J489" s="20"/>
      <c r="K489" s="16"/>
      <c r="L489" s="20" t="s">
        <v>3141</v>
      </c>
      <c r="M489" s="37" t="s">
        <v>3069</v>
      </c>
      <c r="N489" s="16"/>
      <c r="O489" s="16" t="s">
        <v>157</v>
      </c>
      <c r="P489" s="20" t="s">
        <v>157</v>
      </c>
      <c r="Q489" s="1"/>
      <c r="R489" s="1" t="s">
        <v>157</v>
      </c>
      <c r="S489" s="16" t="s">
        <v>157</v>
      </c>
      <c r="T489" s="151"/>
      <c r="V489" s="105" t="str">
        <f>IF(Tabela2[[#This Row],[F.R.
(Fonte Recurso)]]="",IF(B517&lt;&gt;"",B517&amp;".","")&amp;C517&amp;"."&amp;D517&amp;"."&amp;E517&amp;"."&amp;F517&amp;"."&amp;G517&amp;"."&amp;H517&amp;"."&amp;I517&amp;"."&amp;J517,"")</f>
        <v/>
      </c>
      <c r="W489" s="105" t="b">
        <f>V489=Tabela2[[#This Row],[N.R.
(Natureza da Receita)]]</f>
        <v>1</v>
      </c>
      <c r="X489" s="105" t="str">
        <f>IF(Tabela2[[#This Row],[F.R.
(Fonte Recurso)]]="",VLOOKUP(Tabela2[[#This Row],[N.R.
(Natureza da Receita)]],Tabela813[[NR]:[Situação]],3,FALSE),"")</f>
        <v/>
      </c>
      <c r="Y489" s="105" t="b">
        <f>X489=Tabela2[[#This Row],[(S)intética
(A)nalítica]]</f>
        <v>1</v>
      </c>
    </row>
    <row r="490" spans="1:25" ht="45">
      <c r="B490" s="29"/>
      <c r="C490" s="20"/>
      <c r="D490" s="20"/>
      <c r="E490" s="20"/>
      <c r="F490" s="20"/>
      <c r="G490" s="20"/>
      <c r="H490" s="20"/>
      <c r="I490" s="20"/>
      <c r="J490" s="20"/>
      <c r="K490" s="18"/>
      <c r="L490" s="20" t="s">
        <v>3345</v>
      </c>
      <c r="M490" s="21" t="s">
        <v>3474</v>
      </c>
      <c r="N490" s="16"/>
      <c r="O490" s="16"/>
      <c r="P490" s="20"/>
      <c r="Q490" s="1"/>
      <c r="R490" s="1"/>
      <c r="S490" s="16"/>
      <c r="T490" s="151"/>
      <c r="V490" s="105" t="str">
        <f>IF(Tabela2[[#This Row],[F.R.
(Fonte Recurso)]]="",IF(B518&lt;&gt;"",B518&amp;".","")&amp;C518&amp;"."&amp;D518&amp;"."&amp;E518&amp;"."&amp;F518&amp;"."&amp;G518&amp;"."&amp;H518&amp;"."&amp;I518&amp;"."&amp;J518,"")</f>
        <v/>
      </c>
      <c r="W490" s="105" t="b">
        <f>V490=Tabela2[[#This Row],[N.R.
(Natureza da Receita)]]</f>
        <v>1</v>
      </c>
      <c r="X490" s="105" t="str">
        <f>IF(Tabela2[[#This Row],[F.R.
(Fonte Recurso)]]="",VLOOKUP(Tabela2[[#This Row],[N.R.
(Natureza da Receita)]],Tabela813[[NR]:[Situação]],3,FALSE),"")</f>
        <v/>
      </c>
      <c r="Y490" s="105" t="b">
        <f>X490=Tabela2[[#This Row],[(S)intética
(A)nalítica]]</f>
        <v>1</v>
      </c>
    </row>
    <row r="491" spans="1:25" ht="45">
      <c r="B491" s="29"/>
      <c r="C491" s="20" t="s">
        <v>781</v>
      </c>
      <c r="D491" s="20" t="s">
        <v>788</v>
      </c>
      <c r="E491" s="20" t="s">
        <v>781</v>
      </c>
      <c r="F491" s="20" t="s">
        <v>782</v>
      </c>
      <c r="G491" s="20" t="s">
        <v>809</v>
      </c>
      <c r="H491" s="20" t="s">
        <v>781</v>
      </c>
      <c r="I491" s="20" t="s">
        <v>781</v>
      </c>
      <c r="J491" s="20" t="s">
        <v>785</v>
      </c>
      <c r="K491" s="16" t="s">
        <v>1456</v>
      </c>
      <c r="L491" s="20"/>
      <c r="M491" s="21" t="s">
        <v>2518</v>
      </c>
      <c r="N491" s="16" t="s">
        <v>1241</v>
      </c>
      <c r="O491" s="16">
        <v>8</v>
      </c>
      <c r="P491" s="20" t="s">
        <v>1425</v>
      </c>
      <c r="Q491" s="1" t="s">
        <v>2799</v>
      </c>
      <c r="R491" s="1" t="s">
        <v>157</v>
      </c>
      <c r="S491" s="16"/>
      <c r="T491" s="151"/>
      <c r="V491" s="105" t="str">
        <f>IF(Tabela2[[#This Row],[F.R.
(Fonte Recurso)]]="",IF(B519&lt;&gt;"",B519&amp;".","")&amp;C519&amp;"."&amp;D519&amp;"."&amp;E519&amp;"."&amp;F519&amp;"."&amp;G519&amp;"."&amp;H519&amp;"."&amp;I519&amp;"."&amp;J519,"")</f>
        <v>.......</v>
      </c>
      <c r="W491" s="105" t="b">
        <f>V491=Tabela2[[#This Row],[N.R.
(Natureza da Receita)]]</f>
        <v>0</v>
      </c>
      <c r="X491" s="105" t="str">
        <f>IF(Tabela2[[#This Row],[F.R.
(Fonte Recurso)]]="",VLOOKUP(Tabela2[[#This Row],[N.R.
(Natureza da Receita)]],Tabela813[[NR]:[Situação]],3,FALSE),"")</f>
        <v>A</v>
      </c>
      <c r="Y491" s="105" t="b">
        <f>X491=Tabela2[[#This Row],[(S)intética
(A)nalítica]]</f>
        <v>1</v>
      </c>
    </row>
    <row r="492" spans="1:25" ht="60">
      <c r="B492" s="29"/>
      <c r="C492" s="20"/>
      <c r="D492" s="20"/>
      <c r="E492" s="20"/>
      <c r="F492" s="20"/>
      <c r="G492" s="20"/>
      <c r="H492" s="20"/>
      <c r="I492" s="20"/>
      <c r="J492" s="20"/>
      <c r="K492" s="16"/>
      <c r="L492" s="20" t="s">
        <v>3070</v>
      </c>
      <c r="M492" s="37" t="s">
        <v>3071</v>
      </c>
      <c r="N492" s="16"/>
      <c r="O492" s="16" t="s">
        <v>157</v>
      </c>
      <c r="P492" s="20" t="s">
        <v>157</v>
      </c>
      <c r="Q492" s="1" t="s">
        <v>3424</v>
      </c>
      <c r="R492" s="1" t="s">
        <v>157</v>
      </c>
      <c r="S492" s="16" t="s">
        <v>157</v>
      </c>
      <c r="T492" s="151"/>
      <c r="V492" s="105" t="str">
        <f>IF(Tabela2[[#This Row],[F.R.
(Fonte Recurso)]]="",IF(B520&lt;&gt;"",B520&amp;".","")&amp;C520&amp;"."&amp;D520&amp;"."&amp;E520&amp;"."&amp;F520&amp;"."&amp;G520&amp;"."&amp;H520&amp;"."&amp;I520&amp;"."&amp;J520,"")</f>
        <v/>
      </c>
      <c r="W492" s="105" t="b">
        <f>V492=Tabela2[[#This Row],[N.R.
(Natureza da Receita)]]</f>
        <v>1</v>
      </c>
      <c r="X492" s="105" t="str">
        <f>IF(Tabela2[[#This Row],[F.R.
(Fonte Recurso)]]="",VLOOKUP(Tabela2[[#This Row],[N.R.
(Natureza da Receita)]],Tabela813[[NR]:[Situação]],3,FALSE),"")</f>
        <v/>
      </c>
      <c r="Y492" s="105" t="b">
        <f>X492=Tabela2[[#This Row],[(S)intética
(A)nalítica]]</f>
        <v>1</v>
      </c>
    </row>
    <row r="493" spans="1:25" ht="45">
      <c r="B493" s="29"/>
      <c r="C493" s="20" t="s">
        <v>781</v>
      </c>
      <c r="D493" s="20" t="s">
        <v>788</v>
      </c>
      <c r="E493" s="20" t="s">
        <v>781</v>
      </c>
      <c r="F493" s="20" t="s">
        <v>782</v>
      </c>
      <c r="G493" s="20" t="s">
        <v>809</v>
      </c>
      <c r="H493" s="20" t="s">
        <v>781</v>
      </c>
      <c r="I493" s="20" t="s">
        <v>781</v>
      </c>
      <c r="J493" s="20" t="s">
        <v>794</v>
      </c>
      <c r="K493" s="16" t="s">
        <v>1457</v>
      </c>
      <c r="L493" s="20"/>
      <c r="M493" s="21" t="s">
        <v>2519</v>
      </c>
      <c r="N493" s="16" t="s">
        <v>1241</v>
      </c>
      <c r="O493" s="16">
        <v>8</v>
      </c>
      <c r="P493" s="20" t="s">
        <v>1425</v>
      </c>
      <c r="Q493" s="1" t="s">
        <v>3170</v>
      </c>
      <c r="R493" s="1" t="s">
        <v>157</v>
      </c>
      <c r="S493" s="16"/>
      <c r="T493" s="151"/>
      <c r="V493" s="105" t="str">
        <f>IF(Tabela2[[#This Row],[F.R.
(Fonte Recurso)]]="",IF(B521&lt;&gt;"",B521&amp;".","")&amp;C521&amp;"."&amp;D521&amp;"."&amp;E521&amp;"."&amp;F521&amp;"."&amp;G521&amp;"."&amp;H521&amp;"."&amp;I521&amp;"."&amp;J521,"")</f>
        <v>.......</v>
      </c>
      <c r="W493" s="105" t="b">
        <f>V493=Tabela2[[#This Row],[N.R.
(Natureza da Receita)]]</f>
        <v>0</v>
      </c>
      <c r="X493" s="105" t="str">
        <f>IF(Tabela2[[#This Row],[F.R.
(Fonte Recurso)]]="",VLOOKUP(Tabela2[[#This Row],[N.R.
(Natureza da Receita)]],Tabela813[[NR]:[Situação]],3,FALSE),"")</f>
        <v>A</v>
      </c>
      <c r="Y493" s="105" t="b">
        <f>X493=Tabela2[[#This Row],[(S)intética
(A)nalítica]]</f>
        <v>1</v>
      </c>
    </row>
    <row r="494" spans="1:25" ht="60">
      <c r="B494" s="29"/>
      <c r="C494" s="20"/>
      <c r="D494" s="20"/>
      <c r="E494" s="20"/>
      <c r="F494" s="20"/>
      <c r="G494" s="20"/>
      <c r="H494" s="20"/>
      <c r="I494" s="20"/>
      <c r="J494" s="20"/>
      <c r="K494" s="16"/>
      <c r="L494" s="20" t="s">
        <v>3072</v>
      </c>
      <c r="M494" s="37" t="s">
        <v>3073</v>
      </c>
      <c r="N494" s="16"/>
      <c r="O494" s="16" t="s">
        <v>157</v>
      </c>
      <c r="P494" s="20" t="s">
        <v>157</v>
      </c>
      <c r="Q494" s="1" t="s">
        <v>3426</v>
      </c>
      <c r="R494" s="1" t="s">
        <v>157</v>
      </c>
      <c r="S494" s="16" t="s">
        <v>157</v>
      </c>
      <c r="T494" s="151"/>
      <c r="V494" s="105" t="str">
        <f>IF(Tabela2[[#This Row],[F.R.
(Fonte Recurso)]]="",IF(B522&lt;&gt;"",B522&amp;".","")&amp;C522&amp;"."&amp;D522&amp;"."&amp;E522&amp;"."&amp;F522&amp;"."&amp;G522&amp;"."&amp;H522&amp;"."&amp;I522&amp;"."&amp;J522,"")</f>
        <v/>
      </c>
      <c r="W494" s="105" t="b">
        <f>V494=Tabela2[[#This Row],[N.R.
(Natureza da Receita)]]</f>
        <v>1</v>
      </c>
      <c r="X494" s="105" t="str">
        <f>IF(Tabela2[[#This Row],[F.R.
(Fonte Recurso)]]="",VLOOKUP(Tabela2[[#This Row],[N.R.
(Natureza da Receita)]],Tabela813[[NR]:[Situação]],3,FALSE),"")</f>
        <v/>
      </c>
      <c r="Y494" s="105" t="b">
        <f>X494=Tabela2[[#This Row],[(S)intética
(A)nalítica]]</f>
        <v>1</v>
      </c>
    </row>
    <row r="495" spans="1:25" ht="45">
      <c r="A495" s="302"/>
      <c r="B495" s="29"/>
      <c r="C495" s="20" t="s">
        <v>781</v>
      </c>
      <c r="D495" s="20" t="s">
        <v>788</v>
      </c>
      <c r="E495" s="20" t="s">
        <v>781</v>
      </c>
      <c r="F495" s="20" t="s">
        <v>782</v>
      </c>
      <c r="G495" s="20" t="s">
        <v>809</v>
      </c>
      <c r="H495" s="20" t="s">
        <v>790</v>
      </c>
      <c r="I495" s="20" t="s">
        <v>784</v>
      </c>
      <c r="J495" s="20" t="s">
        <v>787</v>
      </c>
      <c r="K495" s="16" t="s">
        <v>1458</v>
      </c>
      <c r="L495" s="20"/>
      <c r="M495" s="21" t="s">
        <v>365</v>
      </c>
      <c r="N495" s="16" t="s">
        <v>1236</v>
      </c>
      <c r="O495" s="16">
        <v>6</v>
      </c>
      <c r="P495" s="20" t="s">
        <v>54</v>
      </c>
      <c r="Q495" s="1" t="s">
        <v>366</v>
      </c>
      <c r="R495" s="1" t="s">
        <v>157</v>
      </c>
      <c r="S495" s="16"/>
      <c r="T495" s="151"/>
      <c r="V495" s="105" t="str">
        <f>IF(Tabela2[[#This Row],[F.R.
(Fonte Recurso)]]="",IF(B523&lt;&gt;"",B523&amp;".","")&amp;C523&amp;"."&amp;D523&amp;"."&amp;E523&amp;"."&amp;F523&amp;"."&amp;G523&amp;"."&amp;H523&amp;"."&amp;I523&amp;"."&amp;J523,"")</f>
        <v>1.7.1.3.51.5.1.00</v>
      </c>
      <c r="W495" s="105" t="b">
        <f>V495=Tabela2[[#This Row],[N.R.
(Natureza da Receita)]]</f>
        <v>0</v>
      </c>
      <c r="X495" s="105" t="str">
        <f>IF(Tabela2[[#This Row],[F.R.
(Fonte Recurso)]]="",VLOOKUP(Tabela2[[#This Row],[N.R.
(Natureza da Receita)]],Tabela813[[NR]:[Situação]],3,FALSE),"")</f>
        <v>S</v>
      </c>
      <c r="Y495" s="105" t="b">
        <f>X495=Tabela2[[#This Row],[(S)intética
(A)nalítica]]</f>
        <v>1</v>
      </c>
    </row>
    <row r="496" spans="1:25" ht="45">
      <c r="A496" s="302"/>
      <c r="B496" s="29"/>
      <c r="C496" s="20" t="s">
        <v>781</v>
      </c>
      <c r="D496" s="20" t="s">
        <v>788</v>
      </c>
      <c r="E496" s="20" t="s">
        <v>781</v>
      </c>
      <c r="F496" s="20" t="s">
        <v>782</v>
      </c>
      <c r="G496" s="20" t="s">
        <v>809</v>
      </c>
      <c r="H496" s="20" t="s">
        <v>790</v>
      </c>
      <c r="I496" s="20" t="s">
        <v>781</v>
      </c>
      <c r="J496" s="20" t="s">
        <v>787</v>
      </c>
      <c r="K496" s="16" t="s">
        <v>1459</v>
      </c>
      <c r="L496" s="20"/>
      <c r="M496" s="21" t="s">
        <v>768</v>
      </c>
      <c r="N496" s="16" t="s">
        <v>1236</v>
      </c>
      <c r="O496" s="16">
        <v>7</v>
      </c>
      <c r="P496" s="20" t="s">
        <v>54</v>
      </c>
      <c r="Q496" s="1" t="s">
        <v>366</v>
      </c>
      <c r="R496" s="1" t="s">
        <v>157</v>
      </c>
      <c r="S496" s="16" t="s">
        <v>157</v>
      </c>
      <c r="T496" s="151"/>
      <c r="V496" s="105" t="str">
        <f>IF(Tabela2[[#This Row],[F.R.
(Fonte Recurso)]]="",IF(B524&lt;&gt;"",B524&amp;".","")&amp;C524&amp;"."&amp;D524&amp;"."&amp;E524&amp;"."&amp;F524&amp;"."&amp;G524&amp;"."&amp;H524&amp;"."&amp;I524&amp;"."&amp;J524,"")</f>
        <v>1.7.1.3.51.5.1.01</v>
      </c>
      <c r="W496" s="105" t="b">
        <f>V496=Tabela2[[#This Row],[N.R.
(Natureza da Receita)]]</f>
        <v>0</v>
      </c>
      <c r="X496" s="105" t="str">
        <f>IF(Tabela2[[#This Row],[F.R.
(Fonte Recurso)]]="",VLOOKUP(Tabela2[[#This Row],[N.R.
(Natureza da Receita)]],Tabela813[[NR]:[Situação]],3,FALSE),"")</f>
        <v>S</v>
      </c>
      <c r="Y496" s="105" t="b">
        <f>X496=Tabela2[[#This Row],[(S)intética
(A)nalítica]]</f>
        <v>1</v>
      </c>
    </row>
    <row r="497" spans="1:25" ht="45">
      <c r="A497" s="24"/>
      <c r="B497" s="29"/>
      <c r="C497" s="20" t="s">
        <v>781</v>
      </c>
      <c r="D497" s="20" t="s">
        <v>788</v>
      </c>
      <c r="E497" s="20" t="s">
        <v>781</v>
      </c>
      <c r="F497" s="20" t="s">
        <v>782</v>
      </c>
      <c r="G497" s="20" t="s">
        <v>809</v>
      </c>
      <c r="H497" s="20" t="s">
        <v>790</v>
      </c>
      <c r="I497" s="20" t="s">
        <v>781</v>
      </c>
      <c r="J497" s="20" t="s">
        <v>783</v>
      </c>
      <c r="K497" s="16" t="s">
        <v>1460</v>
      </c>
      <c r="L497" s="20"/>
      <c r="M497" s="21" t="s">
        <v>768</v>
      </c>
      <c r="N497" s="16" t="s">
        <v>1241</v>
      </c>
      <c r="O497" s="16">
        <v>8</v>
      </c>
      <c r="P497" s="20" t="s">
        <v>1425</v>
      </c>
      <c r="Q497" s="1" t="s">
        <v>366</v>
      </c>
      <c r="R497" s="1" t="s">
        <v>157</v>
      </c>
      <c r="S497" s="16"/>
      <c r="T497" s="151"/>
      <c r="V497" s="105" t="str">
        <f>IF(Tabela2[[#This Row],[F.R.
(Fonte Recurso)]]="",IF(B525&lt;&gt;"",B525&amp;".","")&amp;C525&amp;"."&amp;D525&amp;"."&amp;E525&amp;"."&amp;F525&amp;"."&amp;G525&amp;"."&amp;H525&amp;"."&amp;I525&amp;"."&amp;J525,"")</f>
        <v>.......</v>
      </c>
      <c r="W497" s="105" t="b">
        <f>V497=Tabela2[[#This Row],[N.R.
(Natureza da Receita)]]</f>
        <v>0</v>
      </c>
      <c r="X497" s="105" t="str">
        <f>IF(Tabela2[[#This Row],[F.R.
(Fonte Recurso)]]="",VLOOKUP(Tabela2[[#This Row],[N.R.
(Natureza da Receita)]],Tabela813[[NR]:[Situação]],3,FALSE),"")</f>
        <v>A</v>
      </c>
      <c r="Y497" s="105" t="b">
        <f>X497=Tabela2[[#This Row],[(S)intética
(A)nalítica]]</f>
        <v>1</v>
      </c>
    </row>
    <row r="498" spans="1:25" ht="30">
      <c r="A498" s="24"/>
      <c r="B498" s="29"/>
      <c r="C498" s="20"/>
      <c r="D498" s="20"/>
      <c r="E498" s="20"/>
      <c r="F498" s="20"/>
      <c r="G498" s="20"/>
      <c r="H498" s="20"/>
      <c r="I498" s="20"/>
      <c r="J498" s="20"/>
      <c r="K498" s="16"/>
      <c r="L498" s="20" t="s">
        <v>3141</v>
      </c>
      <c r="M498" s="37" t="s">
        <v>3198</v>
      </c>
      <c r="N498" s="16"/>
      <c r="O498" s="16" t="s">
        <v>157</v>
      </c>
      <c r="P498" s="20" t="s">
        <v>157</v>
      </c>
      <c r="Q498" s="1"/>
      <c r="R498" s="1" t="s">
        <v>157</v>
      </c>
      <c r="S498" s="16" t="s">
        <v>157</v>
      </c>
      <c r="T498" s="151"/>
      <c r="V498" s="105" t="str">
        <f>IF(Tabela2[[#This Row],[F.R.
(Fonte Recurso)]]="",IF(B526&lt;&gt;"",B526&amp;".","")&amp;C526&amp;"."&amp;D526&amp;"."&amp;E526&amp;"."&amp;F526&amp;"."&amp;G526&amp;"."&amp;H526&amp;"."&amp;I526&amp;"."&amp;J526,"")</f>
        <v/>
      </c>
      <c r="W498" s="105" t="b">
        <f>V498=Tabela2[[#This Row],[N.R.
(Natureza da Receita)]]</f>
        <v>1</v>
      </c>
      <c r="X498" s="105" t="str">
        <f>IF(Tabela2[[#This Row],[F.R.
(Fonte Recurso)]]="",VLOOKUP(Tabela2[[#This Row],[N.R.
(Natureza da Receita)]],Tabela813[[NR]:[Situação]],3,FALSE),"")</f>
        <v/>
      </c>
      <c r="Y498" s="105" t="b">
        <f>X498=Tabela2[[#This Row],[(S)intética
(A)nalítica]]</f>
        <v>1</v>
      </c>
    </row>
    <row r="499" spans="1:25" ht="45">
      <c r="A499" s="24"/>
      <c r="B499" s="29"/>
      <c r="C499" s="20"/>
      <c r="D499" s="20"/>
      <c r="E499" s="20"/>
      <c r="F499" s="20"/>
      <c r="G499" s="20"/>
      <c r="H499" s="20"/>
      <c r="I499" s="20"/>
      <c r="J499" s="20"/>
      <c r="K499" s="18"/>
      <c r="L499" s="20" t="s">
        <v>3345</v>
      </c>
      <c r="M499" s="21" t="s">
        <v>3474</v>
      </c>
      <c r="N499" s="16" t="str">
        <f t="shared" ref="N499" si="13">X471</f>
        <v/>
      </c>
      <c r="O499" s="16"/>
      <c r="P499" s="20"/>
      <c r="Q499" s="1"/>
      <c r="R499" s="1"/>
      <c r="S499" s="16"/>
      <c r="T499" s="151"/>
      <c r="V499" s="105" t="str">
        <f>IF(Tabela2[[#This Row],[F.R.
(Fonte Recurso)]]="",IF(B527&lt;&gt;"",B527&amp;".","")&amp;C527&amp;"."&amp;D527&amp;"."&amp;E527&amp;"."&amp;F527&amp;"."&amp;G527&amp;"."&amp;H527&amp;"."&amp;I527&amp;"."&amp;J527,"")</f>
        <v/>
      </c>
      <c r="W499" s="105" t="b">
        <f>V499=Tabela2[[#This Row],[N.R.
(Natureza da Receita)]]</f>
        <v>1</v>
      </c>
      <c r="X499" s="105" t="str">
        <f>IF(Tabela2[[#This Row],[F.R.
(Fonte Recurso)]]="",VLOOKUP(Tabela2[[#This Row],[N.R.
(Natureza da Receita)]],Tabela813[[NR]:[Situação]],3,FALSE),"")</f>
        <v/>
      </c>
      <c r="Y499" s="105" t="b">
        <f>X499=Tabela2[[#This Row],[(S)intética
(A)nalítica]]</f>
        <v>1</v>
      </c>
    </row>
    <row r="500" spans="1:25" ht="45">
      <c r="A500" s="24"/>
      <c r="B500" s="29"/>
      <c r="C500" s="20" t="s">
        <v>781</v>
      </c>
      <c r="D500" s="20" t="s">
        <v>788</v>
      </c>
      <c r="E500" s="20" t="s">
        <v>781</v>
      </c>
      <c r="F500" s="20" t="s">
        <v>782</v>
      </c>
      <c r="G500" s="20" t="s">
        <v>809</v>
      </c>
      <c r="H500" s="20" t="s">
        <v>790</v>
      </c>
      <c r="I500" s="20" t="s">
        <v>781</v>
      </c>
      <c r="J500" s="20" t="s">
        <v>785</v>
      </c>
      <c r="K500" s="16" t="s">
        <v>1461</v>
      </c>
      <c r="L500" s="20"/>
      <c r="M500" s="21" t="s">
        <v>2520</v>
      </c>
      <c r="N500" s="16" t="s">
        <v>1241</v>
      </c>
      <c r="O500" s="16">
        <v>8</v>
      </c>
      <c r="P500" s="20" t="s">
        <v>1425</v>
      </c>
      <c r="Q500" s="1" t="s">
        <v>2799</v>
      </c>
      <c r="R500" s="1" t="s">
        <v>157</v>
      </c>
      <c r="S500" s="16"/>
      <c r="T500" s="151"/>
      <c r="V500" s="105" t="str">
        <f>IF(Tabela2[[#This Row],[F.R.
(Fonte Recurso)]]="",IF(B528&lt;&gt;"",B528&amp;".","")&amp;C528&amp;"."&amp;D528&amp;"."&amp;E528&amp;"."&amp;F528&amp;"."&amp;G528&amp;"."&amp;H528&amp;"."&amp;I528&amp;"."&amp;J528,"")</f>
        <v>.......</v>
      </c>
      <c r="W500" s="105" t="b">
        <f>V500=Tabela2[[#This Row],[N.R.
(Natureza da Receita)]]</f>
        <v>0</v>
      </c>
      <c r="X500" s="105" t="str">
        <f>IF(Tabela2[[#This Row],[F.R.
(Fonte Recurso)]]="",VLOOKUP(Tabela2[[#This Row],[N.R.
(Natureza da Receita)]],Tabela813[[NR]:[Situação]],3,FALSE),"")</f>
        <v>A</v>
      </c>
      <c r="Y500" s="105" t="b">
        <f>X500=Tabela2[[#This Row],[(S)intética
(A)nalítica]]</f>
        <v>1</v>
      </c>
    </row>
    <row r="501" spans="1:25" ht="60">
      <c r="A501" s="24"/>
      <c r="B501" s="29"/>
      <c r="C501" s="20"/>
      <c r="D501" s="20"/>
      <c r="E501" s="20"/>
      <c r="F501" s="20"/>
      <c r="G501" s="20"/>
      <c r="H501" s="20"/>
      <c r="I501" s="20"/>
      <c r="J501" s="20"/>
      <c r="K501" s="16"/>
      <c r="L501" s="20" t="s">
        <v>3070</v>
      </c>
      <c r="M501" s="37" t="s">
        <v>3071</v>
      </c>
      <c r="N501" s="16"/>
      <c r="O501" s="16" t="s">
        <v>157</v>
      </c>
      <c r="P501" s="20" t="s">
        <v>157</v>
      </c>
      <c r="Q501" s="1" t="s">
        <v>3424</v>
      </c>
      <c r="R501" s="1" t="s">
        <v>157</v>
      </c>
      <c r="S501" s="16" t="s">
        <v>157</v>
      </c>
      <c r="T501" s="151"/>
      <c r="V501" s="105" t="str">
        <f>IF(Tabela2[[#This Row],[F.R.
(Fonte Recurso)]]="",IF(B529&lt;&gt;"",B529&amp;".","")&amp;C529&amp;"."&amp;D529&amp;"."&amp;E529&amp;"."&amp;F529&amp;"."&amp;G529&amp;"."&amp;H529&amp;"."&amp;I529&amp;"."&amp;J529,"")</f>
        <v/>
      </c>
      <c r="W501" s="105" t="b">
        <f>V501=Tabela2[[#This Row],[N.R.
(Natureza da Receita)]]</f>
        <v>1</v>
      </c>
      <c r="X501" s="105" t="str">
        <f>IF(Tabela2[[#This Row],[F.R.
(Fonte Recurso)]]="",VLOOKUP(Tabela2[[#This Row],[N.R.
(Natureza da Receita)]],Tabela813[[NR]:[Situação]],3,FALSE),"")</f>
        <v/>
      </c>
      <c r="Y501" s="105" t="b">
        <f>X501=Tabela2[[#This Row],[(S)intética
(A)nalítica]]</f>
        <v>1</v>
      </c>
    </row>
    <row r="502" spans="1:25" ht="45">
      <c r="A502" s="24"/>
      <c r="B502" s="29"/>
      <c r="C502" s="20" t="s">
        <v>781</v>
      </c>
      <c r="D502" s="20" t="s">
        <v>788</v>
      </c>
      <c r="E502" s="20" t="s">
        <v>781</v>
      </c>
      <c r="F502" s="20" t="s">
        <v>782</v>
      </c>
      <c r="G502" s="20" t="s">
        <v>809</v>
      </c>
      <c r="H502" s="20" t="s">
        <v>790</v>
      </c>
      <c r="I502" s="20" t="s">
        <v>781</v>
      </c>
      <c r="J502" s="20" t="s">
        <v>794</v>
      </c>
      <c r="K502" s="16" t="s">
        <v>1462</v>
      </c>
      <c r="L502" s="20"/>
      <c r="M502" s="21" t="s">
        <v>2521</v>
      </c>
      <c r="N502" s="16" t="s">
        <v>1241</v>
      </c>
      <c r="O502" s="16">
        <v>8</v>
      </c>
      <c r="P502" s="20" t="s">
        <v>1425</v>
      </c>
      <c r="Q502" s="1" t="s">
        <v>3170</v>
      </c>
      <c r="R502" s="1" t="s">
        <v>157</v>
      </c>
      <c r="S502" s="16"/>
      <c r="T502" s="151"/>
      <c r="V502" s="105" t="str">
        <f>IF(Tabela2[[#This Row],[F.R.
(Fonte Recurso)]]="",IF(B530&lt;&gt;"",B530&amp;".","")&amp;C530&amp;"."&amp;D530&amp;"."&amp;E530&amp;"."&amp;F530&amp;"."&amp;G530&amp;"."&amp;H530&amp;"."&amp;I530&amp;"."&amp;J530,"")</f>
        <v>.......</v>
      </c>
      <c r="W502" s="105" t="b">
        <f>V502=Tabela2[[#This Row],[N.R.
(Natureza da Receita)]]</f>
        <v>0</v>
      </c>
      <c r="X502" s="105" t="str">
        <f>IF(Tabela2[[#This Row],[F.R.
(Fonte Recurso)]]="",VLOOKUP(Tabela2[[#This Row],[N.R.
(Natureza da Receita)]],Tabela813[[NR]:[Situação]],3,FALSE),"")</f>
        <v>A</v>
      </c>
      <c r="Y502" s="105" t="b">
        <f>X502=Tabela2[[#This Row],[(S)intética
(A)nalítica]]</f>
        <v>1</v>
      </c>
    </row>
    <row r="503" spans="1:25" ht="60">
      <c r="B503" s="29"/>
      <c r="C503" s="20"/>
      <c r="D503" s="20"/>
      <c r="E503" s="20"/>
      <c r="F503" s="20"/>
      <c r="G503" s="20"/>
      <c r="H503" s="20"/>
      <c r="I503" s="20"/>
      <c r="J503" s="20"/>
      <c r="K503" s="16"/>
      <c r="L503" s="20" t="s">
        <v>3072</v>
      </c>
      <c r="M503" s="37" t="s">
        <v>3073</v>
      </c>
      <c r="N503" s="16"/>
      <c r="O503" s="16" t="s">
        <v>157</v>
      </c>
      <c r="P503" s="20" t="s">
        <v>157</v>
      </c>
      <c r="Q503" s="1" t="s">
        <v>3426</v>
      </c>
      <c r="R503" s="1" t="s">
        <v>157</v>
      </c>
      <c r="S503" s="16" t="s">
        <v>157</v>
      </c>
      <c r="T503" s="151"/>
      <c r="V503" s="105" t="str">
        <f>IF(Tabela2[[#This Row],[F.R.
(Fonte Recurso)]]="",IF(B531&lt;&gt;"",B531&amp;".","")&amp;C531&amp;"."&amp;D531&amp;"."&amp;E531&amp;"."&amp;F531&amp;"."&amp;G531&amp;"."&amp;H531&amp;"."&amp;I531&amp;"."&amp;J531,"")</f>
        <v/>
      </c>
      <c r="W503" s="105" t="b">
        <f>V503=Tabela2[[#This Row],[N.R.
(Natureza da Receita)]]</f>
        <v>1</v>
      </c>
      <c r="X503" s="105" t="str">
        <f>IF(Tabela2[[#This Row],[F.R.
(Fonte Recurso)]]="",VLOOKUP(Tabela2[[#This Row],[N.R.
(Natureza da Receita)]],Tabela813[[NR]:[Situação]],3,FALSE),"")</f>
        <v/>
      </c>
      <c r="Y503" s="105" t="b">
        <f>X503=Tabela2[[#This Row],[(S)intética
(A)nalítica]]</f>
        <v>1</v>
      </c>
    </row>
    <row r="504" spans="1:25" ht="45">
      <c r="B504" s="29"/>
      <c r="C504" s="20" t="s">
        <v>781</v>
      </c>
      <c r="D504" s="20" t="s">
        <v>788</v>
      </c>
      <c r="E504" s="20" t="s">
        <v>781</v>
      </c>
      <c r="F504" s="20" t="s">
        <v>782</v>
      </c>
      <c r="G504" s="20" t="s">
        <v>809</v>
      </c>
      <c r="H504" s="20" t="s">
        <v>782</v>
      </c>
      <c r="I504" s="20" t="s">
        <v>784</v>
      </c>
      <c r="J504" s="20" t="s">
        <v>787</v>
      </c>
      <c r="K504" s="16" t="s">
        <v>1463</v>
      </c>
      <c r="L504" s="20"/>
      <c r="M504" s="21" t="s">
        <v>367</v>
      </c>
      <c r="N504" s="16" t="s">
        <v>1236</v>
      </c>
      <c r="O504" s="16">
        <v>6</v>
      </c>
      <c r="P504" s="20" t="s">
        <v>54</v>
      </c>
      <c r="Q504" s="1" t="s">
        <v>368</v>
      </c>
      <c r="R504" s="1" t="s">
        <v>157</v>
      </c>
      <c r="S504" s="16"/>
      <c r="T504" s="151"/>
      <c r="V504" s="105" t="str">
        <f>IF(Tabela2[[#This Row],[F.R.
(Fonte Recurso)]]="",IF(B532&lt;&gt;"",B532&amp;".","")&amp;C532&amp;"."&amp;D532&amp;"."&amp;E532&amp;"."&amp;F532&amp;"."&amp;G532&amp;"."&amp;H532&amp;"."&amp;I532&amp;"."&amp;J532,"")</f>
        <v>1.7.1.3.51.9.1.00</v>
      </c>
      <c r="W504" s="105" t="b">
        <f>V504=Tabela2[[#This Row],[N.R.
(Natureza da Receita)]]</f>
        <v>0</v>
      </c>
      <c r="X504" s="105" t="str">
        <f>IF(Tabela2[[#This Row],[F.R.
(Fonte Recurso)]]="",VLOOKUP(Tabela2[[#This Row],[N.R.
(Natureza da Receita)]],Tabela813[[NR]:[Situação]],3,FALSE),"")</f>
        <v>S</v>
      </c>
      <c r="Y504" s="105" t="b">
        <f>X504=Tabela2[[#This Row],[(S)intética
(A)nalítica]]</f>
        <v>1</v>
      </c>
    </row>
    <row r="505" spans="1:25" ht="45">
      <c r="B505" s="29"/>
      <c r="C505" s="20" t="s">
        <v>781</v>
      </c>
      <c r="D505" s="20" t="s">
        <v>788</v>
      </c>
      <c r="E505" s="20" t="s">
        <v>781</v>
      </c>
      <c r="F505" s="20" t="s">
        <v>782</v>
      </c>
      <c r="G505" s="20" t="s">
        <v>809</v>
      </c>
      <c r="H505" s="20" t="s">
        <v>782</v>
      </c>
      <c r="I505" s="20" t="s">
        <v>781</v>
      </c>
      <c r="J505" s="20" t="s">
        <v>787</v>
      </c>
      <c r="K505" s="16" t="s">
        <v>1464</v>
      </c>
      <c r="L505" s="20"/>
      <c r="M505" s="21" t="s">
        <v>769</v>
      </c>
      <c r="N505" s="16" t="s">
        <v>1236</v>
      </c>
      <c r="O505" s="16">
        <v>7</v>
      </c>
      <c r="P505" s="20" t="s">
        <v>54</v>
      </c>
      <c r="Q505" s="1" t="s">
        <v>368</v>
      </c>
      <c r="R505" s="1" t="s">
        <v>157</v>
      </c>
      <c r="S505" s="16" t="s">
        <v>157</v>
      </c>
      <c r="T505" s="151"/>
      <c r="V505" s="105" t="str">
        <f>IF(Tabela2[[#This Row],[F.R.
(Fonte Recurso)]]="",IF(B533&lt;&gt;"",B533&amp;".","")&amp;C533&amp;"."&amp;D533&amp;"."&amp;E533&amp;"."&amp;F533&amp;"."&amp;G533&amp;"."&amp;H533&amp;"."&amp;I533&amp;"."&amp;J533,"")</f>
        <v>1.7.1.3.51.9.1.01</v>
      </c>
      <c r="W505" s="105" t="b">
        <f>V505=Tabela2[[#This Row],[N.R.
(Natureza da Receita)]]</f>
        <v>0</v>
      </c>
      <c r="X505" s="105" t="str">
        <f>IF(Tabela2[[#This Row],[F.R.
(Fonte Recurso)]]="",VLOOKUP(Tabela2[[#This Row],[N.R.
(Natureza da Receita)]],Tabela813[[NR]:[Situação]],3,FALSE),"")</f>
        <v>S</v>
      </c>
      <c r="Y505" s="105" t="b">
        <f>X505=Tabela2[[#This Row],[(S)intética
(A)nalítica]]</f>
        <v>1</v>
      </c>
    </row>
    <row r="506" spans="1:25" ht="45">
      <c r="B506" s="29"/>
      <c r="C506" s="20" t="s">
        <v>781</v>
      </c>
      <c r="D506" s="20" t="s">
        <v>788</v>
      </c>
      <c r="E506" s="20" t="s">
        <v>781</v>
      </c>
      <c r="F506" s="20" t="s">
        <v>782</v>
      </c>
      <c r="G506" s="20" t="s">
        <v>809</v>
      </c>
      <c r="H506" s="20" t="s">
        <v>782</v>
      </c>
      <c r="I506" s="20" t="s">
        <v>781</v>
      </c>
      <c r="J506" s="20" t="s">
        <v>783</v>
      </c>
      <c r="K506" s="16" t="s">
        <v>1465</v>
      </c>
      <c r="L506" s="20"/>
      <c r="M506" s="21" t="s">
        <v>769</v>
      </c>
      <c r="N506" s="16" t="s">
        <v>1241</v>
      </c>
      <c r="O506" s="16">
        <v>8</v>
      </c>
      <c r="P506" s="20" t="s">
        <v>1425</v>
      </c>
      <c r="Q506" s="1" t="s">
        <v>368</v>
      </c>
      <c r="R506" s="1" t="s">
        <v>157</v>
      </c>
      <c r="S506" s="16"/>
      <c r="T506" s="151"/>
      <c r="V506" s="105" t="str">
        <f>IF(Tabela2[[#This Row],[F.R.
(Fonte Recurso)]]="",IF(B534&lt;&gt;"",B534&amp;".","")&amp;C534&amp;"."&amp;D534&amp;"."&amp;E534&amp;"."&amp;F534&amp;"."&amp;G534&amp;"."&amp;H534&amp;"."&amp;I534&amp;"."&amp;J534,"")</f>
        <v>.......</v>
      </c>
      <c r="W506" s="105" t="b">
        <f>V506=Tabela2[[#This Row],[N.R.
(Natureza da Receita)]]</f>
        <v>0</v>
      </c>
      <c r="X506" s="105" t="str">
        <f>IF(Tabela2[[#This Row],[F.R.
(Fonte Recurso)]]="",VLOOKUP(Tabela2[[#This Row],[N.R.
(Natureza da Receita)]],Tabela813[[NR]:[Situação]],3,FALSE),"")</f>
        <v>A</v>
      </c>
      <c r="Y506" s="105" t="b">
        <f>X506=Tabela2[[#This Row],[(S)intética
(A)nalítica]]</f>
        <v>1</v>
      </c>
    </row>
    <row r="507" spans="1:25" ht="30">
      <c r="B507" s="29"/>
      <c r="C507" s="20"/>
      <c r="D507" s="20"/>
      <c r="E507" s="20"/>
      <c r="F507" s="20"/>
      <c r="G507" s="20"/>
      <c r="H507" s="20"/>
      <c r="I507" s="20"/>
      <c r="J507" s="20"/>
      <c r="K507" s="16"/>
      <c r="L507" s="20" t="s">
        <v>3141</v>
      </c>
      <c r="M507" s="37" t="s">
        <v>3198</v>
      </c>
      <c r="N507" s="16"/>
      <c r="O507" s="16" t="s">
        <v>157</v>
      </c>
      <c r="P507" s="20" t="s">
        <v>157</v>
      </c>
      <c r="Q507" s="1"/>
      <c r="R507" s="1" t="s">
        <v>157</v>
      </c>
      <c r="S507" s="16" t="s">
        <v>157</v>
      </c>
      <c r="T507" s="151"/>
      <c r="V507" s="105" t="str">
        <f>IF(Tabela2[[#This Row],[F.R.
(Fonte Recurso)]]="",IF(B535&lt;&gt;"",B535&amp;".","")&amp;C535&amp;"."&amp;D535&amp;"."&amp;E535&amp;"."&amp;F535&amp;"."&amp;G535&amp;"."&amp;H535&amp;"."&amp;I535&amp;"."&amp;J535,"")</f>
        <v/>
      </c>
      <c r="W507" s="105" t="b">
        <f>V507=Tabela2[[#This Row],[N.R.
(Natureza da Receita)]]</f>
        <v>1</v>
      </c>
      <c r="X507" s="105" t="str">
        <f>IF(Tabela2[[#This Row],[F.R.
(Fonte Recurso)]]="",VLOOKUP(Tabela2[[#This Row],[N.R.
(Natureza da Receita)]],Tabela813[[NR]:[Situação]],3,FALSE),"")</f>
        <v/>
      </c>
      <c r="Y507" s="105" t="b">
        <f>X507=Tabela2[[#This Row],[(S)intética
(A)nalítica]]</f>
        <v>1</v>
      </c>
    </row>
    <row r="508" spans="1:25" ht="45">
      <c r="B508" s="29"/>
      <c r="C508" s="20"/>
      <c r="D508" s="20"/>
      <c r="E508" s="20"/>
      <c r="F508" s="20"/>
      <c r="G508" s="20"/>
      <c r="H508" s="20"/>
      <c r="I508" s="20"/>
      <c r="J508" s="20"/>
      <c r="K508" s="18"/>
      <c r="L508" s="20" t="s">
        <v>3345</v>
      </c>
      <c r="M508" s="21" t="s">
        <v>3474</v>
      </c>
      <c r="N508" s="16" t="str">
        <f>X480</f>
        <v/>
      </c>
      <c r="O508" s="16"/>
      <c r="P508" s="20"/>
      <c r="Q508" s="1"/>
      <c r="R508" s="1"/>
      <c r="S508" s="16"/>
      <c r="T508" s="151"/>
      <c r="V508" s="105" t="str">
        <f>IF(Tabela2[[#This Row],[F.R.
(Fonte Recurso)]]="",IF(B536&lt;&gt;"",B536&amp;".","")&amp;C536&amp;"."&amp;D536&amp;"."&amp;E536&amp;"."&amp;F536&amp;"."&amp;G536&amp;"."&amp;H536&amp;"."&amp;I536&amp;"."&amp;J536,"")</f>
        <v/>
      </c>
      <c r="W508" s="105" t="b">
        <f>V508=Tabela2[[#This Row],[N.R.
(Natureza da Receita)]]</f>
        <v>1</v>
      </c>
      <c r="X508" s="105" t="str">
        <f>IF(Tabela2[[#This Row],[F.R.
(Fonte Recurso)]]="",VLOOKUP(Tabela2[[#This Row],[N.R.
(Natureza da Receita)]],Tabela813[[NR]:[Situação]],3,FALSE),"")</f>
        <v/>
      </c>
      <c r="Y508" s="105" t="b">
        <f>X508=Tabela2[[#This Row],[(S)intética
(A)nalítica]]</f>
        <v>1</v>
      </c>
    </row>
    <row r="509" spans="1:25" ht="45">
      <c r="B509" s="29"/>
      <c r="C509" s="20" t="s">
        <v>781</v>
      </c>
      <c r="D509" s="20" t="s">
        <v>788</v>
      </c>
      <c r="E509" s="20" t="s">
        <v>781</v>
      </c>
      <c r="F509" s="20" t="s">
        <v>782</v>
      </c>
      <c r="G509" s="20" t="s">
        <v>809</v>
      </c>
      <c r="H509" s="20" t="s">
        <v>782</v>
      </c>
      <c r="I509" s="20" t="s">
        <v>781</v>
      </c>
      <c r="J509" s="20" t="s">
        <v>785</v>
      </c>
      <c r="K509" s="16" t="s">
        <v>1466</v>
      </c>
      <c r="L509" s="20"/>
      <c r="M509" s="21" t="s">
        <v>2522</v>
      </c>
      <c r="N509" s="16" t="s">
        <v>1241</v>
      </c>
      <c r="O509" s="16">
        <v>8</v>
      </c>
      <c r="P509" s="20" t="s">
        <v>1425</v>
      </c>
      <c r="Q509" s="1" t="s">
        <v>2799</v>
      </c>
      <c r="R509" s="1" t="s">
        <v>157</v>
      </c>
      <c r="S509" s="16"/>
      <c r="T509" s="151"/>
      <c r="V509" s="105" t="str">
        <f>IF(Tabela2[[#This Row],[F.R.
(Fonte Recurso)]]="",IF(B538&lt;&gt;"",B538&amp;".","")&amp;C538&amp;"."&amp;D538&amp;"."&amp;E538&amp;"."&amp;F538&amp;"."&amp;G538&amp;"."&amp;H538&amp;"."&amp;I538&amp;"."&amp;J538,"")</f>
        <v>.......</v>
      </c>
      <c r="W509" s="105" t="b">
        <f>V509=Tabela2[[#This Row],[N.R.
(Natureza da Receita)]]</f>
        <v>0</v>
      </c>
      <c r="X509" s="105" t="str">
        <f>IF(Tabela2[[#This Row],[F.R.
(Fonte Recurso)]]="",VLOOKUP(Tabela2[[#This Row],[N.R.
(Natureza da Receita)]],Tabela813[[NR]:[Situação]],3,FALSE),"")</f>
        <v>A</v>
      </c>
      <c r="Y509" s="105" t="b">
        <f>X509=Tabela2[[#This Row],[(S)intética
(A)nalítica]]</f>
        <v>1</v>
      </c>
    </row>
    <row r="510" spans="1:25" ht="60">
      <c r="B510" s="29"/>
      <c r="C510" s="20"/>
      <c r="D510" s="20"/>
      <c r="E510" s="20"/>
      <c r="F510" s="20"/>
      <c r="G510" s="20"/>
      <c r="H510" s="20"/>
      <c r="I510" s="20"/>
      <c r="J510" s="20"/>
      <c r="K510" s="16"/>
      <c r="L510" s="20" t="s">
        <v>3070</v>
      </c>
      <c r="M510" s="37" t="s">
        <v>3071</v>
      </c>
      <c r="N510" s="16"/>
      <c r="O510" s="16" t="s">
        <v>157</v>
      </c>
      <c r="P510" s="20" t="s">
        <v>157</v>
      </c>
      <c r="Q510" s="1" t="s">
        <v>3424</v>
      </c>
      <c r="R510" s="1" t="s">
        <v>157</v>
      </c>
      <c r="S510" s="16" t="s">
        <v>157</v>
      </c>
      <c r="T510" s="151"/>
      <c r="V510" s="105" t="str">
        <f>IF(Tabela2[[#This Row],[F.R.
(Fonte Recurso)]]="",IF(B539&lt;&gt;"",B539&amp;".","")&amp;C539&amp;"."&amp;D539&amp;"."&amp;E539&amp;"."&amp;F539&amp;"."&amp;G539&amp;"."&amp;H539&amp;"."&amp;I539&amp;"."&amp;J539,"")</f>
        <v/>
      </c>
      <c r="W510" s="105" t="b">
        <f>V510=Tabela2[[#This Row],[N.R.
(Natureza da Receita)]]</f>
        <v>1</v>
      </c>
      <c r="X510" s="105" t="str">
        <f>IF(Tabela2[[#This Row],[F.R.
(Fonte Recurso)]]="",VLOOKUP(Tabela2[[#This Row],[N.R.
(Natureza da Receita)]],Tabela813[[NR]:[Situação]],3,FALSE),"")</f>
        <v/>
      </c>
      <c r="Y510" s="105" t="b">
        <f>X510=Tabela2[[#This Row],[(S)intética
(A)nalítica]]</f>
        <v>1</v>
      </c>
    </row>
    <row r="511" spans="1:25" ht="45">
      <c r="B511" s="29"/>
      <c r="C511" s="20" t="s">
        <v>781</v>
      </c>
      <c r="D511" s="20" t="s">
        <v>788</v>
      </c>
      <c r="E511" s="20" t="s">
        <v>781</v>
      </c>
      <c r="F511" s="20" t="s">
        <v>782</v>
      </c>
      <c r="G511" s="20" t="s">
        <v>809</v>
      </c>
      <c r="H511" s="20" t="s">
        <v>782</v>
      </c>
      <c r="I511" s="20" t="s">
        <v>781</v>
      </c>
      <c r="J511" s="20" t="s">
        <v>794</v>
      </c>
      <c r="K511" s="16" t="s">
        <v>1467</v>
      </c>
      <c r="L511" s="20"/>
      <c r="M511" s="21" t="s">
        <v>2523</v>
      </c>
      <c r="N511" s="16" t="s">
        <v>1241</v>
      </c>
      <c r="O511" s="16">
        <v>8</v>
      </c>
      <c r="P511" s="20" t="s">
        <v>1425</v>
      </c>
      <c r="Q511" s="1" t="s">
        <v>3170</v>
      </c>
      <c r="R511" s="1" t="s">
        <v>157</v>
      </c>
      <c r="S511" s="16"/>
      <c r="T511" s="151"/>
      <c r="V511" s="105" t="str">
        <f>IF(Tabela2[[#This Row],[F.R.
(Fonte Recurso)]]="",IF(B540&lt;&gt;"",B540&amp;".","")&amp;C540&amp;"."&amp;D540&amp;"."&amp;E540&amp;"."&amp;F540&amp;"."&amp;G540&amp;"."&amp;H540&amp;"."&amp;I540&amp;"."&amp;J540,"")</f>
        <v>.......</v>
      </c>
      <c r="W511" s="105" t="b">
        <f>V511=Tabela2[[#This Row],[N.R.
(Natureza da Receita)]]</f>
        <v>0</v>
      </c>
      <c r="X511" s="105" t="str">
        <f>IF(Tabela2[[#This Row],[F.R.
(Fonte Recurso)]]="",VLOOKUP(Tabela2[[#This Row],[N.R.
(Natureza da Receita)]],Tabela813[[NR]:[Situação]],3,FALSE),"")</f>
        <v>A</v>
      </c>
      <c r="Y511" s="105" t="b">
        <f>X511=Tabela2[[#This Row],[(S)intética
(A)nalítica]]</f>
        <v>1</v>
      </c>
    </row>
    <row r="512" spans="1:25" ht="60">
      <c r="B512" s="29"/>
      <c r="C512" s="20"/>
      <c r="D512" s="20"/>
      <c r="E512" s="20"/>
      <c r="F512" s="20"/>
      <c r="G512" s="20"/>
      <c r="H512" s="20"/>
      <c r="I512" s="20"/>
      <c r="J512" s="20"/>
      <c r="K512" s="16"/>
      <c r="L512" s="20" t="s">
        <v>3072</v>
      </c>
      <c r="M512" s="37" t="s">
        <v>3073</v>
      </c>
      <c r="N512" s="16"/>
      <c r="O512" s="16" t="s">
        <v>157</v>
      </c>
      <c r="P512" s="20" t="s">
        <v>157</v>
      </c>
      <c r="Q512" s="1" t="s">
        <v>3426</v>
      </c>
      <c r="R512" s="1" t="s">
        <v>157</v>
      </c>
      <c r="S512" s="16" t="s">
        <v>157</v>
      </c>
      <c r="T512" s="151"/>
      <c r="V512" s="105" t="str">
        <f>IF(Tabela2[[#This Row],[F.R.
(Fonte Recurso)]]="",IF(B541&lt;&gt;"",B541&amp;".","")&amp;C541&amp;"."&amp;D541&amp;"."&amp;E541&amp;"."&amp;F541&amp;"."&amp;G541&amp;"."&amp;H541&amp;"."&amp;I541&amp;"."&amp;J541,"")</f>
        <v/>
      </c>
      <c r="W512" s="105" t="b">
        <f>V512=Tabela2[[#This Row],[N.R.
(Natureza da Receita)]]</f>
        <v>1</v>
      </c>
      <c r="X512" s="105" t="str">
        <f>IF(Tabela2[[#This Row],[F.R.
(Fonte Recurso)]]="",VLOOKUP(Tabela2[[#This Row],[N.R.
(Natureza da Receita)]],Tabela813[[NR]:[Situação]],3,FALSE),"")</f>
        <v/>
      </c>
      <c r="Y512" s="105" t="b">
        <f>X512=Tabela2[[#This Row],[(S)intética
(A)nalítica]]</f>
        <v>1</v>
      </c>
    </row>
    <row r="513" spans="1:25" ht="45">
      <c r="B513" s="29"/>
      <c r="C513" s="20" t="s">
        <v>781</v>
      </c>
      <c r="D513" s="20" t="s">
        <v>788</v>
      </c>
      <c r="E513" s="20" t="s">
        <v>781</v>
      </c>
      <c r="F513" s="20" t="s">
        <v>782</v>
      </c>
      <c r="G513" s="20" t="s">
        <v>809</v>
      </c>
      <c r="H513" s="20" t="s">
        <v>791</v>
      </c>
      <c r="I513" s="20" t="s">
        <v>784</v>
      </c>
      <c r="J513" s="20" t="s">
        <v>787</v>
      </c>
      <c r="K513" s="16" t="s">
        <v>1468</v>
      </c>
      <c r="L513" s="20"/>
      <c r="M513" s="21" t="s">
        <v>369</v>
      </c>
      <c r="N513" s="16" t="s">
        <v>1236</v>
      </c>
      <c r="O513" s="16">
        <v>6</v>
      </c>
      <c r="P513" s="20" t="s">
        <v>54</v>
      </c>
      <c r="Q513" s="1" t="s">
        <v>1156</v>
      </c>
      <c r="R513" s="1" t="s">
        <v>157</v>
      </c>
      <c r="S513" s="16"/>
      <c r="T513" s="151"/>
      <c r="V513" s="105" t="str">
        <f>IF(Tabela2[[#This Row],[F.R.
(Fonte Recurso)]]="",IF(B542&lt;&gt;"",B542&amp;".","")&amp;C542&amp;"."&amp;D542&amp;"."&amp;E542&amp;"."&amp;F542&amp;"."&amp;G542&amp;"."&amp;H542&amp;"."&amp;I542&amp;"."&amp;J542,"")</f>
        <v>1.7.1.3.99.0.1.00</v>
      </c>
      <c r="W513" s="105" t="b">
        <f>V513=Tabela2[[#This Row],[N.R.
(Natureza da Receita)]]</f>
        <v>0</v>
      </c>
      <c r="X513" s="105" t="str">
        <f>IF(Tabela2[[#This Row],[F.R.
(Fonte Recurso)]]="",VLOOKUP(Tabela2[[#This Row],[N.R.
(Natureza da Receita)]],Tabela813[[NR]:[Situação]],3,FALSE),"")</f>
        <v>S</v>
      </c>
      <c r="Y513" s="105" t="b">
        <f>X513=Tabela2[[#This Row],[(S)intética
(A)nalítica]]</f>
        <v>1</v>
      </c>
    </row>
    <row r="514" spans="1:25" ht="45">
      <c r="B514" s="29"/>
      <c r="C514" s="20" t="s">
        <v>781</v>
      </c>
      <c r="D514" s="20" t="s">
        <v>788</v>
      </c>
      <c r="E514" s="20" t="s">
        <v>781</v>
      </c>
      <c r="F514" s="20" t="s">
        <v>782</v>
      </c>
      <c r="G514" s="20" t="s">
        <v>809</v>
      </c>
      <c r="H514" s="20" t="s">
        <v>791</v>
      </c>
      <c r="I514" s="20" t="s">
        <v>781</v>
      </c>
      <c r="J514" s="20" t="s">
        <v>787</v>
      </c>
      <c r="K514" s="16" t="s">
        <v>1469</v>
      </c>
      <c r="L514" s="20"/>
      <c r="M514" s="21" t="s">
        <v>770</v>
      </c>
      <c r="N514" s="16" t="s">
        <v>1236</v>
      </c>
      <c r="O514" s="16">
        <v>7</v>
      </c>
      <c r="P514" s="20" t="s">
        <v>54</v>
      </c>
      <c r="Q514" s="1" t="s">
        <v>1156</v>
      </c>
      <c r="R514" s="1" t="s">
        <v>157</v>
      </c>
      <c r="S514" s="16" t="s">
        <v>157</v>
      </c>
      <c r="T514" s="151"/>
      <c r="V514" s="105" t="str">
        <f>IF(Tabela2[[#This Row],[F.R.
(Fonte Recurso)]]="",IF(B543&lt;&gt;"",B543&amp;".","")&amp;C543&amp;"."&amp;D543&amp;"."&amp;E543&amp;"."&amp;F543&amp;"."&amp;G543&amp;"."&amp;H543&amp;"."&amp;I543&amp;"."&amp;J543,"")</f>
        <v>1.7.1.3.99.0.1.01</v>
      </c>
      <c r="W514" s="105" t="b">
        <f>V514=Tabela2[[#This Row],[N.R.
(Natureza da Receita)]]</f>
        <v>0</v>
      </c>
      <c r="X514" s="105" t="str">
        <f>IF(Tabela2[[#This Row],[F.R.
(Fonte Recurso)]]="",VLOOKUP(Tabela2[[#This Row],[N.R.
(Natureza da Receita)]],Tabela813[[NR]:[Situação]],3,FALSE),"")</f>
        <v>S</v>
      </c>
      <c r="Y514" s="105" t="b">
        <f>X514=Tabela2[[#This Row],[(S)intética
(A)nalítica]]</f>
        <v>1</v>
      </c>
    </row>
    <row r="515" spans="1:25" ht="45">
      <c r="B515" s="29"/>
      <c r="C515" s="20" t="s">
        <v>781</v>
      </c>
      <c r="D515" s="20" t="s">
        <v>788</v>
      </c>
      <c r="E515" s="20" t="s">
        <v>781</v>
      </c>
      <c r="F515" s="20" t="s">
        <v>782</v>
      </c>
      <c r="G515" s="20" t="s">
        <v>809</v>
      </c>
      <c r="H515" s="20" t="s">
        <v>791</v>
      </c>
      <c r="I515" s="20" t="s">
        <v>781</v>
      </c>
      <c r="J515" s="20" t="s">
        <v>783</v>
      </c>
      <c r="K515" s="16" t="s">
        <v>1470</v>
      </c>
      <c r="L515" s="20"/>
      <c r="M515" s="21" t="s">
        <v>770</v>
      </c>
      <c r="N515" s="16" t="s">
        <v>1241</v>
      </c>
      <c r="O515" s="16">
        <v>8</v>
      </c>
      <c r="P515" s="20" t="s">
        <v>1425</v>
      </c>
      <c r="Q515" s="1" t="s">
        <v>1156</v>
      </c>
      <c r="R515" s="1" t="s">
        <v>157</v>
      </c>
      <c r="S515" s="16"/>
      <c r="T515" s="151"/>
      <c r="V515" s="105" t="str">
        <f>IF(Tabela2[[#This Row],[F.R.
(Fonte Recurso)]]="",IF(B544&lt;&gt;"",B544&amp;".","")&amp;C544&amp;"."&amp;D544&amp;"."&amp;E544&amp;"."&amp;F544&amp;"."&amp;G544&amp;"."&amp;H544&amp;"."&amp;I544&amp;"."&amp;J544,"")</f>
        <v>.......</v>
      </c>
      <c r="W515" s="105" t="b">
        <f>V515=Tabela2[[#This Row],[N.R.
(Natureza da Receita)]]</f>
        <v>0</v>
      </c>
      <c r="X515" s="105" t="str">
        <f>IF(Tabela2[[#This Row],[F.R.
(Fonte Recurso)]]="",VLOOKUP(Tabela2[[#This Row],[N.R.
(Natureza da Receita)]],Tabela813[[NR]:[Situação]],3,FALSE),"")</f>
        <v>A</v>
      </c>
      <c r="Y515" s="105" t="b">
        <f>X515=Tabela2[[#This Row],[(S)intética
(A)nalítica]]</f>
        <v>1</v>
      </c>
    </row>
    <row r="516" spans="1:25" ht="30">
      <c r="B516" s="29"/>
      <c r="C516" s="20"/>
      <c r="D516" s="20"/>
      <c r="E516" s="20"/>
      <c r="F516" s="20"/>
      <c r="G516" s="20"/>
      <c r="H516" s="20"/>
      <c r="I516" s="20"/>
      <c r="J516" s="20"/>
      <c r="K516" s="16"/>
      <c r="L516" s="20" t="s">
        <v>3141</v>
      </c>
      <c r="M516" s="37" t="s">
        <v>3198</v>
      </c>
      <c r="N516" s="16"/>
      <c r="O516" s="16" t="s">
        <v>157</v>
      </c>
      <c r="P516" s="20" t="s">
        <v>157</v>
      </c>
      <c r="Q516" s="1"/>
      <c r="R516" s="1" t="s">
        <v>157</v>
      </c>
      <c r="S516" s="16" t="s">
        <v>157</v>
      </c>
      <c r="T516" s="151"/>
      <c r="V516" s="105" t="str">
        <f>IF(Tabela2[[#This Row],[F.R.
(Fonte Recurso)]]="",IF(B546&lt;&gt;"",B546&amp;".","")&amp;C546&amp;"."&amp;D546&amp;"."&amp;E546&amp;"."&amp;F546&amp;"."&amp;G546&amp;"."&amp;H546&amp;"."&amp;I546&amp;"."&amp;J546,"")</f>
        <v/>
      </c>
      <c r="W516" s="105" t="b">
        <f>V516=Tabela2[[#This Row],[N.R.
(Natureza da Receita)]]</f>
        <v>1</v>
      </c>
      <c r="X516" s="105" t="str">
        <f>IF(Tabela2[[#This Row],[F.R.
(Fonte Recurso)]]="",VLOOKUP(Tabela2[[#This Row],[N.R.
(Natureza da Receita)]],Tabela813[[NR]:[Situação]],3,FALSE),"")</f>
        <v/>
      </c>
      <c r="Y516" s="105" t="b">
        <f>X516=Tabela2[[#This Row],[(S)intética
(A)nalítica]]</f>
        <v>1</v>
      </c>
    </row>
    <row r="517" spans="1:25" ht="45">
      <c r="B517" s="29"/>
      <c r="C517" s="20"/>
      <c r="D517" s="20"/>
      <c r="E517" s="20"/>
      <c r="F517" s="20"/>
      <c r="G517" s="20"/>
      <c r="H517" s="20"/>
      <c r="I517" s="20"/>
      <c r="J517" s="20"/>
      <c r="K517" s="18"/>
      <c r="L517" s="20" t="s">
        <v>3345</v>
      </c>
      <c r="M517" s="21" t="s">
        <v>3474</v>
      </c>
      <c r="N517" s="16"/>
      <c r="O517" s="16"/>
      <c r="P517" s="20"/>
      <c r="Q517" s="1"/>
      <c r="R517" s="1"/>
      <c r="S517" s="16"/>
      <c r="T517" s="151"/>
      <c r="V517" s="105" t="str">
        <f>IF(Tabela2[[#This Row],[F.R.
(Fonte Recurso)]]="",IF(B547&lt;&gt;"",B547&amp;".","")&amp;C547&amp;"."&amp;D547&amp;"."&amp;E547&amp;"."&amp;F547&amp;"."&amp;G547&amp;"."&amp;H547&amp;"."&amp;I547&amp;"."&amp;J547,"")</f>
        <v/>
      </c>
      <c r="W517" s="105" t="b">
        <f>V517=Tabela2[[#This Row],[N.R.
(Natureza da Receita)]]</f>
        <v>1</v>
      </c>
      <c r="X517" s="105" t="str">
        <f>IF(Tabela2[[#This Row],[F.R.
(Fonte Recurso)]]="",VLOOKUP(Tabela2[[#This Row],[N.R.
(Natureza da Receita)]],Tabela813[[NR]:[Situação]],3,FALSE),"")</f>
        <v/>
      </c>
      <c r="Y517" s="105" t="b">
        <f>X517=Tabela2[[#This Row],[(S)intética
(A)nalítica]]</f>
        <v>1</v>
      </c>
    </row>
    <row r="518" spans="1:25" ht="45">
      <c r="B518" s="29"/>
      <c r="C518" s="20" t="s">
        <v>781</v>
      </c>
      <c r="D518" s="20" t="s">
        <v>788</v>
      </c>
      <c r="E518" s="20" t="s">
        <v>781</v>
      </c>
      <c r="F518" s="20" t="s">
        <v>782</v>
      </c>
      <c r="G518" s="20" t="s">
        <v>809</v>
      </c>
      <c r="H518" s="20" t="s">
        <v>791</v>
      </c>
      <c r="I518" s="20" t="s">
        <v>781</v>
      </c>
      <c r="J518" s="20" t="s">
        <v>785</v>
      </c>
      <c r="K518" s="16" t="s">
        <v>1471</v>
      </c>
      <c r="L518" s="20"/>
      <c r="M518" s="21" t="s">
        <v>2524</v>
      </c>
      <c r="N518" s="16" t="s">
        <v>1241</v>
      </c>
      <c r="O518" s="16">
        <v>8</v>
      </c>
      <c r="P518" s="20" t="s">
        <v>1425</v>
      </c>
      <c r="Q518" s="1" t="s">
        <v>2799</v>
      </c>
      <c r="R518" s="1" t="s">
        <v>157</v>
      </c>
      <c r="S518" s="16"/>
      <c r="T518" s="151"/>
      <c r="V518" s="105" t="str">
        <f>IF(Tabela2[[#This Row],[F.R.
(Fonte Recurso)]]="",IF(B548&lt;&gt;"",B548&amp;".","")&amp;C548&amp;"."&amp;D548&amp;"."&amp;E548&amp;"."&amp;F548&amp;"."&amp;G548&amp;"."&amp;H548&amp;"."&amp;I548&amp;"."&amp;J548,"")</f>
        <v>1.7.1.3.99.0.1.03</v>
      </c>
      <c r="W518" s="105" t="b">
        <f>V518=Tabela2[[#This Row],[N.R.
(Natureza da Receita)]]</f>
        <v>0</v>
      </c>
      <c r="X518" s="105" t="str">
        <f>IF(Tabela2[[#This Row],[F.R.
(Fonte Recurso)]]="",VLOOKUP(Tabela2[[#This Row],[N.R.
(Natureza da Receita)]],Tabela813[[NR]:[Situação]],3,FALSE),"")</f>
        <v>A</v>
      </c>
      <c r="Y518" s="105" t="b">
        <f>X518=Tabela2[[#This Row],[(S)intética
(A)nalítica]]</f>
        <v>1</v>
      </c>
    </row>
    <row r="519" spans="1:25" ht="60">
      <c r="B519" s="29"/>
      <c r="C519" s="20"/>
      <c r="D519" s="20"/>
      <c r="E519" s="20"/>
      <c r="F519" s="20"/>
      <c r="G519" s="20"/>
      <c r="H519" s="20"/>
      <c r="I519" s="20"/>
      <c r="J519" s="20"/>
      <c r="K519" s="16"/>
      <c r="L519" s="20" t="s">
        <v>3070</v>
      </c>
      <c r="M519" s="37" t="s">
        <v>3071</v>
      </c>
      <c r="N519" s="16" t="str">
        <f>X491</f>
        <v>A</v>
      </c>
      <c r="O519" s="16" t="s">
        <v>157</v>
      </c>
      <c r="P519" s="20" t="s">
        <v>157</v>
      </c>
      <c r="Q519" s="1" t="s">
        <v>3424</v>
      </c>
      <c r="R519" s="1" t="s">
        <v>157</v>
      </c>
      <c r="S519" s="16" t="s">
        <v>157</v>
      </c>
      <c r="T519" s="151"/>
      <c r="V519" s="105" t="str">
        <f>IF(Tabela2[[#This Row],[F.R.
(Fonte Recurso)]]="",IF(B549&lt;&gt;"",B549&amp;".","")&amp;C549&amp;"."&amp;D549&amp;"."&amp;E549&amp;"."&amp;F549&amp;"."&amp;G549&amp;"."&amp;H549&amp;"."&amp;I549&amp;"."&amp;J549,"")</f>
        <v/>
      </c>
      <c r="W519" s="105" t="b">
        <f>V519=Tabela2[[#This Row],[N.R.
(Natureza da Receita)]]</f>
        <v>1</v>
      </c>
      <c r="X519" s="105" t="str">
        <f>IF(Tabela2[[#This Row],[F.R.
(Fonte Recurso)]]="",VLOOKUP(Tabela2[[#This Row],[N.R.
(Natureza da Receita)]],Tabela813[[NR]:[Situação]],3,FALSE),"")</f>
        <v/>
      </c>
      <c r="Y519" s="105" t="b">
        <f>X519=Tabela2[[#This Row],[(S)intética
(A)nalítica]]</f>
        <v>0</v>
      </c>
    </row>
    <row r="520" spans="1:25" ht="45">
      <c r="B520" s="29"/>
      <c r="C520" s="20" t="s">
        <v>781</v>
      </c>
      <c r="D520" s="20" t="s">
        <v>788</v>
      </c>
      <c r="E520" s="20" t="s">
        <v>781</v>
      </c>
      <c r="F520" s="20" t="s">
        <v>782</v>
      </c>
      <c r="G520" s="20" t="s">
        <v>809</v>
      </c>
      <c r="H520" s="20" t="s">
        <v>791</v>
      </c>
      <c r="I520" s="20" t="s">
        <v>781</v>
      </c>
      <c r="J520" s="20" t="s">
        <v>794</v>
      </c>
      <c r="K520" s="16" t="s">
        <v>1472</v>
      </c>
      <c r="L520" s="20"/>
      <c r="M520" s="21" t="s">
        <v>2525</v>
      </c>
      <c r="N520" s="16" t="str">
        <f>X492</f>
        <v/>
      </c>
      <c r="O520" s="16">
        <v>8</v>
      </c>
      <c r="P520" s="20" t="s">
        <v>1425</v>
      </c>
      <c r="Q520" s="1" t="s">
        <v>3170</v>
      </c>
      <c r="R520" s="1" t="s">
        <v>157</v>
      </c>
      <c r="S520" s="16"/>
      <c r="T520" s="151"/>
      <c r="V520" s="105" t="str">
        <f>IF(Tabela2[[#This Row],[F.R.
(Fonte Recurso)]]="",IF(B550&lt;&gt;"",B550&amp;".","")&amp;C550&amp;"."&amp;D550&amp;"."&amp;E550&amp;"."&amp;F550&amp;"."&amp;G550&amp;"."&amp;H550&amp;"."&amp;I550&amp;"."&amp;J550,"")</f>
        <v>1.7.1.4.00.0.0.00</v>
      </c>
      <c r="W520" s="105" t="b">
        <f>V520=Tabela2[[#This Row],[N.R.
(Natureza da Receita)]]</f>
        <v>0</v>
      </c>
      <c r="X520" s="105" t="str">
        <f>IF(Tabela2[[#This Row],[F.R.
(Fonte Recurso)]]="",VLOOKUP(Tabela2[[#This Row],[N.R.
(Natureza da Receita)]],Tabela813[[NR]:[Situação]],3,FALSE),"")</f>
        <v>A</v>
      </c>
      <c r="Y520" s="105" t="b">
        <f>X520=Tabela2[[#This Row],[(S)intética
(A)nalítica]]</f>
        <v>0</v>
      </c>
    </row>
    <row r="521" spans="1:25" ht="60">
      <c r="B521" s="29"/>
      <c r="C521" s="20"/>
      <c r="D521" s="20"/>
      <c r="E521" s="20"/>
      <c r="F521" s="20"/>
      <c r="G521" s="20"/>
      <c r="H521" s="20"/>
      <c r="I521" s="20"/>
      <c r="J521" s="20"/>
      <c r="K521" s="16"/>
      <c r="L521" s="20" t="s">
        <v>3072</v>
      </c>
      <c r="M521" s="37" t="s">
        <v>3073</v>
      </c>
      <c r="N521" s="16" t="str">
        <f>X493</f>
        <v>A</v>
      </c>
      <c r="O521" s="16" t="s">
        <v>157</v>
      </c>
      <c r="P521" s="20" t="s">
        <v>157</v>
      </c>
      <c r="Q521" s="1" t="s">
        <v>3426</v>
      </c>
      <c r="R521" s="1" t="s">
        <v>157</v>
      </c>
      <c r="S521" s="16" t="s">
        <v>157</v>
      </c>
      <c r="T521" s="151"/>
      <c r="V521" s="105" t="str">
        <f>IF(Tabela2[[#This Row],[F.R.
(Fonte Recurso)]]="",IF(B551&lt;&gt;"",B551&amp;".","")&amp;C551&amp;"."&amp;D551&amp;"."&amp;E551&amp;"."&amp;F551&amp;"."&amp;G551&amp;"."&amp;H551&amp;"."&amp;I551&amp;"."&amp;J551,"")</f>
        <v/>
      </c>
      <c r="W521" s="105" t="b">
        <f>V521=Tabela2[[#This Row],[N.R.
(Natureza da Receita)]]</f>
        <v>1</v>
      </c>
      <c r="X521" s="105" t="str">
        <f>IF(Tabela2[[#This Row],[F.R.
(Fonte Recurso)]]="",VLOOKUP(Tabela2[[#This Row],[N.R.
(Natureza da Receita)]],Tabela813[[NR]:[Situação]],3,FALSE),"")</f>
        <v/>
      </c>
      <c r="Y521" s="105" t="b">
        <f>X521=Tabela2[[#This Row],[(S)intética
(A)nalítica]]</f>
        <v>0</v>
      </c>
    </row>
    <row r="522" spans="1:25" ht="45">
      <c r="B522" s="29"/>
      <c r="C522" s="20" t="s">
        <v>781</v>
      </c>
      <c r="D522" s="20" t="s">
        <v>788</v>
      </c>
      <c r="E522" s="20" t="s">
        <v>781</v>
      </c>
      <c r="F522" s="20" t="s">
        <v>782</v>
      </c>
      <c r="G522" s="20" t="s">
        <v>809</v>
      </c>
      <c r="H522" s="20" t="s">
        <v>792</v>
      </c>
      <c r="I522" s="20" t="s">
        <v>784</v>
      </c>
      <c r="J522" s="20" t="s">
        <v>787</v>
      </c>
      <c r="K522" s="16" t="s">
        <v>1473</v>
      </c>
      <c r="L522" s="20"/>
      <c r="M522" s="21" t="s">
        <v>370</v>
      </c>
      <c r="N522" s="16" t="s">
        <v>1236</v>
      </c>
      <c r="O522" s="16">
        <v>6</v>
      </c>
      <c r="P522" s="20" t="s">
        <v>54</v>
      </c>
      <c r="Q522" s="1" t="s">
        <v>371</v>
      </c>
      <c r="R522" s="1" t="s">
        <v>157</v>
      </c>
      <c r="S522" s="16"/>
      <c r="T522" s="151"/>
      <c r="V522" s="105" t="str">
        <f>IF(Tabela2[[#This Row],[F.R.
(Fonte Recurso)]]="",IF(B552&lt;&gt;"",B552&amp;".","")&amp;C552&amp;"."&amp;D552&amp;"."&amp;E552&amp;"."&amp;F552&amp;"."&amp;G552&amp;"."&amp;H552&amp;"."&amp;I552&amp;"."&amp;J552,"")</f>
        <v>.......</v>
      </c>
      <c r="W522" s="105" t="b">
        <f>V522=Tabela2[[#This Row],[N.R.
(Natureza da Receita)]]</f>
        <v>0</v>
      </c>
      <c r="X522" s="105" t="str">
        <f>IF(Tabela2[[#This Row],[F.R.
(Fonte Recurso)]]="",VLOOKUP(Tabela2[[#This Row],[N.R.
(Natureza da Receita)]],Tabela813[[NR]:[Situação]],3,FALSE),"")</f>
        <v>S</v>
      </c>
      <c r="Y522" s="105" t="b">
        <f>X522=Tabela2[[#This Row],[(S)intética
(A)nalítica]]</f>
        <v>1</v>
      </c>
    </row>
    <row r="523" spans="1:25" ht="45">
      <c r="B523" s="29"/>
      <c r="C523" s="20" t="s">
        <v>781</v>
      </c>
      <c r="D523" s="20" t="s">
        <v>788</v>
      </c>
      <c r="E523" s="20" t="s">
        <v>781</v>
      </c>
      <c r="F523" s="20" t="s">
        <v>782</v>
      </c>
      <c r="G523" s="20" t="s">
        <v>809</v>
      </c>
      <c r="H523" s="20" t="s">
        <v>792</v>
      </c>
      <c r="I523" s="20" t="s">
        <v>781</v>
      </c>
      <c r="J523" s="20" t="s">
        <v>787</v>
      </c>
      <c r="K523" s="16" t="s">
        <v>1474</v>
      </c>
      <c r="L523" s="20"/>
      <c r="M523" s="21" t="s">
        <v>771</v>
      </c>
      <c r="N523" s="16" t="s">
        <v>1236</v>
      </c>
      <c r="O523" s="16">
        <v>7</v>
      </c>
      <c r="P523" s="20" t="s">
        <v>54</v>
      </c>
      <c r="Q523" s="1" t="s">
        <v>371</v>
      </c>
      <c r="R523" s="1" t="s">
        <v>157</v>
      </c>
      <c r="S523" s="16" t="s">
        <v>157</v>
      </c>
      <c r="T523" s="151"/>
      <c r="V523" s="105" t="str">
        <f>IF(Tabela2[[#This Row],[F.R.
(Fonte Recurso)]]="",IF(B553&lt;&gt;"",B553&amp;".","")&amp;C553&amp;"."&amp;D553&amp;"."&amp;E553&amp;"."&amp;F553&amp;"."&amp;G553&amp;"."&amp;H553&amp;"."&amp;I553&amp;"."&amp;J553,"")</f>
        <v>1.7.1.4.51.0.0.00</v>
      </c>
      <c r="W523" s="105" t="b">
        <f>V523=Tabela2[[#This Row],[N.R.
(Natureza da Receita)]]</f>
        <v>0</v>
      </c>
      <c r="X523" s="105" t="str">
        <f>IF(Tabela2[[#This Row],[F.R.
(Fonte Recurso)]]="",VLOOKUP(Tabela2[[#This Row],[N.R.
(Natureza da Receita)]],Tabela813[[NR]:[Situação]],3,FALSE),"")</f>
        <v>S</v>
      </c>
      <c r="Y523" s="105" t="b">
        <f>X523=Tabela2[[#This Row],[(S)intética
(A)nalítica]]</f>
        <v>1</v>
      </c>
    </row>
    <row r="524" spans="1:25" ht="45">
      <c r="B524" s="29"/>
      <c r="C524" s="20" t="s">
        <v>781</v>
      </c>
      <c r="D524" s="20" t="s">
        <v>788</v>
      </c>
      <c r="E524" s="20" t="s">
        <v>781</v>
      </c>
      <c r="F524" s="20" t="s">
        <v>782</v>
      </c>
      <c r="G524" s="20" t="s">
        <v>809</v>
      </c>
      <c r="H524" s="20" t="s">
        <v>792</v>
      </c>
      <c r="I524" s="20" t="s">
        <v>781</v>
      </c>
      <c r="J524" s="20" t="s">
        <v>783</v>
      </c>
      <c r="K524" s="16" t="s">
        <v>1475</v>
      </c>
      <c r="L524" s="20"/>
      <c r="M524" s="21" t="s">
        <v>771</v>
      </c>
      <c r="N524" s="16" t="s">
        <v>1241</v>
      </c>
      <c r="O524" s="16">
        <v>8</v>
      </c>
      <c r="P524" s="20" t="s">
        <v>1425</v>
      </c>
      <c r="Q524" s="1" t="s">
        <v>371</v>
      </c>
      <c r="R524" s="1" t="s">
        <v>157</v>
      </c>
      <c r="S524" s="16"/>
      <c r="T524" s="151"/>
      <c r="V524" s="105" t="str">
        <f>IF(Tabela2[[#This Row],[F.R.
(Fonte Recurso)]]="",IF(B555&lt;&gt;"",B555&amp;".","")&amp;C555&amp;"."&amp;D555&amp;"."&amp;E555&amp;"."&amp;F555&amp;"."&amp;G555&amp;"."&amp;H555&amp;"."&amp;I555&amp;"."&amp;J555,"")</f>
        <v>.......</v>
      </c>
      <c r="W524" s="105" t="b">
        <f>V524=Tabela2[[#This Row],[N.R.
(Natureza da Receita)]]</f>
        <v>0</v>
      </c>
      <c r="X524" s="105" t="str">
        <f>IF(Tabela2[[#This Row],[F.R.
(Fonte Recurso)]]="",VLOOKUP(Tabela2[[#This Row],[N.R.
(Natureza da Receita)]],Tabela813[[NR]:[Situação]],3,FALSE),"")</f>
        <v>A</v>
      </c>
      <c r="Y524" s="105" t="b">
        <f>X524=Tabela2[[#This Row],[(S)intética
(A)nalítica]]</f>
        <v>1</v>
      </c>
    </row>
    <row r="525" spans="1:25" ht="30">
      <c r="B525" s="29"/>
      <c r="C525" s="20"/>
      <c r="D525" s="20"/>
      <c r="E525" s="20"/>
      <c r="F525" s="20"/>
      <c r="G525" s="20"/>
      <c r="H525" s="20"/>
      <c r="I525" s="20"/>
      <c r="J525" s="20"/>
      <c r="K525" s="16"/>
      <c r="L525" s="20" t="s">
        <v>3141</v>
      </c>
      <c r="M525" s="37" t="s">
        <v>3198</v>
      </c>
      <c r="N525" s="16"/>
      <c r="O525" s="16" t="s">
        <v>157</v>
      </c>
      <c r="P525" s="20" t="s">
        <v>157</v>
      </c>
      <c r="Q525" s="1" t="s">
        <v>157</v>
      </c>
      <c r="R525" s="1" t="s">
        <v>157</v>
      </c>
      <c r="S525" s="16" t="s">
        <v>157</v>
      </c>
      <c r="T525" s="151"/>
      <c r="V525" s="105" t="str">
        <f>IF(Tabela2[[#This Row],[F.R.
(Fonte Recurso)]]="",IF(B556&lt;&gt;"",B556&amp;".","")&amp;C556&amp;"."&amp;D556&amp;"."&amp;E556&amp;"."&amp;F556&amp;"."&amp;G556&amp;"."&amp;H556&amp;"."&amp;I556&amp;"."&amp;J556,"")</f>
        <v/>
      </c>
      <c r="W525" s="105" t="b">
        <f>V525=Tabela2[[#This Row],[N.R.
(Natureza da Receita)]]</f>
        <v>1</v>
      </c>
      <c r="X525" s="105" t="str">
        <f>IF(Tabela2[[#This Row],[F.R.
(Fonte Recurso)]]="",VLOOKUP(Tabela2[[#This Row],[N.R.
(Natureza da Receita)]],Tabela813[[NR]:[Situação]],3,FALSE),"")</f>
        <v/>
      </c>
      <c r="Y525" s="105" t="b">
        <f>X525=Tabela2[[#This Row],[(S)intética
(A)nalítica]]</f>
        <v>1</v>
      </c>
    </row>
    <row r="526" spans="1:25" ht="45">
      <c r="A526" s="302"/>
      <c r="B526" s="29"/>
      <c r="C526" s="20"/>
      <c r="D526" s="20"/>
      <c r="E526" s="20"/>
      <c r="F526" s="20"/>
      <c r="G526" s="20"/>
      <c r="H526" s="20"/>
      <c r="I526" s="20"/>
      <c r="J526" s="20"/>
      <c r="K526" s="18"/>
      <c r="L526" s="20" t="s">
        <v>3345</v>
      </c>
      <c r="M526" s="21" t="s">
        <v>3474</v>
      </c>
      <c r="N526" s="16"/>
      <c r="O526" s="16"/>
      <c r="P526" s="20"/>
      <c r="Q526" s="1"/>
      <c r="R526" s="1"/>
      <c r="S526" s="16"/>
      <c r="T526" s="151"/>
      <c r="V526" s="105" t="str">
        <f>IF(Tabela2[[#This Row],[F.R.
(Fonte Recurso)]]="",IF(B558&lt;&gt;"",B558&amp;".","")&amp;C558&amp;"."&amp;D558&amp;"."&amp;E558&amp;"."&amp;F558&amp;"."&amp;G558&amp;"."&amp;H558&amp;"."&amp;I558&amp;"."&amp;J558,"")</f>
        <v/>
      </c>
      <c r="W526" s="105" t="b">
        <f>V526=Tabela2[[#This Row],[N.R.
(Natureza da Receita)]]</f>
        <v>1</v>
      </c>
      <c r="X526" s="105" t="str">
        <f>IF(Tabela2[[#This Row],[F.R.
(Fonte Recurso)]]="",VLOOKUP(Tabela2[[#This Row],[N.R.
(Natureza da Receita)]],Tabela813[[NR]:[Situação]],3,FALSE),"")</f>
        <v/>
      </c>
      <c r="Y526" s="105" t="b">
        <f>X526=Tabela2[[#This Row],[(S)intética
(A)nalítica]]</f>
        <v>1</v>
      </c>
    </row>
    <row r="527" spans="1:25" ht="45">
      <c r="A527" s="302"/>
      <c r="B527" s="29"/>
      <c r="C527" s="20" t="s">
        <v>781</v>
      </c>
      <c r="D527" s="20" t="s">
        <v>788</v>
      </c>
      <c r="E527" s="20" t="s">
        <v>781</v>
      </c>
      <c r="F527" s="20" t="s">
        <v>782</v>
      </c>
      <c r="G527" s="20" t="s">
        <v>809</v>
      </c>
      <c r="H527" s="20" t="s">
        <v>792</v>
      </c>
      <c r="I527" s="20" t="s">
        <v>781</v>
      </c>
      <c r="J527" s="20" t="s">
        <v>785</v>
      </c>
      <c r="K527" s="16" t="s">
        <v>1476</v>
      </c>
      <c r="L527" s="20"/>
      <c r="M527" s="21" t="s">
        <v>2526</v>
      </c>
      <c r="N527" s="16" t="s">
        <v>1241</v>
      </c>
      <c r="O527" s="16">
        <v>8</v>
      </c>
      <c r="P527" s="20" t="s">
        <v>1425</v>
      </c>
      <c r="Q527" s="1" t="s">
        <v>2799</v>
      </c>
      <c r="R527" s="1" t="s">
        <v>157</v>
      </c>
      <c r="S527" s="16"/>
      <c r="T527" s="151"/>
      <c r="V527" s="105" t="str">
        <f>IF(Tabela2[[#This Row],[F.R.
(Fonte Recurso)]]="",IF(B559&lt;&gt;"",B559&amp;".","")&amp;C559&amp;"."&amp;D559&amp;"."&amp;E559&amp;"."&amp;F559&amp;"."&amp;G559&amp;"."&amp;H559&amp;"."&amp;I559&amp;"."&amp;J559,"")</f>
        <v>1.7.1.4.53.0.0.00</v>
      </c>
      <c r="W527" s="105" t="b">
        <f>V527=Tabela2[[#This Row],[N.R.
(Natureza da Receita)]]</f>
        <v>0</v>
      </c>
      <c r="X527" s="105" t="str">
        <f>IF(Tabela2[[#This Row],[F.R.
(Fonte Recurso)]]="",VLOOKUP(Tabela2[[#This Row],[N.R.
(Natureza da Receita)]],Tabela813[[NR]:[Situação]],3,FALSE),"")</f>
        <v>A</v>
      </c>
      <c r="Y527" s="105" t="b">
        <f>X527=Tabela2[[#This Row],[(S)intética
(A)nalítica]]</f>
        <v>1</v>
      </c>
    </row>
    <row r="528" spans="1:25" ht="60">
      <c r="B528" s="29"/>
      <c r="C528" s="20"/>
      <c r="D528" s="20"/>
      <c r="E528" s="20"/>
      <c r="F528" s="20"/>
      <c r="G528" s="20"/>
      <c r="H528" s="20"/>
      <c r="I528" s="20"/>
      <c r="J528" s="20"/>
      <c r="K528" s="16"/>
      <c r="L528" s="20" t="s">
        <v>3070</v>
      </c>
      <c r="M528" s="37" t="s">
        <v>3071</v>
      </c>
      <c r="N528" s="16"/>
      <c r="O528" s="16" t="s">
        <v>157</v>
      </c>
      <c r="P528" s="20" t="s">
        <v>157</v>
      </c>
      <c r="Q528" s="1" t="s">
        <v>3424</v>
      </c>
      <c r="R528" s="1" t="s">
        <v>157</v>
      </c>
      <c r="S528" s="16" t="s">
        <v>157</v>
      </c>
      <c r="T528" s="151"/>
      <c r="V528" s="105" t="str">
        <f>IF(Tabela2[[#This Row],[F.R.
(Fonte Recurso)]]="",IF(B560&lt;&gt;"",B560&amp;".","")&amp;C560&amp;"."&amp;D560&amp;"."&amp;E560&amp;"."&amp;F560&amp;"."&amp;G560&amp;"."&amp;H560&amp;"."&amp;I560&amp;"."&amp;J560,"")</f>
        <v/>
      </c>
      <c r="W528" s="105" t="b">
        <f>V528=Tabela2[[#This Row],[N.R.
(Natureza da Receita)]]</f>
        <v>1</v>
      </c>
      <c r="X528" s="105" t="str">
        <f>IF(Tabela2[[#This Row],[F.R.
(Fonte Recurso)]]="",VLOOKUP(Tabela2[[#This Row],[N.R.
(Natureza da Receita)]],Tabela813[[NR]:[Situação]],3,FALSE),"")</f>
        <v/>
      </c>
      <c r="Y528" s="105" t="b">
        <f>X528=Tabela2[[#This Row],[(S)intética
(A)nalítica]]</f>
        <v>1</v>
      </c>
    </row>
    <row r="529" spans="1:25" ht="45">
      <c r="B529" s="29"/>
      <c r="C529" s="20" t="s">
        <v>781</v>
      </c>
      <c r="D529" s="20" t="s">
        <v>788</v>
      </c>
      <c r="E529" s="20" t="s">
        <v>781</v>
      </c>
      <c r="F529" s="20" t="s">
        <v>782</v>
      </c>
      <c r="G529" s="20" t="s">
        <v>809</v>
      </c>
      <c r="H529" s="20" t="s">
        <v>792</v>
      </c>
      <c r="I529" s="20" t="s">
        <v>781</v>
      </c>
      <c r="J529" s="20" t="s">
        <v>794</v>
      </c>
      <c r="K529" s="16" t="s">
        <v>1477</v>
      </c>
      <c r="L529" s="20"/>
      <c r="M529" s="21" t="s">
        <v>2527</v>
      </c>
      <c r="N529" s="16" t="str">
        <f>X501</f>
        <v/>
      </c>
      <c r="O529" s="16">
        <v>8</v>
      </c>
      <c r="P529" s="20" t="s">
        <v>1425</v>
      </c>
      <c r="Q529" s="1" t="s">
        <v>3170</v>
      </c>
      <c r="R529" s="1" t="s">
        <v>157</v>
      </c>
      <c r="S529" s="16"/>
      <c r="T529" s="151"/>
      <c r="V529" s="105" t="str">
        <f>IF(Tabela2[[#This Row],[F.R.
(Fonte Recurso)]]="",IF(B561&lt;&gt;"",B561&amp;".","")&amp;C561&amp;"."&amp;D561&amp;"."&amp;E561&amp;"."&amp;F561&amp;"."&amp;G561&amp;"."&amp;H561&amp;"."&amp;I561&amp;"."&amp;J561,"")</f>
        <v>1.7.1.4.54.0.0.00</v>
      </c>
      <c r="W529" s="105" t="b">
        <f>V529=Tabela2[[#This Row],[N.R.
(Natureza da Receita)]]</f>
        <v>0</v>
      </c>
      <c r="X529" s="105" t="str">
        <f>IF(Tabela2[[#This Row],[F.R.
(Fonte Recurso)]]="",VLOOKUP(Tabela2[[#This Row],[N.R.
(Natureza da Receita)]],Tabela813[[NR]:[Situação]],3,FALSE),"")</f>
        <v>A</v>
      </c>
      <c r="Y529" s="105" t="b">
        <f>X529=Tabela2[[#This Row],[(S)intética
(A)nalítica]]</f>
        <v>0</v>
      </c>
    </row>
    <row r="530" spans="1:25" ht="60">
      <c r="B530" s="29"/>
      <c r="C530" s="20"/>
      <c r="D530" s="20"/>
      <c r="E530" s="20"/>
      <c r="F530" s="20"/>
      <c r="G530" s="20"/>
      <c r="H530" s="20"/>
      <c r="I530" s="20"/>
      <c r="J530" s="20"/>
      <c r="K530" s="16"/>
      <c r="L530" s="20" t="s">
        <v>3072</v>
      </c>
      <c r="M530" s="37" t="s">
        <v>3073</v>
      </c>
      <c r="N530" s="16" t="str">
        <f>X502</f>
        <v>A</v>
      </c>
      <c r="O530" s="16" t="s">
        <v>157</v>
      </c>
      <c r="P530" s="20" t="s">
        <v>157</v>
      </c>
      <c r="Q530" s="1" t="s">
        <v>3426</v>
      </c>
      <c r="R530" s="1" t="s">
        <v>157</v>
      </c>
      <c r="S530" s="16" t="s">
        <v>157</v>
      </c>
      <c r="T530" s="151"/>
      <c r="V530" s="105" t="str">
        <f>IF(Tabela2[[#This Row],[F.R.
(Fonte Recurso)]]="",IF(B562&lt;&gt;"",B562&amp;".","")&amp;C562&amp;"."&amp;D562&amp;"."&amp;E562&amp;"."&amp;F562&amp;"."&amp;G562&amp;"."&amp;H562&amp;"."&amp;I562&amp;"."&amp;J562,"")</f>
        <v/>
      </c>
      <c r="W530" s="105" t="b">
        <f>V530=Tabela2[[#This Row],[N.R.
(Natureza da Receita)]]</f>
        <v>1</v>
      </c>
      <c r="X530" s="105" t="str">
        <f>IF(Tabela2[[#This Row],[F.R.
(Fonte Recurso)]]="",VLOOKUP(Tabela2[[#This Row],[N.R.
(Natureza da Receita)]],Tabela813[[NR]:[Situação]],3,FALSE),"")</f>
        <v/>
      </c>
      <c r="Y530" s="105" t="b">
        <f>X530=Tabela2[[#This Row],[(S)intética
(A)nalítica]]</f>
        <v>0</v>
      </c>
    </row>
    <row r="531" spans="1:25" ht="45">
      <c r="A531" s="239"/>
      <c r="B531" s="29"/>
      <c r="C531" s="20" t="s">
        <v>781</v>
      </c>
      <c r="D531" s="20" t="s">
        <v>788</v>
      </c>
      <c r="E531" s="20" t="s">
        <v>781</v>
      </c>
      <c r="F531" s="20" t="s">
        <v>782</v>
      </c>
      <c r="G531" s="20" t="s">
        <v>809</v>
      </c>
      <c r="H531" s="20" t="s">
        <v>793</v>
      </c>
      <c r="I531" s="20" t="s">
        <v>784</v>
      </c>
      <c r="J531" s="20" t="s">
        <v>787</v>
      </c>
      <c r="K531" s="16" t="s">
        <v>1478</v>
      </c>
      <c r="L531" s="20"/>
      <c r="M531" s="21" t="s">
        <v>372</v>
      </c>
      <c r="N531" s="16" t="s">
        <v>1236</v>
      </c>
      <c r="O531" s="16">
        <v>6</v>
      </c>
      <c r="P531" s="20" t="s">
        <v>54</v>
      </c>
      <c r="Q531" s="1" t="s">
        <v>1157</v>
      </c>
      <c r="R531" s="1" t="s">
        <v>157</v>
      </c>
      <c r="S531" s="16"/>
      <c r="T531" s="151"/>
      <c r="V531" s="105" t="str">
        <f>IF(Tabela2[[#This Row],[F.R.
(Fonte Recurso)]]="",IF(B563&lt;&gt;"",B563&amp;".","")&amp;C563&amp;"."&amp;D563&amp;"."&amp;E563&amp;"."&amp;F563&amp;"."&amp;G563&amp;"."&amp;H563&amp;"."&amp;I563&amp;"."&amp;J563,"")</f>
        <v>.......</v>
      </c>
      <c r="W531" s="105" t="b">
        <f>V531=Tabela2[[#This Row],[N.R.
(Natureza da Receita)]]</f>
        <v>0</v>
      </c>
      <c r="X531" s="105" t="str">
        <f>IF(Tabela2[[#This Row],[F.R.
(Fonte Recurso)]]="",VLOOKUP(Tabela2[[#This Row],[N.R.
(Natureza da Receita)]],Tabela813[[NR]:[Situação]],3,FALSE),"")</f>
        <v>S</v>
      </c>
      <c r="Y531" s="105" t="b">
        <f>X531=Tabela2[[#This Row],[(S)intética
(A)nalítica]]</f>
        <v>1</v>
      </c>
    </row>
    <row r="532" spans="1:25" ht="45">
      <c r="A532" s="239"/>
      <c r="B532" s="29"/>
      <c r="C532" s="20" t="s">
        <v>781</v>
      </c>
      <c r="D532" s="20" t="s">
        <v>788</v>
      </c>
      <c r="E532" s="20" t="s">
        <v>781</v>
      </c>
      <c r="F532" s="20" t="s">
        <v>782</v>
      </c>
      <c r="G532" s="20" t="s">
        <v>809</v>
      </c>
      <c r="H532" s="20" t="s">
        <v>793</v>
      </c>
      <c r="I532" s="20" t="s">
        <v>781</v>
      </c>
      <c r="J532" s="20" t="s">
        <v>787</v>
      </c>
      <c r="K532" s="16" t="s">
        <v>1479</v>
      </c>
      <c r="L532" s="20"/>
      <c r="M532" s="21" t="s">
        <v>772</v>
      </c>
      <c r="N532" s="16" t="s">
        <v>1236</v>
      </c>
      <c r="O532" s="16">
        <v>7</v>
      </c>
      <c r="P532" s="20" t="s">
        <v>54</v>
      </c>
      <c r="Q532" s="1" t="s">
        <v>1157</v>
      </c>
      <c r="R532" s="1" t="s">
        <v>157</v>
      </c>
      <c r="S532" s="16" t="s">
        <v>157</v>
      </c>
      <c r="T532" s="151"/>
      <c r="V532" s="105" t="str">
        <f>IF(Tabela2[[#This Row],[F.R.
(Fonte Recurso)]]="",IF(B564&lt;&gt;"",B564&amp;".","")&amp;C564&amp;"."&amp;D564&amp;"."&amp;E564&amp;"."&amp;F564&amp;"."&amp;G564&amp;"."&amp;H564&amp;"."&amp;I564&amp;"."&amp;J564,"")</f>
        <v>1.7.1.4.54.2.0.00</v>
      </c>
      <c r="W532" s="105" t="b">
        <f>V532=Tabela2[[#This Row],[N.R.
(Natureza da Receita)]]</f>
        <v>0</v>
      </c>
      <c r="X532" s="105" t="str">
        <f>IF(Tabela2[[#This Row],[F.R.
(Fonte Recurso)]]="",VLOOKUP(Tabela2[[#This Row],[N.R.
(Natureza da Receita)]],Tabela813[[NR]:[Situação]],3,FALSE),"")</f>
        <v>S</v>
      </c>
      <c r="Y532" s="105" t="b">
        <f>X532=Tabela2[[#This Row],[(S)intética
(A)nalítica]]</f>
        <v>1</v>
      </c>
    </row>
    <row r="533" spans="1:25" ht="30" customHeight="1">
      <c r="A533" s="302"/>
      <c r="B533" s="29"/>
      <c r="C533" s="20" t="s">
        <v>781</v>
      </c>
      <c r="D533" s="20" t="s">
        <v>788</v>
      </c>
      <c r="E533" s="20" t="s">
        <v>781</v>
      </c>
      <c r="F533" s="20" t="s">
        <v>782</v>
      </c>
      <c r="G533" s="20" t="s">
        <v>809</v>
      </c>
      <c r="H533" s="20" t="s">
        <v>793</v>
      </c>
      <c r="I533" s="20" t="s">
        <v>781</v>
      </c>
      <c r="J533" s="20" t="s">
        <v>783</v>
      </c>
      <c r="K533" s="16" t="s">
        <v>1480</v>
      </c>
      <c r="L533" s="20"/>
      <c r="M533" s="21" t="s">
        <v>772</v>
      </c>
      <c r="N533" s="16" t="s">
        <v>1241</v>
      </c>
      <c r="O533" s="16">
        <v>8</v>
      </c>
      <c r="P533" s="20" t="s">
        <v>1425</v>
      </c>
      <c r="Q533" s="1" t="s">
        <v>1157</v>
      </c>
      <c r="R533" s="1" t="s">
        <v>157</v>
      </c>
      <c r="S533" s="16"/>
      <c r="T533" s="151"/>
      <c r="V533" s="105" t="str">
        <f>IF(Tabela2[[#This Row],[F.R.
(Fonte Recurso)]]="",IF(B565&lt;&gt;"",B565&amp;".","")&amp;C565&amp;"."&amp;D565&amp;"."&amp;E565&amp;"."&amp;F565&amp;"."&amp;G565&amp;"."&amp;H565&amp;"."&amp;I565&amp;"."&amp;J565,"")</f>
        <v>.......</v>
      </c>
      <c r="W533" s="105" t="b">
        <f>V533=Tabela2[[#This Row],[N.R.
(Natureza da Receita)]]</f>
        <v>0</v>
      </c>
      <c r="X533" s="105" t="str">
        <f>IF(Tabela2[[#This Row],[F.R.
(Fonte Recurso)]]="",VLOOKUP(Tabela2[[#This Row],[N.R.
(Natureza da Receita)]],Tabela813[[NR]:[Situação]],3,FALSE),"")</f>
        <v>A</v>
      </c>
      <c r="Y533" s="105" t="b">
        <f>X533=Tabela2[[#This Row],[(S)intética
(A)nalítica]]</f>
        <v>1</v>
      </c>
    </row>
    <row r="534" spans="1:25" ht="30">
      <c r="A534" s="302"/>
      <c r="B534" s="29"/>
      <c r="C534" s="20"/>
      <c r="D534" s="20"/>
      <c r="E534" s="20"/>
      <c r="F534" s="20"/>
      <c r="G534" s="20"/>
      <c r="H534" s="20"/>
      <c r="I534" s="20"/>
      <c r="J534" s="20"/>
      <c r="K534" s="16"/>
      <c r="L534" s="20" t="s">
        <v>3141</v>
      </c>
      <c r="M534" s="37" t="s">
        <v>3069</v>
      </c>
      <c r="N534" s="16"/>
      <c r="O534" s="16" t="s">
        <v>157</v>
      </c>
      <c r="P534" s="20" t="s">
        <v>157</v>
      </c>
      <c r="Q534" s="1"/>
      <c r="R534" s="1" t="s">
        <v>157</v>
      </c>
      <c r="S534" s="16" t="s">
        <v>157</v>
      </c>
      <c r="T534" s="151"/>
      <c r="V534" s="105" t="str">
        <f>IF(Tabela2[[#This Row],[F.R.
(Fonte Recurso)]]="",IF(B566&lt;&gt;"",B566&amp;".","")&amp;C566&amp;"."&amp;D566&amp;"."&amp;E566&amp;"."&amp;F566&amp;"."&amp;G566&amp;"."&amp;H566&amp;"."&amp;I566&amp;"."&amp;J566,"")</f>
        <v/>
      </c>
      <c r="W534" s="105" t="b">
        <f>V534=Tabela2[[#This Row],[N.R.
(Natureza da Receita)]]</f>
        <v>1</v>
      </c>
      <c r="X534" s="105" t="str">
        <f>IF(Tabela2[[#This Row],[F.R.
(Fonte Recurso)]]="",VLOOKUP(Tabela2[[#This Row],[N.R.
(Natureza da Receita)]],Tabela813[[NR]:[Situação]],3,FALSE),"")</f>
        <v/>
      </c>
      <c r="Y534" s="105" t="b">
        <f>X534=Tabela2[[#This Row],[(S)intética
(A)nalítica]]</f>
        <v>1</v>
      </c>
    </row>
    <row r="535" spans="1:25" ht="45">
      <c r="A535" s="302"/>
      <c r="B535" s="29"/>
      <c r="C535" s="20"/>
      <c r="D535" s="20"/>
      <c r="E535" s="20"/>
      <c r="F535" s="20"/>
      <c r="G535" s="20"/>
      <c r="H535" s="20"/>
      <c r="I535" s="20"/>
      <c r="J535" s="20"/>
      <c r="K535" s="16"/>
      <c r="L535" s="20" t="s">
        <v>3345</v>
      </c>
      <c r="M535" s="21" t="s">
        <v>3346</v>
      </c>
      <c r="N535" s="16"/>
      <c r="O535" s="16"/>
      <c r="P535" s="20"/>
      <c r="Q535" s="1"/>
      <c r="R535" s="1"/>
      <c r="S535" s="16"/>
      <c r="T535" s="151"/>
    </row>
    <row r="536" spans="1:25" ht="45">
      <c r="A536" s="302"/>
      <c r="B536" s="29"/>
      <c r="C536" s="20" t="s">
        <v>781</v>
      </c>
      <c r="D536" s="20" t="s">
        <v>788</v>
      </c>
      <c r="E536" s="20" t="s">
        <v>781</v>
      </c>
      <c r="F536" s="20" t="s">
        <v>782</v>
      </c>
      <c r="G536" s="20" t="s">
        <v>809</v>
      </c>
      <c r="H536" s="20" t="s">
        <v>793</v>
      </c>
      <c r="I536" s="20" t="s">
        <v>781</v>
      </c>
      <c r="J536" s="20" t="s">
        <v>785</v>
      </c>
      <c r="K536" s="16" t="s">
        <v>1481</v>
      </c>
      <c r="L536" s="20"/>
      <c r="M536" s="21" t="s">
        <v>2528</v>
      </c>
      <c r="N536" s="16" t="s">
        <v>1241</v>
      </c>
      <c r="O536" s="16">
        <v>8</v>
      </c>
      <c r="P536" s="20" t="s">
        <v>1425</v>
      </c>
      <c r="Q536" s="1" t="s">
        <v>2799</v>
      </c>
      <c r="R536" s="1" t="s">
        <v>157</v>
      </c>
      <c r="S536" s="16"/>
      <c r="T536" s="151"/>
      <c r="V536" s="105" t="str">
        <f>IF(Tabela2[[#This Row],[F.R.
(Fonte Recurso)]]="",IF(B567&lt;&gt;"",B567&amp;".","")&amp;C567&amp;"."&amp;D567&amp;"."&amp;E567&amp;"."&amp;F567&amp;"."&amp;G567&amp;"."&amp;H567&amp;"."&amp;I567&amp;"."&amp;J567,"")</f>
        <v>.......</v>
      </c>
      <c r="W536" s="105" t="b">
        <f>V536=Tabela2[[#This Row],[N.R.
(Natureza da Receita)]]</f>
        <v>0</v>
      </c>
      <c r="X536" s="105" t="str">
        <f>IF(Tabela2[[#This Row],[F.R.
(Fonte Recurso)]]="",VLOOKUP(Tabela2[[#This Row],[N.R.
(Natureza da Receita)]],Tabela813[[NR]:[Situação]],3,FALSE),"")</f>
        <v>A</v>
      </c>
      <c r="Y536" s="105" t="b">
        <f>X536=Tabela2[[#This Row],[(S)intética
(A)nalítica]]</f>
        <v>1</v>
      </c>
    </row>
    <row r="537" spans="1:25" ht="60">
      <c r="A537" s="302"/>
      <c r="B537" s="29"/>
      <c r="C537" s="20"/>
      <c r="D537" s="20"/>
      <c r="E537" s="20"/>
      <c r="F537" s="20"/>
      <c r="G537" s="20"/>
      <c r="H537" s="20"/>
      <c r="I537" s="20"/>
      <c r="J537" s="20"/>
      <c r="K537" s="16"/>
      <c r="L537" s="20" t="s">
        <v>3070</v>
      </c>
      <c r="M537" s="21" t="s">
        <v>3071</v>
      </c>
      <c r="N537" s="16"/>
      <c r="O537" s="16"/>
      <c r="P537" s="20"/>
      <c r="Q537" s="1" t="s">
        <v>3424</v>
      </c>
      <c r="R537" s="1"/>
      <c r="S537" s="16"/>
      <c r="T537" s="151"/>
      <c r="V537" s="105" t="str">
        <f>IF(Tabela2[[#This Row],[F.R.
(Fonte Recurso)]]="",IF(B568&lt;&gt;"",B568&amp;".","")&amp;C568&amp;"."&amp;D568&amp;"."&amp;E568&amp;"."&amp;F568&amp;"."&amp;G568&amp;"."&amp;H568&amp;"."&amp;I568&amp;"."&amp;J568,"")</f>
        <v/>
      </c>
      <c r="W537" s="105" t="b">
        <f>V537=Tabela2[[#This Row],[N.R.
(Natureza da Receita)]]</f>
        <v>1</v>
      </c>
      <c r="X537" s="105" t="str">
        <f>IF(Tabela2[[#This Row],[F.R.
(Fonte Recurso)]]="",VLOOKUP(Tabela2[[#This Row],[N.R.
(Natureza da Receita)]],Tabela813[[NR]:[Situação]],3,FALSE),"")</f>
        <v/>
      </c>
      <c r="Y537" s="105" t="b">
        <f>X537=Tabela2[[#This Row],[(S)intética
(A)nalítica]]</f>
        <v>1</v>
      </c>
    </row>
    <row r="538" spans="1:25" ht="75">
      <c r="A538" s="302"/>
      <c r="B538" s="29"/>
      <c r="C538" s="20"/>
      <c r="D538" s="20"/>
      <c r="E538" s="20"/>
      <c r="F538" s="20"/>
      <c r="G538" s="20"/>
      <c r="H538" s="20"/>
      <c r="I538" s="20"/>
      <c r="J538" s="20"/>
      <c r="K538" s="16"/>
      <c r="L538" s="20" t="s">
        <v>3199</v>
      </c>
      <c r="M538" s="37" t="s">
        <v>3347</v>
      </c>
      <c r="N538" s="16"/>
      <c r="O538" s="16" t="s">
        <v>157</v>
      </c>
      <c r="P538" s="20" t="s">
        <v>157</v>
      </c>
      <c r="Q538" s="1" t="s">
        <v>3424</v>
      </c>
      <c r="R538" s="1" t="s">
        <v>157</v>
      </c>
      <c r="S538" s="16" t="s">
        <v>157</v>
      </c>
      <c r="T538" s="151"/>
      <c r="V538" s="105" t="str">
        <f>IF(Tabela2[[#This Row],[F.R.
(Fonte Recurso)]]="",IF(B569&lt;&gt;"",B569&amp;".","")&amp;C569&amp;"."&amp;D569&amp;"."&amp;E569&amp;"."&amp;F569&amp;"."&amp;G569&amp;"."&amp;H569&amp;"."&amp;I569&amp;"."&amp;J569,"")</f>
        <v/>
      </c>
      <c r="W538" s="105" t="b">
        <f>V538=Tabela2[[#This Row],[N.R.
(Natureza da Receita)]]</f>
        <v>1</v>
      </c>
      <c r="X538" s="105" t="str">
        <f>IF(Tabela2[[#This Row],[F.R.
(Fonte Recurso)]]="",VLOOKUP(Tabela2[[#This Row],[N.R.
(Natureza da Receita)]],Tabela813[[NR]:[Situação]],3,FALSE),"")</f>
        <v/>
      </c>
      <c r="Y538" s="105" t="b">
        <f>X538=Tabela2[[#This Row],[(S)intética
(A)nalítica]]</f>
        <v>1</v>
      </c>
    </row>
    <row r="539" spans="1:25" ht="45">
      <c r="A539" s="302"/>
      <c r="B539" s="29"/>
      <c r="C539" s="20" t="s">
        <v>781</v>
      </c>
      <c r="D539" s="20" t="s">
        <v>788</v>
      </c>
      <c r="E539" s="20" t="s">
        <v>781</v>
      </c>
      <c r="F539" s="20" t="s">
        <v>782</v>
      </c>
      <c r="G539" s="20" t="s">
        <v>809</v>
      </c>
      <c r="H539" s="20" t="s">
        <v>793</v>
      </c>
      <c r="I539" s="20" t="s">
        <v>781</v>
      </c>
      <c r="J539" s="20" t="s">
        <v>794</v>
      </c>
      <c r="K539" s="16" t="s">
        <v>1482</v>
      </c>
      <c r="L539" s="20"/>
      <c r="M539" s="21" t="s">
        <v>2529</v>
      </c>
      <c r="N539" s="16" t="s">
        <v>1241</v>
      </c>
      <c r="O539" s="16">
        <v>8</v>
      </c>
      <c r="P539" s="20" t="s">
        <v>1425</v>
      </c>
      <c r="Q539" s="1" t="s">
        <v>3170</v>
      </c>
      <c r="R539" s="1" t="s">
        <v>157</v>
      </c>
      <c r="S539" s="16"/>
      <c r="T539" s="151"/>
      <c r="V539" s="105" t="str">
        <f>IF(Tabela2[[#This Row],[F.R.
(Fonte Recurso)]]="",IF(B570&lt;&gt;"",B570&amp;".","")&amp;C570&amp;"."&amp;D570&amp;"."&amp;E570&amp;"."&amp;F570&amp;"."&amp;G570&amp;"."&amp;H570&amp;"."&amp;I570&amp;"."&amp;J570,"")</f>
        <v>1.7.1.4.57.0.0.00</v>
      </c>
      <c r="W539" s="105" t="b">
        <f>V539=Tabela2[[#This Row],[N.R.
(Natureza da Receita)]]</f>
        <v>0</v>
      </c>
      <c r="X539" s="105" t="str">
        <f>IF(Tabela2[[#This Row],[F.R.
(Fonte Recurso)]]="",VLOOKUP(Tabela2[[#This Row],[N.R.
(Natureza da Receita)]],Tabela813[[NR]:[Situação]],3,FALSE),"")</f>
        <v>A</v>
      </c>
      <c r="Y539" s="105" t="b">
        <f>X539=Tabela2[[#This Row],[(S)intética
(A)nalítica]]</f>
        <v>1</v>
      </c>
    </row>
    <row r="540" spans="1:25" ht="60">
      <c r="B540" s="29"/>
      <c r="C540" s="20"/>
      <c r="D540" s="20"/>
      <c r="E540" s="20"/>
      <c r="F540" s="20"/>
      <c r="G540" s="20"/>
      <c r="H540" s="20"/>
      <c r="I540" s="20"/>
      <c r="J540" s="20"/>
      <c r="K540" s="16"/>
      <c r="L540" s="20" t="s">
        <v>3072</v>
      </c>
      <c r="M540" s="21" t="s">
        <v>3073</v>
      </c>
      <c r="N540" s="16"/>
      <c r="O540" s="16"/>
      <c r="P540" s="20"/>
      <c r="Q540" s="1" t="s">
        <v>3426</v>
      </c>
      <c r="R540" s="1"/>
      <c r="S540" s="16"/>
      <c r="T540" s="151"/>
      <c r="V540" s="105" t="str">
        <f>IF(Tabela2[[#This Row],[F.R.
(Fonte Recurso)]]="",IF(B571&lt;&gt;"",B571&amp;".","")&amp;C571&amp;"."&amp;D571&amp;"."&amp;E571&amp;"."&amp;F571&amp;"."&amp;G571&amp;"."&amp;H571&amp;"."&amp;I571&amp;"."&amp;J571,"")</f>
        <v/>
      </c>
      <c r="W540" s="105" t="b">
        <f>V540=Tabela2[[#This Row],[N.R.
(Natureza da Receita)]]</f>
        <v>1</v>
      </c>
      <c r="X540" s="105" t="str">
        <f>IF(Tabela2[[#This Row],[F.R.
(Fonte Recurso)]]="",VLOOKUP(Tabela2[[#This Row],[N.R.
(Natureza da Receita)]],Tabela813[[NR]:[Situação]],3,FALSE),"")</f>
        <v/>
      </c>
      <c r="Y540" s="105" t="b">
        <f>X540=Tabela2[[#This Row],[(S)intética
(A)nalítica]]</f>
        <v>1</v>
      </c>
    </row>
    <row r="541" spans="1:25" ht="45">
      <c r="B541" s="29"/>
      <c r="C541" s="20" t="s">
        <v>781</v>
      </c>
      <c r="D541" s="20" t="s">
        <v>788</v>
      </c>
      <c r="E541" s="20" t="s">
        <v>781</v>
      </c>
      <c r="F541" s="20" t="s">
        <v>782</v>
      </c>
      <c r="G541" s="20" t="s">
        <v>797</v>
      </c>
      <c r="H541" s="20" t="s">
        <v>784</v>
      </c>
      <c r="I541" s="20" t="s">
        <v>784</v>
      </c>
      <c r="J541" s="20" t="s">
        <v>787</v>
      </c>
      <c r="K541" s="16" t="s">
        <v>1483</v>
      </c>
      <c r="L541" s="20"/>
      <c r="M541" s="21" t="s">
        <v>1158</v>
      </c>
      <c r="N541" s="16" t="s">
        <v>1236</v>
      </c>
      <c r="O541" s="16">
        <v>5</v>
      </c>
      <c r="P541" s="20" t="s">
        <v>50</v>
      </c>
      <c r="Q541" s="1" t="s">
        <v>373</v>
      </c>
      <c r="R541" s="1" t="s">
        <v>157</v>
      </c>
      <c r="S541" s="16"/>
      <c r="T541" s="151"/>
      <c r="V541" s="105" t="str">
        <f>IF(Tabela2[[#This Row],[F.R.
(Fonte Recurso)]]="",IF(B572&lt;&gt;"",B572&amp;".","")&amp;C572&amp;"."&amp;D572&amp;"."&amp;E572&amp;"."&amp;F572&amp;"."&amp;G572&amp;"."&amp;H572&amp;"."&amp;I572&amp;"."&amp;J572,"")</f>
        <v>1.7.1.4.58.0.0.00</v>
      </c>
      <c r="W541" s="105" t="b">
        <f>V541=Tabela2[[#This Row],[N.R.
(Natureza da Receita)]]</f>
        <v>0</v>
      </c>
      <c r="X541" s="105" t="str">
        <f>IF(Tabela2[[#This Row],[F.R.
(Fonte Recurso)]]="",VLOOKUP(Tabela2[[#This Row],[N.R.
(Natureza da Receita)]],Tabela813[[NR]:[Situação]],3,FALSE),"")</f>
        <v>S</v>
      </c>
      <c r="Y541" s="105" t="b">
        <f>X541=Tabela2[[#This Row],[(S)intética
(A)nalítica]]</f>
        <v>1</v>
      </c>
    </row>
    <row r="542" spans="1:25" ht="45">
      <c r="A542" s="266"/>
      <c r="B542" s="29"/>
      <c r="C542" s="20" t="s">
        <v>781</v>
      </c>
      <c r="D542" s="20" t="s">
        <v>788</v>
      </c>
      <c r="E542" s="20" t="s">
        <v>781</v>
      </c>
      <c r="F542" s="20" t="s">
        <v>782</v>
      </c>
      <c r="G542" s="20" t="s">
        <v>797</v>
      </c>
      <c r="H542" s="20" t="s">
        <v>784</v>
      </c>
      <c r="I542" s="20" t="s">
        <v>781</v>
      </c>
      <c r="J542" s="20" t="s">
        <v>787</v>
      </c>
      <c r="K542" s="16" t="s">
        <v>1484</v>
      </c>
      <c r="L542" s="20"/>
      <c r="M542" s="21" t="s">
        <v>2530</v>
      </c>
      <c r="N542" s="16" t="s">
        <v>1236</v>
      </c>
      <c r="O542" s="16">
        <v>7</v>
      </c>
      <c r="P542" s="20" t="s">
        <v>50</v>
      </c>
      <c r="Q542" s="1" t="s">
        <v>373</v>
      </c>
      <c r="R542" s="1" t="s">
        <v>157</v>
      </c>
      <c r="S542" s="16" t="s">
        <v>157</v>
      </c>
      <c r="T542" s="151"/>
      <c r="V542" s="105" t="str">
        <f>IF(Tabela2[[#This Row],[F.R.
(Fonte Recurso)]]="",IF(B573&lt;&gt;"",B573&amp;".","")&amp;C573&amp;"."&amp;D573&amp;"."&amp;E573&amp;"."&amp;F573&amp;"."&amp;G573&amp;"."&amp;H573&amp;"."&amp;I573&amp;"."&amp;J573,"")</f>
        <v>.......</v>
      </c>
      <c r="W542" s="105" t="b">
        <f>V542=Tabela2[[#This Row],[N.R.
(Natureza da Receita)]]</f>
        <v>0</v>
      </c>
      <c r="X542" s="105" t="str">
        <f>IF(Tabela2[[#This Row],[F.R.
(Fonte Recurso)]]="",VLOOKUP(Tabela2[[#This Row],[N.R.
(Natureza da Receita)]],Tabela813[[NR]:[Situação]],3,FALSE),"")</f>
        <v>S</v>
      </c>
      <c r="Y542" s="105" t="b">
        <f>X542=Tabela2[[#This Row],[(S)intética
(A)nalítica]]</f>
        <v>1</v>
      </c>
    </row>
    <row r="543" spans="1:25" ht="45">
      <c r="A543" s="266"/>
      <c r="B543" s="29"/>
      <c r="C543" s="20" t="s">
        <v>781</v>
      </c>
      <c r="D543" s="20" t="s">
        <v>788</v>
      </c>
      <c r="E543" s="20" t="s">
        <v>781</v>
      </c>
      <c r="F543" s="20" t="s">
        <v>782</v>
      </c>
      <c r="G543" s="20" t="s">
        <v>797</v>
      </c>
      <c r="H543" s="20" t="s">
        <v>784</v>
      </c>
      <c r="I543" s="20" t="s">
        <v>781</v>
      </c>
      <c r="J543" s="20" t="s">
        <v>783</v>
      </c>
      <c r="K543" s="16" t="s">
        <v>1485</v>
      </c>
      <c r="L543" s="20"/>
      <c r="M543" s="21" t="s">
        <v>2530</v>
      </c>
      <c r="N543" s="16" t="s">
        <v>1241</v>
      </c>
      <c r="O543" s="16">
        <v>8</v>
      </c>
      <c r="P543" s="20" t="s">
        <v>1425</v>
      </c>
      <c r="Q543" s="1" t="s">
        <v>373</v>
      </c>
      <c r="R543" s="1" t="s">
        <v>157</v>
      </c>
      <c r="S543" s="16"/>
      <c r="T543" s="151"/>
      <c r="V543" s="105" t="str">
        <f>IF(Tabela2[[#This Row],[F.R.
(Fonte Recurso)]]="",IF(B574&lt;&gt;"",B574&amp;".","")&amp;C574&amp;"."&amp;D574&amp;"."&amp;E574&amp;"."&amp;F574&amp;"."&amp;G574&amp;"."&amp;H574&amp;"."&amp;I574&amp;"."&amp;J574,"")</f>
        <v>1.7.1.4.59.0.0.00</v>
      </c>
      <c r="W543" s="105" t="b">
        <f>V543=Tabela2[[#This Row],[N.R.
(Natureza da Receita)]]</f>
        <v>0</v>
      </c>
      <c r="X543" s="105" t="str">
        <f>IF(Tabela2[[#This Row],[F.R.
(Fonte Recurso)]]="",VLOOKUP(Tabela2[[#This Row],[N.R.
(Natureza da Receita)]],Tabela813[[NR]:[Situação]],3,FALSE),"")</f>
        <v>A</v>
      </c>
      <c r="Y543" s="105" t="b">
        <f>X543=Tabela2[[#This Row],[(S)intética
(A)nalítica]]</f>
        <v>1</v>
      </c>
    </row>
    <row r="544" spans="1:25">
      <c r="A544" s="266"/>
      <c r="B544" s="29"/>
      <c r="C544" s="20"/>
      <c r="D544" s="20"/>
      <c r="E544" s="20"/>
      <c r="F544" s="20"/>
      <c r="G544" s="20"/>
      <c r="H544" s="20"/>
      <c r="I544" s="20"/>
      <c r="J544" s="20"/>
      <c r="K544" s="16"/>
      <c r="L544" s="20" t="s">
        <v>3142</v>
      </c>
      <c r="M544" s="21" t="s">
        <v>3059</v>
      </c>
      <c r="N544" s="16"/>
      <c r="O544" s="16"/>
      <c r="P544" s="20"/>
      <c r="Q544" s="1"/>
      <c r="R544" s="1"/>
      <c r="S544" s="16"/>
      <c r="T544" s="151"/>
      <c r="V544" s="105" t="str">
        <f>IF(Tabela2[[#This Row],[F.R.
(Fonte Recurso)]]="",IF(B575&lt;&gt;"",B575&amp;".","")&amp;C575&amp;"."&amp;D575&amp;"."&amp;E575&amp;"."&amp;F575&amp;"."&amp;G575&amp;"."&amp;H575&amp;"."&amp;I575&amp;"."&amp;J575,"")</f>
        <v/>
      </c>
      <c r="W544" s="105" t="b">
        <f>V544=Tabela2[[#This Row],[N.R.
(Natureza da Receita)]]</f>
        <v>1</v>
      </c>
      <c r="X544" s="105" t="str">
        <f>IF(Tabela2[[#This Row],[F.R.
(Fonte Recurso)]]="",VLOOKUP(Tabela2[[#This Row],[N.R.
(Natureza da Receita)]],Tabela813[[NR]:[Situação]],3,FALSE),"")</f>
        <v/>
      </c>
      <c r="Y544" s="105" t="b">
        <f>X544=Tabela2[[#This Row],[(S)intética
(A)nalítica]]</f>
        <v>1</v>
      </c>
    </row>
    <row r="545" spans="1:25" ht="30">
      <c r="A545" s="266"/>
      <c r="B545" s="29"/>
      <c r="C545" s="20"/>
      <c r="D545" s="20"/>
      <c r="E545" s="20"/>
      <c r="F545" s="20"/>
      <c r="G545" s="20"/>
      <c r="H545" s="20"/>
      <c r="I545" s="20"/>
      <c r="J545" s="20"/>
      <c r="K545" s="16"/>
      <c r="L545" s="253" t="s">
        <v>6099</v>
      </c>
      <c r="M545" s="254" t="s">
        <v>6100</v>
      </c>
      <c r="N545" s="256">
        <f>X535</f>
        <v>0</v>
      </c>
      <c r="O545" s="256"/>
      <c r="P545" s="258"/>
      <c r="Q545" s="255"/>
      <c r="R545" s="255" t="s">
        <v>6184</v>
      </c>
      <c r="S545" s="256" t="s">
        <v>18</v>
      </c>
      <c r="T545" s="257">
        <v>2024</v>
      </c>
    </row>
    <row r="546" spans="1:25" ht="45">
      <c r="A546" s="266"/>
      <c r="B546" s="29"/>
      <c r="C546" s="20" t="s">
        <v>781</v>
      </c>
      <c r="D546" s="20" t="s">
        <v>788</v>
      </c>
      <c r="E546" s="20" t="s">
        <v>781</v>
      </c>
      <c r="F546" s="20" t="s">
        <v>782</v>
      </c>
      <c r="G546" s="20" t="s">
        <v>797</v>
      </c>
      <c r="H546" s="20" t="s">
        <v>784</v>
      </c>
      <c r="I546" s="20" t="s">
        <v>781</v>
      </c>
      <c r="J546" s="20" t="s">
        <v>785</v>
      </c>
      <c r="K546" s="16" t="s">
        <v>1486</v>
      </c>
      <c r="L546" s="20"/>
      <c r="M546" s="21" t="s">
        <v>2531</v>
      </c>
      <c r="N546" s="16" t="s">
        <v>1241</v>
      </c>
      <c r="O546" s="16">
        <v>8</v>
      </c>
      <c r="P546" s="20" t="s">
        <v>1425</v>
      </c>
      <c r="Q546" s="1" t="s">
        <v>2799</v>
      </c>
      <c r="R546" s="1" t="s">
        <v>157</v>
      </c>
      <c r="S546" s="16"/>
      <c r="T546" s="151"/>
      <c r="V546" s="105" t="str">
        <f>IF(Tabela2[[#This Row],[F.R.
(Fonte Recurso)]]="",IF(B577&lt;&gt;"",B577&amp;".","")&amp;C577&amp;"."&amp;D577&amp;"."&amp;E577&amp;"."&amp;F577&amp;"."&amp;G577&amp;"."&amp;H577&amp;"."&amp;I577&amp;"."&amp;J577,"")</f>
        <v>.......</v>
      </c>
      <c r="W546" s="105" t="b">
        <f>V546=Tabela2[[#This Row],[N.R.
(Natureza da Receita)]]</f>
        <v>0</v>
      </c>
      <c r="X546" s="105" t="str">
        <f>IF(Tabela2[[#This Row],[F.R.
(Fonte Recurso)]]="",VLOOKUP(Tabela2[[#This Row],[N.R.
(Natureza da Receita)]],Tabela813[[NR]:[Situação]],3,FALSE),"")</f>
        <v>A</v>
      </c>
      <c r="Y546" s="105" t="b">
        <f>X546=Tabela2[[#This Row],[(S)intética
(A)nalítica]]</f>
        <v>1</v>
      </c>
    </row>
    <row r="547" spans="1:25" ht="30">
      <c r="A547" s="266"/>
      <c r="B547" s="29"/>
      <c r="C547" s="20"/>
      <c r="D547" s="20"/>
      <c r="E547" s="20"/>
      <c r="F547" s="20"/>
      <c r="G547" s="20"/>
      <c r="H547" s="20"/>
      <c r="I547" s="20"/>
      <c r="J547" s="20"/>
      <c r="K547" s="16"/>
      <c r="L547" s="20" t="s">
        <v>3156</v>
      </c>
      <c r="M547" s="21" t="s">
        <v>3157</v>
      </c>
      <c r="N547" s="16"/>
      <c r="O547" s="16"/>
      <c r="P547" s="20"/>
      <c r="Q547" s="1" t="s">
        <v>3424</v>
      </c>
      <c r="R547" s="1"/>
      <c r="S547" s="16"/>
      <c r="T547" s="151"/>
      <c r="V547" s="105" t="str">
        <f>IF(Tabela2[[#This Row],[F.R.
(Fonte Recurso)]]="",IF(B579&lt;&gt;"",B579&amp;".","")&amp;C579&amp;"."&amp;D579&amp;"."&amp;E579&amp;"."&amp;F579&amp;"."&amp;G579&amp;"."&amp;H579&amp;"."&amp;I579&amp;"."&amp;J579,"")</f>
        <v/>
      </c>
      <c r="W547" s="105" t="b">
        <f>V547=Tabela2[[#This Row],[N.R.
(Natureza da Receita)]]</f>
        <v>1</v>
      </c>
      <c r="X547" s="105" t="str">
        <f>IF(Tabela2[[#This Row],[F.R.
(Fonte Recurso)]]="",VLOOKUP(Tabela2[[#This Row],[N.R.
(Natureza da Receita)]],Tabela813[[NR]:[Situação]],3,FALSE),"")</f>
        <v/>
      </c>
      <c r="Y547" s="105" t="b">
        <f>X547=Tabela2[[#This Row],[(S)intética
(A)nalítica]]</f>
        <v>1</v>
      </c>
    </row>
    <row r="548" spans="1:25" ht="60">
      <c r="B548" s="29"/>
      <c r="C548" s="20" t="s">
        <v>781</v>
      </c>
      <c r="D548" s="20" t="s">
        <v>788</v>
      </c>
      <c r="E548" s="20" t="s">
        <v>781</v>
      </c>
      <c r="F548" s="20" t="s">
        <v>782</v>
      </c>
      <c r="G548" s="20" t="s">
        <v>797</v>
      </c>
      <c r="H548" s="20" t="s">
        <v>784</v>
      </c>
      <c r="I548" s="20" t="s">
        <v>781</v>
      </c>
      <c r="J548" s="20" t="s">
        <v>794</v>
      </c>
      <c r="K548" s="16" t="s">
        <v>1487</v>
      </c>
      <c r="L548" s="20"/>
      <c r="M548" s="21" t="s">
        <v>3074</v>
      </c>
      <c r="N548" s="16" t="s">
        <v>1241</v>
      </c>
      <c r="O548" s="16">
        <v>8</v>
      </c>
      <c r="P548" s="20" t="s">
        <v>1425</v>
      </c>
      <c r="Q548" s="1" t="s">
        <v>3170</v>
      </c>
      <c r="R548" s="1" t="s">
        <v>157</v>
      </c>
      <c r="S548" s="16"/>
      <c r="T548" s="151"/>
      <c r="V548" s="105" t="str">
        <f>IF(Tabela2[[#This Row],[F.R.
(Fonte Recurso)]]="",IF(B581&lt;&gt;"",B581&amp;".","")&amp;C581&amp;"."&amp;D581&amp;"."&amp;E581&amp;"."&amp;F581&amp;"."&amp;G581&amp;"."&amp;H581&amp;"."&amp;I581&amp;"."&amp;J581,"")</f>
        <v>.......</v>
      </c>
      <c r="W548" s="105" t="b">
        <f>V548=Tabela2[[#This Row],[N.R.
(Natureza da Receita)]]</f>
        <v>0</v>
      </c>
      <c r="X548" s="105" t="str">
        <f>IF(Tabela2[[#This Row],[F.R.
(Fonte Recurso)]]="",VLOOKUP(Tabela2[[#This Row],[N.R.
(Natureza da Receita)]],Tabela813[[NR]:[Situação]],3,FALSE),"")</f>
        <v>A</v>
      </c>
      <c r="Y548" s="105" t="b">
        <f>X548=Tabela2[[#This Row],[(S)intética
(A)nalítica]]</f>
        <v>1</v>
      </c>
    </row>
    <row r="549" spans="1:25" ht="30">
      <c r="B549" s="29"/>
      <c r="C549" s="20"/>
      <c r="D549" s="20"/>
      <c r="E549" s="20"/>
      <c r="F549" s="20"/>
      <c r="G549" s="20"/>
      <c r="H549" s="20"/>
      <c r="I549" s="20"/>
      <c r="J549" s="20"/>
      <c r="K549" s="16"/>
      <c r="L549" s="20" t="s">
        <v>3158</v>
      </c>
      <c r="M549" s="21" t="s">
        <v>3228</v>
      </c>
      <c r="N549" s="16"/>
      <c r="O549" s="16" t="s">
        <v>157</v>
      </c>
      <c r="P549" s="20" t="s">
        <v>157</v>
      </c>
      <c r="Q549" s="1" t="s">
        <v>3426</v>
      </c>
      <c r="R549" s="1" t="s">
        <v>157</v>
      </c>
      <c r="S549" s="16" t="s">
        <v>157</v>
      </c>
      <c r="T549" s="151"/>
      <c r="V549" s="105" t="str">
        <f>IF(Tabela2[[#This Row],[F.R.
(Fonte Recurso)]]="",IF(B582&lt;&gt;"",B582&amp;".","")&amp;C582&amp;"."&amp;D582&amp;"."&amp;E582&amp;"."&amp;F582&amp;"."&amp;G582&amp;"."&amp;H582&amp;"."&amp;I582&amp;"."&amp;J582,"")</f>
        <v/>
      </c>
      <c r="W549" s="105" t="b">
        <f>V549=Tabela2[[#This Row],[N.R.
(Natureza da Receita)]]</f>
        <v>1</v>
      </c>
      <c r="X549" s="105" t="str">
        <f>IF(Tabela2[[#This Row],[F.R.
(Fonte Recurso)]]="",VLOOKUP(Tabela2[[#This Row],[N.R.
(Natureza da Receita)]],Tabela813[[NR]:[Situação]],3,FALSE),"")</f>
        <v/>
      </c>
      <c r="Y549" s="105" t="b">
        <f>X549=Tabela2[[#This Row],[(S)intética
(A)nalítica]]</f>
        <v>1</v>
      </c>
    </row>
    <row r="550" spans="1:25" ht="45">
      <c r="A550" s="25"/>
      <c r="B550" s="29"/>
      <c r="C550" s="20" t="s">
        <v>781</v>
      </c>
      <c r="D550" s="20" t="s">
        <v>788</v>
      </c>
      <c r="E550" s="20" t="s">
        <v>781</v>
      </c>
      <c r="F550" s="20" t="s">
        <v>791</v>
      </c>
      <c r="G550" s="20" t="s">
        <v>787</v>
      </c>
      <c r="H550" s="20" t="s">
        <v>784</v>
      </c>
      <c r="I550" s="20" t="s">
        <v>784</v>
      </c>
      <c r="J550" s="20" t="s">
        <v>787</v>
      </c>
      <c r="K550" s="16" t="s">
        <v>1488</v>
      </c>
      <c r="L550" s="20"/>
      <c r="M550" s="21" t="s">
        <v>374</v>
      </c>
      <c r="N550" s="16" t="s">
        <v>1236</v>
      </c>
      <c r="O550" s="16">
        <v>4</v>
      </c>
      <c r="P550" s="20" t="s">
        <v>44</v>
      </c>
      <c r="Q550" s="1" t="s">
        <v>375</v>
      </c>
      <c r="R550" s="1" t="s">
        <v>157</v>
      </c>
      <c r="S550" s="16"/>
      <c r="T550" s="151"/>
      <c r="V550" s="105" t="str">
        <f>IF(Tabela2[[#This Row],[F.R.
(Fonte Recurso)]]="",IF(B583&lt;&gt;"",B583&amp;".","")&amp;C583&amp;"."&amp;D583&amp;"."&amp;E583&amp;"."&amp;F583&amp;"."&amp;G583&amp;"."&amp;H583&amp;"."&amp;I583&amp;"."&amp;J583,"")</f>
        <v>1.7.1.5.51.0.1.00</v>
      </c>
      <c r="W550" s="105" t="b">
        <f>V550=Tabela2[[#This Row],[N.R.
(Natureza da Receita)]]</f>
        <v>0</v>
      </c>
      <c r="X550" s="105" t="str">
        <f>IF(Tabela2[[#This Row],[F.R.
(Fonte Recurso)]]="",VLOOKUP(Tabela2[[#This Row],[N.R.
(Natureza da Receita)]],Tabela813[[NR]:[Situação]],3,FALSE),"")</f>
        <v>S</v>
      </c>
      <c r="Y550" s="105" t="b">
        <f>X550=Tabela2[[#This Row],[(S)intética
(A)nalítica]]</f>
        <v>1</v>
      </c>
    </row>
    <row r="551" spans="1:25" ht="30">
      <c r="B551" s="29"/>
      <c r="C551" s="20" t="s">
        <v>781</v>
      </c>
      <c r="D551" s="20" t="s">
        <v>788</v>
      </c>
      <c r="E551" s="20" t="s">
        <v>781</v>
      </c>
      <c r="F551" s="20" t="s">
        <v>791</v>
      </c>
      <c r="G551" s="20" t="s">
        <v>807</v>
      </c>
      <c r="H551" s="20" t="s">
        <v>784</v>
      </c>
      <c r="I551" s="20" t="s">
        <v>784</v>
      </c>
      <c r="J551" s="20" t="s">
        <v>787</v>
      </c>
      <c r="K551" s="16" t="s">
        <v>1489</v>
      </c>
      <c r="L551" s="20"/>
      <c r="M551" s="21" t="s">
        <v>2532</v>
      </c>
      <c r="N551" s="16" t="s">
        <v>1236</v>
      </c>
      <c r="O551" s="16">
        <v>5</v>
      </c>
      <c r="P551" s="20" t="s">
        <v>54</v>
      </c>
      <c r="Q551" s="1" t="s">
        <v>376</v>
      </c>
      <c r="R551" s="1" t="s">
        <v>157</v>
      </c>
      <c r="S551" s="16"/>
      <c r="T551" s="151"/>
      <c r="V551" s="105" t="str">
        <f>IF(Tabela2[[#This Row],[F.R.
(Fonte Recurso)]]="",IF(B584&lt;&gt;"",B584&amp;".","")&amp;C584&amp;"."&amp;D584&amp;"."&amp;E584&amp;"."&amp;F584&amp;"."&amp;G584&amp;"."&amp;H584&amp;"."&amp;I584&amp;"."&amp;J584,"")</f>
        <v>.......</v>
      </c>
      <c r="W551" s="105" t="b">
        <f>V551=Tabela2[[#This Row],[N.R.
(Natureza da Receita)]]</f>
        <v>0</v>
      </c>
      <c r="X551" s="105" t="str">
        <f>IF(Tabela2[[#This Row],[F.R.
(Fonte Recurso)]]="",VLOOKUP(Tabela2[[#This Row],[N.R.
(Natureza da Receita)]],Tabela813[[NR]:[Situação]],3,FALSE),"")</f>
        <v>S</v>
      </c>
      <c r="Y551" s="105" t="b">
        <f>X551=Tabela2[[#This Row],[(S)intética
(A)nalítica]]</f>
        <v>1</v>
      </c>
    </row>
    <row r="552" spans="1:25">
      <c r="B552" s="29"/>
      <c r="C552" s="20"/>
      <c r="D552" s="20"/>
      <c r="E552" s="20"/>
      <c r="F552" s="20"/>
      <c r="G552" s="20"/>
      <c r="H552" s="20"/>
      <c r="I552" s="20"/>
      <c r="J552" s="20"/>
      <c r="K552" s="16"/>
      <c r="L552" s="20" t="s">
        <v>3076</v>
      </c>
      <c r="M552" s="21" t="s">
        <v>3075</v>
      </c>
      <c r="N552" s="16"/>
      <c r="O552" s="16" t="s">
        <v>157</v>
      </c>
      <c r="P552" s="20" t="s">
        <v>157</v>
      </c>
      <c r="Q552" s="1" t="s">
        <v>157</v>
      </c>
      <c r="R552" s="1" t="s">
        <v>157</v>
      </c>
      <c r="S552" s="16" t="s">
        <v>157</v>
      </c>
      <c r="T552" s="151"/>
      <c r="V552" s="105" t="str">
        <f>IF(Tabela2[[#This Row],[F.R.
(Fonte Recurso)]]="",IF(B585&lt;&gt;"",B585&amp;".","")&amp;C585&amp;"."&amp;D585&amp;"."&amp;E585&amp;"."&amp;F585&amp;"."&amp;G585&amp;"."&amp;H585&amp;"."&amp;I585&amp;"."&amp;J585,"")</f>
        <v/>
      </c>
      <c r="W552" s="105" t="b">
        <f>V552=Tabela2[[#This Row],[N.R.
(Natureza da Receita)]]</f>
        <v>1</v>
      </c>
      <c r="X552" s="105" t="str">
        <f>IF(Tabela2[[#This Row],[F.R.
(Fonte Recurso)]]="",VLOOKUP(Tabela2[[#This Row],[N.R.
(Natureza da Receita)]],Tabela813[[NR]:[Situação]],3,FALSE),"")</f>
        <v/>
      </c>
      <c r="Y552" s="105" t="b">
        <f>X552=Tabela2[[#This Row],[(S)intética
(A)nalítica]]</f>
        <v>1</v>
      </c>
    </row>
    <row r="553" spans="1:25" ht="30">
      <c r="B553" s="29"/>
      <c r="C553" s="20" t="s">
        <v>781</v>
      </c>
      <c r="D553" s="20" t="s">
        <v>788</v>
      </c>
      <c r="E553" s="20" t="s">
        <v>781</v>
      </c>
      <c r="F553" s="20" t="s">
        <v>791</v>
      </c>
      <c r="G553" s="20" t="s">
        <v>809</v>
      </c>
      <c r="H553" s="20" t="s">
        <v>784</v>
      </c>
      <c r="I553" s="20" t="s">
        <v>784</v>
      </c>
      <c r="J553" s="20" t="s">
        <v>787</v>
      </c>
      <c r="K553" s="16" t="s">
        <v>1490</v>
      </c>
      <c r="L553" s="20"/>
      <c r="M553" s="21" t="s">
        <v>377</v>
      </c>
      <c r="N553" s="16" t="s">
        <v>1236</v>
      </c>
      <c r="O553" s="16">
        <v>5</v>
      </c>
      <c r="P553" s="20" t="s">
        <v>54</v>
      </c>
      <c r="Q553" s="1" t="s">
        <v>2748</v>
      </c>
      <c r="R553" s="1" t="s">
        <v>157</v>
      </c>
      <c r="S553" s="16"/>
      <c r="T553" s="151"/>
      <c r="V553" s="105" t="str">
        <f>IF(Tabela2[[#This Row],[F.R.
(Fonte Recurso)]]="",IF(B586&lt;&gt;"",B586&amp;".","")&amp;C586&amp;"."&amp;D586&amp;"."&amp;E586&amp;"."&amp;F586&amp;"."&amp;G586&amp;"."&amp;H586&amp;"."&amp;I586&amp;"."&amp;J586,"")</f>
        <v>.......</v>
      </c>
      <c r="W553" s="105" t="b">
        <f>V553=Tabela2[[#This Row],[N.R.
(Natureza da Receita)]]</f>
        <v>0</v>
      </c>
      <c r="X553" s="105" t="str">
        <f>IF(Tabela2[[#This Row],[F.R.
(Fonte Recurso)]]="",VLOOKUP(Tabela2[[#This Row],[N.R.
(Natureza da Receita)]],Tabela813[[NR]:[Situação]],3,FALSE),"")</f>
        <v>S</v>
      </c>
      <c r="Y553" s="105" t="b">
        <f>X553=Tabela2[[#This Row],[(S)intética
(A)nalítica]]</f>
        <v>1</v>
      </c>
    </row>
    <row r="554" spans="1:25" ht="30">
      <c r="B554" s="267"/>
      <c r="C554" s="258"/>
      <c r="D554" s="258"/>
      <c r="E554" s="258"/>
      <c r="F554" s="258"/>
      <c r="G554" s="258"/>
      <c r="H554" s="258"/>
      <c r="I554" s="258"/>
      <c r="J554" s="258"/>
      <c r="K554" s="268"/>
      <c r="L554" s="258" t="s">
        <v>3077</v>
      </c>
      <c r="M554" s="259" t="s">
        <v>3078</v>
      </c>
      <c r="N554" s="268"/>
      <c r="O554" s="268"/>
      <c r="P554" s="258"/>
      <c r="Q554" s="255"/>
      <c r="R554" s="255"/>
      <c r="S554" s="256"/>
      <c r="T554" s="264"/>
      <c r="V554" s="105" t="str">
        <f>IF(Tabela2[[#This Row],[F.R.
(Fonte Recurso)]]="",IF(B587&lt;&gt;"",B587&amp;".","")&amp;C587&amp;"."&amp;D587&amp;"."&amp;E587&amp;"."&amp;F587&amp;"."&amp;G587&amp;"."&amp;H587&amp;"."&amp;I587&amp;"."&amp;J587,"")</f>
        <v/>
      </c>
      <c r="W554" s="105" t="b">
        <f>V554=Tabela2[[#This Row],[N.R.
(Natureza da Receita)]]</f>
        <v>1</v>
      </c>
      <c r="X554" s="105" t="str">
        <f>IF(Tabela2[[#This Row],[F.R.
(Fonte Recurso)]]="",VLOOKUP(Tabela2[[#This Row],[N.R.
(Natureza da Receita)]],Tabela813[[NR]:[Situação]],3,FALSE),"")</f>
        <v/>
      </c>
      <c r="Y554" s="105" t="b">
        <f>X554=Tabela2[[#This Row],[(S)intética
(A)nalítica]]</f>
        <v>1</v>
      </c>
    </row>
    <row r="555" spans="1:25" ht="60">
      <c r="B555" s="29"/>
      <c r="C555" s="20"/>
      <c r="D555" s="20"/>
      <c r="E555" s="20"/>
      <c r="F555" s="20"/>
      <c r="G555" s="20"/>
      <c r="H555" s="20"/>
      <c r="I555" s="20"/>
      <c r="J555" s="20"/>
      <c r="K555" s="16"/>
      <c r="L555" s="258" t="s">
        <v>6194</v>
      </c>
      <c r="M555" s="21" t="s">
        <v>6198</v>
      </c>
      <c r="N555" s="16"/>
      <c r="O555" s="16" t="s">
        <v>157</v>
      </c>
      <c r="P555" s="20" t="s">
        <v>157</v>
      </c>
      <c r="Q555" s="1" t="s">
        <v>6290</v>
      </c>
      <c r="R555" s="1" t="s">
        <v>6192</v>
      </c>
      <c r="S555" s="16" t="s">
        <v>89</v>
      </c>
      <c r="T555" s="151">
        <v>45454</v>
      </c>
      <c r="V555" s="105" t="str">
        <f>IF(Tabela2[[#This Row],[F.R.
(Fonte Recurso)]]="",IF(B588&lt;&gt;"",B588&amp;".","")&amp;C588&amp;"."&amp;D588&amp;"."&amp;E588&amp;"."&amp;F588&amp;"."&amp;G588&amp;"."&amp;H588&amp;"."&amp;I588&amp;"."&amp;J588,"")</f>
        <v/>
      </c>
      <c r="W555" s="105" t="b">
        <f>V555=Tabela2[[#This Row],[N.R.
(Natureza da Receita)]]</f>
        <v>1</v>
      </c>
      <c r="X555" s="105" t="str">
        <f>IF(Tabela2[[#This Row],[F.R.
(Fonte Recurso)]]="",VLOOKUP(Tabela2[[#This Row],[N.R.
(Natureza da Receita)]],Tabela813[[NR]:[Situação]],3,FALSE),"")</f>
        <v/>
      </c>
      <c r="Y555" s="105" t="b">
        <f>X555=Tabela2[[#This Row],[(S)intética
(A)nalítica]]</f>
        <v>1</v>
      </c>
    </row>
    <row r="556" spans="1:25" ht="30">
      <c r="B556" s="29"/>
      <c r="C556" s="20" t="s">
        <v>781</v>
      </c>
      <c r="D556" s="20" t="s">
        <v>788</v>
      </c>
      <c r="E556" s="20" t="s">
        <v>781</v>
      </c>
      <c r="F556" s="20" t="s">
        <v>791</v>
      </c>
      <c r="G556" s="20" t="s">
        <v>811</v>
      </c>
      <c r="H556" s="20" t="s">
        <v>784</v>
      </c>
      <c r="I556" s="20" t="s">
        <v>784</v>
      </c>
      <c r="J556" s="20" t="s">
        <v>787</v>
      </c>
      <c r="K556" s="16" t="s">
        <v>1491</v>
      </c>
      <c r="L556" s="20"/>
      <c r="M556" s="21" t="s">
        <v>378</v>
      </c>
      <c r="N556" s="16" t="s">
        <v>1236</v>
      </c>
      <c r="O556" s="16">
        <v>5</v>
      </c>
      <c r="P556" s="20" t="s">
        <v>54</v>
      </c>
      <c r="Q556" s="1" t="s">
        <v>379</v>
      </c>
      <c r="R556" s="1" t="s">
        <v>157</v>
      </c>
      <c r="S556" s="16"/>
      <c r="T556" s="151"/>
      <c r="V556" s="105" t="str">
        <f>IF(Tabela2[[#This Row],[F.R.
(Fonte Recurso)]]="",IF(B589&lt;&gt;"",B589&amp;".","")&amp;C589&amp;"."&amp;D589&amp;"."&amp;E589&amp;"."&amp;F589&amp;"."&amp;G589&amp;"."&amp;H589&amp;"."&amp;I589&amp;"."&amp;J589,"")</f>
        <v>1.7.1.6.50.0.1.00</v>
      </c>
      <c r="W556" s="105" t="b">
        <f>V556=Tabela2[[#This Row],[N.R.
(Natureza da Receita)]]</f>
        <v>0</v>
      </c>
      <c r="X556" s="105" t="str">
        <f>IF(Tabela2[[#This Row],[F.R.
(Fonte Recurso)]]="",VLOOKUP(Tabela2[[#This Row],[N.R.
(Natureza da Receita)]],Tabela813[[NR]:[Situação]],3,FALSE),"")</f>
        <v>S</v>
      </c>
      <c r="Y556" s="105" t="b">
        <f>X556=Tabela2[[#This Row],[(S)intética
(A)nalítica]]</f>
        <v>1</v>
      </c>
    </row>
    <row r="557" spans="1:25" ht="60">
      <c r="B557" s="267"/>
      <c r="C557" s="258"/>
      <c r="D557" s="258"/>
      <c r="E557" s="258"/>
      <c r="F557" s="258"/>
      <c r="G557" s="258"/>
      <c r="H557" s="258"/>
      <c r="I557" s="258"/>
      <c r="J557" s="258"/>
      <c r="K557" s="268"/>
      <c r="L557" s="258" t="s">
        <v>6193</v>
      </c>
      <c r="M557" s="269" t="s">
        <v>6199</v>
      </c>
      <c r="N557" s="268"/>
      <c r="O557" s="268"/>
      <c r="P557" s="258"/>
      <c r="Q557" s="255" t="s">
        <v>6289</v>
      </c>
      <c r="R557" s="255" t="s">
        <v>6192</v>
      </c>
      <c r="S557" s="256" t="s">
        <v>89</v>
      </c>
      <c r="T557" s="265">
        <v>45454</v>
      </c>
      <c r="V557" s="105" t="str">
        <f>IF(Tabela2[[#This Row],[F.R.
(Fonte Recurso)]]="",IF(B590&lt;&gt;"",B590&amp;".","")&amp;C590&amp;"."&amp;D590&amp;"."&amp;E590&amp;"."&amp;F590&amp;"."&amp;G590&amp;"."&amp;H590&amp;"."&amp;I590&amp;"."&amp;J590,"")</f>
        <v/>
      </c>
      <c r="W557" s="105" t="b">
        <f>V557=Tabela2[[#This Row],[N.R.
(Natureza da Receita)]]</f>
        <v>1</v>
      </c>
      <c r="X557" s="105" t="str">
        <f>IF(Tabela2[[#This Row],[F.R.
(Fonte Recurso)]]="",VLOOKUP(Tabela2[[#This Row],[N.R.
(Natureza da Receita)]],Tabela813[[NR]:[Situação]],3,FALSE),"")</f>
        <v/>
      </c>
      <c r="Y557" s="105" t="b">
        <f>X557=Tabela2[[#This Row],[(S)intética
(A)nalítica]]</f>
        <v>1</v>
      </c>
    </row>
    <row r="558" spans="1:25" ht="30" customHeight="1">
      <c r="B558" s="29"/>
      <c r="C558" s="20"/>
      <c r="D558" s="20"/>
      <c r="E558" s="20"/>
      <c r="F558" s="20"/>
      <c r="G558" s="20"/>
      <c r="H558" s="20"/>
      <c r="I558" s="20"/>
      <c r="J558" s="20"/>
      <c r="K558" s="16"/>
      <c r="L558" s="20" t="s">
        <v>3079</v>
      </c>
      <c r="M558" s="21" t="s">
        <v>3080</v>
      </c>
      <c r="N558" s="16"/>
      <c r="O558" s="16" t="s">
        <v>157</v>
      </c>
      <c r="P558" s="20" t="s">
        <v>157</v>
      </c>
      <c r="Q558" s="1" t="s">
        <v>157</v>
      </c>
      <c r="R558" s="1" t="s">
        <v>157</v>
      </c>
      <c r="S558" s="16" t="s">
        <v>157</v>
      </c>
      <c r="T558" s="151"/>
      <c r="V558" s="105" t="str">
        <f>IF(Tabela2[[#This Row],[F.R.
(Fonte Recurso)]]="",IF(B591&lt;&gt;"",B591&amp;".","")&amp;C591&amp;"."&amp;D591&amp;"."&amp;E591&amp;"."&amp;F591&amp;"."&amp;G591&amp;"."&amp;H591&amp;"."&amp;I591&amp;"."&amp;J591,"")</f>
        <v/>
      </c>
      <c r="W558" s="105" t="b">
        <f>V558=Tabela2[[#This Row],[N.R.
(Natureza da Receita)]]</f>
        <v>1</v>
      </c>
      <c r="X558" s="105" t="str">
        <f>IF(Tabela2[[#This Row],[F.R.
(Fonte Recurso)]]="",VLOOKUP(Tabela2[[#This Row],[N.R.
(Natureza da Receita)]],Tabela813[[NR]:[Situação]],3,FALSE),"")</f>
        <v/>
      </c>
      <c r="Y558" s="105" t="b">
        <f>X558=Tabela2[[#This Row],[(S)intética
(A)nalítica]]</f>
        <v>1</v>
      </c>
    </row>
    <row r="559" spans="1:25" ht="30">
      <c r="B559" s="29"/>
      <c r="C559" s="20" t="s">
        <v>781</v>
      </c>
      <c r="D559" s="20" t="s">
        <v>788</v>
      </c>
      <c r="E559" s="20" t="s">
        <v>781</v>
      </c>
      <c r="F559" s="20" t="s">
        <v>791</v>
      </c>
      <c r="G559" s="20" t="s">
        <v>808</v>
      </c>
      <c r="H559" s="20" t="s">
        <v>784</v>
      </c>
      <c r="I559" s="20" t="s">
        <v>784</v>
      </c>
      <c r="J559" s="20" t="s">
        <v>787</v>
      </c>
      <c r="K559" s="16" t="s">
        <v>1492</v>
      </c>
      <c r="L559" s="20"/>
      <c r="M559" s="21" t="s">
        <v>380</v>
      </c>
      <c r="N559" s="16" t="s">
        <v>1236</v>
      </c>
      <c r="O559" s="16">
        <v>5</v>
      </c>
      <c r="P559" s="20" t="s">
        <v>54</v>
      </c>
      <c r="Q559" s="1" t="s">
        <v>381</v>
      </c>
      <c r="R559" s="1" t="s">
        <v>157</v>
      </c>
      <c r="S559" s="16"/>
      <c r="T559" s="151"/>
      <c r="V559" s="105" t="str">
        <f>IF(Tabela2[[#This Row],[F.R.
(Fonte Recurso)]]="",IF(B595&lt;&gt;"",B595&amp;".","")&amp;C595&amp;"."&amp;D595&amp;"."&amp;E595&amp;"."&amp;F595&amp;"."&amp;G595&amp;"."&amp;H595&amp;"."&amp;I595&amp;"."&amp;J595,"")</f>
        <v>1.7.1.6.50.0.1.02</v>
      </c>
      <c r="W559" s="105" t="b">
        <f>V559=Tabela2[[#This Row],[N.R.
(Natureza da Receita)]]</f>
        <v>0</v>
      </c>
      <c r="X559" s="105" t="str">
        <f>IF(Tabela2[[#This Row],[F.R.
(Fonte Recurso)]]="",VLOOKUP(Tabela2[[#This Row],[N.R.
(Natureza da Receita)]],Tabela813[[NR]:[Situação]],3,FALSE),"")</f>
        <v>S</v>
      </c>
      <c r="Y559" s="105" t="b">
        <f>X559=Tabela2[[#This Row],[(S)intética
(A)nalítica]]</f>
        <v>1</v>
      </c>
    </row>
    <row r="560" spans="1:25" ht="30">
      <c r="B560" s="29"/>
      <c r="C560" s="20"/>
      <c r="D560" s="20"/>
      <c r="E560" s="20"/>
      <c r="F560" s="20"/>
      <c r="G560" s="20"/>
      <c r="H560" s="20"/>
      <c r="I560" s="20"/>
      <c r="J560" s="20"/>
      <c r="K560" s="16"/>
      <c r="L560" s="20" t="s">
        <v>3081</v>
      </c>
      <c r="M560" s="21" t="s">
        <v>3082</v>
      </c>
      <c r="N560" s="16"/>
      <c r="O560" s="16" t="s">
        <v>157</v>
      </c>
      <c r="P560" s="20" t="s">
        <v>157</v>
      </c>
      <c r="Q560" s="1" t="s">
        <v>157</v>
      </c>
      <c r="R560" s="1" t="s">
        <v>157</v>
      </c>
      <c r="S560" s="16" t="s">
        <v>157</v>
      </c>
      <c r="T560" s="151"/>
      <c r="V560" s="105" t="str">
        <f>IF(Tabela2[[#This Row],[F.R.
(Fonte Recurso)]]="",IF(B596&lt;&gt;"",B596&amp;".","")&amp;C596&amp;"."&amp;D596&amp;"."&amp;E596&amp;"."&amp;F596&amp;"."&amp;G596&amp;"."&amp;H596&amp;"."&amp;I596&amp;"."&amp;J596,"")</f>
        <v/>
      </c>
      <c r="W560" s="105" t="b">
        <f>V560=Tabela2[[#This Row],[N.R.
(Natureza da Receita)]]</f>
        <v>1</v>
      </c>
      <c r="X560" s="105" t="str">
        <f>IF(Tabela2[[#This Row],[F.R.
(Fonte Recurso)]]="",VLOOKUP(Tabela2[[#This Row],[N.R.
(Natureza da Receita)]],Tabela813[[NR]:[Situação]],3,FALSE),"")</f>
        <v/>
      </c>
      <c r="Y560" s="105" t="b">
        <f>X560=Tabela2[[#This Row],[(S)intética
(A)nalítica]]</f>
        <v>1</v>
      </c>
    </row>
    <row r="561" spans="2:25" ht="30">
      <c r="B561" s="29"/>
      <c r="C561" s="20" t="s">
        <v>781</v>
      </c>
      <c r="D561" s="20" t="s">
        <v>788</v>
      </c>
      <c r="E561" s="20" t="s">
        <v>781</v>
      </c>
      <c r="F561" s="20" t="s">
        <v>791</v>
      </c>
      <c r="G561" s="20" t="s">
        <v>812</v>
      </c>
      <c r="H561" s="20" t="s">
        <v>784</v>
      </c>
      <c r="I561" s="20" t="s">
        <v>784</v>
      </c>
      <c r="J561" s="20" t="s">
        <v>787</v>
      </c>
      <c r="K561" s="16" t="s">
        <v>1493</v>
      </c>
      <c r="L561" s="20"/>
      <c r="M561" s="21" t="s">
        <v>2533</v>
      </c>
      <c r="N561" s="16" t="s">
        <v>1236</v>
      </c>
      <c r="O561" s="16">
        <v>5</v>
      </c>
      <c r="P561" s="20" t="s">
        <v>54</v>
      </c>
      <c r="Q561" s="1" t="s">
        <v>382</v>
      </c>
      <c r="R561" s="1" t="s">
        <v>157</v>
      </c>
      <c r="S561" s="16"/>
      <c r="T561" s="151"/>
      <c r="V561" s="105" t="str">
        <f>IF(Tabela2[[#This Row],[F.R.
(Fonte Recurso)]]="",IF(B597&lt;&gt;"",B597&amp;".","")&amp;C597&amp;"."&amp;D597&amp;"."&amp;E597&amp;"."&amp;F597&amp;"."&amp;G597&amp;"."&amp;H597&amp;"."&amp;I597&amp;"."&amp;J597,"")</f>
        <v>1.7.1.6.50.0.1.03</v>
      </c>
      <c r="W561" s="105" t="b">
        <f>V561=Tabela2[[#This Row],[N.R.
(Natureza da Receita)]]</f>
        <v>0</v>
      </c>
      <c r="X561" s="105" t="str">
        <f>IF(Tabela2[[#This Row],[F.R.
(Fonte Recurso)]]="",VLOOKUP(Tabela2[[#This Row],[N.R.
(Natureza da Receita)]],Tabela813[[NR]:[Situação]],3,FALSE),"")</f>
        <v>S</v>
      </c>
      <c r="Y561" s="105" t="b">
        <f>X561=Tabela2[[#This Row],[(S)intética
(A)nalítica]]</f>
        <v>1</v>
      </c>
    </row>
    <row r="562" spans="2:25" ht="30">
      <c r="B562" s="29"/>
      <c r="C562" s="20" t="s">
        <v>781</v>
      </c>
      <c r="D562" s="20" t="s">
        <v>788</v>
      </c>
      <c r="E562" s="20" t="s">
        <v>781</v>
      </c>
      <c r="F562" s="20" t="s">
        <v>791</v>
      </c>
      <c r="G562" s="20" t="s">
        <v>812</v>
      </c>
      <c r="H562" s="20" t="s">
        <v>781</v>
      </c>
      <c r="I562" s="20" t="s">
        <v>784</v>
      </c>
      <c r="J562" s="20" t="s">
        <v>787</v>
      </c>
      <c r="K562" s="16" t="s">
        <v>1494</v>
      </c>
      <c r="L562" s="20"/>
      <c r="M562" s="21" t="s">
        <v>2534</v>
      </c>
      <c r="N562" s="16" t="s">
        <v>1236</v>
      </c>
      <c r="O562" s="16">
        <v>6</v>
      </c>
      <c r="P562" s="20" t="s">
        <v>54</v>
      </c>
      <c r="Q562" s="1" t="s">
        <v>383</v>
      </c>
      <c r="R562" s="1" t="s">
        <v>100</v>
      </c>
      <c r="S562" s="16"/>
      <c r="T562" s="151"/>
      <c r="V562" s="105" t="str">
        <f>IF(Tabela2[[#This Row],[F.R.
(Fonte Recurso)]]="",IF(B598&lt;&gt;"",B598&amp;".","")&amp;C598&amp;"."&amp;D598&amp;"."&amp;E598&amp;"."&amp;F598&amp;"."&amp;G598&amp;"."&amp;H598&amp;"."&amp;I598&amp;"."&amp;J598,"")</f>
        <v>.......</v>
      </c>
      <c r="W562" s="105" t="b">
        <f>V562=Tabela2[[#This Row],[N.R.
(Natureza da Receita)]]</f>
        <v>0</v>
      </c>
      <c r="X562" s="105" t="str">
        <f>IF(Tabela2[[#This Row],[F.R.
(Fonte Recurso)]]="",VLOOKUP(Tabela2[[#This Row],[N.R.
(Natureza da Receita)]],Tabela813[[NR]:[Situação]],3,FALSE),"")</f>
        <v>S</v>
      </c>
      <c r="Y562" s="105" t="b">
        <f>X562=Tabela2[[#This Row],[(S)intética
(A)nalítica]]</f>
        <v>1</v>
      </c>
    </row>
    <row r="563" spans="2:25">
      <c r="B563" s="29"/>
      <c r="C563" s="20"/>
      <c r="D563" s="20"/>
      <c r="E563" s="20"/>
      <c r="F563" s="20"/>
      <c r="G563" s="20"/>
      <c r="H563" s="20"/>
      <c r="I563" s="20"/>
      <c r="J563" s="20"/>
      <c r="K563" s="16"/>
      <c r="L563" s="20" t="s">
        <v>3154</v>
      </c>
      <c r="M563" s="21" t="s">
        <v>3083</v>
      </c>
      <c r="N563" s="16"/>
      <c r="O563" s="16" t="s">
        <v>157</v>
      </c>
      <c r="P563" s="20" t="s">
        <v>157</v>
      </c>
      <c r="Q563" s="1"/>
      <c r="R563" s="1" t="s">
        <v>157</v>
      </c>
      <c r="S563" s="16" t="s">
        <v>157</v>
      </c>
      <c r="T563" s="151"/>
      <c r="V563" s="105" t="str">
        <f>IF(Tabela2[[#This Row],[F.R.
(Fonte Recurso)]]="",IF(B599&lt;&gt;"",B599&amp;".","")&amp;C599&amp;"."&amp;D599&amp;"."&amp;E599&amp;"."&amp;F599&amp;"."&amp;G599&amp;"."&amp;H599&amp;"."&amp;I599&amp;"."&amp;J599,"")</f>
        <v/>
      </c>
      <c r="W563" s="105" t="b">
        <f>V563=Tabela2[[#This Row],[N.R.
(Natureza da Receita)]]</f>
        <v>1</v>
      </c>
      <c r="X563" s="105" t="str">
        <f>IF(Tabela2[[#This Row],[F.R.
(Fonte Recurso)]]="",VLOOKUP(Tabela2[[#This Row],[N.R.
(Natureza da Receita)]],Tabela813[[NR]:[Situação]],3,FALSE),"")</f>
        <v/>
      </c>
      <c r="Y563" s="105" t="b">
        <f>X563=Tabela2[[#This Row],[(S)intética
(A)nalítica]]</f>
        <v>1</v>
      </c>
    </row>
    <row r="564" spans="2:25" ht="30">
      <c r="B564" s="29"/>
      <c r="C564" s="20" t="s">
        <v>781</v>
      </c>
      <c r="D564" s="20" t="s">
        <v>788</v>
      </c>
      <c r="E564" s="20" t="s">
        <v>781</v>
      </c>
      <c r="F564" s="20" t="s">
        <v>791</v>
      </c>
      <c r="G564" s="20" t="s">
        <v>812</v>
      </c>
      <c r="H564" s="20" t="s">
        <v>790</v>
      </c>
      <c r="I564" s="20" t="s">
        <v>784</v>
      </c>
      <c r="J564" s="20" t="s">
        <v>787</v>
      </c>
      <c r="K564" s="16" t="s">
        <v>1495</v>
      </c>
      <c r="L564" s="20"/>
      <c r="M564" s="21" t="s">
        <v>2535</v>
      </c>
      <c r="N564" s="16" t="s">
        <v>1236</v>
      </c>
      <c r="O564" s="16">
        <v>6</v>
      </c>
      <c r="P564" s="20" t="s">
        <v>54</v>
      </c>
      <c r="Q564" s="1" t="s">
        <v>384</v>
      </c>
      <c r="R564" s="1" t="s">
        <v>100</v>
      </c>
      <c r="S564" s="16"/>
      <c r="T564" s="151"/>
      <c r="V564" s="105" t="str">
        <f>IF(Tabela2[[#This Row],[F.R.
(Fonte Recurso)]]="",IF(B600&lt;&gt;"",B600&amp;".","")&amp;C600&amp;"."&amp;D600&amp;"."&amp;E600&amp;"."&amp;F600&amp;"."&amp;G600&amp;"."&amp;H600&amp;"."&amp;I600&amp;"."&amp;J600,"")</f>
        <v>1.7.1.7.50.0.0.00</v>
      </c>
      <c r="W564" s="105" t="b">
        <f>V564=Tabela2[[#This Row],[N.R.
(Natureza da Receita)]]</f>
        <v>0</v>
      </c>
      <c r="X564" s="105" t="str">
        <f>IF(Tabela2[[#This Row],[F.R.
(Fonte Recurso)]]="",VLOOKUP(Tabela2[[#This Row],[N.R.
(Natureza da Receita)]],Tabela813[[NR]:[Situação]],3,FALSE),"")</f>
        <v>S</v>
      </c>
      <c r="Y564" s="105" t="b">
        <f>X564=Tabela2[[#This Row],[(S)intética
(A)nalítica]]</f>
        <v>1</v>
      </c>
    </row>
    <row r="565" spans="2:25">
      <c r="B565" s="29"/>
      <c r="C565" s="20"/>
      <c r="D565" s="20"/>
      <c r="E565" s="20"/>
      <c r="F565" s="20"/>
      <c r="G565" s="20"/>
      <c r="H565" s="20"/>
      <c r="I565" s="20"/>
      <c r="J565" s="20"/>
      <c r="K565" s="16"/>
      <c r="L565" s="20" t="s">
        <v>3154</v>
      </c>
      <c r="M565" s="21" t="s">
        <v>3083</v>
      </c>
      <c r="N565" s="16"/>
      <c r="O565" s="16" t="s">
        <v>157</v>
      </c>
      <c r="P565" s="20" t="s">
        <v>157</v>
      </c>
      <c r="Q565" s="1"/>
      <c r="R565" s="1" t="s">
        <v>157</v>
      </c>
      <c r="S565" s="16" t="s">
        <v>157</v>
      </c>
      <c r="T565" s="151"/>
      <c r="V565" s="105" t="str">
        <f>IF(Tabela2[[#This Row],[F.R.
(Fonte Recurso)]]="",IF(B601&lt;&gt;"",B601&amp;".","")&amp;C601&amp;"."&amp;D601&amp;"."&amp;E601&amp;"."&amp;F601&amp;"."&amp;G601&amp;"."&amp;H601&amp;"."&amp;I601&amp;"."&amp;J601,"")</f>
        <v/>
      </c>
      <c r="W565" s="105" t="b">
        <f>V565=Tabela2[[#This Row],[N.R.
(Natureza da Receita)]]</f>
        <v>1</v>
      </c>
      <c r="X565" s="105" t="str">
        <f>IF(Tabela2[[#This Row],[F.R.
(Fonte Recurso)]]="",VLOOKUP(Tabela2[[#This Row],[N.R.
(Natureza da Receita)]],Tabela813[[NR]:[Situação]],3,FALSE),"")</f>
        <v/>
      </c>
      <c r="Y565" s="105" t="b">
        <f>X565=Tabela2[[#This Row],[(S)intética
(A)nalítica]]</f>
        <v>1</v>
      </c>
    </row>
    <row r="566" spans="2:25" ht="30">
      <c r="B566" s="29"/>
      <c r="C566" s="20" t="s">
        <v>781</v>
      </c>
      <c r="D566" s="20" t="s">
        <v>788</v>
      </c>
      <c r="E566" s="20" t="s">
        <v>781</v>
      </c>
      <c r="F566" s="20" t="s">
        <v>791</v>
      </c>
      <c r="G566" s="20" t="s">
        <v>813</v>
      </c>
      <c r="H566" s="20" t="s">
        <v>784</v>
      </c>
      <c r="I566" s="20" t="s">
        <v>784</v>
      </c>
      <c r="J566" s="20" t="s">
        <v>787</v>
      </c>
      <c r="K566" s="16" t="s">
        <v>1496</v>
      </c>
      <c r="L566" s="20"/>
      <c r="M566" s="21" t="s">
        <v>2536</v>
      </c>
      <c r="N566" s="16" t="s">
        <v>1236</v>
      </c>
      <c r="O566" s="16">
        <v>5</v>
      </c>
      <c r="P566" s="20" t="s">
        <v>54</v>
      </c>
      <c r="Q566" s="1" t="s">
        <v>385</v>
      </c>
      <c r="R566" s="1" t="s">
        <v>100</v>
      </c>
      <c r="S566" s="16"/>
      <c r="T566" s="151"/>
      <c r="V566" s="105" t="str">
        <f>IF(Tabela2[[#This Row],[F.R.
(Fonte Recurso)]]="",IF(B602&lt;&gt;"",B602&amp;".","")&amp;C602&amp;"."&amp;D602&amp;"."&amp;E602&amp;"."&amp;F602&amp;"."&amp;G602&amp;"."&amp;H602&amp;"."&amp;I602&amp;"."&amp;J602,"")</f>
        <v>1.7.1.7.50.0.1.01</v>
      </c>
      <c r="W566" s="105" t="b">
        <f>V566=Tabela2[[#This Row],[N.R.
(Natureza da Receita)]]</f>
        <v>0</v>
      </c>
      <c r="X566" s="105" t="str">
        <f>IF(Tabela2[[#This Row],[F.R.
(Fonte Recurso)]]="",VLOOKUP(Tabela2[[#This Row],[N.R.
(Natureza da Receita)]],Tabela813[[NR]:[Situação]],3,FALSE),"")</f>
        <v>S</v>
      </c>
      <c r="Y566" s="105" t="b">
        <f>X566=Tabela2[[#This Row],[(S)intética
(A)nalítica]]</f>
        <v>1</v>
      </c>
    </row>
    <row r="567" spans="2:25">
      <c r="B567" s="29"/>
      <c r="C567" s="20"/>
      <c r="D567" s="20"/>
      <c r="E567" s="20"/>
      <c r="F567" s="20"/>
      <c r="G567" s="20"/>
      <c r="H567" s="20"/>
      <c r="I567" s="20"/>
      <c r="J567" s="20"/>
      <c r="K567" s="16"/>
      <c r="L567" s="20" t="s">
        <v>3154</v>
      </c>
      <c r="M567" s="21" t="s">
        <v>3083</v>
      </c>
      <c r="N567" s="16"/>
      <c r="O567" s="16" t="s">
        <v>157</v>
      </c>
      <c r="P567" s="20" t="s">
        <v>157</v>
      </c>
      <c r="Q567" s="1"/>
      <c r="R567" s="1" t="s">
        <v>157</v>
      </c>
      <c r="S567" s="16" t="s">
        <v>157</v>
      </c>
      <c r="T567" s="151"/>
      <c r="V567" s="105" t="str">
        <f>IF(Tabela2[[#This Row],[F.R.
(Fonte Recurso)]]="",IF(B603&lt;&gt;"",B603&amp;".","")&amp;C603&amp;"."&amp;D603&amp;"."&amp;E603&amp;"."&amp;F603&amp;"."&amp;G603&amp;"."&amp;H603&amp;"."&amp;I603&amp;"."&amp;J603,"")</f>
        <v/>
      </c>
      <c r="W567" s="105" t="b">
        <f>V567=Tabela2[[#This Row],[N.R.
(Natureza da Receita)]]</f>
        <v>1</v>
      </c>
      <c r="X567" s="105" t="str">
        <f>IF(Tabela2[[#This Row],[F.R.
(Fonte Recurso)]]="",VLOOKUP(Tabela2[[#This Row],[N.R.
(Natureza da Receita)]],Tabela813[[NR]:[Situação]],3,FALSE),"")</f>
        <v/>
      </c>
      <c r="Y567" s="105" t="b">
        <f>X567=Tabela2[[#This Row],[(S)intética
(A)nalítica]]</f>
        <v>1</v>
      </c>
    </row>
    <row r="568" spans="2:25" ht="45">
      <c r="B568" s="29"/>
      <c r="C568" s="20" t="s">
        <v>781</v>
      </c>
      <c r="D568" s="20" t="s">
        <v>788</v>
      </c>
      <c r="E568" s="20" t="s">
        <v>781</v>
      </c>
      <c r="F568" s="20" t="s">
        <v>791</v>
      </c>
      <c r="G568" s="20" t="s">
        <v>814</v>
      </c>
      <c r="H568" s="20" t="s">
        <v>784</v>
      </c>
      <c r="I568" s="20" t="s">
        <v>784</v>
      </c>
      <c r="J568" s="20" t="s">
        <v>787</v>
      </c>
      <c r="K568" s="16" t="s">
        <v>1497</v>
      </c>
      <c r="L568" s="20"/>
      <c r="M568" s="21" t="s">
        <v>2537</v>
      </c>
      <c r="N568" s="16" t="s">
        <v>1236</v>
      </c>
      <c r="O568" s="16">
        <v>5</v>
      </c>
      <c r="P568" s="20" t="s">
        <v>54</v>
      </c>
      <c r="Q568" s="1" t="s">
        <v>386</v>
      </c>
      <c r="R568" s="1" t="s">
        <v>100</v>
      </c>
      <c r="S568" s="16"/>
      <c r="T568" s="151"/>
      <c r="V568" s="105" t="str">
        <f>IF(Tabela2[[#This Row],[F.R.
(Fonte Recurso)]]="",IF(B606&lt;&gt;"",B606&amp;".","")&amp;C606&amp;"."&amp;D606&amp;"."&amp;E606&amp;"."&amp;F606&amp;"."&amp;G606&amp;"."&amp;H606&amp;"."&amp;I606&amp;"."&amp;J606,"")</f>
        <v>1.7.1.7.50.0.1.02</v>
      </c>
      <c r="W568" s="105" t="b">
        <f>V568=Tabela2[[#This Row],[N.R.
(Natureza da Receita)]]</f>
        <v>0</v>
      </c>
      <c r="X568" s="105" t="str">
        <f>IF(Tabela2[[#This Row],[F.R.
(Fonte Recurso)]]="",VLOOKUP(Tabela2[[#This Row],[N.R.
(Natureza da Receita)]],Tabela813[[NR]:[Situação]],3,FALSE),"")</f>
        <v>S</v>
      </c>
      <c r="Y568" s="105" t="b">
        <f>X568=Tabela2[[#This Row],[(S)intética
(A)nalítica]]</f>
        <v>1</v>
      </c>
    </row>
    <row r="569" spans="2:25">
      <c r="B569" s="29"/>
      <c r="C569" s="20"/>
      <c r="D569" s="20"/>
      <c r="E569" s="20"/>
      <c r="F569" s="20"/>
      <c r="G569" s="20"/>
      <c r="H569" s="20"/>
      <c r="I569" s="20"/>
      <c r="J569" s="20"/>
      <c r="K569" s="16"/>
      <c r="L569" s="20" t="s">
        <v>3154</v>
      </c>
      <c r="M569" s="21" t="s">
        <v>3083</v>
      </c>
      <c r="N569" s="16"/>
      <c r="O569" s="16" t="s">
        <v>157</v>
      </c>
      <c r="P569" s="20" t="s">
        <v>157</v>
      </c>
      <c r="Q569" s="1"/>
      <c r="R569" s="1" t="s">
        <v>157</v>
      </c>
      <c r="S569" s="16" t="s">
        <v>157</v>
      </c>
      <c r="T569" s="151"/>
      <c r="V569" s="105" t="str">
        <f>IF(Tabela2[[#This Row],[F.R.
(Fonte Recurso)]]="",IF(B607&lt;&gt;"",B607&amp;".","")&amp;C607&amp;"."&amp;D607&amp;"."&amp;E607&amp;"."&amp;F607&amp;"."&amp;G607&amp;"."&amp;H607&amp;"."&amp;I607&amp;"."&amp;J607,"")</f>
        <v/>
      </c>
      <c r="W569" s="105" t="b">
        <f>V569=Tabela2[[#This Row],[N.R.
(Natureza da Receita)]]</f>
        <v>1</v>
      </c>
      <c r="X569" s="105" t="str">
        <f>IF(Tabela2[[#This Row],[F.R.
(Fonte Recurso)]]="",VLOOKUP(Tabela2[[#This Row],[N.R.
(Natureza da Receita)]],Tabela813[[NR]:[Situação]],3,FALSE),"")</f>
        <v/>
      </c>
      <c r="Y569" s="105" t="b">
        <f>X569=Tabela2[[#This Row],[(S)intética
(A)nalítica]]</f>
        <v>1</v>
      </c>
    </row>
    <row r="570" spans="2:25" ht="30">
      <c r="B570" s="29"/>
      <c r="C570" s="20" t="s">
        <v>781</v>
      </c>
      <c r="D570" s="20" t="s">
        <v>788</v>
      </c>
      <c r="E570" s="20" t="s">
        <v>781</v>
      </c>
      <c r="F570" s="20" t="s">
        <v>791</v>
      </c>
      <c r="G570" s="20" t="s">
        <v>821</v>
      </c>
      <c r="H570" s="20" t="s">
        <v>784</v>
      </c>
      <c r="I570" s="20" t="s">
        <v>784</v>
      </c>
      <c r="J570" s="20" t="s">
        <v>787</v>
      </c>
      <c r="K570" s="16" t="s">
        <v>1498</v>
      </c>
      <c r="L570" s="20"/>
      <c r="M570" s="21" t="s">
        <v>2538</v>
      </c>
      <c r="N570" s="16" t="s">
        <v>1236</v>
      </c>
      <c r="O570" s="16">
        <v>5</v>
      </c>
      <c r="P570" s="20" t="s">
        <v>54</v>
      </c>
      <c r="Q570" s="1" t="s">
        <v>387</v>
      </c>
      <c r="R570" s="1" t="s">
        <v>157</v>
      </c>
      <c r="S570" s="16"/>
      <c r="T570" s="151"/>
      <c r="V570" s="105" t="str">
        <f>IF(Tabela2[[#This Row],[F.R.
(Fonte Recurso)]]="",IF(B608&lt;&gt;"",B608&amp;".","")&amp;C608&amp;"."&amp;D608&amp;"."&amp;E608&amp;"."&amp;F608&amp;"."&amp;G608&amp;"."&amp;H608&amp;"."&amp;I608&amp;"."&amp;J608,"")</f>
        <v>1.7.1.7.50.0.1.03</v>
      </c>
      <c r="W570" s="105" t="b">
        <f>V570=Tabela2[[#This Row],[N.R.
(Natureza da Receita)]]</f>
        <v>0</v>
      </c>
      <c r="X570" s="105" t="str">
        <f>IF(Tabela2[[#This Row],[F.R.
(Fonte Recurso)]]="",VLOOKUP(Tabela2[[#This Row],[N.R.
(Natureza da Receita)]],Tabela813[[NR]:[Situação]],3,FALSE),"")</f>
        <v>S</v>
      </c>
      <c r="Y570" s="105" t="b">
        <f>X570=Tabela2[[#This Row],[(S)intética
(A)nalítica]]</f>
        <v>1</v>
      </c>
    </row>
    <row r="571" spans="2:25">
      <c r="B571" s="29"/>
      <c r="C571" s="20"/>
      <c r="D571" s="20"/>
      <c r="E571" s="20"/>
      <c r="F571" s="20"/>
      <c r="G571" s="20"/>
      <c r="H571" s="20"/>
      <c r="I571" s="20"/>
      <c r="J571" s="20"/>
      <c r="K571" s="16"/>
      <c r="L571" s="20" t="s">
        <v>3154</v>
      </c>
      <c r="M571" s="21" t="s">
        <v>3083</v>
      </c>
      <c r="N571" s="16"/>
      <c r="O571" s="16" t="s">
        <v>157</v>
      </c>
      <c r="P571" s="20" t="s">
        <v>157</v>
      </c>
      <c r="Q571" s="1"/>
      <c r="R571" s="1" t="s">
        <v>157</v>
      </c>
      <c r="S571" s="16" t="s">
        <v>157</v>
      </c>
      <c r="T571" s="151"/>
      <c r="V571" s="105" t="str">
        <f>IF(Tabela2[[#This Row],[F.R.
(Fonte Recurso)]]="",IF(B609&lt;&gt;"",B609&amp;".","")&amp;C609&amp;"."&amp;D609&amp;"."&amp;E609&amp;"."&amp;F609&amp;"."&amp;G609&amp;"."&amp;H609&amp;"."&amp;I609&amp;"."&amp;J609,"")</f>
        <v/>
      </c>
      <c r="W571" s="105" t="b">
        <f>V571=Tabela2[[#This Row],[N.R.
(Natureza da Receita)]]</f>
        <v>1</v>
      </c>
      <c r="X571" s="105" t="str">
        <f>IF(Tabela2[[#This Row],[F.R.
(Fonte Recurso)]]="",VLOOKUP(Tabela2[[#This Row],[N.R.
(Natureza da Receita)]],Tabela813[[NR]:[Situação]],3,FALSE),"")</f>
        <v/>
      </c>
      <c r="Y571" s="105" t="b">
        <f>X571=Tabela2[[#This Row],[(S)intética
(A)nalítica]]</f>
        <v>1</v>
      </c>
    </row>
    <row r="572" spans="2:25" ht="30">
      <c r="B572" s="29"/>
      <c r="C572" s="20" t="s">
        <v>781</v>
      </c>
      <c r="D572" s="20" t="s">
        <v>788</v>
      </c>
      <c r="E572" s="20" t="s">
        <v>781</v>
      </c>
      <c r="F572" s="20" t="s">
        <v>791</v>
      </c>
      <c r="G572" s="20" t="s">
        <v>822</v>
      </c>
      <c r="H572" s="20" t="s">
        <v>784</v>
      </c>
      <c r="I572" s="20" t="s">
        <v>784</v>
      </c>
      <c r="J572" s="20" t="s">
        <v>787</v>
      </c>
      <c r="K572" s="16" t="s">
        <v>1499</v>
      </c>
      <c r="L572" s="20"/>
      <c r="M572" s="21" t="s">
        <v>2539</v>
      </c>
      <c r="N572" s="16" t="s">
        <v>1236</v>
      </c>
      <c r="O572" s="16">
        <v>5</v>
      </c>
      <c r="P572" s="20" t="s">
        <v>54</v>
      </c>
      <c r="Q572" s="1" t="s">
        <v>388</v>
      </c>
      <c r="R572" s="1" t="s">
        <v>157</v>
      </c>
      <c r="S572" s="16"/>
      <c r="T572" s="151"/>
      <c r="V572" s="105" t="str">
        <f>IF(Tabela2[[#This Row],[F.R.
(Fonte Recurso)]]="",IF(B610&lt;&gt;"",B610&amp;".","")&amp;C610&amp;"."&amp;D610&amp;"."&amp;E610&amp;"."&amp;F610&amp;"."&amp;G610&amp;"."&amp;H610&amp;"."&amp;I610&amp;"."&amp;J610,"")</f>
        <v>1.7.1.7.51.0.0.00</v>
      </c>
      <c r="W572" s="105" t="b">
        <f>V572=Tabela2[[#This Row],[N.R.
(Natureza da Receita)]]</f>
        <v>0</v>
      </c>
      <c r="X572" s="105" t="str">
        <f>IF(Tabela2[[#This Row],[F.R.
(Fonte Recurso)]]="",VLOOKUP(Tabela2[[#This Row],[N.R.
(Natureza da Receita)]],Tabela813[[NR]:[Situação]],3,FALSE),"")</f>
        <v>S</v>
      </c>
      <c r="Y572" s="105" t="b">
        <f>X572=Tabela2[[#This Row],[(S)intética
(A)nalítica]]</f>
        <v>1</v>
      </c>
    </row>
    <row r="573" spans="2:25">
      <c r="B573" s="29"/>
      <c r="C573" s="20"/>
      <c r="D573" s="20"/>
      <c r="E573" s="20"/>
      <c r="F573" s="20"/>
      <c r="G573" s="20"/>
      <c r="H573" s="20"/>
      <c r="I573" s="20"/>
      <c r="J573" s="20"/>
      <c r="K573" s="16"/>
      <c r="L573" s="20" t="s">
        <v>3154</v>
      </c>
      <c r="M573" s="21" t="s">
        <v>3083</v>
      </c>
      <c r="N573" s="16"/>
      <c r="O573" s="16" t="s">
        <v>157</v>
      </c>
      <c r="P573" s="20" t="s">
        <v>157</v>
      </c>
      <c r="Q573" s="1"/>
      <c r="R573" s="1" t="s">
        <v>157</v>
      </c>
      <c r="S573" s="16" t="s">
        <v>157</v>
      </c>
      <c r="T573" s="151"/>
      <c r="V573" s="105" t="str">
        <f>IF(Tabela2[[#This Row],[F.R.
(Fonte Recurso)]]="",IF(B611&lt;&gt;"",B611&amp;".","")&amp;C611&amp;"."&amp;D611&amp;"."&amp;E611&amp;"."&amp;F611&amp;"."&amp;G611&amp;"."&amp;H611&amp;"."&amp;I611&amp;"."&amp;J611,"")</f>
        <v/>
      </c>
      <c r="W573" s="105" t="b">
        <f>V573=Tabela2[[#This Row],[N.R.
(Natureza da Receita)]]</f>
        <v>1</v>
      </c>
      <c r="X573" s="105" t="str">
        <f>IF(Tabela2[[#This Row],[F.R.
(Fonte Recurso)]]="",VLOOKUP(Tabela2[[#This Row],[N.R.
(Natureza da Receita)]],Tabela813[[NR]:[Situação]],3,FALSE),"")</f>
        <v/>
      </c>
      <c r="Y573" s="105" t="b">
        <f>X573=Tabela2[[#This Row],[(S)intética
(A)nalítica]]</f>
        <v>1</v>
      </c>
    </row>
    <row r="574" spans="2:25" ht="30">
      <c r="B574" s="29"/>
      <c r="C574" s="20" t="s">
        <v>781</v>
      </c>
      <c r="D574" s="20" t="s">
        <v>788</v>
      </c>
      <c r="E574" s="20" t="s">
        <v>781</v>
      </c>
      <c r="F574" s="20" t="s">
        <v>791</v>
      </c>
      <c r="G574" s="20" t="s">
        <v>823</v>
      </c>
      <c r="H574" s="20" t="s">
        <v>784</v>
      </c>
      <c r="I574" s="20" t="s">
        <v>784</v>
      </c>
      <c r="J574" s="20" t="s">
        <v>787</v>
      </c>
      <c r="K574" s="16" t="s">
        <v>1500</v>
      </c>
      <c r="L574" s="20"/>
      <c r="M574" s="21" t="s">
        <v>2540</v>
      </c>
      <c r="N574" s="16" t="s">
        <v>1236</v>
      </c>
      <c r="O574" s="16">
        <v>5</v>
      </c>
      <c r="P574" s="20" t="s">
        <v>54</v>
      </c>
      <c r="Q574" s="1" t="s">
        <v>389</v>
      </c>
      <c r="R574" s="1" t="s">
        <v>157</v>
      </c>
      <c r="S574" s="16"/>
      <c r="T574" s="151"/>
      <c r="V574" s="105" t="str">
        <f>IF(Tabela2[[#This Row],[F.R.
(Fonte Recurso)]]="",IF(B612&lt;&gt;"",B612&amp;".","")&amp;C612&amp;"."&amp;D612&amp;"."&amp;E612&amp;"."&amp;F612&amp;"."&amp;G612&amp;"."&amp;H612&amp;"."&amp;I612&amp;"."&amp;J612,"")</f>
        <v>1.7.1.7.51.0.1.01</v>
      </c>
      <c r="W574" s="105" t="b">
        <f>V574=Tabela2[[#This Row],[N.R.
(Natureza da Receita)]]</f>
        <v>0</v>
      </c>
      <c r="X574" s="105" t="str">
        <f>IF(Tabela2[[#This Row],[F.R.
(Fonte Recurso)]]="",VLOOKUP(Tabela2[[#This Row],[N.R.
(Natureza da Receita)]],Tabela813[[NR]:[Situação]],3,FALSE),"")</f>
        <v>S</v>
      </c>
      <c r="Y574" s="105" t="b">
        <f>X574=Tabela2[[#This Row],[(S)intética
(A)nalítica]]</f>
        <v>1</v>
      </c>
    </row>
    <row r="575" spans="2:25">
      <c r="B575" s="29"/>
      <c r="C575" s="20"/>
      <c r="D575" s="20"/>
      <c r="E575" s="20"/>
      <c r="F575" s="20"/>
      <c r="G575" s="20"/>
      <c r="H575" s="20"/>
      <c r="I575" s="20"/>
      <c r="J575" s="20"/>
      <c r="K575" s="16"/>
      <c r="L575" s="20" t="s">
        <v>3154</v>
      </c>
      <c r="M575" s="21" t="s">
        <v>3083</v>
      </c>
      <c r="N575" s="16"/>
      <c r="O575" s="16" t="s">
        <v>157</v>
      </c>
      <c r="P575" s="20" t="s">
        <v>157</v>
      </c>
      <c r="Q575" s="1"/>
      <c r="R575" s="1" t="s">
        <v>157</v>
      </c>
      <c r="S575" s="16" t="s">
        <v>157</v>
      </c>
      <c r="T575" s="151"/>
      <c r="V575" s="105" t="str">
        <f>IF(Tabela2[[#This Row],[F.R.
(Fonte Recurso)]]="",IF(B613&lt;&gt;"",B613&amp;".","")&amp;C613&amp;"."&amp;D613&amp;"."&amp;E613&amp;"."&amp;F613&amp;"."&amp;G613&amp;"."&amp;H613&amp;"."&amp;I613&amp;"."&amp;J613,"")</f>
        <v/>
      </c>
      <c r="W575" s="105" t="b">
        <f>V575=Tabela2[[#This Row],[N.R.
(Natureza da Receita)]]</f>
        <v>1</v>
      </c>
      <c r="X575" s="105" t="str">
        <f>IF(Tabela2[[#This Row],[F.R.
(Fonte Recurso)]]="",VLOOKUP(Tabela2[[#This Row],[N.R.
(Natureza da Receita)]],Tabela813[[NR]:[Situação]],3,FALSE),"")</f>
        <v/>
      </c>
      <c r="Y575" s="105" t="b">
        <f>X575=Tabela2[[#This Row],[(S)intética
(A)nalítica]]</f>
        <v>1</v>
      </c>
    </row>
    <row r="576" spans="2:25" ht="45">
      <c r="B576" s="30"/>
      <c r="C576" s="20" t="s">
        <v>781</v>
      </c>
      <c r="D576" s="20" t="s">
        <v>788</v>
      </c>
      <c r="E576" s="20" t="s">
        <v>781</v>
      </c>
      <c r="F576" s="20" t="s">
        <v>791</v>
      </c>
      <c r="G576" s="20" t="s">
        <v>797</v>
      </c>
      <c r="H576" s="20" t="s">
        <v>784</v>
      </c>
      <c r="I576" s="20" t="s">
        <v>784</v>
      </c>
      <c r="J576" s="20" t="s">
        <v>787</v>
      </c>
      <c r="K576" s="16" t="s">
        <v>1501</v>
      </c>
      <c r="L576" s="20"/>
      <c r="M576" s="21" t="s">
        <v>1159</v>
      </c>
      <c r="N576" s="16" t="s">
        <v>1236</v>
      </c>
      <c r="O576" s="16">
        <v>5</v>
      </c>
      <c r="P576" s="20" t="s">
        <v>50</v>
      </c>
      <c r="Q576" s="1" t="s">
        <v>390</v>
      </c>
      <c r="R576" s="1" t="s">
        <v>157</v>
      </c>
      <c r="S576" s="16"/>
      <c r="T576" s="151"/>
      <c r="V576" s="105" t="str">
        <f>IF(Tabela2[[#This Row],[F.R.
(Fonte Recurso)]]="",IF(B616&lt;&gt;"",B616&amp;".","")&amp;C616&amp;"."&amp;D616&amp;"."&amp;E616&amp;"."&amp;F616&amp;"."&amp;G616&amp;"."&amp;H616&amp;"."&amp;I616&amp;"."&amp;J616,"")</f>
        <v>1.7.1.7.51.0.1.02</v>
      </c>
      <c r="W576" s="105" t="b">
        <f>V576=Tabela2[[#This Row],[N.R.
(Natureza da Receita)]]</f>
        <v>0</v>
      </c>
      <c r="X576" s="105" t="str">
        <f>IF(Tabela2[[#This Row],[F.R.
(Fonte Recurso)]]="",VLOOKUP(Tabela2[[#This Row],[N.R.
(Natureza da Receita)]],Tabela813[[NR]:[Situação]],3,FALSE),"")</f>
        <v>S</v>
      </c>
      <c r="Y576" s="105" t="b">
        <f>X576=Tabela2[[#This Row],[(S)intética
(A)nalítica]]</f>
        <v>1</v>
      </c>
    </row>
    <row r="577" spans="1:25">
      <c r="B577" s="30"/>
      <c r="C577" s="20"/>
      <c r="D577" s="20"/>
      <c r="E577" s="20"/>
      <c r="F577" s="20"/>
      <c r="G577" s="20"/>
      <c r="H577" s="20"/>
      <c r="I577" s="20"/>
      <c r="J577" s="20"/>
      <c r="K577" s="16"/>
      <c r="L577" s="20" t="s">
        <v>3154</v>
      </c>
      <c r="M577" s="21" t="s">
        <v>3083</v>
      </c>
      <c r="N577" s="16"/>
      <c r="O577" s="16" t="s">
        <v>157</v>
      </c>
      <c r="P577" s="20" t="s">
        <v>157</v>
      </c>
      <c r="Q577" s="1"/>
      <c r="R577" s="1" t="s">
        <v>157</v>
      </c>
      <c r="S577" s="16" t="s">
        <v>157</v>
      </c>
      <c r="T577" s="151"/>
      <c r="V577" s="105" t="str">
        <f>IF(Tabela2[[#This Row],[F.R.
(Fonte Recurso)]]="",IF(B617&lt;&gt;"",B617&amp;".","")&amp;C617&amp;"."&amp;D617&amp;"."&amp;E617&amp;"."&amp;F617&amp;"."&amp;G617&amp;"."&amp;H617&amp;"."&amp;I617&amp;"."&amp;J617,"")</f>
        <v/>
      </c>
      <c r="W577" s="105" t="b">
        <f>V577=Tabela2[[#This Row],[N.R.
(Natureza da Receita)]]</f>
        <v>1</v>
      </c>
      <c r="X577" s="105" t="str">
        <f>IF(Tabela2[[#This Row],[F.R.
(Fonte Recurso)]]="",VLOOKUP(Tabela2[[#This Row],[N.R.
(Natureza da Receita)]],Tabela813[[NR]:[Situação]],3,FALSE),"")</f>
        <v/>
      </c>
      <c r="Y577" s="105" t="b">
        <f>X577=Tabela2[[#This Row],[(S)intética
(A)nalítica]]</f>
        <v>1</v>
      </c>
    </row>
    <row r="578" spans="1:25" ht="45">
      <c r="B578" s="30"/>
      <c r="C578" s="20" t="s">
        <v>781</v>
      </c>
      <c r="D578" s="20" t="s">
        <v>788</v>
      </c>
      <c r="E578" s="20" t="s">
        <v>781</v>
      </c>
      <c r="F578" s="20" t="s">
        <v>792</v>
      </c>
      <c r="G578" s="20" t="s">
        <v>787</v>
      </c>
      <c r="H578" s="20" t="s">
        <v>784</v>
      </c>
      <c r="I578" s="20" t="s">
        <v>784</v>
      </c>
      <c r="J578" s="20" t="s">
        <v>787</v>
      </c>
      <c r="K578" s="16" t="s">
        <v>1502</v>
      </c>
      <c r="L578" s="20"/>
      <c r="M578" s="21" t="s">
        <v>391</v>
      </c>
      <c r="N578" s="16" t="s">
        <v>1236</v>
      </c>
      <c r="O578" s="16">
        <v>4</v>
      </c>
      <c r="P578" s="20" t="s">
        <v>44</v>
      </c>
      <c r="Q578" s="1" t="s">
        <v>392</v>
      </c>
      <c r="R578" s="1" t="s">
        <v>157</v>
      </c>
      <c r="S578" s="16"/>
      <c r="T578" s="151"/>
      <c r="V578" s="105" t="str">
        <f>IF(Tabela2[[#This Row],[F.R.
(Fonte Recurso)]]="",IF(B618&lt;&gt;"",B618&amp;".","")&amp;C618&amp;"."&amp;D618&amp;"."&amp;E618&amp;"."&amp;F618&amp;"."&amp;G618&amp;"."&amp;H618&amp;"."&amp;I618&amp;"."&amp;J618,"")</f>
        <v>1.7.1.7.51.0.1.03</v>
      </c>
      <c r="W578" s="105" t="b">
        <f>V578=Tabela2[[#This Row],[N.R.
(Natureza da Receita)]]</f>
        <v>0</v>
      </c>
      <c r="X578" s="105" t="str">
        <f>IF(Tabela2[[#This Row],[F.R.
(Fonte Recurso)]]="",VLOOKUP(Tabela2[[#This Row],[N.R.
(Natureza da Receita)]],Tabela813[[NR]:[Situação]],3,FALSE),"")</f>
        <v>S</v>
      </c>
      <c r="Y578" s="105" t="b">
        <f>X578=Tabela2[[#This Row],[(S)intética
(A)nalítica]]</f>
        <v>1</v>
      </c>
    </row>
    <row r="579" spans="1:25" ht="30">
      <c r="B579" s="30"/>
      <c r="C579" s="20" t="s">
        <v>781</v>
      </c>
      <c r="D579" s="20" t="s">
        <v>788</v>
      </c>
      <c r="E579" s="20" t="s">
        <v>781</v>
      </c>
      <c r="F579" s="20" t="s">
        <v>792</v>
      </c>
      <c r="G579" s="20" t="s">
        <v>807</v>
      </c>
      <c r="H579" s="20" t="s">
        <v>784</v>
      </c>
      <c r="I579" s="20" t="s">
        <v>784</v>
      </c>
      <c r="J579" s="20" t="s">
        <v>787</v>
      </c>
      <c r="K579" s="16" t="s">
        <v>1503</v>
      </c>
      <c r="L579" s="20"/>
      <c r="M579" s="1" t="s">
        <v>393</v>
      </c>
      <c r="N579" s="16" t="s">
        <v>1236</v>
      </c>
      <c r="O579" s="16">
        <v>5</v>
      </c>
      <c r="P579" s="20" t="s">
        <v>54</v>
      </c>
      <c r="Q579" s="15" t="s">
        <v>1160</v>
      </c>
      <c r="R579" s="1" t="s">
        <v>157</v>
      </c>
      <c r="S579" s="16" t="s">
        <v>157</v>
      </c>
      <c r="T579" s="151"/>
      <c r="V579" s="105" t="str">
        <f>IF(Tabela2[[#This Row],[F.R.
(Fonte Recurso)]]="",IF(B619&lt;&gt;"",B619&amp;".","")&amp;C619&amp;"."&amp;D619&amp;"."&amp;E619&amp;"."&amp;F619&amp;"."&amp;G619&amp;"."&amp;H619&amp;"."&amp;I619&amp;"."&amp;J619,"")</f>
        <v>.......</v>
      </c>
      <c r="W579" s="105" t="b">
        <f>V579=Tabela2[[#This Row],[N.R.
(Natureza da Receita)]]</f>
        <v>0</v>
      </c>
      <c r="X579" s="105" t="str">
        <f>IF(Tabela2[[#This Row],[F.R.
(Fonte Recurso)]]="",VLOOKUP(Tabela2[[#This Row],[N.R.
(Natureza da Receita)]],Tabela813[[NR]:[Situação]],3,FALSE),"")</f>
        <v>S</v>
      </c>
      <c r="Y579" s="105" t="b">
        <f>X579=Tabela2[[#This Row],[(S)intética
(A)nalítica]]</f>
        <v>1</v>
      </c>
    </row>
    <row r="580" spans="1:25" ht="30">
      <c r="B580" s="30"/>
      <c r="C580" s="20" t="s">
        <v>781</v>
      </c>
      <c r="D580" s="20" t="s">
        <v>788</v>
      </c>
      <c r="E580" s="20" t="s">
        <v>781</v>
      </c>
      <c r="F580" s="20" t="s">
        <v>792</v>
      </c>
      <c r="G580" s="20" t="s">
        <v>807</v>
      </c>
      <c r="H580" s="20" t="s">
        <v>784</v>
      </c>
      <c r="I580" s="20" t="s">
        <v>781</v>
      </c>
      <c r="J580" s="20" t="s">
        <v>787</v>
      </c>
      <c r="K580" s="16" t="s">
        <v>1504</v>
      </c>
      <c r="L580" s="20"/>
      <c r="M580" s="21" t="s">
        <v>2541</v>
      </c>
      <c r="N580" s="16" t="s">
        <v>1236</v>
      </c>
      <c r="O580" s="16">
        <v>7</v>
      </c>
      <c r="P580" s="20" t="s">
        <v>54</v>
      </c>
      <c r="Q580" s="15" t="s">
        <v>1160</v>
      </c>
      <c r="R580" s="1" t="s">
        <v>157</v>
      </c>
      <c r="S580" s="16" t="s">
        <v>157</v>
      </c>
      <c r="T580" s="151"/>
      <c r="V580" s="105" t="str">
        <f>IF(Tabela2[[#This Row],[F.R.
(Fonte Recurso)]]="",IF(B620&lt;&gt;"",B620&amp;".","")&amp;C620&amp;"."&amp;D620&amp;"."&amp;E620&amp;"."&amp;F620&amp;"."&amp;G620&amp;"."&amp;H620&amp;"."&amp;I620&amp;"."&amp;J620,"")</f>
        <v>1.7.1.7.52.0.0.00</v>
      </c>
      <c r="W580" s="105" t="b">
        <f>V580=Tabela2[[#This Row],[N.R.
(Natureza da Receita)]]</f>
        <v>0</v>
      </c>
      <c r="X580" s="105" t="str">
        <f>IF(Tabela2[[#This Row],[F.R.
(Fonte Recurso)]]="",VLOOKUP(Tabela2[[#This Row],[N.R.
(Natureza da Receita)]],Tabela813[[NR]:[Situação]],3,FALSE),"")</f>
        <v>A</v>
      </c>
      <c r="Y580" s="105" t="b">
        <f>X580=Tabela2[[#This Row],[(S)intética
(A)nalítica]]</f>
        <v>0</v>
      </c>
    </row>
    <row r="581" spans="1:25">
      <c r="B581" s="30"/>
      <c r="C581" s="20"/>
      <c r="D581" s="20"/>
      <c r="E581" s="20"/>
      <c r="F581" s="20"/>
      <c r="G581" s="20"/>
      <c r="H581" s="20"/>
      <c r="I581" s="20"/>
      <c r="J581" s="20"/>
      <c r="K581" s="16"/>
      <c r="L581" s="20" t="s">
        <v>3411</v>
      </c>
      <c r="M581" s="21" t="s">
        <v>3084</v>
      </c>
      <c r="N581" s="16"/>
      <c r="O581" s="16" t="s">
        <v>157</v>
      </c>
      <c r="P581" s="20" t="s">
        <v>157</v>
      </c>
      <c r="Q581" s="1"/>
      <c r="R581" s="1" t="s">
        <v>157</v>
      </c>
      <c r="S581" s="16" t="s">
        <v>157</v>
      </c>
      <c r="T581" s="151"/>
      <c r="V581" s="105" t="str">
        <f>IF(Tabela2[[#This Row],[F.R.
(Fonte Recurso)]]="",IF(B621&lt;&gt;"",B621&amp;".","")&amp;C621&amp;"."&amp;D621&amp;"."&amp;E621&amp;"."&amp;F621&amp;"."&amp;G621&amp;"."&amp;H621&amp;"."&amp;I621&amp;"."&amp;J621,"")</f>
        <v/>
      </c>
      <c r="W581" s="105" t="b">
        <f>V581=Tabela2[[#This Row],[N.R.
(Natureza da Receita)]]</f>
        <v>1</v>
      </c>
      <c r="X581" s="105" t="str">
        <f>IF(Tabela2[[#This Row],[F.R.
(Fonte Recurso)]]="",VLOOKUP(Tabela2[[#This Row],[N.R.
(Natureza da Receita)]],Tabela813[[NR]:[Situação]],3,FALSE),"")</f>
        <v/>
      </c>
      <c r="Y581" s="105" t="b">
        <f>X581=Tabela2[[#This Row],[(S)intética
(A)nalítica]]</f>
        <v>1</v>
      </c>
    </row>
    <row r="582" spans="1:25" ht="30">
      <c r="B582" s="30"/>
      <c r="C582" s="20" t="s">
        <v>781</v>
      </c>
      <c r="D582" s="20" t="s">
        <v>788</v>
      </c>
      <c r="E582" s="20" t="s">
        <v>781</v>
      </c>
      <c r="F582" s="20" t="s">
        <v>792</v>
      </c>
      <c r="G582" s="20" t="s">
        <v>809</v>
      </c>
      <c r="H582" s="20" t="s">
        <v>784</v>
      </c>
      <c r="I582" s="20" t="s">
        <v>784</v>
      </c>
      <c r="J582" s="20" t="s">
        <v>787</v>
      </c>
      <c r="K582" s="16" t="s">
        <v>1505</v>
      </c>
      <c r="L582" s="20"/>
      <c r="M582" s="21" t="s">
        <v>394</v>
      </c>
      <c r="N582" s="16" t="s">
        <v>1236</v>
      </c>
      <c r="O582" s="16">
        <v>5</v>
      </c>
      <c r="P582" s="20" t="s">
        <v>54</v>
      </c>
      <c r="Q582" s="15" t="s">
        <v>1161</v>
      </c>
      <c r="R582" s="1" t="s">
        <v>157</v>
      </c>
      <c r="S582" s="16" t="s">
        <v>157</v>
      </c>
      <c r="T582" s="151"/>
      <c r="V582" s="105" t="str">
        <f>IF(Tabela2[[#This Row],[F.R.
(Fonte Recurso)]]="",IF(B622&lt;&gt;"",B622&amp;".","")&amp;C622&amp;"."&amp;D622&amp;"."&amp;E622&amp;"."&amp;F622&amp;"."&amp;G622&amp;"."&amp;H622&amp;"."&amp;I622&amp;"."&amp;J622,"")</f>
        <v>1.7.1.7.52.0.1.01</v>
      </c>
      <c r="W582" s="105" t="b">
        <f>V582=Tabela2[[#This Row],[N.R.
(Natureza da Receita)]]</f>
        <v>0</v>
      </c>
      <c r="X582" s="105" t="str">
        <f>IF(Tabela2[[#This Row],[F.R.
(Fonte Recurso)]]="",VLOOKUP(Tabela2[[#This Row],[N.R.
(Natureza da Receita)]],Tabela813[[NR]:[Situação]],3,FALSE),"")</f>
        <v>S</v>
      </c>
      <c r="Y582" s="105" t="b">
        <f>X582=Tabela2[[#This Row],[(S)intética
(A)nalítica]]</f>
        <v>1</v>
      </c>
    </row>
    <row r="583" spans="1:25" ht="30">
      <c r="B583" s="30"/>
      <c r="C583" s="20" t="s">
        <v>781</v>
      </c>
      <c r="D583" s="20" t="s">
        <v>788</v>
      </c>
      <c r="E583" s="20" t="s">
        <v>781</v>
      </c>
      <c r="F583" s="20" t="s">
        <v>792</v>
      </c>
      <c r="G583" s="20" t="s">
        <v>809</v>
      </c>
      <c r="H583" s="20" t="s">
        <v>784</v>
      </c>
      <c r="I583" s="20" t="s">
        <v>781</v>
      </c>
      <c r="J583" s="20" t="s">
        <v>787</v>
      </c>
      <c r="K583" s="16" t="s">
        <v>1506</v>
      </c>
      <c r="L583" s="20"/>
      <c r="M583" s="21" t="s">
        <v>2542</v>
      </c>
      <c r="N583" s="16" t="s">
        <v>1236</v>
      </c>
      <c r="O583" s="16">
        <v>7</v>
      </c>
      <c r="P583" s="20" t="s">
        <v>54</v>
      </c>
      <c r="Q583" s="15" t="s">
        <v>1161</v>
      </c>
      <c r="R583" s="1" t="s">
        <v>157</v>
      </c>
      <c r="S583" s="16" t="s">
        <v>157</v>
      </c>
      <c r="T583" s="151"/>
      <c r="V583" s="105" t="str">
        <f>IF(Tabela2[[#This Row],[F.R.
(Fonte Recurso)]]="",IF(B623&lt;&gt;"",B623&amp;".","")&amp;C623&amp;"."&amp;D623&amp;"."&amp;E623&amp;"."&amp;F623&amp;"."&amp;G623&amp;"."&amp;H623&amp;"."&amp;I623&amp;"."&amp;J623,"")</f>
        <v>.......</v>
      </c>
      <c r="W583" s="105" t="b">
        <f>V583=Tabela2[[#This Row],[N.R.
(Natureza da Receita)]]</f>
        <v>0</v>
      </c>
      <c r="X583" s="105" t="str">
        <f>IF(Tabela2[[#This Row],[F.R.
(Fonte Recurso)]]="",VLOOKUP(Tabela2[[#This Row],[N.R.
(Natureza da Receita)]],Tabela813[[NR]:[Situação]],3,FALSE),"")</f>
        <v>A</v>
      </c>
      <c r="Y583" s="105" t="b">
        <f>X583=Tabela2[[#This Row],[(S)intética
(A)nalítica]]</f>
        <v>0</v>
      </c>
    </row>
    <row r="584" spans="1:25">
      <c r="B584" s="30"/>
      <c r="C584" s="20"/>
      <c r="D584" s="20"/>
      <c r="E584" s="20"/>
      <c r="F584" s="20"/>
      <c r="G584" s="20"/>
      <c r="H584" s="20"/>
      <c r="I584" s="20"/>
      <c r="J584" s="20"/>
      <c r="K584" s="16"/>
      <c r="L584" s="20" t="s">
        <v>3412</v>
      </c>
      <c r="M584" s="21" t="s">
        <v>3085</v>
      </c>
      <c r="N584" s="16"/>
      <c r="O584" s="16" t="s">
        <v>157</v>
      </c>
      <c r="P584" s="20" t="s">
        <v>157</v>
      </c>
      <c r="Q584" s="1"/>
      <c r="R584" s="1" t="s">
        <v>157</v>
      </c>
      <c r="S584" s="16" t="s">
        <v>157</v>
      </c>
      <c r="T584" s="151"/>
      <c r="V584" s="105" t="str">
        <f>IF(Tabela2[[#This Row],[F.R.
(Fonte Recurso)]]="",IF(B626&lt;&gt;"",B626&amp;".","")&amp;C626&amp;"."&amp;D626&amp;"."&amp;E626&amp;"."&amp;F626&amp;"."&amp;G626&amp;"."&amp;H626&amp;"."&amp;I626&amp;"."&amp;J626,"")</f>
        <v/>
      </c>
      <c r="W584" s="105" t="b">
        <f>V584=Tabela2[[#This Row],[N.R.
(Natureza da Receita)]]</f>
        <v>1</v>
      </c>
      <c r="X584" s="105" t="str">
        <f>IF(Tabela2[[#This Row],[F.R.
(Fonte Recurso)]]="",VLOOKUP(Tabela2[[#This Row],[N.R.
(Natureza da Receita)]],Tabela813[[NR]:[Situação]],3,FALSE),"")</f>
        <v/>
      </c>
      <c r="Y584" s="105" t="b">
        <f>X584=Tabela2[[#This Row],[(S)intética
(A)nalítica]]</f>
        <v>1</v>
      </c>
    </row>
    <row r="585" spans="1:25" ht="30">
      <c r="B585" s="30"/>
      <c r="C585" s="20" t="s">
        <v>781</v>
      </c>
      <c r="D585" s="20" t="s">
        <v>788</v>
      </c>
      <c r="E585" s="20" t="s">
        <v>781</v>
      </c>
      <c r="F585" s="20" t="s">
        <v>792</v>
      </c>
      <c r="G585" s="20" t="s">
        <v>811</v>
      </c>
      <c r="H585" s="20" t="s">
        <v>784</v>
      </c>
      <c r="I585" s="20" t="s">
        <v>784</v>
      </c>
      <c r="J585" s="20" t="s">
        <v>787</v>
      </c>
      <c r="K585" s="16" t="s">
        <v>1507</v>
      </c>
      <c r="L585" s="20"/>
      <c r="M585" s="21" t="s">
        <v>395</v>
      </c>
      <c r="N585" s="16" t="s">
        <v>1236</v>
      </c>
      <c r="O585" s="16">
        <v>5</v>
      </c>
      <c r="P585" s="20" t="s">
        <v>54</v>
      </c>
      <c r="Q585" s="15" t="s">
        <v>1162</v>
      </c>
      <c r="R585" s="1" t="s">
        <v>157</v>
      </c>
      <c r="S585" s="16" t="s">
        <v>157</v>
      </c>
      <c r="T585" s="151"/>
      <c r="V585" s="105" t="str">
        <f>IF(Tabela2[[#This Row],[F.R.
(Fonte Recurso)]]="",IF(B627&lt;&gt;"",B627&amp;".","")&amp;C627&amp;"."&amp;D627&amp;"."&amp;E627&amp;"."&amp;F627&amp;"."&amp;G627&amp;"."&amp;H627&amp;"."&amp;I627&amp;"."&amp;J627,"")</f>
        <v>.......</v>
      </c>
      <c r="W585" s="105" t="b">
        <f>V585=Tabela2[[#This Row],[N.R.
(Natureza da Receita)]]</f>
        <v>0</v>
      </c>
      <c r="X585" s="105" t="str">
        <f>IF(Tabela2[[#This Row],[F.R.
(Fonte Recurso)]]="",VLOOKUP(Tabela2[[#This Row],[N.R.
(Natureza da Receita)]],Tabela813[[NR]:[Situação]],3,FALSE),"")</f>
        <v>S</v>
      </c>
      <c r="Y585" s="105" t="b">
        <f>X585=Tabela2[[#This Row],[(S)intética
(A)nalítica]]</f>
        <v>1</v>
      </c>
    </row>
    <row r="586" spans="1:25">
      <c r="B586" s="29"/>
      <c r="C586" s="20"/>
      <c r="D586" s="20"/>
      <c r="E586" s="20"/>
      <c r="F586" s="20"/>
      <c r="G586" s="20"/>
      <c r="H586" s="20"/>
      <c r="I586" s="20"/>
      <c r="J586" s="20"/>
      <c r="K586" s="16"/>
      <c r="L586" s="20" t="s">
        <v>3413</v>
      </c>
      <c r="M586" s="21" t="s">
        <v>3086</v>
      </c>
      <c r="N586" s="16"/>
      <c r="O586" s="16" t="s">
        <v>157</v>
      </c>
      <c r="P586" s="20" t="s">
        <v>157</v>
      </c>
      <c r="Q586" s="15"/>
      <c r="R586" s="1"/>
      <c r="S586" s="16"/>
      <c r="T586" s="151"/>
      <c r="V586" s="105" t="str">
        <f>IF(Tabela2[[#This Row],[F.R.
(Fonte Recurso)]]="",IF(B628&lt;&gt;"",B628&amp;".","")&amp;C628&amp;"."&amp;D628&amp;"."&amp;E628&amp;"."&amp;F628&amp;"."&amp;G628&amp;"."&amp;H628&amp;"."&amp;I628&amp;"."&amp;J628,"")</f>
        <v/>
      </c>
      <c r="W586" s="105" t="b">
        <f>V586=Tabela2[[#This Row],[N.R.
(Natureza da Receita)]]</f>
        <v>1</v>
      </c>
      <c r="X586" s="105" t="str">
        <f>IF(Tabela2[[#This Row],[F.R.
(Fonte Recurso)]]="",VLOOKUP(Tabela2[[#This Row],[N.R.
(Natureza da Receita)]],Tabela813[[NR]:[Situação]],3,FALSE),"")</f>
        <v/>
      </c>
      <c r="Y586" s="105" t="b">
        <f>X586=Tabela2[[#This Row],[(S)intética
(A)nalítica]]</f>
        <v>1</v>
      </c>
    </row>
    <row r="587" spans="1:25" ht="30">
      <c r="B587" s="29"/>
      <c r="C587" s="20" t="s">
        <v>781</v>
      </c>
      <c r="D587" s="20" t="s">
        <v>788</v>
      </c>
      <c r="E587" s="20" t="s">
        <v>781</v>
      </c>
      <c r="F587" s="20" t="s">
        <v>786</v>
      </c>
      <c r="G587" s="20" t="s">
        <v>787</v>
      </c>
      <c r="H587" s="20" t="s">
        <v>784</v>
      </c>
      <c r="I587" s="20" t="s">
        <v>784</v>
      </c>
      <c r="J587" s="20" t="s">
        <v>787</v>
      </c>
      <c r="K587" s="16" t="s">
        <v>1508</v>
      </c>
      <c r="L587" s="20"/>
      <c r="M587" s="21" t="s">
        <v>396</v>
      </c>
      <c r="N587" s="16" t="s">
        <v>1236</v>
      </c>
      <c r="O587" s="16">
        <v>4</v>
      </c>
      <c r="P587" s="20" t="s">
        <v>44</v>
      </c>
      <c r="Q587" s="1" t="s">
        <v>1163</v>
      </c>
      <c r="R587" s="1" t="s">
        <v>157</v>
      </c>
      <c r="S587" s="16"/>
      <c r="T587" s="151"/>
      <c r="V587" s="105" t="str">
        <f>IF(Tabela2[[#This Row],[F.R.
(Fonte Recurso)]]="",IF(B629&lt;&gt;"",B629&amp;".","")&amp;C629&amp;"."&amp;D629&amp;"."&amp;E629&amp;"."&amp;F629&amp;"."&amp;G629&amp;"."&amp;H629&amp;"."&amp;I629&amp;"."&amp;J629,"")</f>
        <v>.......</v>
      </c>
      <c r="W587" s="105" t="b">
        <f>V587=Tabela2[[#This Row],[N.R.
(Natureza da Receita)]]</f>
        <v>0</v>
      </c>
      <c r="X587" s="105" t="str">
        <f>IF(Tabela2[[#This Row],[F.R.
(Fonte Recurso)]]="",VLOOKUP(Tabela2[[#This Row],[N.R.
(Natureza da Receita)]],Tabela813[[NR]:[Situação]],3,FALSE),"")</f>
        <v>S</v>
      </c>
      <c r="Y587" s="105" t="b">
        <f>X587=Tabela2[[#This Row],[(S)intética
(A)nalítica]]</f>
        <v>1</v>
      </c>
    </row>
    <row r="588" spans="1:25" ht="30">
      <c r="B588" s="29"/>
      <c r="C588" s="20" t="s">
        <v>781</v>
      </c>
      <c r="D588" s="20" t="s">
        <v>788</v>
      </c>
      <c r="E588" s="20" t="s">
        <v>781</v>
      </c>
      <c r="F588" s="20" t="s">
        <v>786</v>
      </c>
      <c r="G588" s="20" t="s">
        <v>807</v>
      </c>
      <c r="H588" s="20" t="s">
        <v>784</v>
      </c>
      <c r="I588" s="20" t="s">
        <v>784</v>
      </c>
      <c r="J588" s="20" t="s">
        <v>787</v>
      </c>
      <c r="K588" s="16" t="s">
        <v>1509</v>
      </c>
      <c r="L588" s="20"/>
      <c r="M588" s="21" t="s">
        <v>397</v>
      </c>
      <c r="N588" s="16" t="s">
        <v>1236</v>
      </c>
      <c r="O588" s="16">
        <v>5</v>
      </c>
      <c r="P588" s="20" t="s">
        <v>54</v>
      </c>
      <c r="Q588" s="1" t="s">
        <v>398</v>
      </c>
      <c r="R588" s="1" t="s">
        <v>157</v>
      </c>
      <c r="S588" s="16"/>
      <c r="T588" s="151"/>
      <c r="V588" s="105" t="str">
        <f>IF(Tabela2[[#This Row],[F.R.
(Fonte Recurso)]]="",IF(B630&lt;&gt;"",B630&amp;".","")&amp;C630&amp;"."&amp;D630&amp;"."&amp;E630&amp;"."&amp;F630&amp;"."&amp;G630&amp;"."&amp;H630&amp;"."&amp;I630&amp;"."&amp;J630,"")</f>
        <v>1.7.1.7.53.0.0.00</v>
      </c>
      <c r="W588" s="105" t="b">
        <f>V588=Tabela2[[#This Row],[N.R.
(Natureza da Receita)]]</f>
        <v>0</v>
      </c>
      <c r="X588" s="105" t="str">
        <f>IF(Tabela2[[#This Row],[F.R.
(Fonte Recurso)]]="",VLOOKUP(Tabela2[[#This Row],[N.R.
(Natureza da Receita)]],Tabela813[[NR]:[Situação]],3,FALSE),"")</f>
        <v>S</v>
      </c>
      <c r="Y588" s="105" t="b">
        <f>X588=Tabela2[[#This Row],[(S)intética
(A)nalítica]]</f>
        <v>1</v>
      </c>
    </row>
    <row r="589" spans="1:25" ht="30">
      <c r="B589" s="29"/>
      <c r="C589" s="20" t="s">
        <v>781</v>
      </c>
      <c r="D589" s="20" t="s">
        <v>788</v>
      </c>
      <c r="E589" s="20" t="s">
        <v>781</v>
      </c>
      <c r="F589" s="20" t="s">
        <v>786</v>
      </c>
      <c r="G589" s="20" t="s">
        <v>807</v>
      </c>
      <c r="H589" s="20" t="s">
        <v>784</v>
      </c>
      <c r="I589" s="20" t="s">
        <v>781</v>
      </c>
      <c r="J589" s="20" t="s">
        <v>787</v>
      </c>
      <c r="K589" s="16" t="s">
        <v>1510</v>
      </c>
      <c r="L589" s="20"/>
      <c r="M589" s="21" t="s">
        <v>2543</v>
      </c>
      <c r="N589" s="16" t="s">
        <v>1236</v>
      </c>
      <c r="O589" s="16">
        <v>7</v>
      </c>
      <c r="P589" s="20" t="s">
        <v>54</v>
      </c>
      <c r="Q589" s="1" t="s">
        <v>398</v>
      </c>
      <c r="R589" s="1" t="s">
        <v>157</v>
      </c>
      <c r="S589" s="16" t="s">
        <v>157</v>
      </c>
      <c r="T589" s="151"/>
      <c r="V589" s="105" t="str">
        <f>IF(Tabela2[[#This Row],[F.R.
(Fonte Recurso)]]="",IF(B631&lt;&gt;"",B631&amp;".","")&amp;C631&amp;"."&amp;D631&amp;"."&amp;E631&amp;"."&amp;F631&amp;"."&amp;G631&amp;"."&amp;H631&amp;"."&amp;I631&amp;"."&amp;J631,"")</f>
        <v>1.7.1.7.53.0.1.00</v>
      </c>
      <c r="W589" s="105" t="b">
        <f>V589=Tabela2[[#This Row],[N.R.
(Natureza da Receita)]]</f>
        <v>0</v>
      </c>
      <c r="X589" s="105" t="str">
        <f>IF(Tabela2[[#This Row],[F.R.
(Fonte Recurso)]]="",VLOOKUP(Tabela2[[#This Row],[N.R.
(Natureza da Receita)]],Tabela813[[NR]:[Situação]],3,FALSE),"")</f>
        <v>S</v>
      </c>
      <c r="Y589" s="105" t="b">
        <f>X589=Tabela2[[#This Row],[(S)intética
(A)nalítica]]</f>
        <v>1</v>
      </c>
    </row>
    <row r="590" spans="1:25" ht="30">
      <c r="B590" s="29"/>
      <c r="C590" s="20" t="s">
        <v>781</v>
      </c>
      <c r="D590" s="20" t="s">
        <v>788</v>
      </c>
      <c r="E590" s="20" t="s">
        <v>781</v>
      </c>
      <c r="F590" s="20" t="s">
        <v>786</v>
      </c>
      <c r="G590" s="20" t="s">
        <v>807</v>
      </c>
      <c r="H590" s="20" t="s">
        <v>784</v>
      </c>
      <c r="I590" s="20" t="s">
        <v>781</v>
      </c>
      <c r="J590" s="20" t="s">
        <v>783</v>
      </c>
      <c r="K590" s="16" t="s">
        <v>1511</v>
      </c>
      <c r="L590" s="20"/>
      <c r="M590" s="21" t="s">
        <v>2543</v>
      </c>
      <c r="N590" s="16" t="s">
        <v>1241</v>
      </c>
      <c r="O590" s="16">
        <v>8</v>
      </c>
      <c r="P590" s="20" t="s">
        <v>1425</v>
      </c>
      <c r="Q590" s="1" t="s">
        <v>398</v>
      </c>
      <c r="R590" s="1" t="s">
        <v>157</v>
      </c>
      <c r="S590" s="16"/>
      <c r="T590" s="151"/>
      <c r="V590" s="105" t="str">
        <f>IF(Tabela2[[#This Row],[F.R.
(Fonte Recurso)]]="",IF(B632&lt;&gt;"",B632&amp;".","")&amp;C632&amp;"."&amp;D632&amp;"."&amp;E632&amp;"."&amp;F632&amp;"."&amp;G632&amp;"."&amp;H632&amp;"."&amp;I632&amp;"."&amp;J632,"")</f>
        <v>1.7.1.7.53.0.1.01</v>
      </c>
      <c r="W590" s="105" t="b">
        <f>V590=Tabela2[[#This Row],[N.R.
(Natureza da Receita)]]</f>
        <v>0</v>
      </c>
      <c r="X590" s="105" t="str">
        <f>IF(Tabela2[[#This Row],[F.R.
(Fonte Recurso)]]="",VLOOKUP(Tabela2[[#This Row],[N.R.
(Natureza da Receita)]],Tabela813[[NR]:[Situação]],3,FALSE),"")</f>
        <v>A</v>
      </c>
      <c r="Y590" s="105" t="b">
        <f>X590=Tabela2[[#This Row],[(S)intética
(A)nalítica]]</f>
        <v>1</v>
      </c>
    </row>
    <row r="591" spans="1:25">
      <c r="A591" s="25"/>
      <c r="B591" s="29"/>
      <c r="C591" s="20"/>
      <c r="D591" s="20"/>
      <c r="E591" s="20"/>
      <c r="F591" s="20"/>
      <c r="G591" s="20"/>
      <c r="H591" s="20"/>
      <c r="I591" s="20"/>
      <c r="J591" s="20"/>
      <c r="K591" s="16"/>
      <c r="L591" s="20" t="s">
        <v>3087</v>
      </c>
      <c r="M591" s="21" t="s">
        <v>2784</v>
      </c>
      <c r="N591" s="16"/>
      <c r="O591" s="16" t="s">
        <v>157</v>
      </c>
      <c r="P591" s="20" t="s">
        <v>157</v>
      </c>
      <c r="Q591" s="1"/>
      <c r="R591" s="1" t="s">
        <v>157</v>
      </c>
      <c r="S591" s="16" t="s">
        <v>157</v>
      </c>
      <c r="T591" s="151"/>
      <c r="V591" s="105" t="str">
        <f>IF(Tabela2[[#This Row],[F.R.
(Fonte Recurso)]]="",IF(B633&lt;&gt;"",B633&amp;".","")&amp;C633&amp;"."&amp;D633&amp;"."&amp;E633&amp;"."&amp;F633&amp;"."&amp;G633&amp;"."&amp;H633&amp;"."&amp;I633&amp;"."&amp;J633,"")</f>
        <v/>
      </c>
      <c r="W591" s="105" t="b">
        <f>V591=Tabela2[[#This Row],[N.R.
(Natureza da Receita)]]</f>
        <v>1</v>
      </c>
      <c r="X591" s="105" t="str">
        <f>IF(Tabela2[[#This Row],[F.R.
(Fonte Recurso)]]="",VLOOKUP(Tabela2[[#This Row],[N.R.
(Natureza da Receita)]],Tabela813[[NR]:[Situação]],3,FALSE),"")</f>
        <v/>
      </c>
      <c r="Y591" s="105" t="b">
        <f>X591=Tabela2[[#This Row],[(S)intética
(A)nalítica]]</f>
        <v>1</v>
      </c>
    </row>
    <row r="592" spans="1:25" ht="60">
      <c r="A592" s="25"/>
      <c r="B592" s="267"/>
      <c r="C592" s="258"/>
      <c r="D592" s="258"/>
      <c r="E592" s="258"/>
      <c r="F592" s="258"/>
      <c r="G592" s="258"/>
      <c r="H592" s="258"/>
      <c r="I592" s="258"/>
      <c r="J592" s="258"/>
      <c r="K592" s="268"/>
      <c r="L592" s="258" t="s">
        <v>6203</v>
      </c>
      <c r="M592" s="21" t="s">
        <v>6204</v>
      </c>
      <c r="N592" s="268" t="str">
        <f>X586</f>
        <v/>
      </c>
      <c r="O592" s="268"/>
      <c r="P592" s="258"/>
      <c r="Q592" s="255" t="s">
        <v>6291</v>
      </c>
      <c r="R592" s="255" t="s">
        <v>6192</v>
      </c>
      <c r="S592" s="256" t="s">
        <v>89</v>
      </c>
      <c r="T592" s="265">
        <v>45454</v>
      </c>
      <c r="V592" s="105" t="str">
        <f>IF(Tabela2[[#This Row],[F.R.
(Fonte Recurso)]]="",IF(B636&lt;&gt;"",B636&amp;".","")&amp;C636&amp;"."&amp;D636&amp;"."&amp;E636&amp;"."&amp;F636&amp;"."&amp;G636&amp;"."&amp;H636&amp;"."&amp;I636&amp;"."&amp;J636,"")</f>
        <v/>
      </c>
      <c r="W592" s="105" t="b">
        <f>V592=Tabela2[[#This Row],[N.R.
(Natureza da Receita)]]</f>
        <v>1</v>
      </c>
      <c r="X592" s="105" t="str">
        <f>IF(Tabela2[[#This Row],[F.R.
(Fonte Recurso)]]="",VLOOKUP(Tabela2[[#This Row],[N.R.
(Natureza da Receita)]],Tabela813[[NR]:[Situação]],3,FALSE),"")</f>
        <v/>
      </c>
      <c r="Y592" s="105" t="b">
        <f>X592=Tabela2[[#This Row],[(S)intética
(A)nalítica]]</f>
        <v>1</v>
      </c>
    </row>
    <row r="593" spans="1:25" ht="90">
      <c r="A593" s="24"/>
      <c r="B593" s="267"/>
      <c r="C593" s="258"/>
      <c r="D593" s="258"/>
      <c r="E593" s="258"/>
      <c r="F593" s="258"/>
      <c r="G593" s="258"/>
      <c r="H593" s="258"/>
      <c r="I593" s="258"/>
      <c r="J593" s="258"/>
      <c r="K593" s="268"/>
      <c r="L593" s="258" t="s">
        <v>6212</v>
      </c>
      <c r="M593" s="21" t="s">
        <v>6214</v>
      </c>
      <c r="N593" s="268" t="str">
        <f t="shared" ref="N593:N594" si="14">X613</f>
        <v/>
      </c>
      <c r="O593" s="268"/>
      <c r="P593" s="258"/>
      <c r="Q593" s="255" t="s">
        <v>6292</v>
      </c>
      <c r="R593" s="255" t="s">
        <v>6192</v>
      </c>
      <c r="S593" s="256" t="s">
        <v>89</v>
      </c>
      <c r="T593" s="265">
        <v>45454</v>
      </c>
      <c r="V593" s="105" t="str">
        <f>IF(Tabela2[[#This Row],[F.R.
(Fonte Recurso)]]="",IF(B637&lt;&gt;"",B637&amp;".","")&amp;C637&amp;"."&amp;D637&amp;"."&amp;E637&amp;"."&amp;F637&amp;"."&amp;G637&amp;"."&amp;H637&amp;"."&amp;I637&amp;"."&amp;J637,"")</f>
        <v/>
      </c>
      <c r="W593" s="105" t="b">
        <f>V593=Tabela2[[#This Row],[N.R.
(Natureza da Receita)]]</f>
        <v>1</v>
      </c>
      <c r="X593" s="105" t="str">
        <f>IF(Tabela2[[#This Row],[F.R.
(Fonte Recurso)]]="",VLOOKUP(Tabela2[[#This Row],[N.R.
(Natureza da Receita)]],Tabela813[[NR]:[Situação]],3,FALSE),"")</f>
        <v/>
      </c>
      <c r="Y593" s="105" t="b">
        <f>X593=Tabela2[[#This Row],[(S)intética
(A)nalítica]]</f>
        <v>1</v>
      </c>
    </row>
    <row r="594" spans="1:25" ht="90">
      <c r="A594" s="24"/>
      <c r="B594" s="267"/>
      <c r="C594" s="258"/>
      <c r="D594" s="258"/>
      <c r="E594" s="258"/>
      <c r="F594" s="258"/>
      <c r="G594" s="258"/>
      <c r="H594" s="258"/>
      <c r="I594" s="258"/>
      <c r="J594" s="258"/>
      <c r="K594" s="268"/>
      <c r="L594" s="258" t="s">
        <v>6213</v>
      </c>
      <c r="M594" s="21" t="s">
        <v>6215</v>
      </c>
      <c r="N594" s="268" t="str">
        <f t="shared" si="14"/>
        <v/>
      </c>
      <c r="O594" s="268"/>
      <c r="P594" s="258"/>
      <c r="Q594" s="255" t="s">
        <v>6286</v>
      </c>
      <c r="R594" s="255" t="s">
        <v>6192</v>
      </c>
      <c r="S594" s="256" t="s">
        <v>89</v>
      </c>
      <c r="T594" s="265">
        <v>45454</v>
      </c>
      <c r="V594" s="105" t="str">
        <f>IF(Tabela2[[#This Row],[F.R.
(Fonte Recurso)]]="",IF(B638&lt;&gt;"",B638&amp;".","")&amp;C638&amp;"."&amp;D638&amp;"."&amp;E638&amp;"."&amp;F638&amp;"."&amp;G638&amp;"."&amp;H638&amp;"."&amp;I638&amp;"."&amp;J638,"")</f>
        <v/>
      </c>
      <c r="W594" s="105" t="b">
        <f>V594=Tabela2[[#This Row],[N.R.
(Natureza da Receita)]]</f>
        <v>1</v>
      </c>
      <c r="X594" s="105" t="str">
        <f>IF(Tabela2[[#This Row],[F.R.
(Fonte Recurso)]]="",VLOOKUP(Tabela2[[#This Row],[N.R.
(Natureza da Receita)]],Tabela813[[NR]:[Situação]],3,FALSE),"")</f>
        <v/>
      </c>
      <c r="Y594" s="105" t="b">
        <f>X594=Tabela2[[#This Row],[(S)intética
(A)nalítica]]</f>
        <v>1</v>
      </c>
    </row>
    <row r="595" spans="1:25" ht="45">
      <c r="A595" s="24"/>
      <c r="B595" s="29"/>
      <c r="C595" s="20" t="s">
        <v>781</v>
      </c>
      <c r="D595" s="20" t="s">
        <v>788</v>
      </c>
      <c r="E595" s="20" t="s">
        <v>781</v>
      </c>
      <c r="F595" s="20" t="s">
        <v>786</v>
      </c>
      <c r="G595" s="20" t="s">
        <v>807</v>
      </c>
      <c r="H595" s="20" t="s">
        <v>784</v>
      </c>
      <c r="I595" s="20" t="s">
        <v>781</v>
      </c>
      <c r="J595" s="20" t="s">
        <v>785</v>
      </c>
      <c r="K595" s="16" t="s">
        <v>1512</v>
      </c>
      <c r="L595" s="20"/>
      <c r="M595" s="21" t="s">
        <v>2544</v>
      </c>
      <c r="N595" s="16" t="s">
        <v>1241</v>
      </c>
      <c r="O595" s="16">
        <v>8</v>
      </c>
      <c r="P595" s="20" t="s">
        <v>1425</v>
      </c>
      <c r="Q595" s="1" t="s">
        <v>2799</v>
      </c>
      <c r="R595" s="1" t="s">
        <v>157</v>
      </c>
      <c r="S595" s="16"/>
      <c r="T595" s="151"/>
      <c r="V595" s="105" t="str">
        <f>IF(Tabela2[[#This Row],[F.R.
(Fonte Recurso)]]="",IF(B639&lt;&gt;"",B639&amp;".","")&amp;C639&amp;"."&amp;D639&amp;"."&amp;E639&amp;"."&amp;F639&amp;"."&amp;G639&amp;"."&amp;H639&amp;"."&amp;I639&amp;"."&amp;J639,"")</f>
        <v>.......</v>
      </c>
      <c r="W595" s="105" t="b">
        <f>V595=Tabela2[[#This Row],[N.R.
(Natureza da Receita)]]</f>
        <v>0</v>
      </c>
      <c r="X595" s="105" t="str">
        <f>IF(Tabela2[[#This Row],[F.R.
(Fonte Recurso)]]="",VLOOKUP(Tabela2[[#This Row],[N.R.
(Natureza da Receita)]],Tabela813[[NR]:[Situação]],3,FALSE),"")</f>
        <v>A</v>
      </c>
      <c r="Y595" s="105" t="b">
        <f>X595=Tabela2[[#This Row],[(S)intética
(A)nalítica]]</f>
        <v>1</v>
      </c>
    </row>
    <row r="596" spans="1:25" ht="45">
      <c r="A596" s="24"/>
      <c r="B596" s="29"/>
      <c r="C596" s="20"/>
      <c r="D596" s="20"/>
      <c r="E596" s="20"/>
      <c r="F596" s="20"/>
      <c r="G596" s="20"/>
      <c r="H596" s="20"/>
      <c r="I596" s="20"/>
      <c r="J596" s="20"/>
      <c r="K596" s="16"/>
      <c r="L596" s="20" t="s">
        <v>3088</v>
      </c>
      <c r="M596" s="21" t="s">
        <v>3089</v>
      </c>
      <c r="N596" s="16"/>
      <c r="O596" s="16" t="s">
        <v>157</v>
      </c>
      <c r="P596" s="20" t="s">
        <v>157</v>
      </c>
      <c r="Q596" s="1" t="s">
        <v>3424</v>
      </c>
      <c r="R596" s="1" t="s">
        <v>157</v>
      </c>
      <c r="S596" s="16" t="s">
        <v>157</v>
      </c>
      <c r="T596" s="151"/>
      <c r="V596" s="105" t="str">
        <f>IF(Tabela2[[#This Row],[F.R.
(Fonte Recurso)]]="",IF(B640&lt;&gt;"",B640&amp;".","")&amp;C640&amp;"."&amp;D640&amp;"."&amp;E640&amp;"."&amp;F640&amp;"."&amp;G640&amp;"."&amp;H640&amp;"."&amp;I640&amp;"."&amp;J640,"")</f>
        <v/>
      </c>
      <c r="W596" s="105" t="b">
        <f>V596=Tabela2[[#This Row],[N.R.
(Natureza da Receita)]]</f>
        <v>1</v>
      </c>
      <c r="X596" s="105" t="str">
        <f>IF(Tabela2[[#This Row],[F.R.
(Fonte Recurso)]]="",VLOOKUP(Tabela2[[#This Row],[N.R.
(Natureza da Receita)]],Tabela813[[NR]:[Situação]],3,FALSE),"")</f>
        <v/>
      </c>
      <c r="Y596" s="105" t="b">
        <f>X596=Tabela2[[#This Row],[(S)intética
(A)nalítica]]</f>
        <v>1</v>
      </c>
    </row>
    <row r="597" spans="1:25" ht="30">
      <c r="A597" s="24"/>
      <c r="B597" s="29"/>
      <c r="C597" s="20" t="s">
        <v>781</v>
      </c>
      <c r="D597" s="20" t="s">
        <v>788</v>
      </c>
      <c r="E597" s="20" t="s">
        <v>781</v>
      </c>
      <c r="F597" s="20" t="s">
        <v>786</v>
      </c>
      <c r="G597" s="20" t="s">
        <v>807</v>
      </c>
      <c r="H597" s="20" t="s">
        <v>784</v>
      </c>
      <c r="I597" s="20" t="s">
        <v>781</v>
      </c>
      <c r="J597" s="20" t="s">
        <v>794</v>
      </c>
      <c r="K597" s="16" t="s">
        <v>1513</v>
      </c>
      <c r="L597" s="20"/>
      <c r="M597" s="21" t="s">
        <v>2545</v>
      </c>
      <c r="N597" s="16" t="s">
        <v>1241</v>
      </c>
      <c r="O597" s="16">
        <v>8</v>
      </c>
      <c r="P597" s="20" t="s">
        <v>1425</v>
      </c>
      <c r="Q597" s="1" t="s">
        <v>3170</v>
      </c>
      <c r="R597" s="1" t="s">
        <v>157</v>
      </c>
      <c r="S597" s="16"/>
      <c r="T597" s="151"/>
      <c r="V597" s="105" t="str">
        <f>IF(Tabela2[[#This Row],[F.R.
(Fonte Recurso)]]="",IF(B641&lt;&gt;"",B641&amp;".","")&amp;C641&amp;"."&amp;D641&amp;"."&amp;E641&amp;"."&amp;F641&amp;"."&amp;G641&amp;"."&amp;H641&amp;"."&amp;I641&amp;"."&amp;J641,"")</f>
        <v>1.7.1.7.54.0.1.00</v>
      </c>
      <c r="W597" s="105" t="b">
        <f>V597=Tabela2[[#This Row],[N.R.
(Natureza da Receita)]]</f>
        <v>0</v>
      </c>
      <c r="X597" s="105" t="str">
        <f>IF(Tabela2[[#This Row],[F.R.
(Fonte Recurso)]]="",VLOOKUP(Tabela2[[#This Row],[N.R.
(Natureza da Receita)]],Tabela813[[NR]:[Situação]],3,FALSE),"")</f>
        <v>A</v>
      </c>
      <c r="Y597" s="105" t="b">
        <f>X597=Tabela2[[#This Row],[(S)intética
(A)nalítica]]</f>
        <v>1</v>
      </c>
    </row>
    <row r="598" spans="1:25" ht="45">
      <c r="A598" s="24"/>
      <c r="B598" s="29"/>
      <c r="C598" s="20"/>
      <c r="D598" s="20"/>
      <c r="E598" s="20"/>
      <c r="F598" s="20"/>
      <c r="G598" s="20"/>
      <c r="H598" s="20"/>
      <c r="I598" s="20"/>
      <c r="J598" s="20"/>
      <c r="K598" s="16"/>
      <c r="L598" s="20" t="s">
        <v>3090</v>
      </c>
      <c r="M598" s="21" t="s">
        <v>3091</v>
      </c>
      <c r="N598" s="16"/>
      <c r="O598" s="16" t="s">
        <v>157</v>
      </c>
      <c r="P598" s="20" t="s">
        <v>157</v>
      </c>
      <c r="Q598" s="1" t="s">
        <v>3426</v>
      </c>
      <c r="R598" s="1" t="s">
        <v>157</v>
      </c>
      <c r="S598" s="16" t="s">
        <v>157</v>
      </c>
      <c r="T598" s="151"/>
      <c r="V598" s="105" t="str">
        <f>IF(Tabela2[[#This Row],[F.R.
(Fonte Recurso)]]="",IF(B642&lt;&gt;"",B642&amp;".","")&amp;C642&amp;"."&amp;D642&amp;"."&amp;E642&amp;"."&amp;F642&amp;"."&amp;G642&amp;"."&amp;H642&amp;"."&amp;I642&amp;"."&amp;J642,"")</f>
        <v/>
      </c>
      <c r="W598" s="105" t="b">
        <f>V598=Tabela2[[#This Row],[N.R.
(Natureza da Receita)]]</f>
        <v>1</v>
      </c>
      <c r="X598" s="105" t="str">
        <f>IF(Tabela2[[#This Row],[F.R.
(Fonte Recurso)]]="",VLOOKUP(Tabela2[[#This Row],[N.R.
(Natureza da Receita)]],Tabela813[[NR]:[Situação]],3,FALSE),"")</f>
        <v/>
      </c>
      <c r="Y598" s="105" t="b">
        <f>X598=Tabela2[[#This Row],[(S)intética
(A)nalítica]]</f>
        <v>1</v>
      </c>
    </row>
    <row r="599" spans="1:25" ht="60">
      <c r="B599" s="30"/>
      <c r="C599" s="20" t="s">
        <v>781</v>
      </c>
      <c r="D599" s="20" t="s">
        <v>788</v>
      </c>
      <c r="E599" s="20" t="s">
        <v>781</v>
      </c>
      <c r="F599" s="20" t="s">
        <v>788</v>
      </c>
      <c r="G599" s="20" t="s">
        <v>787</v>
      </c>
      <c r="H599" s="20" t="s">
        <v>784</v>
      </c>
      <c r="I599" s="20" t="s">
        <v>784</v>
      </c>
      <c r="J599" s="20" t="s">
        <v>787</v>
      </c>
      <c r="K599" s="16" t="s">
        <v>1514</v>
      </c>
      <c r="L599" s="20"/>
      <c r="M599" s="21" t="s">
        <v>399</v>
      </c>
      <c r="N599" s="16" t="s">
        <v>1236</v>
      </c>
      <c r="O599" s="16">
        <v>4</v>
      </c>
      <c r="P599" s="20" t="s">
        <v>44</v>
      </c>
      <c r="Q599" s="1" t="s">
        <v>400</v>
      </c>
      <c r="R599" s="1" t="s">
        <v>157</v>
      </c>
      <c r="S599" s="16"/>
      <c r="T599" s="151"/>
      <c r="V599" s="105" t="str">
        <f>IF(Tabela2[[#This Row],[F.R.
(Fonte Recurso)]]="",IF(B643&lt;&gt;"",B643&amp;".","")&amp;C643&amp;"."&amp;D643&amp;"."&amp;E643&amp;"."&amp;F643&amp;"."&amp;G643&amp;"."&amp;H643&amp;"."&amp;I643&amp;"."&amp;J643,"")</f>
        <v>.......</v>
      </c>
      <c r="W599" s="105" t="b">
        <f>V599=Tabela2[[#This Row],[N.R.
(Natureza da Receita)]]</f>
        <v>0</v>
      </c>
      <c r="X599" s="105" t="str">
        <f>IF(Tabela2[[#This Row],[F.R.
(Fonte Recurso)]]="",VLOOKUP(Tabela2[[#This Row],[N.R.
(Natureza da Receita)]],Tabela813[[NR]:[Situação]],3,FALSE),"")</f>
        <v>S</v>
      </c>
      <c r="Y599" s="105" t="b">
        <f>X599=Tabela2[[#This Row],[(S)intética
(A)nalítica]]</f>
        <v>1</v>
      </c>
    </row>
    <row r="600" spans="1:25" ht="45">
      <c r="B600" s="29"/>
      <c r="C600" s="20" t="s">
        <v>781</v>
      </c>
      <c r="D600" s="20" t="s">
        <v>788</v>
      </c>
      <c r="E600" s="20" t="s">
        <v>781</v>
      </c>
      <c r="F600" s="20" t="s">
        <v>788</v>
      </c>
      <c r="G600" s="20" t="s">
        <v>807</v>
      </c>
      <c r="H600" s="20" t="s">
        <v>784</v>
      </c>
      <c r="I600" s="20" t="s">
        <v>784</v>
      </c>
      <c r="J600" s="20" t="s">
        <v>787</v>
      </c>
      <c r="K600" s="16" t="s">
        <v>1515</v>
      </c>
      <c r="L600" s="20"/>
      <c r="M600" s="21" t="s">
        <v>401</v>
      </c>
      <c r="N600" s="16" t="s">
        <v>1236</v>
      </c>
      <c r="O600" s="16">
        <v>5</v>
      </c>
      <c r="P600" s="20" t="s">
        <v>54</v>
      </c>
      <c r="Q600" s="1" t="s">
        <v>402</v>
      </c>
      <c r="R600" s="1" t="s">
        <v>157</v>
      </c>
      <c r="S600" s="16"/>
      <c r="T600" s="151"/>
      <c r="V600" s="105" t="str">
        <f>IF(Tabela2[[#This Row],[F.R.
(Fonte Recurso)]]="",IF(B644&lt;&gt;"",B644&amp;".","")&amp;C644&amp;"."&amp;D644&amp;"."&amp;E644&amp;"."&amp;F644&amp;"."&amp;G644&amp;"."&amp;H644&amp;"."&amp;I644&amp;"."&amp;J644,"")</f>
        <v>1.7.1.7.54.0.1.02</v>
      </c>
      <c r="W600" s="105" t="b">
        <f>V600=Tabela2[[#This Row],[N.R.
(Natureza da Receita)]]</f>
        <v>0</v>
      </c>
      <c r="X600" s="105" t="str">
        <f>IF(Tabela2[[#This Row],[F.R.
(Fonte Recurso)]]="",VLOOKUP(Tabela2[[#This Row],[N.R.
(Natureza da Receita)]],Tabela813[[NR]:[Situação]],3,FALSE),"")</f>
        <v>S</v>
      </c>
      <c r="Y600" s="105" t="b">
        <f>X600=Tabela2[[#This Row],[(S)intética
(A)nalítica]]</f>
        <v>1</v>
      </c>
    </row>
    <row r="601" spans="1:25" ht="45">
      <c r="B601" s="29"/>
      <c r="C601" s="20" t="s">
        <v>781</v>
      </c>
      <c r="D601" s="20" t="s">
        <v>788</v>
      </c>
      <c r="E601" s="20" t="s">
        <v>781</v>
      </c>
      <c r="F601" s="20" t="s">
        <v>788</v>
      </c>
      <c r="G601" s="20" t="s">
        <v>807</v>
      </c>
      <c r="H601" s="20" t="s">
        <v>784</v>
      </c>
      <c r="I601" s="20" t="s">
        <v>781</v>
      </c>
      <c r="J601" s="20" t="s">
        <v>787</v>
      </c>
      <c r="K601" s="16" t="s">
        <v>1516</v>
      </c>
      <c r="L601" s="20"/>
      <c r="M601" s="21" t="s">
        <v>2546</v>
      </c>
      <c r="N601" s="16" t="s">
        <v>1236</v>
      </c>
      <c r="O601" s="16">
        <v>7</v>
      </c>
      <c r="P601" s="20" t="s">
        <v>54</v>
      </c>
      <c r="Q601" s="1" t="s">
        <v>402</v>
      </c>
      <c r="R601" s="1" t="s">
        <v>157</v>
      </c>
      <c r="S601" s="16" t="s">
        <v>157</v>
      </c>
      <c r="T601" s="151"/>
      <c r="V601" s="105" t="str">
        <f>IF(Tabela2[[#This Row],[F.R.
(Fonte Recurso)]]="",IF(B645&lt;&gt;"",B645&amp;".","")&amp;C645&amp;"."&amp;D645&amp;"."&amp;E645&amp;"."&amp;F645&amp;"."&amp;G645&amp;"."&amp;H645&amp;"."&amp;I645&amp;"."&amp;J645,"")</f>
        <v>.......</v>
      </c>
      <c r="W601" s="105" t="b">
        <f>V601=Tabela2[[#This Row],[N.R.
(Natureza da Receita)]]</f>
        <v>0</v>
      </c>
      <c r="X601" s="105" t="str">
        <f>IF(Tabela2[[#This Row],[F.R.
(Fonte Recurso)]]="",VLOOKUP(Tabela2[[#This Row],[N.R.
(Natureza da Receita)]],Tabela813[[NR]:[Situação]],3,FALSE),"")</f>
        <v>S</v>
      </c>
      <c r="Y601" s="105" t="b">
        <f>X601=Tabela2[[#This Row],[(S)intética
(A)nalítica]]</f>
        <v>1</v>
      </c>
    </row>
    <row r="602" spans="1:25" ht="45">
      <c r="B602" s="29"/>
      <c r="C602" s="20" t="s">
        <v>781</v>
      </c>
      <c r="D602" s="20" t="s">
        <v>788</v>
      </c>
      <c r="E602" s="20" t="s">
        <v>781</v>
      </c>
      <c r="F602" s="20" t="s">
        <v>788</v>
      </c>
      <c r="G602" s="20" t="s">
        <v>807</v>
      </c>
      <c r="H602" s="20" t="s">
        <v>784</v>
      </c>
      <c r="I602" s="20" t="s">
        <v>781</v>
      </c>
      <c r="J602" s="20" t="s">
        <v>783</v>
      </c>
      <c r="K602" s="16" t="s">
        <v>1517</v>
      </c>
      <c r="L602" s="20"/>
      <c r="M602" s="21" t="s">
        <v>2546</v>
      </c>
      <c r="N602" s="16" t="s">
        <v>1241</v>
      </c>
      <c r="O602" s="16">
        <v>8</v>
      </c>
      <c r="P602" s="20" t="s">
        <v>1425</v>
      </c>
      <c r="Q602" s="1" t="s">
        <v>402</v>
      </c>
      <c r="R602" s="1" t="s">
        <v>157</v>
      </c>
      <c r="S602" s="16"/>
      <c r="T602" s="151"/>
      <c r="V602" s="105" t="str">
        <f>IF(Tabela2[[#This Row],[F.R.
(Fonte Recurso)]]="",IF(B646&lt;&gt;"",B646&amp;".","")&amp;C646&amp;"."&amp;D646&amp;"."&amp;E646&amp;"."&amp;F646&amp;"."&amp;G646&amp;"."&amp;H646&amp;"."&amp;I646&amp;"."&amp;J646,"")</f>
        <v>1.7.1.7.54.0.1.03</v>
      </c>
      <c r="W602" s="105" t="b">
        <f>V602=Tabela2[[#This Row],[N.R.
(Natureza da Receita)]]</f>
        <v>0</v>
      </c>
      <c r="X602" s="105" t="str">
        <f>IF(Tabela2[[#This Row],[F.R.
(Fonte Recurso)]]="",VLOOKUP(Tabela2[[#This Row],[N.R.
(Natureza da Receita)]],Tabela813[[NR]:[Situação]],3,FALSE),"")</f>
        <v>A</v>
      </c>
      <c r="Y602" s="105" t="b">
        <f>X602=Tabela2[[#This Row],[(S)intética
(A)nalítica]]</f>
        <v>1</v>
      </c>
    </row>
    <row r="603" spans="1:25" ht="30">
      <c r="B603" s="29"/>
      <c r="C603" s="20"/>
      <c r="D603" s="20"/>
      <c r="E603" s="20"/>
      <c r="F603" s="20"/>
      <c r="G603" s="20"/>
      <c r="H603" s="20"/>
      <c r="I603" s="20"/>
      <c r="J603" s="20"/>
      <c r="K603" s="16"/>
      <c r="L603" s="20" t="s">
        <v>3134</v>
      </c>
      <c r="M603" s="21" t="s">
        <v>3377</v>
      </c>
      <c r="N603" s="16" t="str">
        <f t="shared" ref="N603" si="15">X567</f>
        <v/>
      </c>
      <c r="O603" s="16" t="s">
        <v>157</v>
      </c>
      <c r="P603" s="20" t="s">
        <v>157</v>
      </c>
      <c r="Q603" s="1"/>
      <c r="R603" s="1" t="s">
        <v>157</v>
      </c>
      <c r="S603" s="16" t="s">
        <v>157</v>
      </c>
      <c r="T603" s="151"/>
      <c r="V603" s="105" t="str">
        <f>IF(Tabela2[[#This Row],[F.R.
(Fonte Recurso)]]="",IF(B647&lt;&gt;"",B647&amp;".","")&amp;C647&amp;"."&amp;D647&amp;"."&amp;E647&amp;"."&amp;F647&amp;"."&amp;G647&amp;"."&amp;H647&amp;"."&amp;I647&amp;"."&amp;J647,"")</f>
        <v/>
      </c>
      <c r="W603" s="105" t="b">
        <f>V603=Tabela2[[#This Row],[N.R.
(Natureza da Receita)]]</f>
        <v>1</v>
      </c>
      <c r="X603" s="105" t="str">
        <f>IF(Tabela2[[#This Row],[F.R.
(Fonte Recurso)]]="",VLOOKUP(Tabela2[[#This Row],[N.R.
(Natureza da Receita)]],Tabela813[[NR]:[Situação]],3,FALSE),"")</f>
        <v/>
      </c>
      <c r="Y603" s="105" t="b">
        <f>X603=Tabela2[[#This Row],[(S)intética
(A)nalítica]]</f>
        <v>1</v>
      </c>
    </row>
    <row r="604" spans="1:25" ht="90">
      <c r="B604" s="267"/>
      <c r="C604" s="258"/>
      <c r="D604" s="258"/>
      <c r="E604" s="258"/>
      <c r="F604" s="258"/>
      <c r="G604" s="258"/>
      <c r="H604" s="258"/>
      <c r="I604" s="258"/>
      <c r="J604" s="258"/>
      <c r="K604" s="268"/>
      <c r="L604" s="276" t="s">
        <v>6216</v>
      </c>
      <c r="M604" s="259" t="s">
        <v>6218</v>
      </c>
      <c r="N604" s="268" t="str">
        <f t="shared" ref="N604:N605" si="16">X624</f>
        <v/>
      </c>
      <c r="O604" s="268"/>
      <c r="P604" s="258"/>
      <c r="Q604" s="255" t="s">
        <v>6288</v>
      </c>
      <c r="R604" s="255" t="s">
        <v>6192</v>
      </c>
      <c r="S604" s="256" t="s">
        <v>89</v>
      </c>
      <c r="T604" s="265">
        <v>45454</v>
      </c>
      <c r="V604" s="105" t="str">
        <f>IF(Tabela2[[#This Row],[F.R.
(Fonte Recurso)]]="",IF(B648&lt;&gt;"",B648&amp;".","")&amp;C648&amp;"."&amp;D648&amp;"."&amp;E648&amp;"."&amp;F648&amp;"."&amp;G648&amp;"."&amp;H648&amp;"."&amp;I648&amp;"."&amp;J648,"")</f>
        <v/>
      </c>
      <c r="W604" s="105" t="b">
        <f>V604=Tabela2[[#This Row],[N.R.
(Natureza da Receita)]]</f>
        <v>1</v>
      </c>
      <c r="X604" s="105" t="str">
        <f>IF(Tabela2[[#This Row],[F.R.
(Fonte Recurso)]]="",VLOOKUP(Tabela2[[#This Row],[N.R.
(Natureza da Receita)]],Tabela813[[NR]:[Situação]],3,FALSE),"")</f>
        <v/>
      </c>
      <c r="Y604" s="105" t="b">
        <f>X604=Tabela2[[#This Row],[(S)intética
(A)nalítica]]</f>
        <v>1</v>
      </c>
    </row>
    <row r="605" spans="1:25" ht="90">
      <c r="B605" s="267"/>
      <c r="C605" s="258"/>
      <c r="D605" s="258"/>
      <c r="E605" s="258"/>
      <c r="F605" s="258"/>
      <c r="G605" s="258"/>
      <c r="H605" s="258"/>
      <c r="I605" s="258"/>
      <c r="J605" s="258"/>
      <c r="K605" s="268"/>
      <c r="L605" s="278" t="s">
        <v>6217</v>
      </c>
      <c r="M605" s="259" t="s">
        <v>6219</v>
      </c>
      <c r="N605" s="268" t="str">
        <f t="shared" si="16"/>
        <v/>
      </c>
      <c r="O605" s="268"/>
      <c r="P605" s="258"/>
      <c r="Q605" s="255" t="s">
        <v>6293</v>
      </c>
      <c r="R605" s="255" t="s">
        <v>6192</v>
      </c>
      <c r="S605" s="256" t="s">
        <v>89</v>
      </c>
      <c r="T605" s="265">
        <v>45454</v>
      </c>
      <c r="V605" s="105" t="str">
        <f>IF(Tabela2[[#This Row],[F.R.
(Fonte Recurso)]]="",IF(B649&lt;&gt;"",B649&amp;".","")&amp;C649&amp;"."&amp;D649&amp;"."&amp;E649&amp;"."&amp;F649&amp;"."&amp;G649&amp;"."&amp;H649&amp;"."&amp;I649&amp;"."&amp;J649,"")</f>
        <v/>
      </c>
      <c r="W605" s="105" t="b">
        <f>V605=Tabela2[[#This Row],[N.R.
(Natureza da Receita)]]</f>
        <v>1</v>
      </c>
      <c r="X605" s="105" t="str">
        <f>IF(Tabela2[[#This Row],[F.R.
(Fonte Recurso)]]="",VLOOKUP(Tabela2[[#This Row],[N.R.
(Natureza da Receita)]],Tabela813[[NR]:[Situação]],3,FALSE),"")</f>
        <v/>
      </c>
      <c r="Y605" s="105" t="b">
        <f>X605=Tabela2[[#This Row],[(S)intética
(A)nalítica]]</f>
        <v>1</v>
      </c>
    </row>
    <row r="606" spans="1:25" ht="45">
      <c r="B606" s="29"/>
      <c r="C606" s="20" t="s">
        <v>781</v>
      </c>
      <c r="D606" s="20" t="s">
        <v>788</v>
      </c>
      <c r="E606" s="20" t="s">
        <v>781</v>
      </c>
      <c r="F606" s="20" t="s">
        <v>788</v>
      </c>
      <c r="G606" s="20" t="s">
        <v>807</v>
      </c>
      <c r="H606" s="20" t="s">
        <v>784</v>
      </c>
      <c r="I606" s="20" t="s">
        <v>781</v>
      </c>
      <c r="J606" s="20" t="s">
        <v>785</v>
      </c>
      <c r="K606" s="16" t="s">
        <v>1518</v>
      </c>
      <c r="L606" s="20"/>
      <c r="M606" s="21" t="s">
        <v>2547</v>
      </c>
      <c r="N606" s="16" t="s">
        <v>1241</v>
      </c>
      <c r="O606" s="16">
        <v>8</v>
      </c>
      <c r="P606" s="20" t="s">
        <v>1425</v>
      </c>
      <c r="Q606" s="1" t="s">
        <v>2799</v>
      </c>
      <c r="R606" s="1" t="s">
        <v>157</v>
      </c>
      <c r="S606" s="16"/>
      <c r="T606" s="151"/>
      <c r="V606" s="105" t="str">
        <f>IF(Tabela2[[#This Row],[F.R.
(Fonte Recurso)]]="",IF(B650&lt;&gt;"",B650&amp;".","")&amp;C650&amp;"."&amp;D650&amp;"."&amp;E650&amp;"."&amp;F650&amp;"."&amp;G650&amp;"."&amp;H650&amp;"."&amp;I650&amp;"."&amp;J650,"")</f>
        <v>1.7.1.7.99.0.1.01</v>
      </c>
      <c r="W606" s="105" t="b">
        <f>V606=Tabela2[[#This Row],[N.R.
(Natureza da Receita)]]</f>
        <v>0</v>
      </c>
      <c r="X606" s="105" t="str">
        <f>IF(Tabela2[[#This Row],[F.R.
(Fonte Recurso)]]="",VLOOKUP(Tabela2[[#This Row],[N.R.
(Natureza da Receita)]],Tabela813[[NR]:[Situação]],3,FALSE),"")</f>
        <v>A</v>
      </c>
      <c r="Y606" s="105" t="b">
        <f>X606=Tabela2[[#This Row],[(S)intética
(A)nalítica]]</f>
        <v>1</v>
      </c>
    </row>
    <row r="607" spans="1:25" ht="45">
      <c r="B607" s="29"/>
      <c r="C607" s="20"/>
      <c r="D607" s="20"/>
      <c r="E607" s="20"/>
      <c r="F607" s="20"/>
      <c r="G607" s="20"/>
      <c r="H607" s="20"/>
      <c r="I607" s="20"/>
      <c r="J607" s="20"/>
      <c r="K607" s="16"/>
      <c r="L607" s="20" t="s">
        <v>3092</v>
      </c>
      <c r="M607" s="21" t="s">
        <v>6220</v>
      </c>
      <c r="N607" s="16"/>
      <c r="O607" s="16" t="s">
        <v>157</v>
      </c>
      <c r="P607" s="20" t="s">
        <v>157</v>
      </c>
      <c r="Q607" s="1" t="s">
        <v>3424</v>
      </c>
      <c r="R607" s="1" t="s">
        <v>157</v>
      </c>
      <c r="S607" s="16" t="s">
        <v>157</v>
      </c>
      <c r="T607" s="151"/>
      <c r="V607" s="105" t="str">
        <f>IF(Tabela2[[#This Row],[F.R.
(Fonte Recurso)]]="",IF(B651&lt;&gt;"",B651&amp;".","")&amp;C651&amp;"."&amp;D651&amp;"."&amp;E651&amp;"."&amp;F651&amp;"."&amp;G651&amp;"."&amp;H651&amp;"."&amp;I651&amp;"."&amp;J651,"")</f>
        <v/>
      </c>
      <c r="W607" s="105" t="b">
        <f>V607=Tabela2[[#This Row],[N.R.
(Natureza da Receita)]]</f>
        <v>1</v>
      </c>
      <c r="X607" s="105" t="str">
        <f>IF(Tabela2[[#This Row],[F.R.
(Fonte Recurso)]]="",VLOOKUP(Tabela2[[#This Row],[N.R.
(Natureza da Receita)]],Tabela813[[NR]:[Situação]],3,FALSE),"")</f>
        <v/>
      </c>
      <c r="Y607" s="105" t="b">
        <f>X607=Tabela2[[#This Row],[(S)intética
(A)nalítica]]</f>
        <v>1</v>
      </c>
    </row>
    <row r="608" spans="1:25" ht="30">
      <c r="A608" s="242"/>
      <c r="B608" s="29"/>
      <c r="C608" s="20" t="s">
        <v>781</v>
      </c>
      <c r="D608" s="20" t="s">
        <v>788</v>
      </c>
      <c r="E608" s="20" t="s">
        <v>781</v>
      </c>
      <c r="F608" s="20" t="s">
        <v>788</v>
      </c>
      <c r="G608" s="20" t="s">
        <v>807</v>
      </c>
      <c r="H608" s="20" t="s">
        <v>784</v>
      </c>
      <c r="I608" s="20" t="s">
        <v>781</v>
      </c>
      <c r="J608" s="20" t="s">
        <v>794</v>
      </c>
      <c r="K608" s="16" t="s">
        <v>3017</v>
      </c>
      <c r="L608" s="20"/>
      <c r="M608" s="21" t="s">
        <v>2548</v>
      </c>
      <c r="N608" s="16" t="s">
        <v>1241</v>
      </c>
      <c r="O608" s="16">
        <v>8</v>
      </c>
      <c r="P608" s="20" t="s">
        <v>1425</v>
      </c>
      <c r="Q608" s="1" t="s">
        <v>3170</v>
      </c>
      <c r="R608" s="1" t="s">
        <v>157</v>
      </c>
      <c r="S608" s="16"/>
      <c r="T608" s="151"/>
      <c r="V608" s="105" t="str">
        <f>IF(Tabela2[[#This Row],[F.R.
(Fonte Recurso)]]="",IF(B652&lt;&gt;"",B652&amp;".","")&amp;C652&amp;"."&amp;D652&amp;"."&amp;E652&amp;"."&amp;F652&amp;"."&amp;G652&amp;"."&amp;H652&amp;"."&amp;I652&amp;"."&amp;J652,"")</f>
        <v>1.7.1.7.99.0.1.02</v>
      </c>
      <c r="W608" s="105" t="b">
        <f>V608=Tabela2[[#This Row],[N.R.
(Natureza da Receita)]]</f>
        <v>0</v>
      </c>
      <c r="X608" s="105" t="str">
        <f>IF(Tabela2[[#This Row],[F.R.
(Fonte Recurso)]]="",VLOOKUP(Tabela2[[#This Row],[N.R.
(Natureza da Receita)]],Tabela813[[NR]:[Situação]],3,FALSE),"")</f>
        <v>A</v>
      </c>
      <c r="Y608" s="105" t="b">
        <f>X608=Tabela2[[#This Row],[(S)intética
(A)nalítica]]</f>
        <v>1</v>
      </c>
    </row>
    <row r="609" spans="1:25" ht="45">
      <c r="B609" s="29"/>
      <c r="C609" s="20"/>
      <c r="D609" s="20"/>
      <c r="E609" s="20"/>
      <c r="F609" s="20"/>
      <c r="G609" s="20"/>
      <c r="H609" s="20"/>
      <c r="I609" s="20"/>
      <c r="J609" s="20"/>
      <c r="K609" s="16"/>
      <c r="L609" s="20" t="s">
        <v>3093</v>
      </c>
      <c r="M609" s="21" t="s">
        <v>3379</v>
      </c>
      <c r="N609" s="16"/>
      <c r="O609" s="16" t="s">
        <v>157</v>
      </c>
      <c r="P609" s="20" t="s">
        <v>157</v>
      </c>
      <c r="Q609" s="1" t="s">
        <v>3426</v>
      </c>
      <c r="R609" s="1" t="s">
        <v>157</v>
      </c>
      <c r="S609" s="16" t="s">
        <v>157</v>
      </c>
      <c r="T609" s="151"/>
      <c r="V609" s="105" t="str">
        <f>IF(Tabela2[[#This Row],[F.R.
(Fonte Recurso)]]="",IF(B653&lt;&gt;"",B653&amp;".","")&amp;C653&amp;"."&amp;D653&amp;"."&amp;E653&amp;"."&amp;F653&amp;"."&amp;G653&amp;"."&amp;H653&amp;"."&amp;I653&amp;"."&amp;J653,"")</f>
        <v/>
      </c>
      <c r="W609" s="105" t="b">
        <f>V609=Tabela2[[#This Row],[N.R.
(Natureza da Receita)]]</f>
        <v>1</v>
      </c>
      <c r="X609" s="105" t="str">
        <f>IF(Tabela2[[#This Row],[F.R.
(Fonte Recurso)]]="",VLOOKUP(Tabela2[[#This Row],[N.R.
(Natureza da Receita)]],Tabela813[[NR]:[Situação]],3,FALSE),"")</f>
        <v/>
      </c>
      <c r="Y609" s="105" t="b">
        <f>X609=Tabela2[[#This Row],[(S)intética
(A)nalítica]]</f>
        <v>1</v>
      </c>
    </row>
    <row r="610" spans="1:25">
      <c r="B610" s="29"/>
      <c r="C610" s="20" t="s">
        <v>781</v>
      </c>
      <c r="D610" s="20" t="s">
        <v>788</v>
      </c>
      <c r="E610" s="20" t="s">
        <v>781</v>
      </c>
      <c r="F610" s="20" t="s">
        <v>788</v>
      </c>
      <c r="G610" s="20" t="s">
        <v>809</v>
      </c>
      <c r="H610" s="20" t="s">
        <v>784</v>
      </c>
      <c r="I610" s="20" t="s">
        <v>784</v>
      </c>
      <c r="J610" s="20" t="s">
        <v>787</v>
      </c>
      <c r="K610" s="16" t="s">
        <v>1519</v>
      </c>
      <c r="L610" s="20"/>
      <c r="M610" s="21" t="s">
        <v>403</v>
      </c>
      <c r="N610" s="16" t="str">
        <f>X572</f>
        <v>S</v>
      </c>
      <c r="O610" s="16">
        <v>5</v>
      </c>
      <c r="P610" s="20" t="s">
        <v>54</v>
      </c>
      <c r="Q610" s="1" t="s">
        <v>404</v>
      </c>
      <c r="R610" s="1" t="s">
        <v>157</v>
      </c>
      <c r="S610" s="16"/>
      <c r="T610" s="151"/>
      <c r="V610" s="105" t="str">
        <f>IF(Tabela2[[#This Row],[F.R.
(Fonte Recurso)]]="",IF(B654&lt;&gt;"",B654&amp;".","")&amp;C654&amp;"."&amp;D654&amp;"."&amp;E654&amp;"."&amp;F654&amp;"."&amp;G654&amp;"."&amp;H654&amp;"."&amp;I654&amp;"."&amp;J654,"")</f>
        <v>1.7.1.7.99.0.1.03</v>
      </c>
      <c r="W610" s="105" t="b">
        <f>V610=Tabela2[[#This Row],[N.R.
(Natureza da Receita)]]</f>
        <v>0</v>
      </c>
      <c r="X610" s="105" t="str">
        <f>IF(Tabela2[[#This Row],[F.R.
(Fonte Recurso)]]="",VLOOKUP(Tabela2[[#This Row],[N.R.
(Natureza da Receita)]],Tabela813[[NR]:[Situação]],3,FALSE),"")</f>
        <v>S</v>
      </c>
      <c r="Y610" s="105" t="b">
        <f>X610=Tabela2[[#This Row],[(S)intética
(A)nalítica]]</f>
        <v>1</v>
      </c>
    </row>
    <row r="611" spans="1:25" ht="30">
      <c r="B611" s="29"/>
      <c r="C611" s="20" t="s">
        <v>781</v>
      </c>
      <c r="D611" s="20" t="s">
        <v>788</v>
      </c>
      <c r="E611" s="20" t="s">
        <v>781</v>
      </c>
      <c r="F611" s="20" t="s">
        <v>788</v>
      </c>
      <c r="G611" s="20" t="s">
        <v>809</v>
      </c>
      <c r="H611" s="20" t="s">
        <v>784</v>
      </c>
      <c r="I611" s="20" t="s">
        <v>781</v>
      </c>
      <c r="J611" s="20" t="s">
        <v>787</v>
      </c>
      <c r="K611" s="16" t="s">
        <v>1520</v>
      </c>
      <c r="L611" s="20"/>
      <c r="M611" s="21" t="s">
        <v>773</v>
      </c>
      <c r="N611" s="16" t="s">
        <v>1236</v>
      </c>
      <c r="O611" s="16">
        <v>7</v>
      </c>
      <c r="P611" s="20" t="s">
        <v>54</v>
      </c>
      <c r="Q611" s="1" t="s">
        <v>404</v>
      </c>
      <c r="R611" s="1" t="s">
        <v>157</v>
      </c>
      <c r="S611" s="16" t="s">
        <v>157</v>
      </c>
      <c r="T611" s="151"/>
      <c r="V611" s="105" t="str">
        <f>IF(Tabela2[[#This Row],[F.R.
(Fonte Recurso)]]="",IF(B655&lt;&gt;"",B655&amp;".","")&amp;C655&amp;"."&amp;D655&amp;"."&amp;E655&amp;"."&amp;F655&amp;"."&amp;G655&amp;"."&amp;H655&amp;"."&amp;I655&amp;"."&amp;J655,"")</f>
        <v>.......</v>
      </c>
      <c r="W611" s="105" t="b">
        <f>V611=Tabela2[[#This Row],[N.R.
(Natureza da Receita)]]</f>
        <v>0</v>
      </c>
      <c r="X611" s="105" t="str">
        <f>IF(Tabela2[[#This Row],[F.R.
(Fonte Recurso)]]="",VLOOKUP(Tabela2[[#This Row],[N.R.
(Natureza da Receita)]],Tabela813[[NR]:[Situação]],3,FALSE),"")</f>
        <v>S</v>
      </c>
      <c r="Y611" s="105" t="b">
        <f>X611=Tabela2[[#This Row],[(S)intética
(A)nalítica]]</f>
        <v>1</v>
      </c>
    </row>
    <row r="612" spans="1:25" ht="30">
      <c r="B612" s="29"/>
      <c r="C612" s="20" t="s">
        <v>781</v>
      </c>
      <c r="D612" s="20" t="s">
        <v>788</v>
      </c>
      <c r="E612" s="20" t="s">
        <v>781</v>
      </c>
      <c r="F612" s="20" t="s">
        <v>788</v>
      </c>
      <c r="G612" s="20" t="s">
        <v>809</v>
      </c>
      <c r="H612" s="20" t="s">
        <v>784</v>
      </c>
      <c r="I612" s="20" t="s">
        <v>781</v>
      </c>
      <c r="J612" s="20" t="s">
        <v>783</v>
      </c>
      <c r="K612" s="16" t="s">
        <v>1521</v>
      </c>
      <c r="L612" s="20"/>
      <c r="M612" s="21" t="s">
        <v>773</v>
      </c>
      <c r="N612" s="16" t="s">
        <v>1241</v>
      </c>
      <c r="O612" s="16">
        <v>8</v>
      </c>
      <c r="P612" s="20" t="s">
        <v>1425</v>
      </c>
      <c r="Q612" s="1" t="s">
        <v>404</v>
      </c>
      <c r="R612" s="1" t="s">
        <v>157</v>
      </c>
      <c r="S612" s="16"/>
      <c r="T612" s="151"/>
      <c r="V612" s="105" t="str">
        <f>IF(Tabela2[[#This Row],[F.R.
(Fonte Recurso)]]="",IF(B656&lt;&gt;"",B656&amp;".","")&amp;C656&amp;"."&amp;D656&amp;"."&amp;E656&amp;"."&amp;F656&amp;"."&amp;G656&amp;"."&amp;H656&amp;"."&amp;I656&amp;"."&amp;J656,"")</f>
        <v>1.7.1.9.00.0.0.00</v>
      </c>
      <c r="W612" s="105" t="b">
        <f>V612=Tabela2[[#This Row],[N.R.
(Natureza da Receita)]]</f>
        <v>0</v>
      </c>
      <c r="X612" s="105" t="str">
        <f>IF(Tabela2[[#This Row],[F.R.
(Fonte Recurso)]]="",VLOOKUP(Tabela2[[#This Row],[N.R.
(Natureza da Receita)]],Tabela813[[NR]:[Situação]],3,FALSE),"")</f>
        <v>A</v>
      </c>
      <c r="Y612" s="105" t="b">
        <f>X612=Tabela2[[#This Row],[(S)intética
(A)nalítica]]</f>
        <v>1</v>
      </c>
    </row>
    <row r="613" spans="1:25" ht="30">
      <c r="B613" s="29"/>
      <c r="C613" s="20"/>
      <c r="D613" s="20"/>
      <c r="E613" s="20"/>
      <c r="F613" s="20"/>
      <c r="G613" s="20"/>
      <c r="H613" s="20"/>
      <c r="I613" s="20"/>
      <c r="J613" s="20"/>
      <c r="K613" s="16"/>
      <c r="L613" s="143" t="s">
        <v>3132</v>
      </c>
      <c r="M613" s="21" t="s">
        <v>3366</v>
      </c>
      <c r="N613" s="16"/>
      <c r="O613" s="16" t="s">
        <v>157</v>
      </c>
      <c r="P613" s="20" t="s">
        <v>157</v>
      </c>
      <c r="Q613" s="1"/>
      <c r="R613" s="1" t="s">
        <v>157</v>
      </c>
      <c r="S613" s="16" t="s">
        <v>157</v>
      </c>
      <c r="T613" s="151"/>
      <c r="V613" s="105" t="str">
        <f>IF(Tabela2[[#This Row],[F.R.
(Fonte Recurso)]]="",IF(B657&lt;&gt;"",B657&amp;".","")&amp;C657&amp;"."&amp;D657&amp;"."&amp;E657&amp;"."&amp;F657&amp;"."&amp;G657&amp;"."&amp;H657&amp;"."&amp;I657&amp;"."&amp;J657,"")</f>
        <v/>
      </c>
      <c r="W613" s="105" t="b">
        <f>V613=Tabela2[[#This Row],[N.R.
(Natureza da Receita)]]</f>
        <v>1</v>
      </c>
      <c r="X613" s="105" t="str">
        <f>IF(Tabela2[[#This Row],[F.R.
(Fonte Recurso)]]="",VLOOKUP(Tabela2[[#This Row],[N.R.
(Natureza da Receita)]],Tabela813[[NR]:[Situação]],3,FALSE),"")</f>
        <v/>
      </c>
      <c r="Y613" s="105" t="b">
        <f>X613=Tabela2[[#This Row],[(S)intética
(A)nalítica]]</f>
        <v>1</v>
      </c>
    </row>
    <row r="614" spans="1:25" ht="90">
      <c r="B614" s="267"/>
      <c r="C614" s="258"/>
      <c r="D614" s="258"/>
      <c r="E614" s="258"/>
      <c r="F614" s="258"/>
      <c r="G614" s="258"/>
      <c r="H614" s="258"/>
      <c r="I614" s="258"/>
      <c r="J614" s="258"/>
      <c r="K614" s="268"/>
      <c r="L614" s="258" t="s">
        <v>6224</v>
      </c>
      <c r="M614" s="259" t="s">
        <v>6221</v>
      </c>
      <c r="N614" s="268" t="str">
        <f t="shared" ref="N614:N615" si="17">X634</f>
        <v/>
      </c>
      <c r="O614" s="268"/>
      <c r="P614" s="258"/>
      <c r="Q614" s="255" t="s">
        <v>6288</v>
      </c>
      <c r="R614" s="255" t="s">
        <v>6192</v>
      </c>
      <c r="S614" s="256" t="s">
        <v>89</v>
      </c>
      <c r="T614" s="265">
        <v>45454</v>
      </c>
      <c r="V614" s="105" t="str">
        <f>IF(Tabela2[[#This Row],[F.R.
(Fonte Recurso)]]="",IF(B658&lt;&gt;"",B658&amp;".","")&amp;C658&amp;"."&amp;D658&amp;"."&amp;E658&amp;"."&amp;F658&amp;"."&amp;G658&amp;"."&amp;H658&amp;"."&amp;I658&amp;"."&amp;J658,"")</f>
        <v/>
      </c>
      <c r="W614" s="105" t="b">
        <f>V614=Tabela2[[#This Row],[N.R.
(Natureza da Receita)]]</f>
        <v>1</v>
      </c>
      <c r="X614" s="105" t="str">
        <f>IF(Tabela2[[#This Row],[F.R.
(Fonte Recurso)]]="",VLOOKUP(Tabela2[[#This Row],[N.R.
(Natureza da Receita)]],Tabela813[[NR]:[Situação]],3,FALSE),"")</f>
        <v/>
      </c>
      <c r="Y614" s="105" t="b">
        <f>X614=Tabela2[[#This Row],[(S)intética
(A)nalítica]]</f>
        <v>1</v>
      </c>
    </row>
    <row r="615" spans="1:25" ht="90">
      <c r="B615" s="267"/>
      <c r="C615" s="258"/>
      <c r="D615" s="258"/>
      <c r="E615" s="258"/>
      <c r="F615" s="258"/>
      <c r="G615" s="258"/>
      <c r="H615" s="258"/>
      <c r="I615" s="258"/>
      <c r="J615" s="258"/>
      <c r="K615" s="268"/>
      <c r="L615" s="258" t="s">
        <v>6223</v>
      </c>
      <c r="M615" s="259" t="s">
        <v>6222</v>
      </c>
      <c r="N615" s="268" t="str">
        <f t="shared" si="17"/>
        <v/>
      </c>
      <c r="O615" s="268"/>
      <c r="P615" s="258"/>
      <c r="Q615" s="255" t="s">
        <v>6293</v>
      </c>
      <c r="R615" s="255" t="s">
        <v>6192</v>
      </c>
      <c r="S615" s="256" t="s">
        <v>89</v>
      </c>
      <c r="T615" s="265">
        <v>45454</v>
      </c>
      <c r="V615" s="105" t="str">
        <f>IF(Tabela2[[#This Row],[F.R.
(Fonte Recurso)]]="",IF(B659&lt;&gt;"",B659&amp;".","")&amp;C659&amp;"."&amp;D659&amp;"."&amp;E659&amp;"."&amp;F659&amp;"."&amp;G659&amp;"."&amp;H659&amp;"."&amp;I659&amp;"."&amp;J659,"")</f>
        <v/>
      </c>
      <c r="W615" s="105" t="b">
        <f>V615=Tabela2[[#This Row],[N.R.
(Natureza da Receita)]]</f>
        <v>1</v>
      </c>
      <c r="X615" s="105" t="str">
        <f>IF(Tabela2[[#This Row],[F.R.
(Fonte Recurso)]]="",VLOOKUP(Tabela2[[#This Row],[N.R.
(Natureza da Receita)]],Tabela813[[NR]:[Situação]],3,FALSE),"")</f>
        <v/>
      </c>
      <c r="Y615" s="105" t="b">
        <f>X615=Tabela2[[#This Row],[(S)intética
(A)nalítica]]</f>
        <v>1</v>
      </c>
    </row>
    <row r="616" spans="1:25" ht="45">
      <c r="A616" s="242"/>
      <c r="B616" s="29"/>
      <c r="C616" s="20" t="s">
        <v>781</v>
      </c>
      <c r="D616" s="20" t="s">
        <v>788</v>
      </c>
      <c r="E616" s="20" t="s">
        <v>781</v>
      </c>
      <c r="F616" s="20" t="s">
        <v>788</v>
      </c>
      <c r="G616" s="20" t="s">
        <v>809</v>
      </c>
      <c r="H616" s="20" t="s">
        <v>784</v>
      </c>
      <c r="I616" s="20" t="s">
        <v>781</v>
      </c>
      <c r="J616" s="20" t="s">
        <v>785</v>
      </c>
      <c r="K616" s="16" t="s">
        <v>1522</v>
      </c>
      <c r="L616" s="20"/>
      <c r="M616" s="21" t="s">
        <v>2549</v>
      </c>
      <c r="N616" s="16" t="s">
        <v>1241</v>
      </c>
      <c r="O616" s="16">
        <v>8</v>
      </c>
      <c r="P616" s="20" t="s">
        <v>1425</v>
      </c>
      <c r="Q616" s="1" t="s">
        <v>2799</v>
      </c>
      <c r="R616" s="1" t="s">
        <v>157</v>
      </c>
      <c r="S616" s="16"/>
      <c r="T616" s="151"/>
      <c r="V616" s="105" t="str">
        <f>IF(Tabela2[[#This Row],[F.R.
(Fonte Recurso)]]="",IF(B660&lt;&gt;"",B660&amp;".","")&amp;C660&amp;"."&amp;D660&amp;"."&amp;E660&amp;"."&amp;F660&amp;"."&amp;G660&amp;"."&amp;H660&amp;"."&amp;I660&amp;"."&amp;J660,"")</f>
        <v>.......</v>
      </c>
      <c r="W616" s="105" t="b">
        <f>V616=Tabela2[[#This Row],[N.R.
(Natureza da Receita)]]</f>
        <v>0</v>
      </c>
      <c r="X616" s="105" t="str">
        <f>IF(Tabela2[[#This Row],[F.R.
(Fonte Recurso)]]="",VLOOKUP(Tabela2[[#This Row],[N.R.
(Natureza da Receita)]],Tabela813[[NR]:[Situação]],3,FALSE),"")</f>
        <v>A</v>
      </c>
      <c r="Y616" s="105" t="b">
        <f>X616=Tabela2[[#This Row],[(S)intética
(A)nalítica]]</f>
        <v>1</v>
      </c>
    </row>
    <row r="617" spans="1:25" ht="45">
      <c r="A617" s="242"/>
      <c r="B617" s="29"/>
      <c r="C617" s="20"/>
      <c r="D617" s="20"/>
      <c r="E617" s="20"/>
      <c r="F617" s="20"/>
      <c r="G617" s="20"/>
      <c r="H617" s="20"/>
      <c r="I617" s="20"/>
      <c r="J617" s="20"/>
      <c r="K617" s="16"/>
      <c r="L617" s="143" t="s">
        <v>3094</v>
      </c>
      <c r="M617" s="21" t="s">
        <v>3367</v>
      </c>
      <c r="N617" s="16"/>
      <c r="O617" s="16" t="s">
        <v>157</v>
      </c>
      <c r="P617" s="20" t="s">
        <v>157</v>
      </c>
      <c r="Q617" s="1" t="s">
        <v>3424</v>
      </c>
      <c r="R617" s="1" t="s">
        <v>157</v>
      </c>
      <c r="S617" s="16" t="s">
        <v>157</v>
      </c>
      <c r="T617" s="151"/>
      <c r="V617" s="105" t="str">
        <f>IF(Tabela2[[#This Row],[F.R.
(Fonte Recurso)]]="",IF(B661&lt;&gt;"",B661&amp;".","")&amp;C661&amp;"."&amp;D661&amp;"."&amp;E661&amp;"."&amp;F661&amp;"."&amp;G661&amp;"."&amp;H661&amp;"."&amp;I661&amp;"."&amp;J661,"")</f>
        <v/>
      </c>
      <c r="W617" s="105" t="b">
        <f>V617=Tabela2[[#This Row],[N.R.
(Natureza da Receita)]]</f>
        <v>1</v>
      </c>
      <c r="X617" s="105" t="str">
        <f>IF(Tabela2[[#This Row],[F.R.
(Fonte Recurso)]]="",VLOOKUP(Tabela2[[#This Row],[N.R.
(Natureza da Receita)]],Tabela813[[NR]:[Situação]],3,FALSE),"")</f>
        <v/>
      </c>
      <c r="Y617" s="105" t="b">
        <f>X617=Tabela2[[#This Row],[(S)intética
(A)nalítica]]</f>
        <v>1</v>
      </c>
    </row>
    <row r="618" spans="1:25" ht="30">
      <c r="A618" s="25"/>
      <c r="B618" s="29"/>
      <c r="C618" s="20" t="s">
        <v>781</v>
      </c>
      <c r="D618" s="20" t="s">
        <v>788</v>
      </c>
      <c r="E618" s="20" t="s">
        <v>781</v>
      </c>
      <c r="F618" s="20" t="s">
        <v>788</v>
      </c>
      <c r="G618" s="20" t="s">
        <v>809</v>
      </c>
      <c r="H618" s="20" t="s">
        <v>784</v>
      </c>
      <c r="I618" s="20" t="s">
        <v>781</v>
      </c>
      <c r="J618" s="20" t="s">
        <v>794</v>
      </c>
      <c r="K618" s="16" t="s">
        <v>1523</v>
      </c>
      <c r="L618" s="20"/>
      <c r="M618" s="21" t="s">
        <v>2550</v>
      </c>
      <c r="N618" s="16" t="s">
        <v>1241</v>
      </c>
      <c r="O618" s="16">
        <v>8</v>
      </c>
      <c r="P618" s="20" t="s">
        <v>1425</v>
      </c>
      <c r="Q618" s="1" t="s">
        <v>3170</v>
      </c>
      <c r="R618" s="1" t="s">
        <v>157</v>
      </c>
      <c r="S618" s="16"/>
      <c r="T618" s="151"/>
      <c r="V618" s="105" t="str">
        <f>IF(Tabela2[[#This Row],[F.R.
(Fonte Recurso)]]="",IF(B662&lt;&gt;"",B662&amp;".","")&amp;C662&amp;"."&amp;D662&amp;"."&amp;E662&amp;"."&amp;F662&amp;"."&amp;G662&amp;"."&amp;H662&amp;"."&amp;I662&amp;"."&amp;J662,"")</f>
        <v>1.7.1.9.54.1.0.00</v>
      </c>
      <c r="W618" s="105" t="b">
        <f>V618=Tabela2[[#This Row],[N.R.
(Natureza da Receita)]]</f>
        <v>0</v>
      </c>
      <c r="X618" s="105" t="str">
        <f>IF(Tabela2[[#This Row],[F.R.
(Fonte Recurso)]]="",VLOOKUP(Tabela2[[#This Row],[N.R.
(Natureza da Receita)]],Tabela813[[NR]:[Situação]],3,FALSE),"")</f>
        <v>A</v>
      </c>
      <c r="Y618" s="105" t="b">
        <f>X618=Tabela2[[#This Row],[(S)intética
(A)nalítica]]</f>
        <v>1</v>
      </c>
    </row>
    <row r="619" spans="1:25" ht="45">
      <c r="A619" s="25"/>
      <c r="B619" s="29"/>
      <c r="C619" s="20"/>
      <c r="D619" s="20"/>
      <c r="E619" s="20"/>
      <c r="F619" s="20"/>
      <c r="G619" s="20"/>
      <c r="H619" s="20"/>
      <c r="I619" s="20"/>
      <c r="J619" s="20"/>
      <c r="K619" s="16"/>
      <c r="L619" s="143" t="s">
        <v>3095</v>
      </c>
      <c r="M619" s="21" t="s">
        <v>3368</v>
      </c>
      <c r="N619" s="16"/>
      <c r="O619" s="16" t="s">
        <v>157</v>
      </c>
      <c r="P619" s="20" t="s">
        <v>157</v>
      </c>
      <c r="Q619" s="1" t="s">
        <v>3426</v>
      </c>
      <c r="R619" s="1" t="s">
        <v>157</v>
      </c>
      <c r="S619" s="16" t="s">
        <v>157</v>
      </c>
      <c r="T619" s="151"/>
      <c r="V619" s="105" t="str">
        <f>IF(Tabela2[[#This Row],[F.R.
(Fonte Recurso)]]="",IF(B663&lt;&gt;"",B663&amp;".","")&amp;C663&amp;"."&amp;D663&amp;"."&amp;E663&amp;"."&amp;F663&amp;"."&amp;G663&amp;"."&amp;H663&amp;"."&amp;I663&amp;"."&amp;J663,"")</f>
        <v/>
      </c>
      <c r="W619" s="105" t="b">
        <f>V619=Tabela2[[#This Row],[N.R.
(Natureza da Receita)]]</f>
        <v>1</v>
      </c>
      <c r="X619" s="105" t="str">
        <f>IF(Tabela2[[#This Row],[F.R.
(Fonte Recurso)]]="",VLOOKUP(Tabela2[[#This Row],[N.R.
(Natureza da Receita)]],Tabela813[[NR]:[Situação]],3,FALSE),"")</f>
        <v/>
      </c>
      <c r="Y619" s="105" t="b">
        <f>X619=Tabela2[[#This Row],[(S)intética
(A)nalítica]]</f>
        <v>1</v>
      </c>
    </row>
    <row r="620" spans="1:25" ht="45">
      <c r="A620" s="25"/>
      <c r="B620" s="29"/>
      <c r="C620" s="20" t="s">
        <v>781</v>
      </c>
      <c r="D620" s="20" t="s">
        <v>788</v>
      </c>
      <c r="E620" s="20" t="s">
        <v>781</v>
      </c>
      <c r="F620" s="20" t="s">
        <v>788</v>
      </c>
      <c r="G620" s="20" t="s">
        <v>811</v>
      </c>
      <c r="H620" s="20" t="s">
        <v>784</v>
      </c>
      <c r="I620" s="20" t="s">
        <v>784</v>
      </c>
      <c r="J620" s="20" t="s">
        <v>787</v>
      </c>
      <c r="K620" s="16" t="s">
        <v>1524</v>
      </c>
      <c r="L620" s="20"/>
      <c r="M620" s="21" t="s">
        <v>405</v>
      </c>
      <c r="N620" s="16" t="s">
        <v>1236</v>
      </c>
      <c r="O620" s="16">
        <v>5</v>
      </c>
      <c r="P620" s="20" t="s">
        <v>54</v>
      </c>
      <c r="Q620" s="1" t="s">
        <v>406</v>
      </c>
      <c r="R620" s="1" t="s">
        <v>157</v>
      </c>
      <c r="S620" s="16"/>
      <c r="T620" s="151"/>
      <c r="V620" s="105" t="str">
        <f>IF(Tabela2[[#This Row],[F.R.
(Fonte Recurso)]]="",IF(B664&lt;&gt;"",B664&amp;".","")&amp;C664&amp;"."&amp;D664&amp;"."&amp;E664&amp;"."&amp;F664&amp;"."&amp;G664&amp;"."&amp;H664&amp;"."&amp;I664&amp;"."&amp;J664,"")</f>
        <v>1.7.1.9.54.2.0.00</v>
      </c>
      <c r="W620" s="105" t="b">
        <f>V620=Tabela2[[#This Row],[N.R.
(Natureza da Receita)]]</f>
        <v>0</v>
      </c>
      <c r="X620" s="105" t="str">
        <f>IF(Tabela2[[#This Row],[F.R.
(Fonte Recurso)]]="",VLOOKUP(Tabela2[[#This Row],[N.R.
(Natureza da Receita)]],Tabela813[[NR]:[Situação]],3,FALSE),"")</f>
        <v>S</v>
      </c>
      <c r="Y620" s="105" t="b">
        <f>X620=Tabela2[[#This Row],[(S)intética
(A)nalítica]]</f>
        <v>1</v>
      </c>
    </row>
    <row r="621" spans="1:25" ht="45">
      <c r="B621" s="29"/>
      <c r="C621" s="20" t="s">
        <v>781</v>
      </c>
      <c r="D621" s="20" t="s">
        <v>788</v>
      </c>
      <c r="E621" s="20" t="s">
        <v>781</v>
      </c>
      <c r="F621" s="20" t="s">
        <v>788</v>
      </c>
      <c r="G621" s="20" t="s">
        <v>811</v>
      </c>
      <c r="H621" s="20" t="s">
        <v>784</v>
      </c>
      <c r="I621" s="20" t="s">
        <v>781</v>
      </c>
      <c r="J621" s="20" t="s">
        <v>787</v>
      </c>
      <c r="K621" s="16" t="s">
        <v>1525</v>
      </c>
      <c r="L621" s="20"/>
      <c r="M621" s="21" t="s">
        <v>774</v>
      </c>
      <c r="N621" s="16" t="s">
        <v>1236</v>
      </c>
      <c r="O621" s="16">
        <v>7</v>
      </c>
      <c r="P621" s="20" t="s">
        <v>54</v>
      </c>
      <c r="Q621" s="1" t="s">
        <v>406</v>
      </c>
      <c r="R621" s="1" t="s">
        <v>157</v>
      </c>
      <c r="S621" s="16" t="s">
        <v>157</v>
      </c>
      <c r="T621" s="151"/>
      <c r="V621" s="105" t="str">
        <f>IF(Tabela2[[#This Row],[F.R.
(Fonte Recurso)]]="",IF(B665&lt;&gt;"",B665&amp;".","")&amp;C665&amp;"."&amp;D665&amp;"."&amp;E665&amp;"."&amp;F665&amp;"."&amp;G665&amp;"."&amp;H665&amp;"."&amp;I665&amp;"."&amp;J665,"")</f>
        <v>.......</v>
      </c>
      <c r="W621" s="105" t="b">
        <f>V621=Tabela2[[#This Row],[N.R.
(Natureza da Receita)]]</f>
        <v>0</v>
      </c>
      <c r="X621" s="105" t="str">
        <f>IF(Tabela2[[#This Row],[F.R.
(Fonte Recurso)]]="",VLOOKUP(Tabela2[[#This Row],[N.R.
(Natureza da Receita)]],Tabela813[[NR]:[Situação]],3,FALSE),"")</f>
        <v>S</v>
      </c>
      <c r="Y621" s="105" t="b">
        <f>X621=Tabela2[[#This Row],[(S)intética
(A)nalítica]]</f>
        <v>1</v>
      </c>
    </row>
    <row r="622" spans="1:25" ht="45">
      <c r="B622" s="29"/>
      <c r="C622" s="20" t="s">
        <v>781</v>
      </c>
      <c r="D622" s="20" t="s">
        <v>788</v>
      </c>
      <c r="E622" s="20" t="s">
        <v>781</v>
      </c>
      <c r="F622" s="20" t="s">
        <v>788</v>
      </c>
      <c r="G622" s="20" t="s">
        <v>811</v>
      </c>
      <c r="H622" s="20" t="s">
        <v>784</v>
      </c>
      <c r="I622" s="20" t="s">
        <v>781</v>
      </c>
      <c r="J622" s="20" t="s">
        <v>783</v>
      </c>
      <c r="K622" s="16" t="s">
        <v>1526</v>
      </c>
      <c r="L622" s="20"/>
      <c r="M622" s="21" t="s">
        <v>774</v>
      </c>
      <c r="N622" s="16" t="s">
        <v>1241</v>
      </c>
      <c r="O622" s="16">
        <v>8</v>
      </c>
      <c r="P622" s="20" t="s">
        <v>1425</v>
      </c>
      <c r="Q622" s="1" t="s">
        <v>406</v>
      </c>
      <c r="R622" s="1" t="s">
        <v>157</v>
      </c>
      <c r="S622" s="16"/>
      <c r="T622" s="151"/>
      <c r="V622" s="105" t="e">
        <f>IF(Tabela2[[#This Row],[F.R.
(Fonte Recurso)]]="",IF(#REF!&lt;&gt;"",#REF!&amp;".","")&amp;#REF!&amp;"."&amp;#REF!&amp;"."&amp;#REF!&amp;"."&amp;#REF!&amp;"."&amp;#REF!&amp;"."&amp;#REF!&amp;"."&amp;#REF!&amp;"."&amp;#REF!,"")</f>
        <v>#REF!</v>
      </c>
      <c r="W622" s="105" t="e">
        <f>V622=Tabela2[[#This Row],[N.R.
(Natureza da Receita)]]</f>
        <v>#REF!</v>
      </c>
      <c r="X622" s="105" t="str">
        <f>IF(Tabela2[[#This Row],[F.R.
(Fonte Recurso)]]="",VLOOKUP(Tabela2[[#This Row],[N.R.
(Natureza da Receita)]],Tabela813[[NR]:[Situação]],3,FALSE),"")</f>
        <v>A</v>
      </c>
      <c r="Y622" s="105" t="b">
        <f>X622=Tabela2[[#This Row],[(S)intética
(A)nalítica]]</f>
        <v>1</v>
      </c>
    </row>
    <row r="623" spans="1:25" ht="30">
      <c r="B623" s="29"/>
      <c r="C623" s="20"/>
      <c r="D623" s="20"/>
      <c r="E623" s="20"/>
      <c r="F623" s="20"/>
      <c r="G623" s="20"/>
      <c r="H623" s="20"/>
      <c r="I623" s="20"/>
      <c r="J623" s="20"/>
      <c r="K623" s="16"/>
      <c r="L623" s="143" t="s">
        <v>3137</v>
      </c>
      <c r="M623" s="21" t="s">
        <v>3357</v>
      </c>
      <c r="N623" s="16"/>
      <c r="O623" s="16" t="s">
        <v>157</v>
      </c>
      <c r="P623" s="20" t="s">
        <v>157</v>
      </c>
      <c r="Q623" s="1"/>
      <c r="R623" s="1" t="s">
        <v>157</v>
      </c>
      <c r="S623" s="16" t="s">
        <v>157</v>
      </c>
      <c r="T623" s="151"/>
      <c r="V623" s="105" t="str">
        <f>IF(Tabela2[[#This Row],[F.R.
(Fonte Recurso)]]="",IF(B666&lt;&gt;"",B666&amp;".","")&amp;C666&amp;"."&amp;D666&amp;"."&amp;E666&amp;"."&amp;F666&amp;"."&amp;G666&amp;"."&amp;H666&amp;"."&amp;I666&amp;"."&amp;J666,"")</f>
        <v/>
      </c>
      <c r="W623" s="105" t="b">
        <f>V623=Tabela2[[#This Row],[N.R.
(Natureza da Receita)]]</f>
        <v>1</v>
      </c>
      <c r="X623" s="105" t="str">
        <f>IF(Tabela2[[#This Row],[F.R.
(Fonte Recurso)]]="",VLOOKUP(Tabela2[[#This Row],[N.R.
(Natureza da Receita)]],Tabela813[[NR]:[Situação]],3,FALSE),"")</f>
        <v/>
      </c>
      <c r="Y623" s="105" t="b">
        <f>X623=Tabela2[[#This Row],[(S)intética
(A)nalítica]]</f>
        <v>1</v>
      </c>
    </row>
    <row r="624" spans="1:25" ht="75">
      <c r="A624" s="243"/>
      <c r="B624" s="267"/>
      <c r="C624" s="258"/>
      <c r="D624" s="258"/>
      <c r="E624" s="258"/>
      <c r="F624" s="258"/>
      <c r="G624" s="258"/>
      <c r="H624" s="258"/>
      <c r="I624" s="258"/>
      <c r="J624" s="258"/>
      <c r="K624" s="268"/>
      <c r="L624" s="277" t="s">
        <v>6225</v>
      </c>
      <c r="M624" s="21" t="s">
        <v>6268</v>
      </c>
      <c r="N624" s="268" t="str">
        <f t="shared" ref="N624:N625" si="18">X644</f>
        <v>A</v>
      </c>
      <c r="O624" s="268"/>
      <c r="P624" s="258"/>
      <c r="Q624" s="255" t="s">
        <v>6294</v>
      </c>
      <c r="R624" s="255" t="s">
        <v>6192</v>
      </c>
      <c r="S624" s="256" t="s">
        <v>89</v>
      </c>
      <c r="T624" s="265">
        <v>45454</v>
      </c>
      <c r="V624" s="105" t="str">
        <f>IF(Tabela2[[#This Row],[F.R.
(Fonte Recurso)]]="",IF(#REF!&lt;&gt;"",#REF!&amp;".","")&amp;#REF!&amp;"."&amp;#REF!&amp;"."&amp;#REF!&amp;"."&amp;#REF!&amp;"."&amp;#REF!&amp;"."&amp;#REF!&amp;"."&amp;#REF!&amp;"."&amp;#REF!,"")</f>
        <v/>
      </c>
      <c r="W624" s="105" t="b">
        <f>V624=Tabela2[[#This Row],[N.R.
(Natureza da Receita)]]</f>
        <v>1</v>
      </c>
      <c r="X624" s="105" t="str">
        <f>IF(Tabela2[[#This Row],[F.R.
(Fonte Recurso)]]="",VLOOKUP(Tabela2[[#This Row],[N.R.
(Natureza da Receita)]],Tabela813[[NR]:[Situação]],3,FALSE),"")</f>
        <v/>
      </c>
      <c r="Y624" s="105" t="b">
        <f>X624=Tabela2[[#This Row],[(S)intética
(A)nalítica]]</f>
        <v>0</v>
      </c>
    </row>
    <row r="625" spans="1:25" ht="75">
      <c r="A625" s="244"/>
      <c r="B625" s="267"/>
      <c r="C625" s="258"/>
      <c r="D625" s="258"/>
      <c r="E625" s="258"/>
      <c r="F625" s="258"/>
      <c r="G625" s="258"/>
      <c r="H625" s="258"/>
      <c r="I625" s="258"/>
      <c r="J625" s="258"/>
      <c r="K625" s="268"/>
      <c r="L625" s="277" t="s">
        <v>6226</v>
      </c>
      <c r="M625" s="21" t="s">
        <v>6269</v>
      </c>
      <c r="N625" s="268">
        <f t="shared" si="18"/>
        <v>0</v>
      </c>
      <c r="O625" s="268"/>
      <c r="P625" s="258"/>
      <c r="Q625" s="255" t="s">
        <v>6295</v>
      </c>
      <c r="R625" s="255" t="s">
        <v>6192</v>
      </c>
      <c r="S625" s="256" t="s">
        <v>89</v>
      </c>
      <c r="T625" s="265">
        <v>45454</v>
      </c>
      <c r="V625" s="105" t="str">
        <f>IF(Tabela2[[#This Row],[F.R.
(Fonte Recurso)]]="",IF(B667&lt;&gt;"",B667&amp;".","")&amp;C667&amp;"."&amp;D667&amp;"."&amp;E667&amp;"."&amp;F667&amp;"."&amp;G667&amp;"."&amp;H667&amp;"."&amp;I667&amp;"."&amp;J667,"")</f>
        <v/>
      </c>
      <c r="W625" s="105" t="b">
        <f>V625=Tabela2[[#This Row],[N.R.
(Natureza da Receita)]]</f>
        <v>1</v>
      </c>
      <c r="X625" s="105" t="str">
        <f>IF(Tabela2[[#This Row],[F.R.
(Fonte Recurso)]]="",VLOOKUP(Tabela2[[#This Row],[N.R.
(Natureza da Receita)]],Tabela813[[NR]:[Situação]],3,FALSE),"")</f>
        <v/>
      </c>
      <c r="Y625" s="105" t="b">
        <f>X625=Tabela2[[#This Row],[(S)intética
(A)nalítica]]</f>
        <v>0</v>
      </c>
    </row>
    <row r="626" spans="1:25" ht="47.25">
      <c r="A626" s="244"/>
      <c r="B626" s="29"/>
      <c r="C626" s="20" t="s">
        <v>781</v>
      </c>
      <c r="D626" s="20" t="s">
        <v>788</v>
      </c>
      <c r="E626" s="20" t="s">
        <v>781</v>
      </c>
      <c r="F626" s="20" t="s">
        <v>788</v>
      </c>
      <c r="G626" s="20" t="s">
        <v>811</v>
      </c>
      <c r="H626" s="20" t="s">
        <v>784</v>
      </c>
      <c r="I626" s="20" t="s">
        <v>781</v>
      </c>
      <c r="J626" s="20" t="s">
        <v>785</v>
      </c>
      <c r="K626" s="16" t="s">
        <v>1527</v>
      </c>
      <c r="L626" s="20"/>
      <c r="M626" s="40" t="s">
        <v>2551</v>
      </c>
      <c r="N626" s="16" t="s">
        <v>1241</v>
      </c>
      <c r="O626" s="16">
        <v>8</v>
      </c>
      <c r="P626" s="20" t="s">
        <v>1425</v>
      </c>
      <c r="Q626" s="1" t="s">
        <v>2799</v>
      </c>
      <c r="R626" s="1" t="s">
        <v>157</v>
      </c>
      <c r="S626" s="16"/>
      <c r="T626" s="151"/>
      <c r="V626" s="105" t="str">
        <f>IF(Tabela2[[#This Row],[F.R.
(Fonte Recurso)]]="",IF(B668&lt;&gt;"",B668&amp;".","")&amp;C668&amp;"."&amp;D668&amp;"."&amp;E668&amp;"."&amp;F668&amp;"."&amp;G668&amp;"."&amp;H668&amp;"."&amp;I668&amp;"."&amp;J668,"")</f>
        <v>1.7.1.9.56.0.0.00</v>
      </c>
      <c r="W626" s="105" t="b">
        <f>V626=Tabela2[[#This Row],[N.R.
(Natureza da Receita)]]</f>
        <v>0</v>
      </c>
      <c r="X626" s="105" t="str">
        <f>IF(Tabela2[[#This Row],[F.R.
(Fonte Recurso)]]="",VLOOKUP(Tabela2[[#This Row],[N.R.
(Natureza da Receita)]],Tabela813[[NR]:[Situação]],3,FALSE),"")</f>
        <v>A</v>
      </c>
      <c r="Y626" s="105" t="b">
        <f>X626=Tabela2[[#This Row],[(S)intética
(A)nalítica]]</f>
        <v>1</v>
      </c>
    </row>
    <row r="627" spans="1:25" ht="45">
      <c r="B627" s="29"/>
      <c r="C627" s="20"/>
      <c r="D627" s="20"/>
      <c r="E627" s="20"/>
      <c r="F627" s="20"/>
      <c r="G627" s="20"/>
      <c r="H627" s="20"/>
      <c r="I627" s="20"/>
      <c r="J627" s="20"/>
      <c r="K627" s="16"/>
      <c r="L627" s="143" t="s">
        <v>3096</v>
      </c>
      <c r="M627" s="21" t="s">
        <v>6270</v>
      </c>
      <c r="N627" s="16"/>
      <c r="O627" s="16" t="s">
        <v>157</v>
      </c>
      <c r="P627" s="20" t="s">
        <v>157</v>
      </c>
      <c r="Q627" s="1" t="s">
        <v>3424</v>
      </c>
      <c r="R627" s="1" t="s">
        <v>157</v>
      </c>
      <c r="S627" s="16" t="s">
        <v>157</v>
      </c>
      <c r="T627" s="151"/>
      <c r="V627" s="105" t="str">
        <f>IF(Tabela2[[#This Row],[F.R.
(Fonte Recurso)]]="",IF(B669&lt;&gt;"",B669&amp;".","")&amp;C669&amp;"."&amp;D669&amp;"."&amp;E669&amp;"."&amp;F669&amp;"."&amp;G669&amp;"."&amp;H669&amp;"."&amp;I669&amp;"."&amp;J669,"")</f>
        <v/>
      </c>
      <c r="W627" s="105" t="b">
        <f>V627=Tabela2[[#This Row],[N.R.
(Natureza da Receita)]]</f>
        <v>1</v>
      </c>
      <c r="X627" s="105" t="str">
        <f>IF(Tabela2[[#This Row],[F.R.
(Fonte Recurso)]]="",VLOOKUP(Tabela2[[#This Row],[N.R.
(Natureza da Receita)]],Tabela813[[NR]:[Situação]],3,FALSE),"")</f>
        <v/>
      </c>
      <c r="Y627" s="105" t="b">
        <f>X627=Tabela2[[#This Row],[(S)intética
(A)nalítica]]</f>
        <v>1</v>
      </c>
    </row>
    <row r="628" spans="1:25" ht="47.25">
      <c r="B628" s="29"/>
      <c r="C628" s="20" t="s">
        <v>781</v>
      </c>
      <c r="D628" s="20" t="s">
        <v>788</v>
      </c>
      <c r="E628" s="20" t="s">
        <v>781</v>
      </c>
      <c r="F628" s="20" t="s">
        <v>788</v>
      </c>
      <c r="G628" s="20" t="s">
        <v>811</v>
      </c>
      <c r="H628" s="20" t="s">
        <v>784</v>
      </c>
      <c r="I628" s="20" t="s">
        <v>781</v>
      </c>
      <c r="J628" s="20" t="s">
        <v>794</v>
      </c>
      <c r="K628" s="16" t="s">
        <v>1528</v>
      </c>
      <c r="L628" s="20"/>
      <c r="M628" s="40" t="s">
        <v>2552</v>
      </c>
      <c r="N628" s="16" t="s">
        <v>1241</v>
      </c>
      <c r="O628" s="16">
        <v>8</v>
      </c>
      <c r="P628" s="20" t="s">
        <v>1425</v>
      </c>
      <c r="Q628" s="1" t="s">
        <v>3170</v>
      </c>
      <c r="R628" s="1" t="s">
        <v>157</v>
      </c>
      <c r="S628" s="16"/>
      <c r="T628" s="151"/>
      <c r="V628" s="105" t="str">
        <f>IF(Tabela2[[#This Row],[F.R.
(Fonte Recurso)]]="",IF(B670&lt;&gt;"",B670&amp;".","")&amp;C670&amp;"."&amp;D670&amp;"."&amp;E670&amp;"."&amp;F670&amp;"."&amp;G670&amp;"."&amp;H670&amp;"."&amp;I670&amp;"."&amp;J670,"")</f>
        <v>1.7.1.9.57.0.0.00</v>
      </c>
      <c r="W628" s="105" t="b">
        <f>V628=Tabela2[[#This Row],[N.R.
(Natureza da Receita)]]</f>
        <v>0</v>
      </c>
      <c r="X628" s="105" t="str">
        <f>IF(Tabela2[[#This Row],[F.R.
(Fonte Recurso)]]="",VLOOKUP(Tabela2[[#This Row],[N.R.
(Natureza da Receita)]],Tabela813[[NR]:[Situação]],3,FALSE),"")</f>
        <v>A</v>
      </c>
      <c r="Y628" s="105" t="b">
        <f>X628=Tabela2[[#This Row],[(S)intética
(A)nalítica]]</f>
        <v>1</v>
      </c>
    </row>
    <row r="629" spans="1:25" ht="45">
      <c r="B629" s="29"/>
      <c r="C629" s="20"/>
      <c r="D629" s="20"/>
      <c r="E629" s="20"/>
      <c r="F629" s="20"/>
      <c r="G629" s="20"/>
      <c r="H629" s="20"/>
      <c r="I629" s="20"/>
      <c r="J629" s="20"/>
      <c r="K629" s="16"/>
      <c r="L629" s="143" t="s">
        <v>3097</v>
      </c>
      <c r="M629" s="21" t="s">
        <v>6271</v>
      </c>
      <c r="N629" s="16"/>
      <c r="O629" s="16" t="s">
        <v>157</v>
      </c>
      <c r="P629" s="20" t="s">
        <v>157</v>
      </c>
      <c r="Q629" s="1" t="s">
        <v>3426</v>
      </c>
      <c r="R629" s="1" t="s">
        <v>157</v>
      </c>
      <c r="S629" s="16" t="s">
        <v>157</v>
      </c>
      <c r="T629" s="151"/>
      <c r="V629" s="105" t="str">
        <f>IF(Tabela2[[#This Row],[F.R.
(Fonte Recurso)]]="",IF(B671&lt;&gt;"",B671&amp;".","")&amp;C671&amp;"."&amp;D671&amp;"."&amp;E671&amp;"."&amp;F671&amp;"."&amp;G671&amp;"."&amp;H671&amp;"."&amp;I671&amp;"."&amp;J671,"")</f>
        <v/>
      </c>
      <c r="W629" s="105" t="b">
        <f>V629=Tabela2[[#This Row],[N.R.
(Natureza da Receita)]]</f>
        <v>1</v>
      </c>
      <c r="X629" s="105" t="str">
        <f>IF(Tabela2[[#This Row],[F.R.
(Fonte Recurso)]]="",VLOOKUP(Tabela2[[#This Row],[N.R.
(Natureza da Receita)]],Tabela813[[NR]:[Situação]],3,FALSE),"")</f>
        <v/>
      </c>
      <c r="Y629" s="105" t="b">
        <f>X629=Tabela2[[#This Row],[(S)intética
(A)nalítica]]</f>
        <v>1</v>
      </c>
    </row>
    <row r="630" spans="1:25" ht="30">
      <c r="B630" s="29"/>
      <c r="C630" s="20" t="s">
        <v>781</v>
      </c>
      <c r="D630" s="20" t="s">
        <v>788</v>
      </c>
      <c r="E630" s="20" t="s">
        <v>781</v>
      </c>
      <c r="F630" s="20" t="s">
        <v>788</v>
      </c>
      <c r="G630" s="20" t="s">
        <v>808</v>
      </c>
      <c r="H630" s="20" t="s">
        <v>784</v>
      </c>
      <c r="I630" s="20" t="s">
        <v>784</v>
      </c>
      <c r="J630" s="20" t="s">
        <v>787</v>
      </c>
      <c r="K630" s="16" t="s">
        <v>1529</v>
      </c>
      <c r="L630" s="20"/>
      <c r="M630" s="21" t="s">
        <v>407</v>
      </c>
      <c r="N630" s="16" t="s">
        <v>1236</v>
      </c>
      <c r="O630" s="16">
        <v>5</v>
      </c>
      <c r="P630" s="20" t="s">
        <v>54</v>
      </c>
      <c r="Q630" s="1" t="s">
        <v>408</v>
      </c>
      <c r="R630" s="1" t="s">
        <v>157</v>
      </c>
      <c r="S630" s="16"/>
      <c r="T630" s="151"/>
      <c r="V630" s="105" t="str">
        <f>IF(Tabela2[[#This Row],[F.R.
(Fonte Recurso)]]="",IF(B673&lt;&gt;"",B673&amp;".","")&amp;C673&amp;"."&amp;D673&amp;"."&amp;E673&amp;"."&amp;F673&amp;"."&amp;G673&amp;"."&amp;H673&amp;"."&amp;I673&amp;"."&amp;J673,"")</f>
        <v>1.7.1.9.58.0.0.00</v>
      </c>
      <c r="W630" s="105" t="b">
        <f>V630=Tabela2[[#This Row],[N.R.
(Natureza da Receita)]]</f>
        <v>0</v>
      </c>
      <c r="X630" s="105" t="str">
        <f>IF(Tabela2[[#This Row],[F.R.
(Fonte Recurso)]]="",VLOOKUP(Tabela2[[#This Row],[N.R.
(Natureza da Receita)]],Tabela813[[NR]:[Situação]],3,FALSE),"")</f>
        <v>S</v>
      </c>
      <c r="Y630" s="105" t="b">
        <f>X630=Tabela2[[#This Row],[(S)intética
(A)nalítica]]</f>
        <v>1</v>
      </c>
    </row>
    <row r="631" spans="1:25" ht="30">
      <c r="B631" s="29"/>
      <c r="C631" s="20" t="s">
        <v>781</v>
      </c>
      <c r="D631" s="20" t="s">
        <v>788</v>
      </c>
      <c r="E631" s="20" t="s">
        <v>781</v>
      </c>
      <c r="F631" s="20" t="s">
        <v>788</v>
      </c>
      <c r="G631" s="20" t="s">
        <v>808</v>
      </c>
      <c r="H631" s="20" t="s">
        <v>784</v>
      </c>
      <c r="I631" s="20" t="s">
        <v>781</v>
      </c>
      <c r="J631" s="20" t="s">
        <v>787</v>
      </c>
      <c r="K631" s="16" t="s">
        <v>1530</v>
      </c>
      <c r="L631" s="20"/>
      <c r="M631" s="21" t="s">
        <v>775</v>
      </c>
      <c r="N631" s="16" t="s">
        <v>1236</v>
      </c>
      <c r="O631" s="16">
        <v>7</v>
      </c>
      <c r="P631" s="20" t="s">
        <v>54</v>
      </c>
      <c r="Q631" s="1" t="s">
        <v>408</v>
      </c>
      <c r="R631" s="1" t="s">
        <v>157</v>
      </c>
      <c r="S631" s="16" t="s">
        <v>157</v>
      </c>
      <c r="T631" s="151"/>
      <c r="V631" s="105" t="str">
        <f>IF(Tabela2[[#This Row],[F.R.
(Fonte Recurso)]]="",IF(B674&lt;&gt;"",B674&amp;".","")&amp;C674&amp;"."&amp;D674&amp;"."&amp;E674&amp;"."&amp;F674&amp;"."&amp;G674&amp;"."&amp;H674&amp;"."&amp;I674&amp;"."&amp;J674,"")</f>
        <v>.......</v>
      </c>
      <c r="W631" s="105" t="b">
        <f>V631=Tabela2[[#This Row],[N.R.
(Natureza da Receita)]]</f>
        <v>0</v>
      </c>
      <c r="X631" s="105" t="str">
        <f>IF(Tabela2[[#This Row],[F.R.
(Fonte Recurso)]]="",VLOOKUP(Tabela2[[#This Row],[N.R.
(Natureza da Receita)]],Tabela813[[NR]:[Situação]],3,FALSE),"")</f>
        <v>S</v>
      </c>
      <c r="Y631" s="105" t="b">
        <f>X631=Tabela2[[#This Row],[(S)intética
(A)nalítica]]</f>
        <v>1</v>
      </c>
    </row>
    <row r="632" spans="1:25" ht="30">
      <c r="B632" s="29"/>
      <c r="C632" s="20" t="s">
        <v>781</v>
      </c>
      <c r="D632" s="20" t="s">
        <v>788</v>
      </c>
      <c r="E632" s="20" t="s">
        <v>781</v>
      </c>
      <c r="F632" s="20" t="s">
        <v>788</v>
      </c>
      <c r="G632" s="20" t="s">
        <v>808</v>
      </c>
      <c r="H632" s="20" t="s">
        <v>784</v>
      </c>
      <c r="I632" s="20" t="s">
        <v>781</v>
      </c>
      <c r="J632" s="20" t="s">
        <v>783</v>
      </c>
      <c r="K632" s="16" t="s">
        <v>1531</v>
      </c>
      <c r="L632" s="20"/>
      <c r="M632" s="21" t="s">
        <v>775</v>
      </c>
      <c r="N632" s="16" t="s">
        <v>1241</v>
      </c>
      <c r="O632" s="16">
        <v>8</v>
      </c>
      <c r="P632" s="20" t="s">
        <v>1425</v>
      </c>
      <c r="Q632" s="1" t="s">
        <v>408</v>
      </c>
      <c r="R632" s="1" t="s">
        <v>157</v>
      </c>
      <c r="S632" s="16"/>
      <c r="T632" s="151"/>
      <c r="V632" s="105" t="str">
        <f>IF(Tabela2[[#This Row],[F.R.
(Fonte Recurso)]]="",IF(B675&lt;&gt;"",B675&amp;".","")&amp;C675&amp;"."&amp;D675&amp;"."&amp;E675&amp;"."&amp;F675&amp;"."&amp;G675&amp;"."&amp;H675&amp;"."&amp;I675&amp;"."&amp;J675,"")</f>
        <v>1.7.1.9.59.0.0.00</v>
      </c>
      <c r="W632" s="105" t="b">
        <f>V632=Tabela2[[#This Row],[N.R.
(Natureza da Receita)]]</f>
        <v>0</v>
      </c>
      <c r="X632" s="105" t="str">
        <f>IF(Tabela2[[#This Row],[F.R.
(Fonte Recurso)]]="",VLOOKUP(Tabela2[[#This Row],[N.R.
(Natureza da Receita)]],Tabela813[[NR]:[Situação]],3,FALSE),"")</f>
        <v>A</v>
      </c>
      <c r="Y632" s="105" t="b">
        <f>X632=Tabela2[[#This Row],[(S)intética
(A)nalítica]]</f>
        <v>1</v>
      </c>
    </row>
    <row r="633" spans="1:25">
      <c r="B633" s="29"/>
      <c r="C633" s="20"/>
      <c r="D633" s="20"/>
      <c r="E633" s="20"/>
      <c r="F633" s="20"/>
      <c r="G633" s="20"/>
      <c r="H633" s="20"/>
      <c r="I633" s="20"/>
      <c r="J633" s="20"/>
      <c r="K633" s="16"/>
      <c r="L633" s="20" t="s">
        <v>3102</v>
      </c>
      <c r="M633" s="21" t="s">
        <v>3391</v>
      </c>
      <c r="N633" s="16"/>
      <c r="O633" s="16" t="s">
        <v>157</v>
      </c>
      <c r="P633" s="20" t="s">
        <v>157</v>
      </c>
      <c r="Q633" s="1"/>
      <c r="R633" s="1" t="s">
        <v>157</v>
      </c>
      <c r="S633" s="16" t="s">
        <v>157</v>
      </c>
      <c r="T633" s="151"/>
      <c r="V633" s="105" t="str">
        <f>IF(Tabela2[[#This Row],[F.R.
(Fonte Recurso)]]="",IF(B676&lt;&gt;"",B676&amp;".","")&amp;C676&amp;"."&amp;D676&amp;"."&amp;E676&amp;"."&amp;F676&amp;"."&amp;G676&amp;"."&amp;H676&amp;"."&amp;I676&amp;"."&amp;J676,"")</f>
        <v/>
      </c>
      <c r="W633" s="105" t="b">
        <f>V633=Tabela2[[#This Row],[N.R.
(Natureza da Receita)]]</f>
        <v>1</v>
      </c>
      <c r="X633" s="105" t="str">
        <f>IF(Tabela2[[#This Row],[F.R.
(Fonte Recurso)]]="",VLOOKUP(Tabela2[[#This Row],[N.R.
(Natureza da Receita)]],Tabela813[[NR]:[Situação]],3,FALSE),"")</f>
        <v/>
      </c>
      <c r="Y633" s="105" t="b">
        <f>X633=Tabela2[[#This Row],[(S)intética
(A)nalítica]]</f>
        <v>1</v>
      </c>
    </row>
    <row r="634" spans="1:25" ht="75">
      <c r="B634" s="267"/>
      <c r="C634" s="258"/>
      <c r="D634" s="258"/>
      <c r="E634" s="258"/>
      <c r="F634" s="258"/>
      <c r="G634" s="258"/>
      <c r="H634" s="258"/>
      <c r="I634" s="258"/>
      <c r="J634" s="258"/>
      <c r="K634" s="268"/>
      <c r="L634" s="258" t="s">
        <v>6227</v>
      </c>
      <c r="M634" s="259" t="s">
        <v>6229</v>
      </c>
      <c r="N634" s="268" t="str">
        <f t="shared" ref="N634:N635" si="19">X654</f>
        <v>A</v>
      </c>
      <c r="O634" s="268"/>
      <c r="P634" s="258"/>
      <c r="Q634" s="255" t="s">
        <v>6296</v>
      </c>
      <c r="R634" s="255" t="s">
        <v>6192</v>
      </c>
      <c r="S634" s="256" t="s">
        <v>14</v>
      </c>
      <c r="T634" s="265">
        <v>45454</v>
      </c>
      <c r="V634" s="105" t="str">
        <f>IF(Tabela2[[#This Row],[F.R.
(Fonte Recurso)]]="",IF(B677&lt;&gt;"",B677&amp;".","")&amp;C677&amp;"."&amp;D677&amp;"."&amp;E677&amp;"."&amp;F677&amp;"."&amp;G677&amp;"."&amp;H677&amp;"."&amp;I677&amp;"."&amp;J677,"")</f>
        <v/>
      </c>
      <c r="W634" s="105" t="b">
        <f>V634=Tabela2[[#This Row],[N.R.
(Natureza da Receita)]]</f>
        <v>1</v>
      </c>
      <c r="X634" s="105" t="str">
        <f>IF(Tabela2[[#This Row],[F.R.
(Fonte Recurso)]]="",VLOOKUP(Tabela2[[#This Row],[N.R.
(Natureza da Receita)]],Tabela813[[NR]:[Situação]],3,FALSE),"")</f>
        <v/>
      </c>
      <c r="Y634" s="105" t="b">
        <f>X634=Tabela2[[#This Row],[(S)intética
(A)nalítica]]</f>
        <v>0</v>
      </c>
    </row>
    <row r="635" spans="1:25" ht="75">
      <c r="B635" s="267"/>
      <c r="C635" s="258"/>
      <c r="D635" s="258"/>
      <c r="E635" s="258"/>
      <c r="F635" s="258"/>
      <c r="G635" s="258"/>
      <c r="H635" s="258"/>
      <c r="I635" s="258"/>
      <c r="J635" s="258"/>
      <c r="K635" s="268"/>
      <c r="L635" s="258" t="s">
        <v>6228</v>
      </c>
      <c r="M635" s="259" t="s">
        <v>6262</v>
      </c>
      <c r="N635" s="268" t="str">
        <f t="shared" si="19"/>
        <v/>
      </c>
      <c r="O635" s="268"/>
      <c r="P635" s="258"/>
      <c r="Q635" s="255" t="s">
        <v>6297</v>
      </c>
      <c r="R635" s="255" t="s">
        <v>6192</v>
      </c>
      <c r="S635" s="256" t="s">
        <v>14</v>
      </c>
      <c r="T635" s="265">
        <v>45454</v>
      </c>
      <c r="V635" s="105" t="str">
        <f>IF(Tabela2[[#This Row],[F.R.
(Fonte Recurso)]]="",IF(B678&lt;&gt;"",B678&amp;".","")&amp;C678&amp;"."&amp;D678&amp;"."&amp;E678&amp;"."&amp;F678&amp;"."&amp;G678&amp;"."&amp;H678&amp;"."&amp;I678&amp;"."&amp;J678,"")</f>
        <v/>
      </c>
      <c r="W635" s="105" t="b">
        <f>V635=Tabela2[[#This Row],[N.R.
(Natureza da Receita)]]</f>
        <v>1</v>
      </c>
      <c r="X635" s="105" t="str">
        <f>IF(Tabela2[[#This Row],[F.R.
(Fonte Recurso)]]="",VLOOKUP(Tabela2[[#This Row],[N.R.
(Natureza da Receita)]],Tabela813[[NR]:[Situação]],3,FALSE),"")</f>
        <v/>
      </c>
      <c r="Y635" s="105" t="b">
        <f>X635=Tabela2[[#This Row],[(S)intética
(A)nalítica]]</f>
        <v>1</v>
      </c>
    </row>
    <row r="636" spans="1:25" ht="49.5" customHeight="1">
      <c r="B636" s="29"/>
      <c r="C636" s="20" t="s">
        <v>781</v>
      </c>
      <c r="D636" s="20" t="s">
        <v>788</v>
      </c>
      <c r="E636" s="20" t="s">
        <v>781</v>
      </c>
      <c r="F636" s="20" t="s">
        <v>788</v>
      </c>
      <c r="G636" s="20" t="s">
        <v>808</v>
      </c>
      <c r="H636" s="20" t="s">
        <v>784</v>
      </c>
      <c r="I636" s="20" t="s">
        <v>781</v>
      </c>
      <c r="J636" s="20" t="s">
        <v>785</v>
      </c>
      <c r="K636" s="16" t="s">
        <v>1532</v>
      </c>
      <c r="L636" s="20"/>
      <c r="M636" s="21" t="s">
        <v>2553</v>
      </c>
      <c r="N636" s="16" t="s">
        <v>1241</v>
      </c>
      <c r="O636" s="16">
        <v>8</v>
      </c>
      <c r="P636" s="20" t="s">
        <v>1425</v>
      </c>
      <c r="Q636" s="1" t="s">
        <v>2799</v>
      </c>
      <c r="R636" s="1" t="s">
        <v>157</v>
      </c>
      <c r="S636" s="16"/>
      <c r="T636" s="151"/>
      <c r="V636" s="105" t="str">
        <f>IF(Tabela2[[#This Row],[F.R.
(Fonte Recurso)]]="",IF(B679&lt;&gt;"",B679&amp;".","")&amp;C679&amp;"."&amp;D679&amp;"."&amp;E679&amp;"."&amp;F679&amp;"."&amp;G679&amp;"."&amp;H679&amp;"."&amp;I679&amp;"."&amp;J679,"")</f>
        <v>.......</v>
      </c>
      <c r="W636" s="105" t="b">
        <f>V636=Tabela2[[#This Row],[N.R.
(Natureza da Receita)]]</f>
        <v>0</v>
      </c>
      <c r="X636" s="105" t="str">
        <f>IF(Tabela2[[#This Row],[F.R.
(Fonte Recurso)]]="",VLOOKUP(Tabela2[[#This Row],[N.R.
(Natureza da Receita)]],Tabela813[[NR]:[Situação]],3,FALSE),"")</f>
        <v>A</v>
      </c>
      <c r="Y636" s="105" t="b">
        <f>X636=Tabela2[[#This Row],[(S)intética
(A)nalítica]]</f>
        <v>1</v>
      </c>
    </row>
    <row r="637" spans="1:25" ht="45">
      <c r="B637" s="29"/>
      <c r="C637" s="20"/>
      <c r="D637" s="20"/>
      <c r="E637" s="20"/>
      <c r="F637" s="20"/>
      <c r="G637" s="20"/>
      <c r="H637" s="20"/>
      <c r="I637" s="20"/>
      <c r="J637" s="20"/>
      <c r="K637" s="16"/>
      <c r="L637" s="20" t="s">
        <v>3098</v>
      </c>
      <c r="M637" s="21" t="s">
        <v>3392</v>
      </c>
      <c r="N637" s="16"/>
      <c r="O637" s="16" t="s">
        <v>157</v>
      </c>
      <c r="P637" s="20" t="s">
        <v>157</v>
      </c>
      <c r="Q637" s="1" t="s">
        <v>3424</v>
      </c>
      <c r="R637" s="1" t="s">
        <v>157</v>
      </c>
      <c r="S637" s="16" t="s">
        <v>157</v>
      </c>
      <c r="T637" s="151"/>
      <c r="V637" s="105" t="str">
        <f>IF(Tabela2[[#This Row],[F.R.
(Fonte Recurso)]]="",IF(B680&lt;&gt;"",B680&amp;".","")&amp;C680&amp;"."&amp;D680&amp;"."&amp;E680&amp;"."&amp;F680&amp;"."&amp;G680&amp;"."&amp;H680&amp;"."&amp;I680&amp;"."&amp;J680,"")</f>
        <v/>
      </c>
      <c r="W637" s="105" t="b">
        <f>V637=Tabela2[[#This Row],[N.R.
(Natureza da Receita)]]</f>
        <v>1</v>
      </c>
      <c r="X637" s="105" t="str">
        <f>IF(Tabela2[[#This Row],[F.R.
(Fonte Recurso)]]="",VLOOKUP(Tabela2[[#This Row],[N.R.
(Natureza da Receita)]],Tabela813[[NR]:[Situação]],3,FALSE),"")</f>
        <v/>
      </c>
      <c r="Y637" s="105" t="b">
        <f>X637=Tabela2[[#This Row],[(S)intética
(A)nalítica]]</f>
        <v>1</v>
      </c>
    </row>
    <row r="638" spans="1:25" ht="45">
      <c r="B638" s="29"/>
      <c r="C638" s="20" t="s">
        <v>781</v>
      </c>
      <c r="D638" s="20" t="s">
        <v>788</v>
      </c>
      <c r="E638" s="20" t="s">
        <v>781</v>
      </c>
      <c r="F638" s="20" t="s">
        <v>788</v>
      </c>
      <c r="G638" s="20" t="s">
        <v>808</v>
      </c>
      <c r="H638" s="20" t="s">
        <v>784</v>
      </c>
      <c r="I638" s="20" t="s">
        <v>781</v>
      </c>
      <c r="J638" s="20" t="s">
        <v>794</v>
      </c>
      <c r="K638" s="16" t="s">
        <v>1533</v>
      </c>
      <c r="L638" s="20"/>
      <c r="M638" s="21" t="s">
        <v>2554</v>
      </c>
      <c r="N638" s="16" t="s">
        <v>1241</v>
      </c>
      <c r="O638" s="16">
        <v>8</v>
      </c>
      <c r="P638" s="20" t="s">
        <v>1425</v>
      </c>
      <c r="Q638" s="1" t="s">
        <v>3170</v>
      </c>
      <c r="R638" s="1" t="s">
        <v>157</v>
      </c>
      <c r="S638" s="16"/>
      <c r="T638" s="151"/>
      <c r="V638" s="105" t="str">
        <f>IF(Tabela2[[#This Row],[F.R.
(Fonte Recurso)]]="",IF(B681&lt;&gt;"",B681&amp;".","")&amp;C681&amp;"."&amp;D681&amp;"."&amp;E681&amp;"."&amp;F681&amp;"."&amp;G681&amp;"."&amp;H681&amp;"."&amp;I681&amp;"."&amp;J681,"")</f>
        <v>1.7.1.9.61.0.1.00</v>
      </c>
      <c r="W638" s="105" t="b">
        <f>V638=Tabela2[[#This Row],[N.R.
(Natureza da Receita)]]</f>
        <v>0</v>
      </c>
      <c r="X638" s="105" t="str">
        <f>IF(Tabela2[[#This Row],[F.R.
(Fonte Recurso)]]="",VLOOKUP(Tabela2[[#This Row],[N.R.
(Natureza da Receita)]],Tabela813[[NR]:[Situação]],3,FALSE),"")</f>
        <v>A</v>
      </c>
      <c r="Y638" s="105" t="b">
        <f>X638=Tabela2[[#This Row],[(S)intética
(A)nalítica]]</f>
        <v>1</v>
      </c>
    </row>
    <row r="639" spans="1:25" ht="44.25" customHeight="1">
      <c r="B639" s="29"/>
      <c r="C639" s="20"/>
      <c r="D639" s="20"/>
      <c r="E639" s="20"/>
      <c r="F639" s="20"/>
      <c r="G639" s="20"/>
      <c r="H639" s="20"/>
      <c r="I639" s="20"/>
      <c r="J639" s="20"/>
      <c r="K639" s="16"/>
      <c r="L639" s="20" t="s">
        <v>3099</v>
      </c>
      <c r="M639" s="21" t="s">
        <v>3393</v>
      </c>
      <c r="N639" s="16"/>
      <c r="O639" s="16" t="s">
        <v>157</v>
      </c>
      <c r="P639" s="20" t="s">
        <v>157</v>
      </c>
      <c r="Q639" s="1" t="s">
        <v>3426</v>
      </c>
      <c r="R639" s="1" t="s">
        <v>157</v>
      </c>
      <c r="S639" s="16" t="s">
        <v>157</v>
      </c>
      <c r="T639" s="151"/>
      <c r="V639" s="105" t="str">
        <f>IF(Tabela2[[#This Row],[F.R.
(Fonte Recurso)]]="",IF(B682&lt;&gt;"",B682&amp;".","")&amp;C682&amp;"."&amp;D682&amp;"."&amp;E682&amp;"."&amp;F682&amp;"."&amp;G682&amp;"."&amp;H682&amp;"."&amp;I682&amp;"."&amp;J682,"")</f>
        <v/>
      </c>
      <c r="W639" s="105" t="b">
        <f>V639=Tabela2[[#This Row],[N.R.
(Natureza da Receita)]]</f>
        <v>1</v>
      </c>
      <c r="X639" s="105" t="str">
        <f>IF(Tabela2[[#This Row],[F.R.
(Fonte Recurso)]]="",VLOOKUP(Tabela2[[#This Row],[N.R.
(Natureza da Receita)]],Tabela813[[NR]:[Situação]],3,FALSE),"")</f>
        <v/>
      </c>
      <c r="Y639" s="105" t="b">
        <f>X639=Tabela2[[#This Row],[(S)intética
(A)nalítica]]</f>
        <v>1</v>
      </c>
    </row>
    <row r="640" spans="1:25" ht="30">
      <c r="B640" s="29"/>
      <c r="C640" s="20" t="s">
        <v>781</v>
      </c>
      <c r="D640" s="20" t="s">
        <v>788</v>
      </c>
      <c r="E640" s="20" t="s">
        <v>781</v>
      </c>
      <c r="F640" s="20" t="s">
        <v>788</v>
      </c>
      <c r="G640" s="20" t="s">
        <v>812</v>
      </c>
      <c r="H640" s="20" t="s">
        <v>784</v>
      </c>
      <c r="I640" s="20" t="s">
        <v>784</v>
      </c>
      <c r="J640" s="20" t="s">
        <v>787</v>
      </c>
      <c r="K640" s="16" t="s">
        <v>1534</v>
      </c>
      <c r="L640" s="20"/>
      <c r="M640" s="21" t="s">
        <v>409</v>
      </c>
      <c r="N640" s="16" t="s">
        <v>1236</v>
      </c>
      <c r="O640" s="16">
        <v>5</v>
      </c>
      <c r="P640" s="20" t="s">
        <v>54</v>
      </c>
      <c r="Q640" s="1" t="s">
        <v>410</v>
      </c>
      <c r="R640" s="1" t="s">
        <v>157</v>
      </c>
      <c r="S640" s="16"/>
      <c r="T640" s="151"/>
      <c r="V640" s="105" t="str">
        <f>IF(Tabela2[[#This Row],[F.R.
(Fonte Recurso)]]="",IF(B689&lt;&gt;"",B689&amp;".","")&amp;C689&amp;"."&amp;D689&amp;"."&amp;E689&amp;"."&amp;F689&amp;"."&amp;G689&amp;"."&amp;H689&amp;"."&amp;I689&amp;"."&amp;J689,"")</f>
        <v>1.7.1.9.99.0.0.00</v>
      </c>
      <c r="W640" s="105" t="b">
        <f>V640=Tabela2[[#This Row],[N.R.
(Natureza da Receita)]]</f>
        <v>0</v>
      </c>
      <c r="X640" s="105" t="str">
        <f>IF(Tabela2[[#This Row],[F.R.
(Fonte Recurso)]]="",VLOOKUP(Tabela2[[#This Row],[N.R.
(Natureza da Receita)]],Tabela813[[NR]:[Situação]],3,FALSE),"")</f>
        <v>S</v>
      </c>
      <c r="Y640" s="105" t="b">
        <f>X640=Tabela2[[#This Row],[(S)intética
(A)nalítica]]</f>
        <v>1</v>
      </c>
    </row>
    <row r="641" spans="1:25" ht="30">
      <c r="B641" s="29"/>
      <c r="C641" s="20" t="s">
        <v>781</v>
      </c>
      <c r="D641" s="20" t="s">
        <v>788</v>
      </c>
      <c r="E641" s="20" t="s">
        <v>781</v>
      </c>
      <c r="F641" s="20" t="s">
        <v>788</v>
      </c>
      <c r="G641" s="20" t="s">
        <v>812</v>
      </c>
      <c r="H641" s="20" t="s">
        <v>784</v>
      </c>
      <c r="I641" s="20" t="s">
        <v>781</v>
      </c>
      <c r="J641" s="20" t="s">
        <v>787</v>
      </c>
      <c r="K641" s="16" t="s">
        <v>1535</v>
      </c>
      <c r="L641" s="20"/>
      <c r="M641" s="21" t="s">
        <v>776</v>
      </c>
      <c r="N641" s="16" t="s">
        <v>1236</v>
      </c>
      <c r="O641" s="16">
        <v>7</v>
      </c>
      <c r="P641" s="20" t="s">
        <v>54</v>
      </c>
      <c r="Q641" s="1" t="s">
        <v>410</v>
      </c>
      <c r="R641" s="1" t="s">
        <v>157</v>
      </c>
      <c r="S641" s="16" t="s">
        <v>157</v>
      </c>
      <c r="T641" s="151"/>
      <c r="V641" s="105" t="str">
        <f>IF(Tabela2[[#This Row],[F.R.
(Fonte Recurso)]]="",IF(B690&lt;&gt;"",B690&amp;".","")&amp;C690&amp;"."&amp;D690&amp;"."&amp;E690&amp;"."&amp;F690&amp;"."&amp;G690&amp;"."&amp;H690&amp;"."&amp;I690&amp;"."&amp;J690,"")</f>
        <v>1.7.1.9.99.0.1.00</v>
      </c>
      <c r="W641" s="105" t="b">
        <f>V641=Tabela2[[#This Row],[N.R.
(Natureza da Receita)]]</f>
        <v>0</v>
      </c>
      <c r="X641" s="105" t="str">
        <f>IF(Tabela2[[#This Row],[F.R.
(Fonte Recurso)]]="",VLOOKUP(Tabela2[[#This Row],[N.R.
(Natureza da Receita)]],Tabela813[[NR]:[Situação]],3,FALSE),"")</f>
        <v>S</v>
      </c>
      <c r="Y641" s="105" t="b">
        <f>X641=Tabela2[[#This Row],[(S)intética
(A)nalítica]]</f>
        <v>1</v>
      </c>
    </row>
    <row r="642" spans="1:25" ht="30">
      <c r="B642" s="29"/>
      <c r="C642" s="20" t="s">
        <v>781</v>
      </c>
      <c r="D642" s="20" t="s">
        <v>788</v>
      </c>
      <c r="E642" s="20" t="s">
        <v>781</v>
      </c>
      <c r="F642" s="20" t="s">
        <v>788</v>
      </c>
      <c r="G642" s="20" t="s">
        <v>812</v>
      </c>
      <c r="H642" s="20" t="s">
        <v>784</v>
      </c>
      <c r="I642" s="20" t="s">
        <v>781</v>
      </c>
      <c r="J642" s="20" t="s">
        <v>783</v>
      </c>
      <c r="K642" s="16" t="s">
        <v>1536</v>
      </c>
      <c r="L642" s="20"/>
      <c r="M642" s="21" t="s">
        <v>776</v>
      </c>
      <c r="N642" s="16" t="s">
        <v>1241</v>
      </c>
      <c r="O642" s="16">
        <v>8</v>
      </c>
      <c r="P642" s="20" t="s">
        <v>1425</v>
      </c>
      <c r="Q642" s="1" t="s">
        <v>410</v>
      </c>
      <c r="R642" s="1" t="s">
        <v>157</v>
      </c>
      <c r="S642" s="16"/>
      <c r="T642" s="151"/>
      <c r="V642" s="105" t="str">
        <f>IF(Tabela2[[#This Row],[F.R.
(Fonte Recurso)]]="",IF(B691&lt;&gt;"",B691&amp;".","")&amp;C691&amp;"."&amp;D691&amp;"."&amp;E691&amp;"."&amp;F691&amp;"."&amp;G691&amp;"."&amp;H691&amp;"."&amp;I691&amp;"."&amp;J691,"")</f>
        <v>1.7.1.9.99.0.1.05</v>
      </c>
      <c r="W642" s="105" t="b">
        <f>V642=Tabela2[[#This Row],[N.R.
(Natureza da Receita)]]</f>
        <v>0</v>
      </c>
      <c r="X642" s="105" t="str">
        <f>IF(Tabela2[[#This Row],[F.R.
(Fonte Recurso)]]="",VLOOKUP(Tabela2[[#This Row],[N.R.
(Natureza da Receita)]],Tabela813[[NR]:[Situação]],3,FALSE),"")</f>
        <v>A</v>
      </c>
      <c r="Y642" s="105" t="b">
        <f>X642=Tabela2[[#This Row],[(S)intética
(A)nalítica]]</f>
        <v>1</v>
      </c>
    </row>
    <row r="643" spans="1:25">
      <c r="B643" s="29"/>
      <c r="C643" s="20"/>
      <c r="D643" s="20"/>
      <c r="E643" s="20"/>
      <c r="F643" s="20"/>
      <c r="G643" s="20"/>
      <c r="H643" s="20"/>
      <c r="I643" s="20"/>
      <c r="J643" s="20"/>
      <c r="K643" s="16"/>
      <c r="L643" s="20" t="s">
        <v>3102</v>
      </c>
      <c r="M643" s="21" t="s">
        <v>3391</v>
      </c>
      <c r="N643" s="16"/>
      <c r="O643" s="16" t="s">
        <v>157</v>
      </c>
      <c r="P643" s="20" t="s">
        <v>157</v>
      </c>
      <c r="Q643" s="1"/>
      <c r="R643" s="1" t="s">
        <v>157</v>
      </c>
      <c r="S643" s="16" t="s">
        <v>157</v>
      </c>
      <c r="T643" s="151"/>
      <c r="V643" s="105" t="str">
        <f>IF(Tabela2[[#This Row],[F.R.
(Fonte Recurso)]]="",IF(B692&lt;&gt;"",B692&amp;".","")&amp;C692&amp;"."&amp;D692&amp;"."&amp;E692&amp;"."&amp;F692&amp;"."&amp;G692&amp;"."&amp;H692&amp;"."&amp;I692&amp;"."&amp;J692,"")</f>
        <v/>
      </c>
      <c r="W643" s="105" t="b">
        <f>V643=Tabela2[[#This Row],[N.R.
(Natureza da Receita)]]</f>
        <v>1</v>
      </c>
      <c r="X643" s="105" t="str">
        <f>IF(Tabela2[[#This Row],[F.R.
(Fonte Recurso)]]="",VLOOKUP(Tabela2[[#This Row],[N.R.
(Natureza da Receita)]],Tabela813[[NR]:[Situação]],3,FALSE),"")</f>
        <v/>
      </c>
      <c r="Y643" s="105" t="b">
        <f>X643=Tabela2[[#This Row],[(S)intética
(A)nalítica]]</f>
        <v>1</v>
      </c>
    </row>
    <row r="644" spans="1:25" ht="45">
      <c r="B644" s="29"/>
      <c r="C644" s="20" t="s">
        <v>781</v>
      </c>
      <c r="D644" s="20" t="s">
        <v>788</v>
      </c>
      <c r="E644" s="20" t="s">
        <v>781</v>
      </c>
      <c r="F644" s="20" t="s">
        <v>788</v>
      </c>
      <c r="G644" s="20" t="s">
        <v>812</v>
      </c>
      <c r="H644" s="20" t="s">
        <v>784</v>
      </c>
      <c r="I644" s="20" t="s">
        <v>781</v>
      </c>
      <c r="J644" s="20" t="s">
        <v>785</v>
      </c>
      <c r="K644" s="16" t="s">
        <v>1537</v>
      </c>
      <c r="L644" s="20"/>
      <c r="M644" s="21" t="s">
        <v>2555</v>
      </c>
      <c r="N644" s="16" t="s">
        <v>1241</v>
      </c>
      <c r="O644" s="16">
        <v>8</v>
      </c>
      <c r="P644" s="20" t="s">
        <v>1425</v>
      </c>
      <c r="Q644" s="1" t="s">
        <v>2799</v>
      </c>
      <c r="R644" s="1" t="s">
        <v>157</v>
      </c>
      <c r="S644" s="16"/>
      <c r="T644" s="151"/>
      <c r="V644" s="105" t="str">
        <f>IF(Tabela2[[#This Row],[F.R.
(Fonte Recurso)]]="",IF(B693&lt;&gt;"",B693&amp;".","")&amp;C693&amp;"."&amp;D693&amp;"."&amp;E693&amp;"."&amp;F693&amp;"."&amp;G693&amp;"."&amp;H693&amp;"."&amp;I693&amp;"."&amp;J693,"")</f>
        <v>1.7.1.9.99.0.1.09</v>
      </c>
      <c r="W644" s="105" t="b">
        <f>V644=Tabela2[[#This Row],[N.R.
(Natureza da Receita)]]</f>
        <v>0</v>
      </c>
      <c r="X644" s="105" t="str">
        <f>IF(Tabela2[[#This Row],[F.R.
(Fonte Recurso)]]="",VLOOKUP(Tabela2[[#This Row],[N.R.
(Natureza da Receita)]],Tabela813[[NR]:[Situação]],3,FALSE),"")</f>
        <v>A</v>
      </c>
      <c r="Y644" s="105" t="b">
        <f>X644=Tabela2[[#This Row],[(S)intética
(A)nalítica]]</f>
        <v>1</v>
      </c>
    </row>
    <row r="645" spans="1:25" ht="45">
      <c r="B645" s="29"/>
      <c r="C645" s="20"/>
      <c r="D645" s="20"/>
      <c r="E645" s="20"/>
      <c r="F645" s="20"/>
      <c r="G645" s="20"/>
      <c r="H645" s="20"/>
      <c r="I645" s="20"/>
      <c r="J645" s="20"/>
      <c r="K645" s="16"/>
      <c r="L645" s="20" t="s">
        <v>3098</v>
      </c>
      <c r="M645" s="21" t="s">
        <v>3392</v>
      </c>
      <c r="N645" s="16"/>
      <c r="O645" s="16" t="s">
        <v>157</v>
      </c>
      <c r="P645" s="20" t="s">
        <v>157</v>
      </c>
      <c r="Q645" s="1" t="s">
        <v>3424</v>
      </c>
      <c r="R645" s="1" t="s">
        <v>157</v>
      </c>
      <c r="S645" s="16" t="s">
        <v>157</v>
      </c>
      <c r="T645" s="151"/>
    </row>
    <row r="646" spans="1:25" ht="45">
      <c r="B646" s="29"/>
      <c r="C646" s="20" t="s">
        <v>781</v>
      </c>
      <c r="D646" s="20" t="s">
        <v>788</v>
      </c>
      <c r="E646" s="20" t="s">
        <v>781</v>
      </c>
      <c r="F646" s="20" t="s">
        <v>788</v>
      </c>
      <c r="G646" s="20" t="s">
        <v>812</v>
      </c>
      <c r="H646" s="20" t="s">
        <v>784</v>
      </c>
      <c r="I646" s="20" t="s">
        <v>781</v>
      </c>
      <c r="J646" s="20" t="s">
        <v>794</v>
      </c>
      <c r="K646" s="16" t="s">
        <v>1538</v>
      </c>
      <c r="L646" s="20"/>
      <c r="M646" s="21" t="s">
        <v>2556</v>
      </c>
      <c r="N646" s="16" t="s">
        <v>1241</v>
      </c>
      <c r="O646" s="16">
        <v>8</v>
      </c>
      <c r="P646" s="20" t="s">
        <v>1425</v>
      </c>
      <c r="Q646" s="1" t="s">
        <v>3170</v>
      </c>
      <c r="R646" s="1" t="s">
        <v>157</v>
      </c>
      <c r="S646" s="16"/>
      <c r="T646" s="151"/>
    </row>
    <row r="647" spans="1:25" ht="45">
      <c r="B647" s="29"/>
      <c r="C647" s="20"/>
      <c r="D647" s="20"/>
      <c r="E647" s="20"/>
      <c r="F647" s="20"/>
      <c r="G647" s="20"/>
      <c r="H647" s="20"/>
      <c r="I647" s="20"/>
      <c r="J647" s="20"/>
      <c r="K647" s="16"/>
      <c r="L647" s="20" t="s">
        <v>3099</v>
      </c>
      <c r="M647" s="21" t="s">
        <v>3393</v>
      </c>
      <c r="N647" s="16"/>
      <c r="O647" s="16" t="s">
        <v>157</v>
      </c>
      <c r="P647" s="20" t="s">
        <v>157</v>
      </c>
      <c r="Q647" s="1" t="s">
        <v>3426</v>
      </c>
      <c r="R647" s="1" t="s">
        <v>157</v>
      </c>
      <c r="S647" s="16" t="s">
        <v>157</v>
      </c>
      <c r="T647" s="151"/>
    </row>
    <row r="648" spans="1:25" ht="30">
      <c r="B648" s="29"/>
      <c r="C648" s="14" t="s">
        <v>781</v>
      </c>
      <c r="D648" s="14" t="s">
        <v>788</v>
      </c>
      <c r="E648" s="14" t="s">
        <v>781</v>
      </c>
      <c r="F648" s="14" t="s">
        <v>788</v>
      </c>
      <c r="G648" s="14" t="s">
        <v>797</v>
      </c>
      <c r="H648" s="20">
        <v>0</v>
      </c>
      <c r="I648" s="14" t="s">
        <v>784</v>
      </c>
      <c r="J648" s="20" t="s">
        <v>787</v>
      </c>
      <c r="K648" s="16" t="s">
        <v>1539</v>
      </c>
      <c r="L648" s="20"/>
      <c r="M648" s="1" t="s">
        <v>1164</v>
      </c>
      <c r="N648" s="16" t="s">
        <v>1236</v>
      </c>
      <c r="O648" s="16">
        <v>5</v>
      </c>
      <c r="P648" s="20" t="s">
        <v>50</v>
      </c>
      <c r="Q648" s="1" t="s">
        <v>1165</v>
      </c>
      <c r="R648" s="1" t="s">
        <v>157</v>
      </c>
      <c r="S648" s="16" t="s">
        <v>157</v>
      </c>
      <c r="T648" s="151"/>
    </row>
    <row r="649" spans="1:25" ht="30">
      <c r="B649" s="29"/>
      <c r="C649" s="14" t="s">
        <v>781</v>
      </c>
      <c r="D649" s="14" t="s">
        <v>788</v>
      </c>
      <c r="E649" s="14" t="s">
        <v>781</v>
      </c>
      <c r="F649" s="14" t="s">
        <v>788</v>
      </c>
      <c r="G649" s="14" t="s">
        <v>797</v>
      </c>
      <c r="H649" s="14" t="s">
        <v>784</v>
      </c>
      <c r="I649" s="20" t="s">
        <v>781</v>
      </c>
      <c r="J649" s="20" t="s">
        <v>787</v>
      </c>
      <c r="K649" s="16" t="s">
        <v>1540</v>
      </c>
      <c r="L649" s="20"/>
      <c r="M649" s="1" t="s">
        <v>1164</v>
      </c>
      <c r="N649" s="16" t="s">
        <v>1236</v>
      </c>
      <c r="O649" s="16">
        <v>7</v>
      </c>
      <c r="P649" s="20" t="s">
        <v>50</v>
      </c>
      <c r="Q649" s="1" t="s">
        <v>1165</v>
      </c>
      <c r="R649" s="1" t="s">
        <v>157</v>
      </c>
      <c r="S649" s="16" t="s">
        <v>157</v>
      </c>
      <c r="T649" s="151"/>
    </row>
    <row r="650" spans="1:25" ht="30">
      <c r="B650" s="29"/>
      <c r="C650" s="14" t="s">
        <v>781</v>
      </c>
      <c r="D650" s="14" t="s">
        <v>788</v>
      </c>
      <c r="E650" s="14" t="s">
        <v>781</v>
      </c>
      <c r="F650" s="14" t="s">
        <v>788</v>
      </c>
      <c r="G650" s="14" t="s">
        <v>797</v>
      </c>
      <c r="H650" s="14" t="s">
        <v>784</v>
      </c>
      <c r="I650" s="20" t="s">
        <v>781</v>
      </c>
      <c r="J650" s="20" t="s">
        <v>783</v>
      </c>
      <c r="K650" s="16" t="s">
        <v>1541</v>
      </c>
      <c r="L650" s="20"/>
      <c r="M650" s="1" t="s">
        <v>2557</v>
      </c>
      <c r="N650" s="16" t="s">
        <v>1241</v>
      </c>
      <c r="O650" s="16">
        <v>8</v>
      </c>
      <c r="P650" s="20" t="s">
        <v>1425</v>
      </c>
      <c r="Q650" s="1" t="s">
        <v>1165</v>
      </c>
      <c r="R650" s="1" t="s">
        <v>157</v>
      </c>
      <c r="S650" s="16"/>
      <c r="T650" s="151"/>
    </row>
    <row r="651" spans="1:25" ht="33" customHeight="1">
      <c r="B651" s="29"/>
      <c r="C651" s="14"/>
      <c r="D651" s="14"/>
      <c r="E651" s="14"/>
      <c r="F651" s="14"/>
      <c r="G651" s="14"/>
      <c r="H651" s="14"/>
      <c r="I651" s="20"/>
      <c r="J651" s="20"/>
      <c r="K651" s="16"/>
      <c r="L651" s="20" t="s">
        <v>3102</v>
      </c>
      <c r="M651" s="21" t="s">
        <v>3391</v>
      </c>
      <c r="N651" s="16"/>
      <c r="O651" s="16" t="s">
        <v>157</v>
      </c>
      <c r="P651" s="20" t="s">
        <v>157</v>
      </c>
      <c r="Q651" s="1"/>
      <c r="R651" s="1" t="s">
        <v>157</v>
      </c>
      <c r="S651" s="16" t="s">
        <v>157</v>
      </c>
      <c r="T651" s="151"/>
      <c r="V651" s="105" t="str">
        <f>IF(Tabela2[[#This Row],[F.R.
(Fonte Recurso)]]="",IF(B694&lt;&gt;"",B694&amp;".","")&amp;C694&amp;"."&amp;D694&amp;"."&amp;E694&amp;"."&amp;F694&amp;"."&amp;G694&amp;"."&amp;H694&amp;"."&amp;I694&amp;"."&amp;J694,"")</f>
        <v/>
      </c>
      <c r="W651" s="105" t="b">
        <f>V651=Tabela2[[#This Row],[N.R.
(Natureza da Receita)]]</f>
        <v>1</v>
      </c>
      <c r="X651" s="105" t="str">
        <f>IF(Tabela2[[#This Row],[F.R.
(Fonte Recurso)]]="",VLOOKUP(Tabela2[[#This Row],[N.R.
(Natureza da Receita)]],Tabela813[[NR]:[Situação]],3,FALSE),"")</f>
        <v/>
      </c>
      <c r="Y651" s="105" t="b">
        <f>X651=Tabela2[[#This Row],[(S)intética
(A)nalítica]]</f>
        <v>1</v>
      </c>
    </row>
    <row r="652" spans="1:25" ht="45">
      <c r="B652" s="29"/>
      <c r="C652" s="14" t="s">
        <v>781</v>
      </c>
      <c r="D652" s="14" t="s">
        <v>788</v>
      </c>
      <c r="E652" s="14" t="s">
        <v>781</v>
      </c>
      <c r="F652" s="14" t="s">
        <v>788</v>
      </c>
      <c r="G652" s="14" t="s">
        <v>797</v>
      </c>
      <c r="H652" s="14" t="s">
        <v>784</v>
      </c>
      <c r="I652" s="20" t="s">
        <v>781</v>
      </c>
      <c r="J652" s="20" t="s">
        <v>785</v>
      </c>
      <c r="K652" s="16" t="s">
        <v>1542</v>
      </c>
      <c r="L652" s="20"/>
      <c r="M652" s="1" t="s">
        <v>2558</v>
      </c>
      <c r="N652" s="16" t="s">
        <v>1241</v>
      </c>
      <c r="O652" s="16">
        <v>8</v>
      </c>
      <c r="P652" s="20" t="s">
        <v>1425</v>
      </c>
      <c r="Q652" s="1" t="s">
        <v>2799</v>
      </c>
      <c r="R652" s="1" t="s">
        <v>157</v>
      </c>
      <c r="S652" s="16"/>
      <c r="T652" s="151"/>
      <c r="V652" s="105" t="str">
        <f>IF(Tabela2[[#This Row],[F.R.
(Fonte Recurso)]]="",IF(B695&lt;&gt;"",B695&amp;".","")&amp;C695&amp;"."&amp;D695&amp;"."&amp;E695&amp;"."&amp;F695&amp;"."&amp;G695&amp;"."&amp;H695&amp;"."&amp;I695&amp;"."&amp;J695,"")</f>
        <v>1.7.1.9.99.0.1.10</v>
      </c>
      <c r="W652" s="105" t="b">
        <f>V652=Tabela2[[#This Row],[N.R.
(Natureza da Receita)]]</f>
        <v>0</v>
      </c>
      <c r="X652" s="105" t="str">
        <f>IF(Tabela2[[#This Row],[F.R.
(Fonte Recurso)]]="",VLOOKUP(Tabela2[[#This Row],[N.R.
(Natureza da Receita)]],Tabela813[[NR]:[Situação]],3,FALSE),"")</f>
        <v>A</v>
      </c>
      <c r="Y652" s="105" t="b">
        <f>X652=Tabela2[[#This Row],[(S)intética
(A)nalítica]]</f>
        <v>1</v>
      </c>
    </row>
    <row r="653" spans="1:25" ht="45">
      <c r="B653" s="29"/>
      <c r="C653" s="14"/>
      <c r="D653" s="14"/>
      <c r="E653" s="14"/>
      <c r="F653" s="14"/>
      <c r="G653" s="14"/>
      <c r="H653" s="14"/>
      <c r="I653" s="20"/>
      <c r="J653" s="20"/>
      <c r="K653" s="16"/>
      <c r="L653" s="20" t="s">
        <v>3098</v>
      </c>
      <c r="M653" s="21" t="s">
        <v>3392</v>
      </c>
      <c r="N653" s="16"/>
      <c r="O653" s="16" t="s">
        <v>157</v>
      </c>
      <c r="P653" s="20" t="s">
        <v>157</v>
      </c>
      <c r="Q653" s="1" t="s">
        <v>3424</v>
      </c>
      <c r="R653" s="1" t="s">
        <v>157</v>
      </c>
      <c r="S653" s="16" t="s">
        <v>157</v>
      </c>
      <c r="T653" s="151"/>
      <c r="V653" s="105" t="str">
        <f>IF(Tabela2[[#This Row],[F.R.
(Fonte Recurso)]]="",IF(B696&lt;&gt;"",B696&amp;".","")&amp;C696&amp;"."&amp;D696&amp;"."&amp;E696&amp;"."&amp;F696&amp;"."&amp;G696&amp;"."&amp;H696&amp;"."&amp;I696&amp;"."&amp;J696,"")</f>
        <v/>
      </c>
      <c r="W653" s="105" t="b">
        <f>V653=Tabela2[[#This Row],[N.R.
(Natureza da Receita)]]</f>
        <v>1</v>
      </c>
      <c r="X653" s="105" t="str">
        <f>IF(Tabela2[[#This Row],[F.R.
(Fonte Recurso)]]="",VLOOKUP(Tabela2[[#This Row],[N.R.
(Natureza da Receita)]],Tabela813[[NR]:[Situação]],3,FALSE),"")</f>
        <v/>
      </c>
      <c r="Y653" s="105" t="b">
        <f>X653=Tabela2[[#This Row],[(S)intética
(A)nalítica]]</f>
        <v>1</v>
      </c>
    </row>
    <row r="654" spans="1:25" ht="30">
      <c r="B654" s="29"/>
      <c r="C654" s="14" t="s">
        <v>781</v>
      </c>
      <c r="D654" s="14" t="s">
        <v>788</v>
      </c>
      <c r="E654" s="14" t="s">
        <v>781</v>
      </c>
      <c r="F654" s="14" t="s">
        <v>788</v>
      </c>
      <c r="G654" s="14" t="s">
        <v>797</v>
      </c>
      <c r="H654" s="14" t="s">
        <v>784</v>
      </c>
      <c r="I654" s="20" t="s">
        <v>781</v>
      </c>
      <c r="J654" s="20" t="s">
        <v>794</v>
      </c>
      <c r="K654" s="16" t="s">
        <v>1543</v>
      </c>
      <c r="L654" s="20"/>
      <c r="M654" s="21" t="s">
        <v>2559</v>
      </c>
      <c r="N654" s="16" t="s">
        <v>1241</v>
      </c>
      <c r="O654" s="16">
        <v>8</v>
      </c>
      <c r="P654" s="20" t="s">
        <v>1425</v>
      </c>
      <c r="Q654" s="1" t="s">
        <v>3170</v>
      </c>
      <c r="R654" s="1" t="s">
        <v>157</v>
      </c>
      <c r="S654" s="16"/>
      <c r="T654" s="151"/>
      <c r="V654" s="105" t="str">
        <f>IF(Tabela2[[#This Row],[F.R.
(Fonte Recurso)]]="",IF(B697&lt;&gt;"",B697&amp;".","")&amp;C697&amp;"."&amp;D697&amp;"."&amp;E697&amp;"."&amp;F697&amp;"."&amp;G697&amp;"."&amp;H697&amp;"."&amp;I697&amp;"."&amp;J697,"")</f>
        <v>1.7.1.9.99.0.1.12</v>
      </c>
      <c r="W654" s="105" t="b">
        <f>V654=Tabela2[[#This Row],[N.R.
(Natureza da Receita)]]</f>
        <v>0</v>
      </c>
      <c r="X654" s="105" t="str">
        <f>IF(Tabela2[[#This Row],[F.R.
(Fonte Recurso)]]="",VLOOKUP(Tabela2[[#This Row],[N.R.
(Natureza da Receita)]],Tabela813[[NR]:[Situação]],3,FALSE),"")</f>
        <v>A</v>
      </c>
      <c r="Y654" s="105" t="b">
        <f>X654=Tabela2[[#This Row],[(S)intética
(A)nalítica]]</f>
        <v>1</v>
      </c>
    </row>
    <row r="655" spans="1:25" ht="45">
      <c r="A655" s="305"/>
      <c r="B655" s="29"/>
      <c r="C655" s="14"/>
      <c r="D655" s="14"/>
      <c r="E655" s="14"/>
      <c r="F655" s="14"/>
      <c r="G655" s="14"/>
      <c r="H655" s="14"/>
      <c r="I655" s="20"/>
      <c r="J655" s="20"/>
      <c r="K655" s="16"/>
      <c r="L655" s="20" t="s">
        <v>3099</v>
      </c>
      <c r="M655" s="21" t="s">
        <v>3393</v>
      </c>
      <c r="N655" s="16"/>
      <c r="O655" s="16" t="s">
        <v>157</v>
      </c>
      <c r="P655" s="20" t="s">
        <v>157</v>
      </c>
      <c r="Q655" s="1" t="s">
        <v>3426</v>
      </c>
      <c r="R655" s="1" t="s">
        <v>157</v>
      </c>
      <c r="S655" s="16" t="s">
        <v>157</v>
      </c>
      <c r="T655" s="151"/>
      <c r="V655" s="105" t="str">
        <f>IF(Tabela2[[#This Row],[F.R.
(Fonte Recurso)]]="",IF(B698&lt;&gt;"",B698&amp;".","")&amp;C698&amp;"."&amp;D698&amp;"."&amp;E698&amp;"."&amp;F698&amp;"."&amp;G698&amp;"."&amp;H698&amp;"."&amp;I698&amp;"."&amp;J698,"")</f>
        <v/>
      </c>
      <c r="W655" s="105" t="b">
        <f>V655=Tabela2[[#This Row],[N.R.
(Natureza da Receita)]]</f>
        <v>1</v>
      </c>
      <c r="X655" s="105" t="str">
        <f>IF(Tabela2[[#This Row],[F.R.
(Fonte Recurso)]]="",VLOOKUP(Tabela2[[#This Row],[N.R.
(Natureza da Receita)]],Tabela813[[NR]:[Situação]],3,FALSE),"")</f>
        <v/>
      </c>
      <c r="Y655" s="105" t="b">
        <f>X655=Tabela2[[#This Row],[(S)intética
(A)nalítica]]</f>
        <v>1</v>
      </c>
    </row>
    <row r="656" spans="1:25">
      <c r="A656" s="305"/>
      <c r="B656" s="29"/>
      <c r="C656" s="20" t="s">
        <v>781</v>
      </c>
      <c r="D656" s="20" t="s">
        <v>788</v>
      </c>
      <c r="E656" s="20" t="s">
        <v>781</v>
      </c>
      <c r="F656" s="20" t="s">
        <v>793</v>
      </c>
      <c r="G656" s="20" t="s">
        <v>787</v>
      </c>
      <c r="H656" s="20" t="s">
        <v>784</v>
      </c>
      <c r="I656" s="20" t="s">
        <v>784</v>
      </c>
      <c r="J656" s="20" t="s">
        <v>787</v>
      </c>
      <c r="K656" s="16" t="s">
        <v>1544</v>
      </c>
      <c r="L656" s="20"/>
      <c r="M656" s="21" t="s">
        <v>2560</v>
      </c>
      <c r="N656" s="16" t="s">
        <v>1236</v>
      </c>
      <c r="O656" s="16">
        <v>4</v>
      </c>
      <c r="P656" s="20" t="s">
        <v>44</v>
      </c>
      <c r="Q656" s="1" t="s">
        <v>1166</v>
      </c>
      <c r="R656" s="1" t="s">
        <v>157</v>
      </c>
      <c r="S656" s="16"/>
      <c r="T656" s="151"/>
      <c r="V656" s="105" t="str">
        <f>IF(Tabela2[[#This Row],[F.R.
(Fonte Recurso)]]="",IF(B703&lt;&gt;"",B703&amp;".","")&amp;C703&amp;"."&amp;D703&amp;"."&amp;E703&amp;"."&amp;F703&amp;"."&amp;G703&amp;"."&amp;H703&amp;"."&amp;I703&amp;"."&amp;J703,"")</f>
        <v>1.7.1.9.99.0.1.99</v>
      </c>
      <c r="W656" s="105" t="b">
        <f>V656=Tabela2[[#This Row],[N.R.
(Natureza da Receita)]]</f>
        <v>0</v>
      </c>
      <c r="X656" s="105" t="str">
        <f>IF(Tabela2[[#This Row],[F.R.
(Fonte Recurso)]]="",VLOOKUP(Tabela2[[#This Row],[N.R.
(Natureza da Receita)]],Tabela813[[NR]:[Situação]],3,FALSE),"")</f>
        <v>S</v>
      </c>
      <c r="Y656" s="105" t="b">
        <f>X656=Tabela2[[#This Row],[(S)intética
(A)nalítica]]</f>
        <v>1</v>
      </c>
    </row>
    <row r="657" spans="1:25">
      <c r="A657" s="245"/>
      <c r="B657" s="29"/>
      <c r="C657" s="20" t="s">
        <v>781</v>
      </c>
      <c r="D657" s="20" t="s">
        <v>788</v>
      </c>
      <c r="E657" s="20" t="s">
        <v>781</v>
      </c>
      <c r="F657" s="20" t="s">
        <v>793</v>
      </c>
      <c r="G657" s="20" t="s">
        <v>811</v>
      </c>
      <c r="H657" s="20" t="s">
        <v>784</v>
      </c>
      <c r="I657" s="20" t="s">
        <v>784</v>
      </c>
      <c r="J657" s="20" t="s">
        <v>787</v>
      </c>
      <c r="K657" s="16" t="s">
        <v>1545</v>
      </c>
      <c r="L657" s="20"/>
      <c r="M657" s="21" t="s">
        <v>412</v>
      </c>
      <c r="N657" s="16" t="s">
        <v>1236</v>
      </c>
      <c r="O657" s="16">
        <v>5</v>
      </c>
      <c r="P657" s="20" t="s">
        <v>54</v>
      </c>
      <c r="Q657" s="1" t="s">
        <v>413</v>
      </c>
      <c r="R657" s="1" t="s">
        <v>157</v>
      </c>
      <c r="S657" s="16"/>
      <c r="T657" s="151"/>
      <c r="V657" s="105" t="str">
        <f>IF(Tabela2[[#This Row],[F.R.
(Fonte Recurso)]]="",IF(B704&lt;&gt;"",B704&amp;".","")&amp;C704&amp;"."&amp;D704&amp;"."&amp;E704&amp;"."&amp;F704&amp;"."&amp;G704&amp;"."&amp;H704&amp;"."&amp;I704&amp;"."&amp;J704,"")</f>
        <v>.......</v>
      </c>
      <c r="W657" s="105" t="b">
        <f>V657=Tabela2[[#This Row],[N.R.
(Natureza da Receita)]]</f>
        <v>0</v>
      </c>
      <c r="X657" s="105" t="str">
        <f>IF(Tabela2[[#This Row],[F.R.
(Fonte Recurso)]]="",VLOOKUP(Tabela2[[#This Row],[N.R.
(Natureza da Receita)]],Tabela813[[NR]:[Situação]],3,FALSE),"")</f>
        <v>S</v>
      </c>
      <c r="Y657" s="105" t="b">
        <f>X657=Tabela2[[#This Row],[(S)intética
(A)nalítica]]</f>
        <v>1</v>
      </c>
    </row>
    <row r="658" spans="1:25">
      <c r="A658" s="245"/>
      <c r="B658" s="29"/>
      <c r="C658" s="20"/>
      <c r="D658" s="20"/>
      <c r="E658" s="20"/>
      <c r="F658" s="20"/>
      <c r="G658" s="20"/>
      <c r="H658" s="20"/>
      <c r="I658" s="20"/>
      <c r="J658" s="20"/>
      <c r="K658" s="16"/>
      <c r="L658" s="20" t="s">
        <v>3165</v>
      </c>
      <c r="M658" s="21" t="s">
        <v>3162</v>
      </c>
      <c r="N658" s="16" t="str">
        <f t="shared" ref="N658:N662" si="20">X614</f>
        <v/>
      </c>
      <c r="O658" s="16" t="s">
        <v>157</v>
      </c>
      <c r="P658" s="20" t="s">
        <v>157</v>
      </c>
      <c r="Q658" s="1"/>
      <c r="R658" s="144" t="s">
        <v>3191</v>
      </c>
      <c r="S658" s="16" t="s">
        <v>157</v>
      </c>
      <c r="T658" s="151"/>
      <c r="V658" s="105" t="str">
        <f>IF(Tabela2[[#This Row],[F.R.
(Fonte Recurso)]]="",IF(B705&lt;&gt;"",B705&amp;".","")&amp;C705&amp;"."&amp;D705&amp;"."&amp;E705&amp;"."&amp;F705&amp;"."&amp;G705&amp;"."&amp;H705&amp;"."&amp;I705&amp;"."&amp;J705,"")</f>
        <v/>
      </c>
      <c r="W658" s="105" t="b">
        <f>V658=Tabela2[[#This Row],[N.R.
(Natureza da Receita)]]</f>
        <v>1</v>
      </c>
      <c r="X658" s="105" t="str">
        <f>IF(Tabela2[[#This Row],[F.R.
(Fonte Recurso)]]="",VLOOKUP(Tabela2[[#This Row],[N.R.
(Natureza da Receita)]],Tabela813[[NR]:[Situação]],3,FALSE),"")</f>
        <v/>
      </c>
      <c r="Y658" s="105" t="b">
        <f>X658=Tabela2[[#This Row],[(S)intética
(A)nalítica]]</f>
        <v>1</v>
      </c>
    </row>
    <row r="659" spans="1:25" ht="30">
      <c r="A659" s="25"/>
      <c r="B659" s="29"/>
      <c r="C659" s="20" t="s">
        <v>781</v>
      </c>
      <c r="D659" s="20" t="s">
        <v>788</v>
      </c>
      <c r="E659" s="20" t="s">
        <v>781</v>
      </c>
      <c r="F659" s="20" t="s">
        <v>793</v>
      </c>
      <c r="G659" s="20" t="s">
        <v>808</v>
      </c>
      <c r="H659" s="20" t="s">
        <v>784</v>
      </c>
      <c r="I659" s="20" t="s">
        <v>784</v>
      </c>
      <c r="J659" s="20" t="s">
        <v>787</v>
      </c>
      <c r="K659" s="16" t="s">
        <v>1546</v>
      </c>
      <c r="L659" s="20"/>
      <c r="M659" s="21" t="s">
        <v>414</v>
      </c>
      <c r="N659" s="16" t="s">
        <v>1236</v>
      </c>
      <c r="O659" s="16">
        <v>5</v>
      </c>
      <c r="P659" s="20" t="s">
        <v>54</v>
      </c>
      <c r="Q659" s="1" t="s">
        <v>415</v>
      </c>
      <c r="R659" s="1" t="s">
        <v>157</v>
      </c>
      <c r="S659" s="16"/>
      <c r="T659" s="151"/>
      <c r="V659" s="105" t="str">
        <f>IF(Tabela2[[#This Row],[F.R.
(Fonte Recurso)]]="",IF(B707&lt;&gt;"",B707&amp;".","")&amp;C707&amp;"."&amp;D707&amp;"."&amp;E707&amp;"."&amp;F707&amp;"."&amp;G707&amp;"."&amp;H707&amp;"."&amp;I707&amp;"."&amp;J707,"")</f>
        <v>.......</v>
      </c>
      <c r="W659" s="105" t="b">
        <f>V659=Tabela2[[#This Row],[N.R.
(Natureza da Receita)]]</f>
        <v>0</v>
      </c>
      <c r="X659" s="105" t="str">
        <f>IF(Tabela2[[#This Row],[F.R.
(Fonte Recurso)]]="",VLOOKUP(Tabela2[[#This Row],[N.R.
(Natureza da Receita)]],Tabela813[[NR]:[Situação]],3,FALSE),"")</f>
        <v>S</v>
      </c>
      <c r="Y659" s="105" t="b">
        <f>X659=Tabela2[[#This Row],[(S)intética
(A)nalítica]]</f>
        <v>1</v>
      </c>
    </row>
    <row r="660" spans="1:25">
      <c r="A660" s="302"/>
      <c r="B660" s="29"/>
      <c r="C660" s="20"/>
      <c r="D660" s="20"/>
      <c r="E660" s="20"/>
      <c r="F660" s="20"/>
      <c r="G660" s="20"/>
      <c r="H660" s="20"/>
      <c r="I660" s="20"/>
      <c r="J660" s="20"/>
      <c r="K660" s="16"/>
      <c r="L660" s="20" t="s">
        <v>3237</v>
      </c>
      <c r="M660" s="21" t="s">
        <v>3238</v>
      </c>
      <c r="N660" s="16" t="str">
        <f t="shared" si="20"/>
        <v>A</v>
      </c>
      <c r="O660" s="16" t="s">
        <v>157</v>
      </c>
      <c r="P660" s="20" t="s">
        <v>157</v>
      </c>
      <c r="Q660" s="1"/>
      <c r="R660" s="1" t="s">
        <v>157</v>
      </c>
      <c r="S660" s="16" t="s">
        <v>157</v>
      </c>
      <c r="T660" s="151"/>
      <c r="V660" s="105" t="str">
        <f>IF(Tabela2[[#This Row],[F.R.
(Fonte Recurso)]]="",IF(B708&lt;&gt;"",B708&amp;".","")&amp;C708&amp;"."&amp;D708&amp;"."&amp;E708&amp;"."&amp;F708&amp;"."&amp;G708&amp;"."&amp;H708&amp;"."&amp;I708&amp;"."&amp;J708,"")</f>
        <v/>
      </c>
      <c r="W660" s="105" t="b">
        <f>V660=Tabela2[[#This Row],[N.R.
(Natureza da Receita)]]</f>
        <v>1</v>
      </c>
      <c r="X660" s="105" t="str">
        <f>IF(Tabela2[[#This Row],[F.R.
(Fonte Recurso)]]="",VLOOKUP(Tabela2[[#This Row],[N.R.
(Natureza da Receita)]],Tabela813[[NR]:[Situação]],3,FALSE),"")</f>
        <v/>
      </c>
      <c r="Y660" s="105" t="b">
        <f>X660=Tabela2[[#This Row],[(S)intética
(A)nalítica]]</f>
        <v>0</v>
      </c>
    </row>
    <row r="661" spans="1:25" ht="30">
      <c r="A661" s="302"/>
      <c r="B661" s="29"/>
      <c r="C661" s="20" t="s">
        <v>781</v>
      </c>
      <c r="D661" s="20" t="s">
        <v>788</v>
      </c>
      <c r="E661" s="20" t="s">
        <v>781</v>
      </c>
      <c r="F661" s="20" t="s">
        <v>793</v>
      </c>
      <c r="G661" s="20" t="s">
        <v>812</v>
      </c>
      <c r="H661" s="20" t="s">
        <v>784</v>
      </c>
      <c r="I661" s="20" t="s">
        <v>784</v>
      </c>
      <c r="J661" s="20" t="s">
        <v>787</v>
      </c>
      <c r="K661" s="16" t="s">
        <v>1547</v>
      </c>
      <c r="L661" s="20"/>
      <c r="M661" s="21" t="s">
        <v>2561</v>
      </c>
      <c r="N661" s="16" t="str">
        <f t="shared" si="20"/>
        <v/>
      </c>
      <c r="O661" s="16">
        <v>5</v>
      </c>
      <c r="P661" s="20" t="s">
        <v>54</v>
      </c>
      <c r="Q661" s="1" t="s">
        <v>416</v>
      </c>
      <c r="R661" s="1" t="s">
        <v>157</v>
      </c>
      <c r="S661" s="16"/>
      <c r="T661" s="151"/>
      <c r="V661" s="105" t="str">
        <f>IF(Tabela2[[#This Row],[F.R.
(Fonte Recurso)]]="",IF(B709&lt;&gt;"",B709&amp;".","")&amp;C709&amp;"."&amp;D709&amp;"."&amp;E709&amp;"."&amp;F709&amp;"."&amp;G709&amp;"."&amp;H709&amp;"."&amp;I709&amp;"."&amp;J709,"")</f>
        <v>.......</v>
      </c>
      <c r="W661" s="105" t="b">
        <f>V661=Tabela2[[#This Row],[N.R.
(Natureza da Receita)]]</f>
        <v>0</v>
      </c>
      <c r="X661" s="105" t="str">
        <f>IF(Tabela2[[#This Row],[F.R.
(Fonte Recurso)]]="",VLOOKUP(Tabela2[[#This Row],[N.R.
(Natureza da Receita)]],Tabela813[[NR]:[Situação]],3,FALSE),"")</f>
        <v>S</v>
      </c>
      <c r="Y661" s="105" t="b">
        <f>X661=Tabela2[[#This Row],[(S)intética
(A)nalítica]]</f>
        <v>0</v>
      </c>
    </row>
    <row r="662" spans="1:25" ht="42.75" customHeight="1">
      <c r="A662" s="25"/>
      <c r="B662" s="29"/>
      <c r="C662" s="20" t="s">
        <v>781</v>
      </c>
      <c r="D662" s="20" t="s">
        <v>788</v>
      </c>
      <c r="E662" s="20" t="s">
        <v>781</v>
      </c>
      <c r="F662" s="20" t="s">
        <v>793</v>
      </c>
      <c r="G662" s="20" t="s">
        <v>812</v>
      </c>
      <c r="H662" s="20" t="s">
        <v>781</v>
      </c>
      <c r="I662" s="20" t="s">
        <v>784</v>
      </c>
      <c r="J662" s="20" t="s">
        <v>787</v>
      </c>
      <c r="K662" s="16" t="s">
        <v>1548</v>
      </c>
      <c r="L662" s="20"/>
      <c r="M662" s="21" t="s">
        <v>417</v>
      </c>
      <c r="N662" s="16" t="str">
        <f t="shared" si="20"/>
        <v>A</v>
      </c>
      <c r="O662" s="16">
        <v>6</v>
      </c>
      <c r="P662" s="20" t="s">
        <v>54</v>
      </c>
      <c r="Q662" s="1" t="s">
        <v>418</v>
      </c>
      <c r="R662" s="1" t="s">
        <v>419</v>
      </c>
      <c r="S662" s="16"/>
      <c r="T662" s="151"/>
      <c r="V662" s="105" t="str">
        <f>IF(Tabela2[[#This Row],[F.R.
(Fonte Recurso)]]="",IF(B711&lt;&gt;"",B711&amp;".","")&amp;C711&amp;"."&amp;D711&amp;"."&amp;E711&amp;"."&amp;F711&amp;"."&amp;G711&amp;"."&amp;H711&amp;"."&amp;I711&amp;"."&amp;J711,"")</f>
        <v>1.7.2.0.00.0.0.00</v>
      </c>
      <c r="W662" s="105" t="b">
        <f>V662=Tabela2[[#This Row],[N.R.
(Natureza da Receita)]]</f>
        <v>0</v>
      </c>
      <c r="X662" s="105" t="str">
        <f>IF(Tabela2[[#This Row],[F.R.
(Fonte Recurso)]]="",VLOOKUP(Tabela2[[#This Row],[N.R.
(Natureza da Receita)]],Tabela813[[NR]:[Situação]],3,FALSE),"")</f>
        <v>S</v>
      </c>
      <c r="Y662" s="105" t="b">
        <f>X662=Tabela2[[#This Row],[(S)intética
(A)nalítica]]</f>
        <v>0</v>
      </c>
    </row>
    <row r="663" spans="1:25">
      <c r="A663" s="302"/>
      <c r="B663" s="29"/>
      <c r="C663" s="20"/>
      <c r="D663" s="20"/>
      <c r="E663" s="20"/>
      <c r="F663" s="20"/>
      <c r="G663" s="20"/>
      <c r="H663" s="20"/>
      <c r="I663" s="20"/>
      <c r="J663" s="20"/>
      <c r="K663" s="16"/>
      <c r="L663" s="20" t="s">
        <v>3155</v>
      </c>
      <c r="M663" s="1" t="s">
        <v>2780</v>
      </c>
      <c r="N663" s="16"/>
      <c r="O663" s="16"/>
      <c r="P663" s="20"/>
      <c r="Q663" s="1" t="s">
        <v>157</v>
      </c>
      <c r="R663" s="1" t="s">
        <v>157</v>
      </c>
      <c r="S663" s="16"/>
      <c r="T663" s="151"/>
      <c r="V663" s="105" t="str">
        <f>IF(Tabela2[[#This Row],[F.R.
(Fonte Recurso)]]="",IF(B712&lt;&gt;"",B712&amp;".","")&amp;C712&amp;"."&amp;D712&amp;"."&amp;E712&amp;"."&amp;F712&amp;"."&amp;G712&amp;"."&amp;H712&amp;"."&amp;I712&amp;"."&amp;J712,"")</f>
        <v/>
      </c>
      <c r="W663" s="105" t="b">
        <f>V663=Tabela2[[#This Row],[N.R.
(Natureza da Receita)]]</f>
        <v>1</v>
      </c>
      <c r="X663" s="105" t="str">
        <f>IF(Tabela2[[#This Row],[F.R.
(Fonte Recurso)]]="",VLOOKUP(Tabela2[[#This Row],[N.R.
(Natureza da Receita)]],Tabela813[[NR]:[Situação]],3,FALSE),"")</f>
        <v/>
      </c>
      <c r="Y663" s="105" t="b">
        <f>X663=Tabela2[[#This Row],[(S)intética
(A)nalítica]]</f>
        <v>1</v>
      </c>
    </row>
    <row r="664" spans="1:25" ht="75">
      <c r="A664" s="302"/>
      <c r="B664" s="29"/>
      <c r="C664" s="20" t="s">
        <v>781</v>
      </c>
      <c r="D664" s="20" t="s">
        <v>788</v>
      </c>
      <c r="E664" s="20" t="s">
        <v>781</v>
      </c>
      <c r="F664" s="20" t="s">
        <v>793</v>
      </c>
      <c r="G664" s="20" t="s">
        <v>812</v>
      </c>
      <c r="H664" s="20" t="s">
        <v>790</v>
      </c>
      <c r="I664" s="20" t="s">
        <v>784</v>
      </c>
      <c r="J664" s="20" t="s">
        <v>787</v>
      </c>
      <c r="K664" s="16" t="s">
        <v>1549</v>
      </c>
      <c r="L664" s="20"/>
      <c r="M664" s="21" t="s">
        <v>420</v>
      </c>
      <c r="N664" s="16" t="s">
        <v>1236</v>
      </c>
      <c r="O664" s="16">
        <v>6</v>
      </c>
      <c r="P664" s="20" t="s">
        <v>54</v>
      </c>
      <c r="Q664" s="1" t="s">
        <v>421</v>
      </c>
      <c r="R664" s="1" t="s">
        <v>419</v>
      </c>
      <c r="S664" s="16"/>
      <c r="T664" s="151"/>
      <c r="V664" s="105" t="str">
        <f>IF(Tabela2[[#This Row],[F.R.
(Fonte Recurso)]]="",IF(B713&lt;&gt;"",B713&amp;".","")&amp;C713&amp;"."&amp;D713&amp;"."&amp;E713&amp;"."&amp;F713&amp;"."&amp;G713&amp;"."&amp;H713&amp;"."&amp;I713&amp;"."&amp;J713,"")</f>
        <v>1.7.2.1.50.0.0.00</v>
      </c>
      <c r="W664" s="105" t="b">
        <f>V664=Tabela2[[#This Row],[N.R.
(Natureza da Receita)]]</f>
        <v>0</v>
      </c>
      <c r="X664" s="105" t="str">
        <f>IF(Tabela2[[#This Row],[F.R.
(Fonte Recurso)]]="",VLOOKUP(Tabela2[[#This Row],[N.R.
(Natureza da Receita)]],Tabela813[[NR]:[Situação]],3,FALSE),"")</f>
        <v>S</v>
      </c>
      <c r="Y664" s="105" t="b">
        <f>X664=Tabela2[[#This Row],[(S)intética
(A)nalítica]]</f>
        <v>1</v>
      </c>
    </row>
    <row r="665" spans="1:25">
      <c r="A665" s="239"/>
      <c r="B665" s="29"/>
      <c r="C665" s="20"/>
      <c r="D665" s="20"/>
      <c r="E665" s="20"/>
      <c r="F665" s="20"/>
      <c r="G665" s="20"/>
      <c r="H665" s="20"/>
      <c r="I665" s="20"/>
      <c r="J665" s="20"/>
      <c r="K665" s="16"/>
      <c r="L665" s="20" t="s">
        <v>3102</v>
      </c>
      <c r="M665" s="21" t="s">
        <v>3391</v>
      </c>
      <c r="N665" s="16"/>
      <c r="O665" s="16"/>
      <c r="P665" s="20"/>
      <c r="Q665" s="1"/>
      <c r="R665" s="1"/>
      <c r="S665" s="16"/>
      <c r="T665" s="151"/>
      <c r="V665" s="105" t="str">
        <f>IF(Tabela2[[#This Row],[F.R.
(Fonte Recurso)]]="",IF(B714&lt;&gt;"",B714&amp;".","")&amp;C714&amp;"."&amp;D714&amp;"."&amp;E714&amp;"."&amp;F714&amp;"."&amp;G714&amp;"."&amp;H714&amp;"."&amp;I714&amp;"."&amp;J714,"")</f>
        <v/>
      </c>
      <c r="W665" s="105" t="b">
        <f>V665=Tabela2[[#This Row],[N.R.
(Natureza da Receita)]]</f>
        <v>1</v>
      </c>
      <c r="X665" s="105" t="str">
        <f>IF(Tabela2[[#This Row],[F.R.
(Fonte Recurso)]]="",VLOOKUP(Tabela2[[#This Row],[N.R.
(Natureza da Receita)]],Tabela813[[NR]:[Situação]],3,FALSE),"")</f>
        <v/>
      </c>
      <c r="Y665" s="105" t="b">
        <f>X665=Tabela2[[#This Row],[(S)intética
(A)nalítica]]</f>
        <v>1</v>
      </c>
    </row>
    <row r="666" spans="1:25" ht="30">
      <c r="A666" s="302"/>
      <c r="B666" s="29"/>
      <c r="C666" s="20" t="s">
        <v>781</v>
      </c>
      <c r="D666" s="20" t="s">
        <v>788</v>
      </c>
      <c r="E666" s="20" t="s">
        <v>781</v>
      </c>
      <c r="F666" s="20" t="s">
        <v>793</v>
      </c>
      <c r="G666" s="20" t="s">
        <v>813</v>
      </c>
      <c r="H666" s="20" t="s">
        <v>784</v>
      </c>
      <c r="I666" s="20" t="s">
        <v>784</v>
      </c>
      <c r="J666" s="20" t="s">
        <v>787</v>
      </c>
      <c r="K666" s="16" t="s">
        <v>1550</v>
      </c>
      <c r="L666" s="20"/>
      <c r="M666" s="21" t="s">
        <v>422</v>
      </c>
      <c r="N666" s="16" t="s">
        <v>1236</v>
      </c>
      <c r="O666" s="16">
        <v>5</v>
      </c>
      <c r="P666" s="20" t="s">
        <v>54</v>
      </c>
      <c r="Q666" s="1" t="s">
        <v>423</v>
      </c>
      <c r="R666" s="1" t="s">
        <v>157</v>
      </c>
      <c r="S666" s="16"/>
      <c r="T666" s="151"/>
      <c r="V666" s="105" t="str">
        <f>IF(Tabela2[[#This Row],[F.R.
(Fonte Recurso)]]="",IF(B715&lt;&gt;"",B715&amp;".","")&amp;C715&amp;"."&amp;D715&amp;"."&amp;E715&amp;"."&amp;F715&amp;"."&amp;G715&amp;"."&amp;H715&amp;"."&amp;I715&amp;"."&amp;J715,"")</f>
        <v>1.7.2.1.51.0.0.00</v>
      </c>
      <c r="W666" s="105" t="b">
        <f>V666=Tabela2[[#This Row],[N.R.
(Natureza da Receita)]]</f>
        <v>0</v>
      </c>
      <c r="X666" s="105" t="str">
        <f>IF(Tabela2[[#This Row],[F.R.
(Fonte Recurso)]]="",VLOOKUP(Tabela2[[#This Row],[N.R.
(Natureza da Receita)]],Tabela813[[NR]:[Situação]],3,FALSE),"")</f>
        <v>S</v>
      </c>
      <c r="Y666" s="105" t="b">
        <f>X666=Tabela2[[#This Row],[(S)intética
(A)nalítica]]</f>
        <v>1</v>
      </c>
    </row>
    <row r="667" spans="1:25">
      <c r="A667" s="302"/>
      <c r="B667" s="29"/>
      <c r="C667" s="20"/>
      <c r="D667" s="20"/>
      <c r="E667" s="20"/>
      <c r="F667" s="20"/>
      <c r="G667" s="20"/>
      <c r="H667" s="20"/>
      <c r="I667" s="20"/>
      <c r="J667" s="20"/>
      <c r="K667" s="16"/>
      <c r="L667" s="20" t="s">
        <v>3163</v>
      </c>
      <c r="M667" s="21" t="s">
        <v>3109</v>
      </c>
      <c r="N667" s="16"/>
      <c r="O667" s="16"/>
      <c r="P667" s="20"/>
      <c r="Q667" s="1"/>
      <c r="R667" s="1"/>
      <c r="S667" s="16"/>
      <c r="T667" s="151"/>
      <c r="V667" s="105" t="str">
        <f>IF(Tabela2[[#This Row],[F.R.
(Fonte Recurso)]]="",IF(B716&lt;&gt;"",B716&amp;".","")&amp;C716&amp;"."&amp;D716&amp;"."&amp;E716&amp;"."&amp;F716&amp;"."&amp;G716&amp;"."&amp;H716&amp;"."&amp;I716&amp;"."&amp;J716,"")</f>
        <v/>
      </c>
      <c r="W667" s="105" t="b">
        <f>V667=Tabela2[[#This Row],[N.R.
(Natureza da Receita)]]</f>
        <v>1</v>
      </c>
      <c r="X667" s="105" t="str">
        <f>IF(Tabela2[[#This Row],[F.R.
(Fonte Recurso)]]="",VLOOKUP(Tabela2[[#This Row],[N.R.
(Natureza da Receita)]],Tabela813[[NR]:[Situação]],3,FALSE),"")</f>
        <v/>
      </c>
      <c r="Y667" s="105" t="b">
        <f>X667=Tabela2[[#This Row],[(S)intética
(A)nalítica]]</f>
        <v>1</v>
      </c>
    </row>
    <row r="668" spans="1:25" ht="75">
      <c r="B668" s="29"/>
      <c r="C668" s="20" t="s">
        <v>781</v>
      </c>
      <c r="D668" s="20" t="s">
        <v>788</v>
      </c>
      <c r="E668" s="20" t="s">
        <v>781</v>
      </c>
      <c r="F668" s="20" t="s">
        <v>793</v>
      </c>
      <c r="G668" s="20" t="s">
        <v>814</v>
      </c>
      <c r="H668" s="20" t="s">
        <v>784</v>
      </c>
      <c r="I668" s="20" t="s">
        <v>784</v>
      </c>
      <c r="J668" s="20" t="s">
        <v>787</v>
      </c>
      <c r="K668" s="16" t="s">
        <v>1551</v>
      </c>
      <c r="L668" s="20"/>
      <c r="M668" s="21" t="s">
        <v>424</v>
      </c>
      <c r="N668" s="16" t="s">
        <v>1236</v>
      </c>
      <c r="O668" s="16">
        <v>5</v>
      </c>
      <c r="P668" s="20" t="s">
        <v>54</v>
      </c>
      <c r="Q668" s="1" t="s">
        <v>425</v>
      </c>
      <c r="R668" s="1" t="s">
        <v>100</v>
      </c>
      <c r="S668" s="16"/>
      <c r="T668" s="151"/>
      <c r="V668" s="105" t="str">
        <f>IF(Tabela2[[#This Row],[F.R.
(Fonte Recurso)]]="",IF(B717&lt;&gt;"",B717&amp;".","")&amp;C717&amp;"."&amp;D717&amp;"."&amp;E717&amp;"."&amp;F717&amp;"."&amp;G717&amp;"."&amp;H717&amp;"."&amp;I717&amp;"."&amp;J717,"")</f>
        <v>1.7.2.1.52.0.0.00</v>
      </c>
      <c r="W668" s="105" t="b">
        <f>V668=Tabela2[[#This Row],[N.R.
(Natureza da Receita)]]</f>
        <v>0</v>
      </c>
      <c r="X668" s="105" t="str">
        <f>IF(Tabela2[[#This Row],[F.R.
(Fonte Recurso)]]="",VLOOKUP(Tabela2[[#This Row],[N.R.
(Natureza da Receita)]],Tabela813[[NR]:[Situação]],3,FALSE),"")</f>
        <v>S</v>
      </c>
      <c r="Y668" s="105" t="b">
        <f>X668=Tabela2[[#This Row],[(S)intética
(A)nalítica]]</f>
        <v>1</v>
      </c>
    </row>
    <row r="669" spans="1:25">
      <c r="A669" s="235"/>
      <c r="B669" s="29"/>
      <c r="C669" s="20"/>
      <c r="D669" s="20"/>
      <c r="E669" s="20"/>
      <c r="F669" s="20"/>
      <c r="G669" s="20"/>
      <c r="H669" s="20"/>
      <c r="I669" s="20"/>
      <c r="J669" s="20"/>
      <c r="K669" s="16"/>
      <c r="L669" s="20" t="s">
        <v>3103</v>
      </c>
      <c r="M669" s="21" t="s">
        <v>3104</v>
      </c>
      <c r="N669" s="16"/>
      <c r="O669" s="16" t="s">
        <v>157</v>
      </c>
      <c r="P669" s="20" t="s">
        <v>157</v>
      </c>
      <c r="Q669" s="1"/>
      <c r="R669" s="1" t="s">
        <v>157</v>
      </c>
      <c r="S669" s="16" t="s">
        <v>157</v>
      </c>
      <c r="T669" s="151"/>
      <c r="V669" s="105" t="str">
        <f>IF(Tabela2[[#This Row],[F.R.
(Fonte Recurso)]]="",IF(B718&lt;&gt;"",B718&amp;".","")&amp;C718&amp;"."&amp;D718&amp;"."&amp;E718&amp;"."&amp;F718&amp;"."&amp;G718&amp;"."&amp;H718&amp;"."&amp;I718&amp;"."&amp;J718,"")</f>
        <v/>
      </c>
      <c r="W669" s="105" t="b">
        <f>V669=Tabela2[[#This Row],[N.R.
(Natureza da Receita)]]</f>
        <v>1</v>
      </c>
      <c r="X669" s="105" t="str">
        <f>IF(Tabela2[[#This Row],[F.R.
(Fonte Recurso)]]="",VLOOKUP(Tabela2[[#This Row],[N.R.
(Natureza da Receita)]],Tabela813[[NR]:[Situação]],3,FALSE),"")</f>
        <v/>
      </c>
      <c r="Y669" s="105" t="b">
        <f>X669=Tabela2[[#This Row],[(S)intética
(A)nalítica]]</f>
        <v>1</v>
      </c>
    </row>
    <row r="670" spans="1:25" ht="30">
      <c r="B670" s="29"/>
      <c r="C670" s="20" t="s">
        <v>781</v>
      </c>
      <c r="D670" s="20" t="s">
        <v>788</v>
      </c>
      <c r="E670" s="20" t="s">
        <v>781</v>
      </c>
      <c r="F670" s="20" t="s">
        <v>793</v>
      </c>
      <c r="G670" s="20" t="s">
        <v>821</v>
      </c>
      <c r="H670" s="20" t="s">
        <v>784</v>
      </c>
      <c r="I670" s="20" t="s">
        <v>784</v>
      </c>
      <c r="J670" s="20" t="s">
        <v>787</v>
      </c>
      <c r="K670" s="16" t="s">
        <v>1552</v>
      </c>
      <c r="L670" s="20"/>
      <c r="M670" s="21" t="s">
        <v>1167</v>
      </c>
      <c r="N670" s="16" t="s">
        <v>1236</v>
      </c>
      <c r="O670" s="16">
        <v>5</v>
      </c>
      <c r="P670" s="20" t="s">
        <v>54</v>
      </c>
      <c r="Q670" s="1" t="s">
        <v>1168</v>
      </c>
      <c r="R670" s="1" t="s">
        <v>157</v>
      </c>
      <c r="S670" s="16" t="s">
        <v>157</v>
      </c>
      <c r="T670" s="151"/>
      <c r="V670" s="105" t="str">
        <f>IF(Tabela2[[#This Row],[F.R.
(Fonte Recurso)]]="",IF(B719&lt;&gt;"",B719&amp;".","")&amp;C719&amp;"."&amp;D719&amp;"."&amp;E719&amp;"."&amp;F719&amp;"."&amp;G719&amp;"."&amp;H719&amp;"."&amp;I719&amp;"."&amp;J719,"")</f>
        <v>1.7.2.1.53.0.0.00</v>
      </c>
      <c r="W670" s="105" t="b">
        <f>V670=Tabela2[[#This Row],[N.R.
(Natureza da Receita)]]</f>
        <v>0</v>
      </c>
      <c r="X670" s="105" t="str">
        <f>IF(Tabela2[[#This Row],[F.R.
(Fonte Recurso)]]="",VLOOKUP(Tabela2[[#This Row],[N.R.
(Natureza da Receita)]],Tabela813[[NR]:[Situação]],3,FALSE),"")</f>
        <v>S</v>
      </c>
      <c r="Y670" s="105" t="b">
        <f>X670=Tabela2[[#This Row],[(S)intética
(A)nalítica]]</f>
        <v>1</v>
      </c>
    </row>
    <row r="671" spans="1:25" ht="30">
      <c r="B671" s="29"/>
      <c r="C671" s="20"/>
      <c r="D671" s="20"/>
      <c r="E671" s="20"/>
      <c r="F671" s="20"/>
      <c r="G671" s="20"/>
      <c r="H671" s="20"/>
      <c r="I671" s="20"/>
      <c r="J671" s="20"/>
      <c r="K671" s="16"/>
      <c r="L671" s="20" t="s">
        <v>3105</v>
      </c>
      <c r="M671" s="21" t="s">
        <v>3106</v>
      </c>
      <c r="N671" s="16"/>
      <c r="O671" s="16" t="s">
        <v>157</v>
      </c>
      <c r="P671" s="20" t="s">
        <v>157</v>
      </c>
      <c r="Q671" s="1" t="s">
        <v>3425</v>
      </c>
      <c r="R671" s="1" t="s">
        <v>157</v>
      </c>
      <c r="S671" s="16" t="s">
        <v>157</v>
      </c>
      <c r="T671" s="151"/>
      <c r="V671" s="105" t="str">
        <f>IF(Tabela2[[#This Row],[F.R.
(Fonte Recurso)]]="",IF(B720&lt;&gt;"",B720&amp;".","")&amp;C720&amp;"."&amp;D720&amp;"."&amp;E720&amp;"."&amp;F720&amp;"."&amp;G720&amp;"."&amp;H720&amp;"."&amp;I720&amp;"."&amp;J720,"")</f>
        <v/>
      </c>
      <c r="W671" s="105" t="b">
        <f>V671=Tabela2[[#This Row],[N.R.
(Natureza da Receita)]]</f>
        <v>1</v>
      </c>
      <c r="X671" s="105" t="str">
        <f>IF(Tabela2[[#This Row],[F.R.
(Fonte Recurso)]]="",VLOOKUP(Tabela2[[#This Row],[N.R.
(Natureza da Receita)]],Tabela813[[NR]:[Situação]],3,FALSE),"")</f>
        <v/>
      </c>
      <c r="Y671" s="105" t="b">
        <f>X671=Tabela2[[#This Row],[(S)intética
(A)nalítica]]</f>
        <v>1</v>
      </c>
    </row>
    <row r="672" spans="1:25" ht="75">
      <c r="A672" s="24"/>
      <c r="B672" s="267"/>
      <c r="C672" s="258"/>
      <c r="D672" s="258"/>
      <c r="E672" s="258"/>
      <c r="F672" s="258"/>
      <c r="G672" s="258"/>
      <c r="H672" s="258"/>
      <c r="I672" s="258"/>
      <c r="J672" s="258"/>
      <c r="K672" s="268"/>
      <c r="L672" s="258" t="s">
        <v>6257</v>
      </c>
      <c r="M672" s="259" t="s">
        <v>6258</v>
      </c>
      <c r="N672" s="268" t="str">
        <f>X692</f>
        <v/>
      </c>
      <c r="O672" s="268"/>
      <c r="P672" s="258"/>
      <c r="Q672" s="255" t="s">
        <v>6298</v>
      </c>
      <c r="R672" s="255" t="s">
        <v>6192</v>
      </c>
      <c r="S672" s="256" t="s">
        <v>89</v>
      </c>
      <c r="T672" s="265">
        <v>45454</v>
      </c>
      <c r="V672" s="105" t="str">
        <f>IF(Tabela2[[#This Row],[F.R.
(Fonte Recurso)]]="",IF(B721&lt;&gt;"",B721&amp;".","")&amp;C721&amp;"."&amp;D721&amp;"."&amp;E721&amp;"."&amp;F721&amp;"."&amp;G721&amp;"."&amp;H721&amp;"."&amp;I721&amp;"."&amp;J721,"")</f>
        <v/>
      </c>
      <c r="W672" s="105" t="b">
        <f>V672=Tabela2[[#This Row],[N.R.
(Natureza da Receita)]]</f>
        <v>1</v>
      </c>
      <c r="X672" s="105" t="str">
        <f>IF(Tabela2[[#This Row],[F.R.
(Fonte Recurso)]]="",VLOOKUP(Tabela2[[#This Row],[N.R.
(Natureza da Receita)]],Tabela813[[NR]:[Situação]],3,FALSE),"")</f>
        <v/>
      </c>
      <c r="Y672" s="105" t="b">
        <f>X672=Tabela2[[#This Row],[(S)intética
(A)nalítica]]</f>
        <v>1</v>
      </c>
    </row>
    <row r="673" spans="1:25" ht="30">
      <c r="A673" s="24"/>
      <c r="B673" s="29"/>
      <c r="C673" s="20" t="s">
        <v>781</v>
      </c>
      <c r="D673" s="20" t="s">
        <v>788</v>
      </c>
      <c r="E673" s="20" t="s">
        <v>781</v>
      </c>
      <c r="F673" s="20" t="s">
        <v>793</v>
      </c>
      <c r="G673" s="20" t="s">
        <v>822</v>
      </c>
      <c r="H673" s="20" t="s">
        <v>784</v>
      </c>
      <c r="I673" s="20" t="s">
        <v>784</v>
      </c>
      <c r="J673" s="20" t="s">
        <v>787</v>
      </c>
      <c r="K673" s="16" t="s">
        <v>1553</v>
      </c>
      <c r="L673" s="20"/>
      <c r="M673" s="21" t="s">
        <v>1169</v>
      </c>
      <c r="N673" s="16" t="s">
        <v>1236</v>
      </c>
      <c r="O673" s="16">
        <v>5</v>
      </c>
      <c r="P673" s="20" t="s">
        <v>54</v>
      </c>
      <c r="Q673" s="1" t="s">
        <v>1170</v>
      </c>
      <c r="R673" s="1" t="s">
        <v>157</v>
      </c>
      <c r="S673" s="16" t="s">
        <v>157</v>
      </c>
      <c r="T673" s="151"/>
    </row>
    <row r="674" spans="1:25">
      <c r="A674" s="24"/>
      <c r="B674" s="29"/>
      <c r="C674" s="20"/>
      <c r="D674" s="20"/>
      <c r="E674" s="20"/>
      <c r="F674" s="20"/>
      <c r="G674" s="20"/>
      <c r="H674" s="20"/>
      <c r="I674" s="20"/>
      <c r="J674" s="20"/>
      <c r="K674" s="16"/>
      <c r="L674" s="20" t="s">
        <v>3110</v>
      </c>
      <c r="M674" s="21" t="s">
        <v>3055</v>
      </c>
      <c r="N674" s="16"/>
      <c r="O674" s="16" t="s">
        <v>157</v>
      </c>
      <c r="P674" s="20" t="s">
        <v>157</v>
      </c>
      <c r="Q674" s="1" t="s">
        <v>2785</v>
      </c>
      <c r="R674" s="1" t="s">
        <v>157</v>
      </c>
      <c r="S674" s="16" t="s">
        <v>157</v>
      </c>
      <c r="T674" s="151"/>
    </row>
    <row r="675" spans="1:25">
      <c r="A675" s="24"/>
      <c r="B675" s="29"/>
      <c r="C675" s="20" t="s">
        <v>781</v>
      </c>
      <c r="D675" s="20" t="s">
        <v>788</v>
      </c>
      <c r="E675" s="20" t="s">
        <v>781</v>
      </c>
      <c r="F675" s="20" t="s">
        <v>793</v>
      </c>
      <c r="G675" s="20" t="s">
        <v>823</v>
      </c>
      <c r="H675" s="20" t="s">
        <v>784</v>
      </c>
      <c r="I675" s="20" t="s">
        <v>784</v>
      </c>
      <c r="J675" s="20" t="s">
        <v>787</v>
      </c>
      <c r="K675" s="16" t="s">
        <v>3273</v>
      </c>
      <c r="L675" s="20"/>
      <c r="M675" s="21" t="s">
        <v>3274</v>
      </c>
      <c r="N675" s="16" t="s">
        <v>1236</v>
      </c>
      <c r="O675" s="16">
        <v>5</v>
      </c>
      <c r="P675" s="20" t="s">
        <v>54</v>
      </c>
      <c r="Q675" s="1" t="s">
        <v>3275</v>
      </c>
      <c r="R675" s="1"/>
      <c r="S675" s="16"/>
      <c r="T675" s="151"/>
    </row>
    <row r="676" spans="1:25" ht="30">
      <c r="A676" s="24"/>
      <c r="B676" s="29"/>
      <c r="C676" s="20"/>
      <c r="D676" s="20"/>
      <c r="E676" s="20"/>
      <c r="F676" s="20"/>
      <c r="G676" s="20"/>
      <c r="H676" s="20"/>
      <c r="I676" s="20"/>
      <c r="J676" s="20"/>
      <c r="K676" s="16"/>
      <c r="L676" s="20" t="s">
        <v>3348</v>
      </c>
      <c r="M676" s="21" t="s">
        <v>3349</v>
      </c>
      <c r="N676" s="16"/>
      <c r="O676" s="16"/>
      <c r="P676" s="20"/>
      <c r="Q676" s="1"/>
      <c r="R676" s="1"/>
      <c r="S676" s="16"/>
      <c r="T676" s="151"/>
    </row>
    <row r="677" spans="1:25" s="225" customFormat="1" ht="30">
      <c r="A677" s="233"/>
      <c r="B677" s="29"/>
      <c r="C677" s="20" t="s">
        <v>781</v>
      </c>
      <c r="D677" s="20" t="s">
        <v>788</v>
      </c>
      <c r="E677" s="20" t="s">
        <v>781</v>
      </c>
      <c r="F677" s="20" t="s">
        <v>793</v>
      </c>
      <c r="G677" s="20" t="s">
        <v>3432</v>
      </c>
      <c r="H677" s="20" t="s">
        <v>784</v>
      </c>
      <c r="I677" s="20" t="s">
        <v>784</v>
      </c>
      <c r="J677" s="20" t="s">
        <v>787</v>
      </c>
      <c r="K677" s="16" t="s">
        <v>3433</v>
      </c>
      <c r="L677" s="20"/>
      <c r="M677" s="21" t="s">
        <v>3435</v>
      </c>
      <c r="N677" s="16" t="s">
        <v>1236</v>
      </c>
      <c r="O677" s="16">
        <v>5</v>
      </c>
      <c r="P677" s="20" t="s">
        <v>54</v>
      </c>
      <c r="Q677" s="1" t="s">
        <v>3436</v>
      </c>
      <c r="R677" s="1" t="s">
        <v>3437</v>
      </c>
      <c r="S677" s="16"/>
      <c r="T677" s="151"/>
      <c r="V677" s="226" t="str">
        <f>IF(Tabela2[[#This Row],[F.R.
(Fonte Recurso)]]="",IF(B722&lt;&gt;"",B722&amp;".","")&amp;C722&amp;"."&amp;D722&amp;"."&amp;E722&amp;"."&amp;F722&amp;"."&amp;G722&amp;"."&amp;H722&amp;"."&amp;I722&amp;"."&amp;J722,"")</f>
        <v>.......</v>
      </c>
      <c r="W677" s="226" t="b">
        <f>V677=Tabela2[[#This Row],[N.R.
(Natureza da Receita)]]</f>
        <v>0</v>
      </c>
      <c r="X677" s="226" t="str">
        <f>IF(Tabela2[[#This Row],[F.R.
(Fonte Recurso)]]="",VLOOKUP(Tabela2[[#This Row],[N.R.
(Natureza da Receita)]],Tabela813[[NR]:[Situação]],3,FALSE),"")</f>
        <v>S</v>
      </c>
      <c r="Y677" s="226" t="b">
        <f>X677=Tabela2[[#This Row],[(S)intética
(A)nalítica]]</f>
        <v>1</v>
      </c>
    </row>
    <row r="678" spans="1:25" ht="30">
      <c r="B678" s="29"/>
      <c r="C678" s="20" t="s">
        <v>781</v>
      </c>
      <c r="D678" s="20" t="s">
        <v>788</v>
      </c>
      <c r="E678" s="20" t="s">
        <v>781</v>
      </c>
      <c r="F678" s="20" t="s">
        <v>793</v>
      </c>
      <c r="G678" s="20" t="s">
        <v>3432</v>
      </c>
      <c r="H678" s="20" t="s">
        <v>784</v>
      </c>
      <c r="I678" s="20" t="s">
        <v>781</v>
      </c>
      <c r="J678" s="20" t="s">
        <v>787</v>
      </c>
      <c r="K678" s="16" t="s">
        <v>3434</v>
      </c>
      <c r="L678" s="20"/>
      <c r="M678" s="21" t="s">
        <v>3435</v>
      </c>
      <c r="N678" s="16" t="s">
        <v>1236</v>
      </c>
      <c r="O678" s="16">
        <v>7</v>
      </c>
      <c r="P678" s="20" t="s">
        <v>54</v>
      </c>
      <c r="Q678" s="1" t="s">
        <v>3436</v>
      </c>
      <c r="R678" s="1" t="s">
        <v>3437</v>
      </c>
      <c r="S678" s="16"/>
      <c r="T678" s="151"/>
      <c r="V678" s="105" t="str">
        <f>IF(Tabela2[[#This Row],[F.R.
(Fonte Recurso)]]="",IF(B723&lt;&gt;"",B723&amp;".","")&amp;C723&amp;"."&amp;D723&amp;"."&amp;E723&amp;"."&amp;F723&amp;"."&amp;G723&amp;"."&amp;H723&amp;"."&amp;I723&amp;"."&amp;J723,"")</f>
        <v>1.7.2.2.00.0.0.00</v>
      </c>
      <c r="W678" s="105" t="b">
        <f>V678=Tabela2[[#This Row],[N.R.
(Natureza da Receita)]]</f>
        <v>0</v>
      </c>
      <c r="X678" s="105" t="str">
        <f>IF(Tabela2[[#This Row],[F.R.
(Fonte Recurso)]]="",VLOOKUP(Tabela2[[#This Row],[N.R.
(Natureza da Receita)]],Tabela813[[NR]:[Situação]],3,FALSE),"")</f>
        <v>A</v>
      </c>
      <c r="Y678" s="105" t="b">
        <f>X678=Tabela2[[#This Row],[(S)intética
(A)nalítica]]</f>
        <v>0</v>
      </c>
    </row>
    <row r="679" spans="1:25" ht="30">
      <c r="B679" s="29"/>
      <c r="C679" s="20"/>
      <c r="D679" s="20"/>
      <c r="E679" s="20"/>
      <c r="F679" s="20"/>
      <c r="G679" s="20"/>
      <c r="H679" s="20"/>
      <c r="I679" s="20"/>
      <c r="J679" s="20"/>
      <c r="K679" s="16"/>
      <c r="L679" s="20" t="s">
        <v>3462</v>
      </c>
      <c r="M679" s="21" t="s">
        <v>3463</v>
      </c>
      <c r="N679" s="16" t="str">
        <f>X636</f>
        <v>A</v>
      </c>
      <c r="O679" s="16"/>
      <c r="P679" s="20"/>
      <c r="Q679" s="1"/>
      <c r="R679" s="1"/>
      <c r="S679" s="16"/>
      <c r="T679" s="151"/>
      <c r="V679" s="105" t="str">
        <f>IF(Tabela2[[#This Row],[F.R.
(Fonte Recurso)]]="",IF(B724&lt;&gt;"",B724&amp;".","")&amp;C724&amp;"."&amp;D724&amp;"."&amp;E724&amp;"."&amp;F724&amp;"."&amp;G724&amp;"."&amp;H724&amp;"."&amp;I724&amp;"."&amp;J724,"")</f>
        <v/>
      </c>
      <c r="W679" s="105" t="b">
        <f>V679=Tabela2[[#This Row],[N.R.
(Natureza da Receita)]]</f>
        <v>1</v>
      </c>
      <c r="X679" s="105" t="str">
        <f>IF(Tabela2[[#This Row],[F.R.
(Fonte Recurso)]]="",VLOOKUP(Tabela2[[#This Row],[N.R.
(Natureza da Receita)]],Tabela813[[NR]:[Situação]],3,FALSE),"")</f>
        <v/>
      </c>
      <c r="Y679" s="105" t="b">
        <f>X679=Tabela2[[#This Row],[(S)intética
(A)nalítica]]</f>
        <v>0</v>
      </c>
    </row>
    <row r="680" spans="1:25" ht="30">
      <c r="A680" s="266"/>
      <c r="B680" s="29"/>
      <c r="C680" s="20" t="s">
        <v>781</v>
      </c>
      <c r="D680" s="20" t="s">
        <v>788</v>
      </c>
      <c r="E680" s="20" t="s">
        <v>781</v>
      </c>
      <c r="F680" s="20" t="s">
        <v>793</v>
      </c>
      <c r="G680" s="20" t="s">
        <v>3438</v>
      </c>
      <c r="H680" s="20" t="s">
        <v>784</v>
      </c>
      <c r="I680" s="20" t="s">
        <v>784</v>
      </c>
      <c r="J680" s="20" t="s">
        <v>787</v>
      </c>
      <c r="K680" s="16" t="s">
        <v>3439</v>
      </c>
      <c r="L680" s="20"/>
      <c r="M680" s="21" t="s">
        <v>3441</v>
      </c>
      <c r="N680" s="16" t="s">
        <v>1236</v>
      </c>
      <c r="O680" s="16">
        <v>5</v>
      </c>
      <c r="P680" s="20" t="s">
        <v>54</v>
      </c>
      <c r="Q680" s="1" t="s">
        <v>3442</v>
      </c>
      <c r="R680" s="1" t="s">
        <v>3443</v>
      </c>
      <c r="S680" s="16"/>
      <c r="T680" s="151"/>
      <c r="V680" s="105" t="str">
        <f>IF(Tabela2[[#This Row],[F.R.
(Fonte Recurso)]]="",IF(B725&lt;&gt;"",B725&amp;".","")&amp;C725&amp;"."&amp;D725&amp;"."&amp;E725&amp;"."&amp;F725&amp;"."&amp;G725&amp;"."&amp;H725&amp;"."&amp;I725&amp;"."&amp;J725,"")</f>
        <v>.......</v>
      </c>
      <c r="W680" s="105" t="b">
        <f>V680=Tabela2[[#This Row],[N.R.
(Natureza da Receita)]]</f>
        <v>0</v>
      </c>
      <c r="X680" s="105" t="str">
        <f>IF(Tabela2[[#This Row],[F.R.
(Fonte Recurso)]]="",VLOOKUP(Tabela2[[#This Row],[N.R.
(Natureza da Receita)]],Tabela813[[NR]:[Situação]],3,FALSE),"")</f>
        <v>S</v>
      </c>
      <c r="Y680" s="105" t="b">
        <f>X680=Tabela2[[#This Row],[(S)intética
(A)nalítica]]</f>
        <v>1</v>
      </c>
    </row>
    <row r="681" spans="1:25" ht="30">
      <c r="A681" s="266"/>
      <c r="B681" s="29"/>
      <c r="C681" s="20" t="s">
        <v>781</v>
      </c>
      <c r="D681" s="20" t="s">
        <v>788</v>
      </c>
      <c r="E681" s="20" t="s">
        <v>781</v>
      </c>
      <c r="F681" s="20" t="s">
        <v>793</v>
      </c>
      <c r="G681" s="20" t="s">
        <v>3438</v>
      </c>
      <c r="H681" s="20" t="s">
        <v>784</v>
      </c>
      <c r="I681" s="20" t="s">
        <v>781</v>
      </c>
      <c r="J681" s="20" t="s">
        <v>787</v>
      </c>
      <c r="K681" s="16" t="s">
        <v>3440</v>
      </c>
      <c r="L681" s="20"/>
      <c r="M681" s="21" t="s">
        <v>3441</v>
      </c>
      <c r="N681" s="16" t="s">
        <v>1241</v>
      </c>
      <c r="O681" s="16">
        <v>7</v>
      </c>
      <c r="P681" s="20" t="s">
        <v>54</v>
      </c>
      <c r="Q681" s="1" t="s">
        <v>3442</v>
      </c>
      <c r="R681" s="1" t="s">
        <v>3443</v>
      </c>
      <c r="S681" s="16"/>
      <c r="T681" s="151"/>
      <c r="V681" s="105" t="str">
        <f>IF(Tabela2[[#This Row],[F.R.
(Fonte Recurso)]]="",IF(B726&lt;&gt;"",B726&amp;".","")&amp;C726&amp;"."&amp;D726&amp;"."&amp;E726&amp;"."&amp;F726&amp;"."&amp;G726&amp;"."&amp;H726&amp;"."&amp;I726&amp;"."&amp;J726,"")</f>
        <v>.......</v>
      </c>
      <c r="W681" s="105" t="b">
        <f>V681=Tabela2[[#This Row],[N.R.
(Natureza da Receita)]]</f>
        <v>0</v>
      </c>
      <c r="X681" s="105" t="str">
        <f>IF(Tabela2[[#This Row],[F.R.
(Fonte Recurso)]]="",VLOOKUP(Tabela2[[#This Row],[N.R.
(Natureza da Receita)]],Tabela813[[NR]:[Situação]],3,FALSE),"")</f>
        <v>A</v>
      </c>
      <c r="Y681" s="105" t="b">
        <f>X681=Tabela2[[#This Row],[(S)intética
(A)nalítica]]</f>
        <v>1</v>
      </c>
    </row>
    <row r="682" spans="1:25" ht="30">
      <c r="B682" s="29"/>
      <c r="C682" s="20"/>
      <c r="D682" s="20"/>
      <c r="E682" s="20"/>
      <c r="F682" s="20"/>
      <c r="G682" s="20"/>
      <c r="H682" s="20"/>
      <c r="I682" s="20"/>
      <c r="J682" s="20"/>
      <c r="K682" s="16"/>
      <c r="L682" s="20" t="s">
        <v>3464</v>
      </c>
      <c r="M682" s="21" t="s">
        <v>3465</v>
      </c>
      <c r="N682" s="16"/>
      <c r="O682" s="16"/>
      <c r="P682" s="20"/>
      <c r="Q682" s="1"/>
      <c r="R682" s="1"/>
      <c r="S682" s="16"/>
      <c r="T682" s="151"/>
      <c r="V682" s="105" t="str">
        <f>IF(Tabela2[[#This Row],[F.R.
(Fonte Recurso)]]="",IF(B727&lt;&gt;"",B727&amp;".","")&amp;C727&amp;"."&amp;D727&amp;"."&amp;E727&amp;"."&amp;F727&amp;"."&amp;G727&amp;"."&amp;H727&amp;"."&amp;I727&amp;"."&amp;J727,"")</f>
        <v/>
      </c>
      <c r="W682" s="105" t="b">
        <f>V682=Tabela2[[#This Row],[N.R.
(Natureza da Receita)]]</f>
        <v>1</v>
      </c>
      <c r="X682" s="105" t="str">
        <f>IF(Tabela2[[#This Row],[F.R.
(Fonte Recurso)]]="",VLOOKUP(Tabela2[[#This Row],[N.R.
(Natureza da Receita)]],Tabela813[[NR]:[Situação]],3,FALSE),"")</f>
        <v/>
      </c>
      <c r="Y682" s="105" t="b">
        <f>X682=Tabela2[[#This Row],[(S)intética
(A)nalítica]]</f>
        <v>1</v>
      </c>
    </row>
    <row r="683" spans="1:25" ht="30">
      <c r="A683" s="235"/>
      <c r="B683" s="218"/>
      <c r="C683" s="227" t="s">
        <v>781</v>
      </c>
      <c r="D683" s="227" t="s">
        <v>788</v>
      </c>
      <c r="E683" s="227" t="s">
        <v>781</v>
      </c>
      <c r="F683" s="227" t="s">
        <v>793</v>
      </c>
      <c r="G683" s="227" t="s">
        <v>6072</v>
      </c>
      <c r="H683" s="227" t="s">
        <v>784</v>
      </c>
      <c r="I683" s="227" t="s">
        <v>784</v>
      </c>
      <c r="J683" s="227" t="s">
        <v>787</v>
      </c>
      <c r="K683" s="228" t="s">
        <v>6074</v>
      </c>
      <c r="L683" s="227"/>
      <c r="M683" s="229" t="s">
        <v>6075</v>
      </c>
      <c r="N683" s="228" t="s">
        <v>1236</v>
      </c>
      <c r="O683" s="228">
        <v>5</v>
      </c>
      <c r="P683" s="227" t="s">
        <v>54</v>
      </c>
      <c r="Q683" s="230" t="s">
        <v>6082</v>
      </c>
      <c r="R683" s="230" t="s">
        <v>6076</v>
      </c>
      <c r="S683" s="228" t="s">
        <v>18</v>
      </c>
      <c r="T683" s="231">
        <v>45126</v>
      </c>
      <c r="V683" s="105" t="str">
        <f>IF(Tabela2[[#This Row],[F.R.
(Fonte Recurso)]]="",IF(B728&lt;&gt;"",B728&amp;".","")&amp;C728&amp;"."&amp;D728&amp;"."&amp;E728&amp;"."&amp;F728&amp;"."&amp;G728&amp;"."&amp;H728&amp;"."&amp;I728&amp;"."&amp;J728,"")</f>
        <v>.......</v>
      </c>
      <c r="W683" s="105" t="b">
        <f>V683=Tabela2[[#This Row],[N.R.
(Natureza da Receita)]]</f>
        <v>0</v>
      </c>
      <c r="X683" s="105" t="e">
        <f>IF(Tabela2[[#This Row],[F.R.
(Fonte Recurso)]]="",VLOOKUP(Tabela2[[#This Row],[N.R.
(Natureza da Receita)]],Tabela813[[NR]:[Situação]],3,FALSE),"")</f>
        <v>#N/A</v>
      </c>
      <c r="Y683" s="105" t="e">
        <f>X683=Tabela2[[#This Row],[(S)intética
(A)nalítica]]</f>
        <v>#N/A</v>
      </c>
    </row>
    <row r="684" spans="1:25" ht="30">
      <c r="A684" s="235"/>
      <c r="B684" s="29"/>
      <c r="C684" s="227" t="s">
        <v>781</v>
      </c>
      <c r="D684" s="227" t="s">
        <v>788</v>
      </c>
      <c r="E684" s="227" t="s">
        <v>781</v>
      </c>
      <c r="F684" s="227" t="s">
        <v>793</v>
      </c>
      <c r="G684" s="227" t="s">
        <v>6072</v>
      </c>
      <c r="H684" s="227" t="s">
        <v>784</v>
      </c>
      <c r="I684" s="227" t="s">
        <v>781</v>
      </c>
      <c r="J684" s="227" t="s">
        <v>787</v>
      </c>
      <c r="K684" s="228" t="s">
        <v>6073</v>
      </c>
      <c r="L684" s="227"/>
      <c r="M684" s="229" t="s">
        <v>6075</v>
      </c>
      <c r="N684" s="228" t="s">
        <v>1241</v>
      </c>
      <c r="O684" s="228">
        <v>7</v>
      </c>
      <c r="P684" s="227" t="s">
        <v>54</v>
      </c>
      <c r="Q684" s="230" t="s">
        <v>6082</v>
      </c>
      <c r="R684" s="230" t="s">
        <v>6076</v>
      </c>
      <c r="S684" s="228" t="s">
        <v>18</v>
      </c>
      <c r="T684" s="231">
        <v>45126</v>
      </c>
      <c r="V684" s="105" t="str">
        <f>IF(Tabela2[[#This Row],[F.R.
(Fonte Recurso)]]="",IF(B729&lt;&gt;"",B729&amp;".","")&amp;C729&amp;"."&amp;D729&amp;"."&amp;E729&amp;"."&amp;F729&amp;"."&amp;G729&amp;"."&amp;H729&amp;"."&amp;I729&amp;"."&amp;J729,"")</f>
        <v>.......</v>
      </c>
      <c r="W684" s="105" t="b">
        <f>V684=Tabela2[[#This Row],[N.R.
(Natureza da Receita)]]</f>
        <v>0</v>
      </c>
      <c r="X684" s="105" t="e">
        <f>IF(Tabela2[[#This Row],[F.R.
(Fonte Recurso)]]="",VLOOKUP(Tabela2[[#This Row],[N.R.
(Natureza da Receita)]],Tabela813[[NR]:[Situação]],3,FALSE),"")</f>
        <v>#N/A</v>
      </c>
      <c r="Y684" s="105" t="e">
        <f>X684=Tabela2[[#This Row],[(S)intética
(A)nalítica]]</f>
        <v>#N/A</v>
      </c>
    </row>
    <row r="685" spans="1:25">
      <c r="B685" s="29"/>
      <c r="C685" s="227"/>
      <c r="D685" s="227"/>
      <c r="E685" s="227"/>
      <c r="F685" s="227"/>
      <c r="G685" s="227"/>
      <c r="H685" s="227"/>
      <c r="I685" s="227"/>
      <c r="J685" s="227"/>
      <c r="K685" s="228"/>
      <c r="L685" s="227" t="s">
        <v>6083</v>
      </c>
      <c r="M685" s="229" t="s">
        <v>6098</v>
      </c>
      <c r="N685" s="228"/>
      <c r="O685" s="228"/>
      <c r="P685" s="227"/>
      <c r="Q685" s="230"/>
      <c r="R685" s="230"/>
      <c r="S685" s="228" t="s">
        <v>18</v>
      </c>
      <c r="T685" s="231">
        <v>45126</v>
      </c>
      <c r="V685" s="105" t="str">
        <f>IF(Tabela2[[#This Row],[F.R.
(Fonte Recurso)]]="",IF(B730&lt;&gt;"",B730&amp;".","")&amp;C730&amp;"."&amp;D730&amp;"."&amp;E730&amp;"."&amp;F730&amp;"."&amp;G730&amp;"."&amp;H730&amp;"."&amp;I730&amp;"."&amp;J730,"")</f>
        <v/>
      </c>
      <c r="W685" s="105" t="b">
        <f>V685=Tabela2[[#This Row],[N.R.
(Natureza da Receita)]]</f>
        <v>1</v>
      </c>
      <c r="X685" s="105" t="str">
        <f>IF(Tabela2[[#This Row],[F.R.
(Fonte Recurso)]]="",VLOOKUP(Tabela2[[#This Row],[N.R.
(Natureza da Receita)]],Tabela813[[NR]:[Situação]],3,FALSE),"")</f>
        <v/>
      </c>
      <c r="Y685" s="105" t="b">
        <f>X685=Tabela2[[#This Row],[(S)intética
(A)nalítica]]</f>
        <v>1</v>
      </c>
    </row>
    <row r="686" spans="1:25" ht="45">
      <c r="B686" s="218"/>
      <c r="C686" s="227" t="s">
        <v>781</v>
      </c>
      <c r="D686" s="227" t="s">
        <v>788</v>
      </c>
      <c r="E686" s="227" t="s">
        <v>781</v>
      </c>
      <c r="F686" s="227" t="s">
        <v>793</v>
      </c>
      <c r="G686" s="227" t="s">
        <v>6077</v>
      </c>
      <c r="H686" s="227" t="s">
        <v>784</v>
      </c>
      <c r="I686" s="227" t="s">
        <v>784</v>
      </c>
      <c r="J686" s="227" t="s">
        <v>787</v>
      </c>
      <c r="K686" s="228" t="s">
        <v>6078</v>
      </c>
      <c r="L686" s="227"/>
      <c r="M686" s="229" t="s">
        <v>6080</v>
      </c>
      <c r="N686" s="228" t="s">
        <v>1236</v>
      </c>
      <c r="O686" s="228">
        <v>5</v>
      </c>
      <c r="P686" s="227" t="s">
        <v>54</v>
      </c>
      <c r="Q686" s="230" t="s">
        <v>6081</v>
      </c>
      <c r="R686" s="230" t="s">
        <v>6076</v>
      </c>
      <c r="S686" s="228" t="s">
        <v>18</v>
      </c>
      <c r="T686" s="231">
        <v>45126</v>
      </c>
      <c r="V686" s="105" t="str">
        <f>IF(Tabela2[[#This Row],[F.R.
(Fonte Recurso)]]="",IF(B731&lt;&gt;"",B731&amp;".","")&amp;C731&amp;"."&amp;D731&amp;"."&amp;E731&amp;"."&amp;F731&amp;"."&amp;G731&amp;"."&amp;H731&amp;"."&amp;I731&amp;"."&amp;J731,"")</f>
        <v>.......</v>
      </c>
      <c r="W686" s="105" t="b">
        <f>V686=Tabela2[[#This Row],[N.R.
(Natureza da Receita)]]</f>
        <v>0</v>
      </c>
      <c r="X686" s="105" t="e">
        <f>IF(Tabela2[[#This Row],[F.R.
(Fonte Recurso)]]="",VLOOKUP(Tabela2[[#This Row],[N.R.
(Natureza da Receita)]],Tabela813[[NR]:[Situação]],3,FALSE),"")</f>
        <v>#N/A</v>
      </c>
      <c r="Y686" s="105" t="e">
        <f>X686=Tabela2[[#This Row],[(S)intética
(A)nalítica]]</f>
        <v>#N/A</v>
      </c>
    </row>
    <row r="687" spans="1:25" ht="45">
      <c r="B687" s="218"/>
      <c r="C687" s="227" t="s">
        <v>781</v>
      </c>
      <c r="D687" s="227" t="s">
        <v>788</v>
      </c>
      <c r="E687" s="227" t="s">
        <v>781</v>
      </c>
      <c r="F687" s="227" t="s">
        <v>793</v>
      </c>
      <c r="G687" s="227" t="s">
        <v>6077</v>
      </c>
      <c r="H687" s="227" t="s">
        <v>784</v>
      </c>
      <c r="I687" s="227" t="s">
        <v>781</v>
      </c>
      <c r="J687" s="227" t="s">
        <v>787</v>
      </c>
      <c r="K687" s="228" t="s">
        <v>6079</v>
      </c>
      <c r="L687" s="227"/>
      <c r="M687" s="229" t="s">
        <v>6080</v>
      </c>
      <c r="N687" s="228" t="s">
        <v>1241</v>
      </c>
      <c r="O687" s="228">
        <v>7</v>
      </c>
      <c r="P687" s="227" t="s">
        <v>54</v>
      </c>
      <c r="Q687" s="230" t="s">
        <v>6081</v>
      </c>
      <c r="R687" s="230" t="s">
        <v>6076</v>
      </c>
      <c r="S687" s="228" t="s">
        <v>18</v>
      </c>
      <c r="T687" s="231">
        <v>45126</v>
      </c>
      <c r="V687" s="105" t="str">
        <f>IF(Tabela2[[#This Row],[F.R.
(Fonte Recurso)]]="",IF(B732&lt;&gt;"",B732&amp;".","")&amp;C732&amp;"."&amp;D732&amp;"."&amp;E732&amp;"."&amp;F732&amp;"."&amp;G732&amp;"."&amp;H732&amp;"."&amp;I732&amp;"."&amp;J732,"")</f>
        <v>.......</v>
      </c>
      <c r="W687" s="105" t="b">
        <f>V687=Tabela2[[#This Row],[N.R.
(Natureza da Receita)]]</f>
        <v>0</v>
      </c>
      <c r="X687" s="105" t="e">
        <f>IF(Tabela2[[#This Row],[F.R.
(Fonte Recurso)]]="",VLOOKUP(Tabela2[[#This Row],[N.R.
(Natureza da Receita)]],Tabela813[[NR]:[Situação]],3,FALSE),"")</f>
        <v>#N/A</v>
      </c>
      <c r="Y687" s="105" t="e">
        <f>X687=Tabela2[[#This Row],[(S)intética
(A)nalítica]]</f>
        <v>#N/A</v>
      </c>
    </row>
    <row r="688" spans="1:25">
      <c r="B688" s="224"/>
      <c r="C688" s="227"/>
      <c r="D688" s="227"/>
      <c r="E688" s="227"/>
      <c r="F688" s="227"/>
      <c r="G688" s="227"/>
      <c r="H688" s="227"/>
      <c r="I688" s="227"/>
      <c r="J688" s="227"/>
      <c r="K688" s="228"/>
      <c r="L688" s="227" t="s">
        <v>6083</v>
      </c>
      <c r="M688" s="229" t="s">
        <v>6098</v>
      </c>
      <c r="N688" s="228"/>
      <c r="O688" s="228"/>
      <c r="P688" s="227"/>
      <c r="Q688" s="230"/>
      <c r="R688" s="230"/>
      <c r="S688" s="228" t="s">
        <v>18</v>
      </c>
      <c r="T688" s="231">
        <v>45126</v>
      </c>
      <c r="V688" s="105" t="str">
        <f>IF(Tabela2[[#This Row],[F.R.
(Fonte Recurso)]]="",IF(B733&lt;&gt;"",B733&amp;".","")&amp;C733&amp;"."&amp;D733&amp;"."&amp;E733&amp;"."&amp;F733&amp;"."&amp;G733&amp;"."&amp;H733&amp;"."&amp;I733&amp;"."&amp;J733,"")</f>
        <v/>
      </c>
      <c r="W688" s="105" t="b">
        <f>V688=Tabela2[[#This Row],[N.R.
(Natureza da Receita)]]</f>
        <v>1</v>
      </c>
      <c r="X688" s="105" t="str">
        <f>IF(Tabela2[[#This Row],[F.R.
(Fonte Recurso)]]="",VLOOKUP(Tabela2[[#This Row],[N.R.
(Natureza da Receita)]],Tabela813[[NR]:[Situação]],3,FALSE),"")</f>
        <v/>
      </c>
      <c r="Y688" s="105" t="b">
        <f>X688=Tabela2[[#This Row],[(S)intética
(A)nalítica]]</f>
        <v>1</v>
      </c>
    </row>
    <row r="689" spans="1:25" ht="30">
      <c r="B689" s="29"/>
      <c r="C689" s="20" t="s">
        <v>781</v>
      </c>
      <c r="D689" s="20" t="s">
        <v>788</v>
      </c>
      <c r="E689" s="20" t="s">
        <v>781</v>
      </c>
      <c r="F689" s="20" t="s">
        <v>793</v>
      </c>
      <c r="G689" s="20" t="s">
        <v>797</v>
      </c>
      <c r="H689" s="20" t="s">
        <v>784</v>
      </c>
      <c r="I689" s="20" t="s">
        <v>784</v>
      </c>
      <c r="J689" s="20" t="s">
        <v>787</v>
      </c>
      <c r="K689" s="16" t="s">
        <v>1554</v>
      </c>
      <c r="L689" s="20"/>
      <c r="M689" s="21" t="s">
        <v>2560</v>
      </c>
      <c r="N689" s="16" t="s">
        <v>1236</v>
      </c>
      <c r="O689" s="16">
        <v>5</v>
      </c>
      <c r="P689" s="20" t="s">
        <v>50</v>
      </c>
      <c r="Q689" s="1" t="s">
        <v>411</v>
      </c>
      <c r="R689" s="1" t="s">
        <v>157</v>
      </c>
      <c r="S689" s="16"/>
      <c r="T689" s="151"/>
      <c r="V689" s="105" t="str">
        <f>IF(Tabela2[[#This Row],[F.R.
(Fonte Recurso)]]="",IF(B734&lt;&gt;"",B734&amp;".","")&amp;C734&amp;"."&amp;D734&amp;"."&amp;E734&amp;"."&amp;F734&amp;"."&amp;G734&amp;"."&amp;H734&amp;"."&amp;I734&amp;"."&amp;J734,"")</f>
        <v>1.7.2.2.53.0.0.00</v>
      </c>
      <c r="W689" s="105" t="b">
        <f>V689=Tabela2[[#This Row],[N.R.
(Natureza da Receita)]]</f>
        <v>0</v>
      </c>
      <c r="X689" s="105" t="str">
        <f>IF(Tabela2[[#This Row],[F.R.
(Fonte Recurso)]]="",VLOOKUP(Tabela2[[#This Row],[N.R.
(Natureza da Receita)]],Tabela813[[NR]:[Situação]],3,FALSE),"")</f>
        <v>S</v>
      </c>
      <c r="Y689" s="105" t="b">
        <f>X689=Tabela2[[#This Row],[(S)intética
(A)nalítica]]</f>
        <v>1</v>
      </c>
    </row>
    <row r="690" spans="1:25" ht="30">
      <c r="B690" s="29"/>
      <c r="C690" s="20" t="s">
        <v>781</v>
      </c>
      <c r="D690" s="20" t="s">
        <v>788</v>
      </c>
      <c r="E690" s="20" t="s">
        <v>781</v>
      </c>
      <c r="F690" s="20" t="s">
        <v>793</v>
      </c>
      <c r="G690" s="20" t="s">
        <v>797</v>
      </c>
      <c r="H690" s="20" t="s">
        <v>784</v>
      </c>
      <c r="I690" s="20" t="s">
        <v>781</v>
      </c>
      <c r="J690" s="20" t="s">
        <v>787</v>
      </c>
      <c r="K690" s="16" t="s">
        <v>1555</v>
      </c>
      <c r="L690" s="20"/>
      <c r="M690" s="21" t="s">
        <v>2562</v>
      </c>
      <c r="N690" s="16" t="s">
        <v>1236</v>
      </c>
      <c r="O690" s="16">
        <v>7</v>
      </c>
      <c r="P690" s="20" t="s">
        <v>50</v>
      </c>
      <c r="Q690" s="1" t="s">
        <v>411</v>
      </c>
      <c r="R690" s="1" t="s">
        <v>157</v>
      </c>
      <c r="S690" s="16" t="s">
        <v>157</v>
      </c>
      <c r="T690" s="151"/>
      <c r="V690" s="105" t="str">
        <f>IF(Tabela2[[#This Row],[F.R.
(Fonte Recurso)]]="",IF(B735&lt;&gt;"",B735&amp;".","")&amp;C735&amp;"."&amp;D735&amp;"."&amp;E735&amp;"."&amp;F735&amp;"."&amp;G735&amp;"."&amp;H735&amp;"."&amp;I735&amp;"."&amp;J735,"")</f>
        <v>1.7.2.2.53.0.1.00</v>
      </c>
      <c r="W690" s="105" t="b">
        <f>V690=Tabela2[[#This Row],[N.R.
(Natureza da Receita)]]</f>
        <v>0</v>
      </c>
      <c r="X690" s="105" t="str">
        <f>IF(Tabela2[[#This Row],[F.R.
(Fonte Recurso)]]="",VLOOKUP(Tabela2[[#This Row],[N.R.
(Natureza da Receita)]],Tabela813[[NR]:[Situação]],3,FALSE),"")</f>
        <v>S</v>
      </c>
      <c r="Y690" s="105" t="b">
        <f>X690=Tabela2[[#This Row],[(S)intética
(A)nalítica]]</f>
        <v>1</v>
      </c>
    </row>
    <row r="691" spans="1:25" ht="45">
      <c r="B691" s="29"/>
      <c r="C691" s="20" t="s">
        <v>781</v>
      </c>
      <c r="D691" s="20" t="s">
        <v>788</v>
      </c>
      <c r="E691" s="20" t="s">
        <v>781</v>
      </c>
      <c r="F691" s="20" t="s">
        <v>793</v>
      </c>
      <c r="G691" s="20" t="s">
        <v>797</v>
      </c>
      <c r="H691" s="20" t="s">
        <v>784</v>
      </c>
      <c r="I691" s="20" t="s">
        <v>781</v>
      </c>
      <c r="J691" s="20" t="s">
        <v>796</v>
      </c>
      <c r="K691" s="16" t="s">
        <v>1556</v>
      </c>
      <c r="L691" s="20"/>
      <c r="M691" s="21" t="s">
        <v>2563</v>
      </c>
      <c r="N691" s="16" t="s">
        <v>1241</v>
      </c>
      <c r="O691" s="16">
        <v>8</v>
      </c>
      <c r="P691" s="20" t="s">
        <v>1425</v>
      </c>
      <c r="Q691" s="1" t="s">
        <v>805</v>
      </c>
      <c r="R691" s="1" t="s">
        <v>157</v>
      </c>
      <c r="S691" s="16" t="s">
        <v>157</v>
      </c>
      <c r="T691" s="151"/>
      <c r="V691" s="105" t="str">
        <f>IF(Tabela2[[#This Row],[F.R.
(Fonte Recurso)]]="",IF(B736&lt;&gt;"",B736&amp;".","")&amp;C736&amp;"."&amp;D736&amp;"."&amp;E736&amp;"."&amp;F736&amp;"."&amp;G736&amp;"."&amp;H736&amp;"."&amp;I736&amp;"."&amp;J736,"")</f>
        <v>.......</v>
      </c>
      <c r="W691" s="105" t="b">
        <f>V691=Tabela2[[#This Row],[N.R.
(Natureza da Receita)]]</f>
        <v>0</v>
      </c>
      <c r="X691" s="105" t="str">
        <f>IF(Tabela2[[#This Row],[F.R.
(Fonte Recurso)]]="",VLOOKUP(Tabela2[[#This Row],[N.R.
(Natureza da Receita)]],Tabela813[[NR]:[Situação]],3,FALSE),"")</f>
        <v>A</v>
      </c>
      <c r="Y691" s="105" t="b">
        <f>X691=Tabela2[[#This Row],[(S)intética
(A)nalítica]]</f>
        <v>1</v>
      </c>
    </row>
    <row r="692" spans="1:25">
      <c r="B692" s="29"/>
      <c r="C692" s="20"/>
      <c r="D692" s="20"/>
      <c r="E692" s="20"/>
      <c r="F692" s="20"/>
      <c r="G692" s="20"/>
      <c r="H692" s="20"/>
      <c r="I692" s="20"/>
      <c r="J692" s="20"/>
      <c r="K692" s="16"/>
      <c r="L692" s="20" t="s">
        <v>3203</v>
      </c>
      <c r="M692" s="21" t="s">
        <v>3108</v>
      </c>
      <c r="N692" s="16"/>
      <c r="O692" s="16" t="s">
        <v>157</v>
      </c>
      <c r="P692" s="20" t="s">
        <v>157</v>
      </c>
      <c r="Q692" s="1"/>
      <c r="R692" s="1" t="s">
        <v>157</v>
      </c>
      <c r="S692" s="16"/>
      <c r="T692" s="151"/>
      <c r="V692" s="105" t="str">
        <f>IF(Tabela2[[#This Row],[F.R.
(Fonte Recurso)]]="",IF(B737&lt;&gt;"",B737&amp;".","")&amp;C737&amp;"."&amp;D737&amp;"."&amp;E737&amp;"."&amp;F737&amp;"."&amp;G737&amp;"."&amp;H737&amp;"."&amp;I737&amp;"."&amp;J737,"")</f>
        <v/>
      </c>
      <c r="W692" s="105" t="b">
        <f>V692=Tabela2[[#This Row],[N.R.
(Natureza da Receita)]]</f>
        <v>1</v>
      </c>
      <c r="X692" s="105" t="str">
        <f>IF(Tabela2[[#This Row],[F.R.
(Fonte Recurso)]]="",VLOOKUP(Tabela2[[#This Row],[N.R.
(Natureza da Receita)]],Tabela813[[NR]:[Situação]],3,FALSE),"")</f>
        <v/>
      </c>
      <c r="Y692" s="105" t="b">
        <f>X692=Tabela2[[#This Row],[(S)intética
(A)nalítica]]</f>
        <v>1</v>
      </c>
    </row>
    <row r="693" spans="1:25" ht="45">
      <c r="B693" s="29"/>
      <c r="C693" s="20" t="s">
        <v>781</v>
      </c>
      <c r="D693" s="20" t="s">
        <v>788</v>
      </c>
      <c r="E693" s="20" t="s">
        <v>781</v>
      </c>
      <c r="F693" s="20" t="s">
        <v>793</v>
      </c>
      <c r="G693" s="20" t="s">
        <v>797</v>
      </c>
      <c r="H693" s="20" t="s">
        <v>784</v>
      </c>
      <c r="I693" s="20" t="s">
        <v>781</v>
      </c>
      <c r="J693" s="20" t="s">
        <v>801</v>
      </c>
      <c r="K693" s="16" t="s">
        <v>3444</v>
      </c>
      <c r="L693" s="20"/>
      <c r="M693" s="21" t="s">
        <v>3447</v>
      </c>
      <c r="N693" s="16" t="s">
        <v>1241</v>
      </c>
      <c r="O693" s="16">
        <v>8</v>
      </c>
      <c r="P693" s="20" t="s">
        <v>54</v>
      </c>
      <c r="Q693" s="1" t="s">
        <v>3448</v>
      </c>
      <c r="R693" s="1"/>
      <c r="S693" s="16"/>
      <c r="T693" s="151"/>
      <c r="V693" s="105" t="str">
        <f>IF(Tabela2[[#This Row],[F.R.
(Fonte Recurso)]]="",IF(B738&lt;&gt;"",B738&amp;".","")&amp;C738&amp;"."&amp;D738&amp;"."&amp;E738&amp;"."&amp;F738&amp;"."&amp;G738&amp;"."&amp;H738&amp;"."&amp;I738&amp;"."&amp;J738,"")</f>
        <v>1.7.2.3.00.0.0.00</v>
      </c>
      <c r="W693" s="105" t="b">
        <f>V693=Tabela2[[#This Row],[N.R.
(Natureza da Receita)]]</f>
        <v>0</v>
      </c>
      <c r="X693" s="105" t="str">
        <f>IF(Tabela2[[#This Row],[F.R.
(Fonte Recurso)]]="",VLOOKUP(Tabela2[[#This Row],[N.R.
(Natureza da Receita)]],Tabela813[[NR]:[Situação]],3,FALSE),"")</f>
        <v>A</v>
      </c>
      <c r="Y693" s="105" t="b">
        <f>X693=Tabela2[[#This Row],[(S)intética
(A)nalítica]]</f>
        <v>1</v>
      </c>
    </row>
    <row r="694" spans="1:25">
      <c r="B694" s="29"/>
      <c r="C694" s="20"/>
      <c r="D694" s="20"/>
      <c r="E694" s="20"/>
      <c r="F694" s="20"/>
      <c r="G694" s="20"/>
      <c r="H694" s="20"/>
      <c r="I694" s="20"/>
      <c r="J694" s="20"/>
      <c r="K694" s="16"/>
      <c r="L694" s="20" t="s">
        <v>3466</v>
      </c>
      <c r="M694" s="21" t="s">
        <v>3467</v>
      </c>
      <c r="N694" s="16"/>
      <c r="O694" s="16"/>
      <c r="P694" s="20"/>
      <c r="Q694" s="1"/>
      <c r="R694" s="1"/>
      <c r="S694" s="16"/>
      <c r="T694" s="151"/>
      <c r="V694" s="105" t="str">
        <f>IF(Tabela2[[#This Row],[F.R.
(Fonte Recurso)]]="",IF(B739&lt;&gt;"",B739&amp;".","")&amp;C739&amp;"."&amp;D739&amp;"."&amp;E739&amp;"."&amp;F739&amp;"."&amp;G739&amp;"."&amp;H739&amp;"."&amp;I739&amp;"."&amp;J739,"")</f>
        <v/>
      </c>
      <c r="W694" s="105" t="b">
        <f>V694=Tabela2[[#This Row],[N.R.
(Natureza da Receita)]]</f>
        <v>1</v>
      </c>
      <c r="X694" s="105" t="str">
        <f>IF(Tabela2[[#This Row],[F.R.
(Fonte Recurso)]]="",VLOOKUP(Tabela2[[#This Row],[N.R.
(Natureza da Receita)]],Tabela813[[NR]:[Situação]],3,FALSE),"")</f>
        <v/>
      </c>
      <c r="Y694" s="105" t="b">
        <f>X694=Tabela2[[#This Row],[(S)intética
(A)nalítica]]</f>
        <v>1</v>
      </c>
    </row>
    <row r="695" spans="1:25" ht="45">
      <c r="B695" s="29"/>
      <c r="C695" s="20" t="s">
        <v>781</v>
      </c>
      <c r="D695" s="20" t="s">
        <v>788</v>
      </c>
      <c r="E695" s="20" t="s">
        <v>781</v>
      </c>
      <c r="F695" s="20" t="s">
        <v>793</v>
      </c>
      <c r="G695" s="20" t="s">
        <v>797</v>
      </c>
      <c r="H695" s="20" t="s">
        <v>784</v>
      </c>
      <c r="I695" s="20" t="s">
        <v>781</v>
      </c>
      <c r="J695" s="20" t="s">
        <v>802</v>
      </c>
      <c r="K695" s="16" t="s">
        <v>3445</v>
      </c>
      <c r="L695" s="20"/>
      <c r="M695" s="21" t="s">
        <v>3449</v>
      </c>
      <c r="N695" s="16" t="s">
        <v>1241</v>
      </c>
      <c r="O695" s="16">
        <v>8</v>
      </c>
      <c r="P695" s="20" t="s">
        <v>54</v>
      </c>
      <c r="Q695" s="1" t="s">
        <v>3450</v>
      </c>
      <c r="R695" s="1"/>
      <c r="S695" s="16"/>
      <c r="T695" s="151"/>
      <c r="V695" s="105" t="str">
        <f>IF(Tabela2[[#This Row],[F.R.
(Fonte Recurso)]]="",IF(B740&lt;&gt;"",B740&amp;".","")&amp;C740&amp;"."&amp;D740&amp;"."&amp;E740&amp;"."&amp;F740&amp;"."&amp;G740&amp;"."&amp;H740&amp;"."&amp;I740&amp;"."&amp;J740,"")</f>
        <v>1.7.2.3.50.0.1.00</v>
      </c>
      <c r="W695" s="105" t="b">
        <f>V695=Tabela2[[#This Row],[N.R.
(Natureza da Receita)]]</f>
        <v>0</v>
      </c>
      <c r="X695" s="105" t="str">
        <f>IF(Tabela2[[#This Row],[F.R.
(Fonte Recurso)]]="",VLOOKUP(Tabela2[[#This Row],[N.R.
(Natureza da Receita)]],Tabela813[[NR]:[Situação]],3,FALSE),"")</f>
        <v>A</v>
      </c>
      <c r="Y695" s="105" t="b">
        <f>X695=Tabela2[[#This Row],[(S)intética
(A)nalítica]]</f>
        <v>1</v>
      </c>
    </row>
    <row r="696" spans="1:25" ht="30">
      <c r="B696" s="29"/>
      <c r="C696" s="20"/>
      <c r="D696" s="20"/>
      <c r="E696" s="20"/>
      <c r="F696" s="20"/>
      <c r="G696" s="20"/>
      <c r="H696" s="20"/>
      <c r="I696" s="20"/>
      <c r="J696" s="20"/>
      <c r="K696" s="16"/>
      <c r="L696" s="20" t="s">
        <v>3468</v>
      </c>
      <c r="M696" s="21" t="s">
        <v>3469</v>
      </c>
      <c r="N696" s="16"/>
      <c r="O696" s="16"/>
      <c r="P696" s="20"/>
      <c r="Q696" s="1"/>
      <c r="R696" s="1"/>
      <c r="S696" s="16"/>
      <c r="T696" s="151"/>
      <c r="V696" s="105" t="str">
        <f>IF(Tabela2[[#This Row],[F.R.
(Fonte Recurso)]]="",IF(B741&lt;&gt;"",B741&amp;".","")&amp;C741&amp;"."&amp;D741&amp;"."&amp;E741&amp;"."&amp;F741&amp;"."&amp;G741&amp;"."&amp;H741&amp;"."&amp;I741&amp;"."&amp;J741,"")</f>
        <v/>
      </c>
      <c r="W696" s="105" t="b">
        <f>V696=Tabela2[[#This Row],[N.R.
(Natureza da Receita)]]</f>
        <v>1</v>
      </c>
      <c r="X696" s="105" t="str">
        <f>IF(Tabela2[[#This Row],[F.R.
(Fonte Recurso)]]="",VLOOKUP(Tabela2[[#This Row],[N.R.
(Natureza da Receita)]],Tabela813[[NR]:[Situação]],3,FALSE),"")</f>
        <v/>
      </c>
      <c r="Y696" s="105" t="b">
        <f>X696=Tabela2[[#This Row],[(S)intética
(A)nalítica]]</f>
        <v>1</v>
      </c>
    </row>
    <row r="697" spans="1:25" ht="45">
      <c r="B697" s="29"/>
      <c r="C697" s="20" t="s">
        <v>781</v>
      </c>
      <c r="D697" s="20" t="s">
        <v>788</v>
      </c>
      <c r="E697" s="20" t="s">
        <v>781</v>
      </c>
      <c r="F697" s="20" t="s">
        <v>793</v>
      </c>
      <c r="G697" s="20" t="s">
        <v>797</v>
      </c>
      <c r="H697" s="20" t="s">
        <v>784</v>
      </c>
      <c r="I697" s="20" t="s">
        <v>781</v>
      </c>
      <c r="J697" s="20" t="s">
        <v>803</v>
      </c>
      <c r="K697" s="16" t="s">
        <v>3446</v>
      </c>
      <c r="L697" s="20"/>
      <c r="M697" s="21" t="s">
        <v>3451</v>
      </c>
      <c r="N697" s="16" t="s">
        <v>1241</v>
      </c>
      <c r="O697" s="16">
        <v>8</v>
      </c>
      <c r="P697" s="20" t="s">
        <v>54</v>
      </c>
      <c r="Q697" s="1" t="s">
        <v>3452</v>
      </c>
      <c r="R697" s="1"/>
      <c r="S697" s="16"/>
      <c r="T697" s="151"/>
      <c r="V697" s="105" t="str">
        <f>IF(Tabela2[[#This Row],[F.R.
(Fonte Recurso)]]="",IF(B742&lt;&gt;"",B742&amp;".","")&amp;C742&amp;"."&amp;D742&amp;"."&amp;E742&amp;"."&amp;F742&amp;"."&amp;G742&amp;"."&amp;H742&amp;"."&amp;I742&amp;"."&amp;J742,"")</f>
        <v>.......</v>
      </c>
      <c r="W697" s="105" t="b">
        <f>V697=Tabela2[[#This Row],[N.R.
(Natureza da Receita)]]</f>
        <v>0</v>
      </c>
      <c r="X697" s="105" t="str">
        <f>IF(Tabela2[[#This Row],[F.R.
(Fonte Recurso)]]="",VLOOKUP(Tabela2[[#This Row],[N.R.
(Natureza da Receita)]],Tabela813[[NR]:[Situação]],3,FALSE),"")</f>
        <v>A</v>
      </c>
      <c r="Y697" s="105" t="b">
        <f>X697=Tabela2[[#This Row],[(S)intética
(A)nalítica]]</f>
        <v>1</v>
      </c>
    </row>
    <row r="698" spans="1:25">
      <c r="B698" s="29"/>
      <c r="C698" s="20"/>
      <c r="D698" s="20"/>
      <c r="E698" s="20"/>
      <c r="F698" s="20"/>
      <c r="G698" s="20"/>
      <c r="H698" s="20"/>
      <c r="I698" s="20"/>
      <c r="J698" s="20"/>
      <c r="K698" s="16"/>
      <c r="L698" s="20" t="s">
        <v>3470</v>
      </c>
      <c r="M698" s="21" t="s">
        <v>3471</v>
      </c>
      <c r="N698" s="16" t="str">
        <f t="shared" ref="N698" si="21">X655</f>
        <v/>
      </c>
      <c r="O698" s="16"/>
      <c r="P698" s="20"/>
      <c r="Q698" s="1"/>
      <c r="R698" s="1"/>
      <c r="S698" s="16"/>
      <c r="T698" s="151"/>
      <c r="V698" s="105" t="str">
        <f>IF(Tabela2[[#This Row],[F.R.
(Fonte Recurso)]]="",IF(B746&lt;&gt;"",B746&amp;".","")&amp;C746&amp;"."&amp;D746&amp;"."&amp;E746&amp;"."&amp;F746&amp;"."&amp;G746&amp;"."&amp;H746&amp;"."&amp;I746&amp;"."&amp;J746,"")</f>
        <v/>
      </c>
      <c r="W698" s="105" t="b">
        <f>V698=Tabela2[[#This Row],[N.R.
(Natureza da Receita)]]</f>
        <v>1</v>
      </c>
      <c r="X698" s="105" t="str">
        <f>IF(Tabela2[[#This Row],[F.R.
(Fonte Recurso)]]="",VLOOKUP(Tabela2[[#This Row],[N.R.
(Natureza da Receita)]],Tabela813[[NR]:[Situação]],3,FALSE),"")</f>
        <v/>
      </c>
      <c r="Y698" s="105" t="b">
        <f>X698=Tabela2[[#This Row],[(S)intética
(A)nalítica]]</f>
        <v>1</v>
      </c>
    </row>
    <row r="699" spans="1:25" ht="45">
      <c r="B699" s="29"/>
      <c r="C699" s="20" t="s">
        <v>781</v>
      </c>
      <c r="D699" s="20" t="s">
        <v>788</v>
      </c>
      <c r="E699" s="20" t="s">
        <v>781</v>
      </c>
      <c r="F699" s="20" t="s">
        <v>793</v>
      </c>
      <c r="G699" s="20" t="s">
        <v>797</v>
      </c>
      <c r="H699" s="20" t="s">
        <v>784</v>
      </c>
      <c r="I699" s="20" t="s">
        <v>781</v>
      </c>
      <c r="J699" s="20" t="s">
        <v>804</v>
      </c>
      <c r="K699" s="16" t="s">
        <v>6172</v>
      </c>
      <c r="L699" s="20"/>
      <c r="M699" s="21" t="s">
        <v>6173</v>
      </c>
      <c r="N699" s="16" t="s">
        <v>1241</v>
      </c>
      <c r="O699" s="16">
        <v>8</v>
      </c>
      <c r="P699" s="20" t="s">
        <v>54</v>
      </c>
      <c r="Q699" s="1" t="s">
        <v>6174</v>
      </c>
      <c r="R699" s="1" t="s">
        <v>6175</v>
      </c>
      <c r="S699" s="16" t="s">
        <v>766</v>
      </c>
      <c r="T699" s="154">
        <v>45268</v>
      </c>
      <c r="V699" s="105" t="str">
        <f>IF(Tabela2[[#This Row],[F.R.
(Fonte Recurso)]]="",IF(B747&lt;&gt;"",B747&amp;".","")&amp;C747&amp;"."&amp;D747&amp;"."&amp;E747&amp;"."&amp;F747&amp;"."&amp;G747&amp;"."&amp;H747&amp;"."&amp;I747&amp;"."&amp;J747,"")</f>
        <v>.......</v>
      </c>
      <c r="W699" s="105" t="b">
        <f>V699=Tabela2[[#This Row],[N.R.
(Natureza da Receita)]]</f>
        <v>0</v>
      </c>
      <c r="X699" s="105" t="e">
        <f>IF(Tabela2[[#This Row],[F.R.
(Fonte Recurso)]]="",VLOOKUP(Tabela2[[#This Row],[N.R.
(Natureza da Receita)]],Tabela813[[NR]:[Situação]],3,FALSE),"")</f>
        <v>#N/A</v>
      </c>
      <c r="Y699" s="105" t="e">
        <f>X699=Tabela2[[#This Row],[(S)intética
(A)nalítica]]</f>
        <v>#N/A</v>
      </c>
    </row>
    <row r="700" spans="1:25">
      <c r="B700" s="29"/>
      <c r="C700" s="20"/>
      <c r="D700" s="20"/>
      <c r="E700" s="20"/>
      <c r="F700" s="20"/>
      <c r="G700" s="20"/>
      <c r="H700" s="20"/>
      <c r="I700" s="20"/>
      <c r="J700" s="20"/>
      <c r="K700" s="16"/>
      <c r="L700" s="20" t="s">
        <v>6176</v>
      </c>
      <c r="M700" s="21" t="s">
        <v>6177</v>
      </c>
      <c r="N700" s="16"/>
      <c r="O700" s="16"/>
      <c r="P700" s="20"/>
      <c r="Q700" s="1"/>
      <c r="R700" s="1"/>
      <c r="S700" s="16"/>
      <c r="T700" s="151"/>
      <c r="V700" s="105" t="str">
        <f>IF(Tabela2[[#This Row],[F.R.
(Fonte Recurso)]]="",IF(B748&lt;&gt;"",B748&amp;".","")&amp;C748&amp;"."&amp;D748&amp;"."&amp;E748&amp;"."&amp;F748&amp;"."&amp;G748&amp;"."&amp;H748&amp;"."&amp;I748&amp;"."&amp;J748,"")</f>
        <v/>
      </c>
      <c r="W700" s="105" t="b">
        <f>V700=Tabela2[[#This Row],[N.R.
(Natureza da Receita)]]</f>
        <v>1</v>
      </c>
      <c r="X700" s="105" t="str">
        <f>IF(Tabela2[[#This Row],[F.R.
(Fonte Recurso)]]="",VLOOKUP(Tabela2[[#This Row],[N.R.
(Natureza da Receita)]],Tabela813[[NR]:[Situação]],3,FALSE),"")</f>
        <v/>
      </c>
      <c r="Y700" s="105" t="b">
        <f>X700=Tabela2[[#This Row],[(S)intética
(A)nalítica]]</f>
        <v>1</v>
      </c>
    </row>
    <row r="701" spans="1:25" ht="60">
      <c r="A701" s="302"/>
      <c r="B701" s="29"/>
      <c r="C701" s="20"/>
      <c r="D701" s="20"/>
      <c r="E701" s="20"/>
      <c r="F701" s="20"/>
      <c r="G701" s="20"/>
      <c r="H701" s="20"/>
      <c r="I701" s="20"/>
      <c r="J701" s="20"/>
      <c r="K701" s="16"/>
      <c r="L701" s="20" t="s">
        <v>6178</v>
      </c>
      <c r="M701" s="21" t="s">
        <v>6179</v>
      </c>
      <c r="N701" s="16"/>
      <c r="O701" s="16"/>
      <c r="P701" s="20"/>
      <c r="Q701" s="1" t="s">
        <v>6230</v>
      </c>
      <c r="R701" s="1"/>
      <c r="S701" s="16"/>
      <c r="T701" s="151"/>
      <c r="V701" s="105" t="str">
        <f>IF(Tabela2[[#This Row],[F.R.
(Fonte Recurso)]]="",IF(B749&lt;&gt;"",B749&amp;".","")&amp;C749&amp;"."&amp;D749&amp;"."&amp;E749&amp;"."&amp;F749&amp;"."&amp;G749&amp;"."&amp;H749&amp;"."&amp;I749&amp;"."&amp;J749,"")</f>
        <v/>
      </c>
      <c r="W701" s="105" t="b">
        <f>V701=Tabela2[[#This Row],[N.R.
(Natureza da Receita)]]</f>
        <v>1</v>
      </c>
      <c r="X701" s="105" t="str">
        <f>IF(Tabela2[[#This Row],[F.R.
(Fonte Recurso)]]="",VLOOKUP(Tabela2[[#This Row],[N.R.
(Natureza da Receita)]],Tabela813[[NR]:[Situação]],3,FALSE),"")</f>
        <v/>
      </c>
      <c r="Y701" s="105" t="b">
        <f>X701=Tabela2[[#This Row],[(S)intética
(A)nalítica]]</f>
        <v>1</v>
      </c>
    </row>
    <row r="702" spans="1:25" ht="60">
      <c r="A702" s="302"/>
      <c r="B702" s="29"/>
      <c r="C702" s="20"/>
      <c r="D702" s="20"/>
      <c r="E702" s="20"/>
      <c r="F702" s="20"/>
      <c r="G702" s="20"/>
      <c r="H702" s="20"/>
      <c r="I702" s="20"/>
      <c r="J702" s="20"/>
      <c r="K702" s="16"/>
      <c r="L702" s="20" t="s">
        <v>6180</v>
      </c>
      <c r="M702" s="21" t="s">
        <v>6181</v>
      </c>
      <c r="N702" s="16"/>
      <c r="O702" s="16"/>
      <c r="P702" s="20"/>
      <c r="Q702" s="1" t="s">
        <v>6231</v>
      </c>
      <c r="R702" s="1"/>
      <c r="S702" s="16"/>
      <c r="T702" s="151"/>
      <c r="V702" s="105" t="str">
        <f>IF(Tabela2[[#This Row],[F.R.
(Fonte Recurso)]]="",IF(B750&lt;&gt;"",B750&amp;".","")&amp;C750&amp;"."&amp;D750&amp;"."&amp;E750&amp;"."&amp;F750&amp;"."&amp;G750&amp;"."&amp;H750&amp;"."&amp;I750&amp;"."&amp;J750,"")</f>
        <v/>
      </c>
      <c r="W702" s="105" t="b">
        <f>V702=Tabela2[[#This Row],[N.R.
(Natureza da Receita)]]</f>
        <v>1</v>
      </c>
      <c r="X702" s="105" t="str">
        <f>IF(Tabela2[[#This Row],[F.R.
(Fonte Recurso)]]="",VLOOKUP(Tabela2[[#This Row],[N.R.
(Natureza da Receita)]],Tabela813[[NR]:[Situação]],3,FALSE),"")</f>
        <v/>
      </c>
      <c r="Y702" s="105" t="b">
        <f>X702=Tabela2[[#This Row],[(S)intética
(A)nalítica]]</f>
        <v>1</v>
      </c>
    </row>
    <row r="703" spans="1:25">
      <c r="A703" s="24"/>
      <c r="B703" s="29"/>
      <c r="C703" s="20" t="s">
        <v>781</v>
      </c>
      <c r="D703" s="20" t="s">
        <v>788</v>
      </c>
      <c r="E703" s="20" t="s">
        <v>781</v>
      </c>
      <c r="F703" s="20" t="s">
        <v>793</v>
      </c>
      <c r="G703" s="20" t="s">
        <v>797</v>
      </c>
      <c r="H703" s="20" t="s">
        <v>784</v>
      </c>
      <c r="I703" s="20" t="s">
        <v>781</v>
      </c>
      <c r="J703" s="20" t="s">
        <v>797</v>
      </c>
      <c r="K703" s="16" t="s">
        <v>1557</v>
      </c>
      <c r="L703" s="20"/>
      <c r="M703" s="21" t="s">
        <v>2562</v>
      </c>
      <c r="N703" s="16" t="s">
        <v>1241</v>
      </c>
      <c r="O703" s="16">
        <v>8</v>
      </c>
      <c r="P703" s="20" t="s">
        <v>1425</v>
      </c>
      <c r="Q703" s="1" t="s">
        <v>806</v>
      </c>
      <c r="R703" s="1" t="s">
        <v>157</v>
      </c>
      <c r="S703" s="16" t="s">
        <v>157</v>
      </c>
      <c r="T703" s="151"/>
      <c r="V703" s="105" t="str">
        <f>IF(Tabela2[[#This Row],[F.R.
(Fonte Recurso)]]="",IF(B751&lt;&gt;"",B751&amp;".","")&amp;C751&amp;"."&amp;D751&amp;"."&amp;E751&amp;"."&amp;F751&amp;"."&amp;G751&amp;"."&amp;H751&amp;"."&amp;I751&amp;"."&amp;J751,"")</f>
        <v>1.7.2.4.50.0.0.00</v>
      </c>
      <c r="W703" s="105" t="b">
        <f>V703=Tabela2[[#This Row],[N.R.
(Natureza da Receita)]]</f>
        <v>0</v>
      </c>
      <c r="X703" s="105" t="str">
        <f>IF(Tabela2[[#This Row],[F.R.
(Fonte Recurso)]]="",VLOOKUP(Tabela2[[#This Row],[N.R.
(Natureza da Receita)]],Tabela813[[NR]:[Situação]],3,FALSE),"")</f>
        <v>A</v>
      </c>
      <c r="Y703" s="105" t="b">
        <f>X703=Tabela2[[#This Row],[(S)intética
(A)nalítica]]</f>
        <v>1</v>
      </c>
    </row>
    <row r="704" spans="1:25" ht="30">
      <c r="A704" s="24"/>
      <c r="B704" s="29"/>
      <c r="C704" s="20"/>
      <c r="D704" s="20"/>
      <c r="E704" s="20"/>
      <c r="F704" s="20"/>
      <c r="G704" s="20"/>
      <c r="H704" s="20"/>
      <c r="I704" s="20"/>
      <c r="J704" s="20"/>
      <c r="K704" s="16"/>
      <c r="L704" s="20" t="s">
        <v>3110</v>
      </c>
      <c r="M704" s="21" t="s">
        <v>3055</v>
      </c>
      <c r="N704" s="16"/>
      <c r="O704" s="16" t="s">
        <v>157</v>
      </c>
      <c r="P704" s="20" t="s">
        <v>157</v>
      </c>
      <c r="Q704" s="41" t="s">
        <v>3192</v>
      </c>
      <c r="R704" s="1" t="s">
        <v>157</v>
      </c>
      <c r="S704" s="16" t="s">
        <v>157</v>
      </c>
      <c r="T704" s="151"/>
      <c r="V704" s="105" t="str">
        <f>IF(Tabela2[[#This Row],[F.R.
(Fonte Recurso)]]="",IF(B752&lt;&gt;"",B752&amp;".","")&amp;C752&amp;"."&amp;D752&amp;"."&amp;E752&amp;"."&amp;F752&amp;"."&amp;G752&amp;"."&amp;H752&amp;"."&amp;I752&amp;"."&amp;J752,"")</f>
        <v/>
      </c>
      <c r="W704" s="105" t="b">
        <f>V704=Tabela2[[#This Row],[N.R.
(Natureza da Receita)]]</f>
        <v>1</v>
      </c>
      <c r="X704" s="105" t="str">
        <f>IF(Tabela2[[#This Row],[F.R.
(Fonte Recurso)]]="",VLOOKUP(Tabela2[[#This Row],[N.R.
(Natureza da Receita)]],Tabela813[[NR]:[Situação]],3,FALSE),"")</f>
        <v/>
      </c>
      <c r="Y704" s="105" t="b">
        <f>X704=Tabela2[[#This Row],[(S)intética
(A)nalítica]]</f>
        <v>1</v>
      </c>
    </row>
    <row r="705" spans="1:25" ht="30">
      <c r="A705" s="24"/>
      <c r="B705" s="29"/>
      <c r="C705" s="20"/>
      <c r="D705" s="20"/>
      <c r="E705" s="20"/>
      <c r="F705" s="20"/>
      <c r="G705" s="20"/>
      <c r="H705" s="20"/>
      <c r="I705" s="20"/>
      <c r="J705" s="20"/>
      <c r="K705" s="16"/>
      <c r="L705" s="20" t="s">
        <v>3240</v>
      </c>
      <c r="M705" s="21" t="s">
        <v>3107</v>
      </c>
      <c r="N705" s="16"/>
      <c r="O705" s="16"/>
      <c r="P705" s="20"/>
      <c r="Q705" s="1" t="s">
        <v>3422</v>
      </c>
      <c r="R705" s="1"/>
      <c r="S705" s="16"/>
      <c r="T705" s="151"/>
      <c r="V705" s="105" t="str">
        <f>IF(Tabela2[[#This Row],[F.R.
(Fonte Recurso)]]="",IF(B753&lt;&gt;"",B753&amp;".","")&amp;C753&amp;"."&amp;D753&amp;"."&amp;E753&amp;"."&amp;F753&amp;"."&amp;G753&amp;"."&amp;H753&amp;"."&amp;I753&amp;"."&amp;J753,"")</f>
        <v/>
      </c>
      <c r="W705" s="105" t="b">
        <f>V705=Tabela2[[#This Row],[N.R.
(Natureza da Receita)]]</f>
        <v>1</v>
      </c>
      <c r="X705" s="105" t="str">
        <f>IF(Tabela2[[#This Row],[F.R.
(Fonte Recurso)]]="",VLOOKUP(Tabela2[[#This Row],[N.R.
(Natureza da Receita)]],Tabela813[[NR]:[Situação]],3,FALSE),"")</f>
        <v/>
      </c>
      <c r="Y705" s="105" t="b">
        <f>X705=Tabela2[[#This Row],[(S)intética
(A)nalítica]]</f>
        <v>1</v>
      </c>
    </row>
    <row r="706" spans="1:25" ht="48" customHeight="1">
      <c r="A706" s="24"/>
      <c r="B706" s="261"/>
      <c r="C706" s="262"/>
      <c r="D706" s="262"/>
      <c r="E706" s="262"/>
      <c r="F706" s="262"/>
      <c r="G706" s="262"/>
      <c r="H706" s="262"/>
      <c r="I706" s="262"/>
      <c r="J706" s="262"/>
      <c r="K706" s="263"/>
      <c r="L706" s="275" t="s">
        <v>6189</v>
      </c>
      <c r="M706" s="86" t="s">
        <v>6190</v>
      </c>
      <c r="N706" s="263" t="str">
        <f>X680</f>
        <v>S</v>
      </c>
      <c r="O706" s="263"/>
      <c r="P706" s="262"/>
      <c r="Q706" s="255" t="s">
        <v>6191</v>
      </c>
      <c r="R706" s="86" t="s">
        <v>6192</v>
      </c>
      <c r="S706" s="256" t="s">
        <v>89</v>
      </c>
      <c r="T706" s="265">
        <v>45454</v>
      </c>
      <c r="V706" s="105" t="str">
        <f>IF(Tabela2[[#This Row],[F.R.
(Fonte Recurso)]]="",IF(B756&lt;&gt;"",B756&amp;".","")&amp;C756&amp;"."&amp;D756&amp;"."&amp;E756&amp;"."&amp;F756&amp;"."&amp;G756&amp;"."&amp;H756&amp;"."&amp;I756&amp;"."&amp;J756,"")</f>
        <v/>
      </c>
      <c r="W706" s="105" t="b">
        <f>V706=Tabela2[[#This Row],[N.R.
(Natureza da Receita)]]</f>
        <v>1</v>
      </c>
      <c r="X706" s="105" t="str">
        <f>IF(Tabela2[[#This Row],[F.R.
(Fonte Recurso)]]="",VLOOKUP(Tabela2[[#This Row],[N.R.
(Natureza da Receita)]],Tabela813[[NR]:[Situação]],3,FALSE),"")</f>
        <v/>
      </c>
      <c r="Y706" s="105" t="b">
        <f>X706=Tabela2[[#This Row],[(S)intética
(A)nalítica]]</f>
        <v>0</v>
      </c>
    </row>
    <row r="707" spans="1:25">
      <c r="A707" s="24"/>
      <c r="B707" s="29"/>
      <c r="C707" s="20"/>
      <c r="D707" s="20"/>
      <c r="E707" s="20"/>
      <c r="F707" s="20"/>
      <c r="G707" s="20"/>
      <c r="H707" s="20"/>
      <c r="I707" s="20"/>
      <c r="J707" s="20"/>
      <c r="K707" s="16"/>
      <c r="L707" s="20" t="s">
        <v>3350</v>
      </c>
      <c r="M707" s="21" t="s">
        <v>3351</v>
      </c>
      <c r="N707" s="16"/>
      <c r="O707" s="16"/>
      <c r="P707" s="20"/>
      <c r="Q707" s="1"/>
      <c r="R707" s="1"/>
      <c r="S707" s="16"/>
      <c r="T707" s="151"/>
      <c r="V707" s="105" t="str">
        <f>IF(Tabela2[[#This Row],[F.R.
(Fonte Recurso)]]="",IF(B757&lt;&gt;"",B757&amp;".","")&amp;C757&amp;"."&amp;D757&amp;"."&amp;E757&amp;"."&amp;F757&amp;"."&amp;G757&amp;"."&amp;H757&amp;"."&amp;I757&amp;"."&amp;J757,"")</f>
        <v/>
      </c>
      <c r="W707" s="105" t="b">
        <f>V707=Tabela2[[#This Row],[N.R.
(Natureza da Receita)]]</f>
        <v>1</v>
      </c>
      <c r="X707" s="105" t="str">
        <f>IF(Tabela2[[#This Row],[F.R.
(Fonte Recurso)]]="",VLOOKUP(Tabela2[[#This Row],[N.R.
(Natureza da Receita)]],Tabela813[[NR]:[Situação]],3,FALSE),"")</f>
        <v/>
      </c>
      <c r="Y707" s="105" t="b">
        <f>X707=Tabela2[[#This Row],[(S)intética
(A)nalítica]]</f>
        <v>1</v>
      </c>
    </row>
    <row r="708" spans="1:25" ht="45">
      <c r="A708" s="24"/>
      <c r="B708" s="29"/>
      <c r="C708" s="20"/>
      <c r="D708" s="20"/>
      <c r="E708" s="20"/>
      <c r="F708" s="20"/>
      <c r="G708" s="20"/>
      <c r="H708" s="20"/>
      <c r="I708" s="20"/>
      <c r="J708" s="20"/>
      <c r="K708" s="16"/>
      <c r="L708" s="20" t="s">
        <v>3241</v>
      </c>
      <c r="M708" s="21" t="s">
        <v>3167</v>
      </c>
      <c r="N708" s="16" t="str">
        <f>X660</f>
        <v/>
      </c>
      <c r="O708" s="16"/>
      <c r="P708" s="20"/>
      <c r="Q708" s="1" t="s">
        <v>3423</v>
      </c>
      <c r="R708" s="1"/>
      <c r="S708" s="16"/>
      <c r="T708" s="151"/>
      <c r="V708" s="105" t="str">
        <f>IF(Tabela2[[#This Row],[F.R.
(Fonte Recurso)]]="",IF(B758&lt;&gt;"",B758&amp;".","")&amp;C758&amp;"."&amp;D758&amp;"."&amp;E758&amp;"."&amp;F758&amp;"."&amp;G758&amp;"."&amp;H758&amp;"."&amp;I758&amp;"."&amp;J758,"")</f>
        <v/>
      </c>
      <c r="W708" s="105" t="b">
        <f>V708=Tabela2[[#This Row],[N.R.
(Natureza da Receita)]]</f>
        <v>1</v>
      </c>
      <c r="X708" s="105" t="str">
        <f>IF(Tabela2[[#This Row],[F.R.
(Fonte Recurso)]]="",VLOOKUP(Tabela2[[#This Row],[N.R.
(Natureza da Receita)]],Tabela813[[NR]:[Situação]],3,FALSE),"")</f>
        <v/>
      </c>
      <c r="Y708" s="105" t="b">
        <f>X708=Tabela2[[#This Row],[(S)intética
(A)nalítica]]</f>
        <v>1</v>
      </c>
    </row>
    <row r="709" spans="1:25">
      <c r="A709" s="24"/>
      <c r="B709" s="29"/>
      <c r="C709" s="20"/>
      <c r="D709" s="20"/>
      <c r="E709" s="20"/>
      <c r="F709" s="20"/>
      <c r="G709" s="20"/>
      <c r="H709" s="20"/>
      <c r="I709" s="20"/>
      <c r="J709" s="20"/>
      <c r="K709" s="16"/>
      <c r="L709" s="20" t="s">
        <v>3163</v>
      </c>
      <c r="M709" s="21" t="s">
        <v>3109</v>
      </c>
      <c r="N709" s="16"/>
      <c r="O709" s="16" t="s">
        <v>157</v>
      </c>
      <c r="P709" s="20" t="s">
        <v>157</v>
      </c>
      <c r="Q709" s="1"/>
      <c r="R709" s="1" t="s">
        <v>157</v>
      </c>
      <c r="S709" s="16" t="s">
        <v>157</v>
      </c>
      <c r="T709" s="151"/>
      <c r="V709" s="105" t="str">
        <f>IF(Tabela2[[#This Row],[F.R.
(Fonte Recurso)]]="",IF(B759&lt;&gt;"",B759&amp;".","")&amp;C759&amp;"."&amp;D759&amp;"."&amp;E759&amp;"."&amp;F759&amp;"."&amp;G759&amp;"."&amp;H759&amp;"."&amp;I759&amp;"."&amp;J759,"")</f>
        <v/>
      </c>
      <c r="W709" s="105" t="b">
        <f>V709=Tabela2[[#This Row],[N.R.
(Natureza da Receita)]]</f>
        <v>1</v>
      </c>
      <c r="X709" s="105" t="str">
        <f>IF(Tabela2[[#This Row],[F.R.
(Fonte Recurso)]]="",VLOOKUP(Tabela2[[#This Row],[N.R.
(Natureza da Receita)]],Tabela813[[NR]:[Situação]],3,FALSE),"")</f>
        <v/>
      </c>
      <c r="Y709" s="105" t="b">
        <f>X709=Tabela2[[#This Row],[(S)intética
(A)nalítica]]</f>
        <v>1</v>
      </c>
    </row>
    <row r="710" spans="1:25" ht="60">
      <c r="A710" s="24"/>
      <c r="B710" s="267"/>
      <c r="C710" s="258"/>
      <c r="D710" s="258"/>
      <c r="E710" s="258"/>
      <c r="F710" s="258"/>
      <c r="G710" s="258"/>
      <c r="H710" s="258"/>
      <c r="I710" s="258"/>
      <c r="J710" s="258"/>
      <c r="K710" s="268"/>
      <c r="L710" s="258" t="s">
        <v>6200</v>
      </c>
      <c r="M710" s="259" t="s">
        <v>6202</v>
      </c>
      <c r="N710" s="268" t="str">
        <f>X692</f>
        <v/>
      </c>
      <c r="O710" s="268"/>
      <c r="P710" s="258"/>
      <c r="Q710" s="255" t="s">
        <v>6299</v>
      </c>
      <c r="R710" s="255" t="s">
        <v>6192</v>
      </c>
      <c r="S710" s="256" t="s">
        <v>89</v>
      </c>
      <c r="T710" s="265">
        <v>45454</v>
      </c>
      <c r="V710" s="105" t="str">
        <f>IF(Tabela2[[#This Row],[F.R.
(Fonte Recurso)]]="",IF(B760&lt;&gt;"",B760&amp;".","")&amp;C760&amp;"."&amp;D760&amp;"."&amp;E760&amp;"."&amp;F760&amp;"."&amp;G760&amp;"."&amp;H760&amp;"."&amp;I760&amp;"."&amp;J760,"")</f>
        <v/>
      </c>
      <c r="W710" s="105" t="b">
        <f>V710=Tabela2[[#This Row],[N.R.
(Natureza da Receita)]]</f>
        <v>1</v>
      </c>
      <c r="X710" s="105" t="str">
        <f>IF(Tabela2[[#This Row],[F.R.
(Fonte Recurso)]]="",VLOOKUP(Tabela2[[#This Row],[N.R.
(Natureza da Receita)]],Tabela813[[NR]:[Situação]],3,FALSE),"")</f>
        <v/>
      </c>
      <c r="Y710" s="105" t="b">
        <f>X710=Tabela2[[#This Row],[(S)intética
(A)nalítica]]</f>
        <v>1</v>
      </c>
    </row>
    <row r="711" spans="1:25" ht="45">
      <c r="A711" s="24"/>
      <c r="B711" s="29"/>
      <c r="C711" s="20" t="s">
        <v>781</v>
      </c>
      <c r="D711" s="20" t="s">
        <v>788</v>
      </c>
      <c r="E711" s="20" t="s">
        <v>790</v>
      </c>
      <c r="F711" s="20" t="s">
        <v>784</v>
      </c>
      <c r="G711" s="20" t="s">
        <v>787</v>
      </c>
      <c r="H711" s="20" t="s">
        <v>784</v>
      </c>
      <c r="I711" s="20" t="s">
        <v>784</v>
      </c>
      <c r="J711" s="20" t="s">
        <v>787</v>
      </c>
      <c r="K711" s="16" t="s">
        <v>1558</v>
      </c>
      <c r="L711" s="20"/>
      <c r="M711" s="21" t="s">
        <v>2564</v>
      </c>
      <c r="N711" s="16" t="s">
        <v>1236</v>
      </c>
      <c r="O711" s="16">
        <v>3</v>
      </c>
      <c r="P711" s="20" t="s">
        <v>44</v>
      </c>
      <c r="Q711" s="1" t="s">
        <v>426</v>
      </c>
      <c r="R711" s="1" t="s">
        <v>157</v>
      </c>
      <c r="S711" s="16" t="s">
        <v>157</v>
      </c>
      <c r="T711" s="151"/>
      <c r="V711" s="105" t="str">
        <f>IF(Tabela2[[#This Row],[F.R.
(Fonte Recurso)]]="",IF(B761&lt;&gt;"",B761&amp;".","")&amp;C761&amp;"."&amp;D761&amp;"."&amp;E761&amp;"."&amp;F761&amp;"."&amp;G761&amp;"."&amp;H761&amp;"."&amp;I761&amp;"."&amp;J761,"")</f>
        <v>1.7.2.4.51.0.1.00</v>
      </c>
      <c r="W711" s="105" t="b">
        <f>V711=Tabela2[[#This Row],[N.R.
(Natureza da Receita)]]</f>
        <v>0</v>
      </c>
      <c r="X711" s="105" t="str">
        <f>IF(Tabela2[[#This Row],[F.R.
(Fonte Recurso)]]="",VLOOKUP(Tabela2[[#This Row],[N.R.
(Natureza da Receita)]],Tabela813[[NR]:[Situação]],3,FALSE),"")</f>
        <v>S</v>
      </c>
      <c r="Y711" s="105" t="b">
        <f>X711=Tabela2[[#This Row],[(S)intética
(A)nalítica]]</f>
        <v>1</v>
      </c>
    </row>
    <row r="712" spans="1:25">
      <c r="B712" s="29"/>
      <c r="C712" s="20" t="s">
        <v>781</v>
      </c>
      <c r="D712" s="20" t="s">
        <v>788</v>
      </c>
      <c r="E712" s="20" t="s">
        <v>790</v>
      </c>
      <c r="F712" s="20" t="s">
        <v>781</v>
      </c>
      <c r="G712" s="20" t="s">
        <v>787</v>
      </c>
      <c r="H712" s="20" t="s">
        <v>784</v>
      </c>
      <c r="I712" s="20" t="s">
        <v>784</v>
      </c>
      <c r="J712" s="20" t="s">
        <v>787</v>
      </c>
      <c r="K712" s="16" t="s">
        <v>1559</v>
      </c>
      <c r="L712" s="20"/>
      <c r="M712" s="21" t="s">
        <v>427</v>
      </c>
      <c r="N712" s="16" t="s">
        <v>1236</v>
      </c>
      <c r="O712" s="16">
        <v>4</v>
      </c>
      <c r="P712" s="20" t="s">
        <v>44</v>
      </c>
      <c r="Q712" s="1" t="s">
        <v>1171</v>
      </c>
      <c r="R712" s="1" t="s">
        <v>157</v>
      </c>
      <c r="S712" s="16"/>
      <c r="T712" s="151"/>
      <c r="V712" s="105" t="str">
        <f>IF(Tabela2[[#This Row],[F.R.
(Fonte Recurso)]]="",IF(B762&lt;&gt;"",B762&amp;".","")&amp;C762&amp;"."&amp;D762&amp;"."&amp;E762&amp;"."&amp;F762&amp;"."&amp;G762&amp;"."&amp;H762&amp;"."&amp;I762&amp;"."&amp;J762,"")</f>
        <v>1.7.2.4.51.0.1.01</v>
      </c>
      <c r="W712" s="105" t="b">
        <f>V712=Tabela2[[#This Row],[N.R.
(Natureza da Receita)]]</f>
        <v>0</v>
      </c>
      <c r="X712" s="105" t="str">
        <f>IF(Tabela2[[#This Row],[F.R.
(Fonte Recurso)]]="",VLOOKUP(Tabela2[[#This Row],[N.R.
(Natureza da Receita)]],Tabela813[[NR]:[Situação]],3,FALSE),"")</f>
        <v>S</v>
      </c>
      <c r="Y712" s="105" t="b">
        <f>X712=Tabela2[[#This Row],[(S)intética
(A)nalítica]]</f>
        <v>1</v>
      </c>
    </row>
    <row r="713" spans="1:25" ht="30">
      <c r="B713" s="29"/>
      <c r="C713" s="20" t="s">
        <v>781</v>
      </c>
      <c r="D713" s="20" t="s">
        <v>788</v>
      </c>
      <c r="E713" s="20" t="s">
        <v>790</v>
      </c>
      <c r="F713" s="20" t="s">
        <v>781</v>
      </c>
      <c r="G713" s="20" t="s">
        <v>807</v>
      </c>
      <c r="H713" s="20" t="s">
        <v>784</v>
      </c>
      <c r="I713" s="20" t="s">
        <v>784</v>
      </c>
      <c r="J713" s="20" t="s">
        <v>787</v>
      </c>
      <c r="K713" s="16" t="s">
        <v>1560</v>
      </c>
      <c r="L713" s="20"/>
      <c r="M713" s="21" t="s">
        <v>428</v>
      </c>
      <c r="N713" s="16" t="s">
        <v>1236</v>
      </c>
      <c r="O713" s="16">
        <v>5</v>
      </c>
      <c r="P713" s="20" t="s">
        <v>54</v>
      </c>
      <c r="Q713" s="1" t="s">
        <v>429</v>
      </c>
      <c r="R713" s="1" t="s">
        <v>157</v>
      </c>
      <c r="S713" s="16"/>
      <c r="T713" s="151"/>
      <c r="V713" s="105" t="str">
        <f>IF(Tabela2[[#This Row],[F.R.
(Fonte Recurso)]]="",IF(B763&lt;&gt;"",B763&amp;".","")&amp;C763&amp;"."&amp;D763&amp;"."&amp;E763&amp;"."&amp;F763&amp;"."&amp;G763&amp;"."&amp;H763&amp;"."&amp;I763&amp;"."&amp;J763,"")</f>
        <v>.......</v>
      </c>
      <c r="W713" s="105" t="b">
        <f>V713=Tabela2[[#This Row],[N.R.
(Natureza da Receita)]]</f>
        <v>0</v>
      </c>
      <c r="X713" s="105" t="str">
        <f>IF(Tabela2[[#This Row],[F.R.
(Fonte Recurso)]]="",VLOOKUP(Tabela2[[#This Row],[N.R.
(Natureza da Receita)]],Tabela813[[NR]:[Situação]],3,FALSE),"")</f>
        <v>S</v>
      </c>
      <c r="Y713" s="105" t="b">
        <f>X713=Tabela2[[#This Row],[(S)intética
(A)nalítica]]</f>
        <v>1</v>
      </c>
    </row>
    <row r="714" spans="1:25">
      <c r="A714" s="246"/>
      <c r="B714" s="29"/>
      <c r="C714" s="20"/>
      <c r="D714" s="20"/>
      <c r="E714" s="20"/>
      <c r="F714" s="20"/>
      <c r="G714" s="20"/>
      <c r="H714" s="20"/>
      <c r="I714" s="20"/>
      <c r="J714" s="20"/>
      <c r="K714" s="16"/>
      <c r="L714" s="20" t="s">
        <v>3100</v>
      </c>
      <c r="M714" s="21" t="s">
        <v>3053</v>
      </c>
      <c r="N714" s="16" t="str">
        <f>X665</f>
        <v/>
      </c>
      <c r="O714" s="16"/>
      <c r="P714" s="20"/>
      <c r="Q714" s="1"/>
      <c r="R714" s="1"/>
      <c r="S714" s="16"/>
      <c r="T714" s="151"/>
      <c r="V714" s="105" t="str">
        <f>IF(Tabela2[[#This Row],[F.R.
(Fonte Recurso)]]="",IF(B766&lt;&gt;"",B766&amp;".","")&amp;C766&amp;"."&amp;D766&amp;"."&amp;E766&amp;"."&amp;F766&amp;"."&amp;G766&amp;"."&amp;H766&amp;"."&amp;I766&amp;"."&amp;J766,"")</f>
        <v/>
      </c>
      <c r="W714" s="105" t="b">
        <f>V714=Tabela2[[#This Row],[N.R.
(Natureza da Receita)]]</f>
        <v>1</v>
      </c>
      <c r="X714" s="105" t="str">
        <f>IF(Tabela2[[#This Row],[F.R.
(Fonte Recurso)]]="",VLOOKUP(Tabela2[[#This Row],[N.R.
(Natureza da Receita)]],Tabela813[[NR]:[Situação]],3,FALSE),"")</f>
        <v/>
      </c>
      <c r="Y714" s="105" t="b">
        <f>X714=Tabela2[[#This Row],[(S)intética
(A)nalítica]]</f>
        <v>1</v>
      </c>
    </row>
    <row r="715" spans="1:25" ht="30">
      <c r="B715" s="29"/>
      <c r="C715" s="20" t="s">
        <v>781</v>
      </c>
      <c r="D715" s="20" t="s">
        <v>788</v>
      </c>
      <c r="E715" s="20" t="s">
        <v>790</v>
      </c>
      <c r="F715" s="20" t="s">
        <v>781</v>
      </c>
      <c r="G715" s="20" t="s">
        <v>809</v>
      </c>
      <c r="H715" s="20" t="s">
        <v>784</v>
      </c>
      <c r="I715" s="20" t="s">
        <v>784</v>
      </c>
      <c r="J715" s="20" t="s">
        <v>787</v>
      </c>
      <c r="K715" s="16" t="s">
        <v>1561</v>
      </c>
      <c r="L715" s="20"/>
      <c r="M715" s="21" t="s">
        <v>430</v>
      </c>
      <c r="N715" s="16" t="s">
        <v>1236</v>
      </c>
      <c r="O715" s="16">
        <v>5</v>
      </c>
      <c r="P715" s="20" t="s">
        <v>54</v>
      </c>
      <c r="Q715" s="1" t="s">
        <v>431</v>
      </c>
      <c r="R715" s="1" t="s">
        <v>157</v>
      </c>
      <c r="S715" s="16"/>
      <c r="T715" s="151"/>
      <c r="V715" s="105" t="str">
        <f>IF(Tabela2[[#This Row],[F.R.
(Fonte Recurso)]]="",IF(B767&lt;&gt;"",B767&amp;".","")&amp;C767&amp;"."&amp;D767&amp;"."&amp;E767&amp;"."&amp;F767&amp;"."&amp;G767&amp;"."&amp;H767&amp;"."&amp;I767&amp;"."&amp;J767,"")</f>
        <v>.......</v>
      </c>
      <c r="W715" s="105" t="b">
        <f>V715=Tabela2[[#This Row],[N.R.
(Natureza da Receita)]]</f>
        <v>0</v>
      </c>
      <c r="X715" s="105" t="str">
        <f>IF(Tabela2[[#This Row],[F.R.
(Fonte Recurso)]]="",VLOOKUP(Tabela2[[#This Row],[N.R.
(Natureza da Receita)]],Tabela813[[NR]:[Situação]],3,FALSE),"")</f>
        <v>S</v>
      </c>
      <c r="Y715" s="105" t="b">
        <f>X715=Tabela2[[#This Row],[(S)intética
(A)nalítica]]</f>
        <v>1</v>
      </c>
    </row>
    <row r="716" spans="1:25">
      <c r="B716" s="29"/>
      <c r="C716" s="20"/>
      <c r="D716" s="20"/>
      <c r="E716" s="20"/>
      <c r="F716" s="20"/>
      <c r="G716" s="20"/>
      <c r="H716" s="20"/>
      <c r="I716" s="20"/>
      <c r="J716" s="20"/>
      <c r="K716" s="16"/>
      <c r="L716" s="20" t="s">
        <v>3100</v>
      </c>
      <c r="M716" s="21" t="s">
        <v>3053</v>
      </c>
      <c r="N716" s="16"/>
      <c r="O716" s="16"/>
      <c r="P716" s="20"/>
      <c r="Q716" s="1"/>
      <c r="R716" s="1"/>
      <c r="S716" s="16"/>
      <c r="T716" s="151"/>
      <c r="V716" s="105" t="str">
        <f>IF(Tabela2[[#This Row],[F.R.
(Fonte Recurso)]]="",IF(B768&lt;&gt;"",B768&amp;".","")&amp;C768&amp;"."&amp;D768&amp;"."&amp;E768&amp;"."&amp;F768&amp;"."&amp;G768&amp;"."&amp;H768&amp;"."&amp;I768&amp;"."&amp;J768,"")</f>
        <v/>
      </c>
      <c r="W716" s="105" t="b">
        <f>V716=Tabela2[[#This Row],[N.R.
(Natureza da Receita)]]</f>
        <v>1</v>
      </c>
      <c r="X716" s="105" t="str">
        <f>IF(Tabela2[[#This Row],[F.R.
(Fonte Recurso)]]="",VLOOKUP(Tabela2[[#This Row],[N.R.
(Natureza da Receita)]],Tabela813[[NR]:[Situação]],3,FALSE),"")</f>
        <v/>
      </c>
      <c r="Y716" s="105" t="b">
        <f>X716=Tabela2[[#This Row],[(S)intética
(A)nalítica]]</f>
        <v>1</v>
      </c>
    </row>
    <row r="717" spans="1:25" ht="30">
      <c r="B717" s="29"/>
      <c r="C717" s="20" t="s">
        <v>781</v>
      </c>
      <c r="D717" s="20" t="s">
        <v>788</v>
      </c>
      <c r="E717" s="20" t="s">
        <v>790</v>
      </c>
      <c r="F717" s="20" t="s">
        <v>781</v>
      </c>
      <c r="G717" s="20" t="s">
        <v>811</v>
      </c>
      <c r="H717" s="20" t="s">
        <v>784</v>
      </c>
      <c r="I717" s="20" t="s">
        <v>784</v>
      </c>
      <c r="J717" s="20" t="s">
        <v>787</v>
      </c>
      <c r="K717" s="16" t="s">
        <v>1562</v>
      </c>
      <c r="L717" s="20"/>
      <c r="M717" s="21" t="s">
        <v>432</v>
      </c>
      <c r="N717" s="16" t="s">
        <v>1236</v>
      </c>
      <c r="O717" s="16">
        <v>5</v>
      </c>
      <c r="P717" s="20" t="s">
        <v>54</v>
      </c>
      <c r="Q717" s="1" t="s">
        <v>433</v>
      </c>
      <c r="R717" s="1" t="s">
        <v>157</v>
      </c>
      <c r="S717" s="16"/>
      <c r="T717" s="151"/>
      <c r="V717" s="105" t="str">
        <f>IF(Tabela2[[#This Row],[F.R.
(Fonte Recurso)]]="",IF(B769&lt;&gt;"",B769&amp;".","")&amp;C769&amp;"."&amp;D769&amp;"."&amp;E769&amp;"."&amp;F769&amp;"."&amp;G769&amp;"."&amp;H769&amp;"."&amp;I769&amp;"."&amp;J769,"")</f>
        <v>.......</v>
      </c>
      <c r="W717" s="105" t="b">
        <f>V717=Tabela2[[#This Row],[N.R.
(Natureza da Receita)]]</f>
        <v>0</v>
      </c>
      <c r="X717" s="105" t="str">
        <f>IF(Tabela2[[#This Row],[F.R.
(Fonte Recurso)]]="",VLOOKUP(Tabela2[[#This Row],[N.R.
(Natureza da Receita)]],Tabela813[[NR]:[Situação]],3,FALSE),"")</f>
        <v>S</v>
      </c>
      <c r="Y717" s="105" t="b">
        <f>X717=Tabela2[[#This Row],[(S)intética
(A)nalítica]]</f>
        <v>1</v>
      </c>
    </row>
    <row r="718" spans="1:25">
      <c r="B718" s="29"/>
      <c r="C718" s="20"/>
      <c r="D718" s="20"/>
      <c r="E718" s="20"/>
      <c r="F718" s="20"/>
      <c r="G718" s="20"/>
      <c r="H718" s="20"/>
      <c r="I718" s="20"/>
      <c r="J718" s="20"/>
      <c r="K718" s="16"/>
      <c r="L718" s="20" t="s">
        <v>3100</v>
      </c>
      <c r="M718" s="21" t="s">
        <v>3053</v>
      </c>
      <c r="N718" s="16"/>
      <c r="O718" s="16"/>
      <c r="P718" s="20"/>
      <c r="Q718" s="1"/>
      <c r="R718" s="1"/>
      <c r="S718" s="16"/>
      <c r="T718" s="151"/>
      <c r="V718" s="105" t="str">
        <f>IF(Tabela2[[#This Row],[F.R.
(Fonte Recurso)]]="",IF(B770&lt;&gt;"",B770&amp;".","")&amp;C770&amp;"."&amp;D770&amp;"."&amp;E770&amp;"."&amp;F770&amp;"."&amp;G770&amp;"."&amp;H770&amp;"."&amp;I770&amp;"."&amp;J770,"")</f>
        <v/>
      </c>
      <c r="W718" s="105" t="b">
        <f>V718=Tabela2[[#This Row],[N.R.
(Natureza da Receita)]]</f>
        <v>1</v>
      </c>
      <c r="X718" s="105" t="str">
        <f>IF(Tabela2[[#This Row],[F.R.
(Fonte Recurso)]]="",VLOOKUP(Tabela2[[#This Row],[N.R.
(Natureza da Receita)]],Tabela813[[NR]:[Situação]],3,FALSE),"")</f>
        <v/>
      </c>
      <c r="Y718" s="105" t="b">
        <f>X718=Tabela2[[#This Row],[(S)intética
(A)nalítica]]</f>
        <v>1</v>
      </c>
    </row>
    <row r="719" spans="1:25" ht="30">
      <c r="B719" s="29"/>
      <c r="C719" s="20" t="s">
        <v>781</v>
      </c>
      <c r="D719" s="20" t="s">
        <v>788</v>
      </c>
      <c r="E719" s="20" t="s">
        <v>790</v>
      </c>
      <c r="F719" s="20" t="s">
        <v>781</v>
      </c>
      <c r="G719" s="20" t="s">
        <v>808</v>
      </c>
      <c r="H719" s="20" t="s">
        <v>784</v>
      </c>
      <c r="I719" s="20" t="s">
        <v>784</v>
      </c>
      <c r="J719" s="20" t="s">
        <v>787</v>
      </c>
      <c r="K719" s="16" t="s">
        <v>1563</v>
      </c>
      <c r="L719" s="20"/>
      <c r="M719" s="21" t="s">
        <v>329</v>
      </c>
      <c r="N719" s="16" t="s">
        <v>1236</v>
      </c>
      <c r="O719" s="16">
        <v>5</v>
      </c>
      <c r="P719" s="20" t="s">
        <v>54</v>
      </c>
      <c r="Q719" s="1" t="s">
        <v>434</v>
      </c>
      <c r="R719" s="1" t="s">
        <v>157</v>
      </c>
      <c r="S719" s="16"/>
      <c r="T719" s="151"/>
      <c r="V719" s="105" t="str">
        <f>IF(Tabela2[[#This Row],[F.R.
(Fonte Recurso)]]="",IF(B771&lt;&gt;"",B771&amp;".","")&amp;C771&amp;"."&amp;D771&amp;"."&amp;E771&amp;"."&amp;F771&amp;"."&amp;G771&amp;"."&amp;H771&amp;"."&amp;I771&amp;"."&amp;J771,"")</f>
        <v>1.7.2.4.99.0.1.00</v>
      </c>
      <c r="W719" s="105" t="b">
        <f>V719=Tabela2[[#This Row],[N.R.
(Natureza da Receita)]]</f>
        <v>0</v>
      </c>
      <c r="X719" s="105" t="str">
        <f>IF(Tabela2[[#This Row],[F.R.
(Fonte Recurso)]]="",VLOOKUP(Tabela2[[#This Row],[N.R.
(Natureza da Receita)]],Tabela813[[NR]:[Situação]],3,FALSE),"")</f>
        <v>S</v>
      </c>
      <c r="Y719" s="105" t="b">
        <f>X719=Tabela2[[#This Row],[(S)intética
(A)nalítica]]</f>
        <v>1</v>
      </c>
    </row>
    <row r="720" spans="1:25">
      <c r="B720" s="29"/>
      <c r="C720" s="20"/>
      <c r="D720" s="20"/>
      <c r="E720" s="20"/>
      <c r="F720" s="20"/>
      <c r="G720" s="20"/>
      <c r="H720" s="20"/>
      <c r="I720" s="20"/>
      <c r="J720" s="20"/>
      <c r="K720" s="16"/>
      <c r="L720" s="20" t="s">
        <v>3111</v>
      </c>
      <c r="M720" s="21" t="s">
        <v>3060</v>
      </c>
      <c r="N720" s="16"/>
      <c r="O720" s="16" t="s">
        <v>157</v>
      </c>
      <c r="P720" s="20" t="s">
        <v>157</v>
      </c>
      <c r="Q720" s="1"/>
      <c r="R720" s="1" t="s">
        <v>157</v>
      </c>
      <c r="S720" s="16" t="s">
        <v>157</v>
      </c>
      <c r="T720" s="151"/>
      <c r="V720" s="105" t="str">
        <f>IF(Tabela2[[#This Row],[F.R.
(Fonte Recurso)]]="",IF(B772&lt;&gt;"",B772&amp;".","")&amp;C772&amp;"."&amp;D772&amp;"."&amp;E772&amp;"."&amp;F772&amp;"."&amp;G772&amp;"."&amp;H772&amp;"."&amp;I772&amp;"."&amp;J772,"")</f>
        <v/>
      </c>
      <c r="W720" s="105" t="b">
        <f>V720=Tabela2[[#This Row],[N.R.
(Natureza da Receita)]]</f>
        <v>1</v>
      </c>
      <c r="X720" s="105" t="str">
        <f>IF(Tabela2[[#This Row],[F.R.
(Fonte Recurso)]]="",VLOOKUP(Tabela2[[#This Row],[N.R.
(Natureza da Receita)]],Tabela813[[NR]:[Situação]],3,FALSE),"")</f>
        <v/>
      </c>
      <c r="Y720" s="105" t="b">
        <f>X720=Tabela2[[#This Row],[(S)intética
(A)nalítica]]</f>
        <v>1</v>
      </c>
    </row>
    <row r="721" spans="1:25" ht="30">
      <c r="A721" s="244"/>
      <c r="B721" s="30"/>
      <c r="C721" s="20" t="s">
        <v>781</v>
      </c>
      <c r="D721" s="20" t="s">
        <v>788</v>
      </c>
      <c r="E721" s="20" t="s">
        <v>790</v>
      </c>
      <c r="F721" s="20" t="s">
        <v>781</v>
      </c>
      <c r="G721" s="20" t="s">
        <v>810</v>
      </c>
      <c r="H721" s="20" t="s">
        <v>784</v>
      </c>
      <c r="I721" s="20" t="s">
        <v>784</v>
      </c>
      <c r="J721" s="20" t="s">
        <v>787</v>
      </c>
      <c r="K721" s="16" t="s">
        <v>1564</v>
      </c>
      <c r="L721" s="20"/>
      <c r="M721" s="21" t="s">
        <v>1172</v>
      </c>
      <c r="N721" s="16" t="s">
        <v>1236</v>
      </c>
      <c r="O721" s="16">
        <v>5</v>
      </c>
      <c r="P721" s="20" t="s">
        <v>54</v>
      </c>
      <c r="Q721" s="1" t="s">
        <v>1173</v>
      </c>
      <c r="R721" s="1" t="s">
        <v>157</v>
      </c>
      <c r="S721" s="16" t="s">
        <v>157</v>
      </c>
      <c r="T721" s="151"/>
      <c r="V721" s="105" t="str">
        <f>IF(Tabela2[[#This Row],[F.R.
(Fonte Recurso)]]="",IF(B773&lt;&gt;"",B773&amp;".","")&amp;C773&amp;"."&amp;D773&amp;"."&amp;E773&amp;"."&amp;F773&amp;"."&amp;G773&amp;"."&amp;H773&amp;"."&amp;I773&amp;"."&amp;J773,"")</f>
        <v>.......</v>
      </c>
      <c r="W721" s="105" t="b">
        <f>V721=Tabela2[[#This Row],[N.R.
(Natureza da Receita)]]</f>
        <v>0</v>
      </c>
      <c r="X721" s="105" t="str">
        <f>IF(Tabela2[[#This Row],[F.R.
(Fonte Recurso)]]="",VLOOKUP(Tabela2[[#This Row],[N.R.
(Natureza da Receita)]],Tabela813[[NR]:[Situação]],3,FALSE),"")</f>
        <v>S</v>
      </c>
      <c r="Y721" s="105" t="b">
        <f>X721=Tabela2[[#This Row],[(S)intética
(A)nalítica]]</f>
        <v>1</v>
      </c>
    </row>
    <row r="722" spans="1:25" ht="30">
      <c r="A722" s="246"/>
      <c r="B722" s="29"/>
      <c r="C722" s="20"/>
      <c r="D722" s="20"/>
      <c r="E722" s="20"/>
      <c r="F722" s="20"/>
      <c r="G722" s="20"/>
      <c r="H722" s="20"/>
      <c r="I722" s="20"/>
      <c r="J722" s="20"/>
      <c r="K722" s="16"/>
      <c r="L722" s="20" t="s">
        <v>3155</v>
      </c>
      <c r="M722" s="21" t="s">
        <v>2780</v>
      </c>
      <c r="N722" s="16"/>
      <c r="O722" s="16" t="s">
        <v>157</v>
      </c>
      <c r="P722" s="20" t="s">
        <v>157</v>
      </c>
      <c r="Q722" s="1" t="s">
        <v>2781</v>
      </c>
      <c r="R722" s="1"/>
      <c r="S722" s="16"/>
      <c r="T722" s="151"/>
      <c r="V722" s="105" t="str">
        <f>IF(Tabela2[[#This Row],[F.R.
(Fonte Recurso)]]="",IF(B776&lt;&gt;"",B776&amp;".","")&amp;C776&amp;"."&amp;D776&amp;"."&amp;E776&amp;"."&amp;F776&amp;"."&amp;G776&amp;"."&amp;H776&amp;"."&amp;I776&amp;"."&amp;J776,"")</f>
        <v/>
      </c>
      <c r="W722" s="105" t="b">
        <f>V722=Tabela2[[#This Row],[N.R.
(Natureza da Receita)]]</f>
        <v>1</v>
      </c>
      <c r="X722" s="105" t="str">
        <f>IF(Tabela2[[#This Row],[F.R.
(Fonte Recurso)]]="",VLOOKUP(Tabela2[[#This Row],[N.R.
(Natureza da Receita)]],Tabela813[[NR]:[Situação]],3,FALSE),"")</f>
        <v/>
      </c>
      <c r="Y722" s="105" t="b">
        <f>X722=Tabela2[[#This Row],[(S)intética
(A)nalítica]]</f>
        <v>1</v>
      </c>
    </row>
    <row r="723" spans="1:25">
      <c r="B723" s="30"/>
      <c r="C723" s="20" t="s">
        <v>781</v>
      </c>
      <c r="D723" s="20" t="s">
        <v>788</v>
      </c>
      <c r="E723" s="20" t="s">
        <v>790</v>
      </c>
      <c r="F723" s="20" t="s">
        <v>790</v>
      </c>
      <c r="G723" s="20" t="s">
        <v>787</v>
      </c>
      <c r="H723" s="20" t="s">
        <v>784</v>
      </c>
      <c r="I723" s="20" t="s">
        <v>784</v>
      </c>
      <c r="J723" s="20" t="s">
        <v>787</v>
      </c>
      <c r="K723" s="16" t="s">
        <v>1565</v>
      </c>
      <c r="L723" s="20"/>
      <c r="M723" s="87" t="s">
        <v>2496</v>
      </c>
      <c r="N723" s="16" t="s">
        <v>1236</v>
      </c>
      <c r="O723" s="16">
        <v>4</v>
      </c>
      <c r="P723" s="20" t="s">
        <v>44</v>
      </c>
      <c r="Q723" s="1" t="s">
        <v>2749</v>
      </c>
      <c r="R723" s="1" t="s">
        <v>157</v>
      </c>
      <c r="S723" s="16"/>
      <c r="T723" s="151"/>
      <c r="V723" s="105" t="str">
        <f>IF(Tabela2[[#This Row],[F.R.
(Fonte Recurso)]]="",IF(B779&lt;&gt;"",B779&amp;".","")&amp;C779&amp;"."&amp;D779&amp;"."&amp;E779&amp;"."&amp;F779&amp;"."&amp;G779&amp;"."&amp;H779&amp;"."&amp;I779&amp;"."&amp;J779,"")</f>
        <v>1.7.2.4.99.0.1.02</v>
      </c>
      <c r="W723" s="105" t="b">
        <f>V723=Tabela2[[#This Row],[N.R.
(Natureza da Receita)]]</f>
        <v>0</v>
      </c>
      <c r="X723" s="105" t="str">
        <f>IF(Tabela2[[#This Row],[F.R.
(Fonte Recurso)]]="",VLOOKUP(Tabela2[[#This Row],[N.R.
(Natureza da Receita)]],Tabela813[[NR]:[Situação]],3,FALSE),"")</f>
        <v>S</v>
      </c>
      <c r="Y723" s="105" t="b">
        <f>X723=Tabela2[[#This Row],[(S)intética
(A)nalítica]]</f>
        <v>1</v>
      </c>
    </row>
    <row r="724" spans="1:25">
      <c r="B724" s="29"/>
      <c r="C724" s="20" t="s">
        <v>781</v>
      </c>
      <c r="D724" s="20" t="s">
        <v>788</v>
      </c>
      <c r="E724" s="20" t="s">
        <v>790</v>
      </c>
      <c r="F724" s="20" t="s">
        <v>790</v>
      </c>
      <c r="G724" s="20" t="s">
        <v>807</v>
      </c>
      <c r="H724" s="20" t="s">
        <v>784</v>
      </c>
      <c r="I724" s="20" t="s">
        <v>784</v>
      </c>
      <c r="J724" s="20" t="s">
        <v>787</v>
      </c>
      <c r="K724" s="16" t="s">
        <v>1566</v>
      </c>
      <c r="L724" s="20"/>
      <c r="M724" s="21" t="s">
        <v>345</v>
      </c>
      <c r="N724" s="16" t="str">
        <f>X679</f>
        <v/>
      </c>
      <c r="O724" s="16">
        <v>5</v>
      </c>
      <c r="P724" s="20" t="s">
        <v>54</v>
      </c>
      <c r="Q724" s="1" t="s">
        <v>435</v>
      </c>
      <c r="R724" s="1" t="s">
        <v>157</v>
      </c>
      <c r="S724" s="16" t="s">
        <v>157</v>
      </c>
      <c r="T724" s="151"/>
      <c r="V724" s="105" t="str">
        <f>IF(Tabela2[[#This Row],[F.R.
(Fonte Recurso)]]="",IF(B780&lt;&gt;"",B780&amp;".","")&amp;C780&amp;"."&amp;D780&amp;"."&amp;E780&amp;"."&amp;F780&amp;"."&amp;G780&amp;"."&amp;H780&amp;"."&amp;I780&amp;"."&amp;J780,"")</f>
        <v>.......</v>
      </c>
      <c r="W724" s="105" t="b">
        <f>V724=Tabela2[[#This Row],[N.R.
(Natureza da Receita)]]</f>
        <v>0</v>
      </c>
      <c r="X724" s="105" t="str">
        <f>IF(Tabela2[[#This Row],[F.R.
(Fonte Recurso)]]="",VLOOKUP(Tabela2[[#This Row],[N.R.
(Natureza da Receita)]],Tabela813[[NR]:[Situação]],3,FALSE),"")</f>
        <v>S</v>
      </c>
      <c r="Y724" s="105" t="b">
        <f>X724=Tabela2[[#This Row],[(S)intética
(A)nalítica]]</f>
        <v>0</v>
      </c>
    </row>
    <row r="725" spans="1:25" ht="30">
      <c r="B725" s="29"/>
      <c r="C725" s="20"/>
      <c r="D725" s="20"/>
      <c r="E725" s="20"/>
      <c r="F725" s="20"/>
      <c r="G725" s="20"/>
      <c r="H725" s="20"/>
      <c r="I725" s="20"/>
      <c r="J725" s="20"/>
      <c r="K725" s="16"/>
      <c r="L725" s="20" t="s">
        <v>3110</v>
      </c>
      <c r="M725" s="21" t="s">
        <v>3055</v>
      </c>
      <c r="N725" s="16"/>
      <c r="O725" s="16" t="s">
        <v>157</v>
      </c>
      <c r="P725" s="20" t="s">
        <v>157</v>
      </c>
      <c r="Q725" s="41" t="s">
        <v>3192</v>
      </c>
      <c r="R725" s="1" t="s">
        <v>157</v>
      </c>
      <c r="S725" s="16" t="s">
        <v>157</v>
      </c>
      <c r="T725" s="151"/>
      <c r="V725" s="105" t="str">
        <f>IF(Tabela2[[#This Row],[F.R.
(Fonte Recurso)]]="",IF(B781&lt;&gt;"",B781&amp;".","")&amp;C781&amp;"."&amp;D781&amp;"."&amp;E781&amp;"."&amp;F781&amp;"."&amp;G781&amp;"."&amp;H781&amp;"."&amp;I781&amp;"."&amp;J781,"")</f>
        <v/>
      </c>
      <c r="W725" s="105" t="b">
        <f>V725=Tabela2[[#This Row],[N.R.
(Natureza da Receita)]]</f>
        <v>1</v>
      </c>
      <c r="X725" s="105" t="str">
        <f>IF(Tabela2[[#This Row],[F.R.
(Fonte Recurso)]]="",VLOOKUP(Tabela2[[#This Row],[N.R.
(Natureza da Receita)]],Tabela813[[NR]:[Situação]],3,FALSE),"")</f>
        <v/>
      </c>
      <c r="Y725" s="105" t="b">
        <f>X725=Tabela2[[#This Row],[(S)intética
(A)nalítica]]</f>
        <v>1</v>
      </c>
    </row>
    <row r="726" spans="1:25">
      <c r="A726" s="25"/>
      <c r="B726" s="29"/>
      <c r="C726" s="20"/>
      <c r="D726" s="20"/>
      <c r="E726" s="20"/>
      <c r="F726" s="20"/>
      <c r="G726" s="20"/>
      <c r="H726" s="20"/>
      <c r="I726" s="20"/>
      <c r="J726" s="20"/>
      <c r="K726" s="16"/>
      <c r="L726" s="20" t="s">
        <v>3112</v>
      </c>
      <c r="M726" s="21" t="s">
        <v>3062</v>
      </c>
      <c r="N726" s="16"/>
      <c r="O726" s="16"/>
      <c r="P726" s="20"/>
      <c r="Q726" s="1"/>
      <c r="R726" s="1"/>
      <c r="S726" s="16"/>
      <c r="T726" s="151"/>
      <c r="V726" s="105" t="str">
        <f>IF(Tabela2[[#This Row],[F.R.
(Fonte Recurso)]]="",IF(B782&lt;&gt;"",B782&amp;".","")&amp;C782&amp;"."&amp;D782&amp;"."&amp;E782&amp;"."&amp;F782&amp;"."&amp;G782&amp;"."&amp;H782&amp;"."&amp;I782&amp;"."&amp;J782,"")</f>
        <v/>
      </c>
      <c r="W726" s="105" t="b">
        <f>V726=Tabela2[[#This Row],[N.R.
(Natureza da Receita)]]</f>
        <v>1</v>
      </c>
      <c r="X726" s="105" t="str">
        <f>IF(Tabela2[[#This Row],[F.R.
(Fonte Recurso)]]="",VLOOKUP(Tabela2[[#This Row],[N.R.
(Natureza da Receita)]],Tabela813[[NR]:[Situação]],3,FALSE),"")</f>
        <v/>
      </c>
      <c r="Y726" s="105" t="b">
        <f>X726=Tabela2[[#This Row],[(S)intética
(A)nalítica]]</f>
        <v>1</v>
      </c>
    </row>
    <row r="727" spans="1:25">
      <c r="A727" s="25"/>
      <c r="B727" s="29"/>
      <c r="C727" s="20" t="s">
        <v>781</v>
      </c>
      <c r="D727" s="20" t="s">
        <v>788</v>
      </c>
      <c r="E727" s="20" t="s">
        <v>790</v>
      </c>
      <c r="F727" s="20" t="s">
        <v>790</v>
      </c>
      <c r="G727" s="20" t="s">
        <v>809</v>
      </c>
      <c r="H727" s="20" t="s">
        <v>784</v>
      </c>
      <c r="I727" s="20" t="s">
        <v>784</v>
      </c>
      <c r="J727" s="20" t="s">
        <v>787</v>
      </c>
      <c r="K727" s="16" t="s">
        <v>1567</v>
      </c>
      <c r="L727" s="20"/>
      <c r="M727" s="21" t="s">
        <v>2565</v>
      </c>
      <c r="N727" s="16" t="s">
        <v>1236</v>
      </c>
      <c r="O727" s="16">
        <v>5</v>
      </c>
      <c r="P727" s="20" t="s">
        <v>54</v>
      </c>
      <c r="Q727" s="1" t="s">
        <v>436</v>
      </c>
      <c r="R727" s="1" t="s">
        <v>157</v>
      </c>
      <c r="S727" s="16" t="s">
        <v>157</v>
      </c>
      <c r="T727" s="151"/>
      <c r="V727" s="105" t="str">
        <f>IF(Tabela2[[#This Row],[F.R.
(Fonte Recurso)]]="",IF(B783&lt;&gt;"",B783&amp;".","")&amp;C783&amp;"."&amp;D783&amp;"."&amp;E783&amp;"."&amp;F783&amp;"."&amp;G783&amp;"."&amp;H783&amp;"."&amp;I783&amp;"."&amp;J783,"")</f>
        <v>.......</v>
      </c>
      <c r="W727" s="105" t="b">
        <f>V727=Tabela2[[#This Row],[N.R.
(Natureza da Receita)]]</f>
        <v>0</v>
      </c>
      <c r="X727" s="105" t="str">
        <f>IF(Tabela2[[#This Row],[F.R.
(Fonte Recurso)]]="",VLOOKUP(Tabela2[[#This Row],[N.R.
(Natureza da Receita)]],Tabela813[[NR]:[Situação]],3,FALSE),"")</f>
        <v>S</v>
      </c>
      <c r="Y727" s="105" t="b">
        <f>X727=Tabela2[[#This Row],[(S)intética
(A)nalítica]]</f>
        <v>1</v>
      </c>
    </row>
    <row r="728" spans="1:25" ht="30">
      <c r="B728" s="29"/>
      <c r="C728" s="20"/>
      <c r="D728" s="20"/>
      <c r="E728" s="20"/>
      <c r="F728" s="20"/>
      <c r="G728" s="20"/>
      <c r="H728" s="20"/>
      <c r="I728" s="20"/>
      <c r="J728" s="20"/>
      <c r="K728" s="16"/>
      <c r="L728" s="20" t="s">
        <v>3110</v>
      </c>
      <c r="M728" s="21" t="s">
        <v>3055</v>
      </c>
      <c r="N728" s="16"/>
      <c r="O728" s="16" t="s">
        <v>157</v>
      </c>
      <c r="P728" s="20" t="s">
        <v>157</v>
      </c>
      <c r="Q728" s="41" t="s">
        <v>3192</v>
      </c>
      <c r="R728" s="1" t="s">
        <v>157</v>
      </c>
      <c r="S728" s="16" t="s">
        <v>157</v>
      </c>
      <c r="T728" s="151"/>
      <c r="V728" s="105" t="str">
        <f>IF(Tabela2[[#This Row],[F.R.
(Fonte Recurso)]]="",IF(B784&lt;&gt;"",B784&amp;".","")&amp;C784&amp;"."&amp;D784&amp;"."&amp;E784&amp;"."&amp;F784&amp;"."&amp;G784&amp;"."&amp;H784&amp;"."&amp;I784&amp;"."&amp;J784,"")</f>
        <v/>
      </c>
      <c r="W728" s="105" t="b">
        <f>V728=Tabela2[[#This Row],[N.R.
(Natureza da Receita)]]</f>
        <v>1</v>
      </c>
      <c r="X728" s="105" t="str">
        <f>IF(Tabela2[[#This Row],[F.R.
(Fonte Recurso)]]="",VLOOKUP(Tabela2[[#This Row],[N.R.
(Natureza da Receita)]],Tabela813[[NR]:[Situação]],3,FALSE),"")</f>
        <v/>
      </c>
      <c r="Y728" s="105" t="b">
        <f>X728=Tabela2[[#This Row],[(S)intética
(A)nalítica]]</f>
        <v>1</v>
      </c>
    </row>
    <row r="729" spans="1:25" ht="30">
      <c r="B729" s="29"/>
      <c r="C729" s="20"/>
      <c r="D729" s="20"/>
      <c r="E729" s="20"/>
      <c r="F729" s="20"/>
      <c r="G729" s="20"/>
      <c r="H729" s="20"/>
      <c r="I729" s="20"/>
      <c r="J729" s="20"/>
      <c r="K729" s="16"/>
      <c r="L729" s="20" t="s">
        <v>3113</v>
      </c>
      <c r="M729" s="21" t="s">
        <v>3063</v>
      </c>
      <c r="N729" s="16"/>
      <c r="O729" s="16"/>
      <c r="P729" s="20"/>
      <c r="Q729" s="1"/>
      <c r="R729" s="1"/>
      <c r="S729" s="16"/>
      <c r="T729" s="151"/>
      <c r="V729" s="105" t="str">
        <f>IF(Tabela2[[#This Row],[F.R.
(Fonte Recurso)]]="",IF(B785&lt;&gt;"",B785&amp;".","")&amp;C785&amp;"."&amp;D785&amp;"."&amp;E785&amp;"."&amp;F785&amp;"."&amp;G785&amp;"."&amp;H785&amp;"."&amp;I785&amp;"."&amp;J785,"")</f>
        <v/>
      </c>
      <c r="W729" s="105" t="b">
        <f>V729=Tabela2[[#This Row],[N.R.
(Natureza da Receita)]]</f>
        <v>1</v>
      </c>
      <c r="X729" s="105" t="str">
        <f>IF(Tabela2[[#This Row],[F.R.
(Fonte Recurso)]]="",VLOOKUP(Tabela2[[#This Row],[N.R.
(Natureza da Receita)]],Tabela813[[NR]:[Situação]],3,FALSE),"")</f>
        <v/>
      </c>
      <c r="Y729" s="105" t="b">
        <f>X729=Tabela2[[#This Row],[(S)intética
(A)nalítica]]</f>
        <v>1</v>
      </c>
    </row>
    <row r="730" spans="1:25">
      <c r="A730" s="247"/>
      <c r="B730" s="29"/>
      <c r="C730" s="20" t="s">
        <v>781</v>
      </c>
      <c r="D730" s="20" t="s">
        <v>788</v>
      </c>
      <c r="E730" s="20" t="s">
        <v>790</v>
      </c>
      <c r="F730" s="20" t="s">
        <v>790</v>
      </c>
      <c r="G730" s="20" t="s">
        <v>811</v>
      </c>
      <c r="H730" s="20" t="s">
        <v>784</v>
      </c>
      <c r="I730" s="20" t="s">
        <v>784</v>
      </c>
      <c r="J730" s="20" t="s">
        <v>787</v>
      </c>
      <c r="K730" s="16" t="s">
        <v>1568</v>
      </c>
      <c r="L730" s="20"/>
      <c r="M730" s="21" t="s">
        <v>2743</v>
      </c>
      <c r="N730" s="16" t="s">
        <v>1236</v>
      </c>
      <c r="O730" s="16">
        <v>5</v>
      </c>
      <c r="P730" s="20" t="s">
        <v>54</v>
      </c>
      <c r="Q730" s="1" t="s">
        <v>437</v>
      </c>
      <c r="R730" s="1" t="s">
        <v>157</v>
      </c>
      <c r="S730" s="16" t="s">
        <v>157</v>
      </c>
      <c r="T730" s="151"/>
      <c r="V730" s="105" t="str">
        <f>IF(Tabela2[[#This Row],[F.R.
(Fonte Recurso)]]="",IF(B786&lt;&gt;"",B786&amp;".","")&amp;C786&amp;"."&amp;D786&amp;"."&amp;E786&amp;"."&amp;F786&amp;"."&amp;G786&amp;"."&amp;H786&amp;"."&amp;I786&amp;"."&amp;J786,"")</f>
        <v>1.7.2.9.50.0.0.00</v>
      </c>
      <c r="W730" s="105" t="b">
        <f>V730=Tabela2[[#This Row],[N.R.
(Natureza da Receita)]]</f>
        <v>0</v>
      </c>
      <c r="X730" s="105" t="str">
        <f>IF(Tabela2[[#This Row],[F.R.
(Fonte Recurso)]]="",VLOOKUP(Tabela2[[#This Row],[N.R.
(Natureza da Receita)]],Tabela813[[NR]:[Situação]],3,FALSE),"")</f>
        <v>S</v>
      </c>
      <c r="Y730" s="105" t="b">
        <f>X730=Tabela2[[#This Row],[(S)intética
(A)nalítica]]</f>
        <v>1</v>
      </c>
    </row>
    <row r="731" spans="1:25" ht="30">
      <c r="A731" s="247"/>
      <c r="B731" s="29"/>
      <c r="C731" s="20"/>
      <c r="D731" s="20"/>
      <c r="E731" s="20"/>
      <c r="F731" s="20"/>
      <c r="G731" s="20"/>
      <c r="H731" s="20"/>
      <c r="I731" s="20"/>
      <c r="J731" s="20"/>
      <c r="K731" s="16"/>
      <c r="L731" s="61" t="s">
        <v>3114</v>
      </c>
      <c r="M731" s="116" t="s">
        <v>6096</v>
      </c>
      <c r="N731" s="16" t="e">
        <f>X686</f>
        <v>#N/A</v>
      </c>
      <c r="O731" s="16" t="s">
        <v>157</v>
      </c>
      <c r="P731" s="20" t="s">
        <v>157</v>
      </c>
      <c r="Q731" s="1" t="s">
        <v>157</v>
      </c>
      <c r="R731" s="1" t="s">
        <v>157</v>
      </c>
      <c r="S731" s="16" t="s">
        <v>4411</v>
      </c>
      <c r="T731" s="222">
        <v>45126</v>
      </c>
      <c r="V731" s="105" t="str">
        <f>IF(Tabela2[[#This Row],[F.R.
(Fonte Recurso)]]="",IF(B787&lt;&gt;"",B787&amp;".","")&amp;C787&amp;"."&amp;D787&amp;"."&amp;E787&amp;"."&amp;F787&amp;"."&amp;G787&amp;"."&amp;H787&amp;"."&amp;I787&amp;"."&amp;J787,"")</f>
        <v/>
      </c>
      <c r="W731" s="105" t="b">
        <f>V731=Tabela2[[#This Row],[N.R.
(Natureza da Receita)]]</f>
        <v>1</v>
      </c>
      <c r="X731" s="105" t="str">
        <f>IF(Tabela2[[#This Row],[F.R.
(Fonte Recurso)]]="",VLOOKUP(Tabela2[[#This Row],[N.R.
(Natureza da Receita)]],Tabela813[[NR]:[Situação]],3,FALSE),"")</f>
        <v/>
      </c>
      <c r="Y731" s="105" t="e">
        <f>X731=Tabela2[[#This Row],[(S)intética
(A)nalítica]]</f>
        <v>#N/A</v>
      </c>
    </row>
    <row r="732" spans="1:25" ht="30">
      <c r="A732" s="246"/>
      <c r="B732" s="29"/>
      <c r="C732" s="20"/>
      <c r="D732" s="20"/>
      <c r="E732" s="20"/>
      <c r="F732" s="20"/>
      <c r="G732" s="20"/>
      <c r="H732" s="20"/>
      <c r="I732" s="20"/>
      <c r="J732" s="20"/>
      <c r="K732" s="16"/>
      <c r="L732" s="61" t="s">
        <v>3115</v>
      </c>
      <c r="M732" s="116" t="s">
        <v>6097</v>
      </c>
      <c r="N732" s="16"/>
      <c r="O732" s="16" t="s">
        <v>157</v>
      </c>
      <c r="P732" s="20" t="s">
        <v>157</v>
      </c>
      <c r="Q732" s="1" t="s">
        <v>157</v>
      </c>
      <c r="R732" s="1" t="s">
        <v>157</v>
      </c>
      <c r="S732" s="16" t="s">
        <v>4411</v>
      </c>
      <c r="T732" s="222">
        <v>45126</v>
      </c>
      <c r="V732" s="105" t="str">
        <f>IF(Tabela2[[#This Row],[F.R.
(Fonte Recurso)]]="",IF(B788&lt;&gt;"",B788&amp;".","")&amp;C788&amp;"."&amp;D788&amp;"."&amp;E788&amp;"."&amp;F788&amp;"."&amp;G788&amp;"."&amp;H788&amp;"."&amp;I788&amp;"."&amp;J788,"")</f>
        <v/>
      </c>
      <c r="W732" s="105" t="b">
        <f>V732=Tabela2[[#This Row],[N.R.
(Natureza da Receita)]]</f>
        <v>1</v>
      </c>
      <c r="X732" s="105" t="str">
        <f>IF(Tabela2[[#This Row],[F.R.
(Fonte Recurso)]]="",VLOOKUP(Tabela2[[#This Row],[N.R.
(Natureza da Receita)]],Tabela813[[NR]:[Situação]],3,FALSE),"")</f>
        <v/>
      </c>
      <c r="Y732" s="105" t="b">
        <f>X732=Tabela2[[#This Row],[(S)intética
(A)nalítica]]</f>
        <v>1</v>
      </c>
    </row>
    <row r="733" spans="1:25" ht="30">
      <c r="A733" s="247"/>
      <c r="B733" s="29"/>
      <c r="C733" s="20"/>
      <c r="D733" s="20"/>
      <c r="E733" s="20"/>
      <c r="F733" s="20"/>
      <c r="G733" s="20"/>
      <c r="H733" s="20"/>
      <c r="I733" s="20"/>
      <c r="J733" s="20"/>
      <c r="K733" s="16"/>
      <c r="L733" s="20" t="s">
        <v>3116</v>
      </c>
      <c r="M733" s="21" t="s">
        <v>3236</v>
      </c>
      <c r="N733" s="16" t="str">
        <f>X688</f>
        <v/>
      </c>
      <c r="O733" s="16" t="s">
        <v>157</v>
      </c>
      <c r="P733" s="20" t="s">
        <v>157</v>
      </c>
      <c r="Q733" s="1" t="s">
        <v>157</v>
      </c>
      <c r="R733" s="1" t="s">
        <v>157</v>
      </c>
      <c r="S733" s="16" t="s">
        <v>157</v>
      </c>
      <c r="T733" s="151"/>
      <c r="V733" s="105" t="str">
        <f>IF(Tabela2[[#This Row],[F.R.
(Fonte Recurso)]]="",IF(B789&lt;&gt;"",B789&amp;".","")&amp;C789&amp;"."&amp;D789&amp;"."&amp;E789&amp;"."&amp;F789&amp;"."&amp;G789&amp;"."&amp;H789&amp;"."&amp;I789&amp;"."&amp;J789,"")</f>
        <v/>
      </c>
      <c r="W733" s="105" t="b">
        <f>V733=Tabela2[[#This Row],[N.R.
(Natureza da Receita)]]</f>
        <v>1</v>
      </c>
      <c r="X733" s="105" t="str">
        <f>IF(Tabela2[[#This Row],[F.R.
(Fonte Recurso)]]="",VLOOKUP(Tabela2[[#This Row],[N.R.
(Natureza da Receita)]],Tabela813[[NR]:[Situação]],3,FALSE),"")</f>
        <v/>
      </c>
      <c r="Y733" s="105" t="b">
        <f>X733=Tabela2[[#This Row],[(S)intética
(A)nalítica]]</f>
        <v>1</v>
      </c>
    </row>
    <row r="734" spans="1:25">
      <c r="A734" s="248"/>
      <c r="B734" s="29"/>
      <c r="C734" s="20" t="s">
        <v>781</v>
      </c>
      <c r="D734" s="20" t="s">
        <v>788</v>
      </c>
      <c r="E734" s="20" t="s">
        <v>790</v>
      </c>
      <c r="F734" s="20" t="s">
        <v>790</v>
      </c>
      <c r="G734" s="20" t="s">
        <v>808</v>
      </c>
      <c r="H734" s="20" t="s">
        <v>784</v>
      </c>
      <c r="I734" s="20" t="s">
        <v>784</v>
      </c>
      <c r="J734" s="20" t="s">
        <v>787</v>
      </c>
      <c r="K734" s="16" t="s">
        <v>1569</v>
      </c>
      <c r="L734" s="20"/>
      <c r="M734" s="21" t="s">
        <v>438</v>
      </c>
      <c r="N734" s="16" t="s">
        <v>1236</v>
      </c>
      <c r="O734" s="16">
        <v>5</v>
      </c>
      <c r="P734" s="20" t="s">
        <v>54</v>
      </c>
      <c r="Q734" s="1" t="s">
        <v>439</v>
      </c>
      <c r="R734" s="1" t="s">
        <v>157</v>
      </c>
      <c r="S734" s="16" t="s">
        <v>157</v>
      </c>
      <c r="T734" s="151"/>
      <c r="V734" s="105" t="str">
        <f>IF(Tabela2[[#This Row],[F.R.
(Fonte Recurso)]]="",IF(B790&lt;&gt;"",B790&amp;".","")&amp;C790&amp;"."&amp;D790&amp;"."&amp;E790&amp;"."&amp;F790&amp;"."&amp;G790&amp;"."&amp;H790&amp;"."&amp;I790&amp;"."&amp;J790,"")</f>
        <v>1.7.2.9.51.0.1.01</v>
      </c>
      <c r="W734" s="105" t="b">
        <f>V734=Tabela2[[#This Row],[N.R.
(Natureza da Receita)]]</f>
        <v>0</v>
      </c>
      <c r="X734" s="105" t="str">
        <f>IF(Tabela2[[#This Row],[F.R.
(Fonte Recurso)]]="",VLOOKUP(Tabela2[[#This Row],[N.R.
(Natureza da Receita)]],Tabela813[[NR]:[Situação]],3,FALSE),"")</f>
        <v>S</v>
      </c>
      <c r="Y734" s="105" t="b">
        <f>X734=Tabela2[[#This Row],[(S)intética
(A)nalítica]]</f>
        <v>1</v>
      </c>
    </row>
    <row r="735" spans="1:25">
      <c r="A735" s="248"/>
      <c r="B735" s="29"/>
      <c r="C735" s="20" t="s">
        <v>781</v>
      </c>
      <c r="D735" s="20" t="s">
        <v>788</v>
      </c>
      <c r="E735" s="20" t="s">
        <v>790</v>
      </c>
      <c r="F735" s="20" t="s">
        <v>790</v>
      </c>
      <c r="G735" s="20" t="s">
        <v>808</v>
      </c>
      <c r="H735" s="20" t="s">
        <v>784</v>
      </c>
      <c r="I735" s="20" t="s">
        <v>781</v>
      </c>
      <c r="J735" s="20" t="s">
        <v>787</v>
      </c>
      <c r="K735" s="16" t="s">
        <v>1570</v>
      </c>
      <c r="L735" s="20"/>
      <c r="M735" s="21" t="s">
        <v>777</v>
      </c>
      <c r="N735" s="16" t="s">
        <v>1241</v>
      </c>
      <c r="O735" s="16">
        <v>7</v>
      </c>
      <c r="P735" s="20" t="s">
        <v>54</v>
      </c>
      <c r="Q735" s="1" t="s">
        <v>439</v>
      </c>
      <c r="R735" s="1" t="s">
        <v>157</v>
      </c>
      <c r="S735" s="16" t="s">
        <v>157</v>
      </c>
      <c r="T735" s="151"/>
      <c r="V735" s="105" t="e">
        <f>IF(Tabela2[[#This Row],[F.R.
(Fonte Recurso)]]="",IF(#REF!&lt;&gt;"",#REF!&amp;".","")&amp;#REF!&amp;"."&amp;#REF!&amp;"."&amp;#REF!&amp;"."&amp;#REF!&amp;"."&amp;#REF!&amp;"."&amp;#REF!&amp;"."&amp;#REF!&amp;"."&amp;#REF!,"")</f>
        <v>#REF!</v>
      </c>
      <c r="W735" s="105" t="e">
        <f>V735=Tabela2[[#This Row],[N.R.
(Natureza da Receita)]]</f>
        <v>#REF!</v>
      </c>
      <c r="X735" s="105" t="str">
        <f>IF(Tabela2[[#This Row],[F.R.
(Fonte Recurso)]]="",VLOOKUP(Tabela2[[#This Row],[N.R.
(Natureza da Receita)]],Tabela813[[NR]:[Situação]],3,FALSE),"")</f>
        <v>A</v>
      </c>
      <c r="Y735" s="105" t="b">
        <f>X735=Tabela2[[#This Row],[(S)intética
(A)nalítica]]</f>
        <v>1</v>
      </c>
    </row>
    <row r="736" spans="1:25" ht="30">
      <c r="A736" s="248"/>
      <c r="B736" s="29"/>
      <c r="C736" s="20"/>
      <c r="D736" s="20"/>
      <c r="E736" s="20"/>
      <c r="F736" s="20"/>
      <c r="G736" s="20"/>
      <c r="H736" s="20"/>
      <c r="I736" s="20"/>
      <c r="J736" s="20"/>
      <c r="K736" s="16"/>
      <c r="L736" s="20" t="s">
        <v>3110</v>
      </c>
      <c r="M736" s="21" t="s">
        <v>3055</v>
      </c>
      <c r="N736" s="16" t="str">
        <f>X691</f>
        <v>A</v>
      </c>
      <c r="O736" s="16" t="s">
        <v>157</v>
      </c>
      <c r="P736" s="20" t="s">
        <v>157</v>
      </c>
      <c r="Q736" s="41" t="s">
        <v>3192</v>
      </c>
      <c r="R736" s="1" t="s">
        <v>157</v>
      </c>
      <c r="S736" s="16" t="s">
        <v>157</v>
      </c>
      <c r="T736" s="151"/>
      <c r="V736" s="105" t="str">
        <f>IF(Tabela2[[#This Row],[F.R.
(Fonte Recurso)]]="",IF(B794&lt;&gt;"",B794&amp;".","")&amp;C794&amp;"."&amp;D794&amp;"."&amp;E794&amp;"."&amp;F794&amp;"."&amp;G794&amp;"."&amp;H794&amp;"."&amp;I794&amp;"."&amp;J794,"")</f>
        <v/>
      </c>
      <c r="W736" s="105" t="b">
        <f>V736=Tabela2[[#This Row],[N.R.
(Natureza da Receita)]]</f>
        <v>1</v>
      </c>
      <c r="X736" s="105" t="str">
        <f>IF(Tabela2[[#This Row],[F.R.
(Fonte Recurso)]]="",VLOOKUP(Tabela2[[#This Row],[N.R.
(Natureza da Receita)]],Tabela813[[NR]:[Situação]],3,FALSE),"")</f>
        <v/>
      </c>
      <c r="Y736" s="105" t="b">
        <f>X736=Tabela2[[#This Row],[(S)intética
(A)nalítica]]</f>
        <v>0</v>
      </c>
    </row>
    <row r="737" spans="1:25">
      <c r="B737" s="29"/>
      <c r="C737" s="20"/>
      <c r="D737" s="20"/>
      <c r="E737" s="20"/>
      <c r="F737" s="20"/>
      <c r="G737" s="20"/>
      <c r="H737" s="20"/>
      <c r="I737" s="20"/>
      <c r="J737" s="20"/>
      <c r="K737" s="16"/>
      <c r="L737" s="20" t="s">
        <v>3163</v>
      </c>
      <c r="M737" s="1" t="s">
        <v>3109</v>
      </c>
      <c r="N737" s="16" t="str">
        <f>X692</f>
        <v/>
      </c>
      <c r="O737" s="16" t="s">
        <v>157</v>
      </c>
      <c r="P737" s="20" t="s">
        <v>157</v>
      </c>
      <c r="Q737" s="1"/>
      <c r="R737" s="1" t="s">
        <v>157</v>
      </c>
      <c r="S737" s="16" t="s">
        <v>157</v>
      </c>
      <c r="T737" s="151"/>
      <c r="V737" s="105" t="str">
        <f>IF(Tabela2[[#This Row],[F.R.
(Fonte Recurso)]]="",IF(B795&lt;&gt;"",B795&amp;".","")&amp;C795&amp;"."&amp;D795&amp;"."&amp;E795&amp;"."&amp;F795&amp;"."&amp;G795&amp;"."&amp;H795&amp;"."&amp;I795&amp;"."&amp;J795,"")</f>
        <v/>
      </c>
      <c r="W737" s="105" t="b">
        <f>V737=Tabela2[[#This Row],[N.R.
(Natureza da Receita)]]</f>
        <v>1</v>
      </c>
      <c r="X737" s="105" t="str">
        <f>IF(Tabela2[[#This Row],[F.R.
(Fonte Recurso)]]="",VLOOKUP(Tabela2[[#This Row],[N.R.
(Natureza da Receita)]],Tabela813[[NR]:[Situação]],3,FALSE),"")</f>
        <v/>
      </c>
      <c r="Y737" s="105" t="b">
        <f>X737=Tabela2[[#This Row],[(S)intética
(A)nalítica]]</f>
        <v>1</v>
      </c>
    </row>
    <row r="738" spans="1:25">
      <c r="B738" s="29"/>
      <c r="C738" s="20" t="s">
        <v>781</v>
      </c>
      <c r="D738" s="20" t="s">
        <v>788</v>
      </c>
      <c r="E738" s="20" t="s">
        <v>790</v>
      </c>
      <c r="F738" s="20" t="s">
        <v>782</v>
      </c>
      <c r="G738" s="20" t="s">
        <v>787</v>
      </c>
      <c r="H738" s="20" t="s">
        <v>784</v>
      </c>
      <c r="I738" s="20" t="s">
        <v>784</v>
      </c>
      <c r="J738" s="20" t="s">
        <v>787</v>
      </c>
      <c r="K738" s="16" t="s">
        <v>1571</v>
      </c>
      <c r="L738" s="20"/>
      <c r="M738" s="21" t="s">
        <v>440</v>
      </c>
      <c r="N738" s="16" t="s">
        <v>1236</v>
      </c>
      <c r="O738" s="16">
        <v>4</v>
      </c>
      <c r="P738" s="20" t="s">
        <v>44</v>
      </c>
      <c r="Q738" s="1" t="s">
        <v>1174</v>
      </c>
      <c r="R738" s="1" t="s">
        <v>157</v>
      </c>
      <c r="S738" s="16"/>
      <c r="T738" s="151"/>
      <c r="V738" s="105" t="str">
        <f>IF(Tabela2[[#This Row],[F.R.
(Fonte Recurso)]]="",IF(B796&lt;&gt;"",B796&amp;".","")&amp;C796&amp;"."&amp;D796&amp;"."&amp;E796&amp;"."&amp;F796&amp;"."&amp;G796&amp;"."&amp;H796&amp;"."&amp;I796&amp;"."&amp;J796,"")</f>
        <v>.......</v>
      </c>
      <c r="W738" s="105" t="b">
        <f>V738=Tabela2[[#This Row],[N.R.
(Natureza da Receita)]]</f>
        <v>0</v>
      </c>
      <c r="X738" s="105" t="str">
        <f>IF(Tabela2[[#This Row],[F.R.
(Fonte Recurso)]]="",VLOOKUP(Tabela2[[#This Row],[N.R.
(Natureza da Receita)]],Tabela813[[NR]:[Situação]],3,FALSE),"")</f>
        <v>S</v>
      </c>
      <c r="Y738" s="105" t="b">
        <f>X738=Tabela2[[#This Row],[(S)intética
(A)nalítica]]</f>
        <v>1</v>
      </c>
    </row>
    <row r="739" spans="1:25">
      <c r="B739" s="29"/>
      <c r="C739" s="20" t="s">
        <v>781</v>
      </c>
      <c r="D739" s="20" t="s">
        <v>788</v>
      </c>
      <c r="E739" s="20" t="s">
        <v>790</v>
      </c>
      <c r="F739" s="20" t="s">
        <v>782</v>
      </c>
      <c r="G739" s="20" t="s">
        <v>807</v>
      </c>
      <c r="H739" s="20" t="s">
        <v>784</v>
      </c>
      <c r="I739" s="20" t="s">
        <v>784</v>
      </c>
      <c r="J739" s="20" t="s">
        <v>787</v>
      </c>
      <c r="K739" s="16" t="s">
        <v>1572</v>
      </c>
      <c r="L739" s="20"/>
      <c r="M739" s="21" t="s">
        <v>440</v>
      </c>
      <c r="N739" s="16" t="s">
        <v>1236</v>
      </c>
      <c r="O739" s="16">
        <v>5</v>
      </c>
      <c r="P739" s="20" t="s">
        <v>54</v>
      </c>
      <c r="Q739" s="1" t="s">
        <v>1175</v>
      </c>
      <c r="R739" s="1" t="s">
        <v>157</v>
      </c>
      <c r="S739" s="16"/>
      <c r="T739" s="151"/>
      <c r="V739" s="105" t="str">
        <f>IF(Tabela2[[#This Row],[F.R.
(Fonte Recurso)]]="",IF(B797&lt;&gt;"",B797&amp;".","")&amp;C797&amp;"."&amp;D797&amp;"."&amp;E797&amp;"."&amp;F797&amp;"."&amp;G797&amp;"."&amp;H797&amp;"."&amp;I797&amp;"."&amp;J797,"")</f>
        <v>1.7.2.9.51.0.1.03</v>
      </c>
      <c r="W739" s="105" t="b">
        <f>V739=Tabela2[[#This Row],[N.R.
(Natureza da Receita)]]</f>
        <v>0</v>
      </c>
      <c r="X739" s="105" t="str">
        <f>IF(Tabela2[[#This Row],[F.R.
(Fonte Recurso)]]="",VLOOKUP(Tabela2[[#This Row],[N.R.
(Natureza da Receita)]],Tabela813[[NR]:[Situação]],3,FALSE),"")</f>
        <v>S</v>
      </c>
      <c r="Y739" s="105" t="b">
        <f>X739=Tabela2[[#This Row],[(S)intética
(A)nalítica]]</f>
        <v>1</v>
      </c>
    </row>
    <row r="740" spans="1:25">
      <c r="B740" s="29"/>
      <c r="C740" s="20" t="s">
        <v>781</v>
      </c>
      <c r="D740" s="20" t="s">
        <v>788</v>
      </c>
      <c r="E740" s="20" t="s">
        <v>790</v>
      </c>
      <c r="F740" s="20" t="s">
        <v>782</v>
      </c>
      <c r="G740" s="20" t="s">
        <v>807</v>
      </c>
      <c r="H740" s="20" t="s">
        <v>784</v>
      </c>
      <c r="I740" s="20" t="s">
        <v>781</v>
      </c>
      <c r="J740" s="20" t="s">
        <v>787</v>
      </c>
      <c r="K740" s="16" t="s">
        <v>1573</v>
      </c>
      <c r="L740" s="20"/>
      <c r="M740" s="21" t="s">
        <v>2566</v>
      </c>
      <c r="N740" s="16" t="s">
        <v>1236</v>
      </c>
      <c r="O740" s="16">
        <v>7</v>
      </c>
      <c r="P740" s="20" t="s">
        <v>54</v>
      </c>
      <c r="Q740" s="1" t="s">
        <v>1175</v>
      </c>
      <c r="R740" s="1" t="s">
        <v>157</v>
      </c>
      <c r="S740" s="16" t="s">
        <v>157</v>
      </c>
      <c r="T740" s="151"/>
      <c r="V740" s="105" t="str">
        <f>IF(Tabela2[[#This Row],[F.R.
(Fonte Recurso)]]="",IF(B798&lt;&gt;"",B798&amp;".","")&amp;C798&amp;"."&amp;D798&amp;"."&amp;E798&amp;"."&amp;F798&amp;"."&amp;G798&amp;"."&amp;H798&amp;"."&amp;I798&amp;"."&amp;J798,"")</f>
        <v>.......</v>
      </c>
      <c r="W740" s="105" t="b">
        <f>V740=Tabela2[[#This Row],[N.R.
(Natureza da Receita)]]</f>
        <v>0</v>
      </c>
      <c r="X740" s="105" t="str">
        <f>IF(Tabela2[[#This Row],[F.R.
(Fonte Recurso)]]="",VLOOKUP(Tabela2[[#This Row],[N.R.
(Natureza da Receita)]],Tabela813[[NR]:[Situação]],3,FALSE),"")</f>
        <v>S</v>
      </c>
      <c r="Y740" s="105" t="b">
        <f>X740=Tabela2[[#This Row],[(S)intética
(A)nalítica]]</f>
        <v>1</v>
      </c>
    </row>
    <row r="741" spans="1:25">
      <c r="B741" s="29"/>
      <c r="C741" s="20" t="s">
        <v>781</v>
      </c>
      <c r="D741" s="20" t="s">
        <v>788</v>
      </c>
      <c r="E741" s="20" t="s">
        <v>790</v>
      </c>
      <c r="F741" s="20" t="s">
        <v>782</v>
      </c>
      <c r="G741" s="20" t="s">
        <v>807</v>
      </c>
      <c r="H741" s="20" t="s">
        <v>784</v>
      </c>
      <c r="I741" s="20" t="s">
        <v>781</v>
      </c>
      <c r="J741" s="20" t="s">
        <v>783</v>
      </c>
      <c r="K741" s="16" t="s">
        <v>1574</v>
      </c>
      <c r="L741" s="20"/>
      <c r="M741" s="21" t="s">
        <v>2566</v>
      </c>
      <c r="N741" s="16" t="s">
        <v>1241</v>
      </c>
      <c r="O741" s="16">
        <v>8</v>
      </c>
      <c r="P741" s="20" t="s">
        <v>1425</v>
      </c>
      <c r="Q741" s="1" t="s">
        <v>1175</v>
      </c>
      <c r="R741" s="1" t="s">
        <v>157</v>
      </c>
      <c r="S741" s="16"/>
      <c r="T741" s="151"/>
      <c r="V741" s="105" t="str">
        <f>IF(Tabela2[[#This Row],[F.R.
(Fonte Recurso)]]="",IF(B799&lt;&gt;"",B799&amp;".","")&amp;C799&amp;"."&amp;D799&amp;"."&amp;E799&amp;"."&amp;F799&amp;"."&amp;G799&amp;"."&amp;H799&amp;"."&amp;I799&amp;"."&amp;J799,"")</f>
        <v>1.7.2.9.52.0.0.00</v>
      </c>
      <c r="W741" s="105" t="b">
        <f>V741=Tabela2[[#This Row],[N.R.
(Natureza da Receita)]]</f>
        <v>0</v>
      </c>
      <c r="X741" s="105" t="str">
        <f>IF(Tabela2[[#This Row],[F.R.
(Fonte Recurso)]]="",VLOOKUP(Tabela2[[#This Row],[N.R.
(Natureza da Receita)]],Tabela813[[NR]:[Situação]],3,FALSE),"")</f>
        <v>A</v>
      </c>
      <c r="Y741" s="105" t="b">
        <f>X741=Tabela2[[#This Row],[(S)intética
(A)nalítica]]</f>
        <v>1</v>
      </c>
    </row>
    <row r="742" spans="1:25" ht="30">
      <c r="A742" s="25"/>
      <c r="B742" s="29"/>
      <c r="C742" s="20"/>
      <c r="D742" s="20"/>
      <c r="E742" s="20"/>
      <c r="F742" s="20"/>
      <c r="G742" s="20"/>
      <c r="H742" s="20"/>
      <c r="I742" s="20"/>
      <c r="J742" s="20"/>
      <c r="K742" s="16"/>
      <c r="L742" s="20" t="s">
        <v>3229</v>
      </c>
      <c r="M742" s="1" t="s">
        <v>2787</v>
      </c>
      <c r="N742" s="16"/>
      <c r="O742" s="16" t="s">
        <v>157</v>
      </c>
      <c r="P742" s="20" t="s">
        <v>157</v>
      </c>
      <c r="Q742" s="1"/>
      <c r="R742" s="1" t="s">
        <v>157</v>
      </c>
      <c r="S742" s="16" t="s">
        <v>157</v>
      </c>
      <c r="T742" s="151"/>
      <c r="V742" s="105" t="str">
        <f>IF(Tabela2[[#This Row],[F.R.
(Fonte Recurso)]]="",IF(B800&lt;&gt;"",B800&amp;".","")&amp;C800&amp;"."&amp;D800&amp;"."&amp;E800&amp;"."&amp;F800&amp;"."&amp;G800&amp;"."&amp;H800&amp;"."&amp;I800&amp;"."&amp;J800,"")</f>
        <v/>
      </c>
      <c r="W742" s="105" t="b">
        <f>V742=Tabela2[[#This Row],[N.R.
(Natureza da Receita)]]</f>
        <v>1</v>
      </c>
      <c r="X742" s="105" t="str">
        <f>IF(Tabela2[[#This Row],[F.R.
(Fonte Recurso)]]="",VLOOKUP(Tabela2[[#This Row],[N.R.
(Natureza da Receita)]],Tabela813[[NR]:[Situação]],3,FALSE),"")</f>
        <v/>
      </c>
      <c r="Y742" s="105" t="b">
        <f>X742=Tabela2[[#This Row],[(S)intética
(A)nalítica]]</f>
        <v>1</v>
      </c>
    </row>
    <row r="743" spans="1:25" ht="60">
      <c r="A743" s="25"/>
      <c r="B743" s="267"/>
      <c r="C743" s="258"/>
      <c r="D743" s="258"/>
      <c r="E743" s="258"/>
      <c r="F743" s="258"/>
      <c r="G743" s="258"/>
      <c r="H743" s="258"/>
      <c r="I743" s="258"/>
      <c r="J743" s="258"/>
      <c r="K743" s="268"/>
      <c r="L743" s="258" t="s">
        <v>6232</v>
      </c>
      <c r="M743" s="1" t="s">
        <v>6233</v>
      </c>
      <c r="N743" s="268" t="str">
        <f>X762</f>
        <v>A</v>
      </c>
      <c r="O743" s="268"/>
      <c r="P743" s="258"/>
      <c r="Q743" s="255" t="s">
        <v>6300</v>
      </c>
      <c r="R743" s="255" t="s">
        <v>6192</v>
      </c>
      <c r="S743" s="256" t="s">
        <v>89</v>
      </c>
      <c r="T743" s="265">
        <v>45454</v>
      </c>
      <c r="V743" s="105" t="str">
        <f>IF(Tabela2[[#This Row],[F.R.
(Fonte Recurso)]]="",IF(B801&lt;&gt;"",B801&amp;".","")&amp;C801&amp;"."&amp;D801&amp;"."&amp;E801&amp;"."&amp;F801&amp;"."&amp;G801&amp;"."&amp;H801&amp;"."&amp;I801&amp;"."&amp;J801,"")</f>
        <v/>
      </c>
      <c r="W743" s="105" t="b">
        <f>V743=Tabela2[[#This Row],[N.R.
(Natureza da Receita)]]</f>
        <v>1</v>
      </c>
      <c r="X743" s="105" t="str">
        <f>IF(Tabela2[[#This Row],[F.R.
(Fonte Recurso)]]="",VLOOKUP(Tabela2[[#This Row],[N.R.
(Natureza da Receita)]],Tabela813[[NR]:[Situação]],3,FALSE),"")</f>
        <v/>
      </c>
      <c r="Y743" s="105" t="b">
        <f>X743=Tabela2[[#This Row],[(S)intética
(A)nalítica]]</f>
        <v>0</v>
      </c>
    </row>
    <row r="744" spans="1:25" ht="90">
      <c r="A744" s="25"/>
      <c r="B744" s="267"/>
      <c r="C744" s="258"/>
      <c r="D744" s="258"/>
      <c r="E744" s="258"/>
      <c r="F744" s="258"/>
      <c r="G744" s="258"/>
      <c r="H744" s="258"/>
      <c r="I744" s="258"/>
      <c r="J744" s="258"/>
      <c r="K744" s="268"/>
      <c r="L744" s="258" t="s">
        <v>6234</v>
      </c>
      <c r="M744" s="259" t="s">
        <v>6236</v>
      </c>
      <c r="N744" s="268" t="str">
        <f t="shared" ref="N744:N745" si="22">X762</f>
        <v>A</v>
      </c>
      <c r="O744" s="268"/>
      <c r="P744" s="258"/>
      <c r="Q744" s="255" t="s">
        <v>6301</v>
      </c>
      <c r="R744" s="255" t="s">
        <v>6192</v>
      </c>
      <c r="S744" s="256" t="s">
        <v>89</v>
      </c>
      <c r="T744" s="265">
        <v>45454</v>
      </c>
      <c r="V744" s="105" t="str">
        <f>IF(Tabela2[[#This Row],[F.R.
(Fonte Recurso)]]="",IF(B802&lt;&gt;"",B802&amp;".","")&amp;C802&amp;"."&amp;D802&amp;"."&amp;E802&amp;"."&amp;F802&amp;"."&amp;G802&amp;"."&amp;H802&amp;"."&amp;I802&amp;"."&amp;J802,"")</f>
        <v/>
      </c>
      <c r="W744" s="105" t="b">
        <f>V744=Tabela2[[#This Row],[N.R.
(Natureza da Receita)]]</f>
        <v>1</v>
      </c>
      <c r="X744" s="105" t="str">
        <f>IF(Tabela2[[#This Row],[F.R.
(Fonte Recurso)]]="",VLOOKUP(Tabela2[[#This Row],[N.R.
(Natureza da Receita)]],Tabela813[[NR]:[Situação]],3,FALSE),"")</f>
        <v/>
      </c>
      <c r="Y744" s="105" t="b">
        <f>X744=Tabela2[[#This Row],[(S)intética
(A)nalítica]]</f>
        <v>0</v>
      </c>
    </row>
    <row r="745" spans="1:25" ht="90">
      <c r="A745" s="24"/>
      <c r="B745" s="267"/>
      <c r="C745" s="258"/>
      <c r="D745" s="258"/>
      <c r="E745" s="258"/>
      <c r="F745" s="258"/>
      <c r="G745" s="258"/>
      <c r="H745" s="258"/>
      <c r="I745" s="258"/>
      <c r="J745" s="258"/>
      <c r="K745" s="268"/>
      <c r="L745" s="258" t="s">
        <v>6235</v>
      </c>
      <c r="M745" s="259" t="s">
        <v>6238</v>
      </c>
      <c r="N745" s="268" t="str">
        <f t="shared" si="22"/>
        <v/>
      </c>
      <c r="O745" s="268"/>
      <c r="P745" s="258"/>
      <c r="Q745" s="255" t="s">
        <v>6302</v>
      </c>
      <c r="R745" s="255" t="s">
        <v>6192</v>
      </c>
      <c r="S745" s="256" t="s">
        <v>89</v>
      </c>
      <c r="T745" s="265">
        <v>45454</v>
      </c>
      <c r="V745" s="105" t="str">
        <f>IF(Tabela2[[#This Row],[F.R.
(Fonte Recurso)]]="",IF(B803&lt;&gt;"",B803&amp;".","")&amp;C803&amp;"."&amp;D803&amp;"."&amp;E803&amp;"."&amp;F803&amp;"."&amp;G803&amp;"."&amp;H803&amp;"."&amp;I803&amp;"."&amp;J803,"")</f>
        <v/>
      </c>
      <c r="W745" s="105" t="b">
        <f>V745=Tabela2[[#This Row],[N.R.
(Natureza da Receita)]]</f>
        <v>1</v>
      </c>
      <c r="X745" s="105" t="str">
        <f>IF(Tabela2[[#This Row],[F.R.
(Fonte Recurso)]]="",VLOOKUP(Tabela2[[#This Row],[N.R.
(Natureza da Receita)]],Tabela813[[NR]:[Situação]],3,FALSE),"")</f>
        <v/>
      </c>
      <c r="Y745" s="105" t="b">
        <f>X745=Tabela2[[#This Row],[(S)intética
(A)nalítica]]</f>
        <v>1</v>
      </c>
    </row>
    <row r="746" spans="1:25" ht="60">
      <c r="B746" s="88"/>
      <c r="C746" s="89" t="s">
        <v>781</v>
      </c>
      <c r="D746" s="89" t="s">
        <v>788</v>
      </c>
      <c r="E746" s="89" t="s">
        <v>790</v>
      </c>
      <c r="F746" s="89" t="s">
        <v>782</v>
      </c>
      <c r="G746" s="89" t="s">
        <v>807</v>
      </c>
      <c r="H746" s="89" t="s">
        <v>784</v>
      </c>
      <c r="I746" s="89" t="s">
        <v>781</v>
      </c>
      <c r="J746" s="89" t="s">
        <v>785</v>
      </c>
      <c r="K746" s="90" t="s">
        <v>1575</v>
      </c>
      <c r="L746" s="89"/>
      <c r="M746" s="91" t="s">
        <v>3031</v>
      </c>
      <c r="N746" s="90" t="s">
        <v>1241</v>
      </c>
      <c r="O746" s="90">
        <v>8</v>
      </c>
      <c r="P746" s="89" t="s">
        <v>1425</v>
      </c>
      <c r="Q746" s="41" t="s">
        <v>3361</v>
      </c>
      <c r="R746" s="1" t="s">
        <v>157</v>
      </c>
      <c r="S746" s="16"/>
      <c r="T746" s="151"/>
      <c r="V746" s="105" t="str">
        <f>IF(Tabela2[[#This Row],[F.R.
(Fonte Recurso)]]="",IF(B804&lt;&gt;"",B804&amp;".","")&amp;C804&amp;"."&amp;D804&amp;"."&amp;E804&amp;"."&amp;F804&amp;"."&amp;G804&amp;"."&amp;H804&amp;"."&amp;I804&amp;"."&amp;J804,"")</f>
        <v>1.7.2.9.52.0.1.03</v>
      </c>
      <c r="W746" s="105" t="b">
        <f>V746=Tabela2[[#This Row],[N.R.
(Natureza da Receita)]]</f>
        <v>0</v>
      </c>
      <c r="X746" s="105" t="str">
        <f>IF(Tabela2[[#This Row],[F.R.
(Fonte Recurso)]]="",VLOOKUP(Tabela2[[#This Row],[N.R.
(Natureza da Receita)]],Tabela813[[NR]:[Situação]],3,FALSE),"")</f>
        <v>A</v>
      </c>
      <c r="Y746" s="105" t="b">
        <f>X746=Tabela2[[#This Row],[(S)intética
(A)nalítica]]</f>
        <v>1</v>
      </c>
    </row>
    <row r="747" spans="1:25" ht="45">
      <c r="B747" s="29"/>
      <c r="C747" s="20"/>
      <c r="D747" s="20"/>
      <c r="E747" s="20"/>
      <c r="F747" s="20"/>
      <c r="G747" s="20"/>
      <c r="H747" s="20"/>
      <c r="I747" s="20"/>
      <c r="J747" s="20"/>
      <c r="K747" s="16"/>
      <c r="L747" s="20" t="s">
        <v>3204</v>
      </c>
      <c r="M747" s="21" t="s">
        <v>3244</v>
      </c>
      <c r="N747" s="16"/>
      <c r="O747" s="16" t="s">
        <v>157</v>
      </c>
      <c r="P747" s="20" t="s">
        <v>157</v>
      </c>
      <c r="Q747" s="1" t="s">
        <v>3427</v>
      </c>
      <c r="R747" s="1" t="s">
        <v>157</v>
      </c>
      <c r="S747" s="16" t="s">
        <v>157</v>
      </c>
      <c r="T747" s="151"/>
      <c r="V747" s="105" t="str">
        <f>IF(Tabela2[[#This Row],[F.R.
(Fonte Recurso)]]="",IF(B805&lt;&gt;"",B805&amp;".","")&amp;C805&amp;"."&amp;D805&amp;"."&amp;E805&amp;"."&amp;F805&amp;"."&amp;G805&amp;"."&amp;H805&amp;"."&amp;I805&amp;"."&amp;J805,"")</f>
        <v/>
      </c>
      <c r="W747" s="105" t="b">
        <f>V747=Tabela2[[#This Row],[N.R.
(Natureza da Receita)]]</f>
        <v>1</v>
      </c>
      <c r="X747" s="105" t="str">
        <f>IF(Tabela2[[#This Row],[F.R.
(Fonte Recurso)]]="",VLOOKUP(Tabela2[[#This Row],[N.R.
(Natureza da Receita)]],Tabela813[[NR]:[Situação]],3,FALSE),"")</f>
        <v/>
      </c>
      <c r="Y747" s="105" t="b">
        <f>X747=Tabela2[[#This Row],[(S)intética
(A)nalítica]]</f>
        <v>1</v>
      </c>
    </row>
    <row r="748" spans="1:25" ht="30">
      <c r="B748" s="29"/>
      <c r="C748" s="20" t="s">
        <v>781</v>
      </c>
      <c r="D748" s="20" t="s">
        <v>788</v>
      </c>
      <c r="E748" s="20" t="s">
        <v>790</v>
      </c>
      <c r="F748" s="20" t="s">
        <v>782</v>
      </c>
      <c r="G748" s="20" t="s">
        <v>807</v>
      </c>
      <c r="H748" s="20" t="s">
        <v>784</v>
      </c>
      <c r="I748" s="20" t="s">
        <v>781</v>
      </c>
      <c r="J748" s="20" t="s">
        <v>794</v>
      </c>
      <c r="K748" s="16" t="s">
        <v>1576</v>
      </c>
      <c r="L748" s="20"/>
      <c r="M748" s="21" t="s">
        <v>2567</v>
      </c>
      <c r="N748" s="16" t="s">
        <v>1241</v>
      </c>
      <c r="O748" s="16">
        <v>8</v>
      </c>
      <c r="P748" s="20" t="s">
        <v>1425</v>
      </c>
      <c r="Q748" s="1" t="s">
        <v>3281</v>
      </c>
      <c r="R748" s="1" t="s">
        <v>157</v>
      </c>
      <c r="S748" s="16"/>
      <c r="T748" s="151"/>
      <c r="V748" s="105" t="str">
        <f>IF(Tabela2[[#This Row],[F.R.
(Fonte Recurso)]]="",IF(B809&lt;&gt;"",B809&amp;".","")&amp;C809&amp;"."&amp;D809&amp;"."&amp;E809&amp;"."&amp;F809&amp;"."&amp;G809&amp;"."&amp;H809&amp;"."&amp;I809&amp;"."&amp;J809,"")</f>
        <v>1.7.2.9.99.0.0.00</v>
      </c>
      <c r="W748" s="105" t="b">
        <f>V748=Tabela2[[#This Row],[N.R.
(Natureza da Receita)]]</f>
        <v>0</v>
      </c>
      <c r="X748" s="105" t="str">
        <f>IF(Tabela2[[#This Row],[F.R.
(Fonte Recurso)]]="",VLOOKUP(Tabela2[[#This Row],[N.R.
(Natureza da Receita)]],Tabela813[[NR]:[Situação]],3,FALSE),"")</f>
        <v>A</v>
      </c>
      <c r="Y748" s="105" t="b">
        <f>X748=Tabela2[[#This Row],[(S)intética
(A)nalítica]]</f>
        <v>1</v>
      </c>
    </row>
    <row r="749" spans="1:25" ht="75">
      <c r="B749" s="88"/>
      <c r="C749" s="89"/>
      <c r="D749" s="89"/>
      <c r="E749" s="89"/>
      <c r="F749" s="89"/>
      <c r="G749" s="89"/>
      <c r="H749" s="89"/>
      <c r="I749" s="89"/>
      <c r="J749" s="89"/>
      <c r="K749" s="90"/>
      <c r="L749" s="89" t="s">
        <v>3205</v>
      </c>
      <c r="M749" s="41" t="s">
        <v>3206</v>
      </c>
      <c r="N749" s="90"/>
      <c r="O749" s="90" t="s">
        <v>157</v>
      </c>
      <c r="P749" s="89" t="s">
        <v>157</v>
      </c>
      <c r="Q749" s="41" t="s">
        <v>3428</v>
      </c>
      <c r="R749" s="1" t="s">
        <v>157</v>
      </c>
      <c r="S749" s="16" t="s">
        <v>157</v>
      </c>
      <c r="T749" s="151"/>
      <c r="V749" s="105" t="str">
        <f>IF(Tabela2[[#This Row],[F.R.
(Fonte Recurso)]]="",IF(B810&lt;&gt;"",B810&amp;".","")&amp;C810&amp;"."&amp;D810&amp;"."&amp;E810&amp;"."&amp;F810&amp;"."&amp;G810&amp;"."&amp;H810&amp;"."&amp;I810&amp;"."&amp;J810,"")</f>
        <v/>
      </c>
      <c r="W749" s="105" t="b">
        <f>V749=Tabela2[[#This Row],[N.R.
(Natureza da Receita)]]</f>
        <v>1</v>
      </c>
      <c r="X749" s="105" t="str">
        <f>IF(Tabela2[[#This Row],[F.R.
(Fonte Recurso)]]="",VLOOKUP(Tabela2[[#This Row],[N.R.
(Natureza da Receita)]],Tabela813[[NR]:[Situação]],3,FALSE),"")</f>
        <v/>
      </c>
      <c r="Y749" s="105" t="b">
        <f>X749=Tabela2[[#This Row],[(S)intética
(A)nalítica]]</f>
        <v>1</v>
      </c>
    </row>
    <row r="750" spans="1:25" ht="25.5" customHeight="1">
      <c r="A750" s="239"/>
      <c r="B750" s="29"/>
      <c r="C750" s="20" t="s">
        <v>781</v>
      </c>
      <c r="D750" s="20" t="s">
        <v>788</v>
      </c>
      <c r="E750" s="20" t="s">
        <v>790</v>
      </c>
      <c r="F750" s="20" t="s">
        <v>791</v>
      </c>
      <c r="G750" s="20" t="s">
        <v>787</v>
      </c>
      <c r="H750" s="20" t="s">
        <v>784</v>
      </c>
      <c r="I750" s="20" t="s">
        <v>784</v>
      </c>
      <c r="J750" s="20" t="s">
        <v>787</v>
      </c>
      <c r="K750" s="16" t="s">
        <v>1577</v>
      </c>
      <c r="L750" s="20"/>
      <c r="M750" s="21" t="s">
        <v>441</v>
      </c>
      <c r="N750" s="16" t="s">
        <v>1236</v>
      </c>
      <c r="O750" s="16">
        <v>4</v>
      </c>
      <c r="P750" s="20" t="s">
        <v>44</v>
      </c>
      <c r="Q750" s="1" t="s">
        <v>442</v>
      </c>
      <c r="R750" s="1" t="s">
        <v>157</v>
      </c>
      <c r="S750" s="16"/>
      <c r="T750" s="151"/>
      <c r="V750" s="105" t="str">
        <f>IF(Tabela2[[#This Row],[F.R.
(Fonte Recurso)]]="",IF(B811&lt;&gt;"",B811&amp;".","")&amp;C811&amp;"."&amp;D811&amp;"."&amp;E811&amp;"."&amp;F811&amp;"."&amp;G811&amp;"."&amp;H811&amp;"."&amp;I811&amp;"."&amp;J811,"")</f>
        <v>1.7.2.9.99.0.1.01</v>
      </c>
      <c r="W750" s="105" t="b">
        <f>V750=Tabela2[[#This Row],[N.R.
(Natureza da Receita)]]</f>
        <v>0</v>
      </c>
      <c r="X750" s="105" t="str">
        <f>IF(Tabela2[[#This Row],[F.R.
(Fonte Recurso)]]="",VLOOKUP(Tabela2[[#This Row],[N.R.
(Natureza da Receita)]],Tabela813[[NR]:[Situação]],3,FALSE),"")</f>
        <v>S</v>
      </c>
      <c r="Y750" s="105" t="b">
        <f>X750=Tabela2[[#This Row],[(S)intética
(A)nalítica]]</f>
        <v>1</v>
      </c>
    </row>
    <row r="751" spans="1:25" ht="40.5" customHeight="1">
      <c r="A751" s="24"/>
      <c r="B751" s="29"/>
      <c r="C751" s="20" t="s">
        <v>781</v>
      </c>
      <c r="D751" s="20" t="s">
        <v>788</v>
      </c>
      <c r="E751" s="20" t="s">
        <v>790</v>
      </c>
      <c r="F751" s="20" t="s">
        <v>791</v>
      </c>
      <c r="G751" s="20" t="s">
        <v>807</v>
      </c>
      <c r="H751" s="20" t="s">
        <v>784</v>
      </c>
      <c r="I751" s="20" t="s">
        <v>784</v>
      </c>
      <c r="J751" s="20" t="s">
        <v>787</v>
      </c>
      <c r="K751" s="16" t="s">
        <v>1578</v>
      </c>
      <c r="L751" s="20"/>
      <c r="M751" s="21" t="s">
        <v>443</v>
      </c>
      <c r="N751" s="16" t="s">
        <v>1236</v>
      </c>
      <c r="O751" s="16">
        <v>5</v>
      </c>
      <c r="P751" s="20" t="s">
        <v>54</v>
      </c>
      <c r="Q751" s="1" t="s">
        <v>444</v>
      </c>
      <c r="R751" s="1" t="s">
        <v>157</v>
      </c>
      <c r="S751" s="16"/>
      <c r="T751" s="151"/>
      <c r="V751" s="105" t="str">
        <f>IF(Tabela2[[#This Row],[F.R.
(Fonte Recurso)]]="",IF(B812&lt;&gt;"",B812&amp;".","")&amp;C812&amp;"."&amp;D812&amp;"."&amp;E812&amp;"."&amp;F812&amp;"."&amp;G812&amp;"."&amp;H812&amp;"."&amp;I812&amp;"."&amp;J812,"")</f>
        <v>.......</v>
      </c>
      <c r="W751" s="105" t="b">
        <f>V751=Tabela2[[#This Row],[N.R.
(Natureza da Receita)]]</f>
        <v>0</v>
      </c>
      <c r="X751" s="105" t="str">
        <f>IF(Tabela2[[#This Row],[F.R.
(Fonte Recurso)]]="",VLOOKUP(Tabela2[[#This Row],[N.R.
(Natureza da Receita)]],Tabela813[[NR]:[Situação]],3,FALSE),"")</f>
        <v>S</v>
      </c>
      <c r="Y751" s="105" t="b">
        <f>X751=Tabela2[[#This Row],[(S)intética
(A)nalítica]]</f>
        <v>1</v>
      </c>
    </row>
    <row r="752" spans="1:25" ht="45">
      <c r="B752" s="29"/>
      <c r="C752" s="20" t="s">
        <v>781</v>
      </c>
      <c r="D752" s="20" t="s">
        <v>788</v>
      </c>
      <c r="E752" s="20" t="s">
        <v>790</v>
      </c>
      <c r="F752" s="20" t="s">
        <v>791</v>
      </c>
      <c r="G752" s="20" t="s">
        <v>807</v>
      </c>
      <c r="H752" s="20" t="s">
        <v>784</v>
      </c>
      <c r="I752" s="20" t="s">
        <v>781</v>
      </c>
      <c r="J752" s="20" t="s">
        <v>783</v>
      </c>
      <c r="K752" s="16" t="s">
        <v>1579</v>
      </c>
      <c r="L752" s="20"/>
      <c r="M752" s="21" t="s">
        <v>2568</v>
      </c>
      <c r="N752" s="16" t="s">
        <v>1241</v>
      </c>
      <c r="O752" s="16">
        <v>8</v>
      </c>
      <c r="P752" s="20" t="s">
        <v>1425</v>
      </c>
      <c r="Q752" s="1" t="s">
        <v>444</v>
      </c>
      <c r="R752" s="1" t="s">
        <v>157</v>
      </c>
      <c r="S752" s="16"/>
      <c r="T752" s="151"/>
      <c r="V752" s="105" t="str">
        <f>IF(Tabela2[[#This Row],[F.R.
(Fonte Recurso)]]="",IF(B814&lt;&gt;"",B814&amp;".","")&amp;C814&amp;"."&amp;D814&amp;"."&amp;E814&amp;"."&amp;F814&amp;"."&amp;G814&amp;"."&amp;H814&amp;"."&amp;I814&amp;"."&amp;J814,"")</f>
        <v>1.7.2.9.99.0.1.02</v>
      </c>
      <c r="W752" s="105" t="b">
        <f>V752=Tabela2[[#This Row],[N.R.
(Natureza da Receita)]]</f>
        <v>0</v>
      </c>
      <c r="X752" s="105" t="str">
        <f>IF(Tabela2[[#This Row],[F.R.
(Fonte Recurso)]]="",VLOOKUP(Tabela2[[#This Row],[N.R.
(Natureza da Receita)]],Tabela813[[NR]:[Situação]],3,FALSE),"")</f>
        <v>A</v>
      </c>
      <c r="Y752" s="105" t="b">
        <f>X752=Tabela2[[#This Row],[(S)intética
(A)nalítica]]</f>
        <v>1</v>
      </c>
    </row>
    <row r="753" spans="1:25" ht="30">
      <c r="B753" s="29"/>
      <c r="C753" s="20"/>
      <c r="D753" s="20"/>
      <c r="E753" s="20"/>
      <c r="F753" s="20"/>
      <c r="G753" s="20"/>
      <c r="H753" s="20"/>
      <c r="I753" s="20"/>
      <c r="J753" s="20"/>
      <c r="K753" s="16"/>
      <c r="L753" s="20" t="s">
        <v>3135</v>
      </c>
      <c r="M753" s="1" t="s">
        <v>3382</v>
      </c>
      <c r="N753" s="16"/>
      <c r="O753" s="16" t="s">
        <v>157</v>
      </c>
      <c r="P753" s="20" t="s">
        <v>157</v>
      </c>
      <c r="Q753" s="1"/>
      <c r="R753" s="1" t="s">
        <v>157</v>
      </c>
      <c r="S753" s="16" t="s">
        <v>157</v>
      </c>
      <c r="T753" s="151"/>
    </row>
    <row r="754" spans="1:25" ht="90">
      <c r="B754" s="267"/>
      <c r="C754" s="258"/>
      <c r="D754" s="258"/>
      <c r="E754" s="258"/>
      <c r="F754" s="258"/>
      <c r="G754" s="258"/>
      <c r="H754" s="258"/>
      <c r="I754" s="258"/>
      <c r="J754" s="258"/>
      <c r="K754" s="268"/>
      <c r="L754" s="258" t="s">
        <v>6239</v>
      </c>
      <c r="M754" s="259" t="s">
        <v>6263</v>
      </c>
      <c r="N754" s="268" t="str">
        <f t="shared" ref="N754:N755" si="23">X773</f>
        <v/>
      </c>
      <c r="O754" s="268"/>
      <c r="P754" s="258"/>
      <c r="Q754" s="274" t="s">
        <v>6303</v>
      </c>
      <c r="R754" s="255" t="s">
        <v>6192</v>
      </c>
      <c r="S754" s="256" t="s">
        <v>89</v>
      </c>
      <c r="T754" s="265">
        <v>45454</v>
      </c>
    </row>
    <row r="755" spans="1:25" ht="45" customHeight="1">
      <c r="B755" s="267"/>
      <c r="C755" s="258"/>
      <c r="D755" s="258"/>
      <c r="E755" s="258"/>
      <c r="F755" s="258"/>
      <c r="G755" s="258"/>
      <c r="H755" s="258"/>
      <c r="I755" s="258"/>
      <c r="J755" s="258"/>
      <c r="K755" s="268"/>
      <c r="L755" s="258" t="s">
        <v>6240</v>
      </c>
      <c r="M755" s="259" t="s">
        <v>6264</v>
      </c>
      <c r="N755" s="268" t="str">
        <f t="shared" si="23"/>
        <v/>
      </c>
      <c r="O755" s="268"/>
      <c r="P755" s="258"/>
      <c r="Q755" s="272" t="s">
        <v>6304</v>
      </c>
      <c r="R755" s="255" t="s">
        <v>6192</v>
      </c>
      <c r="S755" s="256" t="s">
        <v>89</v>
      </c>
      <c r="T755" s="265">
        <v>45454</v>
      </c>
      <c r="V755" s="105" t="str">
        <f>IF(Tabela2[[#This Row],[F.R.
(Fonte Recurso)]]="",IF(B815&lt;&gt;"",B815&amp;".","")&amp;C815&amp;"."&amp;D815&amp;"."&amp;E815&amp;"."&amp;F815&amp;"."&amp;G815&amp;"."&amp;H815&amp;"."&amp;I815&amp;"."&amp;J815,"")</f>
        <v/>
      </c>
      <c r="W755" s="105" t="b">
        <f>V755=Tabela2[[#This Row],[N.R.
(Natureza da Receita)]]</f>
        <v>1</v>
      </c>
      <c r="X755" s="105" t="str">
        <f>IF(Tabela2[[#This Row],[F.R.
(Fonte Recurso)]]="",VLOOKUP(Tabela2[[#This Row],[N.R.
(Natureza da Receita)]],Tabela813[[NR]:[Situação]],3,FALSE),"")</f>
        <v/>
      </c>
      <c r="Y755" s="105" t="b">
        <f>X755=Tabela2[[#This Row],[(S)intética
(A)nalítica]]</f>
        <v>1</v>
      </c>
    </row>
    <row r="756" spans="1:25" ht="45">
      <c r="B756" s="29"/>
      <c r="C756" s="20" t="s">
        <v>781</v>
      </c>
      <c r="D756" s="20" t="s">
        <v>788</v>
      </c>
      <c r="E756" s="20" t="s">
        <v>790</v>
      </c>
      <c r="F756" s="20" t="s">
        <v>791</v>
      </c>
      <c r="G756" s="20" t="s">
        <v>807</v>
      </c>
      <c r="H756" s="20" t="s">
        <v>784</v>
      </c>
      <c r="I756" s="20" t="s">
        <v>781</v>
      </c>
      <c r="J756" s="20" t="s">
        <v>785</v>
      </c>
      <c r="K756" s="16" t="s">
        <v>1580</v>
      </c>
      <c r="L756" s="20"/>
      <c r="M756" s="21" t="s">
        <v>3032</v>
      </c>
      <c r="N756" s="16" t="s">
        <v>1241</v>
      </c>
      <c r="O756" s="16">
        <v>8</v>
      </c>
      <c r="P756" s="20" t="s">
        <v>1425</v>
      </c>
      <c r="Q756" s="41" t="s">
        <v>3362</v>
      </c>
      <c r="R756" s="1" t="s">
        <v>157</v>
      </c>
      <c r="S756" s="16"/>
      <c r="T756" s="151"/>
      <c r="V756" s="105" t="str">
        <f>IF(Tabela2[[#This Row],[F.R.
(Fonte Recurso)]]="",IF(B816&lt;&gt;"",B816&amp;".","")&amp;C816&amp;"."&amp;D816&amp;"."&amp;E816&amp;"."&amp;F816&amp;"."&amp;G816&amp;"."&amp;H816&amp;"."&amp;I816&amp;"."&amp;J816,"")</f>
        <v>1.7.2.9.99.0.1.03</v>
      </c>
      <c r="W756" s="105" t="b">
        <f>V756=Tabela2[[#This Row],[N.R.
(Natureza da Receita)]]</f>
        <v>0</v>
      </c>
      <c r="X756" s="105" t="str">
        <f>IF(Tabela2[[#This Row],[F.R.
(Fonte Recurso)]]="",VLOOKUP(Tabela2[[#This Row],[N.R.
(Natureza da Receita)]],Tabela813[[NR]:[Situação]],3,FALSE),"")</f>
        <v>A</v>
      </c>
      <c r="Y756" s="105" t="b">
        <f>X756=Tabela2[[#This Row],[(S)intética
(A)nalítica]]</f>
        <v>1</v>
      </c>
    </row>
    <row r="757" spans="1:25" ht="45">
      <c r="B757" s="29"/>
      <c r="C757" s="20"/>
      <c r="D757" s="20"/>
      <c r="E757" s="20"/>
      <c r="F757" s="20"/>
      <c r="G757" s="20"/>
      <c r="H757" s="20"/>
      <c r="I757" s="20"/>
      <c r="J757" s="20"/>
      <c r="K757" s="16"/>
      <c r="L757" s="20" t="s">
        <v>3207</v>
      </c>
      <c r="M757" s="21" t="s">
        <v>6265</v>
      </c>
      <c r="N757" s="16"/>
      <c r="O757" s="16" t="s">
        <v>157</v>
      </c>
      <c r="P757" s="20" t="s">
        <v>157</v>
      </c>
      <c r="Q757" s="1" t="s">
        <v>3427</v>
      </c>
      <c r="R757" s="1" t="s">
        <v>157</v>
      </c>
      <c r="S757" s="16" t="s">
        <v>157</v>
      </c>
      <c r="T757" s="151"/>
      <c r="V757" s="105" t="str">
        <f>IF(Tabela2[[#This Row],[F.R.
(Fonte Recurso)]]="",IF(B817&lt;&gt;"",B817&amp;".","")&amp;C817&amp;"."&amp;D817&amp;"."&amp;E817&amp;"."&amp;F817&amp;"."&amp;G817&amp;"."&amp;H817&amp;"."&amp;I817&amp;"."&amp;J817,"")</f>
        <v/>
      </c>
      <c r="W757" s="105" t="b">
        <f>V757=Tabela2[[#This Row],[N.R.
(Natureza da Receita)]]</f>
        <v>1</v>
      </c>
      <c r="X757" s="105" t="str">
        <f>IF(Tabela2[[#This Row],[F.R.
(Fonte Recurso)]]="",VLOOKUP(Tabela2[[#This Row],[N.R.
(Natureza da Receita)]],Tabela813[[NR]:[Situação]],3,FALSE),"")</f>
        <v/>
      </c>
      <c r="Y757" s="105" t="b">
        <f>X757=Tabela2[[#This Row],[(S)intética
(A)nalítica]]</f>
        <v>1</v>
      </c>
    </row>
    <row r="758" spans="1:25" ht="45">
      <c r="B758" s="29"/>
      <c r="C758" s="20" t="s">
        <v>781</v>
      </c>
      <c r="D758" s="20" t="s">
        <v>788</v>
      </c>
      <c r="E758" s="20" t="s">
        <v>790</v>
      </c>
      <c r="F758" s="20" t="s">
        <v>791</v>
      </c>
      <c r="G758" s="20" t="s">
        <v>807</v>
      </c>
      <c r="H758" s="20" t="s">
        <v>784</v>
      </c>
      <c r="I758" s="20" t="s">
        <v>781</v>
      </c>
      <c r="J758" s="20" t="s">
        <v>794</v>
      </c>
      <c r="K758" s="16" t="s">
        <v>1581</v>
      </c>
      <c r="L758" s="20"/>
      <c r="M758" s="21" t="s">
        <v>2569</v>
      </c>
      <c r="N758" s="16" t="s">
        <v>1241</v>
      </c>
      <c r="O758" s="16">
        <v>8</v>
      </c>
      <c r="P758" s="20" t="s">
        <v>1425</v>
      </c>
      <c r="Q758" s="1" t="s">
        <v>3281</v>
      </c>
      <c r="R758" s="1" t="s">
        <v>157</v>
      </c>
      <c r="S758" s="16"/>
      <c r="T758" s="151"/>
      <c r="V758" s="105" t="str">
        <f>IF(Tabela2[[#This Row],[F.R.
(Fonte Recurso)]]="",IF(B818&lt;&gt;"",B818&amp;".","")&amp;C818&amp;"."&amp;D818&amp;"."&amp;E818&amp;"."&amp;F818&amp;"."&amp;G818&amp;"."&amp;H818&amp;"."&amp;I818&amp;"."&amp;J818,"")</f>
        <v>1.7.2.9.99.0.1.99</v>
      </c>
      <c r="W758" s="105" t="b">
        <f>V758=Tabela2[[#This Row],[N.R.
(Natureza da Receita)]]</f>
        <v>0</v>
      </c>
      <c r="X758" s="105" t="str">
        <f>IF(Tabela2[[#This Row],[F.R.
(Fonte Recurso)]]="",VLOOKUP(Tabela2[[#This Row],[N.R.
(Natureza da Receita)]],Tabela813[[NR]:[Situação]],3,FALSE),"")</f>
        <v>A</v>
      </c>
      <c r="Y758" s="105" t="b">
        <f>X758=Tabela2[[#This Row],[(S)intética
(A)nalítica]]</f>
        <v>1</v>
      </c>
    </row>
    <row r="759" spans="1:25" ht="75">
      <c r="B759" s="29"/>
      <c r="C759" s="20"/>
      <c r="D759" s="20"/>
      <c r="E759" s="20"/>
      <c r="F759" s="20"/>
      <c r="G759" s="20"/>
      <c r="H759" s="20"/>
      <c r="I759" s="20"/>
      <c r="J759" s="20"/>
      <c r="K759" s="16"/>
      <c r="L759" s="20" t="s">
        <v>3208</v>
      </c>
      <c r="M759" s="21" t="s">
        <v>6266</v>
      </c>
      <c r="N759" s="16"/>
      <c r="O759" s="16" t="s">
        <v>157</v>
      </c>
      <c r="P759" s="20" t="s">
        <v>157</v>
      </c>
      <c r="Q759" s="1" t="s">
        <v>3428</v>
      </c>
      <c r="R759" s="1" t="s">
        <v>157</v>
      </c>
      <c r="S759" s="16" t="s">
        <v>157</v>
      </c>
      <c r="T759" s="151"/>
      <c r="V759" s="105" t="str">
        <f>IF(Tabela2[[#This Row],[F.R.
(Fonte Recurso)]]="",IF(B819&lt;&gt;"",B819&amp;".","")&amp;C819&amp;"."&amp;D819&amp;"."&amp;E819&amp;"."&amp;F819&amp;"."&amp;G819&amp;"."&amp;H819&amp;"."&amp;I819&amp;"."&amp;J819,"")</f>
        <v/>
      </c>
      <c r="W759" s="105" t="b">
        <f>V759=Tabela2[[#This Row],[N.R.
(Natureza da Receita)]]</f>
        <v>1</v>
      </c>
      <c r="X759" s="105" t="str">
        <f>IF(Tabela2[[#This Row],[F.R.
(Fonte Recurso)]]="",VLOOKUP(Tabela2[[#This Row],[N.R.
(Natureza da Receita)]],Tabela813[[NR]:[Situação]],3,FALSE),"")</f>
        <v/>
      </c>
      <c r="Y759" s="105" t="b">
        <f>X759=Tabela2[[#This Row],[(S)intética
(A)nalítica]]</f>
        <v>1</v>
      </c>
    </row>
    <row r="760" spans="1:25" ht="45">
      <c r="B760" s="29"/>
      <c r="C760" s="20" t="s">
        <v>781</v>
      </c>
      <c r="D760" s="20" t="s">
        <v>788</v>
      </c>
      <c r="E760" s="20" t="s">
        <v>790</v>
      </c>
      <c r="F760" s="20" t="s">
        <v>791</v>
      </c>
      <c r="G760" s="20" t="s">
        <v>809</v>
      </c>
      <c r="H760" s="20" t="s">
        <v>784</v>
      </c>
      <c r="I760" s="20" t="s">
        <v>784</v>
      </c>
      <c r="J760" s="20" t="s">
        <v>787</v>
      </c>
      <c r="K760" s="16" t="s">
        <v>1582</v>
      </c>
      <c r="L760" s="20"/>
      <c r="M760" s="21" t="s">
        <v>445</v>
      </c>
      <c r="N760" s="16" t="s">
        <v>1236</v>
      </c>
      <c r="O760" s="16">
        <v>5</v>
      </c>
      <c r="P760" s="20" t="s">
        <v>54</v>
      </c>
      <c r="Q760" s="1" t="s">
        <v>446</v>
      </c>
      <c r="R760" s="1" t="s">
        <v>157</v>
      </c>
      <c r="S760" s="16"/>
      <c r="T760" s="151"/>
      <c r="V760" s="105" t="str">
        <f>IF(Tabela2[[#This Row],[F.R.
(Fonte Recurso)]]="",IF(B820&lt;&gt;"",B820&amp;".","")&amp;C820&amp;"."&amp;D820&amp;"."&amp;E820&amp;"."&amp;F820&amp;"."&amp;G820&amp;"."&amp;H820&amp;"."&amp;I820&amp;"."&amp;J820,"")</f>
        <v>.......</v>
      </c>
      <c r="W760" s="105" t="b">
        <f>V760=Tabela2[[#This Row],[N.R.
(Natureza da Receita)]]</f>
        <v>0</v>
      </c>
      <c r="X760" s="105" t="str">
        <f>IF(Tabela2[[#This Row],[F.R.
(Fonte Recurso)]]="",VLOOKUP(Tabela2[[#This Row],[N.R.
(Natureza da Receita)]],Tabela813[[NR]:[Situação]],3,FALSE),"")</f>
        <v>S</v>
      </c>
      <c r="Y760" s="105" t="b">
        <f>X760=Tabela2[[#This Row],[(S)intética
(A)nalítica]]</f>
        <v>1</v>
      </c>
    </row>
    <row r="761" spans="1:25" ht="45">
      <c r="B761" s="29"/>
      <c r="C761" s="20" t="s">
        <v>781</v>
      </c>
      <c r="D761" s="20" t="s">
        <v>788</v>
      </c>
      <c r="E761" s="20" t="s">
        <v>790</v>
      </c>
      <c r="F761" s="20" t="s">
        <v>791</v>
      </c>
      <c r="G761" s="20" t="s">
        <v>809</v>
      </c>
      <c r="H761" s="20" t="s">
        <v>784</v>
      </c>
      <c r="I761" s="20" t="s">
        <v>781</v>
      </c>
      <c r="J761" s="20" t="s">
        <v>787</v>
      </c>
      <c r="K761" s="16" t="s">
        <v>1583</v>
      </c>
      <c r="L761" s="20"/>
      <c r="M761" s="21" t="s">
        <v>778</v>
      </c>
      <c r="N761" s="16" t="s">
        <v>1236</v>
      </c>
      <c r="O761" s="16">
        <v>7</v>
      </c>
      <c r="P761" s="20" t="s">
        <v>54</v>
      </c>
      <c r="Q761" s="1" t="s">
        <v>446</v>
      </c>
      <c r="R761" s="1" t="s">
        <v>157</v>
      </c>
      <c r="S761" s="16" t="s">
        <v>157</v>
      </c>
      <c r="T761" s="151"/>
      <c r="V761" s="105" t="str">
        <f>IF(Tabela2[[#This Row],[F.R.
(Fonte Recurso)]]="",IF(B821&lt;&gt;"",B821&amp;".","")&amp;C821&amp;"."&amp;D821&amp;"."&amp;E821&amp;"."&amp;F821&amp;"."&amp;G821&amp;"."&amp;H821&amp;"."&amp;I821&amp;"."&amp;J821,"")</f>
        <v>.......</v>
      </c>
      <c r="W761" s="105" t="b">
        <f>V761=Tabela2[[#This Row],[N.R.
(Natureza da Receita)]]</f>
        <v>0</v>
      </c>
      <c r="X761" s="105" t="str">
        <f>IF(Tabela2[[#This Row],[F.R.
(Fonte Recurso)]]="",VLOOKUP(Tabela2[[#This Row],[N.R.
(Natureza da Receita)]],Tabela813[[NR]:[Situação]],3,FALSE),"")</f>
        <v>S</v>
      </c>
      <c r="Y761" s="105" t="b">
        <f>X761=Tabela2[[#This Row],[(S)intética
(A)nalítica]]</f>
        <v>1</v>
      </c>
    </row>
    <row r="762" spans="1:25" ht="45">
      <c r="B762" s="29"/>
      <c r="C762" s="20" t="s">
        <v>781</v>
      </c>
      <c r="D762" s="20" t="s">
        <v>788</v>
      </c>
      <c r="E762" s="20" t="s">
        <v>790</v>
      </c>
      <c r="F762" s="20" t="s">
        <v>791</v>
      </c>
      <c r="G762" s="20" t="s">
        <v>809</v>
      </c>
      <c r="H762" s="20" t="s">
        <v>784</v>
      </c>
      <c r="I762" s="20" t="s">
        <v>781</v>
      </c>
      <c r="J762" s="20" t="s">
        <v>783</v>
      </c>
      <c r="K762" s="16" t="s">
        <v>1584</v>
      </c>
      <c r="L762" s="20"/>
      <c r="M762" s="21" t="s">
        <v>778</v>
      </c>
      <c r="N762" s="16" t="s">
        <v>1241</v>
      </c>
      <c r="O762" s="16">
        <v>8</v>
      </c>
      <c r="P762" s="20" t="s">
        <v>1425</v>
      </c>
      <c r="Q762" s="1" t="s">
        <v>446</v>
      </c>
      <c r="R762" s="1" t="s">
        <v>157</v>
      </c>
      <c r="S762" s="16"/>
      <c r="T762" s="151"/>
      <c r="V762" s="105" t="str">
        <f>IF(Tabela2[[#This Row],[F.R.
(Fonte Recurso)]]="",IF(B822&lt;&gt;"",B822&amp;".","")&amp;C822&amp;"."&amp;D822&amp;"."&amp;E822&amp;"."&amp;F822&amp;"."&amp;G822&amp;"."&amp;H822&amp;"."&amp;I822&amp;"."&amp;J822,"")</f>
        <v>.......</v>
      </c>
      <c r="W762" s="105" t="b">
        <f>V762=Tabela2[[#This Row],[N.R.
(Natureza da Receita)]]</f>
        <v>0</v>
      </c>
      <c r="X762" s="105" t="str">
        <f>IF(Tabela2[[#This Row],[F.R.
(Fonte Recurso)]]="",VLOOKUP(Tabela2[[#This Row],[N.R.
(Natureza da Receita)]],Tabela813[[NR]:[Situação]],3,FALSE),"")</f>
        <v>A</v>
      </c>
      <c r="Y762" s="105" t="b">
        <f>X762=Tabela2[[#This Row],[(S)intética
(A)nalítica]]</f>
        <v>1</v>
      </c>
    </row>
    <row r="763" spans="1:25" ht="30">
      <c r="B763" s="29"/>
      <c r="C763" s="20"/>
      <c r="D763" s="20"/>
      <c r="E763" s="20"/>
      <c r="F763" s="20"/>
      <c r="G763" s="20"/>
      <c r="H763" s="20"/>
      <c r="I763" s="20"/>
      <c r="J763" s="20"/>
      <c r="K763" s="16"/>
      <c r="L763" s="20" t="s">
        <v>3131</v>
      </c>
      <c r="M763" s="21" t="s">
        <v>3369</v>
      </c>
      <c r="N763" s="16"/>
      <c r="O763" s="16" t="s">
        <v>157</v>
      </c>
      <c r="P763" s="20" t="s">
        <v>157</v>
      </c>
      <c r="Q763" s="1"/>
      <c r="R763" s="1" t="s">
        <v>157</v>
      </c>
      <c r="S763" s="16" t="s">
        <v>157</v>
      </c>
      <c r="T763" s="151"/>
      <c r="V763" s="105" t="str">
        <f>IF(Tabela2[[#This Row],[F.R.
(Fonte Recurso)]]="",IF(B824&lt;&gt;"",B824&amp;".","")&amp;C824&amp;"."&amp;D824&amp;"."&amp;E824&amp;"."&amp;F824&amp;"."&amp;G824&amp;"."&amp;H824&amp;"."&amp;I824&amp;"."&amp;J824,"")</f>
        <v/>
      </c>
      <c r="W763" s="105" t="b">
        <f>V763=Tabela2[[#This Row],[N.R.
(Natureza da Receita)]]</f>
        <v>1</v>
      </c>
      <c r="X763" s="105" t="str">
        <f>IF(Tabela2[[#This Row],[F.R.
(Fonte Recurso)]]="",VLOOKUP(Tabela2[[#This Row],[N.R.
(Natureza da Receita)]],Tabela813[[NR]:[Situação]],3,FALSE),"")</f>
        <v/>
      </c>
      <c r="Y763" s="105" t="b">
        <f>X763=Tabela2[[#This Row],[(S)intética
(A)nalítica]]</f>
        <v>1</v>
      </c>
    </row>
    <row r="764" spans="1:25" ht="90">
      <c r="B764" s="267"/>
      <c r="C764" s="258"/>
      <c r="D764" s="258"/>
      <c r="E764" s="258"/>
      <c r="F764" s="258"/>
      <c r="G764" s="258"/>
      <c r="H764" s="258"/>
      <c r="I764" s="258"/>
      <c r="J764" s="258"/>
      <c r="K764" s="268"/>
      <c r="L764" s="258" t="s">
        <v>6241</v>
      </c>
      <c r="M764" s="21" t="s">
        <v>6242</v>
      </c>
      <c r="N764" s="268" t="str">
        <f>X785</f>
        <v>S</v>
      </c>
      <c r="O764" s="268"/>
      <c r="P764" s="258"/>
      <c r="Q764" s="255" t="s">
        <v>6305</v>
      </c>
      <c r="R764" s="255" t="s">
        <v>6192</v>
      </c>
      <c r="S764" s="256" t="s">
        <v>89</v>
      </c>
      <c r="T764" s="265">
        <v>45454</v>
      </c>
      <c r="V764" s="105" t="str">
        <f>IF(Tabela2[[#This Row],[F.R.
(Fonte Recurso)]]="",IF(B825&lt;&gt;"",B825&amp;".","")&amp;C825&amp;"."&amp;D825&amp;"."&amp;E825&amp;"."&amp;F825&amp;"."&amp;G825&amp;"."&amp;H825&amp;"."&amp;I825&amp;"."&amp;J825,"")</f>
        <v/>
      </c>
      <c r="W764" s="105" t="b">
        <f>V764=Tabela2[[#This Row],[N.R.
(Natureza da Receita)]]</f>
        <v>1</v>
      </c>
      <c r="X764" s="105" t="str">
        <f>IF(Tabela2[[#This Row],[F.R.
(Fonte Recurso)]]="",VLOOKUP(Tabela2[[#This Row],[N.R.
(Natureza da Receita)]],Tabela813[[NR]:[Situação]],3,FALSE),"")</f>
        <v/>
      </c>
      <c r="Y764" s="105" t="b">
        <f>X764=Tabela2[[#This Row],[(S)intética
(A)nalítica]]</f>
        <v>0</v>
      </c>
    </row>
    <row r="765" spans="1:25" ht="105">
      <c r="B765" s="267"/>
      <c r="C765" s="258"/>
      <c r="D765" s="258"/>
      <c r="E765" s="258"/>
      <c r="F765" s="258"/>
      <c r="G765" s="258"/>
      <c r="H765" s="258"/>
      <c r="I765" s="258"/>
      <c r="J765" s="258"/>
      <c r="K765" s="268"/>
      <c r="L765" s="258" t="s">
        <v>6243</v>
      </c>
      <c r="M765" s="21" t="s">
        <v>6244</v>
      </c>
      <c r="N765" s="268" t="str">
        <f>X786</f>
        <v>S</v>
      </c>
      <c r="O765" s="268"/>
      <c r="P765" s="258"/>
      <c r="Q765" s="255" t="s">
        <v>6306</v>
      </c>
      <c r="R765" s="255" t="s">
        <v>6192</v>
      </c>
      <c r="S765" s="256" t="s">
        <v>89</v>
      </c>
      <c r="T765" s="265">
        <v>45454</v>
      </c>
      <c r="V765" s="105" t="str">
        <f>IF(Tabela2[[#This Row],[F.R.
(Fonte Recurso)]]="",IF(B826&lt;&gt;"",B826&amp;".","")&amp;C826&amp;"."&amp;D826&amp;"."&amp;E826&amp;"."&amp;F826&amp;"."&amp;G826&amp;"."&amp;H826&amp;"."&amp;I826&amp;"."&amp;J826,"")</f>
        <v/>
      </c>
      <c r="W765" s="105" t="b">
        <f>V765=Tabela2[[#This Row],[N.R.
(Natureza da Receita)]]</f>
        <v>1</v>
      </c>
      <c r="X765" s="105" t="str">
        <f>IF(Tabela2[[#This Row],[F.R.
(Fonte Recurso)]]="",VLOOKUP(Tabela2[[#This Row],[N.R.
(Natureza da Receita)]],Tabela813[[NR]:[Situação]],3,FALSE),"")</f>
        <v/>
      </c>
      <c r="Y765" s="105" t="b">
        <f>X765=Tabela2[[#This Row],[(S)intética
(A)nalítica]]</f>
        <v>0</v>
      </c>
    </row>
    <row r="766" spans="1:25" ht="30">
      <c r="B766" s="29"/>
      <c r="C766" s="20" t="s">
        <v>781</v>
      </c>
      <c r="D766" s="20" t="s">
        <v>788</v>
      </c>
      <c r="E766" s="20" t="s">
        <v>790</v>
      </c>
      <c r="F766" s="20" t="s">
        <v>791</v>
      </c>
      <c r="G766" s="20" t="s">
        <v>809</v>
      </c>
      <c r="H766" s="20" t="s">
        <v>784</v>
      </c>
      <c r="I766" s="20" t="s">
        <v>781</v>
      </c>
      <c r="J766" s="20" t="s">
        <v>785</v>
      </c>
      <c r="K766" s="16" t="s">
        <v>1585</v>
      </c>
      <c r="L766" s="20"/>
      <c r="M766" s="21" t="s">
        <v>3033</v>
      </c>
      <c r="N766" s="16" t="s">
        <v>1241</v>
      </c>
      <c r="O766" s="16">
        <v>8</v>
      </c>
      <c r="P766" s="20" t="s">
        <v>1425</v>
      </c>
      <c r="Q766" s="41" t="s">
        <v>3362</v>
      </c>
      <c r="R766" s="1" t="s">
        <v>157</v>
      </c>
      <c r="S766" s="16"/>
      <c r="T766" s="151"/>
      <c r="V766" s="105" t="str">
        <f>IF(Tabela2[[#This Row],[F.R.
(Fonte Recurso)]]="",IF(B827&lt;&gt;"",B827&amp;".","")&amp;C827&amp;"."&amp;D827&amp;"."&amp;E827&amp;"."&amp;F827&amp;"."&amp;G827&amp;"."&amp;H827&amp;"."&amp;I827&amp;"."&amp;J827,"")</f>
        <v>.......</v>
      </c>
      <c r="W766" s="105" t="b">
        <f>V766=Tabela2[[#This Row],[N.R.
(Natureza da Receita)]]</f>
        <v>0</v>
      </c>
      <c r="X766" s="105" t="str">
        <f>IF(Tabela2[[#This Row],[F.R.
(Fonte Recurso)]]="",VLOOKUP(Tabela2[[#This Row],[N.R.
(Natureza da Receita)]],Tabela813[[NR]:[Situação]],3,FALSE),"")</f>
        <v>A</v>
      </c>
      <c r="Y766" s="105" t="b">
        <f>X766=Tabela2[[#This Row],[(S)intética
(A)nalítica]]</f>
        <v>1</v>
      </c>
    </row>
    <row r="767" spans="1:25" ht="45">
      <c r="A767" s="304"/>
      <c r="B767" s="29"/>
      <c r="C767" s="20"/>
      <c r="D767" s="20"/>
      <c r="E767" s="20"/>
      <c r="F767" s="20"/>
      <c r="G767" s="20"/>
      <c r="H767" s="20"/>
      <c r="I767" s="20"/>
      <c r="J767" s="20"/>
      <c r="K767" s="16"/>
      <c r="L767" s="20" t="s">
        <v>3209</v>
      </c>
      <c r="M767" s="21" t="s">
        <v>3370</v>
      </c>
      <c r="N767" s="16"/>
      <c r="O767" s="16" t="s">
        <v>157</v>
      </c>
      <c r="P767" s="20" t="s">
        <v>157</v>
      </c>
      <c r="Q767" s="1" t="s">
        <v>3427</v>
      </c>
      <c r="R767" s="1" t="s">
        <v>157</v>
      </c>
      <c r="S767" s="16" t="s">
        <v>157</v>
      </c>
      <c r="T767" s="151"/>
      <c r="V767" s="105" t="str">
        <f>IF(Tabela2[[#This Row],[F.R.
(Fonte Recurso)]]="",IF(B828&lt;&gt;"",B828&amp;".","")&amp;C828&amp;"."&amp;D828&amp;"."&amp;E828&amp;"."&amp;F828&amp;"."&amp;G828&amp;"."&amp;H828&amp;"."&amp;I828&amp;"."&amp;J828,"")</f>
        <v/>
      </c>
      <c r="W767" s="105" t="b">
        <f>V767=Tabela2[[#This Row],[N.R.
(Natureza da Receita)]]</f>
        <v>1</v>
      </c>
      <c r="X767" s="105" t="str">
        <f>IF(Tabela2[[#This Row],[F.R.
(Fonte Recurso)]]="",VLOOKUP(Tabela2[[#This Row],[N.R.
(Natureza da Receita)]],Tabela813[[NR]:[Situação]],3,FALSE),"")</f>
        <v/>
      </c>
      <c r="Y767" s="105" t="b">
        <f>X767=Tabela2[[#This Row],[(S)intética
(A)nalítica]]</f>
        <v>1</v>
      </c>
    </row>
    <row r="768" spans="1:25" ht="30">
      <c r="A768" s="304"/>
      <c r="B768" s="29"/>
      <c r="C768" s="20" t="s">
        <v>781</v>
      </c>
      <c r="D768" s="20" t="s">
        <v>788</v>
      </c>
      <c r="E768" s="20" t="s">
        <v>790</v>
      </c>
      <c r="F768" s="20" t="s">
        <v>791</v>
      </c>
      <c r="G768" s="20" t="s">
        <v>809</v>
      </c>
      <c r="H768" s="20" t="s">
        <v>784</v>
      </c>
      <c r="I768" s="20" t="s">
        <v>781</v>
      </c>
      <c r="J768" s="20" t="s">
        <v>794</v>
      </c>
      <c r="K768" s="16" t="s">
        <v>1586</v>
      </c>
      <c r="L768" s="20"/>
      <c r="M768" s="21" t="s">
        <v>2570</v>
      </c>
      <c r="N768" s="16" t="s">
        <v>1241</v>
      </c>
      <c r="O768" s="16">
        <v>8</v>
      </c>
      <c r="P768" s="20" t="s">
        <v>1425</v>
      </c>
      <c r="Q768" s="1" t="s">
        <v>3281</v>
      </c>
      <c r="R768" s="1" t="s">
        <v>157</v>
      </c>
      <c r="S768" s="16"/>
      <c r="T768" s="151"/>
      <c r="V768" s="105" t="str">
        <f>IF(Tabela2[[#This Row],[F.R.
(Fonte Recurso)]]="",IF(B829&lt;&gt;"",B829&amp;".","")&amp;C829&amp;"."&amp;D829&amp;"."&amp;E829&amp;"."&amp;F829&amp;"."&amp;G829&amp;"."&amp;H829&amp;"."&amp;I829&amp;"."&amp;J829,"")</f>
        <v>1.7.3.2.50.0.0.00</v>
      </c>
      <c r="W768" s="105" t="b">
        <f>V768=Tabela2[[#This Row],[N.R.
(Natureza da Receita)]]</f>
        <v>0</v>
      </c>
      <c r="X768" s="105" t="str">
        <f>IF(Tabela2[[#This Row],[F.R.
(Fonte Recurso)]]="",VLOOKUP(Tabela2[[#This Row],[N.R.
(Natureza da Receita)]],Tabela813[[NR]:[Situação]],3,FALSE),"")</f>
        <v>A</v>
      </c>
      <c r="Y768" s="105" t="b">
        <f>X768=Tabela2[[#This Row],[(S)intética
(A)nalítica]]</f>
        <v>1</v>
      </c>
    </row>
    <row r="769" spans="1:25" ht="75">
      <c r="B769" s="29"/>
      <c r="C769" s="20"/>
      <c r="D769" s="20"/>
      <c r="E769" s="20"/>
      <c r="F769" s="20"/>
      <c r="G769" s="20"/>
      <c r="H769" s="20"/>
      <c r="I769" s="20"/>
      <c r="J769" s="20"/>
      <c r="K769" s="16"/>
      <c r="L769" s="20" t="s">
        <v>3210</v>
      </c>
      <c r="M769" s="21" t="s">
        <v>3371</v>
      </c>
      <c r="N769" s="16"/>
      <c r="O769" s="16" t="s">
        <v>157</v>
      </c>
      <c r="P769" s="20" t="s">
        <v>157</v>
      </c>
      <c r="Q769" s="1" t="s">
        <v>3428</v>
      </c>
      <c r="R769" s="1" t="s">
        <v>157</v>
      </c>
      <c r="S769" s="16" t="s">
        <v>157</v>
      </c>
      <c r="T769" s="151"/>
      <c r="V769" s="105" t="str">
        <f>IF(Tabela2[[#This Row],[F.R.
(Fonte Recurso)]]="",IF(B830&lt;&gt;"",B830&amp;".","")&amp;C830&amp;"."&amp;D830&amp;"."&amp;E830&amp;"."&amp;F830&amp;"."&amp;G830&amp;"."&amp;H830&amp;"."&amp;I830&amp;"."&amp;J830,"")</f>
        <v/>
      </c>
      <c r="W769" s="105" t="b">
        <f>V769=Tabela2[[#This Row],[N.R.
(Natureza da Receita)]]</f>
        <v>1</v>
      </c>
      <c r="X769" s="105" t="str">
        <f>IF(Tabela2[[#This Row],[F.R.
(Fonte Recurso)]]="",VLOOKUP(Tabela2[[#This Row],[N.R.
(Natureza da Receita)]],Tabela813[[NR]:[Situação]],3,FALSE),"")</f>
        <v/>
      </c>
      <c r="Y769" s="105" t="b">
        <f>X769=Tabela2[[#This Row],[(S)intética
(A)nalítica]]</f>
        <v>1</v>
      </c>
    </row>
    <row r="770" spans="1:25" ht="45">
      <c r="B770" s="29"/>
      <c r="C770" s="20" t="s">
        <v>781</v>
      </c>
      <c r="D770" s="20" t="s">
        <v>788</v>
      </c>
      <c r="E770" s="20" t="s">
        <v>790</v>
      </c>
      <c r="F770" s="20" t="s">
        <v>791</v>
      </c>
      <c r="G770" s="20" t="s">
        <v>797</v>
      </c>
      <c r="H770" s="20" t="s">
        <v>784</v>
      </c>
      <c r="I770" s="20" t="s">
        <v>784</v>
      </c>
      <c r="J770" s="20" t="s">
        <v>787</v>
      </c>
      <c r="K770" s="16" t="s">
        <v>1587</v>
      </c>
      <c r="L770" s="20"/>
      <c r="M770" s="1" t="s">
        <v>1176</v>
      </c>
      <c r="N770" s="16" t="s">
        <v>1236</v>
      </c>
      <c r="O770" s="16">
        <v>5</v>
      </c>
      <c r="P770" s="20" t="s">
        <v>50</v>
      </c>
      <c r="Q770" s="1" t="s">
        <v>1177</v>
      </c>
      <c r="R770" s="1" t="s">
        <v>157</v>
      </c>
      <c r="S770" s="16" t="s">
        <v>157</v>
      </c>
      <c r="T770" s="151"/>
      <c r="V770" s="105" t="str">
        <f>IF(Tabela2[[#This Row],[F.R.
(Fonte Recurso)]]="",IF(B831&lt;&gt;"",B831&amp;".","")&amp;C831&amp;"."&amp;D831&amp;"."&amp;E831&amp;"."&amp;F831&amp;"."&amp;G831&amp;"."&amp;H831&amp;"."&amp;I831&amp;"."&amp;J831,"")</f>
        <v>1.7.3.2.51.0.0.00</v>
      </c>
      <c r="W770" s="105" t="b">
        <f>V770=Tabela2[[#This Row],[N.R.
(Natureza da Receita)]]</f>
        <v>0</v>
      </c>
      <c r="X770" s="105" t="str">
        <f>IF(Tabela2[[#This Row],[F.R.
(Fonte Recurso)]]="",VLOOKUP(Tabela2[[#This Row],[N.R.
(Natureza da Receita)]],Tabela813[[NR]:[Situação]],3,FALSE),"")</f>
        <v>S</v>
      </c>
      <c r="Y770" s="105" t="b">
        <f>X770=Tabela2[[#This Row],[(S)intética
(A)nalítica]]</f>
        <v>1</v>
      </c>
    </row>
    <row r="771" spans="1:25" ht="45">
      <c r="B771" s="29"/>
      <c r="C771" s="20" t="s">
        <v>781</v>
      </c>
      <c r="D771" s="20" t="s">
        <v>788</v>
      </c>
      <c r="E771" s="20" t="s">
        <v>790</v>
      </c>
      <c r="F771" s="20" t="s">
        <v>791</v>
      </c>
      <c r="G771" s="20" t="s">
        <v>797</v>
      </c>
      <c r="H771" s="20" t="s">
        <v>784</v>
      </c>
      <c r="I771" s="20" t="s">
        <v>781</v>
      </c>
      <c r="J771" s="20" t="s">
        <v>787</v>
      </c>
      <c r="K771" s="16" t="s">
        <v>1588</v>
      </c>
      <c r="L771" s="20"/>
      <c r="M771" s="1" t="s">
        <v>1176</v>
      </c>
      <c r="N771" s="16" t="s">
        <v>1236</v>
      </c>
      <c r="O771" s="16">
        <v>7</v>
      </c>
      <c r="P771" s="20" t="s">
        <v>50</v>
      </c>
      <c r="Q771" s="1" t="s">
        <v>1177</v>
      </c>
      <c r="R771" s="1" t="s">
        <v>157</v>
      </c>
      <c r="S771" s="16" t="s">
        <v>157</v>
      </c>
      <c r="T771" s="151"/>
      <c r="V771" s="105" t="str">
        <f>IF(Tabela2[[#This Row],[F.R.
(Fonte Recurso)]]="",IF(B832&lt;&gt;"",B832&amp;".","")&amp;C832&amp;"."&amp;D832&amp;"."&amp;E832&amp;"."&amp;F832&amp;"."&amp;G832&amp;"."&amp;H832&amp;"."&amp;I832&amp;"."&amp;J832,"")</f>
        <v>.......</v>
      </c>
      <c r="W771" s="105" t="b">
        <f>V771=Tabela2[[#This Row],[N.R.
(Natureza da Receita)]]</f>
        <v>0</v>
      </c>
      <c r="X771" s="105" t="str">
        <f>IF(Tabela2[[#This Row],[F.R.
(Fonte Recurso)]]="",VLOOKUP(Tabela2[[#This Row],[N.R.
(Natureza da Receita)]],Tabela813[[NR]:[Situação]],3,FALSE),"")</f>
        <v>S</v>
      </c>
      <c r="Y771" s="105" t="b">
        <f>X771=Tabela2[[#This Row],[(S)intética
(A)nalítica]]</f>
        <v>1</v>
      </c>
    </row>
    <row r="772" spans="1:25" ht="45">
      <c r="B772" s="29"/>
      <c r="C772" s="20" t="s">
        <v>781</v>
      </c>
      <c r="D772" s="20" t="s">
        <v>788</v>
      </c>
      <c r="E772" s="20" t="s">
        <v>790</v>
      </c>
      <c r="F772" s="20" t="s">
        <v>791</v>
      </c>
      <c r="G772" s="20" t="s">
        <v>797</v>
      </c>
      <c r="H772" s="20" t="s">
        <v>784</v>
      </c>
      <c r="I772" s="20" t="s">
        <v>781</v>
      </c>
      <c r="J772" s="20" t="s">
        <v>783</v>
      </c>
      <c r="K772" s="16" t="s">
        <v>1589</v>
      </c>
      <c r="L772" s="20"/>
      <c r="M772" s="1" t="s">
        <v>1590</v>
      </c>
      <c r="N772" s="16" t="s">
        <v>1241</v>
      </c>
      <c r="O772" s="16">
        <v>8</v>
      </c>
      <c r="P772" s="20" t="s">
        <v>1425</v>
      </c>
      <c r="Q772" s="1" t="s">
        <v>1177</v>
      </c>
      <c r="R772" s="1" t="s">
        <v>157</v>
      </c>
      <c r="S772" s="16"/>
      <c r="T772" s="151"/>
      <c r="V772" s="105" t="str">
        <f>IF(Tabela2[[#This Row],[F.R.
(Fonte Recurso)]]="",IF(B833&lt;&gt;"",B833&amp;".","")&amp;C833&amp;"."&amp;D833&amp;"."&amp;E833&amp;"."&amp;F833&amp;"."&amp;G833&amp;"."&amp;H833&amp;"."&amp;I833&amp;"."&amp;J833,"")</f>
        <v>1.7.3.2.99.0.0.00</v>
      </c>
      <c r="W772" s="105" t="b">
        <f>V772=Tabela2[[#This Row],[N.R.
(Natureza da Receita)]]</f>
        <v>0</v>
      </c>
      <c r="X772" s="105" t="str">
        <f>IF(Tabela2[[#This Row],[F.R.
(Fonte Recurso)]]="",VLOOKUP(Tabela2[[#This Row],[N.R.
(Natureza da Receita)]],Tabela813[[NR]:[Situação]],3,FALSE),"")</f>
        <v>A</v>
      </c>
      <c r="Y772" s="105" t="b">
        <f>X772=Tabela2[[#This Row],[(S)intética
(A)nalítica]]</f>
        <v>1</v>
      </c>
    </row>
    <row r="773" spans="1:25" ht="30">
      <c r="B773" s="29"/>
      <c r="C773" s="20"/>
      <c r="D773" s="20"/>
      <c r="E773" s="20"/>
      <c r="F773" s="20"/>
      <c r="G773" s="20"/>
      <c r="H773" s="20"/>
      <c r="I773" s="20"/>
      <c r="J773" s="20"/>
      <c r="K773" s="16"/>
      <c r="L773" s="20" t="s">
        <v>3137</v>
      </c>
      <c r="M773" s="1" t="s">
        <v>3357</v>
      </c>
      <c r="N773" s="16"/>
      <c r="O773" s="16"/>
      <c r="P773" s="20"/>
      <c r="Q773" s="1"/>
      <c r="R773" s="1"/>
      <c r="S773" s="16"/>
      <c r="T773" s="151"/>
      <c r="V773" s="105" t="str">
        <f>IF(Tabela2[[#This Row],[F.R.
(Fonte Recurso)]]="",IF(B834&lt;&gt;"",B834&amp;".","")&amp;C834&amp;"."&amp;D834&amp;"."&amp;E834&amp;"."&amp;F834&amp;"."&amp;G834&amp;"."&amp;H834&amp;"."&amp;I834&amp;"."&amp;J834,"")</f>
        <v/>
      </c>
      <c r="W773" s="105" t="b">
        <f>V773=Tabela2[[#This Row],[N.R.
(Natureza da Receita)]]</f>
        <v>1</v>
      </c>
      <c r="X773" s="105" t="str">
        <f>IF(Tabela2[[#This Row],[F.R.
(Fonte Recurso)]]="",VLOOKUP(Tabela2[[#This Row],[N.R.
(Natureza da Receita)]],Tabela813[[NR]:[Situação]],3,FALSE),"")</f>
        <v/>
      </c>
      <c r="Y773" s="105" t="b">
        <f>X773=Tabela2[[#This Row],[(S)intética
(A)nalítica]]</f>
        <v>1</v>
      </c>
    </row>
    <row r="774" spans="1:25" ht="90">
      <c r="B774" s="267"/>
      <c r="C774" s="258"/>
      <c r="D774" s="258"/>
      <c r="E774" s="258"/>
      <c r="F774" s="258"/>
      <c r="G774" s="258"/>
      <c r="H774" s="258"/>
      <c r="I774" s="258"/>
      <c r="J774" s="258"/>
      <c r="K774" s="268"/>
      <c r="L774" s="258" t="s">
        <v>6245</v>
      </c>
      <c r="M774" s="1" t="s">
        <v>6272</v>
      </c>
      <c r="N774" s="268" t="str">
        <f>X796</f>
        <v/>
      </c>
      <c r="O774" s="268"/>
      <c r="P774" s="258"/>
      <c r="Q774" s="255" t="s">
        <v>6305</v>
      </c>
      <c r="R774" s="255" t="s">
        <v>6192</v>
      </c>
      <c r="S774" s="256" t="s">
        <v>89</v>
      </c>
      <c r="T774" s="265">
        <v>45454</v>
      </c>
      <c r="V774" s="105" t="str">
        <f>IF(Tabela2[[#This Row],[F.R.
(Fonte Recurso)]]="",IF(B835&lt;&gt;"",B835&amp;".","")&amp;C835&amp;"."&amp;D835&amp;"."&amp;E835&amp;"."&amp;F835&amp;"."&amp;G835&amp;"."&amp;H835&amp;"."&amp;I835&amp;"."&amp;J835,"")</f>
        <v/>
      </c>
      <c r="W774" s="105" t="b">
        <f>V774=Tabela2[[#This Row],[N.R.
(Natureza da Receita)]]</f>
        <v>1</v>
      </c>
      <c r="X774" s="105" t="str">
        <f>IF(Tabela2[[#This Row],[F.R.
(Fonte Recurso)]]="",VLOOKUP(Tabela2[[#This Row],[N.R.
(Natureza da Receita)]],Tabela813[[NR]:[Situação]],3,FALSE),"")</f>
        <v/>
      </c>
      <c r="Y774" s="105" t="b">
        <f>X774=Tabela2[[#This Row],[(S)intética
(A)nalítica]]</f>
        <v>1</v>
      </c>
    </row>
    <row r="775" spans="1:25" ht="105">
      <c r="A775" s="248"/>
      <c r="B775" s="267"/>
      <c r="C775" s="258"/>
      <c r="D775" s="258"/>
      <c r="E775" s="258"/>
      <c r="F775" s="258"/>
      <c r="G775" s="258"/>
      <c r="H775" s="258"/>
      <c r="I775" s="258"/>
      <c r="J775" s="258"/>
      <c r="K775" s="268"/>
      <c r="L775" s="258" t="s">
        <v>6246</v>
      </c>
      <c r="M775" s="1" t="s">
        <v>6273</v>
      </c>
      <c r="N775" s="268" t="str">
        <f>X797</f>
        <v>A</v>
      </c>
      <c r="O775" s="268"/>
      <c r="P775" s="258"/>
      <c r="Q775" s="255" t="s">
        <v>6307</v>
      </c>
      <c r="R775" s="255" t="s">
        <v>6192</v>
      </c>
      <c r="S775" s="256" t="s">
        <v>89</v>
      </c>
      <c r="T775" s="265">
        <v>45454</v>
      </c>
      <c r="V775" s="105" t="str">
        <f>IF(Tabela2[[#This Row],[F.R.
(Fonte Recurso)]]="",IF(B836&lt;&gt;"",B836&amp;".","")&amp;C836&amp;"."&amp;D836&amp;"."&amp;E836&amp;"."&amp;F836&amp;"."&amp;G836&amp;"."&amp;H836&amp;"."&amp;I836&amp;"."&amp;J836,"")</f>
        <v/>
      </c>
      <c r="W775" s="105" t="b">
        <f>V775=Tabela2[[#This Row],[N.R.
(Natureza da Receita)]]</f>
        <v>1</v>
      </c>
      <c r="X775" s="105" t="str">
        <f>IF(Tabela2[[#This Row],[F.R.
(Fonte Recurso)]]="",VLOOKUP(Tabela2[[#This Row],[N.R.
(Natureza da Receita)]],Tabela813[[NR]:[Situação]],3,FALSE),"")</f>
        <v/>
      </c>
      <c r="Y775" s="105" t="b">
        <f>X775=Tabela2[[#This Row],[(S)intética
(A)nalítica]]</f>
        <v>0</v>
      </c>
    </row>
    <row r="776" spans="1:25">
      <c r="A776" s="248"/>
      <c r="B776" s="29"/>
      <c r="C776" s="20"/>
      <c r="D776" s="20"/>
      <c r="E776" s="20"/>
      <c r="F776" s="20"/>
      <c r="G776" s="20"/>
      <c r="H776" s="20"/>
      <c r="I776" s="20"/>
      <c r="J776" s="20"/>
      <c r="K776" s="16"/>
      <c r="L776" s="20" t="s">
        <v>3138</v>
      </c>
      <c r="M776" s="1" t="s">
        <v>3396</v>
      </c>
      <c r="N776" s="16"/>
      <c r="O776" s="16" t="s">
        <v>157</v>
      </c>
      <c r="P776" s="20" t="s">
        <v>157</v>
      </c>
      <c r="Q776" s="1"/>
      <c r="R776" s="1" t="s">
        <v>157</v>
      </c>
      <c r="S776" s="16" t="s">
        <v>157</v>
      </c>
      <c r="T776" s="151"/>
      <c r="V776" s="105" t="str">
        <f>IF(Tabela2[[#This Row],[F.R.
(Fonte Recurso)]]="",IF(B837&lt;&gt;"",B837&amp;".","")&amp;C837&amp;"."&amp;D837&amp;"."&amp;E837&amp;"."&amp;F837&amp;"."&amp;G837&amp;"."&amp;H837&amp;"."&amp;I837&amp;"."&amp;J837,"")</f>
        <v/>
      </c>
      <c r="W776" s="105" t="b">
        <f>V776=Tabela2[[#This Row],[N.R.
(Natureza da Receita)]]</f>
        <v>1</v>
      </c>
      <c r="X776" s="105" t="str">
        <f>IF(Tabela2[[#This Row],[F.R.
(Fonte Recurso)]]="",VLOOKUP(Tabela2[[#This Row],[N.R.
(Natureza da Receita)]],Tabela813[[NR]:[Situação]],3,FALSE),"")</f>
        <v/>
      </c>
      <c r="Y776" s="105" t="b">
        <f>X776=Tabela2[[#This Row],[(S)intética
(A)nalítica]]</f>
        <v>1</v>
      </c>
    </row>
    <row r="777" spans="1:25" ht="90">
      <c r="B777" s="267"/>
      <c r="C777" s="258"/>
      <c r="D777" s="258"/>
      <c r="E777" s="258"/>
      <c r="F777" s="258"/>
      <c r="G777" s="258"/>
      <c r="H777" s="258"/>
      <c r="I777" s="258"/>
      <c r="J777" s="258"/>
      <c r="K777" s="268"/>
      <c r="L777" s="258" t="s">
        <v>6247</v>
      </c>
      <c r="M777" s="259" t="s">
        <v>6250</v>
      </c>
      <c r="N777" s="268" t="str">
        <f>X800</f>
        <v>A</v>
      </c>
      <c r="O777" s="268"/>
      <c r="P777" s="258"/>
      <c r="Q777" s="255" t="s">
        <v>6237</v>
      </c>
      <c r="R777" s="255" t="s">
        <v>6192</v>
      </c>
      <c r="S777" s="256" t="s">
        <v>89</v>
      </c>
      <c r="T777" s="264">
        <v>45454</v>
      </c>
      <c r="V777" s="105" t="str">
        <f>IF(Tabela2[[#This Row],[F.R.
(Fonte Recurso)]]="",IF(B838&lt;&gt;"",B838&amp;".","")&amp;C838&amp;"."&amp;D838&amp;"."&amp;E838&amp;"."&amp;F838&amp;"."&amp;G838&amp;"."&amp;H838&amp;"."&amp;I838&amp;"."&amp;J838,"")</f>
        <v/>
      </c>
      <c r="W777" s="105" t="b">
        <f>V777=Tabela2[[#This Row],[N.R.
(Natureza da Receita)]]</f>
        <v>1</v>
      </c>
      <c r="X777" s="105" t="str">
        <f>IF(Tabela2[[#This Row],[F.R.
(Fonte Recurso)]]="",VLOOKUP(Tabela2[[#This Row],[N.R.
(Natureza da Receita)]],Tabela813[[NR]:[Situação]],3,FALSE),"")</f>
        <v/>
      </c>
      <c r="Y777" s="105" t="b">
        <f>X777=Tabela2[[#This Row],[(S)intética
(A)nalítica]]</f>
        <v>0</v>
      </c>
    </row>
    <row r="778" spans="1:25" ht="105">
      <c r="B778" s="267"/>
      <c r="C778" s="258"/>
      <c r="D778" s="258"/>
      <c r="E778" s="258"/>
      <c r="F778" s="258"/>
      <c r="G778" s="258"/>
      <c r="H778" s="258"/>
      <c r="I778" s="258"/>
      <c r="J778" s="258"/>
      <c r="K778" s="268"/>
      <c r="L778" s="258" t="s">
        <v>6248</v>
      </c>
      <c r="M778" s="259" t="s">
        <v>6249</v>
      </c>
      <c r="N778" s="268" t="str">
        <f>X801</f>
        <v/>
      </c>
      <c r="O778" s="268"/>
      <c r="P778" s="258"/>
      <c r="Q778" s="255" t="s">
        <v>6308</v>
      </c>
      <c r="R778" s="255" t="s">
        <v>6192</v>
      </c>
      <c r="S778" s="256" t="s">
        <v>89</v>
      </c>
      <c r="T778" s="264">
        <v>45454</v>
      </c>
      <c r="V778" s="105" t="str">
        <f>IF(Tabela2[[#This Row],[F.R.
(Fonte Recurso)]]="",IF(B839&lt;&gt;"",B839&amp;".","")&amp;C839&amp;"."&amp;D839&amp;"."&amp;E839&amp;"."&amp;F839&amp;"."&amp;G839&amp;"."&amp;H839&amp;"."&amp;I839&amp;"."&amp;J839,"")</f>
        <v/>
      </c>
      <c r="W778" s="105" t="b">
        <f>V778=Tabela2[[#This Row],[N.R.
(Natureza da Receita)]]</f>
        <v>1</v>
      </c>
      <c r="X778" s="105" t="str">
        <f>IF(Tabela2[[#This Row],[F.R.
(Fonte Recurso)]]="",VLOOKUP(Tabela2[[#This Row],[N.R.
(Natureza da Receita)]],Tabela813[[NR]:[Situação]],3,FALSE),"")</f>
        <v/>
      </c>
      <c r="Y778" s="105" t="b">
        <f>X778=Tabela2[[#This Row],[(S)intética
(A)nalítica]]</f>
        <v>1</v>
      </c>
    </row>
    <row r="779" spans="1:25" ht="30">
      <c r="B779" s="29"/>
      <c r="C779" s="20" t="s">
        <v>781</v>
      </c>
      <c r="D779" s="20" t="s">
        <v>788</v>
      </c>
      <c r="E779" s="20" t="s">
        <v>790</v>
      </c>
      <c r="F779" s="20" t="s">
        <v>791</v>
      </c>
      <c r="G779" s="20" t="s">
        <v>797</v>
      </c>
      <c r="H779" s="20" t="s">
        <v>784</v>
      </c>
      <c r="I779" s="20" t="s">
        <v>781</v>
      </c>
      <c r="J779" s="20" t="s">
        <v>785</v>
      </c>
      <c r="K779" s="16" t="s">
        <v>1591</v>
      </c>
      <c r="L779" s="20"/>
      <c r="M779" s="1" t="s">
        <v>3034</v>
      </c>
      <c r="N779" s="16" t="s">
        <v>1241</v>
      </c>
      <c r="O779" s="16">
        <v>8</v>
      </c>
      <c r="P779" s="20" t="s">
        <v>1425</v>
      </c>
      <c r="Q779" s="41" t="s">
        <v>3362</v>
      </c>
      <c r="R779" s="1" t="s">
        <v>157</v>
      </c>
      <c r="S779" s="16"/>
      <c r="T779" s="151"/>
      <c r="V779" s="105" t="str">
        <f>IF(Tabela2[[#This Row],[F.R.
(Fonte Recurso)]]="",IF(B840&lt;&gt;"",B840&amp;".","")&amp;C840&amp;"."&amp;D840&amp;"."&amp;E840&amp;"."&amp;F840&amp;"."&amp;G840&amp;"."&amp;H840&amp;"."&amp;I840&amp;"."&amp;J840,"")</f>
        <v>.......</v>
      </c>
      <c r="W779" s="105" t="b">
        <f>V779=Tabela2[[#This Row],[N.R.
(Natureza da Receita)]]</f>
        <v>0</v>
      </c>
      <c r="X779" s="105" t="str">
        <f>IF(Tabela2[[#This Row],[F.R.
(Fonte Recurso)]]="",VLOOKUP(Tabela2[[#This Row],[N.R.
(Natureza da Receita)]],Tabela813[[NR]:[Situação]],3,FALSE),"")</f>
        <v>A</v>
      </c>
      <c r="Y779" s="105" t="b">
        <f>X779=Tabela2[[#This Row],[(S)intética
(A)nalítica]]</f>
        <v>1</v>
      </c>
    </row>
    <row r="780" spans="1:25" ht="60">
      <c r="B780" s="51"/>
      <c r="C780" s="52"/>
      <c r="D780" s="52"/>
      <c r="E780" s="52"/>
      <c r="F780" s="52"/>
      <c r="G780" s="52"/>
      <c r="H780" s="52"/>
      <c r="I780" s="52"/>
      <c r="J780" s="52"/>
      <c r="K780" s="44"/>
      <c r="L780" s="20" t="s">
        <v>3211</v>
      </c>
      <c r="M780" s="1" t="s">
        <v>6274</v>
      </c>
      <c r="N780" s="16"/>
      <c r="O780" s="16" t="s">
        <v>157</v>
      </c>
      <c r="P780" s="20" t="s">
        <v>157</v>
      </c>
      <c r="Q780" s="1" t="s">
        <v>3427</v>
      </c>
      <c r="R780" s="1" t="s">
        <v>157</v>
      </c>
      <c r="S780" s="16" t="s">
        <v>157</v>
      </c>
      <c r="T780" s="151"/>
      <c r="V780" s="105" t="str">
        <f>IF(Tabela2[[#This Row],[F.R.
(Fonte Recurso)]]="",IF(B841&lt;&gt;"",B841&amp;".","")&amp;C841&amp;"."&amp;D841&amp;"."&amp;E841&amp;"."&amp;F841&amp;"."&amp;G841&amp;"."&amp;H841&amp;"."&amp;I841&amp;"."&amp;J841,"")</f>
        <v/>
      </c>
      <c r="W780" s="105" t="b">
        <f>V780=Tabela2[[#This Row],[N.R.
(Natureza da Receita)]]</f>
        <v>1</v>
      </c>
      <c r="X780" s="105" t="str">
        <f>IF(Tabela2[[#This Row],[F.R.
(Fonte Recurso)]]="",VLOOKUP(Tabela2[[#This Row],[N.R.
(Natureza da Receita)]],Tabela813[[NR]:[Situação]],3,FALSE),"")</f>
        <v/>
      </c>
      <c r="Y780" s="105" t="b">
        <f>X780=Tabela2[[#This Row],[(S)intética
(A)nalítica]]</f>
        <v>1</v>
      </c>
    </row>
    <row r="781" spans="1:25" ht="45">
      <c r="B781" s="29"/>
      <c r="C781" s="20"/>
      <c r="D781" s="20"/>
      <c r="E781" s="20"/>
      <c r="F781" s="20"/>
      <c r="G781" s="20"/>
      <c r="H781" s="20"/>
      <c r="I781" s="20"/>
      <c r="J781" s="20"/>
      <c r="K781" s="16"/>
      <c r="L781" s="20" t="s">
        <v>3213</v>
      </c>
      <c r="M781" s="1" t="s">
        <v>3397</v>
      </c>
      <c r="N781" s="16"/>
      <c r="O781" s="16" t="s">
        <v>157</v>
      </c>
      <c r="P781" s="20" t="s">
        <v>157</v>
      </c>
      <c r="Q781" s="1" t="s">
        <v>3427</v>
      </c>
      <c r="R781" s="1" t="s">
        <v>157</v>
      </c>
      <c r="S781" s="16" t="s">
        <v>157</v>
      </c>
      <c r="T781" s="151"/>
      <c r="V781" s="105" t="str">
        <f>IF(Tabela2[[#This Row],[F.R.
(Fonte Recurso)]]="",IF(B842&lt;&gt;"",B842&amp;".","")&amp;C842&amp;"."&amp;D842&amp;"."&amp;E842&amp;"."&amp;F842&amp;"."&amp;G842&amp;"."&amp;H842&amp;"."&amp;I842&amp;"."&amp;J842,"")</f>
        <v/>
      </c>
      <c r="W781" s="105" t="b">
        <f>V781=Tabela2[[#This Row],[N.R.
(Natureza da Receita)]]</f>
        <v>1</v>
      </c>
      <c r="X781" s="105" t="str">
        <f>IF(Tabela2[[#This Row],[F.R.
(Fonte Recurso)]]="",VLOOKUP(Tabela2[[#This Row],[N.R.
(Natureza da Receita)]],Tabela813[[NR]:[Situação]],3,FALSE),"")</f>
        <v/>
      </c>
      <c r="Y781" s="105" t="b">
        <f>X781=Tabela2[[#This Row],[(S)intética
(A)nalítica]]</f>
        <v>1</v>
      </c>
    </row>
    <row r="782" spans="1:25" ht="30">
      <c r="B782" s="29"/>
      <c r="C782" s="20" t="s">
        <v>781</v>
      </c>
      <c r="D782" s="20" t="s">
        <v>788</v>
      </c>
      <c r="E782" s="20" t="s">
        <v>790</v>
      </c>
      <c r="F782" s="20" t="s">
        <v>791</v>
      </c>
      <c r="G782" s="20" t="s">
        <v>797</v>
      </c>
      <c r="H782" s="20" t="s">
        <v>784</v>
      </c>
      <c r="I782" s="20" t="s">
        <v>781</v>
      </c>
      <c r="J782" s="20" t="s">
        <v>794</v>
      </c>
      <c r="K782" s="16" t="s">
        <v>1592</v>
      </c>
      <c r="L782" s="20"/>
      <c r="M782" s="1" t="s">
        <v>2571</v>
      </c>
      <c r="N782" s="16" t="s">
        <v>1241</v>
      </c>
      <c r="O782" s="16">
        <v>8</v>
      </c>
      <c r="P782" s="20" t="s">
        <v>1425</v>
      </c>
      <c r="Q782" s="146" t="s">
        <v>3281</v>
      </c>
      <c r="R782" s="1" t="s">
        <v>157</v>
      </c>
      <c r="S782" s="16"/>
      <c r="T782" s="151"/>
      <c r="V782" s="105" t="str">
        <f>IF(Tabela2[[#This Row],[F.R.
(Fonte Recurso)]]="",IF(B843&lt;&gt;"",B843&amp;".","")&amp;C843&amp;"."&amp;D843&amp;"."&amp;E843&amp;"."&amp;F843&amp;"."&amp;G843&amp;"."&amp;H843&amp;"."&amp;I843&amp;"."&amp;J843,"")</f>
        <v>.......</v>
      </c>
      <c r="W782" s="105" t="b">
        <f>V782=Tabela2[[#This Row],[N.R.
(Natureza da Receita)]]</f>
        <v>0</v>
      </c>
      <c r="X782" s="105" t="str">
        <f>IF(Tabela2[[#This Row],[F.R.
(Fonte Recurso)]]="",VLOOKUP(Tabela2[[#This Row],[N.R.
(Natureza da Receita)]],Tabela813[[NR]:[Situação]],3,FALSE),"")</f>
        <v>A</v>
      </c>
      <c r="Y782" s="105" t="b">
        <f>X782=Tabela2[[#This Row],[(S)intética
(A)nalítica]]</f>
        <v>1</v>
      </c>
    </row>
    <row r="783" spans="1:25" ht="75">
      <c r="B783" s="29"/>
      <c r="C783" s="20"/>
      <c r="D783" s="20"/>
      <c r="E783" s="20"/>
      <c r="F783" s="20"/>
      <c r="G783" s="20"/>
      <c r="H783" s="20"/>
      <c r="I783" s="20"/>
      <c r="J783" s="20"/>
      <c r="K783" s="16"/>
      <c r="L783" s="20" t="s">
        <v>3214</v>
      </c>
      <c r="M783" s="1" t="s">
        <v>6275</v>
      </c>
      <c r="N783" s="16"/>
      <c r="O783" s="16" t="s">
        <v>157</v>
      </c>
      <c r="P783" s="20" t="s">
        <v>157</v>
      </c>
      <c r="Q783" s="1" t="s">
        <v>3428</v>
      </c>
      <c r="R783" s="1" t="s">
        <v>157</v>
      </c>
      <c r="S783" s="16" t="s">
        <v>157</v>
      </c>
      <c r="T783" s="151"/>
      <c r="V783" s="105" t="str">
        <f>IF(Tabela2[[#This Row],[F.R.
(Fonte Recurso)]]="",IF(B844&lt;&gt;"",B844&amp;".","")&amp;C844&amp;"."&amp;D844&amp;"."&amp;E844&amp;"."&amp;F844&amp;"."&amp;G844&amp;"."&amp;H844&amp;"."&amp;I844&amp;"."&amp;J844,"")</f>
        <v/>
      </c>
      <c r="W783" s="105" t="b">
        <f>V783=Tabela2[[#This Row],[N.R.
(Natureza da Receita)]]</f>
        <v>1</v>
      </c>
      <c r="X783" s="105" t="str">
        <f>IF(Tabela2[[#This Row],[F.R.
(Fonte Recurso)]]="",VLOOKUP(Tabela2[[#This Row],[N.R.
(Natureza da Receita)]],Tabela813[[NR]:[Situação]],3,FALSE),"")</f>
        <v/>
      </c>
      <c r="Y783" s="105" t="b">
        <f>X783=Tabela2[[#This Row],[(S)intética
(A)nalítica]]</f>
        <v>1</v>
      </c>
    </row>
    <row r="784" spans="1:25" ht="75">
      <c r="B784" s="29"/>
      <c r="C784" s="20"/>
      <c r="D784" s="20"/>
      <c r="E784" s="20"/>
      <c r="F784" s="20"/>
      <c r="G784" s="20"/>
      <c r="H784" s="20"/>
      <c r="I784" s="20"/>
      <c r="J784" s="20"/>
      <c r="K784" s="16"/>
      <c r="L784" s="20" t="s">
        <v>3212</v>
      </c>
      <c r="M784" s="1" t="s">
        <v>3398</v>
      </c>
      <c r="N784" s="16"/>
      <c r="O784" s="16" t="s">
        <v>157</v>
      </c>
      <c r="P784" s="20" t="s">
        <v>157</v>
      </c>
      <c r="Q784" s="1" t="s">
        <v>3428</v>
      </c>
      <c r="R784" s="1" t="s">
        <v>157</v>
      </c>
      <c r="S784" s="16" t="s">
        <v>157</v>
      </c>
      <c r="T784" s="151"/>
      <c r="V784" s="105" t="str">
        <f>IF(Tabela2[[#This Row],[F.R.
(Fonte Recurso)]]="",IF(B845&lt;&gt;"",B845&amp;".","")&amp;C845&amp;"."&amp;D845&amp;"."&amp;E845&amp;"."&amp;F845&amp;"."&amp;G845&amp;"."&amp;H845&amp;"."&amp;I845&amp;"."&amp;J845,"")</f>
        <v/>
      </c>
      <c r="W784" s="105" t="b">
        <f>V784=Tabela2[[#This Row],[N.R.
(Natureza da Receita)]]</f>
        <v>1</v>
      </c>
      <c r="X784" s="105" t="str">
        <f>IF(Tabela2[[#This Row],[F.R.
(Fonte Recurso)]]="",VLOOKUP(Tabela2[[#This Row],[N.R.
(Natureza da Receita)]],Tabela813[[NR]:[Situação]],3,FALSE),"")</f>
        <v/>
      </c>
      <c r="Y784" s="105" t="b">
        <f>X784=Tabela2[[#This Row],[(S)intética
(A)nalítica]]</f>
        <v>1</v>
      </c>
    </row>
    <row r="785" spans="1:25">
      <c r="B785" s="29"/>
      <c r="C785" s="20" t="s">
        <v>781</v>
      </c>
      <c r="D785" s="20" t="s">
        <v>788</v>
      </c>
      <c r="E785" s="20" t="s">
        <v>790</v>
      </c>
      <c r="F785" s="20" t="s">
        <v>793</v>
      </c>
      <c r="G785" s="20" t="s">
        <v>787</v>
      </c>
      <c r="H785" s="20" t="s">
        <v>784</v>
      </c>
      <c r="I785" s="20" t="s">
        <v>784</v>
      </c>
      <c r="J785" s="20" t="s">
        <v>787</v>
      </c>
      <c r="K785" s="16" t="s">
        <v>1593</v>
      </c>
      <c r="L785" s="20"/>
      <c r="M785" s="21" t="s">
        <v>447</v>
      </c>
      <c r="N785" s="16" t="s">
        <v>1236</v>
      </c>
      <c r="O785" s="16">
        <v>4</v>
      </c>
      <c r="P785" s="20" t="s">
        <v>44</v>
      </c>
      <c r="Q785" s="1" t="s">
        <v>1178</v>
      </c>
      <c r="R785" s="1" t="s">
        <v>157</v>
      </c>
      <c r="S785" s="16"/>
      <c r="T785" s="151"/>
      <c r="V785" s="105" t="str">
        <f>IF(Tabela2[[#This Row],[F.R.
(Fonte Recurso)]]="",IF(B846&lt;&gt;"",B846&amp;".","")&amp;C846&amp;"."&amp;D846&amp;"."&amp;E846&amp;"."&amp;F846&amp;"."&amp;G846&amp;"."&amp;H846&amp;"."&amp;I846&amp;"."&amp;J846,"")</f>
        <v>1.7.4.1.50.0.0.00</v>
      </c>
      <c r="W785" s="105" t="b">
        <f>V785=Tabela2[[#This Row],[N.R.
(Natureza da Receita)]]</f>
        <v>0</v>
      </c>
      <c r="X785" s="105" t="str">
        <f>IF(Tabela2[[#This Row],[F.R.
(Fonte Recurso)]]="",VLOOKUP(Tabela2[[#This Row],[N.R.
(Natureza da Receita)]],Tabela813[[NR]:[Situação]],3,FALSE),"")</f>
        <v>S</v>
      </c>
      <c r="Y785" s="105" t="b">
        <f>X785=Tabela2[[#This Row],[(S)intética
(A)nalítica]]</f>
        <v>1</v>
      </c>
    </row>
    <row r="786" spans="1:25">
      <c r="A786" s="249"/>
      <c r="B786" s="29"/>
      <c r="C786" s="20" t="s">
        <v>781</v>
      </c>
      <c r="D786" s="20" t="s">
        <v>788</v>
      </c>
      <c r="E786" s="20" t="s">
        <v>790</v>
      </c>
      <c r="F786" s="20" t="s">
        <v>793</v>
      </c>
      <c r="G786" s="20" t="s">
        <v>807</v>
      </c>
      <c r="H786" s="20" t="s">
        <v>784</v>
      </c>
      <c r="I786" s="20" t="s">
        <v>784</v>
      </c>
      <c r="J786" s="20" t="s">
        <v>787</v>
      </c>
      <c r="K786" s="16" t="s">
        <v>1594</v>
      </c>
      <c r="L786" s="20"/>
      <c r="M786" s="21" t="s">
        <v>448</v>
      </c>
      <c r="N786" s="16" t="s">
        <v>1236</v>
      </c>
      <c r="O786" s="16">
        <v>5</v>
      </c>
      <c r="P786" s="20" t="s">
        <v>54</v>
      </c>
      <c r="Q786" s="1" t="s">
        <v>449</v>
      </c>
      <c r="R786" s="1" t="s">
        <v>157</v>
      </c>
      <c r="S786" s="16"/>
      <c r="T786" s="151"/>
      <c r="V786" s="105" t="str">
        <f>IF(Tabela2[[#This Row],[F.R.
(Fonte Recurso)]]="",IF(B847&lt;&gt;"",B847&amp;".","")&amp;C847&amp;"."&amp;D847&amp;"."&amp;E847&amp;"."&amp;F847&amp;"."&amp;G847&amp;"."&amp;H847&amp;"."&amp;I847&amp;"."&amp;J847,"")</f>
        <v>.......</v>
      </c>
      <c r="W786" s="105" t="b">
        <f>V786=Tabela2[[#This Row],[N.R.
(Natureza da Receita)]]</f>
        <v>0</v>
      </c>
      <c r="X786" s="105" t="str">
        <f>IF(Tabela2[[#This Row],[F.R.
(Fonte Recurso)]]="",VLOOKUP(Tabela2[[#This Row],[N.R.
(Natureza da Receita)]],Tabela813[[NR]:[Situação]],3,FALSE),"")</f>
        <v>S</v>
      </c>
      <c r="Y786" s="105" t="b">
        <f>X786=Tabela2[[#This Row],[(S)intética
(A)nalítica]]</f>
        <v>1</v>
      </c>
    </row>
    <row r="787" spans="1:25">
      <c r="A787" s="249"/>
      <c r="B787" s="29"/>
      <c r="C787" s="20"/>
      <c r="D787" s="20"/>
      <c r="E787" s="20"/>
      <c r="F787" s="20"/>
      <c r="G787" s="20"/>
      <c r="H787" s="20"/>
      <c r="I787" s="20"/>
      <c r="J787" s="20"/>
      <c r="K787" s="16"/>
      <c r="L787" s="20" t="s">
        <v>3165</v>
      </c>
      <c r="M787" s="21" t="s">
        <v>3162</v>
      </c>
      <c r="N787" s="16"/>
      <c r="O787" s="16" t="s">
        <v>157</v>
      </c>
      <c r="P787" s="20" t="s">
        <v>157</v>
      </c>
      <c r="Q787" s="1"/>
      <c r="R787" s="1" t="s">
        <v>3191</v>
      </c>
      <c r="S787" s="16" t="s">
        <v>157</v>
      </c>
      <c r="T787" s="151"/>
      <c r="V787" s="105" t="str">
        <f>IF(Tabela2[[#This Row],[F.R.
(Fonte Recurso)]]="",IF(B848&lt;&gt;"",B848&amp;".","")&amp;C848&amp;"."&amp;D848&amp;"."&amp;E848&amp;"."&amp;F848&amp;"."&amp;G848&amp;"."&amp;H848&amp;"."&amp;I848&amp;"."&amp;J848,"")</f>
        <v/>
      </c>
      <c r="W787" s="105" t="b">
        <f>V787=Tabela2[[#This Row],[N.R.
(Natureza da Receita)]]</f>
        <v>1</v>
      </c>
      <c r="X787" s="105" t="str">
        <f>IF(Tabela2[[#This Row],[F.R.
(Fonte Recurso)]]="",VLOOKUP(Tabela2[[#This Row],[N.R.
(Natureza da Receita)]],Tabela813[[NR]:[Situação]],3,FALSE),"")</f>
        <v/>
      </c>
      <c r="Y787" s="105" t="b">
        <f>X787=Tabela2[[#This Row],[(S)intética
(A)nalítica]]</f>
        <v>1</v>
      </c>
    </row>
    <row r="788" spans="1:25" ht="30" customHeight="1">
      <c r="B788" s="29"/>
      <c r="C788" s="20" t="s">
        <v>781</v>
      </c>
      <c r="D788" s="20" t="s">
        <v>788</v>
      </c>
      <c r="E788" s="20" t="s">
        <v>790</v>
      </c>
      <c r="F788" s="20" t="s">
        <v>793</v>
      </c>
      <c r="G788" s="20" t="s">
        <v>809</v>
      </c>
      <c r="H788" s="20" t="s">
        <v>784</v>
      </c>
      <c r="I788" s="20" t="s">
        <v>784</v>
      </c>
      <c r="J788" s="20" t="s">
        <v>787</v>
      </c>
      <c r="K788" s="16" t="s">
        <v>1595</v>
      </c>
      <c r="L788" s="20"/>
      <c r="M788" s="21" t="s">
        <v>2572</v>
      </c>
      <c r="N788" s="16" t="s">
        <v>1236</v>
      </c>
      <c r="O788" s="16">
        <v>5</v>
      </c>
      <c r="P788" s="20" t="s">
        <v>54</v>
      </c>
      <c r="Q788" s="1" t="s">
        <v>450</v>
      </c>
      <c r="R788" s="1" t="s">
        <v>157</v>
      </c>
      <c r="S788" s="16"/>
      <c r="T788" s="151"/>
      <c r="V788" s="105" t="str">
        <f>IF(Tabela2[[#This Row],[F.R.
(Fonte Recurso)]]="",IF(B849&lt;&gt;"",B849&amp;".","")&amp;C849&amp;"."&amp;D849&amp;"."&amp;E849&amp;"."&amp;F849&amp;"."&amp;G849&amp;"."&amp;H849&amp;"."&amp;I849&amp;"."&amp;J849,"")</f>
        <v>.......</v>
      </c>
      <c r="W788" s="105" t="b">
        <f>V788=Tabela2[[#This Row],[N.R.
(Natureza da Receita)]]</f>
        <v>0</v>
      </c>
      <c r="X788" s="105" t="str">
        <f>IF(Tabela2[[#This Row],[F.R.
(Fonte Recurso)]]="",VLOOKUP(Tabela2[[#This Row],[N.R.
(Natureza da Receita)]],Tabela813[[NR]:[Situação]],3,FALSE),"")</f>
        <v>S</v>
      </c>
      <c r="Y788" s="105" t="b">
        <f>X788=Tabela2[[#This Row],[(S)intética
(A)nalítica]]</f>
        <v>1</v>
      </c>
    </row>
    <row r="789" spans="1:25">
      <c r="B789" s="29"/>
      <c r="C789" s="20" t="s">
        <v>781</v>
      </c>
      <c r="D789" s="20" t="s">
        <v>788</v>
      </c>
      <c r="E789" s="20" t="s">
        <v>790</v>
      </c>
      <c r="F789" s="20" t="s">
        <v>793</v>
      </c>
      <c r="G789" s="20" t="s">
        <v>809</v>
      </c>
      <c r="H789" s="20" t="s">
        <v>784</v>
      </c>
      <c r="I789" s="20" t="s">
        <v>781</v>
      </c>
      <c r="J789" s="20" t="s">
        <v>787</v>
      </c>
      <c r="K789" s="16" t="s">
        <v>1596</v>
      </c>
      <c r="L789" s="20"/>
      <c r="M789" s="21" t="s">
        <v>2573</v>
      </c>
      <c r="N789" s="16" t="s">
        <v>1236</v>
      </c>
      <c r="O789" s="16">
        <v>7</v>
      </c>
      <c r="P789" s="20" t="s">
        <v>54</v>
      </c>
      <c r="Q789" s="1" t="s">
        <v>450</v>
      </c>
      <c r="R789" s="1" t="s">
        <v>157</v>
      </c>
      <c r="S789" s="16" t="s">
        <v>157</v>
      </c>
      <c r="T789" s="151"/>
      <c r="V789" s="105" t="str">
        <f>IF(Tabela2[[#This Row],[F.R.
(Fonte Recurso)]]="",IF(B850&lt;&gt;"",B850&amp;".","")&amp;C850&amp;"."&amp;D850&amp;"."&amp;E850&amp;"."&amp;F850&amp;"."&amp;G850&amp;"."&amp;H850&amp;"."&amp;I850&amp;"."&amp;J850,"")</f>
        <v>1.7.4.1.99.0.0.00</v>
      </c>
      <c r="W789" s="105" t="b">
        <f>V789=Tabela2[[#This Row],[N.R.
(Natureza da Receita)]]</f>
        <v>0</v>
      </c>
      <c r="X789" s="105" t="str">
        <f>IF(Tabela2[[#This Row],[F.R.
(Fonte Recurso)]]="",VLOOKUP(Tabela2[[#This Row],[N.R.
(Natureza da Receita)]],Tabela813[[NR]:[Situação]],3,FALSE),"")</f>
        <v>S</v>
      </c>
      <c r="Y789" s="105" t="b">
        <f>X789=Tabela2[[#This Row],[(S)intética
(A)nalítica]]</f>
        <v>1</v>
      </c>
    </row>
    <row r="790" spans="1:25">
      <c r="B790" s="29"/>
      <c r="C790" s="20" t="s">
        <v>781</v>
      </c>
      <c r="D790" s="20" t="s">
        <v>788</v>
      </c>
      <c r="E790" s="20" t="s">
        <v>790</v>
      </c>
      <c r="F790" s="20" t="s">
        <v>793</v>
      </c>
      <c r="G790" s="20" t="s">
        <v>809</v>
      </c>
      <c r="H790" s="20" t="s">
        <v>784</v>
      </c>
      <c r="I790" s="20" t="s">
        <v>781</v>
      </c>
      <c r="J790" s="20" t="s">
        <v>783</v>
      </c>
      <c r="K790" s="16" t="s">
        <v>1597</v>
      </c>
      <c r="L790" s="20"/>
      <c r="M790" s="21" t="s">
        <v>2573</v>
      </c>
      <c r="N790" s="16" t="s">
        <v>1241</v>
      </c>
      <c r="O790" s="16">
        <v>8</v>
      </c>
      <c r="P790" s="20" t="s">
        <v>1425</v>
      </c>
      <c r="Q790" s="1" t="s">
        <v>450</v>
      </c>
      <c r="R790" s="1" t="s">
        <v>157</v>
      </c>
      <c r="S790" s="16"/>
      <c r="T790" s="151"/>
      <c r="V790" s="105" t="str">
        <f>IF(Tabela2[[#This Row],[F.R.
(Fonte Recurso)]]="",IF(B851&lt;&gt;"",B851&amp;".","")&amp;C851&amp;"."&amp;D851&amp;"."&amp;E851&amp;"."&amp;F851&amp;"."&amp;G851&amp;"."&amp;H851&amp;"."&amp;I851&amp;"."&amp;J851,"")</f>
        <v>.......</v>
      </c>
      <c r="W790" s="105" t="b">
        <f>V790=Tabela2[[#This Row],[N.R.
(Natureza da Receita)]]</f>
        <v>0</v>
      </c>
      <c r="X790" s="105" t="str">
        <f>IF(Tabela2[[#This Row],[F.R.
(Fonte Recurso)]]="",VLOOKUP(Tabela2[[#This Row],[N.R.
(Natureza da Receita)]],Tabela813[[NR]:[Situação]],3,FALSE),"")</f>
        <v>A</v>
      </c>
      <c r="Y790" s="105" t="b">
        <f>X790=Tabela2[[#This Row],[(S)intética
(A)nalítica]]</f>
        <v>1</v>
      </c>
    </row>
    <row r="791" spans="1:25">
      <c r="B791" s="267"/>
      <c r="C791" s="258"/>
      <c r="D791" s="258"/>
      <c r="E791" s="258"/>
      <c r="F791" s="258"/>
      <c r="G791" s="258"/>
      <c r="H791" s="258"/>
      <c r="I791" s="258"/>
      <c r="J791" s="258"/>
      <c r="K791" s="268"/>
      <c r="L791" s="20" t="s">
        <v>3215</v>
      </c>
      <c r="M791" s="21" t="s">
        <v>6255</v>
      </c>
      <c r="N791" s="268" t="str">
        <f>X814</f>
        <v>A</v>
      </c>
      <c r="O791" s="268"/>
      <c r="P791" s="258"/>
      <c r="Q791" s="255"/>
      <c r="R791" s="255"/>
      <c r="S791" s="256"/>
      <c r="T791" s="264"/>
      <c r="V791" s="105" t="str">
        <f>IF(Tabela2[[#This Row],[F.R.
(Fonte Recurso)]]="",IF(B852&lt;&gt;"",B852&amp;".","")&amp;C852&amp;"."&amp;D852&amp;"."&amp;E852&amp;"."&amp;F852&amp;"."&amp;G852&amp;"."&amp;H852&amp;"."&amp;I852&amp;"."&amp;J852,"")</f>
        <v/>
      </c>
      <c r="W791" s="105" t="b">
        <f>V791=Tabela2[[#This Row],[N.R.
(Natureza da Receita)]]</f>
        <v>1</v>
      </c>
      <c r="X791" s="105" t="str">
        <f>IF(Tabela2[[#This Row],[F.R.
(Fonte Recurso)]]="",VLOOKUP(Tabela2[[#This Row],[N.R.
(Natureza da Receita)]],Tabela813[[NR]:[Situação]],3,FALSE),"")</f>
        <v/>
      </c>
      <c r="Y791" s="105" t="b">
        <f>X791=Tabela2[[#This Row],[(S)intética
(A)nalítica]]</f>
        <v>0</v>
      </c>
    </row>
    <row r="792" spans="1:25" ht="90">
      <c r="B792" s="267"/>
      <c r="C792" s="258"/>
      <c r="D792" s="258"/>
      <c r="E792" s="258"/>
      <c r="F792" s="258"/>
      <c r="G792" s="258"/>
      <c r="H792" s="258"/>
      <c r="I792" s="258"/>
      <c r="J792" s="258"/>
      <c r="K792" s="268"/>
      <c r="L792" s="258" t="s">
        <v>6252</v>
      </c>
      <c r="M792" s="259" t="s">
        <v>6251</v>
      </c>
      <c r="N792" s="268" t="str">
        <f>X816</f>
        <v>A</v>
      </c>
      <c r="O792" s="268"/>
      <c r="P792" s="258"/>
      <c r="Q792" s="272" t="s">
        <v>6309</v>
      </c>
      <c r="R792" s="255" t="s">
        <v>6192</v>
      </c>
      <c r="S792" s="256" t="s">
        <v>14</v>
      </c>
      <c r="T792" s="265">
        <v>45454</v>
      </c>
      <c r="V792" s="105" t="str">
        <f>IF(Tabela2[[#This Row],[F.R.
(Fonte Recurso)]]="",IF(B853&lt;&gt;"",B853&amp;".","")&amp;C853&amp;"."&amp;D853&amp;"."&amp;E853&amp;"."&amp;F853&amp;"."&amp;G853&amp;"."&amp;H853&amp;"."&amp;I853&amp;"."&amp;J853,"")</f>
        <v/>
      </c>
      <c r="W792" s="105" t="b">
        <f>V792=Tabela2[[#This Row],[N.R.
(Natureza da Receita)]]</f>
        <v>1</v>
      </c>
      <c r="X792" s="105" t="str">
        <f>IF(Tabela2[[#This Row],[F.R.
(Fonte Recurso)]]="",VLOOKUP(Tabela2[[#This Row],[N.R.
(Natureza da Receita)]],Tabela813[[NR]:[Situação]],3,FALSE),"")</f>
        <v/>
      </c>
      <c r="Y792" s="105" t="b">
        <f>X792=Tabela2[[#This Row],[(S)intética
(A)nalítica]]</f>
        <v>0</v>
      </c>
    </row>
    <row r="793" spans="1:25" ht="105">
      <c r="B793" s="267"/>
      <c r="C793" s="258"/>
      <c r="D793" s="258"/>
      <c r="E793" s="258"/>
      <c r="F793" s="258"/>
      <c r="G793" s="258"/>
      <c r="H793" s="258"/>
      <c r="I793" s="258"/>
      <c r="J793" s="258"/>
      <c r="K793" s="268"/>
      <c r="L793" s="258" t="s">
        <v>6253</v>
      </c>
      <c r="M793" s="259" t="s">
        <v>6254</v>
      </c>
      <c r="N793" s="268" t="str">
        <f>X815</f>
        <v/>
      </c>
      <c r="O793" s="268"/>
      <c r="P793" s="258"/>
      <c r="Q793" s="272" t="s">
        <v>6310</v>
      </c>
      <c r="R793" s="255" t="s">
        <v>6192</v>
      </c>
      <c r="S793" s="256" t="s">
        <v>14</v>
      </c>
      <c r="T793" s="264">
        <v>45454</v>
      </c>
      <c r="V793" s="105" t="str">
        <f>IF(Tabela2[[#This Row],[F.R.
(Fonte Recurso)]]="",IF(B854&lt;&gt;"",B854&amp;".","")&amp;C854&amp;"."&amp;D854&amp;"."&amp;E854&amp;"."&amp;F854&amp;"."&amp;G854&amp;"."&amp;H854&amp;"."&amp;I854&amp;"."&amp;J854,"")</f>
        <v/>
      </c>
      <c r="W793" s="105" t="b">
        <f>V793=Tabela2[[#This Row],[N.R.
(Natureza da Receita)]]</f>
        <v>1</v>
      </c>
      <c r="X793" s="105" t="str">
        <f>IF(Tabela2[[#This Row],[F.R.
(Fonte Recurso)]]="",VLOOKUP(Tabela2[[#This Row],[N.R.
(Natureza da Receita)]],Tabela813[[NR]:[Situação]],3,FALSE),"")</f>
        <v/>
      </c>
      <c r="Y793" s="105" t="b">
        <f>X793=Tabela2[[#This Row],[(S)intética
(A)nalítica]]</f>
        <v>1</v>
      </c>
    </row>
    <row r="794" spans="1:25" ht="45">
      <c r="B794" s="29"/>
      <c r="C794" s="20"/>
      <c r="D794" s="20"/>
      <c r="E794" s="20"/>
      <c r="F794" s="20"/>
      <c r="G794" s="20"/>
      <c r="H794" s="20"/>
      <c r="I794" s="20"/>
      <c r="J794" s="20"/>
      <c r="K794" s="16"/>
      <c r="L794" s="20" t="s">
        <v>3242</v>
      </c>
      <c r="M794" s="21" t="s">
        <v>3118</v>
      </c>
      <c r="N794" s="16" t="str">
        <f t="shared" ref="N794:N798" si="24">X736</f>
        <v/>
      </c>
      <c r="O794" s="16" t="s">
        <v>157</v>
      </c>
      <c r="P794" s="20" t="s">
        <v>157</v>
      </c>
      <c r="Q794" s="1" t="s">
        <v>3422</v>
      </c>
      <c r="R794" s="1" t="s">
        <v>157</v>
      </c>
      <c r="S794" s="16" t="s">
        <v>157</v>
      </c>
      <c r="T794" s="151"/>
      <c r="V794" s="105" t="str">
        <f>IF(Tabela2[[#This Row],[F.R.
(Fonte Recurso)]]="",IF(B855&lt;&gt;"",B855&amp;".","")&amp;C855&amp;"."&amp;D855&amp;"."&amp;E855&amp;"."&amp;F855&amp;"."&amp;G855&amp;"."&amp;H855&amp;"."&amp;I855&amp;"."&amp;J855,"")</f>
        <v/>
      </c>
      <c r="W794" s="105" t="b">
        <f>V794=Tabela2[[#This Row],[N.R.
(Natureza da Receita)]]</f>
        <v>1</v>
      </c>
      <c r="X794" s="105" t="str">
        <f>IF(Tabela2[[#This Row],[F.R.
(Fonte Recurso)]]="",VLOOKUP(Tabela2[[#This Row],[N.R.
(Natureza da Receita)]],Tabela813[[NR]:[Situação]],3,FALSE),"")</f>
        <v/>
      </c>
      <c r="Y794" s="105" t="b">
        <f>X794=Tabela2[[#This Row],[(S)intética
(A)nalítica]]</f>
        <v>1</v>
      </c>
    </row>
    <row r="795" spans="1:25" ht="30">
      <c r="B795" s="29"/>
      <c r="C795" s="20" t="s">
        <v>781</v>
      </c>
      <c r="D795" s="20" t="s">
        <v>788</v>
      </c>
      <c r="E795" s="20" t="s">
        <v>790</v>
      </c>
      <c r="F795" s="20" t="s">
        <v>793</v>
      </c>
      <c r="G795" s="20" t="s">
        <v>809</v>
      </c>
      <c r="H795" s="20" t="s">
        <v>784</v>
      </c>
      <c r="I795" s="20" t="s">
        <v>781</v>
      </c>
      <c r="J795" s="20" t="s">
        <v>785</v>
      </c>
      <c r="K795" s="16" t="s">
        <v>1598</v>
      </c>
      <c r="L795" s="20"/>
      <c r="M795" s="21" t="s">
        <v>3035</v>
      </c>
      <c r="N795" s="16" t="s">
        <v>1241</v>
      </c>
      <c r="O795" s="16">
        <v>8</v>
      </c>
      <c r="P795" s="20" t="s">
        <v>1425</v>
      </c>
      <c r="Q795" s="41" t="s">
        <v>3362</v>
      </c>
      <c r="R795" s="1" t="s">
        <v>157</v>
      </c>
      <c r="S795" s="16"/>
      <c r="T795" s="151"/>
      <c r="V795" s="105" t="str">
        <f>IF(Tabela2[[#This Row],[F.R.
(Fonte Recurso)]]="",IF(B856&lt;&gt;"",B856&amp;".","")&amp;C856&amp;"."&amp;D856&amp;"."&amp;E856&amp;"."&amp;F856&amp;"."&amp;G856&amp;"."&amp;H856&amp;"."&amp;I856&amp;"."&amp;J856,"")</f>
        <v>.......</v>
      </c>
      <c r="W795" s="105" t="b">
        <f>V795=Tabela2[[#This Row],[N.R.
(Natureza da Receita)]]</f>
        <v>0</v>
      </c>
      <c r="X795" s="105" t="str">
        <f>IF(Tabela2[[#This Row],[F.R.
(Fonte Recurso)]]="",VLOOKUP(Tabela2[[#This Row],[N.R.
(Natureza da Receita)]],Tabela813[[NR]:[Situação]],3,FALSE),"")</f>
        <v>A</v>
      </c>
      <c r="Y795" s="105" t="b">
        <f>X795=Tabela2[[#This Row],[(S)intética
(A)nalítica]]</f>
        <v>1</v>
      </c>
    </row>
    <row r="796" spans="1:25" ht="45">
      <c r="A796" s="302"/>
      <c r="B796" s="29"/>
      <c r="C796" s="20"/>
      <c r="D796" s="20"/>
      <c r="E796" s="20"/>
      <c r="F796" s="20"/>
      <c r="G796" s="20"/>
      <c r="H796" s="20"/>
      <c r="I796" s="20"/>
      <c r="J796" s="20"/>
      <c r="K796" s="16"/>
      <c r="L796" s="20" t="s">
        <v>3216</v>
      </c>
      <c r="M796" s="21" t="s">
        <v>6256</v>
      </c>
      <c r="N796" s="16"/>
      <c r="O796" s="16" t="s">
        <v>157</v>
      </c>
      <c r="P796" s="20" t="s">
        <v>157</v>
      </c>
      <c r="Q796" s="1" t="s">
        <v>3427</v>
      </c>
      <c r="R796" s="1" t="s">
        <v>157</v>
      </c>
      <c r="S796" s="16" t="s">
        <v>157</v>
      </c>
      <c r="T796" s="151"/>
      <c r="V796" s="105" t="str">
        <f>IF(Tabela2[[#This Row],[F.R.
(Fonte Recurso)]]="",IF(B857&lt;&gt;"",B857&amp;".","")&amp;C857&amp;"."&amp;D857&amp;"."&amp;E857&amp;"."&amp;F857&amp;"."&amp;G857&amp;"."&amp;H857&amp;"."&amp;I857&amp;"."&amp;J857,"")</f>
        <v/>
      </c>
      <c r="W796" s="105" t="b">
        <f>V796=Tabela2[[#This Row],[N.R.
(Natureza da Receita)]]</f>
        <v>1</v>
      </c>
      <c r="X796" s="105" t="str">
        <f>IF(Tabela2[[#This Row],[F.R.
(Fonte Recurso)]]="",VLOOKUP(Tabela2[[#This Row],[N.R.
(Natureza da Receita)]],Tabela813[[NR]:[Situação]],3,FALSE),"")</f>
        <v/>
      </c>
      <c r="Y796" s="105" t="b">
        <f>X796=Tabela2[[#This Row],[(S)intética
(A)nalítica]]</f>
        <v>1</v>
      </c>
    </row>
    <row r="797" spans="1:25" ht="30">
      <c r="A797" s="302"/>
      <c r="B797" s="29"/>
      <c r="C797" s="20" t="s">
        <v>781</v>
      </c>
      <c r="D797" s="20" t="s">
        <v>788</v>
      </c>
      <c r="E797" s="20" t="s">
        <v>790</v>
      </c>
      <c r="F797" s="20" t="s">
        <v>793</v>
      </c>
      <c r="G797" s="20" t="s">
        <v>809</v>
      </c>
      <c r="H797" s="20" t="s">
        <v>784</v>
      </c>
      <c r="I797" s="20" t="s">
        <v>781</v>
      </c>
      <c r="J797" s="20" t="s">
        <v>794</v>
      </c>
      <c r="K797" s="16" t="s">
        <v>1599</v>
      </c>
      <c r="L797" s="20"/>
      <c r="M797" s="21" t="s">
        <v>2574</v>
      </c>
      <c r="N797" s="16" t="str">
        <f t="shared" si="24"/>
        <v>S</v>
      </c>
      <c r="O797" s="16">
        <v>8</v>
      </c>
      <c r="P797" s="20" t="s">
        <v>1425</v>
      </c>
      <c r="Q797" s="1" t="s">
        <v>3281</v>
      </c>
      <c r="R797" s="1" t="s">
        <v>157</v>
      </c>
      <c r="S797" s="16"/>
      <c r="T797" s="151"/>
      <c r="V797" s="105" t="str">
        <f>IF(Tabela2[[#This Row],[F.R.
(Fonte Recurso)]]="",IF(B858&lt;&gt;"",B858&amp;".","")&amp;C858&amp;"."&amp;D858&amp;"."&amp;E858&amp;"."&amp;F858&amp;"."&amp;G858&amp;"."&amp;H858&amp;"."&amp;I858&amp;"."&amp;J858,"")</f>
        <v>1.7.5.1.00.0.0.00</v>
      </c>
      <c r="W797" s="105" t="b">
        <f>V797=Tabela2[[#This Row],[N.R.
(Natureza da Receita)]]</f>
        <v>0</v>
      </c>
      <c r="X797" s="105" t="str">
        <f>IF(Tabela2[[#This Row],[F.R.
(Fonte Recurso)]]="",VLOOKUP(Tabela2[[#This Row],[N.R.
(Natureza da Receita)]],Tabela813[[NR]:[Situação]],3,FALSE),"")</f>
        <v>A</v>
      </c>
      <c r="Y797" s="105" t="b">
        <f>X797=Tabela2[[#This Row],[(S)intética
(A)nalítica]]</f>
        <v>0</v>
      </c>
    </row>
    <row r="798" spans="1:25" ht="75">
      <c r="B798" s="29"/>
      <c r="C798" s="20"/>
      <c r="D798" s="20"/>
      <c r="E798" s="20"/>
      <c r="F798" s="20"/>
      <c r="G798" s="20"/>
      <c r="H798" s="20"/>
      <c r="I798" s="20"/>
      <c r="J798" s="20"/>
      <c r="K798" s="16"/>
      <c r="L798" s="20" t="s">
        <v>3217</v>
      </c>
      <c r="M798" s="21" t="s">
        <v>3218</v>
      </c>
      <c r="N798" s="16" t="str">
        <f t="shared" si="24"/>
        <v>S</v>
      </c>
      <c r="O798" s="16" t="s">
        <v>157</v>
      </c>
      <c r="P798" s="20" t="s">
        <v>157</v>
      </c>
      <c r="Q798" s="1" t="s">
        <v>3428</v>
      </c>
      <c r="R798" s="1" t="s">
        <v>157</v>
      </c>
      <c r="S798" s="16" t="s">
        <v>157</v>
      </c>
      <c r="T798" s="151"/>
      <c r="V798" s="105" t="str">
        <f>IF(Tabela2[[#This Row],[F.R.
(Fonte Recurso)]]="",IF(B859&lt;&gt;"",B859&amp;".","")&amp;C859&amp;"."&amp;D859&amp;"."&amp;E859&amp;"."&amp;F859&amp;"."&amp;G859&amp;"."&amp;H859&amp;"."&amp;I859&amp;"."&amp;J859,"")</f>
        <v/>
      </c>
      <c r="W798" s="105" t="b">
        <f>V798=Tabela2[[#This Row],[N.R.
(Natureza da Receita)]]</f>
        <v>1</v>
      </c>
      <c r="X798" s="105" t="str">
        <f>IF(Tabela2[[#This Row],[F.R.
(Fonte Recurso)]]="",VLOOKUP(Tabela2[[#This Row],[N.R.
(Natureza da Receita)]],Tabela813[[NR]:[Situação]],3,FALSE),"")</f>
        <v/>
      </c>
      <c r="Y798" s="105" t="b">
        <f>X798=Tabela2[[#This Row],[(S)intética
(A)nalítica]]</f>
        <v>0</v>
      </c>
    </row>
    <row r="799" spans="1:25" ht="45">
      <c r="B799" s="29"/>
      <c r="C799" s="20" t="s">
        <v>781</v>
      </c>
      <c r="D799" s="20" t="s">
        <v>788</v>
      </c>
      <c r="E799" s="20" t="s">
        <v>790</v>
      </c>
      <c r="F799" s="20" t="s">
        <v>793</v>
      </c>
      <c r="G799" s="20" t="s">
        <v>811</v>
      </c>
      <c r="H799" s="20" t="s">
        <v>784</v>
      </c>
      <c r="I799" s="20" t="s">
        <v>784</v>
      </c>
      <c r="J799" s="20" t="s">
        <v>787</v>
      </c>
      <c r="K799" s="16" t="s">
        <v>1600</v>
      </c>
      <c r="L799" s="20"/>
      <c r="M799" s="21" t="s">
        <v>697</v>
      </c>
      <c r="N799" s="16" t="s">
        <v>1236</v>
      </c>
      <c r="O799" s="16">
        <v>5</v>
      </c>
      <c r="P799" s="20" t="s">
        <v>54</v>
      </c>
      <c r="Q799" s="1" t="s">
        <v>1179</v>
      </c>
      <c r="R799" s="1" t="s">
        <v>157</v>
      </c>
      <c r="S799" s="16" t="s">
        <v>157</v>
      </c>
      <c r="T799" s="151"/>
      <c r="V799" s="105" t="str">
        <f>IF(Tabela2[[#This Row],[F.R.
(Fonte Recurso)]]="",IF(B860&lt;&gt;"",B860&amp;".","")&amp;C860&amp;"."&amp;D860&amp;"."&amp;E860&amp;"."&amp;F860&amp;"."&amp;G860&amp;"."&amp;H860&amp;"."&amp;I860&amp;"."&amp;J860,"")</f>
        <v>.......</v>
      </c>
      <c r="W799" s="105" t="b">
        <f>V799=Tabela2[[#This Row],[N.R.
(Natureza da Receita)]]</f>
        <v>0</v>
      </c>
      <c r="X799" s="105" t="str">
        <f>IF(Tabela2[[#This Row],[F.R.
(Fonte Recurso)]]="",VLOOKUP(Tabela2[[#This Row],[N.R.
(Natureza da Receita)]],Tabela813[[NR]:[Situação]],3,FALSE),"")</f>
        <v>S</v>
      </c>
      <c r="Y799" s="105" t="b">
        <f>X799=Tabela2[[#This Row],[(S)intética
(A)nalítica]]</f>
        <v>1</v>
      </c>
    </row>
    <row r="800" spans="1:25" ht="45">
      <c r="B800" s="29"/>
      <c r="C800" s="20" t="s">
        <v>781</v>
      </c>
      <c r="D800" s="20" t="s">
        <v>788</v>
      </c>
      <c r="E800" s="20" t="s">
        <v>790</v>
      </c>
      <c r="F800" s="20" t="s">
        <v>793</v>
      </c>
      <c r="G800" s="20" t="s">
        <v>811</v>
      </c>
      <c r="H800" s="20" t="s">
        <v>784</v>
      </c>
      <c r="I800" s="20" t="s">
        <v>781</v>
      </c>
      <c r="J800" s="20" t="s">
        <v>783</v>
      </c>
      <c r="K800" s="16" t="s">
        <v>3276</v>
      </c>
      <c r="L800" s="20"/>
      <c r="M800" s="21" t="s">
        <v>697</v>
      </c>
      <c r="N800" s="16" t="s">
        <v>1241</v>
      </c>
      <c r="O800" s="16">
        <v>5</v>
      </c>
      <c r="P800" s="20" t="s">
        <v>54</v>
      </c>
      <c r="Q800" s="1" t="s">
        <v>1179</v>
      </c>
      <c r="R800" s="1"/>
      <c r="S800" s="16"/>
      <c r="T800" s="151"/>
      <c r="V800" s="105" t="str">
        <f>IF(Tabela2[[#This Row],[F.R.
(Fonte Recurso)]]="",IF(B861&lt;&gt;"",B861&amp;".","")&amp;C861&amp;"."&amp;D861&amp;"."&amp;E861&amp;"."&amp;F861&amp;"."&amp;G861&amp;"."&amp;H861&amp;"."&amp;I861&amp;"."&amp;J861,"")</f>
        <v>1.7.5.9.00.0.0.00</v>
      </c>
      <c r="W800" s="105" t="b">
        <f>V800=Tabela2[[#This Row],[N.R.
(Natureza da Receita)]]</f>
        <v>0</v>
      </c>
      <c r="X800" s="105" t="str">
        <f>IF(Tabela2[[#This Row],[F.R.
(Fonte Recurso)]]="",VLOOKUP(Tabela2[[#This Row],[N.R.
(Natureza da Receita)]],Tabela813[[NR]:[Situação]],3,FALSE),"")</f>
        <v>A</v>
      </c>
      <c r="Y800" s="105" t="b">
        <f>X800=Tabela2[[#This Row],[(S)intética
(A)nalítica]]</f>
        <v>1</v>
      </c>
    </row>
    <row r="801" spans="1:25">
      <c r="B801" s="29"/>
      <c r="C801" s="20"/>
      <c r="D801" s="20"/>
      <c r="E801" s="20"/>
      <c r="F801" s="20"/>
      <c r="G801" s="20"/>
      <c r="H801" s="20"/>
      <c r="I801" s="20"/>
      <c r="J801" s="20"/>
      <c r="K801" s="16"/>
      <c r="L801" s="143" t="s">
        <v>3219</v>
      </c>
      <c r="M801" s="95" t="s">
        <v>3119</v>
      </c>
      <c r="N801" s="16"/>
      <c r="O801" s="16" t="s">
        <v>157</v>
      </c>
      <c r="P801" s="20" t="s">
        <v>157</v>
      </c>
      <c r="Q801" s="1"/>
      <c r="R801" s="1" t="s">
        <v>157</v>
      </c>
      <c r="S801" s="16"/>
      <c r="T801" s="151"/>
      <c r="V801" s="105" t="str">
        <f>IF(Tabela2[[#This Row],[F.R.
(Fonte Recurso)]]="",IF(B862&lt;&gt;"",B862&amp;".","")&amp;C862&amp;"."&amp;D862&amp;"."&amp;E862&amp;"."&amp;F862&amp;"."&amp;G862&amp;"."&amp;H862&amp;"."&amp;I862&amp;"."&amp;J862,"")</f>
        <v/>
      </c>
      <c r="W801" s="105" t="b">
        <f>V801=Tabela2[[#This Row],[N.R.
(Natureza da Receita)]]</f>
        <v>1</v>
      </c>
      <c r="X801" s="105" t="str">
        <f>IF(Tabela2[[#This Row],[F.R.
(Fonte Recurso)]]="",VLOOKUP(Tabela2[[#This Row],[N.R.
(Natureza da Receita)]],Tabela813[[NR]:[Situação]],3,FALSE),"")</f>
        <v/>
      </c>
      <c r="Y801" s="105" t="b">
        <f>X801=Tabela2[[#This Row],[(S)intética
(A)nalítica]]</f>
        <v>1</v>
      </c>
    </row>
    <row r="802" spans="1:25" ht="45">
      <c r="B802" s="29"/>
      <c r="C802" s="20" t="s">
        <v>781</v>
      </c>
      <c r="D802" s="20" t="s">
        <v>788</v>
      </c>
      <c r="E802" s="20" t="s">
        <v>790</v>
      </c>
      <c r="F802" s="20" t="s">
        <v>793</v>
      </c>
      <c r="G802" s="20" t="s">
        <v>811</v>
      </c>
      <c r="H802" s="20" t="s">
        <v>784</v>
      </c>
      <c r="I802" s="20" t="s">
        <v>781</v>
      </c>
      <c r="J802" s="20" t="s">
        <v>785</v>
      </c>
      <c r="K802" s="16" t="s">
        <v>3277</v>
      </c>
      <c r="L802" s="20"/>
      <c r="M802" s="21" t="s">
        <v>3278</v>
      </c>
      <c r="N802" s="16" t="s">
        <v>1241</v>
      </c>
      <c r="O802" s="16">
        <v>8</v>
      </c>
      <c r="P802" s="20" t="s">
        <v>54</v>
      </c>
      <c r="Q802" s="1" t="s">
        <v>3362</v>
      </c>
      <c r="R802" s="1"/>
      <c r="S802" s="16"/>
      <c r="T802" s="151"/>
      <c r="V802" s="105" t="str">
        <f>IF(Tabela2[[#This Row],[F.R.
(Fonte Recurso)]]="",IF(B863&lt;&gt;"",B863&amp;".","")&amp;C863&amp;"."&amp;D863&amp;"."&amp;E863&amp;"."&amp;F863&amp;"."&amp;G863&amp;"."&amp;H863&amp;"."&amp;I863&amp;"."&amp;J863,"")</f>
        <v>.......</v>
      </c>
      <c r="W802" s="105" t="b">
        <f>V802=Tabela2[[#This Row],[N.R.
(Natureza da Receita)]]</f>
        <v>0</v>
      </c>
      <c r="X802" s="105" t="str">
        <f>IF(Tabela2[[#This Row],[F.R.
(Fonte Recurso)]]="",VLOOKUP(Tabela2[[#This Row],[N.R.
(Natureza da Receita)]],Tabela813[[NR]:[Situação]],3,FALSE),"")</f>
        <v>A</v>
      </c>
      <c r="Y802" s="105" t="b">
        <f>X802=Tabela2[[#This Row],[(S)intética
(A)nalítica]]</f>
        <v>1</v>
      </c>
    </row>
    <row r="803" spans="1:25" ht="45">
      <c r="B803" s="29"/>
      <c r="C803" s="20"/>
      <c r="D803" s="20"/>
      <c r="E803" s="20"/>
      <c r="F803" s="20"/>
      <c r="G803" s="20"/>
      <c r="H803" s="20"/>
      <c r="I803" s="20"/>
      <c r="J803" s="20"/>
      <c r="K803" s="16"/>
      <c r="L803" s="20" t="s">
        <v>3352</v>
      </c>
      <c r="M803" s="21" t="s">
        <v>3354</v>
      </c>
      <c r="N803" s="16"/>
      <c r="O803" s="16"/>
      <c r="P803" s="20"/>
      <c r="Q803" s="1" t="s">
        <v>3427</v>
      </c>
      <c r="R803" s="1"/>
      <c r="S803" s="16"/>
      <c r="T803" s="151"/>
      <c r="V803" s="105" t="str">
        <f>IF(Tabela2[[#This Row],[F.R.
(Fonte Recurso)]]="",IF(B864&lt;&gt;"",B864&amp;".","")&amp;C864&amp;"."&amp;D864&amp;"."&amp;E864&amp;"."&amp;F864&amp;"."&amp;G864&amp;"."&amp;H864&amp;"."&amp;I864&amp;"."&amp;J864,"")</f>
        <v/>
      </c>
      <c r="W803" s="105" t="b">
        <f>V803=Tabela2[[#This Row],[N.R.
(Natureza da Receita)]]</f>
        <v>1</v>
      </c>
      <c r="X803" s="105" t="str">
        <f>IF(Tabela2[[#This Row],[F.R.
(Fonte Recurso)]]="",VLOOKUP(Tabela2[[#This Row],[N.R.
(Natureza da Receita)]],Tabela813[[NR]:[Situação]],3,FALSE),"")</f>
        <v/>
      </c>
      <c r="Y803" s="105" t="b">
        <f>X803=Tabela2[[#This Row],[(S)intética
(A)nalítica]]</f>
        <v>1</v>
      </c>
    </row>
    <row r="804" spans="1:25" ht="45">
      <c r="B804" s="29"/>
      <c r="C804" s="20" t="s">
        <v>781</v>
      </c>
      <c r="D804" s="20" t="s">
        <v>788</v>
      </c>
      <c r="E804" s="20" t="s">
        <v>790</v>
      </c>
      <c r="F804" s="20" t="s">
        <v>793</v>
      </c>
      <c r="G804" s="20" t="s">
        <v>811</v>
      </c>
      <c r="H804" s="20" t="s">
        <v>784</v>
      </c>
      <c r="I804" s="20" t="s">
        <v>781</v>
      </c>
      <c r="J804" s="20" t="s">
        <v>794</v>
      </c>
      <c r="K804" s="16" t="s">
        <v>3279</v>
      </c>
      <c r="L804" s="20"/>
      <c r="M804" s="21" t="s">
        <v>3280</v>
      </c>
      <c r="N804" s="16" t="s">
        <v>1241</v>
      </c>
      <c r="O804" s="16">
        <v>8</v>
      </c>
      <c r="P804" s="20" t="s">
        <v>54</v>
      </c>
      <c r="Q804" s="1" t="s">
        <v>3281</v>
      </c>
      <c r="R804" s="1"/>
      <c r="S804" s="16"/>
      <c r="T804" s="151"/>
      <c r="V804" s="105" t="str">
        <f>IF(Tabela2[[#This Row],[F.R.
(Fonte Recurso)]]="",IF(B865&lt;&gt;"",B865&amp;".","")&amp;C865&amp;"."&amp;D865&amp;"."&amp;E865&amp;"."&amp;F865&amp;"."&amp;G865&amp;"."&amp;H865&amp;"."&amp;I865&amp;"."&amp;J865,"")</f>
        <v>.......</v>
      </c>
      <c r="W804" s="105" t="b">
        <f>V804=Tabela2[[#This Row],[N.R.
(Natureza da Receita)]]</f>
        <v>0</v>
      </c>
      <c r="X804" s="105" t="str">
        <f>IF(Tabela2[[#This Row],[F.R.
(Fonte Recurso)]]="",VLOOKUP(Tabela2[[#This Row],[N.R.
(Natureza da Receita)]],Tabela813[[NR]:[Situação]],3,FALSE),"")</f>
        <v>A</v>
      </c>
      <c r="Y804" s="105" t="b">
        <f>X804=Tabela2[[#This Row],[(S)intética
(A)nalítica]]</f>
        <v>1</v>
      </c>
    </row>
    <row r="805" spans="1:25" ht="75">
      <c r="B805" s="29"/>
      <c r="C805" s="20"/>
      <c r="D805" s="20"/>
      <c r="E805" s="20"/>
      <c r="F805" s="20"/>
      <c r="G805" s="20"/>
      <c r="H805" s="20"/>
      <c r="I805" s="20"/>
      <c r="J805" s="20"/>
      <c r="K805" s="16"/>
      <c r="L805" s="20" t="s">
        <v>3353</v>
      </c>
      <c r="M805" s="21" t="s">
        <v>3355</v>
      </c>
      <c r="N805" s="16"/>
      <c r="O805" s="16"/>
      <c r="P805" s="20"/>
      <c r="Q805" s="1" t="s">
        <v>3428</v>
      </c>
      <c r="R805" s="1"/>
      <c r="S805" s="16"/>
      <c r="T805" s="151"/>
      <c r="V805" s="105" t="str">
        <f>IF(Tabela2[[#This Row],[F.R.
(Fonte Recurso)]]="",IF(B866&lt;&gt;"",B866&amp;".","")&amp;C866&amp;"."&amp;D866&amp;"."&amp;E866&amp;"."&amp;F866&amp;"."&amp;G866&amp;"."&amp;H866&amp;"."&amp;I866&amp;"."&amp;J866,"")</f>
        <v/>
      </c>
      <c r="W805" s="105" t="b">
        <f>V805=Tabela2[[#This Row],[N.R.
(Natureza da Receita)]]</f>
        <v>1</v>
      </c>
      <c r="X805" s="105" t="str">
        <f>IF(Tabela2[[#This Row],[F.R.
(Fonte Recurso)]]="",VLOOKUP(Tabela2[[#This Row],[N.R.
(Natureza da Receita)]],Tabela813[[NR]:[Situação]],3,FALSE),"")</f>
        <v/>
      </c>
      <c r="Y805" s="105" t="b">
        <f>X805=Tabela2[[#This Row],[(S)intética
(A)nalítica]]</f>
        <v>1</v>
      </c>
    </row>
    <row r="806" spans="1:25" ht="30">
      <c r="B806" s="29"/>
      <c r="C806" s="20" t="s">
        <v>781</v>
      </c>
      <c r="D806" s="20" t="s">
        <v>788</v>
      </c>
      <c r="E806" s="20" t="s">
        <v>790</v>
      </c>
      <c r="F806" s="20" t="s">
        <v>793</v>
      </c>
      <c r="G806" s="20" t="s">
        <v>808</v>
      </c>
      <c r="H806" s="20" t="s">
        <v>784</v>
      </c>
      <c r="I806" s="20" t="s">
        <v>784</v>
      </c>
      <c r="J806" s="20" t="s">
        <v>787</v>
      </c>
      <c r="K806" s="16" t="s">
        <v>6084</v>
      </c>
      <c r="L806" s="20"/>
      <c r="M806" s="21" t="s">
        <v>6085</v>
      </c>
      <c r="N806" s="16" t="s">
        <v>1236</v>
      </c>
      <c r="O806" s="16">
        <v>8</v>
      </c>
      <c r="P806" s="20" t="s">
        <v>54</v>
      </c>
      <c r="Q806" s="1" t="s">
        <v>6085</v>
      </c>
      <c r="R806" s="1" t="s">
        <v>6086</v>
      </c>
      <c r="S806" s="16"/>
      <c r="T806" s="154"/>
      <c r="V806" s="105" t="str">
        <f>IF(Tabela2[[#This Row],[F.R.
(Fonte Recurso)]]="",IF(B867&lt;&gt;"",B867&amp;".","")&amp;C867&amp;"."&amp;D867&amp;"."&amp;E867&amp;"."&amp;F867&amp;"."&amp;G867&amp;"."&amp;H867&amp;"."&amp;I867&amp;"."&amp;J867,"")</f>
        <v>1.7.6.1.00.0.0.00</v>
      </c>
      <c r="W806" s="105" t="b">
        <f>V806=Tabela2[[#This Row],[N.R.
(Natureza da Receita)]]</f>
        <v>0</v>
      </c>
      <c r="X806" s="105" t="e">
        <f>IF(Tabela2[[#This Row],[F.R.
(Fonte Recurso)]]="",VLOOKUP(Tabela2[[#This Row],[N.R.
(Natureza da Receita)]],Tabela813[[NR]:[Situação]],3,FALSE),"")</f>
        <v>#N/A</v>
      </c>
      <c r="Y806" s="105" t="e">
        <f>X806=Tabela2[[#This Row],[(S)intética
(A)nalítica]]</f>
        <v>#N/A</v>
      </c>
    </row>
    <row r="807" spans="1:25" ht="30">
      <c r="B807" s="29"/>
      <c r="C807" s="20" t="s">
        <v>781</v>
      </c>
      <c r="D807" s="20" t="s">
        <v>788</v>
      </c>
      <c r="E807" s="20" t="s">
        <v>790</v>
      </c>
      <c r="F807" s="20" t="s">
        <v>793</v>
      </c>
      <c r="G807" s="20" t="s">
        <v>808</v>
      </c>
      <c r="H807" s="20" t="s">
        <v>784</v>
      </c>
      <c r="I807" s="20" t="s">
        <v>781</v>
      </c>
      <c r="J807" s="20" t="s">
        <v>787</v>
      </c>
      <c r="K807" s="16" t="s">
        <v>6087</v>
      </c>
      <c r="L807" s="20"/>
      <c r="M807" s="21" t="s">
        <v>6088</v>
      </c>
      <c r="N807" s="16" t="s">
        <v>1241</v>
      </c>
      <c r="O807" s="16">
        <v>8</v>
      </c>
      <c r="P807" s="20" t="s">
        <v>54</v>
      </c>
      <c r="Q807" s="1" t="s">
        <v>6085</v>
      </c>
      <c r="R807" s="1" t="s">
        <v>6086</v>
      </c>
      <c r="S807" s="16"/>
      <c r="T807" s="154"/>
      <c r="V807" s="105" t="str">
        <f>IF(Tabela2[[#This Row],[F.R.
(Fonte Recurso)]]="",IF(B868&lt;&gt;"",B868&amp;".","")&amp;C868&amp;"."&amp;D868&amp;"."&amp;E868&amp;"."&amp;F868&amp;"."&amp;G868&amp;"."&amp;H868&amp;"."&amp;I868&amp;"."&amp;J868,"")</f>
        <v>1.7.6.1.50.0.0.00</v>
      </c>
      <c r="W807" s="105" t="b">
        <f>V807=Tabela2[[#This Row],[N.R.
(Natureza da Receita)]]</f>
        <v>0</v>
      </c>
      <c r="X807" s="105" t="e">
        <f>IF(Tabela2[[#This Row],[F.R.
(Fonte Recurso)]]="",VLOOKUP(Tabela2[[#This Row],[N.R.
(Natureza da Receita)]],Tabela813[[NR]:[Situação]],3,FALSE),"")</f>
        <v>#N/A</v>
      </c>
      <c r="Y807" s="105" t="e">
        <f>X807=Tabela2[[#This Row],[(S)intética
(A)nalítica]]</f>
        <v>#N/A</v>
      </c>
    </row>
    <row r="808" spans="1:25">
      <c r="B808" s="218"/>
      <c r="C808" s="219"/>
      <c r="D808" s="219"/>
      <c r="E808" s="219"/>
      <c r="F808" s="219"/>
      <c r="G808" s="219"/>
      <c r="H808" s="219"/>
      <c r="I808" s="219"/>
      <c r="J808" s="219"/>
      <c r="K808" s="220"/>
      <c r="L808" s="219" t="s">
        <v>6083</v>
      </c>
      <c r="M808" s="21" t="s">
        <v>6098</v>
      </c>
      <c r="N808" s="220"/>
      <c r="O808" s="220"/>
      <c r="P808" s="219"/>
      <c r="Q808" s="221"/>
      <c r="R808" s="1" t="s">
        <v>6086</v>
      </c>
      <c r="S808" s="16"/>
      <c r="T808" s="154"/>
      <c r="V808" s="105" t="str">
        <f>IF(Tabela2[[#This Row],[F.R.
(Fonte Recurso)]]="",IF(B869&lt;&gt;"",B869&amp;".","")&amp;C869&amp;"."&amp;D869&amp;"."&amp;E869&amp;"."&amp;F869&amp;"."&amp;G869&amp;"."&amp;H869&amp;"."&amp;I869&amp;"."&amp;J869,"")</f>
        <v/>
      </c>
      <c r="W808" s="105" t="b">
        <f>V808=Tabela2[[#This Row],[N.R.
(Natureza da Receita)]]</f>
        <v>1</v>
      </c>
      <c r="X808" s="105" t="str">
        <f>IF(Tabela2[[#This Row],[F.R.
(Fonte Recurso)]]="",VLOOKUP(Tabela2[[#This Row],[N.R.
(Natureza da Receita)]],Tabela813[[NR]:[Situação]],3,FALSE),"")</f>
        <v/>
      </c>
      <c r="Y808" s="105" t="b">
        <f>X808=Tabela2[[#This Row],[(S)intética
(A)nalítica]]</f>
        <v>1</v>
      </c>
    </row>
    <row r="809" spans="1:25">
      <c r="B809" s="29"/>
      <c r="C809" s="20" t="s">
        <v>781</v>
      </c>
      <c r="D809" s="20" t="s">
        <v>788</v>
      </c>
      <c r="E809" s="20" t="s">
        <v>790</v>
      </c>
      <c r="F809" s="20" t="s">
        <v>793</v>
      </c>
      <c r="G809" s="20" t="s">
        <v>797</v>
      </c>
      <c r="H809" s="20" t="s">
        <v>784</v>
      </c>
      <c r="I809" s="20" t="s">
        <v>784</v>
      </c>
      <c r="J809" s="20" t="s">
        <v>787</v>
      </c>
      <c r="K809" s="16" t="s">
        <v>1601</v>
      </c>
      <c r="L809" s="20"/>
      <c r="M809" s="21" t="s">
        <v>451</v>
      </c>
      <c r="N809" s="16" t="s">
        <v>1236</v>
      </c>
      <c r="O809" s="16">
        <v>5</v>
      </c>
      <c r="P809" s="20" t="s">
        <v>50</v>
      </c>
      <c r="Q809" s="1" t="s">
        <v>452</v>
      </c>
      <c r="R809" s="1" t="s">
        <v>157</v>
      </c>
      <c r="S809" s="16"/>
      <c r="T809" s="151"/>
      <c r="V809" s="105" t="str">
        <f>IF(Tabela2[[#This Row],[F.R.
(Fonte Recurso)]]="",IF(B870&lt;&gt;"",B870&amp;".","")&amp;C870&amp;"."&amp;D870&amp;"."&amp;E870&amp;"."&amp;F870&amp;"."&amp;G870&amp;"."&amp;H870&amp;"."&amp;I870&amp;"."&amp;J870,"")</f>
        <v>1.7.6.1.51.0.0.00</v>
      </c>
      <c r="W809" s="105" t="b">
        <f>V809=Tabela2[[#This Row],[N.R.
(Natureza da Receita)]]</f>
        <v>0</v>
      </c>
      <c r="X809" s="105" t="str">
        <f>IF(Tabela2[[#This Row],[F.R.
(Fonte Recurso)]]="",VLOOKUP(Tabela2[[#This Row],[N.R.
(Natureza da Receita)]],Tabela813[[NR]:[Situação]],3,FALSE),"")</f>
        <v>S</v>
      </c>
      <c r="Y809" s="105" t="b">
        <f>X809=Tabela2[[#This Row],[(S)intética
(A)nalítica]]</f>
        <v>1</v>
      </c>
    </row>
    <row r="810" spans="1:25">
      <c r="B810" s="29"/>
      <c r="C810" s="20" t="s">
        <v>781</v>
      </c>
      <c r="D810" s="20" t="s">
        <v>788</v>
      </c>
      <c r="E810" s="20" t="s">
        <v>790</v>
      </c>
      <c r="F810" s="20" t="s">
        <v>793</v>
      </c>
      <c r="G810" s="20" t="s">
        <v>797</v>
      </c>
      <c r="H810" s="20" t="s">
        <v>784</v>
      </c>
      <c r="I810" s="20" t="s">
        <v>781</v>
      </c>
      <c r="J810" s="20" t="s">
        <v>787</v>
      </c>
      <c r="K810" s="16" t="s">
        <v>1602</v>
      </c>
      <c r="L810" s="20"/>
      <c r="M810" s="21" t="s">
        <v>779</v>
      </c>
      <c r="N810" s="16" t="s">
        <v>1236</v>
      </c>
      <c r="O810" s="16">
        <v>7</v>
      </c>
      <c r="P810" s="20" t="s">
        <v>50</v>
      </c>
      <c r="Q810" s="1" t="s">
        <v>452</v>
      </c>
      <c r="R810" s="1" t="s">
        <v>157</v>
      </c>
      <c r="S810" s="16" t="s">
        <v>157</v>
      </c>
      <c r="T810" s="151"/>
      <c r="V810" s="105" t="str">
        <f>IF(Tabela2[[#This Row],[F.R.
(Fonte Recurso)]]="",IF(B871&lt;&gt;"",B871&amp;".","")&amp;C871&amp;"."&amp;D871&amp;"."&amp;E871&amp;"."&amp;F871&amp;"."&amp;G871&amp;"."&amp;H871&amp;"."&amp;I871&amp;"."&amp;J871,"")</f>
        <v>.......</v>
      </c>
      <c r="W810" s="105" t="b">
        <f>V810=Tabela2[[#This Row],[N.R.
(Natureza da Receita)]]</f>
        <v>0</v>
      </c>
      <c r="X810" s="105" t="str">
        <f>IF(Tabela2[[#This Row],[F.R.
(Fonte Recurso)]]="",VLOOKUP(Tabela2[[#This Row],[N.R.
(Natureza da Receita)]],Tabela813[[NR]:[Situação]],3,FALSE),"")</f>
        <v>S</v>
      </c>
      <c r="Y810" s="105" t="b">
        <f>X810=Tabela2[[#This Row],[(S)intética
(A)nalítica]]</f>
        <v>1</v>
      </c>
    </row>
    <row r="811" spans="1:25" ht="45">
      <c r="B811" s="29"/>
      <c r="C811" s="20" t="s">
        <v>781</v>
      </c>
      <c r="D811" s="20" t="s">
        <v>788</v>
      </c>
      <c r="E811" s="20" t="s">
        <v>790</v>
      </c>
      <c r="F811" s="20" t="s">
        <v>793</v>
      </c>
      <c r="G811" s="20" t="s">
        <v>797</v>
      </c>
      <c r="H811" s="20" t="s">
        <v>784</v>
      </c>
      <c r="I811" s="20" t="s">
        <v>781</v>
      </c>
      <c r="J811" s="20" t="s">
        <v>783</v>
      </c>
      <c r="K811" s="16" t="s">
        <v>3186</v>
      </c>
      <c r="L811" s="20"/>
      <c r="M811" s="21" t="s">
        <v>3189</v>
      </c>
      <c r="N811" s="16" t="s">
        <v>1241</v>
      </c>
      <c r="O811" s="16"/>
      <c r="P811" s="20"/>
      <c r="Q811" s="1" t="s">
        <v>3188</v>
      </c>
      <c r="R811" s="1"/>
      <c r="S811" s="16"/>
      <c r="T811" s="151"/>
      <c r="V811" s="105" t="str">
        <f>IF(Tabela2[[#This Row],[F.R.
(Fonte Recurso)]]="",IF(B872&lt;&gt;"",B872&amp;".","")&amp;C872&amp;"."&amp;D872&amp;"."&amp;E872&amp;"."&amp;F872&amp;"."&amp;G872&amp;"."&amp;H872&amp;"."&amp;I872&amp;"."&amp;J872,"")</f>
        <v>1.7.6.1.99.0.0.00</v>
      </c>
      <c r="W811" s="105" t="b">
        <f>V811=Tabela2[[#This Row],[N.R.
(Natureza da Receita)]]</f>
        <v>0</v>
      </c>
      <c r="X811" s="105" t="str">
        <f>IF(Tabela2[[#This Row],[F.R.
(Fonte Recurso)]]="",VLOOKUP(Tabela2[[#This Row],[N.R.
(Natureza da Receita)]],Tabela813[[NR]:[Situação]],3,FALSE),"")</f>
        <v>A</v>
      </c>
      <c r="Y811" s="105" t="b">
        <f>X811=Tabela2[[#This Row],[(S)intética
(A)nalítica]]</f>
        <v>1</v>
      </c>
    </row>
    <row r="812" spans="1:25" ht="30">
      <c r="B812" s="29"/>
      <c r="C812" s="20"/>
      <c r="D812" s="20"/>
      <c r="E812" s="20"/>
      <c r="F812" s="20"/>
      <c r="G812" s="20"/>
      <c r="H812" s="20"/>
      <c r="I812" s="20"/>
      <c r="J812" s="20"/>
      <c r="K812" s="20"/>
      <c r="L812" s="20" t="s">
        <v>3220</v>
      </c>
      <c r="M812" s="21" t="s">
        <v>3221</v>
      </c>
      <c r="N812" s="16"/>
      <c r="O812" s="16"/>
      <c r="P812" s="20"/>
      <c r="Q812" s="1" t="s">
        <v>3427</v>
      </c>
      <c r="R812" s="1"/>
      <c r="S812" s="16"/>
      <c r="T812" s="151"/>
      <c r="V812" s="105" t="str">
        <f>IF(Tabela2[[#This Row],[F.R.
(Fonte Recurso)]]="",IF(B873&lt;&gt;"",B873&amp;".","")&amp;C873&amp;"."&amp;D873&amp;"."&amp;E873&amp;"."&amp;F873&amp;"."&amp;G873&amp;"."&amp;H873&amp;"."&amp;I873&amp;"."&amp;J873,"")</f>
        <v/>
      </c>
      <c r="W812" s="105" t="b">
        <f>V812=Tabela2[[#This Row],[N.R.
(Natureza da Receita)]]</f>
        <v>1</v>
      </c>
      <c r="X812" s="105" t="str">
        <f>IF(Tabela2[[#This Row],[F.R.
(Fonte Recurso)]]="",VLOOKUP(Tabela2[[#This Row],[N.R.
(Natureza da Receita)]],Tabela813[[NR]:[Situação]],3,FALSE),"")</f>
        <v/>
      </c>
      <c r="Y812" s="105" t="b">
        <f>X812=Tabela2[[#This Row],[(S)intética
(A)nalítica]]</f>
        <v>1</v>
      </c>
    </row>
    <row r="813" spans="1:25" ht="90">
      <c r="B813" s="267"/>
      <c r="C813" s="258"/>
      <c r="D813" s="258"/>
      <c r="E813" s="258"/>
      <c r="F813" s="258"/>
      <c r="G813" s="258"/>
      <c r="H813" s="258"/>
      <c r="I813" s="258"/>
      <c r="J813" s="258"/>
      <c r="K813" s="268"/>
      <c r="L813" s="258" t="s">
        <v>6259</v>
      </c>
      <c r="M813" s="259" t="s">
        <v>6260</v>
      </c>
      <c r="N813" s="268" t="str">
        <f>X833</f>
        <v>S</v>
      </c>
      <c r="O813" s="268"/>
      <c r="P813" s="258"/>
      <c r="Q813" s="255" t="s">
        <v>6311</v>
      </c>
      <c r="R813" s="86" t="s">
        <v>6192</v>
      </c>
      <c r="S813" s="256" t="s">
        <v>14</v>
      </c>
      <c r="T813" s="265">
        <v>45454</v>
      </c>
      <c r="V813" s="105" t="str">
        <f>IF(Tabela2[[#This Row],[F.R.
(Fonte Recurso)]]="",IF(B874&lt;&gt;"",B874&amp;".","")&amp;C874&amp;"."&amp;D874&amp;"."&amp;E874&amp;"."&amp;F874&amp;"."&amp;G874&amp;"."&amp;H874&amp;"."&amp;I874&amp;"."&amp;J874,"")</f>
        <v/>
      </c>
      <c r="W813" s="105" t="b">
        <f>V813=Tabela2[[#This Row],[N.R.
(Natureza da Receita)]]</f>
        <v>1</v>
      </c>
      <c r="X813" s="105" t="str">
        <f>IF(Tabela2[[#This Row],[F.R.
(Fonte Recurso)]]="",VLOOKUP(Tabela2[[#This Row],[N.R.
(Natureza da Receita)]],Tabela813[[NR]:[Situação]],3,FALSE),"")</f>
        <v/>
      </c>
      <c r="Y813" s="105" t="b">
        <f>X813=Tabela2[[#This Row],[(S)intética
(A)nalítica]]</f>
        <v>0</v>
      </c>
    </row>
    <row r="814" spans="1:25" ht="30">
      <c r="B814" s="29"/>
      <c r="C814" s="20" t="s">
        <v>781</v>
      </c>
      <c r="D814" s="20" t="s">
        <v>788</v>
      </c>
      <c r="E814" s="20" t="s">
        <v>790</v>
      </c>
      <c r="F814" s="20" t="s">
        <v>793</v>
      </c>
      <c r="G814" s="20" t="s">
        <v>797</v>
      </c>
      <c r="H814" s="20" t="s">
        <v>784</v>
      </c>
      <c r="I814" s="20" t="s">
        <v>781</v>
      </c>
      <c r="J814" s="20" t="s">
        <v>785</v>
      </c>
      <c r="K814" s="16" t="s">
        <v>1603</v>
      </c>
      <c r="L814" s="20"/>
      <c r="M814" s="1" t="s">
        <v>3036</v>
      </c>
      <c r="N814" s="16" t="s">
        <v>1241</v>
      </c>
      <c r="O814" s="16">
        <v>8</v>
      </c>
      <c r="P814" s="20" t="s">
        <v>1425</v>
      </c>
      <c r="Q814" s="146" t="s">
        <v>3362</v>
      </c>
      <c r="R814" s="1" t="s">
        <v>157</v>
      </c>
      <c r="S814" s="16"/>
      <c r="T814" s="151"/>
      <c r="V814" s="105" t="str">
        <f>IF(Tabela2[[#This Row],[F.R.
(Fonte Recurso)]]="",IF(B875&lt;&gt;"",B875&amp;".","")&amp;C875&amp;"."&amp;D875&amp;"."&amp;E875&amp;"."&amp;F875&amp;"."&amp;G875&amp;"."&amp;H875&amp;"."&amp;I875&amp;"."&amp;J875,"")</f>
        <v>1.7.9.0.00.0.0.00</v>
      </c>
      <c r="W814" s="105" t="b">
        <f>V814=Tabela2[[#This Row],[N.R.
(Natureza da Receita)]]</f>
        <v>0</v>
      </c>
      <c r="X814" s="105" t="str">
        <f>IF(Tabela2[[#This Row],[F.R.
(Fonte Recurso)]]="",VLOOKUP(Tabela2[[#This Row],[N.R.
(Natureza da Receita)]],Tabela813[[NR]:[Situação]],3,FALSE),"")</f>
        <v>A</v>
      </c>
      <c r="Y814" s="105" t="b">
        <f>X814=Tabela2[[#This Row],[(S)intética
(A)nalítica]]</f>
        <v>1</v>
      </c>
    </row>
    <row r="815" spans="1:25" s="19" customFormat="1" ht="67.5" customHeight="1">
      <c r="A815" s="23"/>
      <c r="B815" s="29"/>
      <c r="C815" s="20"/>
      <c r="D815" s="20"/>
      <c r="E815" s="20"/>
      <c r="F815" s="20"/>
      <c r="G815" s="20"/>
      <c r="H815" s="20"/>
      <c r="I815" s="20"/>
      <c r="J815" s="20"/>
      <c r="K815" s="16"/>
      <c r="L815" s="143" t="s">
        <v>3222</v>
      </c>
      <c r="M815" s="1" t="s">
        <v>3224</v>
      </c>
      <c r="N815" s="16"/>
      <c r="O815" s="16" t="s">
        <v>157</v>
      </c>
      <c r="P815" s="20" t="s">
        <v>157</v>
      </c>
      <c r="Q815" s="1" t="s">
        <v>3427</v>
      </c>
      <c r="R815" s="1" t="s">
        <v>157</v>
      </c>
      <c r="S815" s="16" t="s">
        <v>157</v>
      </c>
      <c r="T815" s="151"/>
      <c r="V815" s="105" t="str">
        <f>IF(Tabela2[[#This Row],[F.R.
(Fonte Recurso)]]="",IF(B876&lt;&gt;"",B876&amp;".","")&amp;C876&amp;"."&amp;D876&amp;"."&amp;E876&amp;"."&amp;F876&amp;"."&amp;G876&amp;"."&amp;H876&amp;"."&amp;I876&amp;"."&amp;J876,"")</f>
        <v/>
      </c>
      <c r="W815" s="105" t="b">
        <f>V815=Tabela2[[#This Row],[N.R.
(Natureza da Receita)]]</f>
        <v>1</v>
      </c>
      <c r="X815" s="105" t="str">
        <f>IF(Tabela2[[#This Row],[F.R.
(Fonte Recurso)]]="",VLOOKUP(Tabela2[[#This Row],[N.R.
(Natureza da Receita)]],Tabela813[[NR]:[Situação]],3,FALSE),"")</f>
        <v/>
      </c>
      <c r="Y815" s="105" t="b">
        <f>X815=Tabela2[[#This Row],[(S)intética
(A)nalítica]]</f>
        <v>1</v>
      </c>
    </row>
    <row r="816" spans="1:25" ht="30">
      <c r="B816" s="29"/>
      <c r="C816" s="20" t="s">
        <v>781</v>
      </c>
      <c r="D816" s="20" t="s">
        <v>788</v>
      </c>
      <c r="E816" s="20" t="s">
        <v>790</v>
      </c>
      <c r="F816" s="20" t="s">
        <v>793</v>
      </c>
      <c r="G816" s="20" t="s">
        <v>797</v>
      </c>
      <c r="H816" s="20" t="s">
        <v>784</v>
      </c>
      <c r="I816" s="20" t="s">
        <v>781</v>
      </c>
      <c r="J816" s="20" t="s">
        <v>794</v>
      </c>
      <c r="K816" s="16" t="s">
        <v>3052</v>
      </c>
      <c r="L816" s="20"/>
      <c r="M816" s="21" t="s">
        <v>2642</v>
      </c>
      <c r="N816" s="16" t="s">
        <v>1241</v>
      </c>
      <c r="O816" s="16">
        <v>8</v>
      </c>
      <c r="P816" s="20" t="s">
        <v>1425</v>
      </c>
      <c r="Q816" s="146" t="s">
        <v>3281</v>
      </c>
      <c r="R816" s="1"/>
      <c r="S816" s="16"/>
      <c r="T816" s="151"/>
      <c r="V816" s="105" t="str">
        <f>IF(Tabela2[[#This Row],[F.R.
(Fonte Recurso)]]="",IF(B877&lt;&gt;"",B877&amp;".","")&amp;C877&amp;"."&amp;D877&amp;"."&amp;E877&amp;"."&amp;F877&amp;"."&amp;G877&amp;"."&amp;H877&amp;"."&amp;I877&amp;"."&amp;J877,"")</f>
        <v>1.7.9.1.50.0.0.00</v>
      </c>
      <c r="W816" s="105" t="b">
        <f>V816=Tabela2[[#This Row],[N.R.
(Natureza da Receita)]]</f>
        <v>0</v>
      </c>
      <c r="X816" s="105" t="str">
        <f>IF(Tabela2[[#This Row],[F.R.
(Fonte Recurso)]]="",VLOOKUP(Tabela2[[#This Row],[N.R.
(Natureza da Receita)]],Tabela813[[NR]:[Situação]],3,FALSE),"")</f>
        <v>A</v>
      </c>
      <c r="Y816" s="105" t="b">
        <f>X816=Tabela2[[#This Row],[(S)intética
(A)nalítica]]</f>
        <v>1</v>
      </c>
    </row>
    <row r="817" spans="2:25" ht="97.5" customHeight="1">
      <c r="B817" s="29"/>
      <c r="C817" s="20"/>
      <c r="D817" s="20"/>
      <c r="E817" s="20"/>
      <c r="F817" s="20"/>
      <c r="G817" s="20"/>
      <c r="H817" s="20"/>
      <c r="I817" s="20"/>
      <c r="J817" s="20"/>
      <c r="K817" s="16"/>
      <c r="L817" s="20" t="s">
        <v>3223</v>
      </c>
      <c r="M817" s="21" t="s">
        <v>3225</v>
      </c>
      <c r="N817" s="16"/>
      <c r="O817" s="16"/>
      <c r="P817" s="20"/>
      <c r="Q817" s="1" t="s">
        <v>3428</v>
      </c>
      <c r="R817" s="1"/>
      <c r="S817" s="16"/>
      <c r="T817" s="151"/>
      <c r="V817" s="105" t="str">
        <f>IF(Tabela2[[#This Row],[F.R.
(Fonte Recurso)]]="",IF(B878&lt;&gt;"",B878&amp;".","")&amp;C878&amp;"."&amp;D878&amp;"."&amp;E878&amp;"."&amp;F878&amp;"."&amp;G878&amp;"."&amp;H878&amp;"."&amp;I878&amp;"."&amp;J878,"")</f>
        <v/>
      </c>
      <c r="W817" s="105" t="b">
        <f>V817=Tabela2[[#This Row],[N.R.
(Natureza da Receita)]]</f>
        <v>1</v>
      </c>
      <c r="X817" s="105" t="str">
        <f>IF(Tabela2[[#This Row],[F.R.
(Fonte Recurso)]]="",VLOOKUP(Tabela2[[#This Row],[N.R.
(Natureza da Receita)]],Tabela813[[NR]:[Situação]],3,FALSE),"")</f>
        <v/>
      </c>
      <c r="Y817" s="105" t="b">
        <f>X817=Tabela2[[#This Row],[(S)intética
(A)nalítica]]</f>
        <v>1</v>
      </c>
    </row>
    <row r="818" spans="2:25">
      <c r="B818" s="29"/>
      <c r="C818" s="20" t="s">
        <v>781</v>
      </c>
      <c r="D818" s="20" t="s">
        <v>788</v>
      </c>
      <c r="E818" s="20" t="s">
        <v>790</v>
      </c>
      <c r="F818" s="20" t="s">
        <v>793</v>
      </c>
      <c r="G818" s="20" t="s">
        <v>797</v>
      </c>
      <c r="H818" s="20" t="s">
        <v>784</v>
      </c>
      <c r="I818" s="20" t="s">
        <v>781</v>
      </c>
      <c r="J818" s="20" t="s">
        <v>797</v>
      </c>
      <c r="K818" s="16" t="s">
        <v>1604</v>
      </c>
      <c r="L818" s="20"/>
      <c r="M818" s="21" t="s">
        <v>451</v>
      </c>
      <c r="N818" s="16" t="s">
        <v>1241</v>
      </c>
      <c r="O818" s="16">
        <v>8</v>
      </c>
      <c r="P818" s="20" t="s">
        <v>1425</v>
      </c>
      <c r="Q818" s="1" t="s">
        <v>452</v>
      </c>
      <c r="R818" s="1" t="s">
        <v>157</v>
      </c>
      <c r="S818" s="16" t="s">
        <v>157</v>
      </c>
      <c r="T818" s="151"/>
      <c r="V818" s="105" t="str">
        <f>IF(Tabela2[[#This Row],[F.R.
(Fonte Recurso)]]="",IF(B879&lt;&gt;"",B879&amp;".","")&amp;C879&amp;"."&amp;D879&amp;"."&amp;E879&amp;"."&amp;F879&amp;"."&amp;G879&amp;"."&amp;H879&amp;"."&amp;I879&amp;"."&amp;J879,"")</f>
        <v>1.7.9.1.51.0.0.00</v>
      </c>
      <c r="W818" s="105" t="b">
        <f>V818=Tabela2[[#This Row],[N.R.
(Natureza da Receita)]]</f>
        <v>0</v>
      </c>
      <c r="X818" s="105" t="str">
        <f>IF(Tabela2[[#This Row],[F.R.
(Fonte Recurso)]]="",VLOOKUP(Tabela2[[#This Row],[N.R.
(Natureza da Receita)]],Tabela813[[NR]:[Situação]],3,FALSE),"")</f>
        <v>A</v>
      </c>
      <c r="Y818" s="105" t="b">
        <f>X818=Tabela2[[#This Row],[(S)intética
(A)nalítica]]</f>
        <v>1</v>
      </c>
    </row>
    <row r="819" spans="2:25" ht="30">
      <c r="B819" s="29"/>
      <c r="C819" s="20"/>
      <c r="D819" s="20"/>
      <c r="E819" s="20"/>
      <c r="F819" s="20"/>
      <c r="G819" s="20"/>
      <c r="H819" s="20"/>
      <c r="I819" s="20"/>
      <c r="J819" s="20"/>
      <c r="K819" s="16"/>
      <c r="L819" s="20" t="s">
        <v>3110</v>
      </c>
      <c r="M819" s="21" t="s">
        <v>3055</v>
      </c>
      <c r="N819" s="16"/>
      <c r="O819" s="16"/>
      <c r="P819" s="20"/>
      <c r="Q819" s="41" t="s">
        <v>3192</v>
      </c>
      <c r="R819" s="1"/>
      <c r="S819" s="16"/>
      <c r="T819" s="151"/>
      <c r="V819" s="105" t="str">
        <f>IF(Tabela2[[#This Row],[F.R.
(Fonte Recurso)]]="",IF(B880&lt;&gt;"",B880&amp;".","")&amp;C880&amp;"."&amp;D880&amp;"."&amp;E880&amp;"."&amp;F880&amp;"."&amp;G880&amp;"."&amp;H880&amp;"."&amp;I880&amp;"."&amp;J880,"")</f>
        <v/>
      </c>
      <c r="W819" s="105" t="b">
        <f>V819=Tabela2[[#This Row],[N.R.
(Natureza da Receita)]]</f>
        <v>1</v>
      </c>
      <c r="X819" s="105" t="str">
        <f>IF(Tabela2[[#This Row],[F.R.
(Fonte Recurso)]]="",VLOOKUP(Tabela2[[#This Row],[N.R.
(Natureza da Receita)]],Tabela813[[NR]:[Situação]],3,FALSE),"")</f>
        <v/>
      </c>
      <c r="Y819" s="105" t="b">
        <f>X819=Tabela2[[#This Row],[(S)intética
(A)nalítica]]</f>
        <v>1</v>
      </c>
    </row>
    <row r="820" spans="2:25">
      <c r="B820" s="29"/>
      <c r="C820" s="20"/>
      <c r="D820" s="20"/>
      <c r="E820" s="20"/>
      <c r="F820" s="20"/>
      <c r="G820" s="20"/>
      <c r="H820" s="20"/>
      <c r="I820" s="20"/>
      <c r="J820" s="20"/>
      <c r="K820" s="16"/>
      <c r="L820" s="20" t="s">
        <v>3350</v>
      </c>
      <c r="M820" s="21" t="s">
        <v>3351</v>
      </c>
      <c r="N820" s="16"/>
      <c r="O820" s="16"/>
      <c r="P820" s="20"/>
      <c r="Q820" s="1"/>
      <c r="R820" s="1"/>
      <c r="S820" s="16"/>
      <c r="T820" s="151"/>
      <c r="V820" s="105" t="str">
        <f>IF(Tabela2[[#This Row],[F.R.
(Fonte Recurso)]]="",IF(B881&lt;&gt;"",B881&amp;".","")&amp;C881&amp;"."&amp;D881&amp;"."&amp;E881&amp;"."&amp;F881&amp;"."&amp;G881&amp;"."&amp;H881&amp;"."&amp;I881&amp;"."&amp;J881,"")</f>
        <v/>
      </c>
      <c r="W820" s="105" t="b">
        <f>V820=Tabela2[[#This Row],[N.R.
(Natureza da Receita)]]</f>
        <v>1</v>
      </c>
      <c r="X820" s="105" t="str">
        <f>IF(Tabela2[[#This Row],[F.R.
(Fonte Recurso)]]="",VLOOKUP(Tabela2[[#This Row],[N.R.
(Natureza da Receita)]],Tabela813[[NR]:[Situação]],3,FALSE),"")</f>
        <v/>
      </c>
      <c r="Y820" s="105" t="b">
        <f>X820=Tabela2[[#This Row],[(S)intética
(A)nalítica]]</f>
        <v>1</v>
      </c>
    </row>
    <row r="821" spans="2:25">
      <c r="B821" s="29"/>
      <c r="C821" s="20"/>
      <c r="D821" s="20"/>
      <c r="E821" s="20"/>
      <c r="F821" s="20"/>
      <c r="G821" s="20"/>
      <c r="H821" s="20"/>
      <c r="I821" s="20"/>
      <c r="J821" s="20"/>
      <c r="K821" s="16"/>
      <c r="L821" s="20" t="s">
        <v>3163</v>
      </c>
      <c r="M821" s="21" t="s">
        <v>3109</v>
      </c>
      <c r="N821" s="16"/>
      <c r="O821" s="16"/>
      <c r="P821" s="20"/>
      <c r="Q821" s="1"/>
      <c r="R821" s="1"/>
      <c r="S821" s="16"/>
      <c r="T821" s="151"/>
      <c r="V821" s="105" t="str">
        <f>IF(Tabela2[[#This Row],[F.R.
(Fonte Recurso)]]="",IF(B882&lt;&gt;"",B882&amp;".","")&amp;C882&amp;"."&amp;D882&amp;"."&amp;E882&amp;"."&amp;F882&amp;"."&amp;G882&amp;"."&amp;H882&amp;"."&amp;I882&amp;"."&amp;J882,"")</f>
        <v/>
      </c>
      <c r="W821" s="105" t="b">
        <f>V821=Tabela2[[#This Row],[N.R.
(Natureza da Receita)]]</f>
        <v>1</v>
      </c>
      <c r="X821" s="105" t="str">
        <f>IF(Tabela2[[#This Row],[F.R.
(Fonte Recurso)]]="",VLOOKUP(Tabela2[[#This Row],[N.R.
(Natureza da Receita)]],Tabela813[[NR]:[Situação]],3,FALSE),"")</f>
        <v/>
      </c>
      <c r="Y821" s="105" t="b">
        <f>X821=Tabela2[[#This Row],[(S)intética
(A)nalítica]]</f>
        <v>1</v>
      </c>
    </row>
    <row r="822" spans="2:25" ht="30">
      <c r="B822" s="29"/>
      <c r="C822" s="20"/>
      <c r="D822" s="20"/>
      <c r="E822" s="20"/>
      <c r="F822" s="20"/>
      <c r="G822" s="20"/>
      <c r="H822" s="20"/>
      <c r="I822" s="20"/>
      <c r="J822" s="20"/>
      <c r="K822" s="16"/>
      <c r="L822" s="20" t="s">
        <v>3243</v>
      </c>
      <c r="M822" s="21" t="s">
        <v>3120</v>
      </c>
      <c r="N822" s="16"/>
      <c r="O822" s="16" t="s">
        <v>157</v>
      </c>
      <c r="P822" s="20" t="s">
        <v>157</v>
      </c>
      <c r="Q822" s="1" t="s">
        <v>3421</v>
      </c>
      <c r="R822" s="1" t="s">
        <v>157</v>
      </c>
      <c r="S822" s="16" t="s">
        <v>157</v>
      </c>
      <c r="T822" s="151"/>
      <c r="V822" s="105" t="str">
        <f>IF(Tabela2[[#This Row],[F.R.
(Fonte Recurso)]]="",IF(B883&lt;&gt;"",B883&amp;".","")&amp;C883&amp;"."&amp;D883&amp;"."&amp;E883&amp;"."&amp;F883&amp;"."&amp;G883&amp;"."&amp;H883&amp;"."&amp;I883&amp;"."&amp;J883,"")</f>
        <v/>
      </c>
      <c r="W822" s="105" t="b">
        <f>V822=Tabela2[[#This Row],[N.R.
(Natureza da Receita)]]</f>
        <v>1</v>
      </c>
      <c r="X822" s="105" t="str">
        <f>IF(Tabela2[[#This Row],[F.R.
(Fonte Recurso)]]="",VLOOKUP(Tabela2[[#This Row],[N.R.
(Natureza da Receita)]],Tabela813[[NR]:[Situação]],3,FALSE),"")</f>
        <v/>
      </c>
      <c r="Y822" s="105" t="b">
        <f>X822=Tabela2[[#This Row],[(S)intética
(A)nalítica]]</f>
        <v>1</v>
      </c>
    </row>
    <row r="823" spans="2:25" ht="30">
      <c r="B823" s="213"/>
      <c r="C823" s="214"/>
      <c r="D823" s="214"/>
      <c r="E823" s="214"/>
      <c r="F823" s="214"/>
      <c r="G823" s="214"/>
      <c r="H823" s="214"/>
      <c r="I823" s="214"/>
      <c r="J823" s="214"/>
      <c r="K823" s="215"/>
      <c r="L823" s="20" t="s">
        <v>6066</v>
      </c>
      <c r="M823" s="21" t="s">
        <v>6067</v>
      </c>
      <c r="N823" s="16"/>
      <c r="O823" s="16"/>
      <c r="P823" s="20"/>
      <c r="Q823" s="1" t="s">
        <v>6068</v>
      </c>
      <c r="R823" s="216"/>
      <c r="S823" s="215"/>
      <c r="T823" s="151"/>
      <c r="V823" s="105" t="str">
        <f>IF(Tabela2[[#This Row],[F.R.
(Fonte Recurso)]]="",IF(B884&lt;&gt;"",B884&amp;".","")&amp;C884&amp;"."&amp;D884&amp;"."&amp;E884&amp;"."&amp;F884&amp;"."&amp;G884&amp;"."&amp;H884&amp;"."&amp;I884&amp;"."&amp;J884,"")</f>
        <v/>
      </c>
      <c r="W823" s="105" t="b">
        <f>V823=Tabela2[[#This Row],[N.R.
(Natureza da Receita)]]</f>
        <v>1</v>
      </c>
      <c r="X823" s="105" t="str">
        <f>IF(Tabela2[[#This Row],[F.R.
(Fonte Recurso)]]="",VLOOKUP(Tabela2[[#This Row],[N.R.
(Natureza da Receita)]],Tabela813[[NR]:[Situação]],3,FALSE),"")</f>
        <v/>
      </c>
      <c r="Y823" s="105" t="b">
        <f>X823=Tabela2[[#This Row],[(S)intética
(A)nalítica]]</f>
        <v>1</v>
      </c>
    </row>
    <row r="824" spans="2:25" ht="45">
      <c r="B824" s="29"/>
      <c r="C824" s="20" t="s">
        <v>781</v>
      </c>
      <c r="D824" s="20" t="s">
        <v>788</v>
      </c>
      <c r="E824" s="20" t="s">
        <v>782</v>
      </c>
      <c r="F824" s="20" t="s">
        <v>784</v>
      </c>
      <c r="G824" s="20" t="s">
        <v>787</v>
      </c>
      <c r="H824" s="20" t="s">
        <v>784</v>
      </c>
      <c r="I824" s="20" t="s">
        <v>784</v>
      </c>
      <c r="J824" s="20" t="s">
        <v>787</v>
      </c>
      <c r="K824" s="16" t="s">
        <v>1605</v>
      </c>
      <c r="L824" s="20"/>
      <c r="M824" s="21" t="s">
        <v>2575</v>
      </c>
      <c r="N824" s="16" t="s">
        <v>1236</v>
      </c>
      <c r="O824" s="16">
        <v>3</v>
      </c>
      <c r="P824" s="20" t="s">
        <v>44</v>
      </c>
      <c r="Q824" s="1" t="s">
        <v>453</v>
      </c>
      <c r="R824" s="1" t="s">
        <v>157</v>
      </c>
      <c r="S824" s="16" t="s">
        <v>157</v>
      </c>
      <c r="T824" s="151"/>
      <c r="V824" s="105" t="str">
        <f>IF(Tabela2[[#This Row],[F.R.
(Fonte Recurso)]]="",IF(B885&lt;&gt;"",B885&amp;".","")&amp;C885&amp;"."&amp;D885&amp;"."&amp;E885&amp;"."&amp;F885&amp;"."&amp;G885&amp;"."&amp;H885&amp;"."&amp;I885&amp;"."&amp;J885,"")</f>
        <v>1.7.9.2.01.0.0.00</v>
      </c>
      <c r="W824" s="105" t="b">
        <f>V824=Tabela2[[#This Row],[N.R.
(Natureza da Receita)]]</f>
        <v>0</v>
      </c>
      <c r="X824" s="105" t="str">
        <f>IF(Tabela2[[#This Row],[F.R.
(Fonte Recurso)]]="",VLOOKUP(Tabela2[[#This Row],[N.R.
(Natureza da Receita)]],Tabela813[[NR]:[Situação]],3,FALSE),"")</f>
        <v>S</v>
      </c>
      <c r="Y824" s="105" t="b">
        <f>X824=Tabela2[[#This Row],[(S)intética
(A)nalítica]]</f>
        <v>1</v>
      </c>
    </row>
    <row r="825" spans="2:25">
      <c r="B825" s="29"/>
      <c r="C825" s="20" t="s">
        <v>781</v>
      </c>
      <c r="D825" s="20" t="s">
        <v>788</v>
      </c>
      <c r="E825" s="20" t="s">
        <v>782</v>
      </c>
      <c r="F825" s="20" t="s">
        <v>781</v>
      </c>
      <c r="G825" s="20" t="s">
        <v>787</v>
      </c>
      <c r="H825" s="20" t="s">
        <v>784</v>
      </c>
      <c r="I825" s="20" t="s">
        <v>784</v>
      </c>
      <c r="J825" s="20" t="s">
        <v>787</v>
      </c>
      <c r="K825" s="16" t="s">
        <v>1606</v>
      </c>
      <c r="L825" s="20"/>
      <c r="M825" s="21" t="s">
        <v>440</v>
      </c>
      <c r="N825" s="16" t="s">
        <v>1236</v>
      </c>
      <c r="O825" s="16">
        <v>4</v>
      </c>
      <c r="P825" s="20" t="s">
        <v>44</v>
      </c>
      <c r="Q825" s="1" t="s">
        <v>1180</v>
      </c>
      <c r="R825" s="1" t="s">
        <v>157</v>
      </c>
      <c r="S825" s="16"/>
      <c r="T825" s="151"/>
      <c r="V825" s="105" t="str">
        <f>IF(Tabela2[[#This Row],[F.R.
(Fonte Recurso)]]="",IF(B886&lt;&gt;"",B886&amp;".","")&amp;C886&amp;"."&amp;D886&amp;"."&amp;E886&amp;"."&amp;F886&amp;"."&amp;G886&amp;"."&amp;H886&amp;"."&amp;I886&amp;"."&amp;J886,"")</f>
        <v>.......</v>
      </c>
      <c r="W825" s="105" t="b">
        <f>V825=Tabela2[[#This Row],[N.R.
(Natureza da Receita)]]</f>
        <v>0</v>
      </c>
      <c r="X825" s="105" t="str">
        <f>IF(Tabela2[[#This Row],[F.R.
(Fonte Recurso)]]="",VLOOKUP(Tabela2[[#This Row],[N.R.
(Natureza da Receita)]],Tabela813[[NR]:[Situação]],3,FALSE),"")</f>
        <v>S</v>
      </c>
      <c r="Y825" s="105" t="b">
        <f>X825=Tabela2[[#This Row],[(S)intética
(A)nalítica]]</f>
        <v>1</v>
      </c>
    </row>
    <row r="826" spans="2:25" ht="30">
      <c r="B826" s="29"/>
      <c r="C826" s="20" t="s">
        <v>781</v>
      </c>
      <c r="D826" s="20" t="s">
        <v>788</v>
      </c>
      <c r="E826" s="20" t="s">
        <v>782</v>
      </c>
      <c r="F826" s="20" t="s">
        <v>781</v>
      </c>
      <c r="G826" s="20" t="s">
        <v>807</v>
      </c>
      <c r="H826" s="20" t="s">
        <v>784</v>
      </c>
      <c r="I826" s="20" t="s">
        <v>784</v>
      </c>
      <c r="J826" s="20" t="s">
        <v>787</v>
      </c>
      <c r="K826" s="16" t="s">
        <v>1607</v>
      </c>
      <c r="L826" s="20"/>
      <c r="M826" s="21" t="s">
        <v>440</v>
      </c>
      <c r="N826" s="16" t="s">
        <v>1236</v>
      </c>
      <c r="O826" s="16">
        <v>5</v>
      </c>
      <c r="P826" s="20" t="s">
        <v>54</v>
      </c>
      <c r="Q826" s="1" t="s">
        <v>454</v>
      </c>
      <c r="R826" s="1" t="s">
        <v>157</v>
      </c>
      <c r="S826" s="16"/>
      <c r="T826" s="151"/>
      <c r="V826" s="105" t="str">
        <f>IF(Tabela2[[#This Row],[F.R.
(Fonte Recurso)]]="",IF(B887&lt;&gt;"",B887&amp;".","")&amp;C887&amp;"."&amp;D887&amp;"."&amp;E887&amp;"."&amp;F887&amp;"."&amp;G887&amp;"."&amp;H887&amp;"."&amp;I887&amp;"."&amp;J887,"")</f>
        <v>1.7.9.9.00.0.0.00</v>
      </c>
      <c r="W826" s="105" t="b">
        <f>V826=Tabela2[[#This Row],[N.R.
(Natureza da Receita)]]</f>
        <v>0</v>
      </c>
      <c r="X826" s="105" t="str">
        <f>IF(Tabela2[[#This Row],[F.R.
(Fonte Recurso)]]="",VLOOKUP(Tabela2[[#This Row],[N.R.
(Natureza da Receita)]],Tabela813[[NR]:[Situação]],3,FALSE),"")</f>
        <v>S</v>
      </c>
      <c r="Y826" s="105" t="b">
        <f>X826=Tabela2[[#This Row],[(S)intética
(A)nalítica]]</f>
        <v>1</v>
      </c>
    </row>
    <row r="827" spans="2:25" ht="30">
      <c r="B827" s="29"/>
      <c r="C827" s="20"/>
      <c r="D827" s="20"/>
      <c r="E827" s="20"/>
      <c r="F827" s="20"/>
      <c r="G827" s="20"/>
      <c r="H827" s="20"/>
      <c r="I827" s="20"/>
      <c r="J827" s="20"/>
      <c r="K827" s="16"/>
      <c r="L827" s="20" t="s">
        <v>3226</v>
      </c>
      <c r="M827" s="21" t="s">
        <v>2788</v>
      </c>
      <c r="N827" s="16"/>
      <c r="O827" s="16" t="s">
        <v>157</v>
      </c>
      <c r="P827" s="20" t="s">
        <v>157</v>
      </c>
      <c r="Q827" s="1"/>
      <c r="R827" s="1" t="s">
        <v>157</v>
      </c>
      <c r="S827" s="16" t="s">
        <v>157</v>
      </c>
      <c r="T827" s="151"/>
      <c r="V827" s="105" t="str">
        <f>IF(Tabela2[[#This Row],[F.R.
(Fonte Recurso)]]="",IF(B888&lt;&gt;"",B888&amp;".","")&amp;C888&amp;"."&amp;D888&amp;"."&amp;E888&amp;"."&amp;F888&amp;"."&amp;G888&amp;"."&amp;H888&amp;"."&amp;I888&amp;"."&amp;J888,"")</f>
        <v/>
      </c>
      <c r="W827" s="105" t="b">
        <f>V827=Tabela2[[#This Row],[N.R.
(Natureza da Receita)]]</f>
        <v>1</v>
      </c>
      <c r="X827" s="105" t="str">
        <f>IF(Tabela2[[#This Row],[F.R.
(Fonte Recurso)]]="",VLOOKUP(Tabela2[[#This Row],[N.R.
(Natureza da Receita)]],Tabela813[[NR]:[Situação]],3,FALSE),"")</f>
        <v/>
      </c>
      <c r="Y827" s="105" t="b">
        <f>X827=Tabela2[[#This Row],[(S)intética
(A)nalítica]]</f>
        <v>1</v>
      </c>
    </row>
    <row r="828" spans="2:25">
      <c r="B828" s="29"/>
      <c r="C828" s="20" t="s">
        <v>781</v>
      </c>
      <c r="D828" s="20" t="s">
        <v>788</v>
      </c>
      <c r="E828" s="20" t="s">
        <v>782</v>
      </c>
      <c r="F828" s="20" t="s">
        <v>790</v>
      </c>
      <c r="G828" s="20" t="s">
        <v>787</v>
      </c>
      <c r="H828" s="20" t="s">
        <v>784</v>
      </c>
      <c r="I828" s="20" t="s">
        <v>784</v>
      </c>
      <c r="J828" s="20" t="s">
        <v>787</v>
      </c>
      <c r="K828" s="16" t="s">
        <v>1608</v>
      </c>
      <c r="L828" s="20"/>
      <c r="M828" s="21" t="s">
        <v>457</v>
      </c>
      <c r="N828" s="16" t="s">
        <v>1236</v>
      </c>
      <c r="O828" s="16">
        <v>4</v>
      </c>
      <c r="P828" s="20" t="s">
        <v>44</v>
      </c>
      <c r="Q828" s="1" t="s">
        <v>1181</v>
      </c>
      <c r="R828" s="1" t="s">
        <v>157</v>
      </c>
      <c r="S828" s="16"/>
      <c r="T828" s="151"/>
      <c r="V828" s="105" t="str">
        <f>IF(Tabela2[[#This Row],[F.R.
(Fonte Recurso)]]="",IF(B889&lt;&gt;"",B889&amp;".","")&amp;C889&amp;"."&amp;D889&amp;"."&amp;E889&amp;"."&amp;F889&amp;"."&amp;G889&amp;"."&amp;H889&amp;"."&amp;I889&amp;"."&amp;J889,"")</f>
        <v>.......</v>
      </c>
      <c r="W828" s="105" t="b">
        <f>V828=Tabela2[[#This Row],[N.R.
(Natureza da Receita)]]</f>
        <v>0</v>
      </c>
      <c r="X828" s="105" t="str">
        <f>IF(Tabela2[[#This Row],[F.R.
(Fonte Recurso)]]="",VLOOKUP(Tabela2[[#This Row],[N.R.
(Natureza da Receita)]],Tabela813[[NR]:[Situação]],3,FALSE),"")</f>
        <v>S</v>
      </c>
      <c r="Y828" s="105" t="b">
        <f>X828=Tabela2[[#This Row],[(S)intética
(A)nalítica]]</f>
        <v>1</v>
      </c>
    </row>
    <row r="829" spans="2:25" ht="45">
      <c r="B829" s="29"/>
      <c r="C829" s="20" t="s">
        <v>781</v>
      </c>
      <c r="D829" s="20" t="s">
        <v>788</v>
      </c>
      <c r="E829" s="20" t="s">
        <v>782</v>
      </c>
      <c r="F829" s="20" t="s">
        <v>790</v>
      </c>
      <c r="G829" s="20" t="s">
        <v>807</v>
      </c>
      <c r="H829" s="20" t="s">
        <v>784</v>
      </c>
      <c r="I829" s="20" t="s">
        <v>784</v>
      </c>
      <c r="J829" s="20" t="s">
        <v>787</v>
      </c>
      <c r="K829" s="16" t="s">
        <v>1609</v>
      </c>
      <c r="L829" s="20"/>
      <c r="M829" s="21" t="s">
        <v>458</v>
      </c>
      <c r="N829" s="16" t="s">
        <v>1236</v>
      </c>
      <c r="O829" s="16">
        <v>5</v>
      </c>
      <c r="P829" s="20" t="s">
        <v>54</v>
      </c>
      <c r="Q829" s="1" t="s">
        <v>459</v>
      </c>
      <c r="R829" s="1" t="s">
        <v>157</v>
      </c>
      <c r="S829" s="16"/>
      <c r="T829" s="151"/>
      <c r="V829" s="105" t="str">
        <f>IF(Tabela2[[#This Row],[F.R.
(Fonte Recurso)]]="",IF(B890&lt;&gt;"",B890&amp;".","")&amp;C890&amp;"."&amp;D890&amp;"."&amp;E890&amp;"."&amp;F890&amp;"."&amp;G890&amp;"."&amp;H890&amp;"."&amp;I890&amp;"."&amp;J890,"")</f>
        <v>1.9.0.0.00.0.0.00</v>
      </c>
      <c r="W829" s="105" t="b">
        <f>V829=Tabela2[[#This Row],[N.R.
(Natureza da Receita)]]</f>
        <v>0</v>
      </c>
      <c r="X829" s="105" t="str">
        <f>IF(Tabela2[[#This Row],[F.R.
(Fonte Recurso)]]="",VLOOKUP(Tabela2[[#This Row],[N.R.
(Natureza da Receita)]],Tabela813[[NR]:[Situação]],3,FALSE),"")</f>
        <v>S</v>
      </c>
      <c r="Y829" s="105" t="b">
        <f>X829=Tabela2[[#This Row],[(S)intética
(A)nalítica]]</f>
        <v>1</v>
      </c>
    </row>
    <row r="830" spans="2:25" ht="30">
      <c r="B830" s="29"/>
      <c r="C830" s="20"/>
      <c r="D830" s="20"/>
      <c r="E830" s="20"/>
      <c r="F830" s="20"/>
      <c r="G830" s="20"/>
      <c r="H830" s="20"/>
      <c r="I830" s="20"/>
      <c r="J830" s="20"/>
      <c r="K830" s="16"/>
      <c r="L830" s="20" t="s">
        <v>3136</v>
      </c>
      <c r="M830" s="21" t="s">
        <v>3121</v>
      </c>
      <c r="N830" s="16"/>
      <c r="O830" s="16" t="s">
        <v>157</v>
      </c>
      <c r="P830" s="20" t="s">
        <v>157</v>
      </c>
      <c r="Q830" s="1"/>
      <c r="R830" s="1" t="s">
        <v>157</v>
      </c>
      <c r="S830" s="16" t="s">
        <v>157</v>
      </c>
      <c r="T830" s="151"/>
      <c r="V830" s="105" t="str">
        <f>IF(Tabela2[[#This Row],[F.R.
(Fonte Recurso)]]="",IF(B891&lt;&gt;"",B891&amp;".","")&amp;C891&amp;"."&amp;D891&amp;"."&amp;E891&amp;"."&amp;F891&amp;"."&amp;G891&amp;"."&amp;H891&amp;"."&amp;I891&amp;"."&amp;J891,"")</f>
        <v/>
      </c>
      <c r="W830" s="105" t="b">
        <f>V830=Tabela2[[#This Row],[N.R.
(Natureza da Receita)]]</f>
        <v>1</v>
      </c>
      <c r="X830" s="105" t="str">
        <f>IF(Tabela2[[#This Row],[F.R.
(Fonte Recurso)]]="",VLOOKUP(Tabela2[[#This Row],[N.R.
(Natureza da Receita)]],Tabela813[[NR]:[Situação]],3,FALSE),"")</f>
        <v/>
      </c>
      <c r="Y830" s="105" t="b">
        <f>X830=Tabela2[[#This Row],[(S)intética
(A)nalítica]]</f>
        <v>1</v>
      </c>
    </row>
    <row r="831" spans="2:25" ht="45">
      <c r="B831" s="29"/>
      <c r="C831" s="20" t="s">
        <v>781</v>
      </c>
      <c r="D831" s="20" t="s">
        <v>788</v>
      </c>
      <c r="E831" s="20" t="s">
        <v>782</v>
      </c>
      <c r="F831" s="20" t="s">
        <v>790</v>
      </c>
      <c r="G831" s="20" t="s">
        <v>809</v>
      </c>
      <c r="H831" s="20" t="s">
        <v>784</v>
      </c>
      <c r="I831" s="20" t="s">
        <v>784</v>
      </c>
      <c r="J831" s="20" t="s">
        <v>787</v>
      </c>
      <c r="K831" s="16" t="s">
        <v>1610</v>
      </c>
      <c r="L831" s="20"/>
      <c r="M831" s="21" t="s">
        <v>2576</v>
      </c>
      <c r="N831" s="16" t="str">
        <f t="shared" ref="N831:N840" si="25">X770</f>
        <v>S</v>
      </c>
      <c r="O831" s="16">
        <v>5</v>
      </c>
      <c r="P831" s="20" t="s">
        <v>54</v>
      </c>
      <c r="Q831" s="1" t="s">
        <v>460</v>
      </c>
      <c r="R831" s="1" t="s">
        <v>157</v>
      </c>
      <c r="S831" s="16"/>
      <c r="T831" s="151"/>
      <c r="V831" s="105" t="str">
        <f>IF(Tabela2[[#This Row],[F.R.
(Fonte Recurso)]]="",IF(B892&lt;&gt;"",B892&amp;".","")&amp;C892&amp;"."&amp;D892&amp;"."&amp;E892&amp;"."&amp;F892&amp;"."&amp;G892&amp;"."&amp;H892&amp;"."&amp;I892&amp;"."&amp;J892,"")</f>
        <v>1.9.1.1.00.0.0.00</v>
      </c>
      <c r="W831" s="105" t="b">
        <f>V831=Tabela2[[#This Row],[N.R.
(Natureza da Receita)]]</f>
        <v>0</v>
      </c>
      <c r="X831" s="105" t="str">
        <f>IF(Tabela2[[#This Row],[F.R.
(Fonte Recurso)]]="",VLOOKUP(Tabela2[[#This Row],[N.R.
(Natureza da Receita)]],Tabela813[[NR]:[Situação]],3,FALSE),"")</f>
        <v>S</v>
      </c>
      <c r="Y831" s="105" t="b">
        <f>X831=Tabela2[[#This Row],[(S)intética
(A)nalítica]]</f>
        <v>1</v>
      </c>
    </row>
    <row r="832" spans="2:25" ht="30">
      <c r="B832" s="29"/>
      <c r="C832" s="20"/>
      <c r="D832" s="20"/>
      <c r="E832" s="20"/>
      <c r="F832" s="20"/>
      <c r="G832" s="20"/>
      <c r="H832" s="20"/>
      <c r="I832" s="20"/>
      <c r="J832" s="20"/>
      <c r="K832" s="16"/>
      <c r="L832" s="20" t="s">
        <v>3133</v>
      </c>
      <c r="M832" s="21" t="s">
        <v>3376</v>
      </c>
      <c r="N832" s="16"/>
      <c r="O832" s="16" t="s">
        <v>157</v>
      </c>
      <c r="P832" s="20" t="s">
        <v>157</v>
      </c>
      <c r="Q832" s="1"/>
      <c r="R832" s="1" t="s">
        <v>157</v>
      </c>
      <c r="S832" s="16" t="s">
        <v>157</v>
      </c>
      <c r="T832" s="151"/>
      <c r="V832" s="105" t="str">
        <f>IF(Tabela2[[#This Row],[F.R.
(Fonte Recurso)]]="",IF(B893&lt;&gt;"",B893&amp;".","")&amp;C893&amp;"."&amp;D893&amp;"."&amp;E893&amp;"."&amp;F893&amp;"."&amp;G893&amp;"."&amp;H893&amp;"."&amp;I893&amp;"."&amp;J893,"")</f>
        <v/>
      </c>
      <c r="W832" s="105" t="b">
        <f>V832=Tabela2[[#This Row],[N.R.
(Natureza da Receita)]]</f>
        <v>1</v>
      </c>
      <c r="X832" s="105" t="str">
        <f>IF(Tabela2[[#This Row],[F.R.
(Fonte Recurso)]]="",VLOOKUP(Tabela2[[#This Row],[N.R.
(Natureza da Receita)]],Tabela813[[NR]:[Situação]],3,FALSE),"")</f>
        <v/>
      </c>
      <c r="Y832" s="105" t="b">
        <f>X832=Tabela2[[#This Row],[(S)intética
(A)nalítica]]</f>
        <v>1</v>
      </c>
    </row>
    <row r="833" spans="2:25" ht="45">
      <c r="B833" s="29"/>
      <c r="C833" s="20" t="s">
        <v>781</v>
      </c>
      <c r="D833" s="20" t="s">
        <v>788</v>
      </c>
      <c r="E833" s="20" t="s">
        <v>782</v>
      </c>
      <c r="F833" s="20" t="s">
        <v>790</v>
      </c>
      <c r="G833" s="20" t="s">
        <v>797</v>
      </c>
      <c r="H833" s="20" t="s">
        <v>784</v>
      </c>
      <c r="I833" s="20" t="s">
        <v>784</v>
      </c>
      <c r="J833" s="20" t="s">
        <v>787</v>
      </c>
      <c r="K833" s="16" t="s">
        <v>1611</v>
      </c>
      <c r="L833" s="20"/>
      <c r="M833" s="1" t="s">
        <v>1182</v>
      </c>
      <c r="N833" s="16" t="s">
        <v>1236</v>
      </c>
      <c r="O833" s="16">
        <v>5</v>
      </c>
      <c r="P833" s="20" t="s">
        <v>50</v>
      </c>
      <c r="Q833" s="1" t="s">
        <v>1183</v>
      </c>
      <c r="R833" s="1" t="s">
        <v>157</v>
      </c>
      <c r="S833" s="16" t="s">
        <v>157</v>
      </c>
      <c r="T833" s="151"/>
      <c r="V833" s="105" t="str">
        <f>IF(Tabela2[[#This Row],[F.R.
(Fonte Recurso)]]="",IF(B894&lt;&gt;"",B894&amp;".","")&amp;C894&amp;"."&amp;D894&amp;"."&amp;E894&amp;"."&amp;F894&amp;"."&amp;G894&amp;"."&amp;H894&amp;"."&amp;I894&amp;"."&amp;J894,"")</f>
        <v>.......</v>
      </c>
      <c r="W833" s="105" t="b">
        <f>V833=Tabela2[[#This Row],[N.R.
(Natureza da Receita)]]</f>
        <v>0</v>
      </c>
      <c r="X833" s="105" t="str">
        <f>IF(Tabela2[[#This Row],[F.R.
(Fonte Recurso)]]="",VLOOKUP(Tabela2[[#This Row],[N.R.
(Natureza da Receita)]],Tabela813[[NR]:[Situação]],3,FALSE),"")</f>
        <v>S</v>
      </c>
      <c r="Y833" s="105" t="b">
        <f>X833=Tabela2[[#This Row],[(S)intética
(A)nalítica]]</f>
        <v>1</v>
      </c>
    </row>
    <row r="834" spans="2:25" ht="30">
      <c r="B834" s="29"/>
      <c r="C834" s="20"/>
      <c r="D834" s="20"/>
      <c r="E834" s="20"/>
      <c r="F834" s="20"/>
      <c r="G834" s="20"/>
      <c r="H834" s="20"/>
      <c r="I834" s="20"/>
      <c r="J834" s="20"/>
      <c r="K834" s="16"/>
      <c r="L834" s="20" t="s">
        <v>3137</v>
      </c>
      <c r="M834" s="21" t="s">
        <v>3357</v>
      </c>
      <c r="N834" s="16"/>
      <c r="O834" s="16"/>
      <c r="P834" s="20"/>
      <c r="Q834" s="1"/>
      <c r="R834" s="1"/>
      <c r="S834" s="16"/>
      <c r="T834" s="151"/>
      <c r="V834" s="105" t="str">
        <f>IF(Tabela2[[#This Row],[F.R.
(Fonte Recurso)]]="",IF(B895&lt;&gt;"",B895&amp;".","")&amp;C895&amp;"."&amp;D895&amp;"."&amp;E895&amp;"."&amp;F895&amp;"."&amp;G895&amp;"."&amp;H895&amp;"."&amp;I895&amp;"."&amp;J895,"")</f>
        <v/>
      </c>
      <c r="W834" s="105" t="b">
        <f>V834=Tabela2[[#This Row],[N.R.
(Natureza da Receita)]]</f>
        <v>1</v>
      </c>
      <c r="X834" s="105" t="str">
        <f>IF(Tabela2[[#This Row],[F.R.
(Fonte Recurso)]]="",VLOOKUP(Tabela2[[#This Row],[N.R.
(Natureza da Receita)]],Tabela813[[NR]:[Situação]],3,FALSE),"")</f>
        <v/>
      </c>
      <c r="Y834" s="105" t="b">
        <f>X834=Tabela2[[#This Row],[(S)intética
(A)nalítica]]</f>
        <v>1</v>
      </c>
    </row>
    <row r="835" spans="2:25">
      <c r="B835" s="29"/>
      <c r="C835" s="20"/>
      <c r="D835" s="20"/>
      <c r="E835" s="20"/>
      <c r="F835" s="20"/>
      <c r="G835" s="20"/>
      <c r="H835" s="20"/>
      <c r="I835" s="20"/>
      <c r="J835" s="20"/>
      <c r="K835" s="16"/>
      <c r="L835" s="20" t="s">
        <v>3139</v>
      </c>
      <c r="M835" s="21" t="s">
        <v>3356</v>
      </c>
      <c r="N835" s="16"/>
      <c r="O835" s="16"/>
      <c r="P835" s="20"/>
      <c r="Q835" s="1"/>
      <c r="R835" s="1"/>
      <c r="S835" s="16"/>
      <c r="T835" s="151"/>
      <c r="V835" s="105" t="str">
        <f>IF(Tabela2[[#This Row],[F.R.
(Fonte Recurso)]]="",IF(B896&lt;&gt;"",B896&amp;".","")&amp;C896&amp;"."&amp;D896&amp;"."&amp;E896&amp;"."&amp;F896&amp;"."&amp;G896&amp;"."&amp;H896&amp;"."&amp;I896&amp;"."&amp;J896,"")</f>
        <v/>
      </c>
      <c r="W835" s="105" t="b">
        <f>V835=Tabela2[[#This Row],[N.R.
(Natureza da Receita)]]</f>
        <v>1</v>
      </c>
      <c r="X835" s="105" t="str">
        <f>IF(Tabela2[[#This Row],[F.R.
(Fonte Recurso)]]="",VLOOKUP(Tabela2[[#This Row],[N.R.
(Natureza da Receita)]],Tabela813[[NR]:[Situação]],3,FALSE),"")</f>
        <v/>
      </c>
      <c r="Y835" s="105" t="b">
        <f>X835=Tabela2[[#This Row],[(S)intética
(A)nalítica]]</f>
        <v>1</v>
      </c>
    </row>
    <row r="836" spans="2:25">
      <c r="B836" s="29"/>
      <c r="C836" s="20" t="s">
        <v>781</v>
      </c>
      <c r="D836" s="20" t="s">
        <v>788</v>
      </c>
      <c r="E836" s="20" t="s">
        <v>782</v>
      </c>
      <c r="F836" s="20" t="s">
        <v>793</v>
      </c>
      <c r="G836" s="20" t="s">
        <v>787</v>
      </c>
      <c r="H836" s="20" t="s">
        <v>784</v>
      </c>
      <c r="I836" s="20" t="s">
        <v>784</v>
      </c>
      <c r="J836" s="20" t="s">
        <v>787</v>
      </c>
      <c r="K836" s="16" t="s">
        <v>1612</v>
      </c>
      <c r="L836" s="20"/>
      <c r="M836" s="21" t="s">
        <v>461</v>
      </c>
      <c r="N836" s="16" t="s">
        <v>1236</v>
      </c>
      <c r="O836" s="16">
        <v>4</v>
      </c>
      <c r="P836" s="20" t="s">
        <v>44</v>
      </c>
      <c r="Q836" s="1" t="s">
        <v>1184</v>
      </c>
      <c r="R836" s="1" t="s">
        <v>157</v>
      </c>
      <c r="S836" s="16"/>
      <c r="T836" s="151"/>
      <c r="V836" s="105" t="str">
        <f>IF(Tabela2[[#This Row],[F.R.
(Fonte Recurso)]]="",IF(B897&lt;&gt;"",B897&amp;".","")&amp;C897&amp;"."&amp;D897&amp;"."&amp;E897&amp;"."&amp;F897&amp;"."&amp;G897&amp;"."&amp;H897&amp;"."&amp;I897&amp;"."&amp;J897,"")</f>
        <v>1.9.1.1.06.0.0.00</v>
      </c>
      <c r="W836" s="105" t="b">
        <f>V836=Tabela2[[#This Row],[N.R.
(Natureza da Receita)]]</f>
        <v>0</v>
      </c>
      <c r="X836" s="105" t="str">
        <f>IF(Tabela2[[#This Row],[F.R.
(Fonte Recurso)]]="",VLOOKUP(Tabela2[[#This Row],[N.R.
(Natureza da Receita)]],Tabela813[[NR]:[Situação]],3,FALSE),"")</f>
        <v>S</v>
      </c>
      <c r="Y836" s="105" t="b">
        <f>X836=Tabela2[[#This Row],[(S)intética
(A)nalítica]]</f>
        <v>1</v>
      </c>
    </row>
    <row r="837" spans="2:25">
      <c r="B837" s="29"/>
      <c r="C837" s="20" t="s">
        <v>781</v>
      </c>
      <c r="D837" s="20" t="s">
        <v>788</v>
      </c>
      <c r="E837" s="20" t="s">
        <v>782</v>
      </c>
      <c r="F837" s="20" t="s">
        <v>793</v>
      </c>
      <c r="G837" s="20" t="s">
        <v>807</v>
      </c>
      <c r="H837" s="20" t="s">
        <v>784</v>
      </c>
      <c r="I837" s="20" t="s">
        <v>784</v>
      </c>
      <c r="J837" s="20" t="s">
        <v>787</v>
      </c>
      <c r="K837" s="16" t="s">
        <v>1613</v>
      </c>
      <c r="L837" s="20"/>
      <c r="M837" s="21" t="s">
        <v>455</v>
      </c>
      <c r="N837" s="16" t="s">
        <v>1236</v>
      </c>
      <c r="O837" s="16">
        <v>5</v>
      </c>
      <c r="P837" s="20" t="s">
        <v>54</v>
      </c>
      <c r="Q837" s="1" t="s">
        <v>456</v>
      </c>
      <c r="R837" s="1" t="s">
        <v>157</v>
      </c>
      <c r="S837" s="16"/>
      <c r="T837" s="151"/>
      <c r="V837" s="105" t="str">
        <f>IF(Tabela2[[#This Row],[F.R.
(Fonte Recurso)]]="",IF(B898&lt;&gt;"",B898&amp;".","")&amp;C898&amp;"."&amp;D898&amp;"."&amp;E898&amp;"."&amp;F898&amp;"."&amp;G898&amp;"."&amp;H898&amp;"."&amp;I898&amp;"."&amp;J898,"")</f>
        <v>1.9.1.1.06.1.0.00</v>
      </c>
      <c r="W837" s="105" t="b">
        <f>V837=Tabela2[[#This Row],[N.R.
(Natureza da Receita)]]</f>
        <v>0</v>
      </c>
      <c r="X837" s="105" t="str">
        <f>IF(Tabela2[[#This Row],[F.R.
(Fonte Recurso)]]="",VLOOKUP(Tabela2[[#This Row],[N.R.
(Natureza da Receita)]],Tabela813[[NR]:[Situação]],3,FALSE),"")</f>
        <v>S</v>
      </c>
      <c r="Y837" s="105" t="b">
        <f>X837=Tabela2[[#This Row],[(S)intética
(A)nalítica]]</f>
        <v>1</v>
      </c>
    </row>
    <row r="838" spans="2:25">
      <c r="B838" s="29"/>
      <c r="C838" s="20"/>
      <c r="D838" s="20"/>
      <c r="E838" s="20"/>
      <c r="F838" s="20"/>
      <c r="G838" s="20"/>
      <c r="H838" s="20"/>
      <c r="I838" s="20"/>
      <c r="J838" s="20"/>
      <c r="K838" s="16"/>
      <c r="L838" s="20" t="s">
        <v>3165</v>
      </c>
      <c r="M838" s="21" t="s">
        <v>3162</v>
      </c>
      <c r="N838" s="16"/>
      <c r="O838" s="16" t="s">
        <v>157</v>
      </c>
      <c r="P838" s="20" t="s">
        <v>157</v>
      </c>
      <c r="Q838" s="1"/>
      <c r="R838" s="144" t="s">
        <v>3191</v>
      </c>
      <c r="S838" s="16" t="s">
        <v>157</v>
      </c>
      <c r="T838" s="151"/>
      <c r="V838" s="105" t="str">
        <f>IF(Tabela2[[#This Row],[F.R.
(Fonte Recurso)]]="",IF(B899&lt;&gt;"",B899&amp;".","")&amp;C899&amp;"."&amp;D899&amp;"."&amp;E899&amp;"."&amp;F899&amp;"."&amp;G899&amp;"."&amp;H899&amp;"."&amp;I899&amp;"."&amp;J899,"")</f>
        <v/>
      </c>
      <c r="W838" s="105" t="b">
        <f>V838=Tabela2[[#This Row],[N.R.
(Natureza da Receita)]]</f>
        <v>1</v>
      </c>
      <c r="X838" s="105" t="str">
        <f>IF(Tabela2[[#This Row],[F.R.
(Fonte Recurso)]]="",VLOOKUP(Tabela2[[#This Row],[N.R.
(Natureza da Receita)]],Tabela813[[NR]:[Situação]],3,FALSE),"")</f>
        <v/>
      </c>
      <c r="Y838" s="105" t="b">
        <f>X838=Tabela2[[#This Row],[(S)intética
(A)nalítica]]</f>
        <v>1</v>
      </c>
    </row>
    <row r="839" spans="2:25" ht="45">
      <c r="B839" s="29"/>
      <c r="C839" s="20" t="s">
        <v>781</v>
      </c>
      <c r="D839" s="20" t="s">
        <v>788</v>
      </c>
      <c r="E839" s="20" t="s">
        <v>782</v>
      </c>
      <c r="F839" s="20" t="s">
        <v>793</v>
      </c>
      <c r="G839" s="20" t="s">
        <v>797</v>
      </c>
      <c r="H839" s="20" t="s">
        <v>784</v>
      </c>
      <c r="I839" s="20" t="s">
        <v>784</v>
      </c>
      <c r="J839" s="20" t="s">
        <v>787</v>
      </c>
      <c r="K839" s="16" t="s">
        <v>1614</v>
      </c>
      <c r="L839" s="20"/>
      <c r="M839" s="21" t="s">
        <v>461</v>
      </c>
      <c r="N839" s="16" t="s">
        <v>1236</v>
      </c>
      <c r="O839" s="16">
        <v>5</v>
      </c>
      <c r="P839" s="20" t="s">
        <v>50</v>
      </c>
      <c r="Q839" s="1" t="s">
        <v>2750</v>
      </c>
      <c r="R839" s="1" t="s">
        <v>157</v>
      </c>
      <c r="S839" s="16"/>
      <c r="T839" s="151"/>
      <c r="V839" s="105" t="str">
        <f>IF(Tabela2[[#This Row],[F.R.
(Fonte Recurso)]]="",IF(B900&lt;&gt;"",B900&amp;".","")&amp;C900&amp;"."&amp;D900&amp;"."&amp;E900&amp;"."&amp;F900&amp;"."&amp;G900&amp;"."&amp;H900&amp;"."&amp;I900&amp;"."&amp;J900,"")</f>
        <v>.......</v>
      </c>
      <c r="W839" s="105" t="b">
        <f>V839=Tabela2[[#This Row],[N.R.
(Natureza da Receita)]]</f>
        <v>0</v>
      </c>
      <c r="X839" s="105" t="str">
        <f>IF(Tabela2[[#This Row],[F.R.
(Fonte Recurso)]]="",VLOOKUP(Tabela2[[#This Row],[N.R.
(Natureza da Receita)]],Tabela813[[NR]:[Situação]],3,FALSE),"")</f>
        <v>S</v>
      </c>
      <c r="Y839" s="105" t="b">
        <f>X839=Tabela2[[#This Row],[(S)intética
(A)nalítica]]</f>
        <v>1</v>
      </c>
    </row>
    <row r="840" spans="2:25" ht="30">
      <c r="B840" s="29"/>
      <c r="C840" s="20"/>
      <c r="D840" s="20"/>
      <c r="E840" s="20"/>
      <c r="F840" s="20"/>
      <c r="G840" s="20"/>
      <c r="H840" s="20"/>
      <c r="I840" s="20"/>
      <c r="J840" s="20"/>
      <c r="K840" s="16"/>
      <c r="L840" s="20" t="s">
        <v>3110</v>
      </c>
      <c r="M840" s="21" t="s">
        <v>3055</v>
      </c>
      <c r="N840" s="16" t="str">
        <f t="shared" si="25"/>
        <v>A</v>
      </c>
      <c r="O840" s="16"/>
      <c r="P840" s="20"/>
      <c r="Q840" s="41" t="s">
        <v>3192</v>
      </c>
      <c r="R840" s="1"/>
      <c r="S840" s="16"/>
      <c r="T840" s="151"/>
      <c r="V840" s="105" t="str">
        <f>IF(Tabela2[[#This Row],[F.R.
(Fonte Recurso)]]="",IF(B901&lt;&gt;"",B901&amp;".","")&amp;C901&amp;"."&amp;D901&amp;"."&amp;E901&amp;"."&amp;F901&amp;"."&amp;G901&amp;"."&amp;H901&amp;"."&amp;I901&amp;"."&amp;J901,"")</f>
        <v/>
      </c>
      <c r="W840" s="105" t="b">
        <f>V840=Tabela2[[#This Row],[N.R.
(Natureza da Receita)]]</f>
        <v>1</v>
      </c>
      <c r="X840" s="105" t="str">
        <f>IF(Tabela2[[#This Row],[F.R.
(Fonte Recurso)]]="",VLOOKUP(Tabela2[[#This Row],[N.R.
(Natureza da Receita)]],Tabela813[[NR]:[Situação]],3,FALSE),"")</f>
        <v/>
      </c>
      <c r="Y840" s="105" t="b">
        <f>X840=Tabela2[[#This Row],[(S)intética
(A)nalítica]]</f>
        <v>0</v>
      </c>
    </row>
    <row r="841" spans="2:25">
      <c r="B841" s="29"/>
      <c r="C841" s="20"/>
      <c r="D841" s="20"/>
      <c r="E841" s="20"/>
      <c r="F841" s="20"/>
      <c r="G841" s="20"/>
      <c r="H841" s="20"/>
      <c r="I841" s="20"/>
      <c r="J841" s="20"/>
      <c r="K841" s="16"/>
      <c r="L841" s="20" t="s">
        <v>3358</v>
      </c>
      <c r="M841" s="21" t="s">
        <v>3359</v>
      </c>
      <c r="N841" s="16"/>
      <c r="O841" s="16"/>
      <c r="P841" s="20"/>
      <c r="Q841" s="1"/>
      <c r="R841" s="1"/>
      <c r="S841" s="16"/>
      <c r="T841" s="151"/>
      <c r="V841" s="105" t="str">
        <f>IF(Tabela2[[#This Row],[F.R.
(Fonte Recurso)]]="",IF(B902&lt;&gt;"",B902&amp;".","")&amp;C902&amp;"."&amp;D902&amp;"."&amp;E902&amp;"."&amp;F902&amp;"."&amp;G902&amp;"."&amp;H902&amp;"."&amp;I902&amp;"."&amp;J902,"")</f>
        <v/>
      </c>
      <c r="W841" s="105" t="b">
        <f>V841=Tabela2[[#This Row],[N.R.
(Natureza da Receita)]]</f>
        <v>1</v>
      </c>
      <c r="X841" s="105" t="str">
        <f>IF(Tabela2[[#This Row],[F.R.
(Fonte Recurso)]]="",VLOOKUP(Tabela2[[#This Row],[N.R.
(Natureza da Receita)]],Tabela813[[NR]:[Situação]],3,FALSE),"")</f>
        <v/>
      </c>
      <c r="Y841" s="105" t="b">
        <f>X841=Tabela2[[#This Row],[(S)intética
(A)nalítica]]</f>
        <v>1</v>
      </c>
    </row>
    <row r="842" spans="2:25">
      <c r="B842" s="29"/>
      <c r="C842" s="20"/>
      <c r="D842" s="20"/>
      <c r="E842" s="20"/>
      <c r="F842" s="20"/>
      <c r="G842" s="20"/>
      <c r="H842" s="20"/>
      <c r="I842" s="20"/>
      <c r="J842" s="20"/>
      <c r="K842" s="16"/>
      <c r="L842" s="20" t="s">
        <v>3350</v>
      </c>
      <c r="M842" s="21" t="s">
        <v>3351</v>
      </c>
      <c r="N842" s="16"/>
      <c r="O842" s="16"/>
      <c r="P842" s="20"/>
      <c r="Q842" s="1"/>
      <c r="R842" s="1"/>
      <c r="S842" s="16"/>
      <c r="T842" s="151"/>
      <c r="V842" s="105" t="str">
        <f>IF(Tabela2[[#This Row],[F.R.
(Fonte Recurso)]]="",IF(B903&lt;&gt;"",B903&amp;".","")&amp;C903&amp;"."&amp;D903&amp;"."&amp;E903&amp;"."&amp;F903&amp;"."&amp;G903&amp;"."&amp;H903&amp;"."&amp;I903&amp;"."&amp;J903,"")</f>
        <v/>
      </c>
      <c r="W842" s="105" t="b">
        <f>V842=Tabela2[[#This Row],[N.R.
(Natureza da Receita)]]</f>
        <v>1</v>
      </c>
      <c r="X842" s="105" t="str">
        <f>IF(Tabela2[[#This Row],[F.R.
(Fonte Recurso)]]="",VLOOKUP(Tabela2[[#This Row],[N.R.
(Natureza da Receita)]],Tabela813[[NR]:[Situação]],3,FALSE),"")</f>
        <v/>
      </c>
      <c r="Y842" s="105" t="b">
        <f>X842=Tabela2[[#This Row],[(S)intética
(A)nalítica]]</f>
        <v>1</v>
      </c>
    </row>
    <row r="843" spans="2:25">
      <c r="B843" s="29"/>
      <c r="C843" s="20"/>
      <c r="D843" s="20"/>
      <c r="E843" s="20"/>
      <c r="F843" s="20"/>
      <c r="G843" s="20"/>
      <c r="H843" s="20"/>
      <c r="I843" s="20"/>
      <c r="J843" s="20"/>
      <c r="K843" s="16"/>
      <c r="L843" s="20" t="s">
        <v>3163</v>
      </c>
      <c r="M843" s="21" t="s">
        <v>3109</v>
      </c>
      <c r="N843" s="16"/>
      <c r="O843" s="16" t="s">
        <v>157</v>
      </c>
      <c r="P843" s="20" t="s">
        <v>157</v>
      </c>
      <c r="Q843" s="1"/>
      <c r="R843" s="1" t="s">
        <v>157</v>
      </c>
      <c r="S843" s="16" t="s">
        <v>157</v>
      </c>
      <c r="T843" s="151"/>
      <c r="V843" s="105" t="str">
        <f>IF(Tabela2[[#This Row],[F.R.
(Fonte Recurso)]]="",IF(B904&lt;&gt;"",B904&amp;".","")&amp;C904&amp;"."&amp;D904&amp;"."&amp;E904&amp;"."&amp;F904&amp;"."&amp;G904&amp;"."&amp;H904&amp;"."&amp;I904&amp;"."&amp;J904,"")</f>
        <v/>
      </c>
      <c r="W843" s="105" t="b">
        <f>V843=Tabela2[[#This Row],[N.R.
(Natureza da Receita)]]</f>
        <v>1</v>
      </c>
      <c r="X843" s="105" t="str">
        <f>IF(Tabela2[[#This Row],[F.R.
(Fonte Recurso)]]="",VLOOKUP(Tabela2[[#This Row],[N.R.
(Natureza da Receita)]],Tabela813[[NR]:[Situação]],3,FALSE),"")</f>
        <v/>
      </c>
      <c r="Y843" s="105" t="b">
        <f>X843=Tabela2[[#This Row],[(S)intética
(A)nalítica]]</f>
        <v>1</v>
      </c>
    </row>
    <row r="844" spans="2:25" ht="45">
      <c r="B844" s="29"/>
      <c r="C844" s="20" t="s">
        <v>781</v>
      </c>
      <c r="D844" s="20" t="s">
        <v>788</v>
      </c>
      <c r="E844" s="20" t="s">
        <v>791</v>
      </c>
      <c r="F844" s="20" t="s">
        <v>784</v>
      </c>
      <c r="G844" s="20" t="s">
        <v>787</v>
      </c>
      <c r="H844" s="20" t="s">
        <v>784</v>
      </c>
      <c r="I844" s="20" t="s">
        <v>784</v>
      </c>
      <c r="J844" s="20" t="s">
        <v>787</v>
      </c>
      <c r="K844" s="16" t="s">
        <v>1615</v>
      </c>
      <c r="L844" s="20"/>
      <c r="M844" s="21" t="s">
        <v>462</v>
      </c>
      <c r="N844" s="16" t="s">
        <v>1236</v>
      </c>
      <c r="O844" s="16">
        <v>3</v>
      </c>
      <c r="P844" s="20" t="s">
        <v>44</v>
      </c>
      <c r="Q844" s="1" t="s">
        <v>463</v>
      </c>
      <c r="R844" s="1" t="s">
        <v>157</v>
      </c>
      <c r="S844" s="16" t="s">
        <v>157</v>
      </c>
      <c r="T844" s="151"/>
      <c r="V844" s="105" t="str">
        <f>IF(Tabela2[[#This Row],[F.R.
(Fonte Recurso)]]="",IF(B905&lt;&gt;"",B905&amp;".","")&amp;C905&amp;"."&amp;D905&amp;"."&amp;E905&amp;"."&amp;F905&amp;"."&amp;G905&amp;"."&amp;H905&amp;"."&amp;I905&amp;"."&amp;J905,"")</f>
        <v>.......</v>
      </c>
      <c r="W844" s="105" t="b">
        <f>V844=Tabela2[[#This Row],[N.R.
(Natureza da Receita)]]</f>
        <v>0</v>
      </c>
      <c r="X844" s="105" t="str">
        <f>IF(Tabela2[[#This Row],[F.R.
(Fonte Recurso)]]="",VLOOKUP(Tabela2[[#This Row],[N.R.
(Natureza da Receita)]],Tabela813[[NR]:[Situação]],3,FALSE),"")</f>
        <v>S</v>
      </c>
      <c r="Y844" s="105" t="b">
        <f>X844=Tabela2[[#This Row],[(S)intética
(A)nalítica]]</f>
        <v>1</v>
      </c>
    </row>
    <row r="845" spans="2:25" ht="45">
      <c r="B845" s="29"/>
      <c r="C845" s="20" t="s">
        <v>781</v>
      </c>
      <c r="D845" s="20" t="s">
        <v>788</v>
      </c>
      <c r="E845" s="20" t="s">
        <v>791</v>
      </c>
      <c r="F845" s="20" t="s">
        <v>781</v>
      </c>
      <c r="G845" s="20" t="s">
        <v>787</v>
      </c>
      <c r="H845" s="20" t="s">
        <v>784</v>
      </c>
      <c r="I845" s="20" t="s">
        <v>784</v>
      </c>
      <c r="J845" s="20" t="s">
        <v>787</v>
      </c>
      <c r="K845" s="16" t="s">
        <v>1616</v>
      </c>
      <c r="L845" s="20"/>
      <c r="M845" s="21" t="s">
        <v>462</v>
      </c>
      <c r="N845" s="16" t="s">
        <v>1236</v>
      </c>
      <c r="O845" s="16">
        <v>4</v>
      </c>
      <c r="P845" s="20" t="s">
        <v>44</v>
      </c>
      <c r="Q845" s="1" t="s">
        <v>463</v>
      </c>
      <c r="R845" s="1" t="s">
        <v>157</v>
      </c>
      <c r="S845" s="16"/>
      <c r="T845" s="151"/>
      <c r="V845" s="105" t="str">
        <f>IF(Tabela2[[#This Row],[F.R.
(Fonte Recurso)]]="",IF(B906&lt;&gt;"",B906&amp;".","")&amp;C906&amp;"."&amp;D906&amp;"."&amp;E906&amp;"."&amp;F906&amp;"."&amp;G906&amp;"."&amp;H906&amp;"."&amp;I906&amp;"."&amp;J906,"")</f>
        <v>1.9.1.1.08.0.0.00</v>
      </c>
      <c r="W845" s="105" t="b">
        <f>V845=Tabela2[[#This Row],[N.R.
(Natureza da Receita)]]</f>
        <v>0</v>
      </c>
      <c r="X845" s="105" t="str">
        <f>IF(Tabela2[[#This Row],[F.R.
(Fonte Recurso)]]="",VLOOKUP(Tabela2[[#This Row],[N.R.
(Natureza da Receita)]],Tabela813[[NR]:[Situação]],3,FALSE),"")</f>
        <v>S</v>
      </c>
      <c r="Y845" s="105" t="b">
        <f>X845=Tabela2[[#This Row],[(S)intética
(A)nalítica]]</f>
        <v>1</v>
      </c>
    </row>
    <row r="846" spans="2:25" ht="45">
      <c r="B846" s="29"/>
      <c r="C846" s="20" t="s">
        <v>781</v>
      </c>
      <c r="D846" s="20" t="s">
        <v>788</v>
      </c>
      <c r="E846" s="20" t="s">
        <v>791</v>
      </c>
      <c r="F846" s="20" t="s">
        <v>781</v>
      </c>
      <c r="G846" s="20" t="s">
        <v>807</v>
      </c>
      <c r="H846" s="20" t="s">
        <v>784</v>
      </c>
      <c r="I846" s="20" t="s">
        <v>784</v>
      </c>
      <c r="J846" s="20" t="s">
        <v>787</v>
      </c>
      <c r="K846" s="16" t="s">
        <v>1617</v>
      </c>
      <c r="L846" s="20"/>
      <c r="M846" s="21" t="s">
        <v>464</v>
      </c>
      <c r="N846" s="16" t="s">
        <v>1236</v>
      </c>
      <c r="O846" s="16">
        <v>5</v>
      </c>
      <c r="P846" s="20" t="s">
        <v>54</v>
      </c>
      <c r="Q846" s="1" t="s">
        <v>465</v>
      </c>
      <c r="R846" s="1" t="s">
        <v>157</v>
      </c>
      <c r="S846" s="16"/>
      <c r="T846" s="151"/>
      <c r="V846" s="105" t="str">
        <f>IF(Tabela2[[#This Row],[F.R.
(Fonte Recurso)]]="",IF(B907&lt;&gt;"",B907&amp;".","")&amp;C907&amp;"."&amp;D907&amp;"."&amp;E907&amp;"."&amp;F907&amp;"."&amp;G907&amp;"."&amp;H907&amp;"."&amp;I907&amp;"."&amp;J907,"")</f>
        <v>.......</v>
      </c>
      <c r="W846" s="105" t="b">
        <f>V846=Tabela2[[#This Row],[N.R.
(Natureza da Receita)]]</f>
        <v>0</v>
      </c>
      <c r="X846" s="105" t="str">
        <f>IF(Tabela2[[#This Row],[F.R.
(Fonte Recurso)]]="",VLOOKUP(Tabela2[[#This Row],[N.R.
(Natureza da Receita)]],Tabela813[[NR]:[Situação]],3,FALSE),"")</f>
        <v>S</v>
      </c>
      <c r="Y846" s="105" t="b">
        <f>X846=Tabela2[[#This Row],[(S)intética
(A)nalítica]]</f>
        <v>1</v>
      </c>
    </row>
    <row r="847" spans="2:25" ht="30">
      <c r="B847" s="29"/>
      <c r="C847" s="20"/>
      <c r="D847" s="20"/>
      <c r="E847" s="20"/>
      <c r="F847" s="20"/>
      <c r="G847" s="20"/>
      <c r="H847" s="20"/>
      <c r="I847" s="20"/>
      <c r="J847" s="20"/>
      <c r="K847" s="16"/>
      <c r="L847" s="20" t="s">
        <v>3127</v>
      </c>
      <c r="M847" s="21" t="s">
        <v>3122</v>
      </c>
      <c r="N847" s="16"/>
      <c r="O847" s="16" t="s">
        <v>157</v>
      </c>
      <c r="P847" s="20" t="s">
        <v>157</v>
      </c>
      <c r="Q847" s="1"/>
      <c r="R847" s="1" t="s">
        <v>157</v>
      </c>
      <c r="S847" s="16" t="s">
        <v>157</v>
      </c>
      <c r="T847" s="151"/>
      <c r="V847" s="105" t="str">
        <f>IF(Tabela2[[#This Row],[F.R.
(Fonte Recurso)]]="",IF(B908&lt;&gt;"",B908&amp;".","")&amp;C908&amp;"."&amp;D908&amp;"."&amp;E908&amp;"."&amp;F908&amp;"."&amp;G908&amp;"."&amp;H908&amp;"."&amp;I908&amp;"."&amp;J908,"")</f>
        <v/>
      </c>
      <c r="W847" s="105" t="b">
        <f>V847=Tabela2[[#This Row],[N.R.
(Natureza da Receita)]]</f>
        <v>1</v>
      </c>
      <c r="X847" s="105" t="str">
        <f>IF(Tabela2[[#This Row],[F.R.
(Fonte Recurso)]]="",VLOOKUP(Tabela2[[#This Row],[N.R.
(Natureza da Receita)]],Tabela813[[NR]:[Situação]],3,FALSE),"")</f>
        <v/>
      </c>
      <c r="Y847" s="105" t="b">
        <f>X847=Tabela2[[#This Row],[(S)intética
(A)nalítica]]</f>
        <v>1</v>
      </c>
    </row>
    <row r="848" spans="2:25" ht="60">
      <c r="B848" s="29"/>
      <c r="C848" s="20" t="s">
        <v>781</v>
      </c>
      <c r="D848" s="20" t="s">
        <v>788</v>
      </c>
      <c r="E848" s="20" t="s">
        <v>791</v>
      </c>
      <c r="F848" s="20" t="s">
        <v>781</v>
      </c>
      <c r="G848" s="20" t="s">
        <v>809</v>
      </c>
      <c r="H848" s="20" t="s">
        <v>784</v>
      </c>
      <c r="I848" s="20" t="s">
        <v>784</v>
      </c>
      <c r="J848" s="20" t="s">
        <v>787</v>
      </c>
      <c r="K848" s="16" t="s">
        <v>1618</v>
      </c>
      <c r="L848" s="20"/>
      <c r="M848" s="21" t="s">
        <v>466</v>
      </c>
      <c r="N848" s="16" t="s">
        <v>1236</v>
      </c>
      <c r="O848" s="16">
        <v>5</v>
      </c>
      <c r="P848" s="20" t="s">
        <v>54</v>
      </c>
      <c r="Q848" s="1" t="s">
        <v>467</v>
      </c>
      <c r="R848" s="1" t="s">
        <v>157</v>
      </c>
      <c r="S848" s="16"/>
      <c r="T848" s="151"/>
      <c r="V848" s="105" t="str">
        <f>IF(Tabela2[[#This Row],[F.R.
(Fonte Recurso)]]="",IF(B909&lt;&gt;"",B909&amp;".","")&amp;C909&amp;"."&amp;D909&amp;"."&amp;E909&amp;"."&amp;F909&amp;"."&amp;G909&amp;"."&amp;H909&amp;"."&amp;I909&amp;"."&amp;J909,"")</f>
        <v>.......</v>
      </c>
      <c r="W848" s="105" t="b">
        <f>V848=Tabela2[[#This Row],[N.R.
(Natureza da Receita)]]</f>
        <v>0</v>
      </c>
      <c r="X848" s="105" t="str">
        <f>IF(Tabela2[[#This Row],[F.R.
(Fonte Recurso)]]="",VLOOKUP(Tabela2[[#This Row],[N.R.
(Natureza da Receita)]],Tabela813[[NR]:[Situação]],3,FALSE),"")</f>
        <v>S</v>
      </c>
      <c r="Y848" s="105" t="b">
        <f>X848=Tabela2[[#This Row],[(S)intética
(A)nalítica]]</f>
        <v>1</v>
      </c>
    </row>
    <row r="849" spans="2:25" ht="30">
      <c r="B849" s="29"/>
      <c r="C849" s="20"/>
      <c r="D849" s="20"/>
      <c r="E849" s="20"/>
      <c r="F849" s="20"/>
      <c r="G849" s="20"/>
      <c r="H849" s="20"/>
      <c r="I849" s="20"/>
      <c r="J849" s="20"/>
      <c r="K849" s="16"/>
      <c r="L849" s="20" t="s">
        <v>3124</v>
      </c>
      <c r="M849" s="21" t="s">
        <v>3125</v>
      </c>
      <c r="N849" s="16"/>
      <c r="O849" s="16" t="s">
        <v>157</v>
      </c>
      <c r="P849" s="20" t="s">
        <v>157</v>
      </c>
      <c r="Q849" s="1"/>
      <c r="R849" s="1" t="s">
        <v>157</v>
      </c>
      <c r="S849" s="16" t="s">
        <v>157</v>
      </c>
      <c r="T849" s="151"/>
      <c r="V849" s="105" t="str">
        <f>IF(Tabela2[[#This Row],[F.R.
(Fonte Recurso)]]="",IF(B910&lt;&gt;"",B910&amp;".","")&amp;C910&amp;"."&amp;D910&amp;"."&amp;E910&amp;"."&amp;F910&amp;"."&amp;G910&amp;"."&amp;H910&amp;"."&amp;I910&amp;"."&amp;J910,"")</f>
        <v/>
      </c>
      <c r="W849" s="105" t="b">
        <f>V849=Tabela2[[#This Row],[N.R.
(Natureza da Receita)]]</f>
        <v>1</v>
      </c>
      <c r="X849" s="105" t="str">
        <f>IF(Tabela2[[#This Row],[F.R.
(Fonte Recurso)]]="",VLOOKUP(Tabela2[[#This Row],[N.R.
(Natureza da Receita)]],Tabela813[[NR]:[Situação]],3,FALSE),"")</f>
        <v/>
      </c>
      <c r="Y849" s="105" t="b">
        <f>X849=Tabela2[[#This Row],[(S)intética
(A)nalítica]]</f>
        <v>1</v>
      </c>
    </row>
    <row r="850" spans="2:25" ht="45">
      <c r="B850" s="30"/>
      <c r="C850" s="20" t="s">
        <v>781</v>
      </c>
      <c r="D850" s="20" t="s">
        <v>788</v>
      </c>
      <c r="E850" s="20" t="s">
        <v>791</v>
      </c>
      <c r="F850" s="20" t="s">
        <v>781</v>
      </c>
      <c r="G850" s="20" t="s">
        <v>797</v>
      </c>
      <c r="H850" s="20" t="s">
        <v>784</v>
      </c>
      <c r="I850" s="20" t="s">
        <v>784</v>
      </c>
      <c r="J850" s="20" t="s">
        <v>787</v>
      </c>
      <c r="K850" s="16" t="s">
        <v>1619</v>
      </c>
      <c r="L850" s="20"/>
      <c r="M850" s="1" t="s">
        <v>468</v>
      </c>
      <c r="N850" s="16" t="s">
        <v>1236</v>
      </c>
      <c r="O850" s="16">
        <v>5</v>
      </c>
      <c r="P850" s="20" t="s">
        <v>50</v>
      </c>
      <c r="Q850" s="1" t="s">
        <v>2751</v>
      </c>
      <c r="R850" s="1" t="s">
        <v>100</v>
      </c>
      <c r="S850" s="16"/>
      <c r="T850" s="151"/>
      <c r="V850" s="105" t="str">
        <f>IF(Tabela2[[#This Row],[F.R.
(Fonte Recurso)]]="",IF(B911&lt;&gt;"",B911&amp;".","")&amp;C911&amp;"."&amp;D911&amp;"."&amp;E911&amp;"."&amp;F911&amp;"."&amp;G911&amp;"."&amp;H911&amp;"."&amp;I911&amp;"."&amp;J911,"")</f>
        <v>.......</v>
      </c>
      <c r="W850" s="105" t="b">
        <f>V850=Tabela2[[#This Row],[N.R.
(Natureza da Receita)]]</f>
        <v>0</v>
      </c>
      <c r="X850" s="105" t="str">
        <f>IF(Tabela2[[#This Row],[F.R.
(Fonte Recurso)]]="",VLOOKUP(Tabela2[[#This Row],[N.R.
(Natureza da Receita)]],Tabela813[[NR]:[Situação]],3,FALSE),"")</f>
        <v>S</v>
      </c>
      <c r="Y850" s="105" t="b">
        <f>X850=Tabela2[[#This Row],[(S)intética
(A)nalítica]]</f>
        <v>1</v>
      </c>
    </row>
    <row r="851" spans="2:25" ht="30">
      <c r="B851" s="29"/>
      <c r="C851" s="20"/>
      <c r="D851" s="20"/>
      <c r="E851" s="20"/>
      <c r="F851" s="20"/>
      <c r="G851" s="20"/>
      <c r="H851" s="20"/>
      <c r="I851" s="20"/>
      <c r="J851" s="20"/>
      <c r="K851" s="16"/>
      <c r="L851" s="20" t="s">
        <v>3110</v>
      </c>
      <c r="M851" s="21" t="s">
        <v>3055</v>
      </c>
      <c r="N851" s="16"/>
      <c r="O851" s="16"/>
      <c r="P851" s="20"/>
      <c r="Q851" s="41" t="s">
        <v>3192</v>
      </c>
      <c r="R851" s="1"/>
      <c r="S851" s="16"/>
      <c r="T851" s="151"/>
      <c r="V851" s="105" t="str">
        <f>IF(Tabela2[[#This Row],[F.R.
(Fonte Recurso)]]="",IF(B912&lt;&gt;"",B912&amp;".","")&amp;C912&amp;"."&amp;D912&amp;"."&amp;E912&amp;"."&amp;F912&amp;"."&amp;G912&amp;"."&amp;H912&amp;"."&amp;I912&amp;"."&amp;J912,"")</f>
        <v/>
      </c>
      <c r="W851" s="105" t="b">
        <f>V851=Tabela2[[#This Row],[N.R.
(Natureza da Receita)]]</f>
        <v>1</v>
      </c>
      <c r="X851" s="105" t="str">
        <f>IF(Tabela2[[#This Row],[F.R.
(Fonte Recurso)]]="",VLOOKUP(Tabela2[[#This Row],[N.R.
(Natureza da Receita)]],Tabela813[[NR]:[Situação]],3,FALSE),"")</f>
        <v/>
      </c>
      <c r="Y851" s="105" t="b">
        <f>X851=Tabela2[[#This Row],[(S)intética
(A)nalítica]]</f>
        <v>1</v>
      </c>
    </row>
    <row r="852" spans="2:25" ht="30">
      <c r="B852" s="29"/>
      <c r="C852" s="20"/>
      <c r="D852" s="20"/>
      <c r="E852" s="20"/>
      <c r="F852" s="20"/>
      <c r="G852" s="20"/>
      <c r="H852" s="20"/>
      <c r="I852" s="20"/>
      <c r="J852" s="20"/>
      <c r="K852" s="16"/>
      <c r="L852" s="20" t="s">
        <v>3137</v>
      </c>
      <c r="M852" s="21" t="s">
        <v>3357</v>
      </c>
      <c r="N852" s="16"/>
      <c r="O852" s="16"/>
      <c r="P852" s="20"/>
      <c r="Q852" s="1"/>
      <c r="R852" s="1"/>
      <c r="S852" s="16"/>
      <c r="T852" s="151"/>
      <c r="V852" s="105" t="str">
        <f>IF(Tabela2[[#This Row],[F.R.
(Fonte Recurso)]]="",IF(B913&lt;&gt;"",B913&amp;".","")&amp;C913&amp;"."&amp;D913&amp;"."&amp;E913&amp;"."&amp;F913&amp;"."&amp;G913&amp;"."&amp;H913&amp;"."&amp;I913&amp;"."&amp;J913,"")</f>
        <v/>
      </c>
      <c r="W852" s="105" t="b">
        <f>V852=Tabela2[[#This Row],[N.R.
(Natureza da Receita)]]</f>
        <v>1</v>
      </c>
      <c r="X852" s="105" t="str">
        <f>IF(Tabela2[[#This Row],[F.R.
(Fonte Recurso)]]="",VLOOKUP(Tabela2[[#This Row],[N.R.
(Natureza da Receita)]],Tabela813[[NR]:[Situação]],3,FALSE),"")</f>
        <v/>
      </c>
      <c r="Y852" s="105" t="b">
        <f>X852=Tabela2[[#This Row],[(S)intética
(A)nalítica]]</f>
        <v>1</v>
      </c>
    </row>
    <row r="853" spans="2:25" ht="30">
      <c r="B853" s="29"/>
      <c r="C853" s="20"/>
      <c r="D853" s="20"/>
      <c r="E853" s="20"/>
      <c r="F853" s="20"/>
      <c r="G853" s="20"/>
      <c r="H853" s="20"/>
      <c r="I853" s="20"/>
      <c r="J853" s="20"/>
      <c r="K853" s="16"/>
      <c r="L853" s="20" t="s">
        <v>3123</v>
      </c>
      <c r="M853" s="21" t="s">
        <v>3360</v>
      </c>
      <c r="N853" s="16" t="str">
        <f t="shared" ref="N853:N912" si="26">X792</f>
        <v/>
      </c>
      <c r="O853" s="16"/>
      <c r="P853" s="20"/>
      <c r="Q853" s="1"/>
      <c r="R853" s="1"/>
      <c r="S853" s="16"/>
      <c r="T853" s="151"/>
      <c r="V853" s="105" t="str">
        <f>IF(Tabela2[[#This Row],[F.R.
(Fonte Recurso)]]="",IF(B914&lt;&gt;"",B914&amp;".","")&amp;C914&amp;"."&amp;D914&amp;"."&amp;E914&amp;"."&amp;F914&amp;"."&amp;G914&amp;"."&amp;H914&amp;"."&amp;I914&amp;"."&amp;J914,"")</f>
        <v/>
      </c>
      <c r="W853" s="105" t="b">
        <f>V853=Tabela2[[#This Row],[N.R.
(Natureza da Receita)]]</f>
        <v>1</v>
      </c>
      <c r="X853" s="105" t="str">
        <f>IF(Tabela2[[#This Row],[F.R.
(Fonte Recurso)]]="",VLOOKUP(Tabela2[[#This Row],[N.R.
(Natureza da Receita)]],Tabela813[[NR]:[Situação]],3,FALSE),"")</f>
        <v/>
      </c>
      <c r="Y853" s="105" t="b">
        <f>X853=Tabela2[[#This Row],[(S)intética
(A)nalítica]]</f>
        <v>1</v>
      </c>
    </row>
    <row r="854" spans="2:25">
      <c r="B854" s="29"/>
      <c r="C854" s="20"/>
      <c r="D854" s="20"/>
      <c r="E854" s="20"/>
      <c r="F854" s="20"/>
      <c r="G854" s="20"/>
      <c r="H854" s="20"/>
      <c r="I854" s="20"/>
      <c r="J854" s="20"/>
      <c r="K854" s="16"/>
      <c r="L854" s="20" t="s">
        <v>3163</v>
      </c>
      <c r="M854" s="21" t="s">
        <v>3109</v>
      </c>
      <c r="N854" s="16"/>
      <c r="O854" s="16"/>
      <c r="P854" s="20"/>
      <c r="Q854" s="1"/>
      <c r="R854" s="1"/>
      <c r="S854" s="16"/>
      <c r="T854" s="151"/>
      <c r="V854" s="105" t="str">
        <f>IF(Tabela2[[#This Row],[F.R.
(Fonte Recurso)]]="",IF(B915&lt;&gt;"",B915&amp;".","")&amp;C915&amp;"."&amp;D915&amp;"."&amp;E915&amp;"."&amp;F915&amp;"."&amp;G915&amp;"."&amp;H915&amp;"."&amp;I915&amp;"."&amp;J915,"")</f>
        <v/>
      </c>
      <c r="W854" s="105" t="b">
        <f>V854=Tabela2[[#This Row],[N.R.
(Natureza da Receita)]]</f>
        <v>1</v>
      </c>
      <c r="X854" s="105" t="str">
        <f>IF(Tabela2[[#This Row],[F.R.
(Fonte Recurso)]]="",VLOOKUP(Tabela2[[#This Row],[N.R.
(Natureza da Receita)]],Tabela813[[NR]:[Situação]],3,FALSE),"")</f>
        <v/>
      </c>
      <c r="Y854" s="105" t="b">
        <f>X854=Tabela2[[#This Row],[(S)intética
(A)nalítica]]</f>
        <v>1</v>
      </c>
    </row>
    <row r="855" spans="2:25">
      <c r="B855" s="29"/>
      <c r="C855" s="20"/>
      <c r="D855" s="20"/>
      <c r="E855" s="20"/>
      <c r="F855" s="20"/>
      <c r="G855" s="20"/>
      <c r="H855" s="20"/>
      <c r="I855" s="20"/>
      <c r="J855" s="20"/>
      <c r="K855" s="16"/>
      <c r="L855" s="20" t="s">
        <v>3337</v>
      </c>
      <c r="M855" s="21" t="s">
        <v>3338</v>
      </c>
      <c r="N855" s="16"/>
      <c r="O855" s="16"/>
      <c r="P855" s="20"/>
      <c r="Q855" s="1"/>
      <c r="R855" s="1"/>
      <c r="S855" s="16"/>
      <c r="T855" s="151"/>
      <c r="V855" s="105" t="str">
        <f>IF(Tabela2[[#This Row],[F.R.
(Fonte Recurso)]]="",IF(B916&lt;&gt;"",B916&amp;".","")&amp;C916&amp;"."&amp;D916&amp;"."&amp;E916&amp;"."&amp;F916&amp;"."&amp;G916&amp;"."&amp;H916&amp;"."&amp;I916&amp;"."&amp;J916,"")</f>
        <v/>
      </c>
      <c r="W855" s="105" t="b">
        <f>V855=Tabela2[[#This Row],[N.R.
(Natureza da Receita)]]</f>
        <v>1</v>
      </c>
      <c r="X855" s="105" t="str">
        <f>IF(Tabela2[[#This Row],[F.R.
(Fonte Recurso)]]="",VLOOKUP(Tabela2[[#This Row],[N.R.
(Natureza da Receita)]],Tabela813[[NR]:[Situação]],3,FALSE),"")</f>
        <v/>
      </c>
      <c r="Y855" s="105" t="b">
        <f>X855=Tabela2[[#This Row],[(S)intética
(A)nalítica]]</f>
        <v>1</v>
      </c>
    </row>
    <row r="856" spans="2:25">
      <c r="B856" s="29"/>
      <c r="C856" s="20"/>
      <c r="D856" s="20"/>
      <c r="E856" s="20"/>
      <c r="F856" s="20"/>
      <c r="G856" s="20"/>
      <c r="H856" s="20"/>
      <c r="I856" s="20"/>
      <c r="J856" s="20"/>
      <c r="K856" s="16"/>
      <c r="L856" s="20" t="s">
        <v>3101</v>
      </c>
      <c r="M856" s="21" t="s">
        <v>3061</v>
      </c>
      <c r="N856" s="16"/>
      <c r="O856" s="16"/>
      <c r="P856" s="20"/>
      <c r="Q856" s="1"/>
      <c r="R856" s="1"/>
      <c r="S856" s="16"/>
      <c r="T856" s="151"/>
      <c r="V856" s="105" t="str">
        <f>IF(Tabela2[[#This Row],[F.R.
(Fonte Recurso)]]="",IF(B917&lt;&gt;"",B917&amp;".","")&amp;C917&amp;"."&amp;D917&amp;"."&amp;E917&amp;"."&amp;F917&amp;"."&amp;G917&amp;"."&amp;H917&amp;"."&amp;I917&amp;"."&amp;J917,"")</f>
        <v/>
      </c>
      <c r="W856" s="105" t="b">
        <f>V856=Tabela2[[#This Row],[N.R.
(Natureza da Receita)]]</f>
        <v>1</v>
      </c>
      <c r="X856" s="105" t="str">
        <f>IF(Tabela2[[#This Row],[F.R.
(Fonte Recurso)]]="",VLOOKUP(Tabela2[[#This Row],[N.R.
(Natureza da Receita)]],Tabela813[[NR]:[Situação]],3,FALSE),"")</f>
        <v/>
      </c>
      <c r="Y856" s="105" t="b">
        <f>X856=Tabela2[[#This Row],[(S)intética
(A)nalítica]]</f>
        <v>1</v>
      </c>
    </row>
    <row r="857" spans="2:25" ht="45">
      <c r="B857" s="29"/>
      <c r="C857" s="20" t="s">
        <v>781</v>
      </c>
      <c r="D857" s="20" t="s">
        <v>788</v>
      </c>
      <c r="E857" s="20" t="s">
        <v>792</v>
      </c>
      <c r="F857" s="20" t="s">
        <v>784</v>
      </c>
      <c r="G857" s="20" t="s">
        <v>787</v>
      </c>
      <c r="H857" s="20" t="s">
        <v>784</v>
      </c>
      <c r="I857" s="20" t="s">
        <v>784</v>
      </c>
      <c r="J857" s="20" t="s">
        <v>787</v>
      </c>
      <c r="K857" s="16" t="s">
        <v>1620</v>
      </c>
      <c r="L857" s="20"/>
      <c r="M857" s="21" t="s">
        <v>469</v>
      </c>
      <c r="N857" s="16" t="s">
        <v>1236</v>
      </c>
      <c r="O857" s="16">
        <v>3</v>
      </c>
      <c r="P857" s="20" t="s">
        <v>44</v>
      </c>
      <c r="Q857" s="1" t="s">
        <v>470</v>
      </c>
      <c r="R857" s="1" t="s">
        <v>157</v>
      </c>
      <c r="S857" s="16" t="s">
        <v>157</v>
      </c>
      <c r="T857" s="151"/>
      <c r="V857" s="105" t="str">
        <f>IF(Tabela2[[#This Row],[F.R.
(Fonte Recurso)]]="",IF(B918&lt;&gt;"",B918&amp;".","")&amp;C918&amp;"."&amp;D918&amp;"."&amp;E918&amp;"."&amp;F918&amp;"."&amp;G918&amp;"."&amp;H918&amp;"."&amp;I918&amp;"."&amp;J918,"")</f>
        <v>1.9.1.1.14.0.1.00</v>
      </c>
      <c r="W857" s="105" t="b">
        <f>V857=Tabela2[[#This Row],[N.R.
(Natureza da Receita)]]</f>
        <v>0</v>
      </c>
      <c r="X857" s="105" t="str">
        <f>IF(Tabela2[[#This Row],[F.R.
(Fonte Recurso)]]="",VLOOKUP(Tabela2[[#This Row],[N.R.
(Natureza da Receita)]],Tabela813[[NR]:[Situação]],3,FALSE),"")</f>
        <v>S</v>
      </c>
      <c r="Y857" s="105" t="b">
        <f>X857=Tabela2[[#This Row],[(S)intética
(A)nalítica]]</f>
        <v>1</v>
      </c>
    </row>
    <row r="858" spans="2:25" ht="30">
      <c r="B858" s="29"/>
      <c r="C858" s="20" t="s">
        <v>781</v>
      </c>
      <c r="D858" s="20" t="s">
        <v>788</v>
      </c>
      <c r="E858" s="20" t="s">
        <v>792</v>
      </c>
      <c r="F858" s="20" t="s">
        <v>781</v>
      </c>
      <c r="G858" s="20" t="s">
        <v>787</v>
      </c>
      <c r="H858" s="20" t="s">
        <v>784</v>
      </c>
      <c r="I858" s="20" t="s">
        <v>784</v>
      </c>
      <c r="J858" s="20" t="s">
        <v>787</v>
      </c>
      <c r="K858" s="16" t="s">
        <v>1621</v>
      </c>
      <c r="L858" s="20"/>
      <c r="M858" s="21" t="s">
        <v>471</v>
      </c>
      <c r="N858" s="16" t="s">
        <v>1236</v>
      </c>
      <c r="O858" s="16">
        <v>4</v>
      </c>
      <c r="P858" s="20" t="s">
        <v>44</v>
      </c>
      <c r="Q858" s="1" t="s">
        <v>1185</v>
      </c>
      <c r="R858" s="1" t="s">
        <v>157</v>
      </c>
      <c r="S858" s="16"/>
      <c r="T858" s="151"/>
      <c r="V858" s="105" t="str">
        <f>IF(Tabela2[[#This Row],[F.R.
(Fonte Recurso)]]="",IF(B919&lt;&gt;"",B919&amp;".","")&amp;C919&amp;"."&amp;D919&amp;"."&amp;E919&amp;"."&amp;F919&amp;"."&amp;G919&amp;"."&amp;H919&amp;"."&amp;I919&amp;"."&amp;J919,"")</f>
        <v>.......</v>
      </c>
      <c r="W858" s="105" t="b">
        <f>V858=Tabela2[[#This Row],[N.R.
(Natureza da Receita)]]</f>
        <v>0</v>
      </c>
      <c r="X858" s="105" t="str">
        <f>IF(Tabela2[[#This Row],[F.R.
(Fonte Recurso)]]="",VLOOKUP(Tabela2[[#This Row],[N.R.
(Natureza da Receita)]],Tabela813[[NR]:[Situação]],3,FALSE),"")</f>
        <v>S</v>
      </c>
      <c r="Y858" s="105" t="b">
        <f>X858=Tabela2[[#This Row],[(S)intética
(A)nalítica]]</f>
        <v>1</v>
      </c>
    </row>
    <row r="859" spans="2:25" ht="30">
      <c r="B859" s="29"/>
      <c r="C859" s="20" t="s">
        <v>781</v>
      </c>
      <c r="D859" s="20" t="s">
        <v>788</v>
      </c>
      <c r="E859" s="20" t="s">
        <v>792</v>
      </c>
      <c r="F859" s="20" t="s">
        <v>781</v>
      </c>
      <c r="G859" s="20" t="s">
        <v>807</v>
      </c>
      <c r="H859" s="20" t="s">
        <v>784</v>
      </c>
      <c r="I859" s="20" t="s">
        <v>784</v>
      </c>
      <c r="J859" s="20" t="s">
        <v>787</v>
      </c>
      <c r="K859" s="16" t="s">
        <v>1622</v>
      </c>
      <c r="L859" s="20"/>
      <c r="M859" s="21" t="s">
        <v>472</v>
      </c>
      <c r="N859" s="16" t="s">
        <v>1236</v>
      </c>
      <c r="O859" s="16">
        <v>5</v>
      </c>
      <c r="P859" s="20" t="s">
        <v>54</v>
      </c>
      <c r="Q859" s="1" t="s">
        <v>473</v>
      </c>
      <c r="R859" s="1" t="s">
        <v>157</v>
      </c>
      <c r="S859" s="16"/>
      <c r="T859" s="151"/>
      <c r="V859" s="105" t="str">
        <f>IF(Tabela2[[#This Row],[F.R.
(Fonte Recurso)]]="",IF(B920&lt;&gt;"",B920&amp;".","")&amp;C920&amp;"."&amp;D920&amp;"."&amp;E920&amp;"."&amp;F920&amp;"."&amp;G920&amp;"."&amp;H920&amp;"."&amp;I920&amp;"."&amp;J920,"")</f>
        <v>1.9.2.0.00.0.0.00</v>
      </c>
      <c r="W859" s="105" t="b">
        <f>V859=Tabela2[[#This Row],[N.R.
(Natureza da Receita)]]</f>
        <v>0</v>
      </c>
      <c r="X859" s="105" t="str">
        <f>IF(Tabela2[[#This Row],[F.R.
(Fonte Recurso)]]="",VLOOKUP(Tabela2[[#This Row],[N.R.
(Natureza da Receita)]],Tabela813[[NR]:[Situação]],3,FALSE),"")</f>
        <v>S</v>
      </c>
      <c r="Y859" s="105" t="b">
        <f>X859=Tabela2[[#This Row],[(S)intética
(A)nalítica]]</f>
        <v>1</v>
      </c>
    </row>
    <row r="860" spans="2:25">
      <c r="B860" s="29"/>
      <c r="C860" s="20"/>
      <c r="D860" s="20"/>
      <c r="E860" s="20"/>
      <c r="F860" s="20"/>
      <c r="G860" s="20"/>
      <c r="H860" s="20"/>
      <c r="I860" s="20"/>
      <c r="J860" s="20"/>
      <c r="K860" s="16"/>
      <c r="L860" s="20" t="s">
        <v>3414</v>
      </c>
      <c r="M860" s="21" t="s">
        <v>3126</v>
      </c>
      <c r="N860" s="16"/>
      <c r="O860" s="16" t="s">
        <v>157</v>
      </c>
      <c r="P860" s="20" t="s">
        <v>157</v>
      </c>
      <c r="Q860" s="1"/>
      <c r="R860" s="1" t="s">
        <v>157</v>
      </c>
      <c r="S860" s="16" t="s">
        <v>157</v>
      </c>
      <c r="T860" s="151"/>
      <c r="V860" s="105" t="str">
        <f>IF(Tabela2[[#This Row],[F.R.
(Fonte Recurso)]]="",IF(B921&lt;&gt;"",B921&amp;".","")&amp;C921&amp;"."&amp;D921&amp;"."&amp;E921&amp;"."&amp;F921&amp;"."&amp;G921&amp;"."&amp;H921&amp;"."&amp;I921&amp;"."&amp;J921,"")</f>
        <v/>
      </c>
      <c r="W860" s="105" t="b">
        <f>V860=Tabela2[[#This Row],[N.R.
(Natureza da Receita)]]</f>
        <v>1</v>
      </c>
      <c r="X860" s="105" t="str">
        <f>IF(Tabela2[[#This Row],[F.R.
(Fonte Recurso)]]="",VLOOKUP(Tabela2[[#This Row],[N.R.
(Natureza da Receita)]],Tabela813[[NR]:[Situação]],3,FALSE),"")</f>
        <v/>
      </c>
      <c r="Y860" s="105" t="b">
        <f>X860=Tabela2[[#This Row],[(S)intética
(A)nalítica]]</f>
        <v>1</v>
      </c>
    </row>
    <row r="861" spans="2:25">
      <c r="B861" s="29"/>
      <c r="C861" s="20" t="s">
        <v>781</v>
      </c>
      <c r="D861" s="20" t="s">
        <v>788</v>
      </c>
      <c r="E861" s="20" t="s">
        <v>792</v>
      </c>
      <c r="F861" s="20" t="s">
        <v>793</v>
      </c>
      <c r="G861" s="20" t="s">
        <v>787</v>
      </c>
      <c r="H861" s="20" t="s">
        <v>784</v>
      </c>
      <c r="I861" s="20" t="s">
        <v>784</v>
      </c>
      <c r="J861" s="20" t="s">
        <v>787</v>
      </c>
      <c r="K861" s="16" t="s">
        <v>1623</v>
      </c>
      <c r="L861" s="20"/>
      <c r="M861" s="21" t="s">
        <v>474</v>
      </c>
      <c r="N861" s="16" t="s">
        <v>1236</v>
      </c>
      <c r="O861" s="16">
        <v>4</v>
      </c>
      <c r="P861" s="20" t="s">
        <v>44</v>
      </c>
      <c r="Q861" s="1" t="s">
        <v>1186</v>
      </c>
      <c r="R861" s="1" t="s">
        <v>157</v>
      </c>
      <c r="S861" s="16"/>
      <c r="T861" s="151"/>
      <c r="V861" s="105" t="str">
        <f>IF(Tabela2[[#This Row],[F.R.
(Fonte Recurso)]]="",IF(B922&lt;&gt;"",B922&amp;".","")&amp;C922&amp;"."&amp;D922&amp;"."&amp;E922&amp;"."&amp;F922&amp;"."&amp;G922&amp;"."&amp;H922&amp;"."&amp;I922&amp;"."&amp;J922,"")</f>
        <v>1.9.2.1.01.0.0.00</v>
      </c>
      <c r="W861" s="105" t="b">
        <f>V861=Tabela2[[#This Row],[N.R.
(Natureza da Receita)]]</f>
        <v>0</v>
      </c>
      <c r="X861" s="105" t="str">
        <f>IF(Tabela2[[#This Row],[F.R.
(Fonte Recurso)]]="",VLOOKUP(Tabela2[[#This Row],[N.R.
(Natureza da Receita)]],Tabela813[[NR]:[Situação]],3,FALSE),"")</f>
        <v>S</v>
      </c>
      <c r="Y861" s="105" t="b">
        <f>X861=Tabela2[[#This Row],[(S)intética
(A)nalítica]]</f>
        <v>1</v>
      </c>
    </row>
    <row r="862" spans="2:25">
      <c r="B862" s="29"/>
      <c r="C862" s="20" t="s">
        <v>781</v>
      </c>
      <c r="D862" s="20" t="s">
        <v>788</v>
      </c>
      <c r="E862" s="20" t="s">
        <v>792</v>
      </c>
      <c r="F862" s="20" t="s">
        <v>793</v>
      </c>
      <c r="G862" s="20" t="s">
        <v>797</v>
      </c>
      <c r="H862" s="20" t="s">
        <v>784</v>
      </c>
      <c r="I862" s="20" t="s">
        <v>784</v>
      </c>
      <c r="J862" s="20" t="s">
        <v>787</v>
      </c>
      <c r="K862" s="16" t="s">
        <v>1624</v>
      </c>
      <c r="L862" s="20"/>
      <c r="M862" s="21" t="s">
        <v>474</v>
      </c>
      <c r="N862" s="16" t="s">
        <v>1236</v>
      </c>
      <c r="O862" s="16">
        <v>5</v>
      </c>
      <c r="P862" s="20" t="s">
        <v>50</v>
      </c>
      <c r="Q862" s="1" t="s">
        <v>475</v>
      </c>
      <c r="R862" s="1" t="s">
        <v>157</v>
      </c>
      <c r="S862" s="16"/>
      <c r="T862" s="151"/>
      <c r="V862" s="105" t="str">
        <f>IF(Tabela2[[#This Row],[F.R.
(Fonte Recurso)]]="",IF(B923&lt;&gt;"",B923&amp;".","")&amp;C923&amp;"."&amp;D923&amp;"."&amp;E923&amp;"."&amp;F923&amp;"."&amp;G923&amp;"."&amp;H923&amp;"."&amp;I923&amp;"."&amp;J923,"")</f>
        <v>.......</v>
      </c>
      <c r="W862" s="105" t="b">
        <f>V862=Tabela2[[#This Row],[N.R.
(Natureza da Receita)]]</f>
        <v>0</v>
      </c>
      <c r="X862" s="105" t="str">
        <f>IF(Tabela2[[#This Row],[F.R.
(Fonte Recurso)]]="",VLOOKUP(Tabela2[[#This Row],[N.R.
(Natureza da Receita)]],Tabela813[[NR]:[Situação]],3,FALSE),"")</f>
        <v>S</v>
      </c>
      <c r="Y862" s="105" t="b">
        <f>X862=Tabela2[[#This Row],[(S)intética
(A)nalítica]]</f>
        <v>1</v>
      </c>
    </row>
    <row r="863" spans="2:25" ht="30">
      <c r="B863" s="29"/>
      <c r="C863" s="20"/>
      <c r="D863" s="20"/>
      <c r="E863" s="20"/>
      <c r="F863" s="20"/>
      <c r="G863" s="20"/>
      <c r="H863" s="20"/>
      <c r="I863" s="20"/>
      <c r="J863" s="20"/>
      <c r="K863" s="16"/>
      <c r="L863" s="20" t="s">
        <v>3110</v>
      </c>
      <c r="M863" s="21" t="s">
        <v>3055</v>
      </c>
      <c r="N863" s="16"/>
      <c r="O863" s="16" t="s">
        <v>157</v>
      </c>
      <c r="P863" s="20" t="s">
        <v>157</v>
      </c>
      <c r="Q863" s="41" t="s">
        <v>3192</v>
      </c>
      <c r="R863" s="1" t="s">
        <v>157</v>
      </c>
      <c r="S863" s="16" t="s">
        <v>157</v>
      </c>
      <c r="T863" s="151"/>
      <c r="V863" s="105" t="str">
        <f>IF(Tabela2[[#This Row],[F.R.
(Fonte Recurso)]]="",IF(B924&lt;&gt;"",B924&amp;".","")&amp;C924&amp;"."&amp;D924&amp;"."&amp;E924&amp;"."&amp;F924&amp;"."&amp;G924&amp;"."&amp;H924&amp;"."&amp;I924&amp;"."&amp;J924,"")</f>
        <v/>
      </c>
      <c r="W863" s="105" t="b">
        <f>V863=Tabela2[[#This Row],[N.R.
(Natureza da Receita)]]</f>
        <v>1</v>
      </c>
      <c r="X863" s="105" t="str">
        <f>IF(Tabela2[[#This Row],[F.R.
(Fonte Recurso)]]="",VLOOKUP(Tabela2[[#This Row],[N.R.
(Natureza da Receita)]],Tabela813[[NR]:[Situação]],3,FALSE),"")</f>
        <v/>
      </c>
      <c r="Y863" s="105" t="b">
        <f>X863=Tabela2[[#This Row],[(S)intética
(A)nalítica]]</f>
        <v>1</v>
      </c>
    </row>
    <row r="864" spans="2:25">
      <c r="B864" s="29"/>
      <c r="C864" s="20"/>
      <c r="D864" s="20"/>
      <c r="E864" s="20"/>
      <c r="F864" s="20"/>
      <c r="G864" s="20"/>
      <c r="H864" s="20"/>
      <c r="I864" s="20"/>
      <c r="J864" s="20"/>
      <c r="K864" s="16"/>
      <c r="L864" s="20" t="s">
        <v>3163</v>
      </c>
      <c r="M864" s="21" t="s">
        <v>3109</v>
      </c>
      <c r="N864" s="16"/>
      <c r="O864" s="16" t="s">
        <v>157</v>
      </c>
      <c r="P864" s="20" t="s">
        <v>157</v>
      </c>
      <c r="Q864" s="1"/>
      <c r="R864" s="1" t="s">
        <v>157</v>
      </c>
      <c r="S864" s="16" t="s">
        <v>157</v>
      </c>
      <c r="T864" s="151"/>
      <c r="V864" s="105" t="str">
        <f>IF(Tabela2[[#This Row],[F.R.
(Fonte Recurso)]]="",IF(B925&lt;&gt;"",B925&amp;".","")&amp;C925&amp;"."&amp;D925&amp;"."&amp;E925&amp;"."&amp;F925&amp;"."&amp;G925&amp;"."&amp;H925&amp;"."&amp;I925&amp;"."&amp;J925,"")</f>
        <v/>
      </c>
      <c r="W864" s="105" t="b">
        <f>V864=Tabela2[[#This Row],[N.R.
(Natureza da Receita)]]</f>
        <v>1</v>
      </c>
      <c r="X864" s="105" t="str">
        <f>IF(Tabela2[[#This Row],[F.R.
(Fonte Recurso)]]="",VLOOKUP(Tabela2[[#This Row],[N.R.
(Natureza da Receita)]],Tabela813[[NR]:[Situação]],3,FALSE),"")</f>
        <v/>
      </c>
      <c r="Y864" s="105" t="b">
        <f>X864=Tabela2[[#This Row],[(S)intética
(A)nalítica]]</f>
        <v>1</v>
      </c>
    </row>
    <row r="865" spans="2:25">
      <c r="B865" s="29"/>
      <c r="C865" s="20"/>
      <c r="D865" s="20"/>
      <c r="E865" s="20"/>
      <c r="F865" s="20"/>
      <c r="G865" s="20"/>
      <c r="H865" s="20"/>
      <c r="I865" s="20"/>
      <c r="J865" s="20"/>
      <c r="K865" s="16"/>
      <c r="L865" s="20" t="s">
        <v>3337</v>
      </c>
      <c r="M865" s="21" t="s">
        <v>3338</v>
      </c>
      <c r="N865" s="16"/>
      <c r="O865" s="16"/>
      <c r="P865" s="20"/>
      <c r="Q865" s="1"/>
      <c r="R865" s="1"/>
      <c r="S865" s="16"/>
      <c r="T865" s="151"/>
      <c r="V865" s="105" t="str">
        <f>IF(Tabela2[[#This Row],[F.R.
(Fonte Recurso)]]="",IF(B926&lt;&gt;"",B926&amp;".","")&amp;C926&amp;"."&amp;D926&amp;"."&amp;E926&amp;"."&amp;F926&amp;"."&amp;G926&amp;"."&amp;H926&amp;"."&amp;I926&amp;"."&amp;J926,"")</f>
        <v/>
      </c>
      <c r="W865" s="105" t="b">
        <f>V865=Tabela2[[#This Row],[N.R.
(Natureza da Receita)]]</f>
        <v>1</v>
      </c>
      <c r="X865" s="105" t="str">
        <f>IF(Tabela2[[#This Row],[F.R.
(Fonte Recurso)]]="",VLOOKUP(Tabela2[[#This Row],[N.R.
(Natureza da Receita)]],Tabela813[[NR]:[Situação]],3,FALSE),"")</f>
        <v/>
      </c>
      <c r="Y865" s="105" t="b">
        <f>X865=Tabela2[[#This Row],[(S)intética
(A)nalítica]]</f>
        <v>1</v>
      </c>
    </row>
    <row r="866" spans="2:25" ht="30">
      <c r="B866" s="29"/>
      <c r="C866" s="20" t="s">
        <v>781</v>
      </c>
      <c r="D866" s="20" t="s">
        <v>788</v>
      </c>
      <c r="E866" s="20" t="s">
        <v>786</v>
      </c>
      <c r="F866" s="20" t="s">
        <v>784</v>
      </c>
      <c r="G866" s="20" t="s">
        <v>787</v>
      </c>
      <c r="H866" s="20" t="s">
        <v>784</v>
      </c>
      <c r="I866" s="20" t="s">
        <v>784</v>
      </c>
      <c r="J866" s="20" t="s">
        <v>787</v>
      </c>
      <c r="K866" s="16" t="s">
        <v>1625</v>
      </c>
      <c r="L866" s="20"/>
      <c r="M866" s="21" t="s">
        <v>476</v>
      </c>
      <c r="N866" s="16" t="s">
        <v>1236</v>
      </c>
      <c r="O866" s="16">
        <v>3</v>
      </c>
      <c r="P866" s="20" t="s">
        <v>44</v>
      </c>
      <c r="Q866" s="1" t="s">
        <v>477</v>
      </c>
      <c r="R866" s="1" t="s">
        <v>157</v>
      </c>
      <c r="S866" s="16" t="s">
        <v>157</v>
      </c>
      <c r="T866" s="151"/>
      <c r="V866" s="105" t="str">
        <f>IF(Tabela2[[#This Row],[F.R.
(Fonte Recurso)]]="",IF(B927&lt;&gt;"",B927&amp;".","")&amp;C927&amp;"."&amp;D927&amp;"."&amp;E927&amp;"."&amp;F927&amp;"."&amp;G927&amp;"."&amp;H927&amp;"."&amp;I927&amp;"."&amp;J927,"")</f>
        <v>.......</v>
      </c>
      <c r="W866" s="105" t="b">
        <f>V866=Tabela2[[#This Row],[N.R.
(Natureza da Receita)]]</f>
        <v>0</v>
      </c>
      <c r="X866" s="105" t="str">
        <f>IF(Tabela2[[#This Row],[F.R.
(Fonte Recurso)]]="",VLOOKUP(Tabela2[[#This Row],[N.R.
(Natureza da Receita)]],Tabela813[[NR]:[Situação]],3,FALSE),"")</f>
        <v>S</v>
      </c>
      <c r="Y866" s="105" t="b">
        <f>X866=Tabela2[[#This Row],[(S)intética
(A)nalítica]]</f>
        <v>1</v>
      </c>
    </row>
    <row r="867" spans="2:25" ht="30">
      <c r="B867" s="29"/>
      <c r="C867" s="20" t="s">
        <v>781</v>
      </c>
      <c r="D867" s="20" t="s">
        <v>788</v>
      </c>
      <c r="E867" s="20" t="s">
        <v>786</v>
      </c>
      <c r="F867" s="20" t="s">
        <v>781</v>
      </c>
      <c r="G867" s="20" t="s">
        <v>787</v>
      </c>
      <c r="H867" s="20" t="s">
        <v>784</v>
      </c>
      <c r="I867" s="20" t="s">
        <v>784</v>
      </c>
      <c r="J867" s="20" t="s">
        <v>787</v>
      </c>
      <c r="K867" s="16" t="s">
        <v>1626</v>
      </c>
      <c r="L867" s="20"/>
      <c r="M867" s="21" t="s">
        <v>476</v>
      </c>
      <c r="N867" s="16" t="e">
        <f t="shared" si="26"/>
        <v>#N/A</v>
      </c>
      <c r="O867" s="16">
        <v>4</v>
      </c>
      <c r="P867" s="20" t="s">
        <v>44</v>
      </c>
      <c r="Q867" s="1" t="s">
        <v>477</v>
      </c>
      <c r="R867" s="1" t="s">
        <v>157</v>
      </c>
      <c r="S867" s="16"/>
      <c r="T867" s="151"/>
      <c r="V867" s="105" t="str">
        <f>IF(Tabela2[[#This Row],[F.R.
(Fonte Recurso)]]="",IF(B930&lt;&gt;"",B930&amp;".","")&amp;C930&amp;"."&amp;D930&amp;"."&amp;E930&amp;"."&amp;F930&amp;"."&amp;G930&amp;"."&amp;H930&amp;"."&amp;I930&amp;"."&amp;J930,"")</f>
        <v>1.9.2.1.99.0.0.00</v>
      </c>
      <c r="W867" s="105" t="b">
        <f>V867=Tabela2[[#This Row],[N.R.
(Natureza da Receita)]]</f>
        <v>0</v>
      </c>
      <c r="X867" s="105" t="str">
        <f>IF(Tabela2[[#This Row],[F.R.
(Fonte Recurso)]]="",VLOOKUP(Tabela2[[#This Row],[N.R.
(Natureza da Receita)]],Tabela813[[NR]:[Situação]],3,FALSE),"")</f>
        <v>S</v>
      </c>
      <c r="Y867" s="105" t="e">
        <f>X867=Tabela2[[#This Row],[(S)intética
(A)nalítica]]</f>
        <v>#N/A</v>
      </c>
    </row>
    <row r="868" spans="2:25" ht="30">
      <c r="B868" s="29"/>
      <c r="C868" s="20" t="s">
        <v>781</v>
      </c>
      <c r="D868" s="20" t="s">
        <v>788</v>
      </c>
      <c r="E868" s="20" t="s">
        <v>786</v>
      </c>
      <c r="F868" s="20" t="s">
        <v>781</v>
      </c>
      <c r="G868" s="20" t="s">
        <v>807</v>
      </c>
      <c r="H868" s="20" t="s">
        <v>784</v>
      </c>
      <c r="I868" s="20" t="s">
        <v>784</v>
      </c>
      <c r="J868" s="20" t="s">
        <v>787</v>
      </c>
      <c r="K868" s="16" t="s">
        <v>1627</v>
      </c>
      <c r="L868" s="20"/>
      <c r="M868" s="21" t="s">
        <v>478</v>
      </c>
      <c r="N868" s="16" t="e">
        <f t="shared" si="26"/>
        <v>#N/A</v>
      </c>
      <c r="O868" s="16">
        <v>5</v>
      </c>
      <c r="P868" s="20" t="s">
        <v>54</v>
      </c>
      <c r="Q868" s="1" t="s">
        <v>479</v>
      </c>
      <c r="R868" s="1" t="s">
        <v>157</v>
      </c>
      <c r="S868" s="16"/>
      <c r="T868" s="151"/>
      <c r="V868" s="105" t="str">
        <f>IF(Tabela2[[#This Row],[F.R.
(Fonte Recurso)]]="",IF(B931&lt;&gt;"",B931&amp;".","")&amp;C931&amp;"."&amp;D931&amp;"."&amp;E931&amp;"."&amp;F931&amp;"."&amp;G931&amp;"."&amp;H931&amp;"."&amp;I931&amp;"."&amp;J931,"")</f>
        <v>.......</v>
      </c>
      <c r="W868" s="105" t="b">
        <f>V868=Tabela2[[#This Row],[N.R.
(Natureza da Receita)]]</f>
        <v>0</v>
      </c>
      <c r="X868" s="105" t="str">
        <f>IF(Tabela2[[#This Row],[F.R.
(Fonte Recurso)]]="",VLOOKUP(Tabela2[[#This Row],[N.R.
(Natureza da Receita)]],Tabela813[[NR]:[Situação]],3,FALSE),"")</f>
        <v>S</v>
      </c>
      <c r="Y868" s="105" t="e">
        <f>X868=Tabela2[[#This Row],[(S)intética
(A)nalítica]]</f>
        <v>#N/A</v>
      </c>
    </row>
    <row r="869" spans="2:25" ht="30">
      <c r="B869" s="29"/>
      <c r="C869" s="20"/>
      <c r="D869" s="20"/>
      <c r="E869" s="20"/>
      <c r="F869" s="20"/>
      <c r="G869" s="20"/>
      <c r="H869" s="20"/>
      <c r="I869" s="20"/>
      <c r="J869" s="20"/>
      <c r="K869" s="16"/>
      <c r="L869" s="20" t="s">
        <v>3127</v>
      </c>
      <c r="M869" s="21" t="s">
        <v>3122</v>
      </c>
      <c r="N869" s="16" t="str">
        <f t="shared" si="26"/>
        <v/>
      </c>
      <c r="O869" s="16" t="s">
        <v>157</v>
      </c>
      <c r="P869" s="20" t="s">
        <v>157</v>
      </c>
      <c r="Q869" s="1"/>
      <c r="R869" s="1" t="s">
        <v>157</v>
      </c>
      <c r="S869" s="16" t="s">
        <v>157</v>
      </c>
      <c r="T869" s="151"/>
      <c r="V869" s="105" t="str">
        <f>IF(Tabela2[[#This Row],[F.R.
(Fonte Recurso)]]="",IF(B935&lt;&gt;"",B935&amp;".","")&amp;C935&amp;"."&amp;D935&amp;"."&amp;E935&amp;"."&amp;F935&amp;"."&amp;G935&amp;"."&amp;H935&amp;"."&amp;I935&amp;"."&amp;J935,"")</f>
        <v/>
      </c>
      <c r="W869" s="105" t="b">
        <f>V869=Tabela2[[#This Row],[N.R.
(Natureza da Receita)]]</f>
        <v>1</v>
      </c>
      <c r="X869" s="105" t="str">
        <f>IF(Tabela2[[#This Row],[F.R.
(Fonte Recurso)]]="",VLOOKUP(Tabela2[[#This Row],[N.R.
(Natureza da Receita)]],Tabela813[[NR]:[Situação]],3,FALSE),"")</f>
        <v/>
      </c>
      <c r="Y869" s="105" t="b">
        <f>X869=Tabela2[[#This Row],[(S)intética
(A)nalítica]]</f>
        <v>1</v>
      </c>
    </row>
    <row r="870" spans="2:25" ht="45">
      <c r="B870" s="29"/>
      <c r="C870" s="20" t="s">
        <v>781</v>
      </c>
      <c r="D870" s="20" t="s">
        <v>788</v>
      </c>
      <c r="E870" s="20" t="s">
        <v>786</v>
      </c>
      <c r="F870" s="20" t="s">
        <v>781</v>
      </c>
      <c r="G870" s="20" t="s">
        <v>809</v>
      </c>
      <c r="H870" s="20" t="s">
        <v>784</v>
      </c>
      <c r="I870" s="20" t="s">
        <v>784</v>
      </c>
      <c r="J870" s="20" t="s">
        <v>787</v>
      </c>
      <c r="K870" s="16" t="s">
        <v>1628</v>
      </c>
      <c r="L870" s="20"/>
      <c r="M870" s="21" t="s">
        <v>480</v>
      </c>
      <c r="N870" s="16" t="s">
        <v>1236</v>
      </c>
      <c r="O870" s="16">
        <v>5</v>
      </c>
      <c r="P870" s="20" t="s">
        <v>54</v>
      </c>
      <c r="Q870" s="1" t="s">
        <v>481</v>
      </c>
      <c r="R870" s="1" t="s">
        <v>157</v>
      </c>
      <c r="S870" s="16"/>
      <c r="T870" s="151"/>
      <c r="V870" s="105" t="str">
        <f>IF(Tabela2[[#This Row],[F.R.
(Fonte Recurso)]]="",IF(B936&lt;&gt;"",B936&amp;".","")&amp;C936&amp;"."&amp;D936&amp;"."&amp;E936&amp;"."&amp;F936&amp;"."&amp;G936&amp;"."&amp;H936&amp;"."&amp;I936&amp;"."&amp;J936,"")</f>
        <v>1.9.2.2.00.0.0.00</v>
      </c>
      <c r="W870" s="105" t="b">
        <f>V870=Tabela2[[#This Row],[N.R.
(Natureza da Receita)]]</f>
        <v>0</v>
      </c>
      <c r="X870" s="105" t="str">
        <f>IF(Tabela2[[#This Row],[F.R.
(Fonte Recurso)]]="",VLOOKUP(Tabela2[[#This Row],[N.R.
(Natureza da Receita)]],Tabela813[[NR]:[Situação]],3,FALSE),"")</f>
        <v>S</v>
      </c>
      <c r="Y870" s="105" t="b">
        <f>X870=Tabela2[[#This Row],[(S)intética
(A)nalítica]]</f>
        <v>1</v>
      </c>
    </row>
    <row r="871" spans="2:25" ht="30">
      <c r="B871" s="29"/>
      <c r="C871" s="20"/>
      <c r="D871" s="20"/>
      <c r="E871" s="20"/>
      <c r="F871" s="20"/>
      <c r="G871" s="20"/>
      <c r="H871" s="20"/>
      <c r="I871" s="20"/>
      <c r="J871" s="20"/>
      <c r="K871" s="16"/>
      <c r="L871" s="20" t="s">
        <v>3124</v>
      </c>
      <c r="M871" s="21" t="s">
        <v>3128</v>
      </c>
      <c r="N871" s="16" t="str">
        <f t="shared" si="26"/>
        <v>S</v>
      </c>
      <c r="O871" s="16" t="s">
        <v>157</v>
      </c>
      <c r="P871" s="20" t="s">
        <v>157</v>
      </c>
      <c r="Q871" s="1"/>
      <c r="R871" s="1" t="s">
        <v>157</v>
      </c>
      <c r="S871" s="16" t="s">
        <v>157</v>
      </c>
      <c r="T871" s="151"/>
      <c r="V871" s="105" t="str">
        <f>IF(Tabela2[[#This Row],[F.R.
(Fonte Recurso)]]="",IF(B937&lt;&gt;"",B937&amp;".","")&amp;C937&amp;"."&amp;D937&amp;"."&amp;E937&amp;"."&amp;F937&amp;"."&amp;G937&amp;"."&amp;H937&amp;"."&amp;I937&amp;"."&amp;J937,"")</f>
        <v/>
      </c>
      <c r="W871" s="105" t="b">
        <f>V871=Tabela2[[#This Row],[N.R.
(Natureza da Receita)]]</f>
        <v>1</v>
      </c>
      <c r="X871" s="105" t="str">
        <f>IF(Tabela2[[#This Row],[F.R.
(Fonte Recurso)]]="",VLOOKUP(Tabela2[[#This Row],[N.R.
(Natureza da Receita)]],Tabela813[[NR]:[Situação]],3,FALSE),"")</f>
        <v/>
      </c>
      <c r="Y871" s="105" t="b">
        <f>X871=Tabela2[[#This Row],[(S)intética
(A)nalítica]]</f>
        <v>0</v>
      </c>
    </row>
    <row r="872" spans="2:25" ht="30">
      <c r="B872" s="30"/>
      <c r="C872" s="20" t="s">
        <v>781</v>
      </c>
      <c r="D872" s="20" t="s">
        <v>788</v>
      </c>
      <c r="E872" s="20" t="s">
        <v>786</v>
      </c>
      <c r="F872" s="20" t="s">
        <v>781</v>
      </c>
      <c r="G872" s="20" t="s">
        <v>797</v>
      </c>
      <c r="H872" s="20" t="s">
        <v>784</v>
      </c>
      <c r="I872" s="20" t="s">
        <v>784</v>
      </c>
      <c r="J872" s="20" t="s">
        <v>787</v>
      </c>
      <c r="K872" s="16" t="s">
        <v>1629</v>
      </c>
      <c r="L872" s="20"/>
      <c r="M872" s="1" t="s">
        <v>1187</v>
      </c>
      <c r="N872" s="16" t="s">
        <v>1236</v>
      </c>
      <c r="O872" s="16">
        <v>5</v>
      </c>
      <c r="P872" s="20" t="s">
        <v>50</v>
      </c>
      <c r="Q872" s="1" t="s">
        <v>1188</v>
      </c>
      <c r="R872" s="1" t="s">
        <v>100</v>
      </c>
      <c r="S872" s="16"/>
      <c r="T872" s="151"/>
      <c r="V872" s="105" t="str">
        <f>IF(Tabela2[[#This Row],[F.R.
(Fonte Recurso)]]="",IF(B939&lt;&gt;"",B939&amp;".","")&amp;C939&amp;"."&amp;D939&amp;"."&amp;E939&amp;"."&amp;F939&amp;"."&amp;G939&amp;"."&amp;H939&amp;"."&amp;I939&amp;"."&amp;J939,"")</f>
        <v>.......</v>
      </c>
      <c r="W872" s="105" t="b">
        <f>V872=Tabela2[[#This Row],[N.R.
(Natureza da Receita)]]</f>
        <v>0</v>
      </c>
      <c r="X872" s="105" t="str">
        <f>IF(Tabela2[[#This Row],[F.R.
(Fonte Recurso)]]="",VLOOKUP(Tabela2[[#This Row],[N.R.
(Natureza da Receita)]],Tabela813[[NR]:[Situação]],3,FALSE),"")</f>
        <v>S</v>
      </c>
      <c r="Y872" s="105" t="b">
        <f>X872=Tabela2[[#This Row],[(S)intética
(A)nalítica]]</f>
        <v>1</v>
      </c>
    </row>
    <row r="873" spans="2:25" ht="30">
      <c r="B873" s="29"/>
      <c r="C873" s="20"/>
      <c r="D873" s="20"/>
      <c r="E873" s="20"/>
      <c r="F873" s="20"/>
      <c r="G873" s="20"/>
      <c r="H873" s="20"/>
      <c r="I873" s="20"/>
      <c r="J873" s="20"/>
      <c r="K873" s="16"/>
      <c r="L873" s="20" t="s">
        <v>3110</v>
      </c>
      <c r="M873" s="21" t="s">
        <v>3055</v>
      </c>
      <c r="N873" s="16"/>
      <c r="O873" s="16"/>
      <c r="P873" s="20"/>
      <c r="Q873" s="41" t="s">
        <v>3192</v>
      </c>
      <c r="R873" s="1"/>
      <c r="S873" s="16"/>
      <c r="T873" s="151"/>
      <c r="V873" s="105" t="str">
        <f>IF(Tabela2[[#This Row],[F.R.
(Fonte Recurso)]]="",IF(B940&lt;&gt;"",B940&amp;".","")&amp;C940&amp;"."&amp;D940&amp;"."&amp;E940&amp;"."&amp;F940&amp;"."&amp;G940&amp;"."&amp;H940&amp;"."&amp;I940&amp;"."&amp;J940,"")</f>
        <v/>
      </c>
      <c r="W873" s="105" t="b">
        <f>V873=Tabela2[[#This Row],[N.R.
(Natureza da Receita)]]</f>
        <v>1</v>
      </c>
      <c r="X873" s="105" t="str">
        <f>IF(Tabela2[[#This Row],[F.R.
(Fonte Recurso)]]="",VLOOKUP(Tabela2[[#This Row],[N.R.
(Natureza da Receita)]],Tabela813[[NR]:[Situação]],3,FALSE),"")</f>
        <v/>
      </c>
      <c r="Y873" s="105" t="b">
        <f>X873=Tabela2[[#This Row],[(S)intética
(A)nalítica]]</f>
        <v>1</v>
      </c>
    </row>
    <row r="874" spans="2:25">
      <c r="B874" s="29"/>
      <c r="C874" s="20"/>
      <c r="D874" s="20"/>
      <c r="E874" s="20"/>
      <c r="F874" s="20"/>
      <c r="G874" s="20"/>
      <c r="H874" s="20"/>
      <c r="I874" s="20"/>
      <c r="J874" s="20"/>
      <c r="K874" s="16"/>
      <c r="L874" s="20" t="s">
        <v>3163</v>
      </c>
      <c r="M874" s="21" t="s">
        <v>3109</v>
      </c>
      <c r="N874" s="16"/>
      <c r="O874" s="16"/>
      <c r="P874" s="20"/>
      <c r="Q874" s="1"/>
      <c r="R874" s="1"/>
      <c r="S874" s="16"/>
      <c r="T874" s="151"/>
      <c r="V874" s="105" t="str">
        <f>IF(Tabela2[[#This Row],[F.R.
(Fonte Recurso)]]="",IF(B941&lt;&gt;"",B941&amp;".","")&amp;C941&amp;"."&amp;D941&amp;"."&amp;E941&amp;"."&amp;F941&amp;"."&amp;G941&amp;"."&amp;H941&amp;"."&amp;I941&amp;"."&amp;J941,"")</f>
        <v/>
      </c>
      <c r="W874" s="105" t="b">
        <f>V874=Tabela2[[#This Row],[N.R.
(Natureza da Receita)]]</f>
        <v>1</v>
      </c>
      <c r="X874" s="105" t="str">
        <f>IF(Tabela2[[#This Row],[F.R.
(Fonte Recurso)]]="",VLOOKUP(Tabela2[[#This Row],[N.R.
(Natureza da Receita)]],Tabela813[[NR]:[Situação]],3,FALSE),"")</f>
        <v/>
      </c>
      <c r="Y874" s="105" t="b">
        <f>X874=Tabela2[[#This Row],[(S)intética
(A)nalítica]]</f>
        <v>1</v>
      </c>
    </row>
    <row r="875" spans="2:25">
      <c r="B875" s="29"/>
      <c r="C875" s="20" t="s">
        <v>781</v>
      </c>
      <c r="D875" s="20" t="s">
        <v>788</v>
      </c>
      <c r="E875" s="20" t="s">
        <v>793</v>
      </c>
      <c r="F875" s="20" t="s">
        <v>784</v>
      </c>
      <c r="G875" s="20" t="s">
        <v>787</v>
      </c>
      <c r="H875" s="20" t="s">
        <v>784</v>
      </c>
      <c r="I875" s="20" t="s">
        <v>784</v>
      </c>
      <c r="J875" s="20" t="s">
        <v>787</v>
      </c>
      <c r="K875" s="16" t="s">
        <v>1630</v>
      </c>
      <c r="L875" s="20"/>
      <c r="M875" s="21" t="s">
        <v>482</v>
      </c>
      <c r="N875" s="16" t="s">
        <v>1236</v>
      </c>
      <c r="O875" s="16">
        <v>3</v>
      </c>
      <c r="P875" s="20" t="s">
        <v>44</v>
      </c>
      <c r="Q875" s="1" t="s">
        <v>1189</v>
      </c>
      <c r="R875" s="1" t="s">
        <v>157</v>
      </c>
      <c r="S875" s="16"/>
      <c r="T875" s="151"/>
      <c r="V875" s="105" t="str">
        <f>IF(Tabela2[[#This Row],[F.R.
(Fonte Recurso)]]="",IF(B942&lt;&gt;"",B942&amp;".","")&amp;C942&amp;"."&amp;D942&amp;"."&amp;E942&amp;"."&amp;F942&amp;"."&amp;G942&amp;"."&amp;H942&amp;"."&amp;I942&amp;"."&amp;J942,"")</f>
        <v>1.9.2.2.02.0.0.00</v>
      </c>
      <c r="W875" s="105" t="b">
        <f>V875=Tabela2[[#This Row],[N.R.
(Natureza da Receita)]]</f>
        <v>0</v>
      </c>
      <c r="X875" s="105" t="str">
        <f>IF(Tabela2[[#This Row],[F.R.
(Fonte Recurso)]]="",VLOOKUP(Tabela2[[#This Row],[N.R.
(Natureza da Receita)]],Tabela813[[NR]:[Situação]],3,FALSE),"")</f>
        <v>S</v>
      </c>
      <c r="Y875" s="105" t="b">
        <f>X875=Tabela2[[#This Row],[(S)intética
(A)nalítica]]</f>
        <v>1</v>
      </c>
    </row>
    <row r="876" spans="2:25" ht="45">
      <c r="B876" s="29"/>
      <c r="C876" s="20" t="s">
        <v>781</v>
      </c>
      <c r="D876" s="20" t="s">
        <v>788</v>
      </c>
      <c r="E876" s="20" t="s">
        <v>793</v>
      </c>
      <c r="F876" s="20" t="s">
        <v>781</v>
      </c>
      <c r="G876" s="20" t="s">
        <v>787</v>
      </c>
      <c r="H876" s="20" t="s">
        <v>784</v>
      </c>
      <c r="I876" s="20" t="s">
        <v>784</v>
      </c>
      <c r="J876" s="20" t="s">
        <v>787</v>
      </c>
      <c r="K876" s="16" t="s">
        <v>1631</v>
      </c>
      <c r="L876" s="20"/>
      <c r="M876" s="21" t="s">
        <v>483</v>
      </c>
      <c r="N876" s="16" t="str">
        <f t="shared" si="26"/>
        <v/>
      </c>
      <c r="O876" s="16">
        <v>4</v>
      </c>
      <c r="P876" s="20" t="s">
        <v>44</v>
      </c>
      <c r="Q876" s="1" t="s">
        <v>486</v>
      </c>
      <c r="R876" s="1" t="s">
        <v>157</v>
      </c>
      <c r="S876" s="16"/>
      <c r="T876" s="151"/>
      <c r="V876" s="105" t="str">
        <f>IF(Tabela2[[#This Row],[F.R.
(Fonte Recurso)]]="",IF(B943&lt;&gt;"",B943&amp;".","")&amp;C943&amp;"."&amp;D943&amp;"."&amp;E943&amp;"."&amp;F943&amp;"."&amp;G943&amp;"."&amp;H943&amp;"."&amp;I943&amp;"."&amp;J943,"")</f>
        <v>.......</v>
      </c>
      <c r="W876" s="105" t="b">
        <f>V876=Tabela2[[#This Row],[N.R.
(Natureza da Receita)]]</f>
        <v>0</v>
      </c>
      <c r="X876" s="105" t="str">
        <f>IF(Tabela2[[#This Row],[F.R.
(Fonte Recurso)]]="",VLOOKUP(Tabela2[[#This Row],[N.R.
(Natureza da Receita)]],Tabela813[[NR]:[Situação]],3,FALSE),"")</f>
        <v>S</v>
      </c>
      <c r="Y876" s="105" t="b">
        <f>X876=Tabela2[[#This Row],[(S)intética
(A)nalítica]]</f>
        <v>0</v>
      </c>
    </row>
    <row r="877" spans="2:25" ht="45">
      <c r="B877" s="29"/>
      <c r="C877" s="20" t="s">
        <v>781</v>
      </c>
      <c r="D877" s="20" t="s">
        <v>788</v>
      </c>
      <c r="E877" s="20" t="s">
        <v>793</v>
      </c>
      <c r="F877" s="20" t="s">
        <v>781</v>
      </c>
      <c r="G877" s="20" t="s">
        <v>807</v>
      </c>
      <c r="H877" s="20" t="s">
        <v>784</v>
      </c>
      <c r="I877" s="20" t="s">
        <v>784</v>
      </c>
      <c r="J877" s="20" t="s">
        <v>787</v>
      </c>
      <c r="K877" s="16" t="s">
        <v>1632</v>
      </c>
      <c r="L877" s="20"/>
      <c r="M877" s="21" t="s">
        <v>2577</v>
      </c>
      <c r="N877" s="16" t="s">
        <v>1236</v>
      </c>
      <c r="O877" s="16">
        <v>5</v>
      </c>
      <c r="P877" s="20" t="s">
        <v>54</v>
      </c>
      <c r="Q877" s="1" t="s">
        <v>484</v>
      </c>
      <c r="R877" s="1" t="s">
        <v>157</v>
      </c>
      <c r="S877" s="16"/>
      <c r="T877" s="151"/>
      <c r="V877" s="105" t="str">
        <f>IF(Tabela2[[#This Row],[F.R.
(Fonte Recurso)]]="",IF(B944&lt;&gt;"",B944&amp;".","")&amp;C944&amp;"."&amp;D944&amp;"."&amp;E944&amp;"."&amp;F944&amp;"."&amp;G944&amp;"."&amp;H944&amp;"."&amp;I944&amp;"."&amp;J944,"")</f>
        <v>1.9.2.2.03.0.0.00</v>
      </c>
      <c r="W877" s="105" t="b">
        <f>V877=Tabela2[[#This Row],[N.R.
(Natureza da Receita)]]</f>
        <v>0</v>
      </c>
      <c r="X877" s="105" t="str">
        <f>IF(Tabela2[[#This Row],[F.R.
(Fonte Recurso)]]="",VLOOKUP(Tabela2[[#This Row],[N.R.
(Natureza da Receita)]],Tabela813[[NR]:[Situação]],3,FALSE),"")</f>
        <v>S</v>
      </c>
      <c r="Y877" s="105" t="b">
        <f>X877=Tabela2[[#This Row],[(S)intética
(A)nalítica]]</f>
        <v>1</v>
      </c>
    </row>
    <row r="878" spans="2:25">
      <c r="B878" s="29"/>
      <c r="C878" s="20"/>
      <c r="D878" s="20"/>
      <c r="E878" s="20"/>
      <c r="F878" s="20"/>
      <c r="G878" s="20"/>
      <c r="H878" s="20"/>
      <c r="I878" s="20"/>
      <c r="J878" s="20"/>
      <c r="K878" s="16"/>
      <c r="L878" s="20" t="s">
        <v>3142</v>
      </c>
      <c r="M878" s="21" t="s">
        <v>3059</v>
      </c>
      <c r="N878" s="16"/>
      <c r="O878" s="16"/>
      <c r="P878" s="20"/>
      <c r="Q878" s="1"/>
      <c r="R878" s="1"/>
      <c r="S878" s="16"/>
      <c r="T878" s="151"/>
      <c r="V878" s="105" t="str">
        <f>IF(Tabela2[[#This Row],[F.R.
(Fonte Recurso)]]="",IF(B945&lt;&gt;"",B945&amp;".","")&amp;C945&amp;"."&amp;D945&amp;"."&amp;E945&amp;"."&amp;F945&amp;"."&amp;G945&amp;"."&amp;H945&amp;"."&amp;I945&amp;"."&amp;J945,"")</f>
        <v/>
      </c>
      <c r="W878" s="105" t="b">
        <f>V878=Tabela2[[#This Row],[N.R.
(Natureza da Receita)]]</f>
        <v>1</v>
      </c>
      <c r="X878" s="105" t="str">
        <f>IF(Tabela2[[#This Row],[F.R.
(Fonte Recurso)]]="",VLOOKUP(Tabela2[[#This Row],[N.R.
(Natureza da Receita)]],Tabela813[[NR]:[Situação]],3,FALSE),"")</f>
        <v/>
      </c>
      <c r="Y878" s="105" t="b">
        <f>X878=Tabela2[[#This Row],[(S)intética
(A)nalítica]]</f>
        <v>1</v>
      </c>
    </row>
    <row r="879" spans="2:25" ht="45">
      <c r="B879" s="29"/>
      <c r="C879" s="20" t="s">
        <v>781</v>
      </c>
      <c r="D879" s="20" t="s">
        <v>788</v>
      </c>
      <c r="E879" s="20" t="s">
        <v>793</v>
      </c>
      <c r="F879" s="20" t="s">
        <v>781</v>
      </c>
      <c r="G879" s="20" t="s">
        <v>809</v>
      </c>
      <c r="H879" s="20" t="s">
        <v>784</v>
      </c>
      <c r="I879" s="20" t="s">
        <v>784</v>
      </c>
      <c r="J879" s="20" t="s">
        <v>787</v>
      </c>
      <c r="K879" s="16" t="s">
        <v>1633</v>
      </c>
      <c r="L879" s="20"/>
      <c r="M879" s="21" t="s">
        <v>4269</v>
      </c>
      <c r="N879" s="16" t="s">
        <v>1236</v>
      </c>
      <c r="O879" s="16">
        <v>5</v>
      </c>
      <c r="P879" s="20" t="s">
        <v>54</v>
      </c>
      <c r="Q879" s="1" t="s">
        <v>485</v>
      </c>
      <c r="R879" s="1" t="s">
        <v>157</v>
      </c>
      <c r="S879" s="16"/>
      <c r="T879" s="151"/>
      <c r="V879" s="105" t="str">
        <f>IF(Tabela2[[#This Row],[F.R.
(Fonte Recurso)]]="",IF(B946&lt;&gt;"",B946&amp;".","")&amp;C946&amp;"."&amp;D946&amp;"."&amp;E946&amp;"."&amp;F946&amp;"."&amp;G946&amp;"."&amp;H946&amp;"."&amp;I946&amp;"."&amp;J946,"")</f>
        <v>.......</v>
      </c>
      <c r="W879" s="105" t="b">
        <f>V879=Tabela2[[#This Row],[N.R.
(Natureza da Receita)]]</f>
        <v>0</v>
      </c>
      <c r="X879" s="105" t="str">
        <f>IF(Tabela2[[#This Row],[F.R.
(Fonte Recurso)]]="",VLOOKUP(Tabela2[[#This Row],[N.R.
(Natureza da Receita)]],Tabela813[[NR]:[Situação]],3,FALSE),"")</f>
        <v>S</v>
      </c>
      <c r="Y879" s="105" t="b">
        <f>X879=Tabela2[[#This Row],[(S)intética
(A)nalítica]]</f>
        <v>1</v>
      </c>
    </row>
    <row r="880" spans="2:25">
      <c r="B880" s="29"/>
      <c r="C880" s="20"/>
      <c r="D880" s="20"/>
      <c r="E880" s="20"/>
      <c r="F880" s="20"/>
      <c r="G880" s="20"/>
      <c r="H880" s="20"/>
      <c r="I880" s="20"/>
      <c r="J880" s="20"/>
      <c r="K880" s="16"/>
      <c r="L880" s="36" t="s">
        <v>3164</v>
      </c>
      <c r="M880" s="38" t="s">
        <v>2783</v>
      </c>
      <c r="N880" s="16" t="str">
        <f t="shared" si="26"/>
        <v/>
      </c>
      <c r="O880" s="16"/>
      <c r="P880" s="20"/>
      <c r="Q880" s="1"/>
      <c r="R880" s="1"/>
      <c r="S880" s="16"/>
      <c r="T880" s="151"/>
      <c r="V880" s="105" t="str">
        <f>IF(Tabela2[[#This Row],[F.R.
(Fonte Recurso)]]="",IF(B947&lt;&gt;"",B947&amp;".","")&amp;C947&amp;"."&amp;D947&amp;"."&amp;E947&amp;"."&amp;F947&amp;"."&amp;G947&amp;"."&amp;H947&amp;"."&amp;I947&amp;"."&amp;J947,"")</f>
        <v/>
      </c>
      <c r="W880" s="105" t="b">
        <f>V880=Tabela2[[#This Row],[N.R.
(Natureza da Receita)]]</f>
        <v>1</v>
      </c>
      <c r="X880" s="105" t="str">
        <f>IF(Tabela2[[#This Row],[F.R.
(Fonte Recurso)]]="",VLOOKUP(Tabela2[[#This Row],[N.R.
(Natureza da Receita)]],Tabela813[[NR]:[Situação]],3,FALSE),"")</f>
        <v/>
      </c>
      <c r="Y880" s="105" t="b">
        <f>X880=Tabela2[[#This Row],[(S)intética
(A)nalítica]]</f>
        <v>1</v>
      </c>
    </row>
    <row r="881" spans="2:25" ht="30">
      <c r="B881" s="29"/>
      <c r="C881" s="20" t="s">
        <v>781</v>
      </c>
      <c r="D881" s="20" t="s">
        <v>788</v>
      </c>
      <c r="E881" s="20" t="s">
        <v>793</v>
      </c>
      <c r="F881" s="20" t="s">
        <v>781</v>
      </c>
      <c r="G881" s="20" t="s">
        <v>797</v>
      </c>
      <c r="H881" s="20" t="s">
        <v>784</v>
      </c>
      <c r="I881" s="20" t="s">
        <v>784</v>
      </c>
      <c r="J881" s="20" t="s">
        <v>787</v>
      </c>
      <c r="K881" s="16" t="s">
        <v>1634</v>
      </c>
      <c r="L881" s="20"/>
      <c r="M881" s="1" t="s">
        <v>1190</v>
      </c>
      <c r="N881" s="16" t="str">
        <f t="shared" si="26"/>
        <v/>
      </c>
      <c r="O881" s="16">
        <v>5</v>
      </c>
      <c r="P881" s="20" t="s">
        <v>54</v>
      </c>
      <c r="Q881" s="1" t="s">
        <v>1191</v>
      </c>
      <c r="R881" s="1" t="s">
        <v>157</v>
      </c>
      <c r="S881" s="16"/>
      <c r="T881" s="151"/>
      <c r="V881" s="105" t="str">
        <f>IF(Tabela2[[#This Row],[F.R.
(Fonte Recurso)]]="",IF(B948&lt;&gt;"",B948&amp;".","")&amp;C948&amp;"."&amp;D948&amp;"."&amp;E948&amp;"."&amp;F948&amp;"."&amp;G948&amp;"."&amp;H948&amp;"."&amp;I948&amp;"."&amp;J948,"")</f>
        <v>.......</v>
      </c>
      <c r="W881" s="105" t="b">
        <f>V881=Tabela2[[#This Row],[N.R.
(Natureza da Receita)]]</f>
        <v>0</v>
      </c>
      <c r="X881" s="105" t="str">
        <f>IF(Tabela2[[#This Row],[F.R.
(Fonte Recurso)]]="",VLOOKUP(Tabela2[[#This Row],[N.R.
(Natureza da Receita)]],Tabela813[[NR]:[Situação]],3,FALSE),"")</f>
        <v>S</v>
      </c>
      <c r="Y881" s="105" t="b">
        <f>X881=Tabela2[[#This Row],[(S)intética
(A)nalítica]]</f>
        <v>0</v>
      </c>
    </row>
    <row r="882" spans="2:25" ht="30">
      <c r="B882" s="29"/>
      <c r="C882" s="20"/>
      <c r="D882" s="20"/>
      <c r="E882" s="20"/>
      <c r="F882" s="20"/>
      <c r="G882" s="20"/>
      <c r="H882" s="20"/>
      <c r="I882" s="20"/>
      <c r="J882" s="20"/>
      <c r="K882" s="16"/>
      <c r="L882" s="20" t="s">
        <v>3110</v>
      </c>
      <c r="M882" s="21" t="s">
        <v>3055</v>
      </c>
      <c r="N882" s="16"/>
      <c r="O882" s="16"/>
      <c r="P882" s="20"/>
      <c r="Q882" s="41" t="s">
        <v>3192</v>
      </c>
      <c r="R882" s="1"/>
      <c r="S882" s="16"/>
      <c r="T882" s="151"/>
      <c r="V882" s="105" t="str">
        <f>IF(Tabela2[[#This Row],[F.R.
(Fonte Recurso)]]="",IF(B949&lt;&gt;"",B949&amp;".","")&amp;C949&amp;"."&amp;D949&amp;"."&amp;E949&amp;"."&amp;F949&amp;"."&amp;G949&amp;"."&amp;H949&amp;"."&amp;I949&amp;"."&amp;J949,"")</f>
        <v/>
      </c>
      <c r="W882" s="105" t="b">
        <f>V882=Tabela2[[#This Row],[N.R.
(Natureza da Receita)]]</f>
        <v>1</v>
      </c>
      <c r="X882" s="105" t="str">
        <f>IF(Tabela2[[#This Row],[F.R.
(Fonte Recurso)]]="",VLOOKUP(Tabela2[[#This Row],[N.R.
(Natureza da Receita)]],Tabela813[[NR]:[Situação]],3,FALSE),"")</f>
        <v/>
      </c>
      <c r="Y882" s="105" t="b">
        <f>X882=Tabela2[[#This Row],[(S)intética
(A)nalítica]]</f>
        <v>1</v>
      </c>
    </row>
    <row r="883" spans="2:25">
      <c r="B883" s="29"/>
      <c r="C883" s="20"/>
      <c r="D883" s="20"/>
      <c r="E883" s="20"/>
      <c r="F883" s="20"/>
      <c r="G883" s="20"/>
      <c r="H883" s="20"/>
      <c r="I883" s="20"/>
      <c r="J883" s="20"/>
      <c r="K883" s="16"/>
      <c r="L883" s="20" t="s">
        <v>3163</v>
      </c>
      <c r="M883" s="21" t="s">
        <v>3109</v>
      </c>
      <c r="N883" s="16"/>
      <c r="O883" s="16"/>
      <c r="P883" s="20"/>
      <c r="Q883" s="1"/>
      <c r="R883" s="1"/>
      <c r="S883" s="16"/>
      <c r="T883" s="151"/>
      <c r="V883" s="105" t="str">
        <f>IF(Tabela2[[#This Row],[F.R.
(Fonte Recurso)]]="",IF(B950&lt;&gt;"",B950&amp;".","")&amp;C950&amp;"."&amp;D950&amp;"."&amp;E950&amp;"."&amp;F950&amp;"."&amp;G950&amp;"."&amp;H950&amp;"."&amp;I950&amp;"."&amp;J950,"")</f>
        <v/>
      </c>
      <c r="W883" s="105" t="b">
        <f>V883=Tabela2[[#This Row],[N.R.
(Natureza da Receita)]]</f>
        <v>1</v>
      </c>
      <c r="X883" s="105" t="str">
        <f>IF(Tabela2[[#This Row],[F.R.
(Fonte Recurso)]]="",VLOOKUP(Tabela2[[#This Row],[N.R.
(Natureza da Receita)]],Tabela813[[NR]:[Situação]],3,FALSE),"")</f>
        <v/>
      </c>
      <c r="Y883" s="105" t="b">
        <f>X883=Tabela2[[#This Row],[(S)intética
(A)nalítica]]</f>
        <v>1</v>
      </c>
    </row>
    <row r="884" spans="2:25" ht="30">
      <c r="B884" s="29"/>
      <c r="C884" s="20" t="s">
        <v>781</v>
      </c>
      <c r="D884" s="20" t="s">
        <v>788</v>
      </c>
      <c r="E884" s="20" t="s">
        <v>793</v>
      </c>
      <c r="F884" s="20" t="s">
        <v>790</v>
      </c>
      <c r="G884" s="20" t="s">
        <v>787</v>
      </c>
      <c r="H884" s="20" t="s">
        <v>784</v>
      </c>
      <c r="I884" s="20" t="s">
        <v>784</v>
      </c>
      <c r="J884" s="20" t="s">
        <v>787</v>
      </c>
      <c r="K884" s="16" t="s">
        <v>1635</v>
      </c>
      <c r="L884" s="20"/>
      <c r="M884" s="21" t="s">
        <v>487</v>
      </c>
      <c r="N884" s="16" t="s">
        <v>1236</v>
      </c>
      <c r="O884" s="16">
        <v>4</v>
      </c>
      <c r="P884" s="20" t="s">
        <v>44</v>
      </c>
      <c r="Q884" s="1" t="s">
        <v>488</v>
      </c>
      <c r="R884" s="1" t="s">
        <v>157</v>
      </c>
      <c r="S884" s="16"/>
      <c r="T884" s="151"/>
      <c r="V884" s="105" t="str">
        <f>IF(Tabela2[[#This Row],[F.R.
(Fonte Recurso)]]="",IF(B951&lt;&gt;"",B951&amp;".","")&amp;C951&amp;"."&amp;D951&amp;"."&amp;E951&amp;"."&amp;F951&amp;"."&amp;G951&amp;"."&amp;H951&amp;"."&amp;I951&amp;"."&amp;J951,"")</f>
        <v>.......</v>
      </c>
      <c r="W884" s="105" t="b">
        <f>V884=Tabela2[[#This Row],[N.R.
(Natureza da Receita)]]</f>
        <v>0</v>
      </c>
      <c r="X884" s="105" t="str">
        <f>IF(Tabela2[[#This Row],[F.R.
(Fonte Recurso)]]="",VLOOKUP(Tabela2[[#This Row],[N.R.
(Natureza da Receita)]],Tabela813[[NR]:[Situação]],3,FALSE),"")</f>
        <v>S</v>
      </c>
      <c r="Y884" s="105" t="b">
        <f>X884=Tabela2[[#This Row],[(S)intética
(A)nalítica]]</f>
        <v>1</v>
      </c>
    </row>
    <row r="885" spans="2:25" ht="30">
      <c r="B885" s="29"/>
      <c r="C885" s="20" t="s">
        <v>781</v>
      </c>
      <c r="D885" s="20" t="s">
        <v>788</v>
      </c>
      <c r="E885" s="20" t="s">
        <v>793</v>
      </c>
      <c r="F885" s="20" t="s">
        <v>790</v>
      </c>
      <c r="G885" s="20" t="s">
        <v>783</v>
      </c>
      <c r="H885" s="20" t="s">
        <v>784</v>
      </c>
      <c r="I885" s="20" t="s">
        <v>784</v>
      </c>
      <c r="J885" s="20" t="s">
        <v>787</v>
      </c>
      <c r="K885" s="16" t="s">
        <v>1636</v>
      </c>
      <c r="L885" s="20"/>
      <c r="M885" s="21" t="s">
        <v>487</v>
      </c>
      <c r="N885" s="16" t="s">
        <v>1236</v>
      </c>
      <c r="O885" s="16">
        <v>5</v>
      </c>
      <c r="P885" s="20" t="s">
        <v>50</v>
      </c>
      <c r="Q885" s="1" t="s">
        <v>1192</v>
      </c>
      <c r="R885" s="1" t="s">
        <v>157</v>
      </c>
      <c r="S885" s="16"/>
      <c r="T885" s="151"/>
      <c r="V885" s="105" t="str">
        <f>IF(Tabela2[[#This Row],[F.R.
(Fonte Recurso)]]="",IF(B952&lt;&gt;"",B952&amp;".","")&amp;C952&amp;"."&amp;D952&amp;"."&amp;E952&amp;"."&amp;F952&amp;"."&amp;G952&amp;"."&amp;H952&amp;"."&amp;I952&amp;"."&amp;J952,"")</f>
        <v>1.9.2.2.06.0.0.00</v>
      </c>
      <c r="W885" s="105" t="b">
        <f>V885=Tabela2[[#This Row],[N.R.
(Natureza da Receita)]]</f>
        <v>0</v>
      </c>
      <c r="X885" s="105" t="str">
        <f>IF(Tabela2[[#This Row],[F.R.
(Fonte Recurso)]]="",VLOOKUP(Tabela2[[#This Row],[N.R.
(Natureza da Receita)]],Tabela813[[NR]:[Situação]],3,FALSE),"")</f>
        <v>S</v>
      </c>
      <c r="Y885" s="105" t="b">
        <f>X885=Tabela2[[#This Row],[(S)intética
(A)nalítica]]</f>
        <v>1</v>
      </c>
    </row>
    <row r="886" spans="2:25">
      <c r="B886" s="29"/>
      <c r="C886" s="20"/>
      <c r="D886" s="20"/>
      <c r="E886" s="20"/>
      <c r="F886" s="20"/>
      <c r="G886" s="20"/>
      <c r="H886" s="20"/>
      <c r="I886" s="20"/>
      <c r="J886" s="20"/>
      <c r="K886" s="16"/>
      <c r="L886" s="20" t="s">
        <v>3110</v>
      </c>
      <c r="M886" s="21" t="s">
        <v>3055</v>
      </c>
      <c r="N886" s="16" t="str">
        <f t="shared" si="26"/>
        <v>S</v>
      </c>
      <c r="O886" s="16" t="s">
        <v>157</v>
      </c>
      <c r="P886" s="20" t="s">
        <v>157</v>
      </c>
      <c r="Q886" s="41"/>
      <c r="R886" s="1" t="s">
        <v>157</v>
      </c>
      <c r="S886" s="16" t="s">
        <v>157</v>
      </c>
      <c r="T886" s="151"/>
      <c r="V886" s="105" t="str">
        <f>IF(Tabela2[[#This Row],[F.R.
(Fonte Recurso)]]="",IF(B955&lt;&gt;"",B955&amp;".","")&amp;C955&amp;"."&amp;D955&amp;"."&amp;E955&amp;"."&amp;F955&amp;"."&amp;G955&amp;"."&amp;H955&amp;"."&amp;I955&amp;"."&amp;J955,"")</f>
        <v/>
      </c>
      <c r="W886" s="105" t="b">
        <f>V886=Tabela2[[#This Row],[N.R.
(Natureza da Receita)]]</f>
        <v>1</v>
      </c>
      <c r="X886" s="105" t="str">
        <f>IF(Tabela2[[#This Row],[F.R.
(Fonte Recurso)]]="",VLOOKUP(Tabela2[[#This Row],[N.R.
(Natureza da Receita)]],Tabela813[[NR]:[Situação]],3,FALSE),"")</f>
        <v/>
      </c>
      <c r="Y886" s="105" t="b">
        <f>X886=Tabela2[[#This Row],[(S)intética
(A)nalítica]]</f>
        <v>0</v>
      </c>
    </row>
    <row r="887" spans="2:25">
      <c r="B887" s="29"/>
      <c r="C887" s="20" t="s">
        <v>781</v>
      </c>
      <c r="D887" s="20" t="s">
        <v>788</v>
      </c>
      <c r="E887" s="20" t="s">
        <v>793</v>
      </c>
      <c r="F887" s="20" t="s">
        <v>793</v>
      </c>
      <c r="G887" s="20" t="s">
        <v>787</v>
      </c>
      <c r="H887" s="20" t="s">
        <v>784</v>
      </c>
      <c r="I887" s="20" t="s">
        <v>784</v>
      </c>
      <c r="J887" s="20" t="s">
        <v>787</v>
      </c>
      <c r="K887" s="16" t="s">
        <v>1637</v>
      </c>
      <c r="L887" s="20"/>
      <c r="M887" s="21" t="s">
        <v>489</v>
      </c>
      <c r="N887" s="16" t="s">
        <v>1236</v>
      </c>
      <c r="O887" s="16">
        <v>4</v>
      </c>
      <c r="P887" s="20" t="s">
        <v>44</v>
      </c>
      <c r="Q887" s="1" t="s">
        <v>1193</v>
      </c>
      <c r="R887" s="1" t="s">
        <v>157</v>
      </c>
      <c r="S887" s="16"/>
      <c r="T887" s="151"/>
      <c r="V887" s="105" t="str">
        <f>IF(Tabela2[[#This Row],[F.R.
(Fonte Recurso)]]="",IF(B956&lt;&gt;"",B956&amp;".","")&amp;C956&amp;"."&amp;D956&amp;"."&amp;E956&amp;"."&amp;F956&amp;"."&amp;G956&amp;"."&amp;H956&amp;"."&amp;I956&amp;"."&amp;J956,"")</f>
        <v>.......</v>
      </c>
      <c r="W887" s="105" t="b">
        <f>V887=Tabela2[[#This Row],[N.R.
(Natureza da Receita)]]</f>
        <v>0</v>
      </c>
      <c r="X887" s="105" t="str">
        <f>IF(Tabela2[[#This Row],[F.R.
(Fonte Recurso)]]="",VLOOKUP(Tabela2[[#This Row],[N.R.
(Natureza da Receita)]],Tabela813[[NR]:[Situação]],3,FALSE),"")</f>
        <v>S</v>
      </c>
      <c r="Y887" s="105" t="b">
        <f>X887=Tabela2[[#This Row],[(S)intética
(A)nalítica]]</f>
        <v>1</v>
      </c>
    </row>
    <row r="888" spans="2:25">
      <c r="B888" s="29"/>
      <c r="C888" s="20" t="s">
        <v>781</v>
      </c>
      <c r="D888" s="20" t="s">
        <v>788</v>
      </c>
      <c r="E888" s="20" t="s">
        <v>793</v>
      </c>
      <c r="F888" s="20" t="s">
        <v>793</v>
      </c>
      <c r="G888" s="20" t="s">
        <v>797</v>
      </c>
      <c r="H888" s="20" t="s">
        <v>784</v>
      </c>
      <c r="I888" s="20" t="s">
        <v>784</v>
      </c>
      <c r="J888" s="20" t="s">
        <v>787</v>
      </c>
      <c r="K888" s="16" t="s">
        <v>1638</v>
      </c>
      <c r="L888" s="20"/>
      <c r="M888" s="21" t="s">
        <v>489</v>
      </c>
      <c r="N888" s="16" t="s">
        <v>1236</v>
      </c>
      <c r="O888" s="16">
        <v>5</v>
      </c>
      <c r="P888" s="20" t="s">
        <v>50</v>
      </c>
      <c r="Q888" s="1" t="s">
        <v>1194</v>
      </c>
      <c r="R888" s="1" t="s">
        <v>157</v>
      </c>
      <c r="S888" s="16"/>
      <c r="T888" s="151"/>
      <c r="V888" s="105" t="str">
        <f>IF(Tabela2[[#This Row],[F.R.
(Fonte Recurso)]]="",IF(B957&lt;&gt;"",B957&amp;".","")&amp;C957&amp;"."&amp;D957&amp;"."&amp;E957&amp;"."&amp;F957&amp;"."&amp;G957&amp;"."&amp;H957&amp;"."&amp;I957&amp;"."&amp;J957,"")</f>
        <v>1.9.2.2.06.4.0.00</v>
      </c>
      <c r="W888" s="105" t="b">
        <f>V888=Tabela2[[#This Row],[N.R.
(Natureza da Receita)]]</f>
        <v>0</v>
      </c>
      <c r="X888" s="105" t="str">
        <f>IF(Tabela2[[#This Row],[F.R.
(Fonte Recurso)]]="",VLOOKUP(Tabela2[[#This Row],[N.R.
(Natureza da Receita)]],Tabela813[[NR]:[Situação]],3,FALSE),"")</f>
        <v>S</v>
      </c>
      <c r="Y888" s="105" t="b">
        <f>X888=Tabela2[[#This Row],[(S)intética
(A)nalítica]]</f>
        <v>1</v>
      </c>
    </row>
    <row r="889" spans="2:25">
      <c r="B889" s="29"/>
      <c r="C889" s="20"/>
      <c r="D889" s="20"/>
      <c r="E889" s="20"/>
      <c r="F889" s="20"/>
      <c r="G889" s="20"/>
      <c r="H889" s="20"/>
      <c r="I889" s="20"/>
      <c r="J889" s="20"/>
      <c r="K889" s="16"/>
      <c r="L889" s="20" t="s">
        <v>3163</v>
      </c>
      <c r="M889" s="21" t="s">
        <v>3109</v>
      </c>
      <c r="N889" s="16"/>
      <c r="O889" s="16" t="s">
        <v>157</v>
      </c>
      <c r="P889" s="20" t="s">
        <v>157</v>
      </c>
      <c r="Q889" s="1"/>
      <c r="R889" s="1" t="s">
        <v>157</v>
      </c>
      <c r="S889" s="16" t="s">
        <v>157</v>
      </c>
      <c r="T889" s="151"/>
      <c r="V889" s="105" t="str">
        <f>IF(Tabela2[[#This Row],[F.R.
(Fonte Recurso)]]="",IF(B958&lt;&gt;"",B958&amp;".","")&amp;C958&amp;"."&amp;D958&amp;"."&amp;E958&amp;"."&amp;F958&amp;"."&amp;G958&amp;"."&amp;H958&amp;"."&amp;I958&amp;"."&amp;J958,"")</f>
        <v/>
      </c>
      <c r="W889" s="105" t="b">
        <f>V889=Tabela2[[#This Row],[N.R.
(Natureza da Receita)]]</f>
        <v>1</v>
      </c>
      <c r="X889" s="105" t="str">
        <f>IF(Tabela2[[#This Row],[F.R.
(Fonte Recurso)]]="",VLOOKUP(Tabela2[[#This Row],[N.R.
(Natureza da Receita)]],Tabela813[[NR]:[Situação]],3,FALSE),"")</f>
        <v/>
      </c>
      <c r="Y889" s="105" t="b">
        <f>X889=Tabela2[[#This Row],[(S)intética
(A)nalítica]]</f>
        <v>1</v>
      </c>
    </row>
    <row r="890" spans="2:25">
      <c r="B890" s="29"/>
      <c r="C890" s="20" t="s">
        <v>781</v>
      </c>
      <c r="D890" s="20" t="s">
        <v>793</v>
      </c>
      <c r="E890" s="20" t="s">
        <v>784</v>
      </c>
      <c r="F890" s="20" t="s">
        <v>784</v>
      </c>
      <c r="G890" s="20" t="s">
        <v>787</v>
      </c>
      <c r="H890" s="20" t="s">
        <v>784</v>
      </c>
      <c r="I890" s="20" t="s">
        <v>784</v>
      </c>
      <c r="J890" s="20" t="s">
        <v>787</v>
      </c>
      <c r="K890" s="16" t="s">
        <v>1639</v>
      </c>
      <c r="L890" s="20"/>
      <c r="M890" s="21" t="s">
        <v>490</v>
      </c>
      <c r="N890" s="16" t="str">
        <f t="shared" si="26"/>
        <v>S</v>
      </c>
      <c r="O890" s="16">
        <v>2</v>
      </c>
      <c r="P890" s="20" t="s">
        <v>44</v>
      </c>
      <c r="Q890" s="1" t="s">
        <v>491</v>
      </c>
      <c r="R890" s="1" t="s">
        <v>157</v>
      </c>
      <c r="S890" s="16" t="s">
        <v>157</v>
      </c>
      <c r="T890" s="151"/>
      <c r="V890" s="105" t="str">
        <f>IF(Tabela2[[#This Row],[F.R.
(Fonte Recurso)]]="",IF(B959&lt;&gt;"",B959&amp;".","")&amp;C959&amp;"."&amp;D959&amp;"."&amp;E959&amp;"."&amp;F959&amp;"."&amp;G959&amp;"."&amp;H959&amp;"."&amp;I959&amp;"."&amp;J959,"")</f>
        <v>1.9.2.2.09.0.0.00</v>
      </c>
      <c r="W890" s="105" t="b">
        <f>V890=Tabela2[[#This Row],[N.R.
(Natureza da Receita)]]</f>
        <v>0</v>
      </c>
      <c r="X890" s="105" t="str">
        <f>IF(Tabela2[[#This Row],[F.R.
(Fonte Recurso)]]="",VLOOKUP(Tabela2[[#This Row],[N.R.
(Natureza da Receita)]],Tabela813[[NR]:[Situação]],3,FALSE),"")</f>
        <v>S</v>
      </c>
      <c r="Y890" s="105" t="b">
        <f>X890=Tabela2[[#This Row],[(S)intética
(A)nalítica]]</f>
        <v>1</v>
      </c>
    </row>
    <row r="891" spans="2:25">
      <c r="B891" s="29"/>
      <c r="C891" s="20" t="s">
        <v>781</v>
      </c>
      <c r="D891" s="20" t="s">
        <v>793</v>
      </c>
      <c r="E891" s="20" t="s">
        <v>781</v>
      </c>
      <c r="F891" s="20" t="s">
        <v>784</v>
      </c>
      <c r="G891" s="20" t="s">
        <v>787</v>
      </c>
      <c r="H891" s="20" t="s">
        <v>784</v>
      </c>
      <c r="I891" s="20" t="s">
        <v>784</v>
      </c>
      <c r="J891" s="20" t="s">
        <v>787</v>
      </c>
      <c r="K891" s="16" t="s">
        <v>1640</v>
      </c>
      <c r="L891" s="20"/>
      <c r="M891" s="21" t="s">
        <v>492</v>
      </c>
      <c r="N891" s="16" t="s">
        <v>1236</v>
      </c>
      <c r="O891" s="16">
        <v>3</v>
      </c>
      <c r="P891" s="20" t="s">
        <v>44</v>
      </c>
      <c r="Q891" s="1" t="s">
        <v>493</v>
      </c>
      <c r="R891" s="1" t="s">
        <v>157</v>
      </c>
      <c r="S891" s="16" t="s">
        <v>157</v>
      </c>
      <c r="T891" s="151"/>
      <c r="V891" s="105" t="str">
        <f>IF(Tabela2[[#This Row],[F.R.
(Fonte Recurso)]]="",IF(B960&lt;&gt;"",B960&amp;".","")&amp;C960&amp;"."&amp;D960&amp;"."&amp;E960&amp;"."&amp;F960&amp;"."&amp;G960&amp;"."&amp;H960&amp;"."&amp;I960&amp;"."&amp;J960,"")</f>
        <v>.......</v>
      </c>
      <c r="W891" s="105" t="b">
        <f>V891=Tabela2[[#This Row],[N.R.
(Natureza da Receita)]]</f>
        <v>0</v>
      </c>
      <c r="X891" s="105" t="str">
        <f>IF(Tabela2[[#This Row],[F.R.
(Fonte Recurso)]]="",VLOOKUP(Tabela2[[#This Row],[N.R.
(Natureza da Receita)]],Tabela813[[NR]:[Situação]],3,FALSE),"")</f>
        <v>S</v>
      </c>
      <c r="Y891" s="105" t="b">
        <f>X891=Tabela2[[#This Row],[(S)intética
(A)nalítica]]</f>
        <v>1</v>
      </c>
    </row>
    <row r="892" spans="2:25">
      <c r="B892" s="29"/>
      <c r="C892" s="20" t="s">
        <v>781</v>
      </c>
      <c r="D892" s="20" t="s">
        <v>793</v>
      </c>
      <c r="E892" s="20" t="s">
        <v>781</v>
      </c>
      <c r="F892" s="20" t="s">
        <v>781</v>
      </c>
      <c r="G892" s="20" t="s">
        <v>787</v>
      </c>
      <c r="H892" s="20" t="s">
        <v>784</v>
      </c>
      <c r="I892" s="20" t="s">
        <v>784</v>
      </c>
      <c r="J892" s="20" t="s">
        <v>787</v>
      </c>
      <c r="K892" s="16" t="s">
        <v>1641</v>
      </c>
      <c r="L892" s="20"/>
      <c r="M892" s="21" t="s">
        <v>492</v>
      </c>
      <c r="N892" s="16" t="s">
        <v>1236</v>
      </c>
      <c r="O892" s="16">
        <v>4</v>
      </c>
      <c r="P892" s="20" t="s">
        <v>44</v>
      </c>
      <c r="Q892" s="1" t="s">
        <v>1195</v>
      </c>
      <c r="R892" s="1" t="s">
        <v>157</v>
      </c>
      <c r="S892" s="16"/>
      <c r="T892" s="151"/>
      <c r="V892" s="105" t="str">
        <f>IF(Tabela2[[#This Row],[F.R.
(Fonte Recurso)]]="",IF(B961&lt;&gt;"",B961&amp;".","")&amp;C961&amp;"."&amp;D961&amp;"."&amp;E961&amp;"."&amp;F961&amp;"."&amp;G961&amp;"."&amp;H961&amp;"."&amp;I961&amp;"."&amp;J961,"")</f>
        <v>1.9.2.2.10.0.0.00</v>
      </c>
      <c r="W892" s="105" t="b">
        <f>V892=Tabela2[[#This Row],[N.R.
(Natureza da Receita)]]</f>
        <v>0</v>
      </c>
      <c r="X892" s="105" t="str">
        <f>IF(Tabela2[[#This Row],[F.R.
(Fonte Recurso)]]="",VLOOKUP(Tabela2[[#This Row],[N.R.
(Natureza da Receita)]],Tabela813[[NR]:[Situação]],3,FALSE),"")</f>
        <v>S</v>
      </c>
      <c r="Y892" s="105" t="b">
        <f>X892=Tabela2[[#This Row],[(S)intética
(A)nalítica]]</f>
        <v>1</v>
      </c>
    </row>
    <row r="893" spans="2:25" ht="60">
      <c r="B893" s="29"/>
      <c r="C893" s="20" t="s">
        <v>781</v>
      </c>
      <c r="D893" s="20" t="s">
        <v>793</v>
      </c>
      <c r="E893" s="20" t="s">
        <v>781</v>
      </c>
      <c r="F893" s="20" t="s">
        <v>781</v>
      </c>
      <c r="G893" s="20" t="s">
        <v>783</v>
      </c>
      <c r="H893" s="20" t="s">
        <v>784</v>
      </c>
      <c r="I893" s="20" t="s">
        <v>784</v>
      </c>
      <c r="J893" s="20" t="s">
        <v>787</v>
      </c>
      <c r="K893" s="16" t="s">
        <v>1642</v>
      </c>
      <c r="L893" s="20"/>
      <c r="M893" s="21" t="s">
        <v>494</v>
      </c>
      <c r="N893" s="16" t="str">
        <f t="shared" si="26"/>
        <v/>
      </c>
      <c r="O893" s="16">
        <v>5</v>
      </c>
      <c r="P893" s="20" t="s">
        <v>50</v>
      </c>
      <c r="Q893" s="1" t="s">
        <v>495</v>
      </c>
      <c r="R893" s="1" t="s">
        <v>157</v>
      </c>
      <c r="S893" s="16"/>
      <c r="T893" s="151"/>
      <c r="V893" s="105" t="str">
        <f>IF(Tabela2[[#This Row],[F.R.
(Fonte Recurso)]]="",IF(B962&lt;&gt;"",B962&amp;".","")&amp;C962&amp;"."&amp;D962&amp;"."&amp;E962&amp;"."&amp;F962&amp;"."&amp;G962&amp;"."&amp;H962&amp;"."&amp;I962&amp;"."&amp;J962,"")</f>
        <v>.......</v>
      </c>
      <c r="W893" s="105" t="b">
        <f>V893=Tabela2[[#This Row],[N.R.
(Natureza da Receita)]]</f>
        <v>0</v>
      </c>
      <c r="X893" s="105" t="str">
        <f>IF(Tabela2[[#This Row],[F.R.
(Fonte Recurso)]]="",VLOOKUP(Tabela2[[#This Row],[N.R.
(Natureza da Receita)]],Tabela813[[NR]:[Situação]],3,FALSE),"")</f>
        <v>S</v>
      </c>
      <c r="Y893" s="105" t="b">
        <f>X893=Tabela2[[#This Row],[(S)intética
(A)nalítica]]</f>
        <v>0</v>
      </c>
    </row>
    <row r="894" spans="2:25" ht="30">
      <c r="B894" s="29"/>
      <c r="C894" s="20"/>
      <c r="D894" s="20"/>
      <c r="E894" s="20"/>
      <c r="F894" s="20"/>
      <c r="G894" s="20"/>
      <c r="H894" s="20"/>
      <c r="I894" s="20"/>
      <c r="J894" s="20"/>
      <c r="K894" s="16"/>
      <c r="L894" s="20" t="s">
        <v>3110</v>
      </c>
      <c r="M894" s="21" t="s">
        <v>3055</v>
      </c>
      <c r="N894" s="16"/>
      <c r="O894" s="16" t="s">
        <v>157</v>
      </c>
      <c r="P894" s="20" t="s">
        <v>157</v>
      </c>
      <c r="Q894" s="41" t="s">
        <v>3192</v>
      </c>
      <c r="R894" s="1" t="s">
        <v>157</v>
      </c>
      <c r="S894" s="16" t="s">
        <v>157</v>
      </c>
      <c r="T894" s="151"/>
      <c r="V894" s="105" t="str">
        <f>IF(Tabela2[[#This Row],[F.R.
(Fonte Recurso)]]="",IF(B963&lt;&gt;"",B963&amp;".","")&amp;C963&amp;"."&amp;D963&amp;"."&amp;E963&amp;"."&amp;F963&amp;"."&amp;G963&amp;"."&amp;H963&amp;"."&amp;I963&amp;"."&amp;J963,"")</f>
        <v/>
      </c>
      <c r="W894" s="105" t="b">
        <f>V894=Tabela2[[#This Row],[N.R.
(Natureza da Receita)]]</f>
        <v>1</v>
      </c>
      <c r="X894" s="105" t="str">
        <f>IF(Tabela2[[#This Row],[F.R.
(Fonte Recurso)]]="",VLOOKUP(Tabela2[[#This Row],[N.R.
(Natureza da Receita)]],Tabela813[[NR]:[Situação]],3,FALSE),"")</f>
        <v/>
      </c>
      <c r="Y894" s="105" t="b">
        <f>X894=Tabela2[[#This Row],[(S)intética
(A)nalítica]]</f>
        <v>1</v>
      </c>
    </row>
    <row r="895" spans="2:25">
      <c r="B895" s="29"/>
      <c r="C895" s="20"/>
      <c r="D895" s="20"/>
      <c r="E895" s="20"/>
      <c r="F895" s="20"/>
      <c r="G895" s="20"/>
      <c r="H895" s="20"/>
      <c r="I895" s="20"/>
      <c r="J895" s="20"/>
      <c r="K895" s="16"/>
      <c r="L895" s="20" t="s">
        <v>3130</v>
      </c>
      <c r="M895" s="21" t="s">
        <v>3129</v>
      </c>
      <c r="N895" s="16" t="str">
        <f t="shared" si="26"/>
        <v/>
      </c>
      <c r="O895" s="16"/>
      <c r="P895" s="20"/>
      <c r="Q895" s="1"/>
      <c r="R895" s="1"/>
      <c r="S895" s="16"/>
      <c r="T895" s="151"/>
      <c r="V895" s="105" t="str">
        <f>IF(Tabela2[[#This Row],[F.R.
(Fonte Recurso)]]="",IF(B964&lt;&gt;"",B964&amp;".","")&amp;C964&amp;"."&amp;D964&amp;"."&amp;E964&amp;"."&amp;F964&amp;"."&amp;G964&amp;"."&amp;H964&amp;"."&amp;I964&amp;"."&amp;J964,"")</f>
        <v/>
      </c>
      <c r="W895" s="105" t="b">
        <f>V895=Tabela2[[#This Row],[N.R.
(Natureza da Receita)]]</f>
        <v>1</v>
      </c>
      <c r="X895" s="105" t="str">
        <f>IF(Tabela2[[#This Row],[F.R.
(Fonte Recurso)]]="",VLOOKUP(Tabela2[[#This Row],[N.R.
(Natureza da Receita)]],Tabela813[[NR]:[Situação]],3,FALSE),"")</f>
        <v/>
      </c>
      <c r="Y895" s="105" t="b">
        <f>X895=Tabela2[[#This Row],[(S)intética
(A)nalítica]]</f>
        <v>1</v>
      </c>
    </row>
    <row r="896" spans="2:25">
      <c r="B896" s="29"/>
      <c r="C896" s="20"/>
      <c r="D896" s="20"/>
      <c r="E896" s="20"/>
      <c r="F896" s="20"/>
      <c r="G896" s="20"/>
      <c r="H896" s="20"/>
      <c r="I896" s="20"/>
      <c r="J896" s="20"/>
      <c r="K896" s="18"/>
      <c r="L896" s="20" t="s">
        <v>3337</v>
      </c>
      <c r="M896" s="21" t="s">
        <v>3338</v>
      </c>
      <c r="N896" s="16"/>
      <c r="O896" s="16"/>
      <c r="P896" s="20"/>
      <c r="Q896" s="1"/>
      <c r="R896" s="1"/>
      <c r="S896" s="16"/>
      <c r="T896" s="151"/>
      <c r="V896" s="105" t="str">
        <f>IF(Tabela2[[#This Row],[F.R.
(Fonte Recurso)]]="",IF(B965&lt;&gt;"",B965&amp;".","")&amp;C965&amp;"."&amp;D965&amp;"."&amp;E965&amp;"."&amp;F965&amp;"."&amp;G965&amp;"."&amp;H965&amp;"."&amp;I965&amp;"."&amp;J965,"")</f>
        <v/>
      </c>
      <c r="W896" s="105" t="b">
        <f>V896=Tabela2[[#This Row],[N.R.
(Natureza da Receita)]]</f>
        <v>1</v>
      </c>
      <c r="X896" s="105" t="str">
        <f>IF(Tabela2[[#This Row],[F.R.
(Fonte Recurso)]]="",VLOOKUP(Tabela2[[#This Row],[N.R.
(Natureza da Receita)]],Tabela813[[NR]:[Situação]],3,FALSE),"")</f>
        <v/>
      </c>
      <c r="Y896" s="105" t="b">
        <f>X896=Tabela2[[#This Row],[(S)intética
(A)nalítica]]</f>
        <v>1</v>
      </c>
    </row>
    <row r="897" spans="2:25">
      <c r="B897" s="29"/>
      <c r="C897" s="20" t="s">
        <v>781</v>
      </c>
      <c r="D897" s="20" t="s">
        <v>793</v>
      </c>
      <c r="E897" s="20" t="s">
        <v>781</v>
      </c>
      <c r="F897" s="20" t="s">
        <v>781</v>
      </c>
      <c r="G897" s="20" t="s">
        <v>798</v>
      </c>
      <c r="H897" s="20" t="s">
        <v>784</v>
      </c>
      <c r="I897" s="20" t="s">
        <v>784</v>
      </c>
      <c r="J897" s="20" t="s">
        <v>787</v>
      </c>
      <c r="K897" s="16" t="s">
        <v>1643</v>
      </c>
      <c r="L897" s="20"/>
      <c r="M897" s="21" t="s">
        <v>2578</v>
      </c>
      <c r="N897" s="16" t="str">
        <f t="shared" si="26"/>
        <v>S</v>
      </c>
      <c r="O897" s="16">
        <v>5</v>
      </c>
      <c r="P897" s="20" t="s">
        <v>50</v>
      </c>
      <c r="Q897" s="1" t="s">
        <v>496</v>
      </c>
      <c r="R897" s="1" t="s">
        <v>157</v>
      </c>
      <c r="S897" s="16"/>
      <c r="T897" s="151"/>
      <c r="V897" s="105" t="str">
        <f>IF(Tabela2[[#This Row],[F.R.
(Fonte Recurso)]]="",IF(B966&lt;&gt;"",B966&amp;".","")&amp;C966&amp;"."&amp;D966&amp;"."&amp;E966&amp;"."&amp;F966&amp;"."&amp;G966&amp;"."&amp;H966&amp;"."&amp;I966&amp;"."&amp;J966,"")</f>
        <v>.......</v>
      </c>
      <c r="W897" s="105" t="b">
        <f>V897=Tabela2[[#This Row],[N.R.
(Natureza da Receita)]]</f>
        <v>0</v>
      </c>
      <c r="X897" s="105" t="str">
        <f>IF(Tabela2[[#This Row],[F.R.
(Fonte Recurso)]]="",VLOOKUP(Tabela2[[#This Row],[N.R.
(Natureza da Receita)]],Tabela813[[NR]:[Situação]],3,FALSE),"")</f>
        <v>S</v>
      </c>
      <c r="Y897" s="105" t="b">
        <f>X897=Tabela2[[#This Row],[(S)intética
(A)nalítica]]</f>
        <v>1</v>
      </c>
    </row>
    <row r="898" spans="2:25" ht="30">
      <c r="B898" s="29"/>
      <c r="C898" s="20" t="s">
        <v>781</v>
      </c>
      <c r="D898" s="20" t="s">
        <v>793</v>
      </c>
      <c r="E898" s="20" t="s">
        <v>781</v>
      </c>
      <c r="F898" s="20" t="s">
        <v>781</v>
      </c>
      <c r="G898" s="20" t="s">
        <v>798</v>
      </c>
      <c r="H898" s="20" t="s">
        <v>781</v>
      </c>
      <c r="I898" s="20" t="s">
        <v>784</v>
      </c>
      <c r="J898" s="20" t="s">
        <v>787</v>
      </c>
      <c r="K898" s="16" t="s">
        <v>1644</v>
      </c>
      <c r="L898" s="20"/>
      <c r="M898" s="21" t="s">
        <v>2579</v>
      </c>
      <c r="N898" s="16" t="str">
        <f t="shared" si="26"/>
        <v>S</v>
      </c>
      <c r="O898" s="16">
        <v>6</v>
      </c>
      <c r="P898" s="20" t="s">
        <v>50</v>
      </c>
      <c r="Q898" s="1" t="s">
        <v>497</v>
      </c>
      <c r="R898" s="1" t="s">
        <v>157</v>
      </c>
      <c r="S898" s="16"/>
      <c r="T898" s="151"/>
      <c r="V898" s="105" t="str">
        <f>IF(Tabela2[[#This Row],[F.R.
(Fonte Recurso)]]="",IF(B967&lt;&gt;"",B967&amp;".","")&amp;C967&amp;"."&amp;D967&amp;"."&amp;E967&amp;"."&amp;F967&amp;"."&amp;G967&amp;"."&amp;H967&amp;"."&amp;I967&amp;"."&amp;J967,"")</f>
        <v>.......</v>
      </c>
      <c r="W898" s="105" t="b">
        <f>V898=Tabela2[[#This Row],[N.R.
(Natureza da Receita)]]</f>
        <v>0</v>
      </c>
      <c r="X898" s="105" t="str">
        <f>IF(Tabela2[[#This Row],[F.R.
(Fonte Recurso)]]="",VLOOKUP(Tabela2[[#This Row],[N.R.
(Natureza da Receita)]],Tabela813[[NR]:[Situação]],3,FALSE),"")</f>
        <v>S</v>
      </c>
      <c r="Y898" s="105" t="b">
        <f>X898=Tabela2[[#This Row],[(S)intética
(A)nalítica]]</f>
        <v>1</v>
      </c>
    </row>
    <row r="899" spans="2:25" ht="30">
      <c r="B899" s="29"/>
      <c r="C899" s="20"/>
      <c r="D899" s="20"/>
      <c r="E899" s="20"/>
      <c r="F899" s="20"/>
      <c r="G899" s="20"/>
      <c r="H899" s="20"/>
      <c r="I899" s="20"/>
      <c r="J899" s="20"/>
      <c r="K899" s="16"/>
      <c r="L899" s="20" t="s">
        <v>3110</v>
      </c>
      <c r="M899" s="21" t="s">
        <v>3055</v>
      </c>
      <c r="N899" s="16"/>
      <c r="O899" s="16"/>
      <c r="P899" s="20"/>
      <c r="Q899" s="41" t="s">
        <v>3192</v>
      </c>
      <c r="R899" s="1"/>
      <c r="S899" s="16"/>
      <c r="T899" s="151"/>
      <c r="V899" s="105" t="str">
        <f>IF(Tabela2[[#This Row],[F.R.
(Fonte Recurso)]]="",IF(B968&lt;&gt;"",B968&amp;".","")&amp;C968&amp;"."&amp;D968&amp;"."&amp;E968&amp;"."&amp;F968&amp;"."&amp;G968&amp;"."&amp;H968&amp;"."&amp;I968&amp;"."&amp;J968,"")</f>
        <v/>
      </c>
      <c r="W899" s="105" t="b">
        <f>V899=Tabela2[[#This Row],[N.R.
(Natureza da Receita)]]</f>
        <v>1</v>
      </c>
      <c r="X899" s="105" t="str">
        <f>IF(Tabela2[[#This Row],[F.R.
(Fonte Recurso)]]="",VLOOKUP(Tabela2[[#This Row],[N.R.
(Natureza da Receita)]],Tabela813[[NR]:[Situação]],3,FALSE),"")</f>
        <v/>
      </c>
      <c r="Y899" s="105" t="b">
        <f>X899=Tabela2[[#This Row],[(S)intética
(A)nalítica]]</f>
        <v>1</v>
      </c>
    </row>
    <row r="900" spans="2:25">
      <c r="B900" s="29"/>
      <c r="C900" s="20"/>
      <c r="D900" s="20"/>
      <c r="E900" s="20"/>
      <c r="F900" s="20"/>
      <c r="G900" s="20"/>
      <c r="H900" s="20"/>
      <c r="I900" s="20"/>
      <c r="J900" s="20"/>
      <c r="K900" s="18"/>
      <c r="L900" s="20" t="s">
        <v>3337</v>
      </c>
      <c r="M900" s="21" t="s">
        <v>3338</v>
      </c>
      <c r="N900" s="16" t="str">
        <f t="shared" si="26"/>
        <v>S</v>
      </c>
      <c r="O900" s="16"/>
      <c r="P900" s="20"/>
      <c r="Q900" s="1"/>
      <c r="R900" s="1"/>
      <c r="S900" s="16"/>
      <c r="T900" s="151"/>
      <c r="V900" s="105" t="str">
        <f>IF(Tabela2[[#This Row],[F.R.
(Fonte Recurso)]]="",IF(B969&lt;&gt;"",B969&amp;".","")&amp;C969&amp;"."&amp;D969&amp;"."&amp;E969&amp;"."&amp;F969&amp;"."&amp;G969&amp;"."&amp;H969&amp;"."&amp;I969&amp;"."&amp;J969,"")</f>
        <v/>
      </c>
      <c r="W900" s="105" t="b">
        <f>V900=Tabela2[[#This Row],[N.R.
(Natureza da Receita)]]</f>
        <v>1</v>
      </c>
      <c r="X900" s="105" t="str">
        <f>IF(Tabela2[[#This Row],[F.R.
(Fonte Recurso)]]="",VLOOKUP(Tabela2[[#This Row],[N.R.
(Natureza da Receita)]],Tabela813[[NR]:[Situação]],3,FALSE),"")</f>
        <v/>
      </c>
      <c r="Y900" s="105" t="b">
        <f>X900=Tabela2[[#This Row],[(S)intética
(A)nalítica]]</f>
        <v>0</v>
      </c>
    </row>
    <row r="901" spans="2:25" ht="30">
      <c r="B901" s="29"/>
      <c r="C901" s="20" t="s">
        <v>781</v>
      </c>
      <c r="D901" s="20" t="s">
        <v>793</v>
      </c>
      <c r="E901" s="20" t="s">
        <v>781</v>
      </c>
      <c r="F901" s="20" t="s">
        <v>781</v>
      </c>
      <c r="G901" s="20" t="s">
        <v>798</v>
      </c>
      <c r="H901" s="20" t="s">
        <v>790</v>
      </c>
      <c r="I901" s="20" t="s">
        <v>784</v>
      </c>
      <c r="J901" s="20" t="s">
        <v>787</v>
      </c>
      <c r="K901" s="16" t="s">
        <v>1645</v>
      </c>
      <c r="L901" s="20"/>
      <c r="M901" s="21" t="s">
        <v>2580</v>
      </c>
      <c r="N901" s="16" t="s">
        <v>1236</v>
      </c>
      <c r="O901" s="16">
        <v>6</v>
      </c>
      <c r="P901" s="20" t="s">
        <v>50</v>
      </c>
      <c r="Q901" s="1" t="s">
        <v>498</v>
      </c>
      <c r="R901" s="1" t="s">
        <v>157</v>
      </c>
      <c r="S901" s="16"/>
      <c r="T901" s="151"/>
      <c r="V901" s="105" t="str">
        <f>IF(Tabela2[[#This Row],[F.R.
(Fonte Recurso)]]="",IF(B970&lt;&gt;"",B970&amp;".","")&amp;C970&amp;"."&amp;D970&amp;"."&amp;E970&amp;"."&amp;F970&amp;"."&amp;G970&amp;"."&amp;H970&amp;"."&amp;I970&amp;"."&amp;J970,"")</f>
        <v>1.9.2.2.99.0.0.00</v>
      </c>
      <c r="W901" s="105" t="b">
        <f>V901=Tabela2[[#This Row],[N.R.
(Natureza da Receita)]]</f>
        <v>0</v>
      </c>
      <c r="X901" s="105" t="str">
        <f>IF(Tabela2[[#This Row],[F.R.
(Fonte Recurso)]]="",VLOOKUP(Tabela2[[#This Row],[N.R.
(Natureza da Receita)]],Tabela813[[NR]:[Situação]],3,FALSE),"")</f>
        <v>S</v>
      </c>
      <c r="Y901" s="105" t="b">
        <f>X901=Tabela2[[#This Row],[(S)intética
(A)nalítica]]</f>
        <v>1</v>
      </c>
    </row>
    <row r="902" spans="2:25" ht="30">
      <c r="B902" s="29"/>
      <c r="C902" s="20"/>
      <c r="D902" s="20"/>
      <c r="E902" s="20"/>
      <c r="F902" s="20"/>
      <c r="G902" s="20"/>
      <c r="H902" s="20"/>
      <c r="I902" s="20"/>
      <c r="J902" s="20"/>
      <c r="K902" s="16"/>
      <c r="L902" s="20" t="s">
        <v>3110</v>
      </c>
      <c r="M902" s="21" t="s">
        <v>3055</v>
      </c>
      <c r="N902" s="16" t="str">
        <f t="shared" si="26"/>
        <v/>
      </c>
      <c r="O902" s="16"/>
      <c r="P902" s="20"/>
      <c r="Q902" s="41" t="s">
        <v>3192</v>
      </c>
      <c r="R902" s="1"/>
      <c r="S902" s="16"/>
      <c r="T902" s="151"/>
      <c r="V902" s="105" t="str">
        <f>IF(Tabela2[[#This Row],[F.R.
(Fonte Recurso)]]="",IF(B971&lt;&gt;"",B971&amp;".","")&amp;C971&amp;"."&amp;D971&amp;"."&amp;E971&amp;"."&amp;F971&amp;"."&amp;G971&amp;"."&amp;H971&amp;"."&amp;I971&amp;"."&amp;J971,"")</f>
        <v/>
      </c>
      <c r="W902" s="105" t="b">
        <f>V902=Tabela2[[#This Row],[N.R.
(Natureza da Receita)]]</f>
        <v>1</v>
      </c>
      <c r="X902" s="105" t="str">
        <f>IF(Tabela2[[#This Row],[F.R.
(Fonte Recurso)]]="",VLOOKUP(Tabela2[[#This Row],[N.R.
(Natureza da Receita)]],Tabela813[[NR]:[Situação]],3,FALSE),"")</f>
        <v/>
      </c>
      <c r="Y902" s="105" t="b">
        <f>X902=Tabela2[[#This Row],[(S)intética
(A)nalítica]]</f>
        <v>1</v>
      </c>
    </row>
    <row r="903" spans="2:25">
      <c r="B903" s="29"/>
      <c r="C903" s="20"/>
      <c r="D903" s="20"/>
      <c r="E903" s="20"/>
      <c r="F903" s="20"/>
      <c r="G903" s="20"/>
      <c r="H903" s="20"/>
      <c r="I903" s="20"/>
      <c r="J903" s="20"/>
      <c r="K903" s="18"/>
      <c r="L903" s="20" t="s">
        <v>3337</v>
      </c>
      <c r="M903" s="21" t="s">
        <v>3338</v>
      </c>
      <c r="N903" s="16"/>
      <c r="O903" s="16"/>
      <c r="P903" s="20"/>
      <c r="Q903" s="1"/>
      <c r="R903" s="1"/>
      <c r="S903" s="16"/>
      <c r="T903" s="151"/>
      <c r="V903" s="105" t="str">
        <f>IF(Tabela2[[#This Row],[F.R.
(Fonte Recurso)]]="",IF(B972&lt;&gt;"",B972&amp;".","")&amp;C972&amp;"."&amp;D972&amp;"."&amp;E972&amp;"."&amp;F972&amp;"."&amp;G972&amp;"."&amp;H972&amp;"."&amp;I972&amp;"."&amp;J972,"")</f>
        <v/>
      </c>
      <c r="W903" s="105" t="b">
        <f>V903=Tabela2[[#This Row],[N.R.
(Natureza da Receita)]]</f>
        <v>1</v>
      </c>
      <c r="X903" s="105" t="str">
        <f>IF(Tabela2[[#This Row],[F.R.
(Fonte Recurso)]]="",VLOOKUP(Tabela2[[#This Row],[N.R.
(Natureza da Receita)]],Tabela813[[NR]:[Situação]],3,FALSE),"")</f>
        <v/>
      </c>
      <c r="Y903" s="105" t="b">
        <f>X903=Tabela2[[#This Row],[(S)intética
(A)nalítica]]</f>
        <v>1</v>
      </c>
    </row>
    <row r="904" spans="2:25">
      <c r="B904" s="29"/>
      <c r="C904" s="20" t="s">
        <v>781</v>
      </c>
      <c r="D904" s="20" t="s">
        <v>793</v>
      </c>
      <c r="E904" s="20" t="s">
        <v>781</v>
      </c>
      <c r="F904" s="20" t="s">
        <v>781</v>
      </c>
      <c r="G904" s="20" t="s">
        <v>799</v>
      </c>
      <c r="H904" s="20" t="s">
        <v>784</v>
      </c>
      <c r="I904" s="20" t="s">
        <v>784</v>
      </c>
      <c r="J904" s="20" t="s">
        <v>787</v>
      </c>
      <c r="K904" s="16" t="s">
        <v>1646</v>
      </c>
      <c r="L904" s="20"/>
      <c r="M904" s="21" t="s">
        <v>2581</v>
      </c>
      <c r="N904" s="16" t="s">
        <v>1236</v>
      </c>
      <c r="O904" s="16">
        <v>5</v>
      </c>
      <c r="P904" s="20" t="s">
        <v>50</v>
      </c>
      <c r="Q904" s="1" t="s">
        <v>499</v>
      </c>
      <c r="R904" s="1" t="s">
        <v>157</v>
      </c>
      <c r="S904" s="16"/>
      <c r="T904" s="151"/>
      <c r="V904" s="105" t="str">
        <f>IF(Tabela2[[#This Row],[F.R.
(Fonte Recurso)]]="",IF(B975&lt;&gt;"",B975&amp;".","")&amp;C975&amp;"."&amp;D975&amp;"."&amp;E975&amp;"."&amp;F975&amp;"."&amp;G975&amp;"."&amp;H975&amp;"."&amp;I975&amp;"."&amp;J975,"")</f>
        <v>1.9.2.3.99.0.0.00</v>
      </c>
      <c r="W904" s="105" t="b">
        <f>V904=Tabela2[[#This Row],[N.R.
(Natureza da Receita)]]</f>
        <v>0</v>
      </c>
      <c r="X904" s="105" t="str">
        <f>IF(Tabela2[[#This Row],[F.R.
(Fonte Recurso)]]="",VLOOKUP(Tabela2[[#This Row],[N.R.
(Natureza da Receita)]],Tabela813[[NR]:[Situação]],3,FALSE),"")</f>
        <v>S</v>
      </c>
      <c r="Y904" s="105" t="b">
        <f>X904=Tabela2[[#This Row],[(S)intética
(A)nalítica]]</f>
        <v>1</v>
      </c>
    </row>
    <row r="905" spans="2:25">
      <c r="B905" s="29"/>
      <c r="C905" s="20"/>
      <c r="D905" s="20"/>
      <c r="E905" s="20"/>
      <c r="F905" s="20"/>
      <c r="G905" s="20"/>
      <c r="H905" s="20"/>
      <c r="I905" s="20"/>
      <c r="J905" s="20"/>
      <c r="K905" s="16"/>
      <c r="L905" s="20" t="s">
        <v>3110</v>
      </c>
      <c r="M905" s="21" t="s">
        <v>3055</v>
      </c>
      <c r="N905" s="16" t="str">
        <f t="shared" si="26"/>
        <v>S</v>
      </c>
      <c r="O905" s="16" t="s">
        <v>157</v>
      </c>
      <c r="P905" s="20" t="s">
        <v>157</v>
      </c>
      <c r="Q905" s="1"/>
      <c r="R905" s="1" t="s">
        <v>157</v>
      </c>
      <c r="S905" s="16" t="s">
        <v>157</v>
      </c>
      <c r="T905" s="151"/>
      <c r="V905" s="105" t="str">
        <f>IF(Tabela2[[#This Row],[F.R.
(Fonte Recurso)]]="",IF(B976&lt;&gt;"",B976&amp;".","")&amp;C976&amp;"."&amp;D976&amp;"."&amp;E976&amp;"."&amp;F976&amp;"."&amp;G976&amp;"."&amp;H976&amp;"."&amp;I976&amp;"."&amp;J976,"")</f>
        <v/>
      </c>
      <c r="W905" s="105" t="b">
        <f>V905=Tabela2[[#This Row],[N.R.
(Natureza da Receita)]]</f>
        <v>1</v>
      </c>
      <c r="X905" s="105" t="str">
        <f>IF(Tabela2[[#This Row],[F.R.
(Fonte Recurso)]]="",VLOOKUP(Tabela2[[#This Row],[N.R.
(Natureza da Receita)]],Tabela813[[NR]:[Situação]],3,FALSE),"")</f>
        <v/>
      </c>
      <c r="Y905" s="105" t="b">
        <f>X905=Tabela2[[#This Row],[(S)intética
(A)nalítica]]</f>
        <v>0</v>
      </c>
    </row>
    <row r="906" spans="2:25">
      <c r="B906" s="29"/>
      <c r="C906" s="20" t="s">
        <v>781</v>
      </c>
      <c r="D906" s="20" t="s">
        <v>793</v>
      </c>
      <c r="E906" s="20" t="s">
        <v>781</v>
      </c>
      <c r="F906" s="20" t="s">
        <v>781</v>
      </c>
      <c r="G906" s="20" t="s">
        <v>800</v>
      </c>
      <c r="H906" s="20" t="s">
        <v>784</v>
      </c>
      <c r="I906" s="20" t="s">
        <v>784</v>
      </c>
      <c r="J906" s="20" t="s">
        <v>787</v>
      </c>
      <c r="K906" s="16" t="s">
        <v>1647</v>
      </c>
      <c r="L906" s="20"/>
      <c r="M906" s="21" t="s">
        <v>500</v>
      </c>
      <c r="N906" s="16" t="s">
        <v>1236</v>
      </c>
      <c r="O906" s="16">
        <v>5</v>
      </c>
      <c r="P906" s="20" t="s">
        <v>50</v>
      </c>
      <c r="Q906" s="1" t="s">
        <v>501</v>
      </c>
      <c r="R906" s="1" t="s">
        <v>157</v>
      </c>
      <c r="S906" s="16"/>
      <c r="T906" s="151"/>
      <c r="V906" s="105" t="str">
        <f>IF(Tabela2[[#This Row],[F.R.
(Fonte Recurso)]]="",IF(B977&lt;&gt;"",B977&amp;".","")&amp;C977&amp;"."&amp;D977&amp;"."&amp;E977&amp;"."&amp;F977&amp;"."&amp;G977&amp;"."&amp;H977&amp;"."&amp;I977&amp;"."&amp;J977,"")</f>
        <v>1.9.3.0.00.0.0.00</v>
      </c>
      <c r="W906" s="105" t="b">
        <f>V906=Tabela2[[#This Row],[N.R.
(Natureza da Receita)]]</f>
        <v>0</v>
      </c>
      <c r="X906" s="105" t="str">
        <f>IF(Tabela2[[#This Row],[F.R.
(Fonte Recurso)]]="",VLOOKUP(Tabela2[[#This Row],[N.R.
(Natureza da Receita)]],Tabela813[[NR]:[Situação]],3,FALSE),"")</f>
        <v>S</v>
      </c>
      <c r="Y906" s="105" t="b">
        <f>X906=Tabela2[[#This Row],[(S)intética
(A)nalítica]]</f>
        <v>1</v>
      </c>
    </row>
    <row r="907" spans="2:25">
      <c r="B907" s="29"/>
      <c r="C907" s="20"/>
      <c r="D907" s="20"/>
      <c r="E907" s="20"/>
      <c r="F907" s="20"/>
      <c r="G907" s="20"/>
      <c r="H907" s="20"/>
      <c r="I907" s="20"/>
      <c r="J907" s="20"/>
      <c r="K907" s="16"/>
      <c r="L907" s="20" t="s">
        <v>3110</v>
      </c>
      <c r="M907" s="21" t="s">
        <v>3055</v>
      </c>
      <c r="N907" s="16"/>
      <c r="O907" s="16" t="s">
        <v>157</v>
      </c>
      <c r="P907" s="20" t="s">
        <v>157</v>
      </c>
      <c r="Q907" s="1"/>
      <c r="R907" s="1" t="s">
        <v>157</v>
      </c>
      <c r="S907" s="16" t="s">
        <v>157</v>
      </c>
      <c r="T907" s="151"/>
      <c r="V907" s="105" t="str">
        <f>IF(Tabela2[[#This Row],[F.R.
(Fonte Recurso)]]="",IF(B978&lt;&gt;"",B978&amp;".","")&amp;C978&amp;"."&amp;D978&amp;"."&amp;E978&amp;"."&amp;F978&amp;"."&amp;G978&amp;"."&amp;H978&amp;"."&amp;I978&amp;"."&amp;J978,"")</f>
        <v/>
      </c>
      <c r="W907" s="105" t="b">
        <f>V907=Tabela2[[#This Row],[N.R.
(Natureza da Receita)]]</f>
        <v>1</v>
      </c>
      <c r="X907" s="105" t="str">
        <f>IF(Tabela2[[#This Row],[F.R.
(Fonte Recurso)]]="",VLOOKUP(Tabela2[[#This Row],[N.R.
(Natureza da Receita)]],Tabela813[[NR]:[Situação]],3,FALSE),"")</f>
        <v/>
      </c>
      <c r="Y907" s="105" t="b">
        <f>X907=Tabela2[[#This Row],[(S)intética
(A)nalítica]]</f>
        <v>1</v>
      </c>
    </row>
    <row r="908" spans="2:25" ht="30">
      <c r="B908" s="29"/>
      <c r="C908" s="20" t="s">
        <v>781</v>
      </c>
      <c r="D908" s="20" t="s">
        <v>793</v>
      </c>
      <c r="E908" s="20" t="s">
        <v>781</v>
      </c>
      <c r="F908" s="20" t="s">
        <v>781</v>
      </c>
      <c r="G908" s="20" t="s">
        <v>801</v>
      </c>
      <c r="H908" s="20" t="s">
        <v>784</v>
      </c>
      <c r="I908" s="20" t="s">
        <v>784</v>
      </c>
      <c r="J908" s="20" t="s">
        <v>787</v>
      </c>
      <c r="K908" s="16" t="s">
        <v>1648</v>
      </c>
      <c r="L908" s="20"/>
      <c r="M908" s="21" t="s">
        <v>502</v>
      </c>
      <c r="N908" s="16" t="s">
        <v>1236</v>
      </c>
      <c r="O908" s="16">
        <v>5</v>
      </c>
      <c r="P908" s="20" t="s">
        <v>50</v>
      </c>
      <c r="Q908" s="1" t="s">
        <v>503</v>
      </c>
      <c r="R908" s="1" t="s">
        <v>157</v>
      </c>
      <c r="S908" s="16"/>
      <c r="T908" s="151"/>
      <c r="V908" s="105" t="str">
        <f>IF(Tabela2[[#This Row],[F.R.
(Fonte Recurso)]]="",IF(B979&lt;&gt;"",B979&amp;".","")&amp;C979&amp;"."&amp;D979&amp;"."&amp;E979&amp;"."&amp;F979&amp;"."&amp;G979&amp;"."&amp;H979&amp;"."&amp;I979&amp;"."&amp;J979,"")</f>
        <v>1.9.3.1.03.0.0.00</v>
      </c>
      <c r="W908" s="105" t="b">
        <f>V908=Tabela2[[#This Row],[N.R.
(Natureza da Receita)]]</f>
        <v>0</v>
      </c>
      <c r="X908" s="105" t="str">
        <f>IF(Tabela2[[#This Row],[F.R.
(Fonte Recurso)]]="",VLOOKUP(Tabela2[[#This Row],[N.R.
(Natureza da Receita)]],Tabela813[[NR]:[Situação]],3,FALSE),"")</f>
        <v>S</v>
      </c>
      <c r="Y908" s="105" t="b">
        <f>X908=Tabela2[[#This Row],[(S)intética
(A)nalítica]]</f>
        <v>1</v>
      </c>
    </row>
    <row r="909" spans="2:25" ht="30">
      <c r="B909" s="29"/>
      <c r="C909" s="20"/>
      <c r="D909" s="20"/>
      <c r="E909" s="20"/>
      <c r="F909" s="20"/>
      <c r="G909" s="20"/>
      <c r="H909" s="20"/>
      <c r="I909" s="20"/>
      <c r="J909" s="20"/>
      <c r="K909" s="16"/>
      <c r="L909" s="20" t="s">
        <v>3155</v>
      </c>
      <c r="M909" s="21" t="s">
        <v>2780</v>
      </c>
      <c r="N909" s="16" t="str">
        <f t="shared" si="26"/>
        <v>S</v>
      </c>
      <c r="O909" s="16" t="s">
        <v>157</v>
      </c>
      <c r="P909" s="20" t="s">
        <v>157</v>
      </c>
      <c r="Q909" s="1" t="s">
        <v>2781</v>
      </c>
      <c r="R909" s="1" t="s">
        <v>157</v>
      </c>
      <c r="S909" s="16" t="s">
        <v>157</v>
      </c>
      <c r="T909" s="151"/>
      <c r="V909" s="105" t="str">
        <f>IF(Tabela2[[#This Row],[F.R.
(Fonte Recurso)]]="",IF(B980&lt;&gt;"",B980&amp;".","")&amp;C980&amp;"."&amp;D980&amp;"."&amp;E980&amp;"."&amp;F980&amp;"."&amp;G980&amp;"."&amp;H980&amp;"."&amp;I980&amp;"."&amp;J980,"")</f>
        <v/>
      </c>
      <c r="W909" s="105" t="b">
        <f>V909=Tabela2[[#This Row],[N.R.
(Natureza da Receita)]]</f>
        <v>1</v>
      </c>
      <c r="X909" s="105" t="str">
        <f>IF(Tabela2[[#This Row],[F.R.
(Fonte Recurso)]]="",VLOOKUP(Tabela2[[#This Row],[N.R.
(Natureza da Receita)]],Tabela813[[NR]:[Situação]],3,FALSE),"")</f>
        <v/>
      </c>
      <c r="Y909" s="105" t="b">
        <f>X909=Tabela2[[#This Row],[(S)intética
(A)nalítica]]</f>
        <v>0</v>
      </c>
    </row>
    <row r="910" spans="2:25" ht="30">
      <c r="B910" s="29"/>
      <c r="C910" s="20" t="s">
        <v>781</v>
      </c>
      <c r="D910" s="20" t="s">
        <v>793</v>
      </c>
      <c r="E910" s="20" t="s">
        <v>781</v>
      </c>
      <c r="F910" s="20" t="s">
        <v>781</v>
      </c>
      <c r="G910" s="20" t="s">
        <v>802</v>
      </c>
      <c r="H910" s="20" t="s">
        <v>784</v>
      </c>
      <c r="I910" s="20" t="s">
        <v>784</v>
      </c>
      <c r="J910" s="20" t="s">
        <v>787</v>
      </c>
      <c r="K910" s="16" t="s">
        <v>1649</v>
      </c>
      <c r="L910" s="20"/>
      <c r="M910" s="21" t="s">
        <v>504</v>
      </c>
      <c r="N910" s="16" t="str">
        <f t="shared" si="26"/>
        <v/>
      </c>
      <c r="O910" s="16">
        <v>5</v>
      </c>
      <c r="P910" s="20" t="s">
        <v>50</v>
      </c>
      <c r="Q910" s="1" t="s">
        <v>505</v>
      </c>
      <c r="R910" s="1" t="s">
        <v>157</v>
      </c>
      <c r="S910" s="16"/>
      <c r="T910" s="151"/>
      <c r="V910" s="105" t="str">
        <f>IF(Tabela2[[#This Row],[F.R.
(Fonte Recurso)]]="",IF(B981&lt;&gt;"",B981&amp;".","")&amp;C981&amp;"."&amp;D981&amp;"."&amp;E981&amp;"."&amp;F981&amp;"."&amp;G981&amp;"."&amp;H981&amp;"."&amp;I981&amp;"."&amp;J981,"")</f>
        <v>1.9.3.1.05.0.0.00</v>
      </c>
      <c r="W910" s="105" t="b">
        <f>V910=Tabela2[[#This Row],[N.R.
(Natureza da Receita)]]</f>
        <v>0</v>
      </c>
      <c r="X910" s="105" t="str">
        <f>IF(Tabela2[[#This Row],[F.R.
(Fonte Recurso)]]="",VLOOKUP(Tabela2[[#This Row],[N.R.
(Natureza da Receita)]],Tabela813[[NR]:[Situação]],3,FALSE),"")</f>
        <v>S</v>
      </c>
      <c r="Y910" s="105" t="b">
        <f>X910=Tabela2[[#This Row],[(S)intética
(A)nalítica]]</f>
        <v>0</v>
      </c>
    </row>
    <row r="911" spans="2:25" ht="30">
      <c r="B911" s="29"/>
      <c r="C911" s="20"/>
      <c r="D911" s="20"/>
      <c r="E911" s="20"/>
      <c r="F911" s="20"/>
      <c r="G911" s="20"/>
      <c r="H911" s="20"/>
      <c r="I911" s="20"/>
      <c r="J911" s="20"/>
      <c r="K911" s="16"/>
      <c r="L911" s="20" t="s">
        <v>3155</v>
      </c>
      <c r="M911" s="21" t="s">
        <v>2780</v>
      </c>
      <c r="N911" s="16" t="str">
        <f t="shared" si="26"/>
        <v>S</v>
      </c>
      <c r="O911" s="16" t="s">
        <v>157</v>
      </c>
      <c r="P911" s="20" t="s">
        <v>157</v>
      </c>
      <c r="Q911" s="1" t="s">
        <v>2781</v>
      </c>
      <c r="R911" s="1" t="s">
        <v>157</v>
      </c>
      <c r="S911" s="16" t="s">
        <v>157</v>
      </c>
      <c r="T911" s="151"/>
      <c r="V911" s="105" t="str">
        <f>IF(Tabela2[[#This Row],[F.R.
(Fonte Recurso)]]="",IF(B982&lt;&gt;"",B982&amp;".","")&amp;C982&amp;"."&amp;D982&amp;"."&amp;E982&amp;"."&amp;F982&amp;"."&amp;G982&amp;"."&amp;H982&amp;"."&amp;I982&amp;"."&amp;J982,"")</f>
        <v/>
      </c>
      <c r="W911" s="105" t="b">
        <f>V911=Tabela2[[#This Row],[N.R.
(Natureza da Receita)]]</f>
        <v>1</v>
      </c>
      <c r="X911" s="105" t="str">
        <f>IF(Tabela2[[#This Row],[F.R.
(Fonte Recurso)]]="",VLOOKUP(Tabela2[[#This Row],[N.R.
(Natureza da Receita)]],Tabela813[[NR]:[Situação]],3,FALSE),"")</f>
        <v/>
      </c>
      <c r="Y911" s="105" t="b">
        <f>X911=Tabela2[[#This Row],[(S)intética
(A)nalítica]]</f>
        <v>0</v>
      </c>
    </row>
    <row r="912" spans="2:25" ht="30">
      <c r="B912" s="29"/>
      <c r="C912" s="20" t="s">
        <v>781</v>
      </c>
      <c r="D912" s="20" t="s">
        <v>793</v>
      </c>
      <c r="E912" s="20" t="s">
        <v>781</v>
      </c>
      <c r="F912" s="20" t="s">
        <v>781</v>
      </c>
      <c r="G912" s="20" t="s">
        <v>804</v>
      </c>
      <c r="H912" s="20" t="s">
        <v>784</v>
      </c>
      <c r="I912" s="20" t="s">
        <v>784</v>
      </c>
      <c r="J912" s="20" t="s">
        <v>787</v>
      </c>
      <c r="K912" s="16" t="s">
        <v>1650</v>
      </c>
      <c r="L912" s="20"/>
      <c r="M912" s="21" t="s">
        <v>506</v>
      </c>
      <c r="N912" s="16" t="str">
        <f t="shared" si="26"/>
        <v/>
      </c>
      <c r="O912" s="16">
        <v>5</v>
      </c>
      <c r="P912" s="20" t="s">
        <v>50</v>
      </c>
      <c r="Q912" s="1" t="s">
        <v>507</v>
      </c>
      <c r="R912" s="1" t="s">
        <v>157</v>
      </c>
      <c r="S912" s="16"/>
      <c r="T912" s="151"/>
      <c r="V912" s="105" t="str">
        <f>IF(Tabela2[[#This Row],[F.R.
(Fonte Recurso)]]="",IF(B983&lt;&gt;"",B983&amp;".","")&amp;C983&amp;"."&amp;D983&amp;"."&amp;E983&amp;"."&amp;F983&amp;"."&amp;G983&amp;"."&amp;H983&amp;"."&amp;I983&amp;"."&amp;J983,"")</f>
        <v>1.9.3.1.99.0.0.00</v>
      </c>
      <c r="W912" s="105" t="b">
        <f>V912=Tabela2[[#This Row],[N.R.
(Natureza da Receita)]]</f>
        <v>0</v>
      </c>
      <c r="X912" s="105" t="str">
        <f>IF(Tabela2[[#This Row],[F.R.
(Fonte Recurso)]]="",VLOOKUP(Tabela2[[#This Row],[N.R.
(Natureza da Receita)]],Tabela813[[NR]:[Situação]],3,FALSE),"")</f>
        <v>S</v>
      </c>
      <c r="Y912" s="105" t="b">
        <f>X912=Tabela2[[#This Row],[(S)intética
(A)nalítica]]</f>
        <v>0</v>
      </c>
    </row>
    <row r="913" spans="2:25" ht="45">
      <c r="B913" s="29"/>
      <c r="C913" s="20" t="s">
        <v>781</v>
      </c>
      <c r="D913" s="20" t="s">
        <v>793</v>
      </c>
      <c r="E913" s="20" t="s">
        <v>781</v>
      </c>
      <c r="F913" s="20" t="s">
        <v>781</v>
      </c>
      <c r="G913" s="20" t="s">
        <v>804</v>
      </c>
      <c r="H913" s="20" t="s">
        <v>781</v>
      </c>
      <c r="I913" s="20" t="s">
        <v>784</v>
      </c>
      <c r="J913" s="20" t="s">
        <v>787</v>
      </c>
      <c r="K913" s="16" t="s">
        <v>1651</v>
      </c>
      <c r="L913" s="20"/>
      <c r="M913" s="21" t="s">
        <v>508</v>
      </c>
      <c r="N913" s="16" t="s">
        <v>1236</v>
      </c>
      <c r="O913" s="16">
        <v>6</v>
      </c>
      <c r="P913" s="20" t="s">
        <v>50</v>
      </c>
      <c r="Q913" s="1" t="s">
        <v>509</v>
      </c>
      <c r="R913" s="1" t="s">
        <v>157</v>
      </c>
      <c r="S913" s="16"/>
      <c r="T913" s="151"/>
      <c r="V913" s="105" t="str">
        <f>IF(Tabela2[[#This Row],[F.R.
(Fonte Recurso)]]="",IF(B984&lt;&gt;"",B984&amp;".","")&amp;C984&amp;"."&amp;D984&amp;"."&amp;E984&amp;"."&amp;F984&amp;"."&amp;G984&amp;"."&amp;H984&amp;"."&amp;I984&amp;"."&amp;J984,"")</f>
        <v>.......</v>
      </c>
      <c r="W913" s="105" t="b">
        <f>V913=Tabela2[[#This Row],[N.R.
(Natureza da Receita)]]</f>
        <v>0</v>
      </c>
      <c r="X913" s="105" t="str">
        <f>IF(Tabela2[[#This Row],[F.R.
(Fonte Recurso)]]="",VLOOKUP(Tabela2[[#This Row],[N.R.
(Natureza da Receita)]],Tabela813[[NR]:[Situação]],3,FALSE),"")</f>
        <v>S</v>
      </c>
      <c r="Y913" s="105" t="b">
        <f>X913=Tabela2[[#This Row],[(S)intética
(A)nalítica]]</f>
        <v>1</v>
      </c>
    </row>
    <row r="914" spans="2:25">
      <c r="B914" s="29"/>
      <c r="C914" s="20"/>
      <c r="D914" s="20"/>
      <c r="E914" s="20"/>
      <c r="F914" s="20"/>
      <c r="G914" s="20"/>
      <c r="H914" s="20"/>
      <c r="I914" s="20"/>
      <c r="J914" s="20"/>
      <c r="K914" s="16"/>
      <c r="L914" s="20" t="s">
        <v>3110</v>
      </c>
      <c r="M914" s="21" t="s">
        <v>3055</v>
      </c>
      <c r="N914" s="16"/>
      <c r="O914" s="16" t="s">
        <v>157</v>
      </c>
      <c r="P914" s="20" t="s">
        <v>157</v>
      </c>
      <c r="Q914" s="1"/>
      <c r="R914" s="1" t="s">
        <v>157</v>
      </c>
      <c r="S914" s="16" t="s">
        <v>157</v>
      </c>
      <c r="T914" s="151"/>
      <c r="V914" s="105" t="str">
        <f>IF(Tabela2[[#This Row],[F.R.
(Fonte Recurso)]]="",IF(B985&lt;&gt;"",B985&amp;".","")&amp;C985&amp;"."&amp;D985&amp;"."&amp;E985&amp;"."&amp;F985&amp;"."&amp;G985&amp;"."&amp;H985&amp;"."&amp;I985&amp;"."&amp;J985,"")</f>
        <v/>
      </c>
      <c r="W914" s="105" t="b">
        <f>V914=Tabela2[[#This Row],[N.R.
(Natureza da Receita)]]</f>
        <v>1</v>
      </c>
      <c r="X914" s="105" t="str">
        <f>IF(Tabela2[[#This Row],[F.R.
(Fonte Recurso)]]="",VLOOKUP(Tabela2[[#This Row],[N.R.
(Natureza da Receita)]],Tabela813[[NR]:[Situação]],3,FALSE),"")</f>
        <v/>
      </c>
      <c r="Y914" s="105" t="b">
        <f>X914=Tabela2[[#This Row],[(S)intética
(A)nalítica]]</f>
        <v>1</v>
      </c>
    </row>
    <row r="915" spans="2:25" ht="45">
      <c r="B915" s="29"/>
      <c r="C915" s="20" t="s">
        <v>781</v>
      </c>
      <c r="D915" s="20" t="s">
        <v>793</v>
      </c>
      <c r="E915" s="20" t="s">
        <v>781</v>
      </c>
      <c r="F915" s="20" t="s">
        <v>781</v>
      </c>
      <c r="G915" s="20" t="s">
        <v>804</v>
      </c>
      <c r="H915" s="20" t="s">
        <v>790</v>
      </c>
      <c r="I915" s="20" t="s">
        <v>784</v>
      </c>
      <c r="J915" s="20" t="s">
        <v>787</v>
      </c>
      <c r="K915" s="16" t="s">
        <v>1652</v>
      </c>
      <c r="L915" s="20"/>
      <c r="M915" s="21" t="s">
        <v>510</v>
      </c>
      <c r="N915" s="16" t="s">
        <v>1236</v>
      </c>
      <c r="O915" s="16">
        <v>6</v>
      </c>
      <c r="P915" s="20" t="s">
        <v>50</v>
      </c>
      <c r="Q915" s="1" t="s">
        <v>511</v>
      </c>
      <c r="R915" s="1" t="s">
        <v>157</v>
      </c>
      <c r="S915" s="16"/>
      <c r="T915" s="151"/>
      <c r="V915" s="105" t="str">
        <f>IF(Tabela2[[#This Row],[F.R.
(Fonte Recurso)]]="",IF(B986&lt;&gt;"",B986&amp;".","")&amp;C986&amp;"."&amp;D986&amp;"."&amp;E986&amp;"."&amp;F986&amp;"."&amp;G986&amp;"."&amp;H986&amp;"."&amp;I986&amp;"."&amp;J986,"")</f>
        <v>1.9.4.1.00.0.0.00</v>
      </c>
      <c r="W915" s="105" t="b">
        <f>V915=Tabela2[[#This Row],[N.R.
(Natureza da Receita)]]</f>
        <v>0</v>
      </c>
      <c r="X915" s="105" t="str">
        <f>IF(Tabela2[[#This Row],[F.R.
(Fonte Recurso)]]="",VLOOKUP(Tabela2[[#This Row],[N.R.
(Natureza da Receita)]],Tabela813[[NR]:[Situação]],3,FALSE),"")</f>
        <v>S</v>
      </c>
      <c r="Y915" s="105" t="b">
        <f>X915=Tabela2[[#This Row],[(S)intética
(A)nalítica]]</f>
        <v>1</v>
      </c>
    </row>
    <row r="916" spans="2:25">
      <c r="B916" s="29"/>
      <c r="C916" s="20"/>
      <c r="D916" s="20"/>
      <c r="E916" s="20"/>
      <c r="F916" s="20"/>
      <c r="G916" s="20"/>
      <c r="H916" s="20"/>
      <c r="I916" s="20"/>
      <c r="J916" s="20"/>
      <c r="K916" s="16"/>
      <c r="L916" s="20" t="s">
        <v>3155</v>
      </c>
      <c r="M916" s="21" t="s">
        <v>2780</v>
      </c>
      <c r="N916" s="16"/>
      <c r="O916" s="16" t="s">
        <v>157</v>
      </c>
      <c r="P916" s="20" t="s">
        <v>157</v>
      </c>
      <c r="Q916" s="1"/>
      <c r="R916" s="1" t="s">
        <v>157</v>
      </c>
      <c r="S916" s="16" t="s">
        <v>157</v>
      </c>
      <c r="T916" s="151"/>
      <c r="V916" s="105" t="str">
        <f>IF(Tabela2[[#This Row],[F.R.
(Fonte Recurso)]]="",IF(B987&lt;&gt;"",B987&amp;".","")&amp;C987&amp;"."&amp;D987&amp;"."&amp;E987&amp;"."&amp;F987&amp;"."&amp;G987&amp;"."&amp;H987&amp;"."&amp;I987&amp;"."&amp;J987,"")</f>
        <v/>
      </c>
      <c r="W916" s="105" t="b">
        <f>V916=Tabela2[[#This Row],[N.R.
(Natureza da Receita)]]</f>
        <v>1</v>
      </c>
      <c r="X916" s="105" t="str">
        <f>IF(Tabela2[[#This Row],[F.R.
(Fonte Recurso)]]="",VLOOKUP(Tabela2[[#This Row],[N.R.
(Natureza da Receita)]],Tabela813[[NR]:[Situação]],3,FALSE),"")</f>
        <v/>
      </c>
      <c r="Y916" s="105" t="b">
        <f>X916=Tabela2[[#This Row],[(S)intética
(A)nalítica]]</f>
        <v>1</v>
      </c>
    </row>
    <row r="917" spans="2:25">
      <c r="B917" s="29"/>
      <c r="C917" s="20" t="s">
        <v>781</v>
      </c>
      <c r="D917" s="20" t="s">
        <v>793</v>
      </c>
      <c r="E917" s="20" t="s">
        <v>781</v>
      </c>
      <c r="F917" s="20" t="s">
        <v>781</v>
      </c>
      <c r="G917" s="20" t="s">
        <v>3021</v>
      </c>
      <c r="H917" s="20" t="s">
        <v>784</v>
      </c>
      <c r="I917" s="20" t="s">
        <v>784</v>
      </c>
      <c r="J917" s="20" t="s">
        <v>787</v>
      </c>
      <c r="K917" s="16" t="s">
        <v>3024</v>
      </c>
      <c r="L917" s="20"/>
      <c r="M917" s="21" t="s">
        <v>3022</v>
      </c>
      <c r="N917" s="16" t="s">
        <v>1236</v>
      </c>
      <c r="O917" s="16">
        <v>5</v>
      </c>
      <c r="P917" s="20" t="s">
        <v>3026</v>
      </c>
      <c r="Q917" s="1" t="s">
        <v>3028</v>
      </c>
      <c r="R917" s="1" t="s">
        <v>3027</v>
      </c>
      <c r="S917" s="16"/>
      <c r="T917" s="151"/>
      <c r="V917" s="105" t="str">
        <f>IF(Tabela2[[#This Row],[F.R.
(Fonte Recurso)]]="",IF(B988&lt;&gt;"",B988&amp;".","")&amp;C988&amp;"."&amp;D988&amp;"."&amp;E988&amp;"."&amp;F988&amp;"."&amp;G988&amp;"."&amp;H988&amp;"."&amp;I988&amp;"."&amp;J988,"")</f>
        <v>.......</v>
      </c>
      <c r="W917" s="105" t="b">
        <f>V917=Tabela2[[#This Row],[N.R.
(Natureza da Receita)]]</f>
        <v>0</v>
      </c>
      <c r="X917" s="105" t="str">
        <f>IF(Tabela2[[#This Row],[F.R.
(Fonte Recurso)]]="",VLOOKUP(Tabela2[[#This Row],[N.R.
(Natureza da Receita)]],Tabela813[[NR]:[Situação]],3,FALSE),"")</f>
        <v>S</v>
      </c>
      <c r="Y917" s="105" t="b">
        <f>X917=Tabela2[[#This Row],[(S)intética
(A)nalítica]]</f>
        <v>1</v>
      </c>
    </row>
    <row r="918" spans="2:25">
      <c r="B918" s="29"/>
      <c r="C918" s="20" t="s">
        <v>781</v>
      </c>
      <c r="D918" s="20" t="s">
        <v>793</v>
      </c>
      <c r="E918" s="20" t="s">
        <v>781</v>
      </c>
      <c r="F918" s="20" t="s">
        <v>781</v>
      </c>
      <c r="G918" s="20" t="s">
        <v>3021</v>
      </c>
      <c r="H918" s="20" t="s">
        <v>784</v>
      </c>
      <c r="I918" s="20" t="s">
        <v>781</v>
      </c>
      <c r="J918" s="20" t="s">
        <v>787</v>
      </c>
      <c r="K918" s="16" t="s">
        <v>3025</v>
      </c>
      <c r="L918" s="20"/>
      <c r="M918" s="21" t="s">
        <v>3023</v>
      </c>
      <c r="N918" s="16" t="s">
        <v>1241</v>
      </c>
      <c r="O918" s="16"/>
      <c r="P918" s="20"/>
      <c r="Q918" s="1"/>
      <c r="R918" s="31"/>
      <c r="S918" s="32"/>
      <c r="T918" s="151"/>
      <c r="V918" s="105" t="str">
        <f>IF(Tabela2[[#This Row],[F.R.
(Fonte Recurso)]]="",IF(B989&lt;&gt;"",B989&amp;".","")&amp;C989&amp;"."&amp;D989&amp;"."&amp;E989&amp;"."&amp;F989&amp;"."&amp;G989&amp;"."&amp;H989&amp;"."&amp;I989&amp;"."&amp;J989,"")</f>
        <v>.......</v>
      </c>
      <c r="W918" s="105" t="b">
        <f>V918=Tabela2[[#This Row],[N.R.
(Natureza da Receita)]]</f>
        <v>0</v>
      </c>
      <c r="X918" s="105" t="str">
        <f>IF(Tabela2[[#This Row],[F.R.
(Fonte Recurso)]]="",VLOOKUP(Tabela2[[#This Row],[N.R.
(Natureza da Receita)]],Tabela813[[NR]:[Situação]],3,FALSE),"")</f>
        <v>A</v>
      </c>
      <c r="Y918" s="105" t="b">
        <f>X918=Tabela2[[#This Row],[(S)intética
(A)nalítica]]</f>
        <v>1</v>
      </c>
    </row>
    <row r="919" spans="2:25">
      <c r="B919" s="29"/>
      <c r="C919" s="20"/>
      <c r="D919" s="20"/>
      <c r="E919" s="20"/>
      <c r="F919" s="20"/>
      <c r="G919" s="20"/>
      <c r="H919" s="20"/>
      <c r="I919" s="20"/>
      <c r="J919" s="20"/>
      <c r="K919" s="16"/>
      <c r="L919" s="20" t="s">
        <v>3130</v>
      </c>
      <c r="M919" s="21" t="s">
        <v>3129</v>
      </c>
      <c r="N919" s="16"/>
      <c r="O919" s="16"/>
      <c r="P919" s="20"/>
      <c r="Q919" s="1"/>
      <c r="R919" s="1"/>
      <c r="S919" s="16"/>
      <c r="T919" s="151"/>
      <c r="V919" s="105" t="str">
        <f>IF(Tabela2[[#This Row],[F.R.
(Fonte Recurso)]]="",IF(B990&lt;&gt;"",B990&amp;".","")&amp;C990&amp;"."&amp;D990&amp;"."&amp;E990&amp;"."&amp;F990&amp;"."&amp;G990&amp;"."&amp;H990&amp;"."&amp;I990&amp;"."&amp;J990,"")</f>
        <v/>
      </c>
      <c r="W919" s="105" t="b">
        <f>V919=Tabela2[[#This Row],[N.R.
(Natureza da Receita)]]</f>
        <v>1</v>
      </c>
      <c r="X919" s="105" t="str">
        <f>IF(Tabela2[[#This Row],[F.R.
(Fonte Recurso)]]="",VLOOKUP(Tabela2[[#This Row],[N.R.
(Natureza da Receita)]],Tabela813[[NR]:[Situação]],3,FALSE),"")</f>
        <v/>
      </c>
      <c r="Y919" s="105" t="b">
        <f>X919=Tabela2[[#This Row],[(S)intética
(A)nalítica]]</f>
        <v>1</v>
      </c>
    </row>
    <row r="920" spans="2:25" ht="33.75" customHeight="1">
      <c r="B920" s="29"/>
      <c r="C920" s="20" t="s">
        <v>781</v>
      </c>
      <c r="D920" s="20" t="s">
        <v>793</v>
      </c>
      <c r="E920" s="20" t="s">
        <v>790</v>
      </c>
      <c r="F920" s="20" t="s">
        <v>784</v>
      </c>
      <c r="G920" s="20" t="s">
        <v>787</v>
      </c>
      <c r="H920" s="20" t="s">
        <v>784</v>
      </c>
      <c r="I920" s="20" t="s">
        <v>784</v>
      </c>
      <c r="J920" s="20" t="s">
        <v>787</v>
      </c>
      <c r="K920" s="16" t="s">
        <v>1653</v>
      </c>
      <c r="L920" s="20"/>
      <c r="M920" s="21" t="s">
        <v>512</v>
      </c>
      <c r="N920" s="16" t="s">
        <v>1236</v>
      </c>
      <c r="O920" s="16">
        <v>3</v>
      </c>
      <c r="P920" s="20" t="s">
        <v>44</v>
      </c>
      <c r="Q920" s="1" t="s">
        <v>513</v>
      </c>
      <c r="R920" s="1" t="s">
        <v>157</v>
      </c>
      <c r="S920" s="16" t="s">
        <v>157</v>
      </c>
      <c r="T920" s="151"/>
      <c r="V920" s="105" t="str">
        <f>IF(Tabela2[[#This Row],[F.R.
(Fonte Recurso)]]="",IF(B991&lt;&gt;"",B991&amp;".","")&amp;C991&amp;"."&amp;D991&amp;"."&amp;E991&amp;"."&amp;F991&amp;"."&amp;G991&amp;"."&amp;H991&amp;"."&amp;I991&amp;"."&amp;J991,"")</f>
        <v>1.9.4.1.02.2.0.00</v>
      </c>
      <c r="W920" s="105" t="b">
        <f>V920=Tabela2[[#This Row],[N.R.
(Natureza da Receita)]]</f>
        <v>0</v>
      </c>
      <c r="X920" s="105" t="str">
        <f>IF(Tabela2[[#This Row],[F.R.
(Fonte Recurso)]]="",VLOOKUP(Tabela2[[#This Row],[N.R.
(Natureza da Receita)]],Tabela813[[NR]:[Situação]],3,FALSE),"")</f>
        <v>S</v>
      </c>
      <c r="Y920" s="105" t="b">
        <f>X920=Tabela2[[#This Row],[(S)intética
(A)nalítica]]</f>
        <v>1</v>
      </c>
    </row>
    <row r="921" spans="2:25">
      <c r="B921" s="29"/>
      <c r="C921" s="20" t="s">
        <v>781</v>
      </c>
      <c r="D921" s="20" t="s">
        <v>793</v>
      </c>
      <c r="E921" s="20" t="s">
        <v>790</v>
      </c>
      <c r="F921" s="20" t="s">
        <v>781</v>
      </c>
      <c r="G921" s="20" t="s">
        <v>787</v>
      </c>
      <c r="H921" s="20" t="s">
        <v>784</v>
      </c>
      <c r="I921" s="20" t="s">
        <v>784</v>
      </c>
      <c r="J921" s="20" t="s">
        <v>787</v>
      </c>
      <c r="K921" s="16" t="s">
        <v>1654</v>
      </c>
      <c r="L921" s="20"/>
      <c r="M921" s="21" t="s">
        <v>514</v>
      </c>
      <c r="N921" s="16" t="str">
        <f t="shared" ref="N921:N925" si="27">X860</f>
        <v/>
      </c>
      <c r="O921" s="16">
        <v>4</v>
      </c>
      <c r="P921" s="20" t="s">
        <v>44</v>
      </c>
      <c r="Q921" s="1" t="s">
        <v>515</v>
      </c>
      <c r="R921" s="1" t="s">
        <v>157</v>
      </c>
      <c r="S921" s="16" t="s">
        <v>157</v>
      </c>
      <c r="T921" s="151"/>
      <c r="V921" s="105" t="str">
        <f>IF(Tabela2[[#This Row],[F.R.
(Fonte Recurso)]]="",IF(B992&lt;&gt;"",B992&amp;".","")&amp;C992&amp;"."&amp;D992&amp;"."&amp;E992&amp;"."&amp;F992&amp;"."&amp;G992&amp;"."&amp;H992&amp;"."&amp;I992&amp;"."&amp;J992,"")</f>
        <v>.......</v>
      </c>
      <c r="W921" s="105" t="b">
        <f>V921=Tabela2[[#This Row],[N.R.
(Natureza da Receita)]]</f>
        <v>0</v>
      </c>
      <c r="X921" s="105" t="str">
        <f>IF(Tabela2[[#This Row],[F.R.
(Fonte Recurso)]]="",VLOOKUP(Tabela2[[#This Row],[N.R.
(Natureza da Receita)]],Tabela813[[NR]:[Situação]],3,FALSE),"")</f>
        <v>S</v>
      </c>
      <c r="Y921" s="105" t="b">
        <f>X921=Tabela2[[#This Row],[(S)intética
(A)nalítica]]</f>
        <v>0</v>
      </c>
    </row>
    <row r="922" spans="2:25" ht="30">
      <c r="B922" s="29"/>
      <c r="C922" s="20" t="s">
        <v>781</v>
      </c>
      <c r="D922" s="20" t="s">
        <v>793</v>
      </c>
      <c r="E922" s="20" t="s">
        <v>790</v>
      </c>
      <c r="F922" s="20" t="s">
        <v>781</v>
      </c>
      <c r="G922" s="20" t="s">
        <v>783</v>
      </c>
      <c r="H922" s="20" t="s">
        <v>784</v>
      </c>
      <c r="I922" s="20" t="s">
        <v>784</v>
      </c>
      <c r="J922" s="20" t="s">
        <v>787</v>
      </c>
      <c r="K922" s="16" t="s">
        <v>1655</v>
      </c>
      <c r="L922" s="20"/>
      <c r="M922" s="21" t="s">
        <v>2582</v>
      </c>
      <c r="N922" s="16" t="s">
        <v>1236</v>
      </c>
      <c r="O922" s="16">
        <v>5</v>
      </c>
      <c r="P922" s="20" t="s">
        <v>50</v>
      </c>
      <c r="Q922" s="1" t="s">
        <v>516</v>
      </c>
      <c r="R922" s="1" t="s">
        <v>157</v>
      </c>
      <c r="S922" s="16" t="s">
        <v>157</v>
      </c>
      <c r="T922" s="151"/>
      <c r="V922" s="105" t="str">
        <f>IF(Tabela2[[#This Row],[F.R.
(Fonte Recurso)]]="",IF(B993&lt;&gt;"",B993&amp;".","")&amp;C993&amp;"."&amp;D993&amp;"."&amp;E993&amp;"."&amp;F993&amp;"."&amp;G993&amp;"."&amp;H993&amp;"."&amp;I993&amp;"."&amp;J993,"")</f>
        <v>.......</v>
      </c>
      <c r="W922" s="105" t="b">
        <f>V922=Tabela2[[#This Row],[N.R.
(Natureza da Receita)]]</f>
        <v>0</v>
      </c>
      <c r="X922" s="105" t="str">
        <f>IF(Tabela2[[#This Row],[F.R.
(Fonte Recurso)]]="",VLOOKUP(Tabela2[[#This Row],[N.R.
(Natureza da Receita)]],Tabela813[[NR]:[Situação]],3,FALSE),"")</f>
        <v>S</v>
      </c>
      <c r="Y922" s="105" t="b">
        <f>X922=Tabela2[[#This Row],[(S)intética
(A)nalítica]]</f>
        <v>1</v>
      </c>
    </row>
    <row r="923" spans="2:25">
      <c r="B923" s="29"/>
      <c r="C923" s="20"/>
      <c r="D923" s="20"/>
      <c r="E923" s="20"/>
      <c r="F923" s="20"/>
      <c r="G923" s="20"/>
      <c r="H923" s="20"/>
      <c r="I923" s="20"/>
      <c r="J923" s="20"/>
      <c r="K923" s="16"/>
      <c r="L923" s="20" t="s">
        <v>3110</v>
      </c>
      <c r="M923" s="21" t="s">
        <v>3055</v>
      </c>
      <c r="N923" s="16"/>
      <c r="O923" s="16" t="s">
        <v>157</v>
      </c>
      <c r="P923" s="20" t="s">
        <v>157</v>
      </c>
      <c r="Q923" s="1"/>
      <c r="R923" s="1" t="s">
        <v>157</v>
      </c>
      <c r="S923" s="16" t="s">
        <v>157</v>
      </c>
      <c r="T923" s="151"/>
      <c r="V923" s="105" t="str">
        <f>IF(Tabela2[[#This Row],[F.R.
(Fonte Recurso)]]="",IF(B994&lt;&gt;"",B994&amp;".","")&amp;C994&amp;"."&amp;D994&amp;"."&amp;E994&amp;"."&amp;F994&amp;"."&amp;G994&amp;"."&amp;H994&amp;"."&amp;I994&amp;"."&amp;J994,"")</f>
        <v/>
      </c>
      <c r="W923" s="105" t="b">
        <f>V923=Tabela2[[#This Row],[N.R.
(Natureza da Receita)]]</f>
        <v>1</v>
      </c>
      <c r="X923" s="105" t="str">
        <f>IF(Tabela2[[#This Row],[F.R.
(Fonte Recurso)]]="",VLOOKUP(Tabela2[[#This Row],[N.R.
(Natureza da Receita)]],Tabela813[[NR]:[Situação]],3,FALSE),"")</f>
        <v/>
      </c>
      <c r="Y923" s="105" t="b">
        <f>X923=Tabela2[[#This Row],[(S)intética
(A)nalítica]]</f>
        <v>1</v>
      </c>
    </row>
    <row r="924" spans="2:25">
      <c r="B924" s="29"/>
      <c r="C924" s="20" t="s">
        <v>781</v>
      </c>
      <c r="D924" s="20" t="s">
        <v>793</v>
      </c>
      <c r="E924" s="20" t="s">
        <v>790</v>
      </c>
      <c r="F924" s="20" t="s">
        <v>781</v>
      </c>
      <c r="G924" s="20" t="s">
        <v>785</v>
      </c>
      <c r="H924" s="20" t="s">
        <v>784</v>
      </c>
      <c r="I924" s="20" t="s">
        <v>784</v>
      </c>
      <c r="J924" s="20" t="s">
        <v>787</v>
      </c>
      <c r="K924" s="16" t="s">
        <v>1656</v>
      </c>
      <c r="L924" s="20"/>
      <c r="M924" s="21" t="s">
        <v>2583</v>
      </c>
      <c r="N924" s="16" t="s">
        <v>1236</v>
      </c>
      <c r="O924" s="16">
        <v>5</v>
      </c>
      <c r="P924" s="20" t="s">
        <v>50</v>
      </c>
      <c r="Q924" s="1" t="s">
        <v>517</v>
      </c>
      <c r="R924" s="1" t="s">
        <v>157</v>
      </c>
      <c r="S924" s="16" t="s">
        <v>157</v>
      </c>
      <c r="T924" s="151"/>
      <c r="V924" s="105" t="str">
        <f>IF(Tabela2[[#This Row],[F.R.
(Fonte Recurso)]]="",IF(B995&lt;&gt;"",B995&amp;".","")&amp;C995&amp;"."&amp;D995&amp;"."&amp;E995&amp;"."&amp;F995&amp;"."&amp;G995&amp;"."&amp;H995&amp;"."&amp;I995&amp;"."&amp;J995,"")</f>
        <v>.......</v>
      </c>
      <c r="W924" s="105" t="b">
        <f>V924=Tabela2[[#This Row],[N.R.
(Natureza da Receita)]]</f>
        <v>0</v>
      </c>
      <c r="X924" s="105" t="str">
        <f>IF(Tabela2[[#This Row],[F.R.
(Fonte Recurso)]]="",VLOOKUP(Tabela2[[#This Row],[N.R.
(Natureza da Receita)]],Tabela813[[NR]:[Situação]],3,FALSE),"")</f>
        <v>S</v>
      </c>
      <c r="Y924" s="105" t="b">
        <f>X924=Tabela2[[#This Row],[(S)intética
(A)nalítica]]</f>
        <v>1</v>
      </c>
    </row>
    <row r="925" spans="2:25">
      <c r="B925" s="29"/>
      <c r="C925" s="20"/>
      <c r="D925" s="20"/>
      <c r="E925" s="20"/>
      <c r="F925" s="20"/>
      <c r="G925" s="20"/>
      <c r="H925" s="20"/>
      <c r="I925" s="20"/>
      <c r="J925" s="20"/>
      <c r="K925" s="16"/>
      <c r="L925" s="20" t="s">
        <v>3110</v>
      </c>
      <c r="M925" s="21" t="s">
        <v>3055</v>
      </c>
      <c r="N925" s="16" t="str">
        <f t="shared" si="27"/>
        <v/>
      </c>
      <c r="O925" s="16" t="s">
        <v>157</v>
      </c>
      <c r="P925" s="20" t="s">
        <v>157</v>
      </c>
      <c r="Q925" s="1"/>
      <c r="R925" s="1" t="s">
        <v>157</v>
      </c>
      <c r="S925" s="16" t="s">
        <v>157</v>
      </c>
      <c r="T925" s="151"/>
      <c r="V925" s="105" t="str">
        <f>IF(Tabela2[[#This Row],[F.R.
(Fonte Recurso)]]="",IF(B996&lt;&gt;"",B996&amp;".","")&amp;C996&amp;"."&amp;D996&amp;"."&amp;E996&amp;"."&amp;F996&amp;"."&amp;G996&amp;"."&amp;H996&amp;"."&amp;I996&amp;"."&amp;J996,"")</f>
        <v/>
      </c>
      <c r="W925" s="105" t="b">
        <f>V925=Tabela2[[#This Row],[N.R.
(Natureza da Receita)]]</f>
        <v>1</v>
      </c>
      <c r="X925" s="105" t="str">
        <f>IF(Tabela2[[#This Row],[F.R.
(Fonte Recurso)]]="",VLOOKUP(Tabela2[[#This Row],[N.R.
(Natureza da Receita)]],Tabela813[[NR]:[Situação]],3,FALSE),"")</f>
        <v/>
      </c>
      <c r="Y925" s="105" t="b">
        <f>X925=Tabela2[[#This Row],[(S)intética
(A)nalítica]]</f>
        <v>1</v>
      </c>
    </row>
    <row r="926" spans="2:25" ht="60">
      <c r="B926" s="29"/>
      <c r="C926" s="20" t="s">
        <v>781</v>
      </c>
      <c r="D926" s="20" t="s">
        <v>793</v>
      </c>
      <c r="E926" s="20" t="s">
        <v>790</v>
      </c>
      <c r="F926" s="20" t="s">
        <v>781</v>
      </c>
      <c r="G926" s="20" t="s">
        <v>794</v>
      </c>
      <c r="H926" s="20" t="s">
        <v>784</v>
      </c>
      <c r="I926" s="20" t="s">
        <v>784</v>
      </c>
      <c r="J926" s="20" t="s">
        <v>787</v>
      </c>
      <c r="K926" s="16" t="s">
        <v>1657</v>
      </c>
      <c r="L926" s="20"/>
      <c r="M926" s="21" t="s">
        <v>2584</v>
      </c>
      <c r="N926" s="16" t="s">
        <v>1236</v>
      </c>
      <c r="O926" s="16">
        <v>5</v>
      </c>
      <c r="P926" s="20" t="s">
        <v>50</v>
      </c>
      <c r="Q926" s="1" t="s">
        <v>518</v>
      </c>
      <c r="R926" s="1" t="s">
        <v>157</v>
      </c>
      <c r="S926" s="16" t="s">
        <v>157</v>
      </c>
      <c r="T926" s="151"/>
      <c r="V926" s="105" t="str">
        <f>IF(Tabela2[[#This Row],[F.R.
(Fonte Recurso)]]="",IF(B997&lt;&gt;"",B997&amp;".","")&amp;C997&amp;"."&amp;D997&amp;"."&amp;E997&amp;"."&amp;F997&amp;"."&amp;G997&amp;"."&amp;H997&amp;"."&amp;I997&amp;"."&amp;J997,"")</f>
        <v>1.9.4.1.03.0.0.00</v>
      </c>
      <c r="W926" s="105" t="b">
        <f>V926=Tabela2[[#This Row],[N.R.
(Natureza da Receita)]]</f>
        <v>0</v>
      </c>
      <c r="X926" s="105" t="str">
        <f>IF(Tabela2[[#This Row],[F.R.
(Fonte Recurso)]]="",VLOOKUP(Tabela2[[#This Row],[N.R.
(Natureza da Receita)]],Tabela813[[NR]:[Situação]],3,FALSE),"")</f>
        <v>S</v>
      </c>
      <c r="Y926" s="105" t="b">
        <f>X926=Tabela2[[#This Row],[(S)intética
(A)nalítica]]</f>
        <v>1</v>
      </c>
    </row>
    <row r="927" spans="2:25">
      <c r="B927" s="29"/>
      <c r="C927" s="20"/>
      <c r="D927" s="20"/>
      <c r="E927" s="20"/>
      <c r="F927" s="20"/>
      <c r="G927" s="20"/>
      <c r="H927" s="20"/>
      <c r="I927" s="20"/>
      <c r="J927" s="20"/>
      <c r="K927" s="16"/>
      <c r="L927" s="20" t="s">
        <v>3110</v>
      </c>
      <c r="M927" s="21" t="s">
        <v>3055</v>
      </c>
      <c r="N927" s="16"/>
      <c r="O927" s="16" t="s">
        <v>157</v>
      </c>
      <c r="P927" s="20" t="s">
        <v>157</v>
      </c>
      <c r="Q927" s="1"/>
      <c r="R927" s="1" t="s">
        <v>157</v>
      </c>
      <c r="S927" s="16" t="s">
        <v>157</v>
      </c>
      <c r="T927" s="151"/>
      <c r="V927" s="105" t="str">
        <f>IF(Tabela2[[#This Row],[F.R.
(Fonte Recurso)]]="",IF(B998&lt;&gt;"",B998&amp;".","")&amp;C998&amp;"."&amp;D998&amp;"."&amp;E998&amp;"."&amp;F998&amp;"."&amp;G998&amp;"."&amp;H998&amp;"."&amp;I998&amp;"."&amp;J998,"")</f>
        <v/>
      </c>
      <c r="W927" s="105" t="b">
        <f>V927=Tabela2[[#This Row],[N.R.
(Natureza da Receita)]]</f>
        <v>1</v>
      </c>
      <c r="X927" s="105" t="str">
        <f>IF(Tabela2[[#This Row],[F.R.
(Fonte Recurso)]]="",VLOOKUP(Tabela2[[#This Row],[N.R.
(Natureza da Receita)]],Tabela813[[NR]:[Situação]],3,FALSE),"")</f>
        <v/>
      </c>
      <c r="Y927" s="105" t="b">
        <f>X927=Tabela2[[#This Row],[(S)intética
(A)nalítica]]</f>
        <v>1</v>
      </c>
    </row>
    <row r="928" spans="2:25">
      <c r="B928" s="29"/>
      <c r="C928" s="20" t="s">
        <v>781</v>
      </c>
      <c r="D928" s="20" t="s">
        <v>793</v>
      </c>
      <c r="E928" s="20" t="s">
        <v>790</v>
      </c>
      <c r="F928" s="20" t="s">
        <v>781</v>
      </c>
      <c r="G928" s="20" t="s">
        <v>795</v>
      </c>
      <c r="H928" s="20" t="s">
        <v>784</v>
      </c>
      <c r="I928" s="20" t="s">
        <v>784</v>
      </c>
      <c r="J928" s="20" t="s">
        <v>787</v>
      </c>
      <c r="K928" s="16" t="s">
        <v>6119</v>
      </c>
      <c r="L928" s="20"/>
      <c r="M928" s="21" t="s">
        <v>6120</v>
      </c>
      <c r="N928" s="16" t="s">
        <v>1236</v>
      </c>
      <c r="O928" s="16">
        <v>5</v>
      </c>
      <c r="P928" s="20" t="s">
        <v>50</v>
      </c>
      <c r="Q928" s="1" t="s">
        <v>6121</v>
      </c>
      <c r="R928" s="1" t="s">
        <v>3286</v>
      </c>
      <c r="S928" s="16" t="s">
        <v>14</v>
      </c>
      <c r="T928" s="154">
        <v>45126</v>
      </c>
      <c r="V928" s="105" t="str">
        <f>IF(Tabela2[[#This Row],[F.R.
(Fonte Recurso)]]="",IF(B999&lt;&gt;"",B999&amp;".","")&amp;C999&amp;"."&amp;D999&amp;"."&amp;E999&amp;"."&amp;F999&amp;"."&amp;G999&amp;"."&amp;H999&amp;"."&amp;I999&amp;"."&amp;J999,"")</f>
        <v>.......</v>
      </c>
      <c r="W928" s="105" t="b">
        <f>V928=Tabela2[[#This Row],[N.R.
(Natureza da Receita)]]</f>
        <v>0</v>
      </c>
      <c r="X928" s="105" t="e">
        <f>IF(Tabela2[[#This Row],[F.R.
(Fonte Recurso)]]="",VLOOKUP(Tabela2[[#This Row],[N.R.
(Natureza da Receita)]],Tabela813[[NR]:[Situação]],3,FALSE),"")</f>
        <v>#N/A</v>
      </c>
      <c r="Y928" s="105" t="e">
        <f>X928=Tabela2[[#This Row],[(S)intética
(A)nalítica]]</f>
        <v>#N/A</v>
      </c>
    </row>
    <row r="929" spans="2:25">
      <c r="B929" s="29"/>
      <c r="C929" s="20"/>
      <c r="D929" s="20"/>
      <c r="E929" s="20"/>
      <c r="F929" s="20"/>
      <c r="G929" s="20"/>
      <c r="H929" s="20"/>
      <c r="I929" s="20"/>
      <c r="J929" s="20"/>
      <c r="K929" s="16"/>
      <c r="L929" s="20" t="s">
        <v>3110</v>
      </c>
      <c r="M929" s="21" t="s">
        <v>3055</v>
      </c>
      <c r="N929" s="16"/>
      <c r="O929" s="16"/>
      <c r="P929" s="20"/>
      <c r="Q929" s="1"/>
      <c r="R929" s="1"/>
      <c r="S929" s="16"/>
      <c r="T929" s="151"/>
      <c r="V929" s="105" t="str">
        <f>IF(Tabela2[[#This Row],[F.R.
(Fonte Recurso)]]="",IF(B1000&lt;&gt;"",B1000&amp;".","")&amp;C1000&amp;"."&amp;D1000&amp;"."&amp;E1000&amp;"."&amp;F1000&amp;"."&amp;G1000&amp;"."&amp;H1000&amp;"."&amp;I1000&amp;"."&amp;J1000,"")</f>
        <v/>
      </c>
      <c r="W929" s="105" t="b">
        <f>V929=Tabela2[[#This Row],[N.R.
(Natureza da Receita)]]</f>
        <v>1</v>
      </c>
      <c r="X929" s="105" t="str">
        <f>IF(Tabela2[[#This Row],[F.R.
(Fonte Recurso)]]="",VLOOKUP(Tabela2[[#This Row],[N.R.
(Natureza da Receita)]],Tabela813[[NR]:[Situação]],3,FALSE),"")</f>
        <v/>
      </c>
      <c r="Y929" s="105" t="b">
        <f>X929=Tabela2[[#This Row],[(S)intética
(A)nalítica]]</f>
        <v>1</v>
      </c>
    </row>
    <row r="930" spans="2:25" ht="30">
      <c r="B930" s="29"/>
      <c r="C930" s="20" t="s">
        <v>781</v>
      </c>
      <c r="D930" s="20" t="s">
        <v>793</v>
      </c>
      <c r="E930" s="20" t="s">
        <v>790</v>
      </c>
      <c r="F930" s="20" t="s">
        <v>781</v>
      </c>
      <c r="G930" s="20" t="s">
        <v>797</v>
      </c>
      <c r="H930" s="20" t="s">
        <v>784</v>
      </c>
      <c r="I930" s="20" t="s">
        <v>784</v>
      </c>
      <c r="J930" s="20" t="s">
        <v>787</v>
      </c>
      <c r="K930" s="16" t="s">
        <v>1658</v>
      </c>
      <c r="L930" s="20"/>
      <c r="M930" s="21" t="s">
        <v>519</v>
      </c>
      <c r="N930" s="16" t="str">
        <f>X867</f>
        <v>S</v>
      </c>
      <c r="O930" s="16">
        <v>5</v>
      </c>
      <c r="P930" s="20" t="s">
        <v>50</v>
      </c>
      <c r="Q930" s="1" t="s">
        <v>520</v>
      </c>
      <c r="R930" s="1" t="s">
        <v>157</v>
      </c>
      <c r="S930" s="16" t="s">
        <v>157</v>
      </c>
      <c r="T930" s="151"/>
      <c r="V930" s="105" t="str">
        <f>IF(Tabela2[[#This Row],[F.R.
(Fonte Recurso)]]="",IF(B1001&lt;&gt;"",B1001&amp;".","")&amp;C1001&amp;"."&amp;D1001&amp;"."&amp;E1001&amp;"."&amp;F1001&amp;"."&amp;G1001&amp;"."&amp;H1001&amp;"."&amp;I1001&amp;"."&amp;J1001,"")</f>
        <v>.......</v>
      </c>
      <c r="W930" s="105" t="b">
        <f>V930=Tabela2[[#This Row],[N.R.
(Natureza da Receita)]]</f>
        <v>0</v>
      </c>
      <c r="X930" s="105" t="str">
        <f>IF(Tabela2[[#This Row],[F.R.
(Fonte Recurso)]]="",VLOOKUP(Tabela2[[#This Row],[N.R.
(Natureza da Receita)]],Tabela813[[NR]:[Situação]],3,FALSE),"")</f>
        <v>S</v>
      </c>
      <c r="Y930" s="105" t="b">
        <f>X930=Tabela2[[#This Row],[(S)intética
(A)nalítica]]</f>
        <v>1</v>
      </c>
    </row>
    <row r="931" spans="2:25">
      <c r="B931" s="29"/>
      <c r="C931" s="20"/>
      <c r="D931" s="20"/>
      <c r="E931" s="20"/>
      <c r="F931" s="20"/>
      <c r="G931" s="20"/>
      <c r="H931" s="20"/>
      <c r="I931" s="20"/>
      <c r="J931" s="20"/>
      <c r="K931" s="16"/>
      <c r="L931" s="20" t="s">
        <v>3110</v>
      </c>
      <c r="M931" s="21" t="s">
        <v>3055</v>
      </c>
      <c r="N931" s="16"/>
      <c r="O931" s="16" t="s">
        <v>157</v>
      </c>
      <c r="P931" s="20" t="s">
        <v>157</v>
      </c>
      <c r="Q931" s="1"/>
      <c r="R931" s="1" t="s">
        <v>157</v>
      </c>
      <c r="S931" s="16" t="s">
        <v>157</v>
      </c>
      <c r="T931" s="151"/>
      <c r="V931" s="105" t="str">
        <f>IF(Tabela2[[#This Row],[F.R.
(Fonte Recurso)]]="",IF(B1002&lt;&gt;"",B1002&amp;".","")&amp;C1002&amp;"."&amp;D1002&amp;"."&amp;E1002&amp;"."&amp;F1002&amp;"."&amp;G1002&amp;"."&amp;H1002&amp;"."&amp;I1002&amp;"."&amp;J1002,"")</f>
        <v/>
      </c>
      <c r="W931" s="105" t="b">
        <f>V931=Tabela2[[#This Row],[N.R.
(Natureza da Receita)]]</f>
        <v>1</v>
      </c>
      <c r="X931" s="105" t="str">
        <f>IF(Tabela2[[#This Row],[F.R.
(Fonte Recurso)]]="",VLOOKUP(Tabela2[[#This Row],[N.R.
(Natureza da Receita)]],Tabela813[[NR]:[Situação]],3,FALSE),"")</f>
        <v/>
      </c>
      <c r="Y931" s="105" t="b">
        <f>X931=Tabela2[[#This Row],[(S)intética
(A)nalítica]]</f>
        <v>1</v>
      </c>
    </row>
    <row r="932" spans="2:25">
      <c r="B932" s="29"/>
      <c r="C932" s="20"/>
      <c r="D932" s="20"/>
      <c r="E932" s="20"/>
      <c r="F932" s="20"/>
      <c r="G932" s="20"/>
      <c r="H932" s="20"/>
      <c r="I932" s="20"/>
      <c r="J932" s="20"/>
      <c r="K932" s="16"/>
      <c r="L932" s="20" t="s">
        <v>3164</v>
      </c>
      <c r="M932" s="21" t="s">
        <v>2783</v>
      </c>
      <c r="N932" s="16" t="str">
        <f t="shared" ref="N932:N934" si="28">X896</f>
        <v/>
      </c>
      <c r="O932" s="16"/>
      <c r="P932" s="20"/>
      <c r="Q932" s="1"/>
      <c r="R932" s="1"/>
      <c r="S932" s="16"/>
      <c r="T932" s="154"/>
      <c r="V932" s="105" t="str">
        <f>IF(Tabela2[[#This Row],[F.R.
(Fonte Recurso)]]="",IF(B1003&lt;&gt;"",B1003&amp;".","")&amp;C1003&amp;"."&amp;D1003&amp;"."&amp;E1003&amp;"."&amp;F1003&amp;"."&amp;G1003&amp;"."&amp;H1003&amp;"."&amp;I1003&amp;"."&amp;J1003,"")</f>
        <v/>
      </c>
      <c r="W932" s="105" t="b">
        <f>V932=Tabela2[[#This Row],[N.R.
(Natureza da Receita)]]</f>
        <v>1</v>
      </c>
      <c r="X932" s="105" t="str">
        <f>IF(Tabela2[[#This Row],[F.R.
(Fonte Recurso)]]="",VLOOKUP(Tabela2[[#This Row],[N.R.
(Natureza da Receita)]],Tabela813[[NR]:[Situação]],3,FALSE),"")</f>
        <v/>
      </c>
      <c r="Y932" s="105" t="b">
        <f>X932=Tabela2[[#This Row],[(S)intética
(A)nalítica]]</f>
        <v>1</v>
      </c>
    </row>
    <row r="933" spans="2:25">
      <c r="B933" s="29"/>
      <c r="C933" s="20"/>
      <c r="D933" s="20"/>
      <c r="E933" s="20"/>
      <c r="F933" s="20"/>
      <c r="G933" s="20"/>
      <c r="H933" s="20"/>
      <c r="I933" s="20"/>
      <c r="J933" s="20"/>
      <c r="K933" s="16"/>
      <c r="L933" s="20" t="s">
        <v>3142</v>
      </c>
      <c r="M933" s="21" t="s">
        <v>3363</v>
      </c>
      <c r="N933" s="16" t="str">
        <f t="shared" si="28"/>
        <v>S</v>
      </c>
      <c r="O933" s="16"/>
      <c r="P933" s="20"/>
      <c r="Q933" s="1"/>
      <c r="R933" s="1"/>
      <c r="S933" s="16"/>
      <c r="T933" s="154"/>
      <c r="V933" s="105" t="str">
        <f>IF(Tabela2[[#This Row],[F.R.
(Fonte Recurso)]]="",IF(B1004&lt;&gt;"",B1004&amp;".","")&amp;C1004&amp;"."&amp;D1004&amp;"."&amp;E1004&amp;"."&amp;F1004&amp;"."&amp;G1004&amp;"."&amp;H1004&amp;"."&amp;I1004&amp;"."&amp;J1004,"")</f>
        <v/>
      </c>
      <c r="W933" s="105" t="b">
        <f>V933=Tabela2[[#This Row],[N.R.
(Natureza da Receita)]]</f>
        <v>1</v>
      </c>
      <c r="X933" s="105" t="str">
        <f>IF(Tabela2[[#This Row],[F.R.
(Fonte Recurso)]]="",VLOOKUP(Tabela2[[#This Row],[N.R.
(Natureza da Receita)]],Tabela813[[NR]:[Situação]],3,FALSE),"")</f>
        <v/>
      </c>
      <c r="Y933" s="105" t="b">
        <f>X933=Tabela2[[#This Row],[(S)intética
(A)nalítica]]</f>
        <v>0</v>
      </c>
    </row>
    <row r="934" spans="2:25">
      <c r="B934" s="29"/>
      <c r="C934" s="20"/>
      <c r="D934" s="20"/>
      <c r="E934" s="20"/>
      <c r="F934" s="20"/>
      <c r="G934" s="20"/>
      <c r="H934" s="20"/>
      <c r="I934" s="20"/>
      <c r="J934" s="20"/>
      <c r="K934" s="16"/>
      <c r="L934" s="20" t="s">
        <v>3350</v>
      </c>
      <c r="M934" s="21" t="s">
        <v>3351</v>
      </c>
      <c r="N934" s="16" t="str">
        <f t="shared" si="28"/>
        <v>S</v>
      </c>
      <c r="O934" s="16"/>
      <c r="P934" s="20"/>
      <c r="Q934" s="1"/>
      <c r="R934" s="1"/>
      <c r="S934" s="16"/>
      <c r="T934" s="154"/>
      <c r="V934" s="105" t="str">
        <f>IF(Tabela2[[#This Row],[F.R.
(Fonte Recurso)]]="",IF(B1005&lt;&gt;"",B1005&amp;".","")&amp;C1005&amp;"."&amp;D1005&amp;"."&amp;E1005&amp;"."&amp;F1005&amp;"."&amp;G1005&amp;"."&amp;H1005&amp;"."&amp;I1005&amp;"."&amp;J1005,"")</f>
        <v/>
      </c>
      <c r="W934" s="105" t="b">
        <f>V934=Tabela2[[#This Row],[N.R.
(Natureza da Receita)]]</f>
        <v>1</v>
      </c>
      <c r="X934" s="105" t="str">
        <f>IF(Tabela2[[#This Row],[F.R.
(Fonte Recurso)]]="",VLOOKUP(Tabela2[[#This Row],[N.R.
(Natureza da Receita)]],Tabela813[[NR]:[Situação]],3,FALSE),"")</f>
        <v/>
      </c>
      <c r="Y934" s="105" t="b">
        <f>X934=Tabela2[[#This Row],[(S)intética
(A)nalítica]]</f>
        <v>0</v>
      </c>
    </row>
    <row r="935" spans="2:25">
      <c r="B935" s="29"/>
      <c r="C935" s="20"/>
      <c r="D935" s="20"/>
      <c r="E935" s="20"/>
      <c r="F935" s="20"/>
      <c r="G935" s="20"/>
      <c r="H935" s="20"/>
      <c r="I935" s="20"/>
      <c r="J935" s="20"/>
      <c r="K935" s="18"/>
      <c r="L935" s="20" t="s">
        <v>3337</v>
      </c>
      <c r="M935" s="21" t="s">
        <v>3338</v>
      </c>
      <c r="N935" s="16"/>
      <c r="O935" s="16"/>
      <c r="P935" s="20"/>
      <c r="Q935" s="1"/>
      <c r="R935" s="1"/>
      <c r="S935" s="16"/>
      <c r="T935" s="151"/>
      <c r="V935" s="105" t="str">
        <f>IF(Tabela2[[#This Row],[F.R.
(Fonte Recurso)]]="",IF(B1006&lt;&gt;"",B1006&amp;".","")&amp;C1006&amp;"."&amp;D1006&amp;"."&amp;E1006&amp;"."&amp;F1006&amp;"."&amp;G1006&amp;"."&amp;H1006&amp;"."&amp;I1006&amp;"."&amp;J1006,"")</f>
        <v/>
      </c>
      <c r="W935" s="105" t="b">
        <f>V935=Tabela2[[#This Row],[N.R.
(Natureza da Receita)]]</f>
        <v>1</v>
      </c>
      <c r="X935" s="105" t="str">
        <f>IF(Tabela2[[#This Row],[F.R.
(Fonte Recurso)]]="",VLOOKUP(Tabela2[[#This Row],[N.R.
(Natureza da Receita)]],Tabela813[[NR]:[Situação]],3,FALSE),"")</f>
        <v/>
      </c>
      <c r="Y935" s="105" t="b">
        <f>X935=Tabela2[[#This Row],[(S)intética
(A)nalítica]]</f>
        <v>1</v>
      </c>
    </row>
    <row r="936" spans="2:25" ht="30">
      <c r="B936" s="29"/>
      <c r="C936" s="20" t="s">
        <v>781</v>
      </c>
      <c r="D936" s="20" t="s">
        <v>793</v>
      </c>
      <c r="E936" s="20" t="s">
        <v>790</v>
      </c>
      <c r="F936" s="20" t="s">
        <v>790</v>
      </c>
      <c r="G936" s="20" t="s">
        <v>787</v>
      </c>
      <c r="H936" s="20" t="s">
        <v>784</v>
      </c>
      <c r="I936" s="20" t="s">
        <v>784</v>
      </c>
      <c r="J936" s="20" t="s">
        <v>787</v>
      </c>
      <c r="K936" s="16" t="s">
        <v>1659</v>
      </c>
      <c r="L936" s="20"/>
      <c r="M936" s="21" t="s">
        <v>521</v>
      </c>
      <c r="N936" s="16" t="s">
        <v>1236</v>
      </c>
      <c r="O936" s="16">
        <v>4</v>
      </c>
      <c r="P936" s="20" t="s">
        <v>44</v>
      </c>
      <c r="Q936" s="1" t="s">
        <v>522</v>
      </c>
      <c r="R936" s="1" t="s">
        <v>157</v>
      </c>
      <c r="S936" s="16" t="s">
        <v>157</v>
      </c>
      <c r="T936" s="151"/>
      <c r="V936" s="105" t="str">
        <f>IF(Tabela2[[#This Row],[F.R.
(Fonte Recurso)]]="",IF(B1007&lt;&gt;"",B1007&amp;".","")&amp;C1007&amp;"."&amp;D1007&amp;"."&amp;E1007&amp;"."&amp;F1007&amp;"."&amp;G1007&amp;"."&amp;H1007&amp;"."&amp;I1007&amp;"."&amp;J1007,"")</f>
        <v>1.9.4.2.02.0.0.00</v>
      </c>
      <c r="W936" s="105" t="b">
        <f>V936=Tabela2[[#This Row],[N.R.
(Natureza da Receita)]]</f>
        <v>0</v>
      </c>
      <c r="X936" s="105" t="str">
        <f>IF(Tabela2[[#This Row],[F.R.
(Fonte Recurso)]]="",VLOOKUP(Tabela2[[#This Row],[N.R.
(Natureza da Receita)]],Tabela813[[NR]:[Situação]],3,FALSE),"")</f>
        <v>S</v>
      </c>
      <c r="Y936" s="105" t="b">
        <f>X936=Tabela2[[#This Row],[(S)intética
(A)nalítica]]</f>
        <v>1</v>
      </c>
    </row>
    <row r="937" spans="2:25" ht="45">
      <c r="B937" s="29"/>
      <c r="C937" s="20" t="s">
        <v>781</v>
      </c>
      <c r="D937" s="20" t="s">
        <v>793</v>
      </c>
      <c r="E937" s="20" t="s">
        <v>790</v>
      </c>
      <c r="F937" s="20" t="s">
        <v>790</v>
      </c>
      <c r="G937" s="20" t="s">
        <v>783</v>
      </c>
      <c r="H937" s="20" t="s">
        <v>784</v>
      </c>
      <c r="I937" s="20" t="s">
        <v>784</v>
      </c>
      <c r="J937" s="20" t="s">
        <v>787</v>
      </c>
      <c r="K937" s="16" t="s">
        <v>1660</v>
      </c>
      <c r="L937" s="20"/>
      <c r="M937" s="21" t="s">
        <v>523</v>
      </c>
      <c r="N937" s="16" t="str">
        <f>X871</f>
        <v/>
      </c>
      <c r="O937" s="16">
        <v>5</v>
      </c>
      <c r="P937" s="20" t="s">
        <v>50</v>
      </c>
      <c r="Q937" s="1" t="s">
        <v>524</v>
      </c>
      <c r="R937" s="1" t="s">
        <v>157</v>
      </c>
      <c r="S937" s="16" t="s">
        <v>157</v>
      </c>
      <c r="T937" s="151"/>
      <c r="V937" s="105" t="str">
        <f>IF(Tabela2[[#This Row],[F.R.
(Fonte Recurso)]]="",IF(B1008&lt;&gt;"",B1008&amp;".","")&amp;C1008&amp;"."&amp;D1008&amp;"."&amp;E1008&amp;"."&amp;F1008&amp;"."&amp;G1008&amp;"."&amp;H1008&amp;"."&amp;I1008&amp;"."&amp;J1008,"")</f>
        <v>.......</v>
      </c>
      <c r="W937" s="105" t="b">
        <f>V937=Tabela2[[#This Row],[N.R.
(Natureza da Receita)]]</f>
        <v>0</v>
      </c>
      <c r="X937" s="105" t="str">
        <f>IF(Tabela2[[#This Row],[F.R.
(Fonte Recurso)]]="",VLOOKUP(Tabela2[[#This Row],[N.R.
(Natureza da Receita)]],Tabela813[[NR]:[Situação]],3,FALSE),"")</f>
        <v>S</v>
      </c>
      <c r="Y937" s="105" t="b">
        <f>X937=Tabela2[[#This Row],[(S)intética
(A)nalítica]]</f>
        <v>0</v>
      </c>
    </row>
    <row r="938" spans="2:25" ht="45">
      <c r="B938" s="29"/>
      <c r="C938" s="20" t="s">
        <v>781</v>
      </c>
      <c r="D938" s="20" t="s">
        <v>793</v>
      </c>
      <c r="E938" s="20" t="s">
        <v>790</v>
      </c>
      <c r="F938" s="20" t="s">
        <v>790</v>
      </c>
      <c r="G938" s="20" t="s">
        <v>783</v>
      </c>
      <c r="H938" s="20" t="s">
        <v>781</v>
      </c>
      <c r="I938" s="20" t="s">
        <v>784</v>
      </c>
      <c r="J938" s="20" t="s">
        <v>787</v>
      </c>
      <c r="K938" s="16" t="s">
        <v>6149</v>
      </c>
      <c r="L938" s="20"/>
      <c r="M938" s="21" t="s">
        <v>4378</v>
      </c>
      <c r="N938" s="16" t="s">
        <v>1236</v>
      </c>
      <c r="O938" s="16">
        <v>6</v>
      </c>
      <c r="P938" s="20" t="s">
        <v>50</v>
      </c>
      <c r="Q938" s="1" t="s">
        <v>525</v>
      </c>
      <c r="R938" s="1"/>
      <c r="S938" s="16"/>
      <c r="T938" s="151"/>
      <c r="V938" s="105" t="str">
        <f>IF(Tabela2[[#This Row],[F.R.
(Fonte Recurso)]]="",IF(B1009&lt;&gt;"",B1009&amp;".","")&amp;C1009&amp;"."&amp;D1009&amp;"."&amp;E1009&amp;"."&amp;F1009&amp;"."&amp;G1009&amp;"."&amp;H1009&amp;"."&amp;I1009&amp;"."&amp;J1009,"")</f>
        <v>.......</v>
      </c>
      <c r="W938" s="105" t="b">
        <f>V938=Tabela2[[#This Row],[N.R.
(Natureza da Receita)]]</f>
        <v>0</v>
      </c>
      <c r="X938" s="105" t="str">
        <f>IF(Tabela2[[#This Row],[F.R.
(Fonte Recurso)]]="",VLOOKUP(Tabela2[[#This Row],[N.R.
(Natureza da Receita)]],Tabela813[[NR]:[Situação]],3,FALSE),"")</f>
        <v>S</v>
      </c>
      <c r="Y938" s="105" t="b">
        <f>X938=Tabela2[[#This Row],[(S)intética
(A)nalítica]]</f>
        <v>1</v>
      </c>
    </row>
    <row r="939" spans="2:25">
      <c r="B939" s="29"/>
      <c r="C939" s="20"/>
      <c r="D939" s="20"/>
      <c r="E939" s="20"/>
      <c r="F939" s="20"/>
      <c r="G939" s="20"/>
      <c r="H939" s="20"/>
      <c r="I939" s="20"/>
      <c r="J939" s="20"/>
      <c r="K939" s="16"/>
      <c r="L939" s="20" t="s">
        <v>3155</v>
      </c>
      <c r="M939" s="21" t="s">
        <v>2780</v>
      </c>
      <c r="N939" s="16" t="str">
        <f>X872</f>
        <v>S</v>
      </c>
      <c r="O939" s="16" t="s">
        <v>157</v>
      </c>
      <c r="P939" s="20" t="s">
        <v>157</v>
      </c>
      <c r="Q939" s="1"/>
      <c r="R939" s="1" t="s">
        <v>157</v>
      </c>
      <c r="S939" s="16" t="s">
        <v>157</v>
      </c>
      <c r="T939" s="151"/>
      <c r="V939" s="105" t="str">
        <f>IF(Tabela2[[#This Row],[F.R.
(Fonte Recurso)]]="",IF(B1010&lt;&gt;"",B1010&amp;".","")&amp;C1010&amp;"."&amp;D1010&amp;"."&amp;E1010&amp;"."&amp;F1010&amp;"."&amp;G1010&amp;"."&amp;H1010&amp;"."&amp;I1010&amp;"."&amp;J1010,"")</f>
        <v/>
      </c>
      <c r="W939" s="105" t="b">
        <f>V939=Tabela2[[#This Row],[N.R.
(Natureza da Receita)]]</f>
        <v>1</v>
      </c>
      <c r="X939" s="105" t="str">
        <f>IF(Tabela2[[#This Row],[F.R.
(Fonte Recurso)]]="",VLOOKUP(Tabela2[[#This Row],[N.R.
(Natureza da Receita)]],Tabela813[[NR]:[Situação]],3,FALSE),"")</f>
        <v/>
      </c>
      <c r="Y939" s="105" t="b">
        <f>X939=Tabela2[[#This Row],[(S)intética
(A)nalítica]]</f>
        <v>0</v>
      </c>
    </row>
    <row r="940" spans="2:25" ht="45">
      <c r="B940" s="29"/>
      <c r="C940" s="20" t="s">
        <v>781</v>
      </c>
      <c r="D940" s="20" t="s">
        <v>793</v>
      </c>
      <c r="E940" s="20" t="s">
        <v>790</v>
      </c>
      <c r="F940" s="20" t="s">
        <v>790</v>
      </c>
      <c r="G940" s="20" t="s">
        <v>783</v>
      </c>
      <c r="H940" s="20" t="s">
        <v>790</v>
      </c>
      <c r="I940" s="20" t="s">
        <v>784</v>
      </c>
      <c r="J940" s="20" t="s">
        <v>787</v>
      </c>
      <c r="K940" s="16" t="s">
        <v>1661</v>
      </c>
      <c r="L940" s="20"/>
      <c r="M940" s="21" t="s">
        <v>526</v>
      </c>
      <c r="N940" s="16" t="s">
        <v>1236</v>
      </c>
      <c r="O940" s="16">
        <v>6</v>
      </c>
      <c r="P940" s="20" t="s">
        <v>50</v>
      </c>
      <c r="Q940" s="1" t="s">
        <v>525</v>
      </c>
      <c r="R940" s="1" t="s">
        <v>157</v>
      </c>
      <c r="S940" s="16" t="s">
        <v>157</v>
      </c>
      <c r="T940" s="151"/>
      <c r="V940" s="105" t="str">
        <f>IF(Tabela2[[#This Row],[F.R.
(Fonte Recurso)]]="",IF(B1011&lt;&gt;"",B1011&amp;".","")&amp;C1011&amp;"."&amp;D1011&amp;"."&amp;E1011&amp;"."&amp;F1011&amp;"."&amp;G1011&amp;"."&amp;H1011&amp;"."&amp;I1011&amp;"."&amp;J1011,"")</f>
        <v>.......</v>
      </c>
      <c r="W940" s="105" t="b">
        <f>V940=Tabela2[[#This Row],[N.R.
(Natureza da Receita)]]</f>
        <v>0</v>
      </c>
      <c r="X940" s="105" t="str">
        <f>IF(Tabela2[[#This Row],[F.R.
(Fonte Recurso)]]="",VLOOKUP(Tabela2[[#This Row],[N.R.
(Natureza da Receita)]],Tabela813[[NR]:[Situação]],3,FALSE),"")</f>
        <v>S</v>
      </c>
      <c r="Y940" s="105" t="b">
        <f>X940=Tabela2[[#This Row],[(S)intética
(A)nalítica]]</f>
        <v>1</v>
      </c>
    </row>
    <row r="941" spans="2:25">
      <c r="B941" s="29"/>
      <c r="C941" s="20"/>
      <c r="D941" s="20"/>
      <c r="E941" s="20"/>
      <c r="F941" s="20"/>
      <c r="G941" s="20"/>
      <c r="H941" s="20"/>
      <c r="I941" s="20"/>
      <c r="J941" s="20"/>
      <c r="K941" s="16"/>
      <c r="L941" s="20" t="s">
        <v>3155</v>
      </c>
      <c r="M941" s="21" t="s">
        <v>2780</v>
      </c>
      <c r="N941" s="16"/>
      <c r="O941" s="16" t="s">
        <v>157</v>
      </c>
      <c r="P941" s="20" t="s">
        <v>157</v>
      </c>
      <c r="Q941" s="1"/>
      <c r="R941" s="1" t="s">
        <v>157</v>
      </c>
      <c r="S941" s="16" t="s">
        <v>157</v>
      </c>
      <c r="T941" s="151"/>
      <c r="V941" s="105" t="str">
        <f>IF(Tabela2[[#This Row],[F.R.
(Fonte Recurso)]]="",IF(B1012&lt;&gt;"",B1012&amp;".","")&amp;C1012&amp;"."&amp;D1012&amp;"."&amp;E1012&amp;"."&amp;F1012&amp;"."&amp;G1012&amp;"."&amp;H1012&amp;"."&amp;I1012&amp;"."&amp;J1012,"")</f>
        <v/>
      </c>
      <c r="W941" s="105" t="b">
        <f>V941=Tabela2[[#This Row],[N.R.
(Natureza da Receita)]]</f>
        <v>1</v>
      </c>
      <c r="X941" s="105" t="str">
        <f>IF(Tabela2[[#This Row],[F.R.
(Fonte Recurso)]]="",VLOOKUP(Tabela2[[#This Row],[N.R.
(Natureza da Receita)]],Tabela813[[NR]:[Situação]],3,FALSE),"")</f>
        <v/>
      </c>
      <c r="Y941" s="105" t="b">
        <f>X941=Tabela2[[#This Row],[(S)intética
(A)nalítica]]</f>
        <v>1</v>
      </c>
    </row>
    <row r="942" spans="2:25" ht="30">
      <c r="B942" s="29"/>
      <c r="C942" s="20" t="s">
        <v>781</v>
      </c>
      <c r="D942" s="20" t="s">
        <v>793</v>
      </c>
      <c r="E942" s="20" t="s">
        <v>790</v>
      </c>
      <c r="F942" s="20" t="s">
        <v>790</v>
      </c>
      <c r="G942" s="20" t="s">
        <v>785</v>
      </c>
      <c r="H942" s="20" t="s">
        <v>784</v>
      </c>
      <c r="I942" s="20" t="s">
        <v>784</v>
      </c>
      <c r="J942" s="20" t="s">
        <v>787</v>
      </c>
      <c r="K942" s="16" t="s">
        <v>1662</v>
      </c>
      <c r="L942" s="20"/>
      <c r="M942" s="21" t="s">
        <v>527</v>
      </c>
      <c r="N942" s="16" t="s">
        <v>1236</v>
      </c>
      <c r="O942" s="16">
        <v>5</v>
      </c>
      <c r="P942" s="20" t="s">
        <v>50</v>
      </c>
      <c r="Q942" s="1" t="s">
        <v>528</v>
      </c>
      <c r="R942" s="1" t="s">
        <v>157</v>
      </c>
      <c r="S942" s="16" t="s">
        <v>157</v>
      </c>
      <c r="T942" s="151"/>
      <c r="V942" s="105" t="str">
        <f>IF(Tabela2[[#This Row],[F.R.
(Fonte Recurso)]]="",IF(B1013&lt;&gt;"",B1013&amp;".","")&amp;C1013&amp;"."&amp;D1013&amp;"."&amp;E1013&amp;"."&amp;F1013&amp;"."&amp;G1013&amp;"."&amp;H1013&amp;"."&amp;I1013&amp;"."&amp;J1013,"")</f>
        <v>1.9.4.2.99.0.0.00</v>
      </c>
      <c r="W942" s="105" t="b">
        <f>V942=Tabela2[[#This Row],[N.R.
(Natureza da Receita)]]</f>
        <v>0</v>
      </c>
      <c r="X942" s="105" t="str">
        <f>IF(Tabela2[[#This Row],[F.R.
(Fonte Recurso)]]="",VLOOKUP(Tabela2[[#This Row],[N.R.
(Natureza da Receita)]],Tabela813[[NR]:[Situação]],3,FALSE),"")</f>
        <v>S</v>
      </c>
      <c r="Y942" s="105" t="b">
        <f>X942=Tabela2[[#This Row],[(S)intética
(A)nalítica]]</f>
        <v>1</v>
      </c>
    </row>
    <row r="943" spans="2:25">
      <c r="B943" s="29"/>
      <c r="C943" s="20"/>
      <c r="D943" s="20"/>
      <c r="E943" s="20"/>
      <c r="F943" s="20"/>
      <c r="G943" s="20"/>
      <c r="H943" s="20"/>
      <c r="I943" s="20"/>
      <c r="J943" s="20"/>
      <c r="K943" s="16"/>
      <c r="L943" s="20" t="s">
        <v>3110</v>
      </c>
      <c r="M943" s="21" t="s">
        <v>3055</v>
      </c>
      <c r="N943" s="16"/>
      <c r="O943" s="16" t="s">
        <v>157</v>
      </c>
      <c r="P943" s="20" t="s">
        <v>157</v>
      </c>
      <c r="Q943" s="1"/>
      <c r="R943" s="1" t="s">
        <v>157</v>
      </c>
      <c r="S943" s="16" t="s">
        <v>157</v>
      </c>
      <c r="T943" s="151"/>
      <c r="V943" s="105" t="str">
        <f>IF(Tabela2[[#This Row],[F.R.
(Fonte Recurso)]]="",IF(B1014&lt;&gt;"",B1014&amp;".","")&amp;C1014&amp;"."&amp;D1014&amp;"."&amp;E1014&amp;"."&amp;F1014&amp;"."&amp;G1014&amp;"."&amp;H1014&amp;"."&amp;I1014&amp;"."&amp;J1014,"")</f>
        <v/>
      </c>
      <c r="W943" s="105" t="b">
        <f>V943=Tabela2[[#This Row],[N.R.
(Natureza da Receita)]]</f>
        <v>1</v>
      </c>
      <c r="X943" s="105" t="str">
        <f>IF(Tabela2[[#This Row],[F.R.
(Fonte Recurso)]]="",VLOOKUP(Tabela2[[#This Row],[N.R.
(Natureza da Receita)]],Tabela813[[NR]:[Situação]],3,FALSE),"")</f>
        <v/>
      </c>
      <c r="Y943" s="105" t="b">
        <f>X943=Tabela2[[#This Row],[(S)intética
(A)nalítica]]</f>
        <v>1</v>
      </c>
    </row>
    <row r="944" spans="2:25">
      <c r="B944" s="29"/>
      <c r="C944" s="20" t="s">
        <v>781</v>
      </c>
      <c r="D944" s="20" t="s">
        <v>793</v>
      </c>
      <c r="E944" s="20" t="s">
        <v>790</v>
      </c>
      <c r="F944" s="20" t="s">
        <v>790</v>
      </c>
      <c r="G944" s="20" t="s">
        <v>794</v>
      </c>
      <c r="H944" s="20" t="s">
        <v>784</v>
      </c>
      <c r="I944" s="20" t="s">
        <v>784</v>
      </c>
      <c r="J944" s="20" t="s">
        <v>787</v>
      </c>
      <c r="K944" s="16" t="s">
        <v>1663</v>
      </c>
      <c r="L944" s="20"/>
      <c r="M944" s="21" t="s">
        <v>529</v>
      </c>
      <c r="N944" s="16" t="s">
        <v>1236</v>
      </c>
      <c r="O944" s="16">
        <v>5</v>
      </c>
      <c r="P944" s="20" t="s">
        <v>50</v>
      </c>
      <c r="Q944" s="1" t="s">
        <v>530</v>
      </c>
      <c r="R944" s="1" t="s">
        <v>157</v>
      </c>
      <c r="S944" s="16" t="s">
        <v>157</v>
      </c>
      <c r="T944" s="151"/>
      <c r="V944" s="105" t="str">
        <f>IF(Tabela2[[#This Row],[F.R.
(Fonte Recurso)]]="",IF(B1015&lt;&gt;"",B1015&amp;".","")&amp;C1015&amp;"."&amp;D1015&amp;"."&amp;E1015&amp;"."&amp;F1015&amp;"."&amp;G1015&amp;"."&amp;H1015&amp;"."&amp;I1015&amp;"."&amp;J1015,"")</f>
        <v>.......</v>
      </c>
      <c r="W944" s="105" t="b">
        <f>V944=Tabela2[[#This Row],[N.R.
(Natureza da Receita)]]</f>
        <v>0</v>
      </c>
      <c r="X944" s="105" t="str">
        <f>IF(Tabela2[[#This Row],[F.R.
(Fonte Recurso)]]="",VLOOKUP(Tabela2[[#This Row],[N.R.
(Natureza da Receita)]],Tabela813[[NR]:[Situação]],3,FALSE),"")</f>
        <v>S</v>
      </c>
      <c r="Y944" s="105" t="b">
        <f>X944=Tabela2[[#This Row],[(S)intética
(A)nalítica]]</f>
        <v>1</v>
      </c>
    </row>
    <row r="945" spans="2:25">
      <c r="B945" s="29"/>
      <c r="C945" s="20"/>
      <c r="D945" s="20"/>
      <c r="E945" s="20"/>
      <c r="F945" s="20"/>
      <c r="G945" s="20"/>
      <c r="H945" s="20"/>
      <c r="I945" s="20"/>
      <c r="J945" s="20"/>
      <c r="K945" s="16"/>
      <c r="L945" s="36" t="s">
        <v>3194</v>
      </c>
      <c r="M945" s="38" t="s">
        <v>3057</v>
      </c>
      <c r="N945" s="16"/>
      <c r="O945" s="16" t="s">
        <v>157</v>
      </c>
      <c r="P945" s="20" t="s">
        <v>157</v>
      </c>
      <c r="Q945" s="1"/>
      <c r="R945" s="1" t="s">
        <v>157</v>
      </c>
      <c r="S945" s="16" t="s">
        <v>157</v>
      </c>
      <c r="T945" s="151"/>
      <c r="V945" s="105" t="str">
        <f>IF(Tabela2[[#This Row],[F.R.
(Fonte Recurso)]]="",IF(B1016&lt;&gt;"",B1016&amp;".","")&amp;C1016&amp;"."&amp;D1016&amp;"."&amp;E1016&amp;"."&amp;F1016&amp;"."&amp;G1016&amp;"."&amp;H1016&amp;"."&amp;I1016&amp;"."&amp;J1016,"")</f>
        <v/>
      </c>
      <c r="W945" s="105" t="b">
        <f>V945=Tabela2[[#This Row],[N.R.
(Natureza da Receita)]]</f>
        <v>1</v>
      </c>
      <c r="X945" s="105" t="str">
        <f>IF(Tabela2[[#This Row],[F.R.
(Fonte Recurso)]]="",VLOOKUP(Tabela2[[#This Row],[N.R.
(Natureza da Receita)]],Tabela813[[NR]:[Situação]],3,FALSE),"")</f>
        <v/>
      </c>
      <c r="Y945" s="105" t="b">
        <f>X945=Tabela2[[#This Row],[(S)intética
(A)nalítica]]</f>
        <v>1</v>
      </c>
    </row>
    <row r="946" spans="2:25">
      <c r="B946" s="29"/>
      <c r="C946" s="20"/>
      <c r="D946" s="20"/>
      <c r="E946" s="20"/>
      <c r="F946" s="20"/>
      <c r="G946" s="20"/>
      <c r="H946" s="20"/>
      <c r="I946" s="20"/>
      <c r="J946" s="20"/>
      <c r="K946" s="16"/>
      <c r="L946" s="36" t="s">
        <v>3193</v>
      </c>
      <c r="M946" s="38" t="s">
        <v>3056</v>
      </c>
      <c r="N946" s="16"/>
      <c r="O946" s="16" t="s">
        <v>157</v>
      </c>
      <c r="P946" s="20" t="s">
        <v>157</v>
      </c>
      <c r="Q946" s="1"/>
      <c r="R946" s="1" t="s">
        <v>157</v>
      </c>
      <c r="S946" s="16" t="s">
        <v>157</v>
      </c>
      <c r="T946" s="151"/>
      <c r="V946" s="105" t="str">
        <f>IF(Tabela2[[#This Row],[F.R.
(Fonte Recurso)]]="",IF(B1017&lt;&gt;"",B1017&amp;".","")&amp;C1017&amp;"."&amp;D1017&amp;"."&amp;E1017&amp;"."&amp;F1017&amp;"."&amp;G1017&amp;"."&amp;H1017&amp;"."&amp;I1017&amp;"."&amp;J1017,"")</f>
        <v/>
      </c>
      <c r="W946" s="105" t="b">
        <f>V946=Tabela2[[#This Row],[N.R.
(Natureza da Receita)]]</f>
        <v>1</v>
      </c>
      <c r="X946" s="105" t="str">
        <f>IF(Tabela2[[#This Row],[F.R.
(Fonte Recurso)]]="",VLOOKUP(Tabela2[[#This Row],[N.R.
(Natureza da Receita)]],Tabela813[[NR]:[Situação]],3,FALSE),"")</f>
        <v/>
      </c>
      <c r="Y946" s="105" t="b">
        <f>X946=Tabela2[[#This Row],[(S)intética
(A)nalítica]]</f>
        <v>1</v>
      </c>
    </row>
    <row r="947" spans="2:25" ht="45">
      <c r="B947" s="29"/>
      <c r="C947" s="20" t="s">
        <v>781</v>
      </c>
      <c r="D947" s="20" t="s">
        <v>793</v>
      </c>
      <c r="E947" s="20" t="s">
        <v>790</v>
      </c>
      <c r="F947" s="20" t="s">
        <v>790</v>
      </c>
      <c r="G947" s="20" t="s">
        <v>795</v>
      </c>
      <c r="H947" s="20" t="s">
        <v>784</v>
      </c>
      <c r="I947" s="20" t="s">
        <v>784</v>
      </c>
      <c r="J947" s="20" t="s">
        <v>787</v>
      </c>
      <c r="K947" s="16" t="s">
        <v>1664</v>
      </c>
      <c r="L947" s="20"/>
      <c r="M947" s="21" t="s">
        <v>531</v>
      </c>
      <c r="N947" s="16" t="s">
        <v>1236</v>
      </c>
      <c r="O947" s="16">
        <v>5</v>
      </c>
      <c r="P947" s="20" t="s">
        <v>50</v>
      </c>
      <c r="Q947" s="1" t="s">
        <v>532</v>
      </c>
      <c r="R947" s="1" t="s">
        <v>157</v>
      </c>
      <c r="S947" s="16" t="s">
        <v>157</v>
      </c>
      <c r="T947" s="151"/>
      <c r="V947" s="105" t="str">
        <f>IF(Tabela2[[#This Row],[F.R.
(Fonte Recurso)]]="",IF(B1018&lt;&gt;"",B1018&amp;".","")&amp;C1018&amp;"."&amp;D1018&amp;"."&amp;E1018&amp;"."&amp;F1018&amp;"."&amp;G1018&amp;"."&amp;H1018&amp;"."&amp;I1018&amp;"."&amp;J1018,"")</f>
        <v>.......</v>
      </c>
      <c r="W947" s="105" t="b">
        <f>V947=Tabela2[[#This Row],[N.R.
(Natureza da Receita)]]</f>
        <v>0</v>
      </c>
      <c r="X947" s="105" t="str">
        <f>IF(Tabela2[[#This Row],[F.R.
(Fonte Recurso)]]="",VLOOKUP(Tabela2[[#This Row],[N.R.
(Natureza da Receita)]],Tabela813[[NR]:[Situação]],3,FALSE),"")</f>
        <v>S</v>
      </c>
      <c r="Y947" s="105" t="b">
        <f>X947=Tabela2[[#This Row],[(S)intética
(A)nalítica]]</f>
        <v>1</v>
      </c>
    </row>
    <row r="948" spans="2:25" ht="30">
      <c r="B948" s="29"/>
      <c r="C948" s="20"/>
      <c r="D948" s="20"/>
      <c r="E948" s="20"/>
      <c r="F948" s="20"/>
      <c r="G948" s="20"/>
      <c r="H948" s="20"/>
      <c r="I948" s="20"/>
      <c r="J948" s="20"/>
      <c r="K948" s="16"/>
      <c r="L948" s="20" t="s">
        <v>3110</v>
      </c>
      <c r="M948" s="21" t="s">
        <v>3055</v>
      </c>
      <c r="N948" s="16"/>
      <c r="O948" s="16" t="s">
        <v>157</v>
      </c>
      <c r="P948" s="20" t="s">
        <v>157</v>
      </c>
      <c r="Q948" s="41" t="s">
        <v>3192</v>
      </c>
      <c r="R948" s="1" t="s">
        <v>157</v>
      </c>
      <c r="S948" s="16" t="s">
        <v>157</v>
      </c>
      <c r="T948" s="151"/>
      <c r="V948" s="105" t="str">
        <f>IF(Tabela2[[#This Row],[F.R.
(Fonte Recurso)]]="",IF(B1019&lt;&gt;"",B1019&amp;".","")&amp;C1019&amp;"."&amp;D1019&amp;"."&amp;E1019&amp;"."&amp;F1019&amp;"."&amp;G1019&amp;"."&amp;H1019&amp;"."&amp;I1019&amp;"."&amp;J1019,"")</f>
        <v/>
      </c>
      <c r="W948" s="105" t="b">
        <f>V948=Tabela2[[#This Row],[N.R.
(Natureza da Receita)]]</f>
        <v>1</v>
      </c>
      <c r="X948" s="105" t="str">
        <f>IF(Tabela2[[#This Row],[F.R.
(Fonte Recurso)]]="",VLOOKUP(Tabela2[[#This Row],[N.R.
(Natureza da Receita)]],Tabela813[[NR]:[Situação]],3,FALSE),"")</f>
        <v/>
      </c>
      <c r="Y948" s="105" t="b">
        <f>X948=Tabela2[[#This Row],[(S)intética
(A)nalítica]]</f>
        <v>1</v>
      </c>
    </row>
    <row r="949" spans="2:25">
      <c r="B949" s="29"/>
      <c r="C949" s="20"/>
      <c r="D949" s="20"/>
      <c r="E949" s="20"/>
      <c r="F949" s="20"/>
      <c r="G949" s="20"/>
      <c r="H949" s="20"/>
      <c r="I949" s="20"/>
      <c r="J949" s="20"/>
      <c r="K949" s="16"/>
      <c r="L949" s="20" t="s">
        <v>3087</v>
      </c>
      <c r="M949" s="21" t="s">
        <v>2784</v>
      </c>
      <c r="N949" s="16" t="str">
        <f>X882</f>
        <v/>
      </c>
      <c r="O949" s="16" t="s">
        <v>157</v>
      </c>
      <c r="P949" s="20" t="s">
        <v>157</v>
      </c>
      <c r="Q949" s="1"/>
      <c r="R949" s="1" t="s">
        <v>157</v>
      </c>
      <c r="S949" s="16" t="s">
        <v>157</v>
      </c>
      <c r="T949" s="151"/>
      <c r="V949" s="105" t="str">
        <f>IF(Tabela2[[#This Row],[F.R.
(Fonte Recurso)]]="",IF(B1020&lt;&gt;"",B1020&amp;".","")&amp;C1020&amp;"."&amp;D1020&amp;"."&amp;E1020&amp;"."&amp;F1020&amp;"."&amp;G1020&amp;"."&amp;H1020&amp;"."&amp;I1020&amp;"."&amp;J1020,"")</f>
        <v/>
      </c>
      <c r="W949" s="105" t="b">
        <f>V949=Tabela2[[#This Row],[N.R.
(Natureza da Receita)]]</f>
        <v>1</v>
      </c>
      <c r="X949" s="105" t="str">
        <f>IF(Tabela2[[#This Row],[F.R.
(Fonte Recurso)]]="",VLOOKUP(Tabela2[[#This Row],[N.R.
(Natureza da Receita)]],Tabela813[[NR]:[Situação]],3,FALSE),"")</f>
        <v/>
      </c>
      <c r="Y949" s="105" t="b">
        <f>X949=Tabela2[[#This Row],[(S)intética
(A)nalítica]]</f>
        <v>1</v>
      </c>
    </row>
    <row r="950" spans="2:25" ht="45">
      <c r="B950" s="29"/>
      <c r="C950" s="20" t="s">
        <v>781</v>
      </c>
      <c r="D950" s="20" t="s">
        <v>793</v>
      </c>
      <c r="E950" s="20" t="s">
        <v>790</v>
      </c>
      <c r="F950" s="20" t="s">
        <v>790</v>
      </c>
      <c r="G950" s="20" t="s">
        <v>796</v>
      </c>
      <c r="H950" s="20" t="s">
        <v>784</v>
      </c>
      <c r="I950" s="20" t="s">
        <v>784</v>
      </c>
      <c r="J950" s="20" t="s">
        <v>787</v>
      </c>
      <c r="K950" s="16" t="s">
        <v>1665</v>
      </c>
      <c r="L950" s="20"/>
      <c r="M950" s="21" t="s">
        <v>533</v>
      </c>
      <c r="N950" s="16" t="str">
        <f>X883</f>
        <v/>
      </c>
      <c r="O950" s="16">
        <v>5</v>
      </c>
      <c r="P950" s="20" t="s">
        <v>50</v>
      </c>
      <c r="Q950" s="1" t="s">
        <v>534</v>
      </c>
      <c r="R950" s="1" t="s">
        <v>157</v>
      </c>
      <c r="S950" s="16" t="s">
        <v>157</v>
      </c>
      <c r="T950" s="151"/>
      <c r="V950" s="105" t="str">
        <f>IF(Tabela2[[#This Row],[F.R.
(Fonte Recurso)]]="",IF(B1021&lt;&gt;"",B1021&amp;".","")&amp;C1021&amp;"."&amp;D1021&amp;"."&amp;E1021&amp;"."&amp;F1021&amp;"."&amp;G1021&amp;"."&amp;H1021&amp;"."&amp;I1021&amp;"."&amp;J1021,"")</f>
        <v>1.9.4.4.03.0.0.00</v>
      </c>
      <c r="W950" s="105" t="b">
        <f>V950=Tabela2[[#This Row],[N.R.
(Natureza da Receita)]]</f>
        <v>0</v>
      </c>
      <c r="X950" s="105" t="str">
        <f>IF(Tabela2[[#This Row],[F.R.
(Fonte Recurso)]]="",VLOOKUP(Tabela2[[#This Row],[N.R.
(Natureza da Receita)]],Tabela813[[NR]:[Situação]],3,FALSE),"")</f>
        <v>S</v>
      </c>
      <c r="Y950" s="105" t="b">
        <f>X950=Tabela2[[#This Row],[(S)intética
(A)nalítica]]</f>
        <v>0</v>
      </c>
    </row>
    <row r="951" spans="2:25" ht="30">
      <c r="B951" s="29"/>
      <c r="C951" s="20"/>
      <c r="D951" s="20"/>
      <c r="E951" s="20"/>
      <c r="F951" s="20"/>
      <c r="G951" s="20"/>
      <c r="H951" s="20"/>
      <c r="I951" s="20"/>
      <c r="J951" s="20"/>
      <c r="K951" s="16"/>
      <c r="L951" s="20" t="s">
        <v>3155</v>
      </c>
      <c r="M951" s="21" t="s">
        <v>2780</v>
      </c>
      <c r="N951" s="16" t="str">
        <f>X884</f>
        <v>S</v>
      </c>
      <c r="O951" s="16" t="s">
        <v>157</v>
      </c>
      <c r="P951" s="20" t="s">
        <v>157</v>
      </c>
      <c r="Q951" s="1" t="s">
        <v>2781</v>
      </c>
      <c r="R951" s="1" t="s">
        <v>157</v>
      </c>
      <c r="S951" s="16" t="s">
        <v>157</v>
      </c>
      <c r="T951" s="151"/>
      <c r="V951" s="105" t="str">
        <f>IF(Tabela2[[#This Row],[F.R.
(Fonte Recurso)]]="",IF(B1023&lt;&gt;"",B1023&amp;".","")&amp;C1023&amp;"."&amp;D1023&amp;"."&amp;E1023&amp;"."&amp;F1023&amp;"."&amp;G1023&amp;"."&amp;H1023&amp;"."&amp;I1023&amp;"."&amp;J1023,"")</f>
        <v/>
      </c>
      <c r="W951" s="105" t="b">
        <f>V951=Tabela2[[#This Row],[N.R.
(Natureza da Receita)]]</f>
        <v>1</v>
      </c>
      <c r="X951" s="105" t="str">
        <f>IF(Tabela2[[#This Row],[F.R.
(Fonte Recurso)]]="",VLOOKUP(Tabela2[[#This Row],[N.R.
(Natureza da Receita)]],Tabela813[[NR]:[Situação]],3,FALSE),"")</f>
        <v/>
      </c>
      <c r="Y951" s="105" t="b">
        <f>X951=Tabela2[[#This Row],[(S)intética
(A)nalítica]]</f>
        <v>0</v>
      </c>
    </row>
    <row r="952" spans="2:25" ht="45">
      <c r="B952" s="29"/>
      <c r="C952" s="20" t="s">
        <v>781</v>
      </c>
      <c r="D952" s="20" t="s">
        <v>793</v>
      </c>
      <c r="E952" s="20" t="s">
        <v>790</v>
      </c>
      <c r="F952" s="20" t="s">
        <v>790</v>
      </c>
      <c r="G952" s="20" t="s">
        <v>798</v>
      </c>
      <c r="H952" s="20" t="s">
        <v>784</v>
      </c>
      <c r="I952" s="20" t="s">
        <v>784</v>
      </c>
      <c r="J952" s="20" t="s">
        <v>787</v>
      </c>
      <c r="K952" s="16" t="s">
        <v>1666</v>
      </c>
      <c r="L952" s="20"/>
      <c r="M952" s="21" t="s">
        <v>535</v>
      </c>
      <c r="N952" s="16" t="s">
        <v>1236</v>
      </c>
      <c r="O952" s="16">
        <v>5</v>
      </c>
      <c r="P952" s="20" t="s">
        <v>50</v>
      </c>
      <c r="Q952" s="1" t="s">
        <v>536</v>
      </c>
      <c r="R952" s="1" t="s">
        <v>157</v>
      </c>
      <c r="S952" s="16" t="s">
        <v>157</v>
      </c>
      <c r="T952" s="151"/>
      <c r="V952" s="105" t="str">
        <f>IF(Tabela2[[#This Row],[F.R.
(Fonte Recurso)]]="",IF(B1024&lt;&gt;"",B1024&amp;".","")&amp;C1024&amp;"."&amp;D1024&amp;"."&amp;E1024&amp;"."&amp;F1024&amp;"."&amp;G1024&amp;"."&amp;H1024&amp;"."&amp;I1024&amp;"."&amp;J1024,"")</f>
        <v>1.9.4.4.04.0.0.00</v>
      </c>
      <c r="W952" s="105" t="b">
        <f>V952=Tabela2[[#This Row],[N.R.
(Natureza da Receita)]]</f>
        <v>0</v>
      </c>
      <c r="X952" s="105" t="str">
        <f>IF(Tabela2[[#This Row],[F.R.
(Fonte Recurso)]]="",VLOOKUP(Tabela2[[#This Row],[N.R.
(Natureza da Receita)]],Tabela813[[NR]:[Situação]],3,FALSE),"")</f>
        <v>S</v>
      </c>
      <c r="Y952" s="105" t="b">
        <f>X952=Tabela2[[#This Row],[(S)intética
(A)nalítica]]</f>
        <v>1</v>
      </c>
    </row>
    <row r="953" spans="2:25" ht="45">
      <c r="B953" s="29"/>
      <c r="C953" s="20" t="s">
        <v>781</v>
      </c>
      <c r="D953" s="20" t="s">
        <v>793</v>
      </c>
      <c r="E953" s="20" t="s">
        <v>790</v>
      </c>
      <c r="F953" s="20" t="s">
        <v>790</v>
      </c>
      <c r="G953" s="20" t="s">
        <v>798</v>
      </c>
      <c r="H953" s="20" t="s">
        <v>781</v>
      </c>
      <c r="I953" s="20" t="s">
        <v>784</v>
      </c>
      <c r="J953" s="20" t="s">
        <v>787</v>
      </c>
      <c r="K953" s="16" t="s">
        <v>6122</v>
      </c>
      <c r="L953" s="20"/>
      <c r="M953" s="21" t="s">
        <v>535</v>
      </c>
      <c r="N953" s="16" t="s">
        <v>1236</v>
      </c>
      <c r="O953" s="16">
        <v>6</v>
      </c>
      <c r="P953" s="20" t="s">
        <v>50</v>
      </c>
      <c r="Q953" s="1" t="s">
        <v>6123</v>
      </c>
      <c r="R953" s="1" t="s">
        <v>6104</v>
      </c>
      <c r="S953" s="16" t="s">
        <v>14</v>
      </c>
      <c r="T953" s="154">
        <v>45126</v>
      </c>
      <c r="V953" s="105" t="str">
        <f>IF(Tabela2[[#This Row],[F.R.
(Fonte Recurso)]]="",IF(B1026&lt;&gt;"",B1026&amp;".","")&amp;C1026&amp;"."&amp;D1026&amp;"."&amp;E1026&amp;"."&amp;F1026&amp;"."&amp;G1026&amp;"."&amp;H1026&amp;"."&amp;I1026&amp;"."&amp;J1026,"")</f>
        <v>.......</v>
      </c>
      <c r="W953" s="105" t="b">
        <f>V953=Tabela2[[#This Row],[N.R.
(Natureza da Receita)]]</f>
        <v>0</v>
      </c>
      <c r="X953" s="105" t="e">
        <f>IF(Tabela2[[#This Row],[F.R.
(Fonte Recurso)]]="",VLOOKUP(Tabela2[[#This Row],[N.R.
(Natureza da Receita)]],Tabela813[[NR]:[Situação]],3,FALSE),"")</f>
        <v>#N/A</v>
      </c>
      <c r="Y953" s="105" t="e">
        <f>X953=Tabela2[[#This Row],[(S)intética
(A)nalítica]]</f>
        <v>#N/A</v>
      </c>
    </row>
    <row r="954" spans="2:25">
      <c r="B954" s="29"/>
      <c r="C954" s="20"/>
      <c r="D954" s="20"/>
      <c r="E954" s="20"/>
      <c r="F954" s="20"/>
      <c r="G954" s="20"/>
      <c r="H954" s="20"/>
      <c r="I954" s="20"/>
      <c r="J954" s="20"/>
      <c r="K954" s="16"/>
      <c r="L954" s="20" t="s">
        <v>3155</v>
      </c>
      <c r="M954" s="21" t="s">
        <v>2780</v>
      </c>
      <c r="N954" s="16"/>
      <c r="O954" s="16"/>
      <c r="P954" s="20"/>
      <c r="Q954" s="1"/>
      <c r="R954" s="1"/>
      <c r="S954" s="16" t="s">
        <v>14</v>
      </c>
      <c r="T954" s="154">
        <v>45126</v>
      </c>
      <c r="V954" s="105" t="str">
        <f>IF(Tabela2[[#This Row],[F.R.
(Fonte Recurso)]]="",IF(B1027&lt;&gt;"",B1027&amp;".","")&amp;C1027&amp;"."&amp;D1027&amp;"."&amp;E1027&amp;"."&amp;F1027&amp;"."&amp;G1027&amp;"."&amp;H1027&amp;"."&amp;I1027&amp;"."&amp;J1027,"")</f>
        <v/>
      </c>
      <c r="W954" s="105" t="b">
        <f>V954=Tabela2[[#This Row],[N.R.
(Natureza da Receita)]]</f>
        <v>1</v>
      </c>
      <c r="X954" s="105" t="str">
        <f>IF(Tabela2[[#This Row],[F.R.
(Fonte Recurso)]]="",VLOOKUP(Tabela2[[#This Row],[N.R.
(Natureza da Receita)]],Tabela813[[NR]:[Situação]],3,FALSE),"")</f>
        <v/>
      </c>
      <c r="Y954" s="105" t="b">
        <f>X954=Tabela2[[#This Row],[(S)intética
(A)nalítica]]</f>
        <v>1</v>
      </c>
    </row>
    <row r="955" spans="2:25" ht="30">
      <c r="B955" s="29"/>
      <c r="C955" s="20" t="s">
        <v>781</v>
      </c>
      <c r="D955" s="20" t="s">
        <v>793</v>
      </c>
      <c r="E955" s="20" t="s">
        <v>790</v>
      </c>
      <c r="F955" s="20" t="s">
        <v>790</v>
      </c>
      <c r="G955" s="20" t="s">
        <v>798</v>
      </c>
      <c r="H955" s="20" t="s">
        <v>782</v>
      </c>
      <c r="I955" s="20" t="s">
        <v>784</v>
      </c>
      <c r="J955" s="20" t="s">
        <v>787</v>
      </c>
      <c r="K955" s="16" t="s">
        <v>2790</v>
      </c>
      <c r="L955" s="20"/>
      <c r="M955" s="21" t="s">
        <v>2793</v>
      </c>
      <c r="N955" s="16" t="s">
        <v>1236</v>
      </c>
      <c r="O955" s="16">
        <v>6</v>
      </c>
      <c r="P955" s="20" t="s">
        <v>50</v>
      </c>
      <c r="Q955" s="1" t="s">
        <v>2792</v>
      </c>
      <c r="R955" s="1" t="s">
        <v>2794</v>
      </c>
      <c r="S955" s="16"/>
      <c r="T955" s="151"/>
      <c r="V955" s="105" t="str">
        <f>IF(Tabela2[[#This Row],[F.R.
(Fonte Recurso)]]="",IF(B1028&lt;&gt;"",B1028&amp;".","")&amp;C1028&amp;"."&amp;D1028&amp;"."&amp;E1028&amp;"."&amp;F1028&amp;"."&amp;G1028&amp;"."&amp;H1028&amp;"."&amp;I1028&amp;"."&amp;J1028,"")</f>
        <v>.......</v>
      </c>
      <c r="W955" s="105" t="b">
        <f>V955=Tabela2[[#This Row],[N.R.
(Natureza da Receita)]]</f>
        <v>0</v>
      </c>
      <c r="X955" s="105" t="str">
        <f>IF(Tabela2[[#This Row],[F.R.
(Fonte Recurso)]]="",VLOOKUP(Tabela2[[#This Row],[N.R.
(Natureza da Receita)]],Tabela813[[NR]:[Situação]],3,FALSE),"")</f>
        <v>S</v>
      </c>
      <c r="Y955" s="105" t="b">
        <f>X955=Tabela2[[#This Row],[(S)intética
(A)nalítica]]</f>
        <v>1</v>
      </c>
    </row>
    <row r="956" spans="2:25" ht="30">
      <c r="B956" s="29"/>
      <c r="C956" s="20"/>
      <c r="D956" s="20"/>
      <c r="E956" s="20"/>
      <c r="F956" s="20"/>
      <c r="G956" s="20"/>
      <c r="H956" s="20"/>
      <c r="I956" s="20"/>
      <c r="J956" s="20"/>
      <c r="K956" s="16"/>
      <c r="L956" s="20" t="s">
        <v>3155</v>
      </c>
      <c r="M956" s="21" t="s">
        <v>2780</v>
      </c>
      <c r="N956" s="16"/>
      <c r="O956" s="16" t="s">
        <v>157</v>
      </c>
      <c r="P956" s="20" t="s">
        <v>157</v>
      </c>
      <c r="Q956" s="1" t="s">
        <v>2781</v>
      </c>
      <c r="R956" s="1" t="s">
        <v>157</v>
      </c>
      <c r="S956" s="16" t="s">
        <v>157</v>
      </c>
      <c r="T956" s="151"/>
      <c r="V956" s="105" t="str">
        <f>IF(Tabela2[[#This Row],[F.R.
(Fonte Recurso)]]="",IF(B1029&lt;&gt;"",B1029&amp;".","")&amp;C1029&amp;"."&amp;D1029&amp;"."&amp;E1029&amp;"."&amp;F1029&amp;"."&amp;G1029&amp;"."&amp;H1029&amp;"."&amp;I1029&amp;"."&amp;J1029,"")</f>
        <v/>
      </c>
      <c r="W956" s="105" t="b">
        <f>V956=Tabela2[[#This Row],[N.R.
(Natureza da Receita)]]</f>
        <v>1</v>
      </c>
      <c r="X956" s="105" t="str">
        <f>IF(Tabela2[[#This Row],[F.R.
(Fonte Recurso)]]="",VLOOKUP(Tabela2[[#This Row],[N.R.
(Natureza da Receita)]],Tabela813[[NR]:[Situação]],3,FALSE),"")</f>
        <v/>
      </c>
      <c r="Y956" s="105" t="b">
        <f>X956=Tabela2[[#This Row],[(S)intética
(A)nalítica]]</f>
        <v>1</v>
      </c>
    </row>
    <row r="957" spans="2:25" ht="30">
      <c r="B957" s="29"/>
      <c r="C957" s="20" t="s">
        <v>781</v>
      </c>
      <c r="D957" s="20" t="s">
        <v>793</v>
      </c>
      <c r="E957" s="20" t="s">
        <v>790</v>
      </c>
      <c r="F957" s="20" t="s">
        <v>790</v>
      </c>
      <c r="G957" s="20" t="s">
        <v>798</v>
      </c>
      <c r="H957" s="20" t="s">
        <v>791</v>
      </c>
      <c r="I957" s="20" t="s">
        <v>784</v>
      </c>
      <c r="J957" s="20" t="s">
        <v>787</v>
      </c>
      <c r="K957" s="16" t="s">
        <v>2791</v>
      </c>
      <c r="L957" s="20"/>
      <c r="M957" s="1" t="s">
        <v>2795</v>
      </c>
      <c r="N957" s="16" t="s">
        <v>1236</v>
      </c>
      <c r="O957" s="16">
        <v>6</v>
      </c>
      <c r="P957" s="20" t="s">
        <v>50</v>
      </c>
      <c r="Q957" s="1" t="s">
        <v>2796</v>
      </c>
      <c r="R957" s="1" t="s">
        <v>2794</v>
      </c>
      <c r="S957" s="16"/>
      <c r="T957" s="151"/>
      <c r="V957" s="105" t="str">
        <f>IF(Tabela2[[#This Row],[F.R.
(Fonte Recurso)]]="",IF(B1031&lt;&gt;"",B1031&amp;".","")&amp;C1031&amp;"."&amp;D1031&amp;"."&amp;E1031&amp;"."&amp;F1031&amp;"."&amp;G1031&amp;"."&amp;H1031&amp;"."&amp;I1031&amp;"."&amp;J1031,"")</f>
        <v>.......</v>
      </c>
      <c r="W957" s="105" t="b">
        <f>V957=Tabela2[[#This Row],[N.R.
(Natureza da Receita)]]</f>
        <v>0</v>
      </c>
      <c r="X957" s="105" t="str">
        <f>IF(Tabela2[[#This Row],[F.R.
(Fonte Recurso)]]="",VLOOKUP(Tabela2[[#This Row],[N.R.
(Natureza da Receita)]],Tabela813[[NR]:[Situação]],3,FALSE),"")</f>
        <v>S</v>
      </c>
      <c r="Y957" s="105" t="b">
        <f>X957=Tabela2[[#This Row],[(S)intética
(A)nalítica]]</f>
        <v>1</v>
      </c>
    </row>
    <row r="958" spans="2:25" ht="30">
      <c r="B958" s="29"/>
      <c r="C958" s="20"/>
      <c r="D958" s="20"/>
      <c r="E958" s="20"/>
      <c r="F958" s="20"/>
      <c r="G958" s="20"/>
      <c r="H958" s="20"/>
      <c r="I958" s="20"/>
      <c r="J958" s="20"/>
      <c r="K958" s="16"/>
      <c r="L958" s="20" t="s">
        <v>3155</v>
      </c>
      <c r="M958" s="21" t="s">
        <v>2780</v>
      </c>
      <c r="N958" s="16"/>
      <c r="O958" s="16" t="s">
        <v>157</v>
      </c>
      <c r="P958" s="20" t="s">
        <v>157</v>
      </c>
      <c r="Q958" s="1" t="s">
        <v>2781</v>
      </c>
      <c r="R958" s="1" t="s">
        <v>157</v>
      </c>
      <c r="S958" s="16" t="s">
        <v>157</v>
      </c>
      <c r="T958" s="151"/>
      <c r="V958" s="105" t="str">
        <f>IF(Tabela2[[#This Row],[F.R.
(Fonte Recurso)]]="",IF(B1032&lt;&gt;"",B1032&amp;".","")&amp;C1032&amp;"."&amp;D1032&amp;"."&amp;E1032&amp;"."&amp;F1032&amp;"."&amp;G1032&amp;"."&amp;H1032&amp;"."&amp;I1032&amp;"."&amp;J1032,"")</f>
        <v/>
      </c>
      <c r="W958" s="105" t="b">
        <f>V958=Tabela2[[#This Row],[N.R.
(Natureza da Receita)]]</f>
        <v>1</v>
      </c>
      <c r="X958" s="105" t="str">
        <f>IF(Tabela2[[#This Row],[F.R.
(Fonte Recurso)]]="",VLOOKUP(Tabela2[[#This Row],[N.R.
(Natureza da Receita)]],Tabela813[[NR]:[Situação]],3,FALSE),"")</f>
        <v/>
      </c>
      <c r="Y958" s="105" t="b">
        <f>X958=Tabela2[[#This Row],[(S)intética
(A)nalítica]]</f>
        <v>1</v>
      </c>
    </row>
    <row r="959" spans="2:25" ht="45">
      <c r="B959" s="29"/>
      <c r="C959" s="20" t="s">
        <v>781</v>
      </c>
      <c r="D959" s="20" t="s">
        <v>793</v>
      </c>
      <c r="E959" s="20" t="s">
        <v>790</v>
      </c>
      <c r="F959" s="20" t="s">
        <v>790</v>
      </c>
      <c r="G959" s="20" t="s">
        <v>801</v>
      </c>
      <c r="H959" s="20" t="s">
        <v>784</v>
      </c>
      <c r="I959" s="20" t="s">
        <v>784</v>
      </c>
      <c r="J959" s="20" t="s">
        <v>787</v>
      </c>
      <c r="K959" s="16" t="s">
        <v>1667</v>
      </c>
      <c r="L959" s="20"/>
      <c r="M959" s="21" t="s">
        <v>3282</v>
      </c>
      <c r="N959" s="16" t="s">
        <v>1236</v>
      </c>
      <c r="O959" s="16">
        <v>5</v>
      </c>
      <c r="P959" s="20" t="s">
        <v>50</v>
      </c>
      <c r="Q959" s="1" t="s">
        <v>537</v>
      </c>
      <c r="R959" s="1" t="s">
        <v>157</v>
      </c>
      <c r="S959" s="16"/>
      <c r="T959" s="151"/>
      <c r="V959" s="105" t="str">
        <f>IF(Tabela2[[#This Row],[F.R.
(Fonte Recurso)]]="",IF(B1033&lt;&gt;"",B1033&amp;".","")&amp;C1033&amp;"."&amp;D1033&amp;"."&amp;E1033&amp;"."&amp;F1033&amp;"."&amp;G1033&amp;"."&amp;H1033&amp;"."&amp;I1033&amp;"."&amp;J1033,"")</f>
        <v>1.9.4.4.07.1.0.00</v>
      </c>
      <c r="W959" s="105" t="b">
        <f>V959=Tabela2[[#This Row],[N.R.
(Natureza da Receita)]]</f>
        <v>0</v>
      </c>
      <c r="X959" s="105" t="str">
        <f>IF(Tabela2[[#This Row],[F.R.
(Fonte Recurso)]]="",VLOOKUP(Tabela2[[#This Row],[N.R.
(Natureza da Receita)]],Tabela813[[NR]:[Situação]],3,FALSE),"")</f>
        <v>S</v>
      </c>
      <c r="Y959" s="105" t="b">
        <f>X959=Tabela2[[#This Row],[(S)intética
(A)nalítica]]</f>
        <v>1</v>
      </c>
    </row>
    <row r="960" spans="2:25">
      <c r="B960" s="29"/>
      <c r="C960" s="20"/>
      <c r="D960" s="20"/>
      <c r="E960" s="20"/>
      <c r="F960" s="20"/>
      <c r="G960" s="20"/>
      <c r="H960" s="20"/>
      <c r="I960" s="20"/>
      <c r="J960" s="20"/>
      <c r="K960" s="16"/>
      <c r="L960" s="20" t="s">
        <v>3110</v>
      </c>
      <c r="M960" s="21" t="s">
        <v>3055</v>
      </c>
      <c r="N960" s="16"/>
      <c r="O960" s="16" t="s">
        <v>157</v>
      </c>
      <c r="P960" s="20" t="s">
        <v>157</v>
      </c>
      <c r="Q960" s="1"/>
      <c r="R960" s="1" t="s">
        <v>157</v>
      </c>
      <c r="S960" s="16" t="s">
        <v>157</v>
      </c>
      <c r="T960" s="151"/>
      <c r="V960" s="105" t="str">
        <f>IF(Tabela2[[#This Row],[F.R.
(Fonte Recurso)]]="",IF(B1035&lt;&gt;"",B1035&amp;".","")&amp;C1035&amp;"."&amp;D1035&amp;"."&amp;E1035&amp;"."&amp;F1035&amp;"."&amp;G1035&amp;"."&amp;H1035&amp;"."&amp;I1035&amp;"."&amp;J1035,"")</f>
        <v/>
      </c>
      <c r="W960" s="105" t="b">
        <f>V960=Tabela2[[#This Row],[N.R.
(Natureza da Receita)]]</f>
        <v>1</v>
      </c>
      <c r="X960" s="105" t="str">
        <f>IF(Tabela2[[#This Row],[F.R.
(Fonte Recurso)]]="",VLOOKUP(Tabela2[[#This Row],[N.R.
(Natureza da Receita)]],Tabela813[[NR]:[Situação]],3,FALSE),"")</f>
        <v/>
      </c>
      <c r="Y960" s="105" t="b">
        <f>X960=Tabela2[[#This Row],[(S)intética
(A)nalítica]]</f>
        <v>1</v>
      </c>
    </row>
    <row r="961" spans="2:25" ht="60">
      <c r="B961" s="29"/>
      <c r="C961" s="20" t="s">
        <v>781</v>
      </c>
      <c r="D961" s="20" t="s">
        <v>793</v>
      </c>
      <c r="E961" s="20" t="s">
        <v>790</v>
      </c>
      <c r="F961" s="20" t="s">
        <v>790</v>
      </c>
      <c r="G961" s="20" t="s">
        <v>802</v>
      </c>
      <c r="H961" s="20" t="s">
        <v>784</v>
      </c>
      <c r="I961" s="20" t="s">
        <v>784</v>
      </c>
      <c r="J961" s="20" t="s">
        <v>787</v>
      </c>
      <c r="K961" s="16" t="s">
        <v>1668</v>
      </c>
      <c r="L961" s="20"/>
      <c r="M961" s="21" t="s">
        <v>538</v>
      </c>
      <c r="N961" s="16" t="str">
        <f>X892</f>
        <v>S</v>
      </c>
      <c r="O961" s="16">
        <v>5</v>
      </c>
      <c r="P961" s="20" t="s">
        <v>50</v>
      </c>
      <c r="Q961" s="1" t="s">
        <v>539</v>
      </c>
      <c r="R961" s="1" t="s">
        <v>157</v>
      </c>
      <c r="S961" s="16" t="s">
        <v>157</v>
      </c>
      <c r="T961" s="151"/>
      <c r="V961" s="105" t="str">
        <f>IF(Tabela2[[#This Row],[F.R.
(Fonte Recurso)]]="",IF(B1036&lt;&gt;"",B1036&amp;".","")&amp;C1036&amp;"."&amp;D1036&amp;"."&amp;E1036&amp;"."&amp;F1036&amp;"."&amp;G1036&amp;"."&amp;H1036&amp;"."&amp;I1036&amp;"."&amp;J1036,"")</f>
        <v>1.9.4.9.00.0.0.00</v>
      </c>
      <c r="W961" s="105" t="b">
        <f>V961=Tabela2[[#This Row],[N.R.
(Natureza da Receita)]]</f>
        <v>0</v>
      </c>
      <c r="X961" s="105" t="str">
        <f>IF(Tabela2[[#This Row],[F.R.
(Fonte Recurso)]]="",VLOOKUP(Tabela2[[#This Row],[N.R.
(Natureza da Receita)]],Tabela813[[NR]:[Situação]],3,FALSE),"")</f>
        <v>S</v>
      </c>
      <c r="Y961" s="105" t="b">
        <f>X961=Tabela2[[#This Row],[(S)intética
(A)nalítica]]</f>
        <v>1</v>
      </c>
    </row>
    <row r="962" spans="2:25" ht="30">
      <c r="B962" s="29"/>
      <c r="C962" s="20"/>
      <c r="D962" s="20"/>
      <c r="E962" s="20"/>
      <c r="F962" s="20"/>
      <c r="G962" s="20"/>
      <c r="H962" s="20"/>
      <c r="I962" s="20"/>
      <c r="J962" s="20"/>
      <c r="K962" s="16"/>
      <c r="L962" s="20" t="s">
        <v>3155</v>
      </c>
      <c r="M962" s="21" t="s">
        <v>2780</v>
      </c>
      <c r="N962" s="16" t="str">
        <f>X893</f>
        <v>S</v>
      </c>
      <c r="O962" s="16" t="s">
        <v>157</v>
      </c>
      <c r="P962" s="20" t="s">
        <v>157</v>
      </c>
      <c r="Q962" s="1" t="s">
        <v>2781</v>
      </c>
      <c r="R962" s="1" t="s">
        <v>157</v>
      </c>
      <c r="S962" s="16" t="s">
        <v>157</v>
      </c>
      <c r="T962" s="151"/>
      <c r="V962" s="105" t="str">
        <f>IF(Tabela2[[#This Row],[F.R.
(Fonte Recurso)]]="",IF(B1037&lt;&gt;"",B1037&amp;".","")&amp;C1037&amp;"."&amp;D1037&amp;"."&amp;E1037&amp;"."&amp;F1037&amp;"."&amp;G1037&amp;"."&amp;H1037&amp;"."&amp;I1037&amp;"."&amp;J1037,"")</f>
        <v/>
      </c>
      <c r="W962" s="105" t="b">
        <f>V962=Tabela2[[#This Row],[N.R.
(Natureza da Receita)]]</f>
        <v>1</v>
      </c>
      <c r="X962" s="105" t="str">
        <f>IF(Tabela2[[#This Row],[F.R.
(Fonte Recurso)]]="",VLOOKUP(Tabela2[[#This Row],[N.R.
(Natureza da Receita)]],Tabela813[[NR]:[Situação]],3,FALSE),"")</f>
        <v/>
      </c>
      <c r="Y962" s="105" t="b">
        <f>X962=Tabela2[[#This Row],[(S)intética
(A)nalítica]]</f>
        <v>0</v>
      </c>
    </row>
    <row r="963" spans="2:25">
      <c r="B963" s="29"/>
      <c r="C963" s="20" t="s">
        <v>781</v>
      </c>
      <c r="D963" s="20" t="s">
        <v>793</v>
      </c>
      <c r="E963" s="20" t="s">
        <v>790</v>
      </c>
      <c r="F963" s="20" t="s">
        <v>790</v>
      </c>
      <c r="G963" s="20" t="s">
        <v>807</v>
      </c>
      <c r="H963" s="20" t="s">
        <v>784</v>
      </c>
      <c r="I963" s="20" t="s">
        <v>784</v>
      </c>
      <c r="J963" s="20" t="s">
        <v>787</v>
      </c>
      <c r="K963" s="16" t="s">
        <v>1669</v>
      </c>
      <c r="L963" s="20"/>
      <c r="M963" s="21" t="s">
        <v>540</v>
      </c>
      <c r="N963" s="16" t="str">
        <f>X894</f>
        <v/>
      </c>
      <c r="O963" s="16">
        <v>5</v>
      </c>
      <c r="P963" s="20" t="s">
        <v>54</v>
      </c>
      <c r="Q963" s="1" t="s">
        <v>541</v>
      </c>
      <c r="R963" s="1" t="s">
        <v>157</v>
      </c>
      <c r="S963" s="16"/>
      <c r="T963" s="151"/>
      <c r="V963" s="105" t="str">
        <f>IF(Tabela2[[#This Row],[F.R.
(Fonte Recurso)]]="",IF(B1038&lt;&gt;"",B1038&amp;".","")&amp;C1038&amp;"."&amp;D1038&amp;"."&amp;E1038&amp;"."&amp;F1038&amp;"."&amp;G1038&amp;"."&amp;H1038&amp;"."&amp;I1038&amp;"."&amp;J1038,"")</f>
        <v>.......</v>
      </c>
      <c r="W963" s="105" t="b">
        <f>V963=Tabela2[[#This Row],[N.R.
(Natureza da Receita)]]</f>
        <v>0</v>
      </c>
      <c r="X963" s="105" t="str">
        <f>IF(Tabela2[[#This Row],[F.R.
(Fonte Recurso)]]="",VLOOKUP(Tabela2[[#This Row],[N.R.
(Natureza da Receita)]],Tabela813[[NR]:[Situação]],3,FALSE),"")</f>
        <v>S</v>
      </c>
      <c r="Y963" s="105" t="b">
        <f>X963=Tabela2[[#This Row],[(S)intética
(A)nalítica]]</f>
        <v>0</v>
      </c>
    </row>
    <row r="964" spans="2:25" ht="30">
      <c r="B964" s="29"/>
      <c r="C964" s="20"/>
      <c r="D964" s="20"/>
      <c r="E964" s="20"/>
      <c r="F964" s="20"/>
      <c r="G964" s="20"/>
      <c r="H964" s="20"/>
      <c r="I964" s="20"/>
      <c r="J964" s="20"/>
      <c r="K964" s="16"/>
      <c r="L964" s="36" t="s">
        <v>3140</v>
      </c>
      <c r="M964" s="37" t="s">
        <v>3064</v>
      </c>
      <c r="N964" s="16" t="str">
        <f>X895</f>
        <v/>
      </c>
      <c r="O964" s="16" t="s">
        <v>157</v>
      </c>
      <c r="P964" s="20" t="s">
        <v>157</v>
      </c>
      <c r="Q964" s="1"/>
      <c r="R964" s="1" t="s">
        <v>157</v>
      </c>
      <c r="S964" s="16" t="s">
        <v>157</v>
      </c>
      <c r="T964" s="151"/>
      <c r="V964" s="105" t="str">
        <f>IF(Tabela2[[#This Row],[F.R.
(Fonte Recurso)]]="",IF(B1039&lt;&gt;"",B1039&amp;".","")&amp;C1039&amp;"."&amp;D1039&amp;"."&amp;E1039&amp;"."&amp;F1039&amp;"."&amp;G1039&amp;"."&amp;H1039&amp;"."&amp;I1039&amp;"."&amp;J1039,"")</f>
        <v/>
      </c>
      <c r="W964" s="105" t="b">
        <f>V964=Tabela2[[#This Row],[N.R.
(Natureza da Receita)]]</f>
        <v>1</v>
      </c>
      <c r="X964" s="105" t="str">
        <f>IF(Tabela2[[#This Row],[F.R.
(Fonte Recurso)]]="",VLOOKUP(Tabela2[[#This Row],[N.R.
(Natureza da Receita)]],Tabela813[[NR]:[Situação]],3,FALSE),"")</f>
        <v/>
      </c>
      <c r="Y964" s="105" t="b">
        <f>X964=Tabela2[[#This Row],[(S)intética
(A)nalítica]]</f>
        <v>1</v>
      </c>
    </row>
    <row r="965" spans="2:25" ht="30">
      <c r="B965" s="29"/>
      <c r="C965" s="20"/>
      <c r="D965" s="20"/>
      <c r="E965" s="20"/>
      <c r="F965" s="20"/>
      <c r="G965" s="20"/>
      <c r="H965" s="20"/>
      <c r="I965" s="20"/>
      <c r="J965" s="20"/>
      <c r="K965" s="16"/>
      <c r="L965" s="36" t="s">
        <v>3141</v>
      </c>
      <c r="M965" s="37" t="s">
        <v>3069</v>
      </c>
      <c r="N965" s="16"/>
      <c r="O965" s="16"/>
      <c r="P965" s="20"/>
      <c r="Q965" s="1"/>
      <c r="R965" s="1"/>
      <c r="S965" s="16"/>
      <c r="T965" s="151"/>
      <c r="V965" s="105" t="str">
        <f>IF(Tabela2[[#This Row],[F.R.
(Fonte Recurso)]]="",IF(B1040&lt;&gt;"",B1040&amp;".","")&amp;C1040&amp;"."&amp;D1040&amp;"."&amp;E1040&amp;"."&amp;F1040&amp;"."&amp;G1040&amp;"."&amp;H1040&amp;"."&amp;I1040&amp;"."&amp;J1040,"")</f>
        <v/>
      </c>
      <c r="W965" s="105" t="b">
        <f>V965=Tabela2[[#This Row],[N.R.
(Natureza da Receita)]]</f>
        <v>1</v>
      </c>
      <c r="X965" s="105" t="str">
        <f>IF(Tabela2[[#This Row],[F.R.
(Fonte Recurso)]]="",VLOOKUP(Tabela2[[#This Row],[N.R.
(Natureza da Receita)]],Tabela813[[NR]:[Situação]],3,FALSE),"")</f>
        <v/>
      </c>
      <c r="Y965" s="105" t="b">
        <f>X965=Tabela2[[#This Row],[(S)intética
(A)nalítica]]</f>
        <v>1</v>
      </c>
    </row>
    <row r="966" spans="2:25" ht="30">
      <c r="B966" s="29"/>
      <c r="C966" s="20"/>
      <c r="D966" s="20"/>
      <c r="E966" s="20"/>
      <c r="F966" s="20"/>
      <c r="G966" s="20"/>
      <c r="H966" s="20"/>
      <c r="I966" s="20"/>
      <c r="J966" s="20"/>
      <c r="K966" s="18"/>
      <c r="L966" s="260" t="s">
        <v>3430</v>
      </c>
      <c r="M966" s="259" t="s">
        <v>3431</v>
      </c>
      <c r="N966" s="256"/>
      <c r="O966" s="256"/>
      <c r="P966" s="258"/>
      <c r="Q966" s="255"/>
      <c r="R966" s="255" t="s">
        <v>6184</v>
      </c>
      <c r="S966" s="256" t="s">
        <v>18</v>
      </c>
      <c r="T966" s="257">
        <v>2024</v>
      </c>
      <c r="V966" s="105" t="str">
        <f>IF(Tabela2[[#This Row],[F.R.
(Fonte Recurso)]]="",IF(B1041&lt;&gt;"",B1041&amp;".","")&amp;C1041&amp;"."&amp;D1041&amp;"."&amp;E1041&amp;"."&amp;F1041&amp;"."&amp;G1041&amp;"."&amp;H1041&amp;"."&amp;I1041&amp;"."&amp;J1041,"")</f>
        <v/>
      </c>
      <c r="W966" s="105" t="b">
        <f>V966=Tabela2[[#This Row],[N.R.
(Natureza da Receita)]]</f>
        <v>1</v>
      </c>
      <c r="X966" s="105" t="str">
        <f>IF(Tabela2[[#This Row],[F.R.
(Fonte Recurso)]]="",VLOOKUP(Tabela2[[#This Row],[N.R.
(Natureza da Receita)]],Tabela813[[NR]:[Situação]],3,FALSE),"")</f>
        <v/>
      </c>
      <c r="Y966" s="105" t="b">
        <f>X966=Tabela2[[#This Row],[(S)intética
(A)nalítica]]</f>
        <v>1</v>
      </c>
    </row>
    <row r="967" spans="2:25">
      <c r="B967" s="29"/>
      <c r="C967" s="20"/>
      <c r="D967" s="20"/>
      <c r="E967" s="20"/>
      <c r="F967" s="20"/>
      <c r="G967" s="20"/>
      <c r="H967" s="20"/>
      <c r="I967" s="20"/>
      <c r="J967" s="20"/>
      <c r="K967" s="16"/>
      <c r="L967" s="36" t="s">
        <v>3142</v>
      </c>
      <c r="M967" s="38" t="s">
        <v>3059</v>
      </c>
      <c r="N967" s="16"/>
      <c r="O967" s="16"/>
      <c r="P967" s="20"/>
      <c r="Q967" s="1"/>
      <c r="R967" s="1"/>
      <c r="S967" s="16"/>
      <c r="T967" s="151"/>
      <c r="V967" s="105" t="str">
        <f>IF(Tabela2[[#This Row],[F.R.
(Fonte Recurso)]]="",IF(B1042&lt;&gt;"",B1042&amp;".","")&amp;C1042&amp;"."&amp;D1042&amp;"."&amp;E1042&amp;"."&amp;F1042&amp;"."&amp;G1042&amp;"."&amp;H1042&amp;"."&amp;I1042&amp;"."&amp;J1042,"")</f>
        <v/>
      </c>
      <c r="W967" s="105" t="b">
        <f>V967=Tabela2[[#This Row],[N.R.
(Natureza da Receita)]]</f>
        <v>1</v>
      </c>
      <c r="X967" s="105" t="str">
        <f>IF(Tabela2[[#This Row],[F.R.
(Fonte Recurso)]]="",VLOOKUP(Tabela2[[#This Row],[N.R.
(Natureza da Receita)]],Tabela813[[NR]:[Situação]],3,FALSE),"")</f>
        <v/>
      </c>
      <c r="Y967" s="105" t="b">
        <f>X967=Tabela2[[#This Row],[(S)intética
(A)nalítica]]</f>
        <v>1</v>
      </c>
    </row>
    <row r="968" spans="2:25" ht="30">
      <c r="B968" s="29"/>
      <c r="C968" s="20" t="s">
        <v>781</v>
      </c>
      <c r="D968" s="20" t="s">
        <v>793</v>
      </c>
      <c r="E968" s="20" t="s">
        <v>790</v>
      </c>
      <c r="F968" s="20" t="s">
        <v>790</v>
      </c>
      <c r="G968" s="20" t="s">
        <v>809</v>
      </c>
      <c r="H968" s="20" t="s">
        <v>784</v>
      </c>
      <c r="I968" s="20" t="s">
        <v>784</v>
      </c>
      <c r="J968" s="20" t="s">
        <v>787</v>
      </c>
      <c r="K968" s="16" t="s">
        <v>1670</v>
      </c>
      <c r="L968" s="20"/>
      <c r="M968" s="21" t="s">
        <v>542</v>
      </c>
      <c r="N968" s="16" t="s">
        <v>1236</v>
      </c>
      <c r="O968" s="16">
        <v>5</v>
      </c>
      <c r="P968" s="20" t="s">
        <v>54</v>
      </c>
      <c r="Q968" s="1" t="s">
        <v>543</v>
      </c>
      <c r="R968" s="1" t="s">
        <v>157</v>
      </c>
      <c r="S968" s="16"/>
      <c r="T968" s="151"/>
      <c r="V968" s="105" t="str">
        <f>IF(Tabela2[[#This Row],[F.R.
(Fonte Recurso)]]="",IF(B1043&lt;&gt;"",B1043&amp;".","")&amp;C1043&amp;"."&amp;D1043&amp;"."&amp;E1043&amp;"."&amp;F1043&amp;"."&amp;G1043&amp;"."&amp;H1043&amp;"."&amp;I1043&amp;"."&amp;J1043,"")</f>
        <v>.......</v>
      </c>
      <c r="W968" s="105" t="b">
        <f>V968=Tabela2[[#This Row],[N.R.
(Natureza da Receita)]]</f>
        <v>0</v>
      </c>
      <c r="X968" s="105" t="str">
        <f>IF(Tabela2[[#This Row],[F.R.
(Fonte Recurso)]]="",VLOOKUP(Tabela2[[#This Row],[N.R.
(Natureza da Receita)]],Tabela813[[NR]:[Situação]],3,FALSE),"")</f>
        <v>S</v>
      </c>
      <c r="Y968" s="105" t="b">
        <f>X968=Tabela2[[#This Row],[(S)intética
(A)nalítica]]</f>
        <v>1</v>
      </c>
    </row>
    <row r="969" spans="2:25">
      <c r="B969" s="29"/>
      <c r="C969" s="20"/>
      <c r="D969" s="20"/>
      <c r="E969" s="20"/>
      <c r="F969" s="20"/>
      <c r="G969" s="20"/>
      <c r="H969" s="20"/>
      <c r="I969" s="20"/>
      <c r="J969" s="20"/>
      <c r="K969" s="16"/>
      <c r="L969" s="36" t="s">
        <v>3414</v>
      </c>
      <c r="M969" s="38" t="s">
        <v>3126</v>
      </c>
      <c r="N969" s="16"/>
      <c r="O969" s="16" t="s">
        <v>157</v>
      </c>
      <c r="P969" s="20" t="s">
        <v>157</v>
      </c>
      <c r="Q969" s="1"/>
      <c r="R969" s="1" t="s">
        <v>157</v>
      </c>
      <c r="S969" s="16" t="s">
        <v>157</v>
      </c>
      <c r="T969" s="151"/>
      <c r="V969" s="105" t="str">
        <f>IF(Tabela2[[#This Row],[F.R.
(Fonte Recurso)]]="",IF(B1044&lt;&gt;"",B1044&amp;".","")&amp;C1044&amp;"."&amp;D1044&amp;"."&amp;E1044&amp;"."&amp;F1044&amp;"."&amp;G1044&amp;"."&amp;H1044&amp;"."&amp;I1044&amp;"."&amp;J1044,"")</f>
        <v/>
      </c>
      <c r="W969" s="105" t="b">
        <f>V969=Tabela2[[#This Row],[N.R.
(Natureza da Receita)]]</f>
        <v>1</v>
      </c>
      <c r="X969" s="105" t="str">
        <f>IF(Tabela2[[#This Row],[F.R.
(Fonte Recurso)]]="",VLOOKUP(Tabela2[[#This Row],[N.R.
(Natureza da Receita)]],Tabela813[[NR]:[Situação]],3,FALSE),"")</f>
        <v/>
      </c>
      <c r="Y969" s="105" t="b">
        <f>X969=Tabela2[[#This Row],[(S)intética
(A)nalítica]]</f>
        <v>1</v>
      </c>
    </row>
    <row r="970" spans="2:25">
      <c r="B970" s="29"/>
      <c r="C970" s="20" t="s">
        <v>781</v>
      </c>
      <c r="D970" s="20" t="s">
        <v>793</v>
      </c>
      <c r="E970" s="20" t="s">
        <v>790</v>
      </c>
      <c r="F970" s="20" t="s">
        <v>790</v>
      </c>
      <c r="G970" s="20" t="s">
        <v>797</v>
      </c>
      <c r="H970" s="20" t="s">
        <v>784</v>
      </c>
      <c r="I970" s="20" t="s">
        <v>784</v>
      </c>
      <c r="J970" s="20" t="s">
        <v>787</v>
      </c>
      <c r="K970" s="16" t="s">
        <v>1671</v>
      </c>
      <c r="L970" s="20"/>
      <c r="M970" s="21" t="s">
        <v>544</v>
      </c>
      <c r="N970" s="16" t="s">
        <v>1236</v>
      </c>
      <c r="O970" s="16">
        <v>5</v>
      </c>
      <c r="P970" s="20" t="s">
        <v>50</v>
      </c>
      <c r="Q970" s="1" t="s">
        <v>1196</v>
      </c>
      <c r="R970" s="1" t="s">
        <v>157</v>
      </c>
      <c r="S970" s="16" t="s">
        <v>157</v>
      </c>
      <c r="T970" s="151"/>
      <c r="V970" s="105" t="str">
        <f>IF(Tabela2[[#This Row],[F.R.
(Fonte Recurso)]]="",IF(B1045&lt;&gt;"",B1045&amp;".","")&amp;C1045&amp;"."&amp;D1045&amp;"."&amp;E1045&amp;"."&amp;F1045&amp;"."&amp;G1045&amp;"."&amp;H1045&amp;"."&amp;I1045&amp;"."&amp;J1045,"")</f>
        <v>.......</v>
      </c>
      <c r="W970" s="105" t="b">
        <f>V970=Tabela2[[#This Row],[N.R.
(Natureza da Receita)]]</f>
        <v>0</v>
      </c>
      <c r="X970" s="105" t="str">
        <f>IF(Tabela2[[#This Row],[F.R.
(Fonte Recurso)]]="",VLOOKUP(Tabela2[[#This Row],[N.R.
(Natureza da Receita)]],Tabela813[[NR]:[Situação]],3,FALSE),"")</f>
        <v>S</v>
      </c>
      <c r="Y970" s="105" t="b">
        <f>X970=Tabela2[[#This Row],[(S)intética
(A)nalítica]]</f>
        <v>1</v>
      </c>
    </row>
    <row r="971" spans="2:25" ht="30">
      <c r="B971" s="29"/>
      <c r="C971" s="20"/>
      <c r="D971" s="20"/>
      <c r="E971" s="20"/>
      <c r="F971" s="20"/>
      <c r="G971" s="20"/>
      <c r="H971" s="20"/>
      <c r="I971" s="20"/>
      <c r="J971" s="20"/>
      <c r="K971" s="16"/>
      <c r="L971" s="20" t="s">
        <v>3155</v>
      </c>
      <c r="M971" s="21" t="s">
        <v>2780</v>
      </c>
      <c r="N971" s="16"/>
      <c r="O971" s="16" t="s">
        <v>157</v>
      </c>
      <c r="P971" s="20" t="s">
        <v>157</v>
      </c>
      <c r="Q971" s="1" t="s">
        <v>2781</v>
      </c>
      <c r="R971" s="1" t="s">
        <v>157</v>
      </c>
      <c r="S971" s="16" t="s">
        <v>157</v>
      </c>
      <c r="T971" s="151"/>
      <c r="V971" s="105" t="str">
        <f>IF(Tabela2[[#This Row],[F.R.
(Fonte Recurso)]]="",IF(B1046&lt;&gt;"",B1046&amp;".","")&amp;C1046&amp;"."&amp;D1046&amp;"."&amp;E1046&amp;"."&amp;F1046&amp;"."&amp;G1046&amp;"."&amp;H1046&amp;"."&amp;I1046&amp;"."&amp;J1046,"")</f>
        <v/>
      </c>
      <c r="W971" s="105" t="b">
        <f>V971=Tabela2[[#This Row],[N.R.
(Natureza da Receita)]]</f>
        <v>1</v>
      </c>
      <c r="X971" s="105" t="str">
        <f>IF(Tabela2[[#This Row],[F.R.
(Fonte Recurso)]]="",VLOOKUP(Tabela2[[#This Row],[N.R.
(Natureza da Receita)]],Tabela813[[NR]:[Situação]],3,FALSE),"")</f>
        <v/>
      </c>
      <c r="Y971" s="105" t="b">
        <f>X971=Tabela2[[#This Row],[(S)intética
(A)nalítica]]</f>
        <v>1</v>
      </c>
    </row>
    <row r="972" spans="2:25">
      <c r="B972" s="29"/>
      <c r="C972" s="20" t="s">
        <v>781</v>
      </c>
      <c r="D972" s="20" t="s">
        <v>793</v>
      </c>
      <c r="E972" s="20" t="s">
        <v>790</v>
      </c>
      <c r="F972" s="20" t="s">
        <v>782</v>
      </c>
      <c r="G972" s="20" t="s">
        <v>787</v>
      </c>
      <c r="H972" s="20" t="s">
        <v>784</v>
      </c>
      <c r="I972" s="20" t="s">
        <v>784</v>
      </c>
      <c r="J972" s="20" t="s">
        <v>787</v>
      </c>
      <c r="K972" s="16" t="s">
        <v>1672</v>
      </c>
      <c r="L972" s="20"/>
      <c r="M972" s="21" t="s">
        <v>545</v>
      </c>
      <c r="N972" s="16" t="s">
        <v>1236</v>
      </c>
      <c r="O972" s="16">
        <v>4</v>
      </c>
      <c r="P972" s="20" t="s">
        <v>44</v>
      </c>
      <c r="Q972" s="1" t="s">
        <v>546</v>
      </c>
      <c r="R972" s="1" t="s">
        <v>157</v>
      </c>
      <c r="S972" s="16" t="s">
        <v>157</v>
      </c>
      <c r="T972" s="151"/>
      <c r="V972" s="105" t="str">
        <f>IF(Tabela2[[#This Row],[F.R.
(Fonte Recurso)]]="",IF(B1047&lt;&gt;"",B1047&amp;".","")&amp;C1047&amp;"."&amp;D1047&amp;"."&amp;E1047&amp;"."&amp;F1047&amp;"."&amp;G1047&amp;"."&amp;H1047&amp;"."&amp;I1047&amp;"."&amp;J1047,"")</f>
        <v>1.9.9.9.06.0.0.00</v>
      </c>
      <c r="W972" s="105" t="b">
        <f>V972=Tabela2[[#This Row],[N.R.
(Natureza da Receita)]]</f>
        <v>0</v>
      </c>
      <c r="X972" s="105" t="str">
        <f>IF(Tabela2[[#This Row],[F.R.
(Fonte Recurso)]]="",VLOOKUP(Tabela2[[#This Row],[N.R.
(Natureza da Receita)]],Tabela813[[NR]:[Situação]],3,FALSE),"")</f>
        <v>S</v>
      </c>
      <c r="Y972" s="105" t="b">
        <f>X972=Tabela2[[#This Row],[(S)intética
(A)nalítica]]</f>
        <v>1</v>
      </c>
    </row>
    <row r="973" spans="2:25" ht="30">
      <c r="B973" s="29"/>
      <c r="C973" s="20" t="s">
        <v>781</v>
      </c>
      <c r="D973" s="20" t="s">
        <v>793</v>
      </c>
      <c r="E973" s="20" t="s">
        <v>790</v>
      </c>
      <c r="F973" s="20" t="s">
        <v>782</v>
      </c>
      <c r="G973" s="20" t="s">
        <v>796</v>
      </c>
      <c r="H973" s="20" t="s">
        <v>784</v>
      </c>
      <c r="I973" s="20" t="s">
        <v>784</v>
      </c>
      <c r="J973" s="20" t="s">
        <v>787</v>
      </c>
      <c r="K973" s="16" t="s">
        <v>6124</v>
      </c>
      <c r="L973" s="20"/>
      <c r="M973" s="21" t="s">
        <v>6125</v>
      </c>
      <c r="N973" s="16" t="s">
        <v>1236</v>
      </c>
      <c r="O973" s="16">
        <v>5</v>
      </c>
      <c r="P973" s="20" t="s">
        <v>50</v>
      </c>
      <c r="Q973" s="1" t="s">
        <v>6126</v>
      </c>
      <c r="R973" s="1" t="s">
        <v>6127</v>
      </c>
      <c r="S973" s="16" t="s">
        <v>14</v>
      </c>
      <c r="T973" s="154">
        <v>45126</v>
      </c>
      <c r="V973" s="105" t="str">
        <f>IF(Tabela2[[#This Row],[F.R.
(Fonte Recurso)]]="",IF(B1048&lt;&gt;"",B1048&amp;".","")&amp;C1048&amp;"."&amp;D1048&amp;"."&amp;E1048&amp;"."&amp;F1048&amp;"."&amp;G1048&amp;"."&amp;H1048&amp;"."&amp;I1048&amp;"."&amp;J1048,"")</f>
        <v>.......</v>
      </c>
      <c r="W973" s="105" t="b">
        <f>V973=Tabela2[[#This Row],[N.R.
(Natureza da Receita)]]</f>
        <v>0</v>
      </c>
      <c r="X973" s="105" t="e">
        <f>IF(Tabela2[[#This Row],[F.R.
(Fonte Recurso)]]="",VLOOKUP(Tabela2[[#This Row],[N.R.
(Natureza da Receita)]],Tabela813[[NR]:[Situação]],3,FALSE),"")</f>
        <v>#N/A</v>
      </c>
      <c r="Y973" s="105" t="e">
        <f>X973=Tabela2[[#This Row],[(S)intética
(A)nalítica]]</f>
        <v>#N/A</v>
      </c>
    </row>
    <row r="974" spans="2:25" ht="30">
      <c r="B974" s="29"/>
      <c r="C974" s="20"/>
      <c r="D974" s="20"/>
      <c r="E974" s="20"/>
      <c r="F974" s="20"/>
      <c r="G974" s="20"/>
      <c r="H974" s="20"/>
      <c r="I974" s="20"/>
      <c r="J974" s="20"/>
      <c r="K974" s="16"/>
      <c r="L974" s="20" t="s">
        <v>3155</v>
      </c>
      <c r="M974" s="21" t="s">
        <v>2780</v>
      </c>
      <c r="N974" s="16"/>
      <c r="O974" s="16" t="s">
        <v>157</v>
      </c>
      <c r="P974" s="20" t="s">
        <v>157</v>
      </c>
      <c r="Q974" s="1" t="s">
        <v>2781</v>
      </c>
      <c r="R974" s="1"/>
      <c r="S974" s="16" t="s">
        <v>14</v>
      </c>
      <c r="T974" s="154">
        <v>45126</v>
      </c>
      <c r="V974" s="105" t="str">
        <f>IF(Tabela2[[#This Row],[F.R.
(Fonte Recurso)]]="",IF(B1049&lt;&gt;"",B1049&amp;".","")&amp;C1049&amp;"."&amp;D1049&amp;"."&amp;E1049&amp;"."&amp;F1049&amp;"."&amp;G1049&amp;"."&amp;H1049&amp;"."&amp;I1049&amp;"."&amp;J1049,"")</f>
        <v/>
      </c>
      <c r="W974" s="105" t="b">
        <f>V974=Tabela2[[#This Row],[N.R.
(Natureza da Receita)]]</f>
        <v>1</v>
      </c>
      <c r="X974" s="105" t="str">
        <f>IF(Tabela2[[#This Row],[F.R.
(Fonte Recurso)]]="",VLOOKUP(Tabela2[[#This Row],[N.R.
(Natureza da Receita)]],Tabela813[[NR]:[Situação]],3,FALSE),"")</f>
        <v/>
      </c>
      <c r="Y974" s="105" t="b">
        <f>X974=Tabela2[[#This Row],[(S)intética
(A)nalítica]]</f>
        <v>1</v>
      </c>
    </row>
    <row r="975" spans="2:25">
      <c r="B975" s="29"/>
      <c r="C975" s="20" t="s">
        <v>781</v>
      </c>
      <c r="D975" s="20" t="s">
        <v>793</v>
      </c>
      <c r="E975" s="20" t="s">
        <v>790</v>
      </c>
      <c r="F975" s="20" t="s">
        <v>782</v>
      </c>
      <c r="G975" s="20" t="s">
        <v>797</v>
      </c>
      <c r="H975" s="20" t="s">
        <v>784</v>
      </c>
      <c r="I975" s="20" t="s">
        <v>784</v>
      </c>
      <c r="J975" s="20" t="s">
        <v>787</v>
      </c>
      <c r="K975" s="16" t="s">
        <v>1673</v>
      </c>
      <c r="L975" s="20"/>
      <c r="M975" s="21" t="s">
        <v>547</v>
      </c>
      <c r="N975" s="16" t="s">
        <v>1236</v>
      </c>
      <c r="O975" s="16">
        <v>5</v>
      </c>
      <c r="P975" s="20" t="s">
        <v>50</v>
      </c>
      <c r="Q975" s="1" t="s">
        <v>548</v>
      </c>
      <c r="R975" s="1" t="s">
        <v>157</v>
      </c>
      <c r="S975" s="16" t="s">
        <v>157</v>
      </c>
      <c r="T975" s="151"/>
      <c r="V975" s="105" t="str">
        <f>IF(Tabela2[[#This Row],[F.R.
(Fonte Recurso)]]="",IF(B1050&lt;&gt;"",B1050&amp;".","")&amp;C1050&amp;"."&amp;D1050&amp;"."&amp;E1050&amp;"."&amp;F1050&amp;"."&amp;G1050&amp;"."&amp;H1050&amp;"."&amp;I1050&amp;"."&amp;J1050,"")</f>
        <v>1.9.9.9.12.0.0.00</v>
      </c>
      <c r="W975" s="105" t="b">
        <f>V975=Tabela2[[#This Row],[N.R.
(Natureza da Receita)]]</f>
        <v>0</v>
      </c>
      <c r="X975" s="105" t="str">
        <f>IF(Tabela2[[#This Row],[F.R.
(Fonte Recurso)]]="",VLOOKUP(Tabela2[[#This Row],[N.R.
(Natureza da Receita)]],Tabela813[[NR]:[Situação]],3,FALSE),"")</f>
        <v>S</v>
      </c>
      <c r="Y975" s="105" t="b">
        <f>X975=Tabela2[[#This Row],[(S)intética
(A)nalítica]]</f>
        <v>1</v>
      </c>
    </row>
    <row r="976" spans="2:25" ht="30">
      <c r="B976" s="29"/>
      <c r="C976" s="20"/>
      <c r="D976" s="20"/>
      <c r="E976" s="20"/>
      <c r="F976" s="20"/>
      <c r="G976" s="20"/>
      <c r="H976" s="20"/>
      <c r="I976" s="20"/>
      <c r="J976" s="20"/>
      <c r="K976" s="16"/>
      <c r="L976" s="20" t="s">
        <v>3155</v>
      </c>
      <c r="M976" s="21" t="s">
        <v>2780</v>
      </c>
      <c r="N976" s="16"/>
      <c r="O976" s="16" t="s">
        <v>157</v>
      </c>
      <c r="P976" s="20" t="s">
        <v>157</v>
      </c>
      <c r="Q976" s="1" t="s">
        <v>2781</v>
      </c>
      <c r="R976" s="1" t="s">
        <v>157</v>
      </c>
      <c r="S976" s="16" t="s">
        <v>157</v>
      </c>
      <c r="T976" s="151"/>
      <c r="V976" s="105" t="str">
        <f>IF(Tabela2[[#This Row],[F.R.
(Fonte Recurso)]]="",IF(B1051&lt;&gt;"",B1051&amp;".","")&amp;C1051&amp;"."&amp;D1051&amp;"."&amp;E1051&amp;"."&amp;F1051&amp;"."&amp;G1051&amp;"."&amp;H1051&amp;"."&amp;I1051&amp;"."&amp;J1051,"")</f>
        <v/>
      </c>
      <c r="W976" s="105" t="b">
        <f>V976=Tabela2[[#This Row],[N.R.
(Natureza da Receita)]]</f>
        <v>1</v>
      </c>
      <c r="X976" s="105" t="str">
        <f>IF(Tabela2[[#This Row],[F.R.
(Fonte Recurso)]]="",VLOOKUP(Tabela2[[#This Row],[N.R.
(Natureza da Receita)]],Tabela813[[NR]:[Situação]],3,FALSE),"")</f>
        <v/>
      </c>
      <c r="Y976" s="105" t="b">
        <f>X976=Tabela2[[#This Row],[(S)intética
(A)nalítica]]</f>
        <v>1</v>
      </c>
    </row>
    <row r="977" spans="2:25">
      <c r="B977" s="29"/>
      <c r="C977" s="20" t="s">
        <v>781</v>
      </c>
      <c r="D977" s="20" t="s">
        <v>793</v>
      </c>
      <c r="E977" s="20" t="s">
        <v>782</v>
      </c>
      <c r="F977" s="20" t="s">
        <v>784</v>
      </c>
      <c r="G977" s="20" t="s">
        <v>787</v>
      </c>
      <c r="H977" s="20" t="s">
        <v>784</v>
      </c>
      <c r="I977" s="20" t="s">
        <v>784</v>
      </c>
      <c r="J977" s="20" t="s">
        <v>787</v>
      </c>
      <c r="K977" s="16" t="s">
        <v>1674</v>
      </c>
      <c r="L977" s="20"/>
      <c r="M977" s="21" t="s">
        <v>549</v>
      </c>
      <c r="N977" s="16" t="s">
        <v>1236</v>
      </c>
      <c r="O977" s="16">
        <v>3</v>
      </c>
      <c r="P977" s="20" t="s">
        <v>44</v>
      </c>
      <c r="Q977" s="1" t="s">
        <v>550</v>
      </c>
      <c r="R977" s="1" t="s">
        <v>157</v>
      </c>
      <c r="S977" s="16" t="s">
        <v>157</v>
      </c>
      <c r="T977" s="151"/>
      <c r="V977" s="105" t="str">
        <f>IF(Tabela2[[#This Row],[F.R.
(Fonte Recurso)]]="",IF(B1052&lt;&gt;"",B1052&amp;".","")&amp;C1052&amp;"."&amp;D1052&amp;"."&amp;E1052&amp;"."&amp;F1052&amp;"."&amp;G1052&amp;"."&amp;H1052&amp;"."&amp;I1052&amp;"."&amp;J1052,"")</f>
        <v>.......</v>
      </c>
      <c r="W977" s="105" t="b">
        <f>V977=Tabela2[[#This Row],[N.R.
(Natureza da Receita)]]</f>
        <v>0</v>
      </c>
      <c r="X977" s="105" t="str">
        <f>IF(Tabela2[[#This Row],[F.R.
(Fonte Recurso)]]="",VLOOKUP(Tabela2[[#This Row],[N.R.
(Natureza da Receita)]],Tabela813[[NR]:[Situação]],3,FALSE),"")</f>
        <v>S</v>
      </c>
      <c r="Y977" s="105" t="b">
        <f>X977=Tabela2[[#This Row],[(S)intética
(A)nalítica]]</f>
        <v>1</v>
      </c>
    </row>
    <row r="978" spans="2:25">
      <c r="B978" s="29"/>
      <c r="C978" s="20" t="s">
        <v>781</v>
      </c>
      <c r="D978" s="20" t="s">
        <v>793</v>
      </c>
      <c r="E978" s="20" t="s">
        <v>782</v>
      </c>
      <c r="F978" s="20" t="s">
        <v>781</v>
      </c>
      <c r="G978" s="20" t="s">
        <v>787</v>
      </c>
      <c r="H978" s="20" t="s">
        <v>784</v>
      </c>
      <c r="I978" s="20" t="s">
        <v>784</v>
      </c>
      <c r="J978" s="20" t="s">
        <v>787</v>
      </c>
      <c r="K978" s="16" t="s">
        <v>1675</v>
      </c>
      <c r="L978" s="20"/>
      <c r="M978" s="21" t="s">
        <v>549</v>
      </c>
      <c r="N978" s="16" t="str">
        <f>X907</f>
        <v/>
      </c>
      <c r="O978" s="16">
        <v>4</v>
      </c>
      <c r="P978" s="20" t="s">
        <v>44</v>
      </c>
      <c r="Q978" s="1" t="s">
        <v>550</v>
      </c>
      <c r="R978" s="1" t="s">
        <v>157</v>
      </c>
      <c r="S978" s="16"/>
      <c r="T978" s="151"/>
      <c r="V978" s="105" t="str">
        <f>IF(Tabela2[[#This Row],[F.R.
(Fonte Recurso)]]="",IF(B1053&lt;&gt;"",B1053&amp;".","")&amp;C1053&amp;"."&amp;D1053&amp;"."&amp;E1053&amp;"."&amp;F1053&amp;"."&amp;G1053&amp;"."&amp;H1053&amp;"."&amp;I1053&amp;"."&amp;J1053,"")</f>
        <v>1.9.9.9.12.2.0.00</v>
      </c>
      <c r="W978" s="105" t="b">
        <f>V978=Tabela2[[#This Row],[N.R.
(Natureza da Receita)]]</f>
        <v>0</v>
      </c>
      <c r="X978" s="105" t="str">
        <f>IF(Tabela2[[#This Row],[F.R.
(Fonte Recurso)]]="",VLOOKUP(Tabela2[[#This Row],[N.R.
(Natureza da Receita)]],Tabela813[[NR]:[Situação]],3,FALSE),"")</f>
        <v>S</v>
      </c>
      <c r="Y978" s="105" t="b">
        <f>X978=Tabela2[[#This Row],[(S)intética
(A)nalítica]]</f>
        <v>0</v>
      </c>
    </row>
    <row r="979" spans="2:25" ht="105">
      <c r="B979" s="29"/>
      <c r="C979" s="20" t="s">
        <v>781</v>
      </c>
      <c r="D979" s="20" t="s">
        <v>793</v>
      </c>
      <c r="E979" s="20" t="s">
        <v>782</v>
      </c>
      <c r="F979" s="20" t="s">
        <v>781</v>
      </c>
      <c r="G979" s="20" t="s">
        <v>794</v>
      </c>
      <c r="H979" s="20" t="s">
        <v>784</v>
      </c>
      <c r="I979" s="20" t="s">
        <v>784</v>
      </c>
      <c r="J979" s="20" t="s">
        <v>787</v>
      </c>
      <c r="K979" s="16" t="s">
        <v>1676</v>
      </c>
      <c r="L979" s="20"/>
      <c r="M979" s="1" t="s">
        <v>2585</v>
      </c>
      <c r="N979" s="16" t="str">
        <f>X908</f>
        <v>S</v>
      </c>
      <c r="O979" s="16">
        <v>5</v>
      </c>
      <c r="P979" s="20" t="s">
        <v>50</v>
      </c>
      <c r="Q979" s="1" t="s">
        <v>551</v>
      </c>
      <c r="R979" s="11" t="s">
        <v>157</v>
      </c>
      <c r="S979" s="12" t="s">
        <v>157</v>
      </c>
      <c r="T979" s="151"/>
      <c r="V979" s="105" t="str">
        <f>IF(Tabela2[[#This Row],[F.R.
(Fonte Recurso)]]="",IF(B1054&lt;&gt;"",B1054&amp;".","")&amp;C1054&amp;"."&amp;D1054&amp;"."&amp;E1054&amp;"."&amp;F1054&amp;"."&amp;G1054&amp;"."&amp;H1054&amp;"."&amp;I1054&amp;"."&amp;J1054,"")</f>
        <v>.......</v>
      </c>
      <c r="W979" s="105" t="b">
        <f>V979=Tabela2[[#This Row],[N.R.
(Natureza da Receita)]]</f>
        <v>0</v>
      </c>
      <c r="X979" s="105" t="str">
        <f>IF(Tabela2[[#This Row],[F.R.
(Fonte Recurso)]]="",VLOOKUP(Tabela2[[#This Row],[N.R.
(Natureza da Receita)]],Tabela813[[NR]:[Situação]],3,FALSE),"")</f>
        <v>S</v>
      </c>
      <c r="Y979" s="105" t="b">
        <f>X979=Tabela2[[#This Row],[(S)intética
(A)nalítica]]</f>
        <v>1</v>
      </c>
    </row>
    <row r="980" spans="2:25">
      <c r="B980" s="29"/>
      <c r="C980" s="20"/>
      <c r="D980" s="20"/>
      <c r="E980" s="20"/>
      <c r="F980" s="20"/>
      <c r="G980" s="20"/>
      <c r="H980" s="20"/>
      <c r="I980" s="20"/>
      <c r="J980" s="20"/>
      <c r="K980" s="16"/>
      <c r="L980" s="20" t="s">
        <v>3110</v>
      </c>
      <c r="M980" s="21" t="s">
        <v>3055</v>
      </c>
      <c r="N980" s="16"/>
      <c r="O980" s="16" t="s">
        <v>157</v>
      </c>
      <c r="P980" s="20" t="s">
        <v>157</v>
      </c>
      <c r="Q980" s="1"/>
      <c r="R980" s="1" t="s">
        <v>157</v>
      </c>
      <c r="S980" s="16" t="s">
        <v>157</v>
      </c>
      <c r="T980" s="151"/>
      <c r="V980" s="105" t="str">
        <f>IF(Tabela2[[#This Row],[F.R.
(Fonte Recurso)]]="",IF(B1055&lt;&gt;"",B1055&amp;".","")&amp;C1055&amp;"."&amp;D1055&amp;"."&amp;E1055&amp;"."&amp;F1055&amp;"."&amp;G1055&amp;"."&amp;H1055&amp;"."&amp;I1055&amp;"."&amp;J1055,"")</f>
        <v/>
      </c>
      <c r="W980" s="105" t="b">
        <f>V980=Tabela2[[#This Row],[N.R.
(Natureza da Receita)]]</f>
        <v>1</v>
      </c>
      <c r="X980" s="105" t="str">
        <f>IF(Tabela2[[#This Row],[F.R.
(Fonte Recurso)]]="",VLOOKUP(Tabela2[[#This Row],[N.R.
(Natureza da Receita)]],Tabela813[[NR]:[Situação]],3,FALSE),"")</f>
        <v/>
      </c>
      <c r="Y980" s="105" t="b">
        <f>X980=Tabela2[[#This Row],[(S)intética
(A)nalítica]]</f>
        <v>1</v>
      </c>
    </row>
    <row r="981" spans="2:25" ht="30">
      <c r="B981" s="29"/>
      <c r="C981" s="20" t="s">
        <v>781</v>
      </c>
      <c r="D981" s="20" t="s">
        <v>793</v>
      </c>
      <c r="E981" s="20" t="s">
        <v>782</v>
      </c>
      <c r="F981" s="20" t="s">
        <v>781</v>
      </c>
      <c r="G981" s="20" t="s">
        <v>796</v>
      </c>
      <c r="H981" s="20" t="s">
        <v>784</v>
      </c>
      <c r="I981" s="20" t="s">
        <v>784</v>
      </c>
      <c r="J981" s="20" t="s">
        <v>787</v>
      </c>
      <c r="K981" s="16" t="s">
        <v>1677</v>
      </c>
      <c r="L981" s="20"/>
      <c r="M981" s="21" t="s">
        <v>2586</v>
      </c>
      <c r="N981" s="16" t="s">
        <v>1236</v>
      </c>
      <c r="O981" s="16">
        <v>5</v>
      </c>
      <c r="P981" s="20" t="s">
        <v>50</v>
      </c>
      <c r="Q981" s="1" t="s">
        <v>552</v>
      </c>
      <c r="R981" s="1" t="s">
        <v>157</v>
      </c>
      <c r="S981" s="16"/>
      <c r="T981" s="151"/>
      <c r="V981" s="105" t="str">
        <f>IF(Tabela2[[#This Row],[F.R.
(Fonte Recurso)]]="",IF(B1056&lt;&gt;"",B1056&amp;".","")&amp;C1056&amp;"."&amp;D1056&amp;"."&amp;E1056&amp;"."&amp;F1056&amp;"."&amp;G1056&amp;"."&amp;H1056&amp;"."&amp;I1056&amp;"."&amp;J1056,"")</f>
        <v>1.9.9.9.16.1.0.00</v>
      </c>
      <c r="W981" s="105" t="b">
        <f>V981=Tabela2[[#This Row],[N.R.
(Natureza da Receita)]]</f>
        <v>0</v>
      </c>
      <c r="X981" s="105" t="str">
        <f>IF(Tabela2[[#This Row],[F.R.
(Fonte Recurso)]]="",VLOOKUP(Tabela2[[#This Row],[N.R.
(Natureza da Receita)]],Tabela813[[NR]:[Situação]],3,FALSE),"")</f>
        <v>S</v>
      </c>
      <c r="Y981" s="105" t="b">
        <f>X981=Tabela2[[#This Row],[(S)intética
(A)nalítica]]</f>
        <v>1</v>
      </c>
    </row>
    <row r="982" spans="2:25" ht="30">
      <c r="B982" s="29"/>
      <c r="C982" s="20"/>
      <c r="D982" s="20"/>
      <c r="E982" s="20"/>
      <c r="F982" s="20"/>
      <c r="G982" s="20"/>
      <c r="H982" s="20"/>
      <c r="I982" s="20"/>
      <c r="J982" s="20"/>
      <c r="K982" s="16"/>
      <c r="L982" s="20" t="s">
        <v>3155</v>
      </c>
      <c r="M982" s="21" t="s">
        <v>2780</v>
      </c>
      <c r="N982" s="16"/>
      <c r="O982" s="16" t="s">
        <v>157</v>
      </c>
      <c r="P982" s="20" t="s">
        <v>157</v>
      </c>
      <c r="Q982" s="1" t="s">
        <v>2781</v>
      </c>
      <c r="R982" s="1" t="s">
        <v>157</v>
      </c>
      <c r="S982" s="16" t="s">
        <v>157</v>
      </c>
      <c r="T982" s="151"/>
      <c r="V982" s="105" t="str">
        <f>IF(Tabela2[[#This Row],[F.R.
(Fonte Recurso)]]="",IF(B1057&lt;&gt;"",B1057&amp;".","")&amp;C1057&amp;"."&amp;D1057&amp;"."&amp;E1057&amp;"."&amp;F1057&amp;"."&amp;G1057&amp;"."&amp;H1057&amp;"."&amp;I1057&amp;"."&amp;J1057,"")</f>
        <v/>
      </c>
      <c r="W982" s="105" t="b">
        <f>V982=Tabela2[[#This Row],[N.R.
(Natureza da Receita)]]</f>
        <v>1</v>
      </c>
      <c r="X982" s="105" t="str">
        <f>IF(Tabela2[[#This Row],[F.R.
(Fonte Recurso)]]="",VLOOKUP(Tabela2[[#This Row],[N.R.
(Natureza da Receita)]],Tabela813[[NR]:[Situação]],3,FALSE),"")</f>
        <v/>
      </c>
      <c r="Y982" s="105" t="b">
        <f>X982=Tabela2[[#This Row],[(S)intética
(A)nalítica]]</f>
        <v>1</v>
      </c>
    </row>
    <row r="983" spans="2:25" ht="60">
      <c r="B983" s="29"/>
      <c r="C983" s="20" t="s">
        <v>781</v>
      </c>
      <c r="D983" s="20" t="s">
        <v>793</v>
      </c>
      <c r="E983" s="20" t="s">
        <v>782</v>
      </c>
      <c r="F983" s="20" t="s">
        <v>781</v>
      </c>
      <c r="G983" s="20" t="s">
        <v>797</v>
      </c>
      <c r="H983" s="20" t="s">
        <v>784</v>
      </c>
      <c r="I983" s="20" t="s">
        <v>784</v>
      </c>
      <c r="J983" s="20" t="s">
        <v>787</v>
      </c>
      <c r="K983" s="16" t="s">
        <v>3283</v>
      </c>
      <c r="L983" s="20"/>
      <c r="M983" s="21" t="s">
        <v>3284</v>
      </c>
      <c r="N983" s="16" t="s">
        <v>1236</v>
      </c>
      <c r="O983" s="16">
        <v>5</v>
      </c>
      <c r="P983" s="20" t="s">
        <v>50</v>
      </c>
      <c r="Q983" s="1" t="s">
        <v>3285</v>
      </c>
      <c r="R983" s="1" t="s">
        <v>3286</v>
      </c>
      <c r="S983" s="16"/>
      <c r="T983" s="151"/>
      <c r="V983" s="105" t="str">
        <f>IF(Tabela2[[#This Row],[F.R.
(Fonte Recurso)]]="",IF(B1058&lt;&gt;"",B1058&amp;".","")&amp;C1058&amp;"."&amp;D1058&amp;"."&amp;E1058&amp;"."&amp;F1058&amp;"."&amp;G1058&amp;"."&amp;H1058&amp;"."&amp;I1058&amp;"."&amp;J1058,"")</f>
        <v>1.9.9.9.99.0.0.00</v>
      </c>
      <c r="W983" s="105" t="b">
        <f>V983=Tabela2[[#This Row],[N.R.
(Natureza da Receita)]]</f>
        <v>0</v>
      </c>
      <c r="X983" s="105" t="str">
        <f>IF(Tabela2[[#This Row],[F.R.
(Fonte Recurso)]]="",VLOOKUP(Tabela2[[#This Row],[N.R.
(Natureza da Receita)]],Tabela813[[NR]:[Situação]],3,FALSE),"")</f>
        <v>S</v>
      </c>
      <c r="Y983" s="105" t="b">
        <f>X983=Tabela2[[#This Row],[(S)intética
(A)nalítica]]</f>
        <v>1</v>
      </c>
    </row>
    <row r="984" spans="2:25" ht="30">
      <c r="B984" s="29"/>
      <c r="C984" s="20"/>
      <c r="D984" s="20"/>
      <c r="E984" s="20"/>
      <c r="F984" s="20"/>
      <c r="G984" s="20"/>
      <c r="H984" s="20"/>
      <c r="I984" s="20"/>
      <c r="J984" s="20"/>
      <c r="K984" s="16"/>
      <c r="L984" s="20" t="s">
        <v>3155</v>
      </c>
      <c r="M984" s="21" t="s">
        <v>2780</v>
      </c>
      <c r="N984" s="16"/>
      <c r="O984" s="16"/>
      <c r="P984" s="20"/>
      <c r="Q984" s="1" t="s">
        <v>2781</v>
      </c>
      <c r="R984" s="1"/>
      <c r="S984" s="16"/>
      <c r="T984" s="151"/>
      <c r="V984" s="105" t="str">
        <f>IF(Tabela2[[#This Row],[F.R.
(Fonte Recurso)]]="",IF(B1059&lt;&gt;"",B1059&amp;".","")&amp;C1059&amp;"."&amp;D1059&amp;"."&amp;E1059&amp;"."&amp;F1059&amp;"."&amp;G1059&amp;"."&amp;H1059&amp;"."&amp;I1059&amp;"."&amp;J1059,"")</f>
        <v/>
      </c>
      <c r="W984" s="105" t="b">
        <f>V984=Tabela2[[#This Row],[N.R.
(Natureza da Receita)]]</f>
        <v>1</v>
      </c>
      <c r="X984" s="105" t="str">
        <f>IF(Tabela2[[#This Row],[F.R.
(Fonte Recurso)]]="",VLOOKUP(Tabela2[[#This Row],[N.R.
(Natureza da Receita)]],Tabela813[[NR]:[Situação]],3,FALSE),"")</f>
        <v/>
      </c>
      <c r="Y984" s="105" t="b">
        <f>X984=Tabela2[[#This Row],[(S)intética
(A)nalítica]]</f>
        <v>1</v>
      </c>
    </row>
    <row r="985" spans="2:25">
      <c r="B985" s="29"/>
      <c r="C985" s="20" t="s">
        <v>781</v>
      </c>
      <c r="D985" s="20" t="s">
        <v>793</v>
      </c>
      <c r="E985" s="20" t="s">
        <v>791</v>
      </c>
      <c r="F985" s="20" t="s">
        <v>784</v>
      </c>
      <c r="G985" s="20" t="s">
        <v>787</v>
      </c>
      <c r="H985" s="20" t="s">
        <v>784</v>
      </c>
      <c r="I985" s="20" t="s">
        <v>784</v>
      </c>
      <c r="J985" s="20" t="s">
        <v>787</v>
      </c>
      <c r="K985" s="16" t="s">
        <v>1678</v>
      </c>
      <c r="L985" s="20"/>
      <c r="M985" s="21" t="s">
        <v>553</v>
      </c>
      <c r="N985" s="16" t="s">
        <v>1236</v>
      </c>
      <c r="O985" s="16">
        <v>3</v>
      </c>
      <c r="P985" s="20" t="s">
        <v>44</v>
      </c>
      <c r="Q985" s="1" t="s">
        <v>554</v>
      </c>
      <c r="R985" s="1" t="s">
        <v>157</v>
      </c>
      <c r="S985" s="16"/>
      <c r="T985" s="151"/>
      <c r="V985" s="105" t="str">
        <f>IF(Tabela2[[#This Row],[F.R.
(Fonte Recurso)]]="",IF(B1060&lt;&gt;"",B1060&amp;".","")&amp;C1060&amp;"."&amp;D1060&amp;"."&amp;E1060&amp;"."&amp;F1060&amp;"."&amp;G1060&amp;"."&amp;H1060&amp;"."&amp;I1060&amp;"."&amp;J1060,"")</f>
        <v>.......</v>
      </c>
      <c r="W985" s="105" t="b">
        <f>V985=Tabela2[[#This Row],[N.R.
(Natureza da Receita)]]</f>
        <v>0</v>
      </c>
      <c r="X985" s="105" t="str">
        <f>IF(Tabela2[[#This Row],[F.R.
(Fonte Recurso)]]="",VLOOKUP(Tabela2[[#This Row],[N.R.
(Natureza da Receita)]],Tabela813[[NR]:[Situação]],3,FALSE),"")</f>
        <v>S</v>
      </c>
      <c r="Y985" s="105" t="b">
        <f>X985=Tabela2[[#This Row],[(S)intética
(A)nalítica]]</f>
        <v>1</v>
      </c>
    </row>
    <row r="986" spans="2:25">
      <c r="B986" s="29"/>
      <c r="C986" s="20" t="s">
        <v>781</v>
      </c>
      <c r="D986" s="20" t="s">
        <v>793</v>
      </c>
      <c r="E986" s="20" t="s">
        <v>791</v>
      </c>
      <c r="F986" s="20" t="s">
        <v>781</v>
      </c>
      <c r="G986" s="20" t="s">
        <v>787</v>
      </c>
      <c r="H986" s="20" t="s">
        <v>784</v>
      </c>
      <c r="I986" s="20" t="s">
        <v>784</v>
      </c>
      <c r="J986" s="20" t="s">
        <v>787</v>
      </c>
      <c r="K986" s="16" t="s">
        <v>1679</v>
      </c>
      <c r="L986" s="20"/>
      <c r="M986" s="21" t="s">
        <v>2587</v>
      </c>
      <c r="N986" s="16" t="s">
        <v>1236</v>
      </c>
      <c r="O986" s="16">
        <v>4</v>
      </c>
      <c r="P986" s="20" t="s">
        <v>44</v>
      </c>
      <c r="Q986" s="1" t="s">
        <v>1197</v>
      </c>
      <c r="R986" s="102" t="s">
        <v>1155</v>
      </c>
      <c r="S986" s="16"/>
      <c r="T986" s="151"/>
      <c r="V986" s="105" t="str">
        <f>IF(Tabela2[[#This Row],[F.R.
(Fonte Recurso)]]="",IF(B1061&lt;&gt;"",B1061&amp;".","")&amp;C1061&amp;"."&amp;D1061&amp;"."&amp;E1061&amp;"."&amp;F1061&amp;"."&amp;G1061&amp;"."&amp;H1061&amp;"."&amp;I1061&amp;"."&amp;J1061,"")</f>
        <v>1.9.9.9.99.2.0.00</v>
      </c>
      <c r="W986" s="105" t="b">
        <f>V986=Tabela2[[#This Row],[N.R.
(Natureza da Receita)]]</f>
        <v>0</v>
      </c>
      <c r="X986" s="105" t="str">
        <f>IF(Tabela2[[#This Row],[F.R.
(Fonte Recurso)]]="",VLOOKUP(Tabela2[[#This Row],[N.R.
(Natureza da Receita)]],Tabela813[[NR]:[Situação]],3,FALSE),"")</f>
        <v>S</v>
      </c>
      <c r="Y986" s="105" t="b">
        <f>X986=Tabela2[[#This Row],[(S)intética
(A)nalítica]]</f>
        <v>1</v>
      </c>
    </row>
    <row r="987" spans="2:25" ht="30">
      <c r="B987" s="29"/>
      <c r="C987" s="20" t="s">
        <v>781</v>
      </c>
      <c r="D987" s="20" t="s">
        <v>793</v>
      </c>
      <c r="E987" s="20" t="s">
        <v>791</v>
      </c>
      <c r="F987" s="20" t="s">
        <v>781</v>
      </c>
      <c r="G987" s="20" t="s">
        <v>783</v>
      </c>
      <c r="H987" s="20" t="s">
        <v>784</v>
      </c>
      <c r="I987" s="20" t="s">
        <v>784</v>
      </c>
      <c r="J987" s="20" t="s">
        <v>787</v>
      </c>
      <c r="K987" s="16" t="s">
        <v>1680</v>
      </c>
      <c r="L987" s="20"/>
      <c r="M987" s="21" t="s">
        <v>6128</v>
      </c>
      <c r="N987" s="16" t="s">
        <v>1236</v>
      </c>
      <c r="O987" s="16">
        <v>5</v>
      </c>
      <c r="P987" s="20" t="s">
        <v>50</v>
      </c>
      <c r="Q987" s="1" t="s">
        <v>6129</v>
      </c>
      <c r="R987" s="1" t="s">
        <v>6130</v>
      </c>
      <c r="S987" s="16" t="s">
        <v>4411</v>
      </c>
      <c r="T987" s="154">
        <v>45126</v>
      </c>
      <c r="V987" s="105" t="str">
        <f>IF(Tabela2[[#This Row],[F.R.
(Fonte Recurso)]]="",IF(B1062&lt;&gt;"",B1062&amp;".","")&amp;C1062&amp;"."&amp;D1062&amp;"."&amp;E1062&amp;"."&amp;F1062&amp;"."&amp;G1062&amp;"."&amp;H1062&amp;"."&amp;I1062&amp;"."&amp;J1062,"")</f>
        <v>.......</v>
      </c>
      <c r="W987" s="105" t="b">
        <f>V987=Tabela2[[#This Row],[N.R.
(Natureza da Receita)]]</f>
        <v>0</v>
      </c>
      <c r="X987" s="105" t="str">
        <f>IF(Tabela2[[#This Row],[F.R.
(Fonte Recurso)]]="",VLOOKUP(Tabela2[[#This Row],[N.R.
(Natureza da Receita)]],Tabela813[[NR]:[Situação]],3,FALSE),"")</f>
        <v>S</v>
      </c>
      <c r="Y987" s="105" t="b">
        <f>X987=Tabela2[[#This Row],[(S)intética
(A)nalítica]]</f>
        <v>1</v>
      </c>
    </row>
    <row r="988" spans="2:25">
      <c r="B988" s="29"/>
      <c r="C988" s="20"/>
      <c r="D988" s="20"/>
      <c r="E988" s="20"/>
      <c r="F988" s="20"/>
      <c r="G988" s="20"/>
      <c r="H988" s="20"/>
      <c r="I988" s="20"/>
      <c r="J988" s="20"/>
      <c r="K988" s="16"/>
      <c r="L988" s="36" t="s">
        <v>3145</v>
      </c>
      <c r="M988" s="38" t="s">
        <v>3143</v>
      </c>
      <c r="N988" s="16" t="str">
        <f>X917</f>
        <v>S</v>
      </c>
      <c r="O988" s="16" t="s">
        <v>157</v>
      </c>
      <c r="P988" s="20" t="s">
        <v>157</v>
      </c>
      <c r="Q988" s="1"/>
      <c r="R988" s="1" t="s">
        <v>157</v>
      </c>
      <c r="S988" s="16" t="s">
        <v>157</v>
      </c>
      <c r="T988" s="151"/>
      <c r="V988" s="105" t="str">
        <f>IF(Tabela2[[#This Row],[F.R.
(Fonte Recurso)]]="",IF(B1063&lt;&gt;"",B1063&amp;".","")&amp;C1063&amp;"."&amp;D1063&amp;"."&amp;E1063&amp;"."&amp;F1063&amp;"."&amp;G1063&amp;"."&amp;H1063&amp;"."&amp;I1063&amp;"."&amp;J1063,"")</f>
        <v/>
      </c>
      <c r="W988" s="105" t="b">
        <f>V988=Tabela2[[#This Row],[N.R.
(Natureza da Receita)]]</f>
        <v>1</v>
      </c>
      <c r="X988" s="105" t="str">
        <f>IF(Tabela2[[#This Row],[F.R.
(Fonte Recurso)]]="",VLOOKUP(Tabela2[[#This Row],[N.R.
(Natureza da Receita)]],Tabela813[[NR]:[Situação]],3,FALSE),"")</f>
        <v/>
      </c>
      <c r="Y988" s="105" t="b">
        <f>X988=Tabela2[[#This Row],[(S)intética
(A)nalítica]]</f>
        <v>0</v>
      </c>
    </row>
    <row r="989" spans="2:25">
      <c r="B989" s="29"/>
      <c r="C989" s="20"/>
      <c r="D989" s="20"/>
      <c r="E989" s="20"/>
      <c r="F989" s="20"/>
      <c r="G989" s="20"/>
      <c r="H989" s="20"/>
      <c r="I989" s="20"/>
      <c r="J989" s="20"/>
      <c r="K989" s="16"/>
      <c r="L989" s="36" t="s">
        <v>3146</v>
      </c>
      <c r="M989" s="38" t="s">
        <v>3144</v>
      </c>
      <c r="N989" s="16"/>
      <c r="O989" s="16"/>
      <c r="P989" s="20"/>
      <c r="Q989" s="1"/>
      <c r="R989" s="1"/>
      <c r="S989" s="16"/>
      <c r="T989" s="151"/>
      <c r="V989" s="105" t="str">
        <f>IF(Tabela2[[#This Row],[F.R.
(Fonte Recurso)]]="",IF(B1064&lt;&gt;"",B1064&amp;".","")&amp;C1064&amp;"."&amp;D1064&amp;"."&amp;E1064&amp;"."&amp;F1064&amp;"."&amp;G1064&amp;"."&amp;H1064&amp;"."&amp;I1064&amp;"."&amp;J1064,"")</f>
        <v/>
      </c>
      <c r="W989" s="105" t="b">
        <f>V989=Tabela2[[#This Row],[N.R.
(Natureza da Receita)]]</f>
        <v>1</v>
      </c>
      <c r="X989" s="105" t="str">
        <f>IF(Tabela2[[#This Row],[F.R.
(Fonte Recurso)]]="",VLOOKUP(Tabela2[[#This Row],[N.R.
(Natureza da Receita)]],Tabela813[[NR]:[Situação]],3,FALSE),"")</f>
        <v/>
      </c>
      <c r="Y989" s="105" t="b">
        <f>X989=Tabela2[[#This Row],[(S)intética
(A)nalítica]]</f>
        <v>1</v>
      </c>
    </row>
    <row r="990" spans="2:25">
      <c r="B990" s="29"/>
      <c r="C990" s="20" t="s">
        <v>781</v>
      </c>
      <c r="D990" s="20" t="s">
        <v>793</v>
      </c>
      <c r="E990" s="20" t="s">
        <v>791</v>
      </c>
      <c r="F990" s="20" t="s">
        <v>781</v>
      </c>
      <c r="G990" s="20" t="s">
        <v>785</v>
      </c>
      <c r="H990" s="20" t="s">
        <v>784</v>
      </c>
      <c r="I990" s="20" t="s">
        <v>784</v>
      </c>
      <c r="J990" s="20" t="s">
        <v>787</v>
      </c>
      <c r="K990" s="16" t="s">
        <v>1681</v>
      </c>
      <c r="L990" s="20"/>
      <c r="M990" s="21" t="s">
        <v>556</v>
      </c>
      <c r="N990" s="16" t="s">
        <v>1236</v>
      </c>
      <c r="O990" s="16">
        <v>5</v>
      </c>
      <c r="P990" s="20" t="s">
        <v>50</v>
      </c>
      <c r="Q990" s="1" t="s">
        <v>1199</v>
      </c>
      <c r="R990" s="1" t="s">
        <v>157</v>
      </c>
      <c r="S990" s="16"/>
      <c r="T990" s="151"/>
      <c r="V990" s="105" t="str">
        <f>IF(Tabela2[[#This Row],[F.R.
(Fonte Recurso)]]="",IF(B1065&lt;&gt;"",B1065&amp;".","")&amp;C1065&amp;"."&amp;D1065&amp;"."&amp;E1065&amp;"."&amp;F1065&amp;"."&amp;G1065&amp;"."&amp;H1065&amp;"."&amp;I1065&amp;"."&amp;J1065,"")</f>
        <v>2.0.0.0.00.0.0.00</v>
      </c>
      <c r="W990" s="105" t="b">
        <f>V990=Tabela2[[#This Row],[N.R.
(Natureza da Receita)]]</f>
        <v>0</v>
      </c>
      <c r="X990" s="105" t="str">
        <f>IF(Tabela2[[#This Row],[F.R.
(Fonte Recurso)]]="",VLOOKUP(Tabela2[[#This Row],[N.R.
(Natureza da Receita)]],Tabela813[[NR]:[Situação]],3,FALSE),"")</f>
        <v>S</v>
      </c>
      <c r="Y990" s="105" t="b">
        <f>X990=Tabela2[[#This Row],[(S)intética
(A)nalítica]]</f>
        <v>1</v>
      </c>
    </row>
    <row r="991" spans="2:25" ht="30">
      <c r="B991" s="29"/>
      <c r="C991" s="20" t="s">
        <v>781</v>
      </c>
      <c r="D991" s="20" t="s">
        <v>793</v>
      </c>
      <c r="E991" s="20" t="s">
        <v>791</v>
      </c>
      <c r="F991" s="20" t="s">
        <v>781</v>
      </c>
      <c r="G991" s="20" t="s">
        <v>785</v>
      </c>
      <c r="H991" s="20" t="s">
        <v>790</v>
      </c>
      <c r="I991" s="20" t="s">
        <v>784</v>
      </c>
      <c r="J991" s="20" t="s">
        <v>787</v>
      </c>
      <c r="K991" s="16" t="s">
        <v>1682</v>
      </c>
      <c r="L991" s="20"/>
      <c r="M991" s="21" t="s">
        <v>557</v>
      </c>
      <c r="N991" s="16" t="s">
        <v>1236</v>
      </c>
      <c r="O991" s="16">
        <v>6</v>
      </c>
      <c r="P991" s="20" t="s">
        <v>50</v>
      </c>
      <c r="Q991" s="1" t="s">
        <v>1200</v>
      </c>
      <c r="R991" s="1" t="s">
        <v>157</v>
      </c>
      <c r="S991" s="16"/>
      <c r="T991" s="151"/>
      <c r="V991" s="105" t="str">
        <f>IF(Tabela2[[#This Row],[F.R.
(Fonte Recurso)]]="",IF(B1066&lt;&gt;"",B1066&amp;".","")&amp;C1066&amp;"."&amp;D1066&amp;"."&amp;E1066&amp;"."&amp;F1066&amp;"."&amp;G1066&amp;"."&amp;H1066&amp;"."&amp;I1066&amp;"."&amp;J1066,"")</f>
        <v>2.1.0.0.00.0.0.00</v>
      </c>
      <c r="W991" s="105" t="b">
        <f>V991=Tabela2[[#This Row],[N.R.
(Natureza da Receita)]]</f>
        <v>0</v>
      </c>
      <c r="X991" s="105" t="str">
        <f>IF(Tabela2[[#This Row],[F.R.
(Fonte Recurso)]]="",VLOOKUP(Tabela2[[#This Row],[N.R.
(Natureza da Receita)]],Tabela813[[NR]:[Situação]],3,FALSE),"")</f>
        <v>S</v>
      </c>
      <c r="Y991" s="105" t="b">
        <f>X991=Tabela2[[#This Row],[(S)intética
(A)nalítica]]</f>
        <v>1</v>
      </c>
    </row>
    <row r="992" spans="2:25">
      <c r="B992" s="29"/>
      <c r="C992" s="20"/>
      <c r="D992" s="20"/>
      <c r="E992" s="20"/>
      <c r="F992" s="20"/>
      <c r="G992" s="20"/>
      <c r="H992" s="20"/>
      <c r="I992" s="20"/>
      <c r="J992" s="20"/>
      <c r="K992" s="16"/>
      <c r="L992" s="36" t="s">
        <v>3145</v>
      </c>
      <c r="M992" s="38" t="s">
        <v>3143</v>
      </c>
      <c r="N992" s="16"/>
      <c r="O992" s="16" t="s">
        <v>157</v>
      </c>
      <c r="P992" s="20" t="s">
        <v>157</v>
      </c>
      <c r="Q992" s="1"/>
      <c r="R992" s="1" t="s">
        <v>157</v>
      </c>
      <c r="S992" s="16" t="s">
        <v>157</v>
      </c>
      <c r="T992" s="151"/>
      <c r="V992" s="105" t="str">
        <f>IF(Tabela2[[#This Row],[F.R.
(Fonte Recurso)]]="",IF(B1067&lt;&gt;"",B1067&amp;".","")&amp;C1067&amp;"."&amp;D1067&amp;"."&amp;E1067&amp;"."&amp;F1067&amp;"."&amp;G1067&amp;"."&amp;H1067&amp;"."&amp;I1067&amp;"."&amp;J1067,"")</f>
        <v/>
      </c>
      <c r="W992" s="105" t="b">
        <f>V992=Tabela2[[#This Row],[N.R.
(Natureza da Receita)]]</f>
        <v>1</v>
      </c>
      <c r="X992" s="105" t="str">
        <f>IF(Tabela2[[#This Row],[F.R.
(Fonte Recurso)]]="",VLOOKUP(Tabela2[[#This Row],[N.R.
(Natureza da Receita)]],Tabela813[[NR]:[Situação]],3,FALSE),"")</f>
        <v/>
      </c>
      <c r="Y992" s="105" t="b">
        <f>X992=Tabela2[[#This Row],[(S)intética
(A)nalítica]]</f>
        <v>1</v>
      </c>
    </row>
    <row r="993" spans="1:25">
      <c r="B993" s="29"/>
      <c r="C993" s="20"/>
      <c r="D993" s="20"/>
      <c r="E993" s="20"/>
      <c r="F993" s="20"/>
      <c r="G993" s="20"/>
      <c r="H993" s="20"/>
      <c r="I993" s="20"/>
      <c r="J993" s="20"/>
      <c r="K993" s="16"/>
      <c r="L993" s="36" t="s">
        <v>3146</v>
      </c>
      <c r="M993" s="38" t="s">
        <v>3144</v>
      </c>
      <c r="N993" s="16"/>
      <c r="O993" s="16"/>
      <c r="P993" s="20"/>
      <c r="Q993" s="1"/>
      <c r="R993" s="1"/>
      <c r="S993" s="16"/>
      <c r="T993" s="151"/>
      <c r="V993" s="105" t="str">
        <f>IF(Tabela2[[#This Row],[F.R.
(Fonte Recurso)]]="",IF(B1068&lt;&gt;"",B1068&amp;".","")&amp;C1068&amp;"."&amp;D1068&amp;"."&amp;E1068&amp;"."&amp;F1068&amp;"."&amp;G1068&amp;"."&amp;H1068&amp;"."&amp;I1068&amp;"."&amp;J1068,"")</f>
        <v/>
      </c>
      <c r="W993" s="105" t="b">
        <f>V993=Tabela2[[#This Row],[N.R.
(Natureza da Receita)]]</f>
        <v>1</v>
      </c>
      <c r="X993" s="105" t="str">
        <f>IF(Tabela2[[#This Row],[F.R.
(Fonte Recurso)]]="",VLOOKUP(Tabela2[[#This Row],[N.R.
(Natureza da Receita)]],Tabela813[[NR]:[Situação]],3,FALSE),"")</f>
        <v/>
      </c>
      <c r="Y993" s="105" t="b">
        <f>X993=Tabela2[[#This Row],[(S)intética
(A)nalítica]]</f>
        <v>1</v>
      </c>
    </row>
    <row r="994" spans="1:25" ht="30">
      <c r="B994" s="29"/>
      <c r="C994" s="20" t="s">
        <v>781</v>
      </c>
      <c r="D994" s="20" t="s">
        <v>793</v>
      </c>
      <c r="E994" s="20" t="s">
        <v>791</v>
      </c>
      <c r="F994" s="20" t="s">
        <v>781</v>
      </c>
      <c r="G994" s="20" t="s">
        <v>785</v>
      </c>
      <c r="H994" s="20" t="s">
        <v>782</v>
      </c>
      <c r="I994" s="20" t="s">
        <v>784</v>
      </c>
      <c r="J994" s="20" t="s">
        <v>787</v>
      </c>
      <c r="K994" s="16" t="s">
        <v>1683</v>
      </c>
      <c r="L994" s="20"/>
      <c r="M994" s="21" t="s">
        <v>558</v>
      </c>
      <c r="N994" s="16" t="s">
        <v>1236</v>
      </c>
      <c r="O994" s="16">
        <v>6</v>
      </c>
      <c r="P994" s="20" t="s">
        <v>50</v>
      </c>
      <c r="Q994" s="1" t="s">
        <v>1201</v>
      </c>
      <c r="R994" s="1" t="s">
        <v>157</v>
      </c>
      <c r="S994" s="16"/>
      <c r="T994" s="151"/>
      <c r="V994" s="105" t="str">
        <f>IF(Tabela2[[#This Row],[F.R.
(Fonte Recurso)]]="",IF(B1069&lt;&gt;"",B1069&amp;".","")&amp;C1069&amp;"."&amp;D1069&amp;"."&amp;E1069&amp;"."&amp;F1069&amp;"."&amp;G1069&amp;"."&amp;H1069&amp;"."&amp;I1069&amp;"."&amp;J1069,"")</f>
        <v>2.1.1.1.03.0.0.00</v>
      </c>
      <c r="W994" s="105" t="b">
        <f>V994=Tabela2[[#This Row],[N.R.
(Natureza da Receita)]]</f>
        <v>0</v>
      </c>
      <c r="X994" s="105" t="str">
        <f>IF(Tabela2[[#This Row],[F.R.
(Fonte Recurso)]]="",VLOOKUP(Tabela2[[#This Row],[N.R.
(Natureza da Receita)]],Tabela813[[NR]:[Situação]],3,FALSE),"")</f>
        <v>S</v>
      </c>
      <c r="Y994" s="105" t="b">
        <f>X994=Tabela2[[#This Row],[(S)intética
(A)nalítica]]</f>
        <v>1</v>
      </c>
    </row>
    <row r="995" spans="1:25">
      <c r="B995" s="29"/>
      <c r="C995" s="20"/>
      <c r="D995" s="20"/>
      <c r="E995" s="20"/>
      <c r="F995" s="20"/>
      <c r="G995" s="20"/>
      <c r="H995" s="20"/>
      <c r="I995" s="20"/>
      <c r="J995" s="20"/>
      <c r="K995" s="16"/>
      <c r="L995" s="36" t="s">
        <v>3145</v>
      </c>
      <c r="M995" s="38" t="s">
        <v>3143</v>
      </c>
      <c r="N995" s="16"/>
      <c r="O995" s="16" t="s">
        <v>157</v>
      </c>
      <c r="P995" s="20" t="s">
        <v>157</v>
      </c>
      <c r="Q995" s="1"/>
      <c r="R995" s="1" t="s">
        <v>157</v>
      </c>
      <c r="S995" s="16" t="s">
        <v>157</v>
      </c>
      <c r="T995" s="151"/>
      <c r="V995" s="105" t="str">
        <f>IF(Tabela2[[#This Row],[F.R.
(Fonte Recurso)]]="",IF(B1070&lt;&gt;"",B1070&amp;".","")&amp;C1070&amp;"."&amp;D1070&amp;"."&amp;E1070&amp;"."&amp;F1070&amp;"."&amp;G1070&amp;"."&amp;H1070&amp;"."&amp;I1070&amp;"."&amp;J1070,"")</f>
        <v/>
      </c>
      <c r="W995" s="105" t="b">
        <f>V995=Tabela2[[#This Row],[N.R.
(Natureza da Receita)]]</f>
        <v>1</v>
      </c>
      <c r="X995" s="105" t="str">
        <f>IF(Tabela2[[#This Row],[F.R.
(Fonte Recurso)]]="",VLOOKUP(Tabela2[[#This Row],[N.R.
(Natureza da Receita)]],Tabela813[[NR]:[Situação]],3,FALSE),"")</f>
        <v/>
      </c>
      <c r="Y995" s="105" t="b">
        <f>X995=Tabela2[[#This Row],[(S)intética
(A)nalítica]]</f>
        <v>1</v>
      </c>
    </row>
    <row r="996" spans="1:25">
      <c r="B996" s="29"/>
      <c r="C996" s="20"/>
      <c r="D996" s="20"/>
      <c r="E996" s="20"/>
      <c r="F996" s="20"/>
      <c r="G996" s="20"/>
      <c r="H996" s="20"/>
      <c r="I996" s="20"/>
      <c r="J996" s="20"/>
      <c r="K996" s="16"/>
      <c r="L996" s="36" t="s">
        <v>3146</v>
      </c>
      <c r="M996" s="38" t="s">
        <v>3144</v>
      </c>
      <c r="N996" s="16"/>
      <c r="O996" s="16"/>
      <c r="P996" s="20"/>
      <c r="Q996" s="1"/>
      <c r="R996" s="1"/>
      <c r="S996" s="16"/>
      <c r="T996" s="151"/>
      <c r="V996" s="105" t="str">
        <f>IF(Tabela2[[#This Row],[F.R.
(Fonte Recurso)]]="",IF(B1071&lt;&gt;"",B1071&amp;".","")&amp;C1071&amp;"."&amp;D1071&amp;"."&amp;E1071&amp;"."&amp;F1071&amp;"."&amp;G1071&amp;"."&amp;H1071&amp;"."&amp;I1071&amp;"."&amp;J1071,"")</f>
        <v/>
      </c>
      <c r="W996" s="105" t="b">
        <f>V996=Tabela2[[#This Row],[N.R.
(Natureza da Receita)]]</f>
        <v>1</v>
      </c>
      <c r="X996" s="105" t="str">
        <f>IF(Tabela2[[#This Row],[F.R.
(Fonte Recurso)]]="",VLOOKUP(Tabela2[[#This Row],[N.R.
(Natureza da Receita)]],Tabela813[[NR]:[Situação]],3,FALSE),"")</f>
        <v/>
      </c>
      <c r="Y996" s="105" t="b">
        <f>X996=Tabela2[[#This Row],[(S)intética
(A)nalítica]]</f>
        <v>1</v>
      </c>
    </row>
    <row r="997" spans="1:25">
      <c r="A997" s="242"/>
      <c r="B997" s="29"/>
      <c r="C997" s="20" t="s">
        <v>781</v>
      </c>
      <c r="D997" s="20" t="s">
        <v>793</v>
      </c>
      <c r="E997" s="20" t="s">
        <v>791</v>
      </c>
      <c r="F997" s="20" t="s">
        <v>781</v>
      </c>
      <c r="G997" s="20" t="s">
        <v>794</v>
      </c>
      <c r="H997" s="20" t="s">
        <v>784</v>
      </c>
      <c r="I997" s="20" t="s">
        <v>784</v>
      </c>
      <c r="J997" s="20" t="s">
        <v>787</v>
      </c>
      <c r="K997" s="16" t="s">
        <v>1684</v>
      </c>
      <c r="L997" s="20"/>
      <c r="M997" s="21" t="s">
        <v>559</v>
      </c>
      <c r="N997" s="16"/>
      <c r="O997" s="16">
        <v>5</v>
      </c>
      <c r="P997" s="20" t="s">
        <v>50</v>
      </c>
      <c r="Q997" s="1" t="s">
        <v>1202</v>
      </c>
      <c r="R997" s="1" t="s">
        <v>157</v>
      </c>
      <c r="S997" s="16"/>
      <c r="T997" s="151"/>
      <c r="V997" s="105" t="str">
        <f>IF(Tabela2[[#This Row],[F.R.
(Fonte Recurso)]]="",IF(B1072&lt;&gt;"",B1072&amp;".","")&amp;C1072&amp;"."&amp;D1072&amp;"."&amp;E1072&amp;"."&amp;F1072&amp;"."&amp;G1072&amp;"."&amp;H1072&amp;"."&amp;I1072&amp;"."&amp;J1072,"")</f>
        <v>2.1.1.2.01.0.0.00</v>
      </c>
      <c r="W997" s="105" t="b">
        <f>V997=Tabela2[[#This Row],[N.R.
(Natureza da Receita)]]</f>
        <v>0</v>
      </c>
      <c r="X997" s="105" t="str">
        <f>IF(Tabela2[[#This Row],[F.R.
(Fonte Recurso)]]="",VLOOKUP(Tabela2[[#This Row],[N.R.
(Natureza da Receita)]],Tabela813[[NR]:[Situação]],3,FALSE),"")</f>
        <v>S</v>
      </c>
      <c r="Y997" s="105" t="b">
        <f>X997=Tabela2[[#This Row],[(S)intética
(A)nalítica]]</f>
        <v>0</v>
      </c>
    </row>
    <row r="998" spans="1:25">
      <c r="B998" s="29"/>
      <c r="C998" s="20"/>
      <c r="D998" s="20"/>
      <c r="E998" s="20"/>
      <c r="F998" s="20"/>
      <c r="G998" s="20"/>
      <c r="H998" s="20"/>
      <c r="I998" s="20"/>
      <c r="J998" s="20"/>
      <c r="K998" s="16"/>
      <c r="L998" s="36" t="s">
        <v>3145</v>
      </c>
      <c r="M998" s="38" t="s">
        <v>3143</v>
      </c>
      <c r="N998" s="16"/>
      <c r="O998" s="16" t="s">
        <v>157</v>
      </c>
      <c r="P998" s="20" t="s">
        <v>157</v>
      </c>
      <c r="Q998" s="1"/>
      <c r="R998" s="1" t="s">
        <v>157</v>
      </c>
      <c r="S998" s="16" t="s">
        <v>157</v>
      </c>
      <c r="T998" s="151"/>
      <c r="V998" s="105" t="str">
        <f>IF(Tabela2[[#This Row],[F.R.
(Fonte Recurso)]]="",IF(B1073&lt;&gt;"",B1073&amp;".","")&amp;C1073&amp;"."&amp;D1073&amp;"."&amp;E1073&amp;"."&amp;F1073&amp;"."&amp;G1073&amp;"."&amp;H1073&amp;"."&amp;I1073&amp;"."&amp;J1073,"")</f>
        <v/>
      </c>
      <c r="W998" s="105" t="b">
        <f>V998=Tabela2[[#This Row],[N.R.
(Natureza da Receita)]]</f>
        <v>1</v>
      </c>
      <c r="X998" s="105" t="str">
        <f>IF(Tabela2[[#This Row],[F.R.
(Fonte Recurso)]]="",VLOOKUP(Tabela2[[#This Row],[N.R.
(Natureza da Receita)]],Tabela813[[NR]:[Situação]],3,FALSE),"")</f>
        <v/>
      </c>
      <c r="Y998" s="105" t="b">
        <f>X998=Tabela2[[#This Row],[(S)intética
(A)nalítica]]</f>
        <v>1</v>
      </c>
    </row>
    <row r="999" spans="1:25">
      <c r="B999" s="29"/>
      <c r="C999" s="20"/>
      <c r="D999" s="20"/>
      <c r="E999" s="20"/>
      <c r="F999" s="20"/>
      <c r="G999" s="20"/>
      <c r="H999" s="20"/>
      <c r="I999" s="20"/>
      <c r="J999" s="20"/>
      <c r="K999" s="16"/>
      <c r="L999" s="36" t="s">
        <v>3146</v>
      </c>
      <c r="M999" s="38" t="s">
        <v>3144</v>
      </c>
      <c r="N999" s="16"/>
      <c r="O999" s="16"/>
      <c r="P999" s="20"/>
      <c r="Q999" s="1"/>
      <c r="R999" s="1"/>
      <c r="S999" s="16"/>
      <c r="T999" s="151"/>
      <c r="V999" s="105" t="str">
        <f>IF(Tabela2[[#This Row],[F.R.
(Fonte Recurso)]]="",IF(B1074&lt;&gt;"",B1074&amp;".","")&amp;C1074&amp;"."&amp;D1074&amp;"."&amp;E1074&amp;"."&amp;F1074&amp;"."&amp;G1074&amp;"."&amp;H1074&amp;"."&amp;I1074&amp;"."&amp;J1074,"")</f>
        <v/>
      </c>
      <c r="W999" s="105" t="b">
        <f>V999=Tabela2[[#This Row],[N.R.
(Natureza da Receita)]]</f>
        <v>1</v>
      </c>
      <c r="X999" s="105" t="str">
        <f>IF(Tabela2[[#This Row],[F.R.
(Fonte Recurso)]]="",VLOOKUP(Tabela2[[#This Row],[N.R.
(Natureza da Receita)]],Tabela813[[NR]:[Situação]],3,FALSE),"")</f>
        <v/>
      </c>
      <c r="Y999" s="105" t="b">
        <f>X999=Tabela2[[#This Row],[(S)intética
(A)nalítica]]</f>
        <v>1</v>
      </c>
    </row>
    <row r="1000" spans="1:25" ht="30">
      <c r="B1000" s="29"/>
      <c r="C1000" s="20" t="s">
        <v>781</v>
      </c>
      <c r="D1000" s="20" t="s">
        <v>793</v>
      </c>
      <c r="E1000" s="20" t="s">
        <v>791</v>
      </c>
      <c r="F1000" s="20" t="s">
        <v>781</v>
      </c>
      <c r="G1000" s="20" t="s">
        <v>797</v>
      </c>
      <c r="H1000" s="20" t="s">
        <v>784</v>
      </c>
      <c r="I1000" s="20" t="s">
        <v>784</v>
      </c>
      <c r="J1000" s="20" t="s">
        <v>787</v>
      </c>
      <c r="K1000" s="16" t="s">
        <v>1685</v>
      </c>
      <c r="L1000" s="20"/>
      <c r="M1000" s="21" t="s">
        <v>560</v>
      </c>
      <c r="N1000" s="16" t="str">
        <f t="shared" ref="N1000:N1001" si="29">X929</f>
        <v/>
      </c>
      <c r="O1000" s="16">
        <v>5</v>
      </c>
      <c r="P1000" s="20" t="s">
        <v>50</v>
      </c>
      <c r="Q1000" s="1" t="s">
        <v>1203</v>
      </c>
      <c r="R1000" s="1" t="s">
        <v>157</v>
      </c>
      <c r="S1000" s="16"/>
      <c r="T1000" s="151"/>
      <c r="V1000" s="105" t="str">
        <f>IF(Tabela2[[#This Row],[F.R.
(Fonte Recurso)]]="",IF(B1075&lt;&gt;"",B1075&amp;".","")&amp;C1075&amp;"."&amp;D1075&amp;"."&amp;E1075&amp;"."&amp;F1075&amp;"."&amp;G1075&amp;"."&amp;H1075&amp;"."&amp;I1075&amp;"."&amp;J1075,"")</f>
        <v>.......</v>
      </c>
      <c r="W1000" s="105" t="b">
        <f>V1000=Tabela2[[#This Row],[N.R.
(Natureza da Receita)]]</f>
        <v>0</v>
      </c>
      <c r="X1000" s="105" t="str">
        <f>IF(Tabela2[[#This Row],[F.R.
(Fonte Recurso)]]="",VLOOKUP(Tabela2[[#This Row],[N.R.
(Natureza da Receita)]],Tabela813[[NR]:[Situação]],3,FALSE),"")</f>
        <v>S</v>
      </c>
      <c r="Y1000" s="105" t="b">
        <f>X1000=Tabela2[[#This Row],[(S)intética
(A)nalítica]]</f>
        <v>0</v>
      </c>
    </row>
    <row r="1001" spans="1:25">
      <c r="B1001" s="29"/>
      <c r="C1001" s="20"/>
      <c r="D1001" s="20"/>
      <c r="E1001" s="20"/>
      <c r="F1001" s="20"/>
      <c r="G1001" s="20"/>
      <c r="H1001" s="20"/>
      <c r="I1001" s="20"/>
      <c r="J1001" s="20"/>
      <c r="K1001" s="16"/>
      <c r="L1001" s="36" t="s">
        <v>3145</v>
      </c>
      <c r="M1001" s="38" t="s">
        <v>3143</v>
      </c>
      <c r="N1001" s="16" t="str">
        <f t="shared" si="29"/>
        <v>S</v>
      </c>
      <c r="O1001" s="16" t="s">
        <v>157</v>
      </c>
      <c r="P1001" s="20" t="s">
        <v>157</v>
      </c>
      <c r="Q1001" s="1"/>
      <c r="R1001" s="1" t="s">
        <v>157</v>
      </c>
      <c r="S1001" s="16" t="s">
        <v>157</v>
      </c>
      <c r="T1001" s="151"/>
      <c r="V1001" s="105" t="str">
        <f>IF(Tabela2[[#This Row],[F.R.
(Fonte Recurso)]]="",IF(B1076&lt;&gt;"",B1076&amp;".","")&amp;C1076&amp;"."&amp;D1076&amp;"."&amp;E1076&amp;"."&amp;F1076&amp;"."&amp;G1076&amp;"."&amp;H1076&amp;"."&amp;I1076&amp;"."&amp;J1076,"")</f>
        <v/>
      </c>
      <c r="W1001" s="105" t="b">
        <f>V1001=Tabela2[[#This Row],[N.R.
(Natureza da Receita)]]</f>
        <v>1</v>
      </c>
      <c r="X1001" s="105" t="str">
        <f>IF(Tabela2[[#This Row],[F.R.
(Fonte Recurso)]]="",VLOOKUP(Tabela2[[#This Row],[N.R.
(Natureza da Receita)]],Tabela813[[NR]:[Situação]],3,FALSE),"")</f>
        <v/>
      </c>
      <c r="Y1001" s="105" t="b">
        <f>X1001=Tabela2[[#This Row],[(S)intética
(A)nalítica]]</f>
        <v>0</v>
      </c>
    </row>
    <row r="1002" spans="1:25">
      <c r="B1002" s="29"/>
      <c r="C1002" s="20"/>
      <c r="D1002" s="20"/>
      <c r="E1002" s="20"/>
      <c r="F1002" s="20"/>
      <c r="G1002" s="20"/>
      <c r="H1002" s="20"/>
      <c r="I1002" s="20"/>
      <c r="J1002" s="20"/>
      <c r="K1002" s="16"/>
      <c r="L1002" s="36" t="s">
        <v>3146</v>
      </c>
      <c r="M1002" s="38" t="s">
        <v>3144</v>
      </c>
      <c r="N1002" s="16"/>
      <c r="O1002" s="16"/>
      <c r="P1002" s="20"/>
      <c r="Q1002" s="1"/>
      <c r="R1002" s="1"/>
      <c r="S1002" s="16"/>
      <c r="T1002" s="151"/>
      <c r="V1002" s="105" t="str">
        <f>IF(Tabela2[[#This Row],[F.R.
(Fonte Recurso)]]="",IF(B1077&lt;&gt;"",B1077&amp;".","")&amp;C1077&amp;"."&amp;D1077&amp;"."&amp;E1077&amp;"."&amp;F1077&amp;"."&amp;G1077&amp;"."&amp;H1077&amp;"."&amp;I1077&amp;"."&amp;J1077,"")</f>
        <v/>
      </c>
      <c r="W1002" s="105" t="b">
        <f>V1002=Tabela2[[#This Row],[N.R.
(Natureza da Receita)]]</f>
        <v>1</v>
      </c>
      <c r="X1002" s="105" t="str">
        <f>IF(Tabela2[[#This Row],[F.R.
(Fonte Recurso)]]="",VLOOKUP(Tabela2[[#This Row],[N.R.
(Natureza da Receita)]],Tabela813[[NR]:[Situação]],3,FALSE),"")</f>
        <v/>
      </c>
      <c r="Y1002" s="105" t="b">
        <f>X1002=Tabela2[[#This Row],[(S)intética
(A)nalítica]]</f>
        <v>1</v>
      </c>
    </row>
    <row r="1003" spans="1:25">
      <c r="B1003" s="29"/>
      <c r="C1003" s="20" t="s">
        <v>781</v>
      </c>
      <c r="D1003" s="20" t="s">
        <v>793</v>
      </c>
      <c r="E1003" s="20" t="s">
        <v>791</v>
      </c>
      <c r="F1003" s="20" t="s">
        <v>790</v>
      </c>
      <c r="G1003" s="20" t="s">
        <v>787</v>
      </c>
      <c r="H1003" s="20" t="s">
        <v>784</v>
      </c>
      <c r="I1003" s="20" t="s">
        <v>784</v>
      </c>
      <c r="J1003" s="20" t="s">
        <v>787</v>
      </c>
      <c r="K1003" s="16" t="s">
        <v>1686</v>
      </c>
      <c r="L1003" s="20"/>
      <c r="M1003" s="21" t="s">
        <v>561</v>
      </c>
      <c r="N1003" s="16" t="s">
        <v>1236</v>
      </c>
      <c r="O1003" s="16">
        <v>4</v>
      </c>
      <c r="P1003" s="20" t="s">
        <v>44</v>
      </c>
      <c r="Q1003" s="1" t="s">
        <v>1204</v>
      </c>
      <c r="R1003" s="102" t="s">
        <v>1155</v>
      </c>
      <c r="S1003" s="16"/>
      <c r="T1003" s="151"/>
      <c r="V1003" s="105" t="str">
        <f>IF(Tabela2[[#This Row],[F.R.
(Fonte Recurso)]]="",IF(B1078&lt;&gt;"",B1078&amp;".","")&amp;C1078&amp;"."&amp;D1078&amp;"."&amp;E1078&amp;"."&amp;F1078&amp;"."&amp;G1078&amp;"."&amp;H1078&amp;"."&amp;I1078&amp;"."&amp;J1078,"")</f>
        <v>2.1.1.2.52.0.0.00</v>
      </c>
      <c r="W1003" s="105" t="b">
        <f>V1003=Tabela2[[#This Row],[N.R.
(Natureza da Receita)]]</f>
        <v>0</v>
      </c>
      <c r="X1003" s="105" t="str">
        <f>IF(Tabela2[[#This Row],[F.R.
(Fonte Recurso)]]="",VLOOKUP(Tabela2[[#This Row],[N.R.
(Natureza da Receita)]],Tabela813[[NR]:[Situação]],3,FALSE),"")</f>
        <v>S</v>
      </c>
      <c r="Y1003" s="105" t="b">
        <f>X1003=Tabela2[[#This Row],[(S)intética
(A)nalítica]]</f>
        <v>1</v>
      </c>
    </row>
    <row r="1004" spans="1:25">
      <c r="B1004" s="29"/>
      <c r="C1004" s="20" t="s">
        <v>781</v>
      </c>
      <c r="D1004" s="20" t="s">
        <v>793</v>
      </c>
      <c r="E1004" s="20" t="s">
        <v>791</v>
      </c>
      <c r="F1004" s="20" t="s">
        <v>790</v>
      </c>
      <c r="G1004" s="20" t="s">
        <v>783</v>
      </c>
      <c r="H1004" s="20" t="s">
        <v>784</v>
      </c>
      <c r="I1004" s="20" t="s">
        <v>784</v>
      </c>
      <c r="J1004" s="20" t="s">
        <v>787</v>
      </c>
      <c r="K1004" s="16" t="s">
        <v>1687</v>
      </c>
      <c r="L1004" s="20"/>
      <c r="M1004" s="21" t="s">
        <v>562</v>
      </c>
      <c r="N1004" s="16" t="s">
        <v>1236</v>
      </c>
      <c r="O1004" s="16">
        <v>5</v>
      </c>
      <c r="P1004" s="20" t="s">
        <v>50</v>
      </c>
      <c r="Q1004" s="1" t="s">
        <v>1205</v>
      </c>
      <c r="R1004" s="1" t="s">
        <v>157</v>
      </c>
      <c r="S1004" s="16"/>
      <c r="T1004" s="151"/>
      <c r="V1004" s="105" t="str">
        <f>IF(Tabela2[[#This Row],[F.R.
(Fonte Recurso)]]="",IF(B1079&lt;&gt;"",B1079&amp;".","")&amp;C1079&amp;"."&amp;D1079&amp;"."&amp;E1079&amp;"."&amp;F1079&amp;"."&amp;G1079&amp;"."&amp;H1079&amp;"."&amp;I1079&amp;"."&amp;J1079,"")</f>
        <v>.......</v>
      </c>
      <c r="W1004" s="105" t="b">
        <f>V1004=Tabela2[[#This Row],[N.R.
(Natureza da Receita)]]</f>
        <v>0</v>
      </c>
      <c r="X1004" s="105" t="str">
        <f>IF(Tabela2[[#This Row],[F.R.
(Fonte Recurso)]]="",VLOOKUP(Tabela2[[#This Row],[N.R.
(Natureza da Receita)]],Tabela813[[NR]:[Situação]],3,FALSE),"")</f>
        <v>S</v>
      </c>
      <c r="Y1004" s="105" t="b">
        <f>X1004=Tabela2[[#This Row],[(S)intética
(A)nalítica]]</f>
        <v>1</v>
      </c>
    </row>
    <row r="1005" spans="1:25">
      <c r="B1005" s="29"/>
      <c r="C1005" s="20"/>
      <c r="D1005" s="20"/>
      <c r="E1005" s="20"/>
      <c r="F1005" s="20"/>
      <c r="G1005" s="20"/>
      <c r="H1005" s="20"/>
      <c r="I1005" s="20"/>
      <c r="J1005" s="20"/>
      <c r="K1005" s="16"/>
      <c r="L1005" s="36" t="s">
        <v>3145</v>
      </c>
      <c r="M1005" s="38" t="s">
        <v>3143</v>
      </c>
      <c r="N1005" s="16" t="str">
        <f>X934</f>
        <v/>
      </c>
      <c r="O1005" s="16" t="s">
        <v>157</v>
      </c>
      <c r="P1005" s="20" t="s">
        <v>157</v>
      </c>
      <c r="Q1005" s="1"/>
      <c r="R1005" s="1" t="s">
        <v>157</v>
      </c>
      <c r="S1005" s="16" t="s">
        <v>157</v>
      </c>
      <c r="T1005" s="151"/>
      <c r="V1005" s="105" t="str">
        <f>IF(Tabela2[[#This Row],[F.R.
(Fonte Recurso)]]="",IF(B1080&lt;&gt;"",B1080&amp;".","")&amp;C1080&amp;"."&amp;D1080&amp;"."&amp;E1080&amp;"."&amp;F1080&amp;"."&amp;G1080&amp;"."&amp;H1080&amp;"."&amp;I1080&amp;"."&amp;J1080,"")</f>
        <v/>
      </c>
      <c r="W1005" s="105" t="b">
        <f>V1005=Tabela2[[#This Row],[N.R.
(Natureza da Receita)]]</f>
        <v>1</v>
      </c>
      <c r="X1005" s="105" t="str">
        <f>IF(Tabela2[[#This Row],[F.R.
(Fonte Recurso)]]="",VLOOKUP(Tabela2[[#This Row],[N.R.
(Natureza da Receita)]],Tabela813[[NR]:[Situação]],3,FALSE),"")</f>
        <v/>
      </c>
      <c r="Y1005" s="105" t="b">
        <f>X1005=Tabela2[[#This Row],[(S)intética
(A)nalítica]]</f>
        <v>1</v>
      </c>
    </row>
    <row r="1006" spans="1:25">
      <c r="B1006" s="29"/>
      <c r="C1006" s="20"/>
      <c r="D1006" s="20"/>
      <c r="E1006" s="20"/>
      <c r="F1006" s="20"/>
      <c r="G1006" s="20"/>
      <c r="H1006" s="20"/>
      <c r="I1006" s="20"/>
      <c r="J1006" s="20"/>
      <c r="K1006" s="16"/>
      <c r="L1006" s="36" t="s">
        <v>3146</v>
      </c>
      <c r="M1006" s="38" t="s">
        <v>3144</v>
      </c>
      <c r="N1006" s="16"/>
      <c r="O1006" s="16"/>
      <c r="P1006" s="20"/>
      <c r="Q1006" s="1"/>
      <c r="R1006" s="1"/>
      <c r="S1006" s="16"/>
      <c r="T1006" s="151"/>
      <c r="V1006" s="105" t="str">
        <f>IF(Tabela2[[#This Row],[F.R.
(Fonte Recurso)]]="",IF(B1081&lt;&gt;"",B1081&amp;".","")&amp;C1081&amp;"."&amp;D1081&amp;"."&amp;E1081&amp;"."&amp;F1081&amp;"."&amp;G1081&amp;"."&amp;H1081&amp;"."&amp;I1081&amp;"."&amp;J1081,"")</f>
        <v/>
      </c>
      <c r="W1006" s="105" t="b">
        <f>V1006=Tabela2[[#This Row],[N.R.
(Natureza da Receita)]]</f>
        <v>1</v>
      </c>
      <c r="X1006" s="105" t="str">
        <f>IF(Tabela2[[#This Row],[F.R.
(Fonte Recurso)]]="",VLOOKUP(Tabela2[[#This Row],[N.R.
(Natureza da Receita)]],Tabela813[[NR]:[Situação]],3,FALSE),"")</f>
        <v/>
      </c>
      <c r="Y1006" s="105" t="b">
        <f>X1006=Tabela2[[#This Row],[(S)intética
(A)nalítica]]</f>
        <v>1</v>
      </c>
    </row>
    <row r="1007" spans="1:25" ht="30">
      <c r="B1007" s="29"/>
      <c r="C1007" s="20" t="s">
        <v>781</v>
      </c>
      <c r="D1007" s="20" t="s">
        <v>793</v>
      </c>
      <c r="E1007" s="20" t="s">
        <v>791</v>
      </c>
      <c r="F1007" s="20" t="s">
        <v>790</v>
      </c>
      <c r="G1007" s="20" t="s">
        <v>785</v>
      </c>
      <c r="H1007" s="20" t="s">
        <v>784</v>
      </c>
      <c r="I1007" s="20" t="s">
        <v>784</v>
      </c>
      <c r="J1007" s="20" t="s">
        <v>787</v>
      </c>
      <c r="K1007" s="16" t="s">
        <v>1688</v>
      </c>
      <c r="L1007" s="20"/>
      <c r="M1007" s="21" t="s">
        <v>563</v>
      </c>
      <c r="N1007" s="16" t="s">
        <v>1236</v>
      </c>
      <c r="O1007" s="16">
        <v>5</v>
      </c>
      <c r="P1007" s="20" t="s">
        <v>50</v>
      </c>
      <c r="Q1007" s="1" t="s">
        <v>1206</v>
      </c>
      <c r="R1007" s="1" t="s">
        <v>157</v>
      </c>
      <c r="S1007" s="16"/>
      <c r="T1007" s="151"/>
      <c r="V1007" s="105" t="str">
        <f>IF(Tabela2[[#This Row],[F.R.
(Fonte Recurso)]]="",IF(B1082&lt;&gt;"",B1082&amp;".","")&amp;C1082&amp;"."&amp;D1082&amp;"."&amp;E1082&amp;"."&amp;F1082&amp;"."&amp;G1082&amp;"."&amp;H1082&amp;"."&amp;I1082&amp;"."&amp;J1082,"")</f>
        <v>2.1.1.2.54.0.0.00</v>
      </c>
      <c r="W1007" s="105" t="b">
        <f>V1007=Tabela2[[#This Row],[N.R.
(Natureza da Receita)]]</f>
        <v>0</v>
      </c>
      <c r="X1007" s="105" t="str">
        <f>IF(Tabela2[[#This Row],[F.R.
(Fonte Recurso)]]="",VLOOKUP(Tabela2[[#This Row],[N.R.
(Natureza da Receita)]],Tabela813[[NR]:[Situação]],3,FALSE),"")</f>
        <v>S</v>
      </c>
      <c r="Y1007" s="105" t="b">
        <f>X1007=Tabela2[[#This Row],[(S)intética
(A)nalítica]]</f>
        <v>1</v>
      </c>
    </row>
    <row r="1008" spans="1:25">
      <c r="B1008" s="29"/>
      <c r="C1008" s="20"/>
      <c r="D1008" s="20"/>
      <c r="E1008" s="20"/>
      <c r="F1008" s="20"/>
      <c r="G1008" s="20"/>
      <c r="H1008" s="20"/>
      <c r="I1008" s="20"/>
      <c r="J1008" s="20"/>
      <c r="K1008" s="16"/>
      <c r="L1008" s="36" t="s">
        <v>3145</v>
      </c>
      <c r="M1008" s="38" t="s">
        <v>3143</v>
      </c>
      <c r="N1008" s="16" t="str">
        <f>X937</f>
        <v>S</v>
      </c>
      <c r="O1008" s="16" t="s">
        <v>157</v>
      </c>
      <c r="P1008" s="20" t="s">
        <v>157</v>
      </c>
      <c r="Q1008" s="1"/>
      <c r="R1008" s="1" t="s">
        <v>157</v>
      </c>
      <c r="S1008" s="16" t="s">
        <v>157</v>
      </c>
      <c r="T1008" s="151"/>
      <c r="V1008" s="105" t="str">
        <f>IF(Tabela2[[#This Row],[F.R.
(Fonte Recurso)]]="",IF(B1083&lt;&gt;"",B1083&amp;".","")&amp;C1083&amp;"."&amp;D1083&amp;"."&amp;E1083&amp;"."&amp;F1083&amp;"."&amp;G1083&amp;"."&amp;H1083&amp;"."&amp;I1083&amp;"."&amp;J1083,"")</f>
        <v/>
      </c>
      <c r="W1008" s="105" t="b">
        <f>V1008=Tabela2[[#This Row],[N.R.
(Natureza da Receita)]]</f>
        <v>1</v>
      </c>
      <c r="X1008" s="105" t="str">
        <f>IF(Tabela2[[#This Row],[F.R.
(Fonte Recurso)]]="",VLOOKUP(Tabela2[[#This Row],[N.R.
(Natureza da Receita)]],Tabela813[[NR]:[Situação]],3,FALSE),"")</f>
        <v/>
      </c>
      <c r="Y1008" s="105" t="b">
        <f>X1008=Tabela2[[#This Row],[(S)intética
(A)nalítica]]</f>
        <v>0</v>
      </c>
    </row>
    <row r="1009" spans="2:25">
      <c r="B1009" s="29"/>
      <c r="C1009" s="20"/>
      <c r="D1009" s="20"/>
      <c r="E1009" s="20"/>
      <c r="F1009" s="20"/>
      <c r="G1009" s="20"/>
      <c r="H1009" s="20"/>
      <c r="I1009" s="20"/>
      <c r="J1009" s="20"/>
      <c r="K1009" s="16"/>
      <c r="L1009" s="36" t="s">
        <v>3146</v>
      </c>
      <c r="M1009" s="38" t="s">
        <v>3144</v>
      </c>
      <c r="N1009" s="16"/>
      <c r="O1009" s="16"/>
      <c r="P1009" s="20"/>
      <c r="Q1009" s="1"/>
      <c r="R1009" s="1"/>
      <c r="S1009" s="16"/>
      <c r="T1009" s="151"/>
      <c r="V1009" s="105" t="str">
        <f>IF(Tabela2[[#This Row],[F.R.
(Fonte Recurso)]]="",IF(B1084&lt;&gt;"",B1084&amp;".","")&amp;C1084&amp;"."&amp;D1084&amp;"."&amp;E1084&amp;"."&amp;F1084&amp;"."&amp;G1084&amp;"."&amp;H1084&amp;"."&amp;I1084&amp;"."&amp;J1084,"")</f>
        <v/>
      </c>
      <c r="W1009" s="105" t="b">
        <f>V1009=Tabela2[[#This Row],[N.R.
(Natureza da Receita)]]</f>
        <v>1</v>
      </c>
      <c r="X1009" s="105" t="str">
        <f>IF(Tabela2[[#This Row],[F.R.
(Fonte Recurso)]]="",VLOOKUP(Tabela2[[#This Row],[N.R.
(Natureza da Receita)]],Tabela813[[NR]:[Situação]],3,FALSE),"")</f>
        <v/>
      </c>
      <c r="Y1009" s="105" t="b">
        <f>X1009=Tabela2[[#This Row],[(S)intética
(A)nalítica]]</f>
        <v>1</v>
      </c>
    </row>
    <row r="1010" spans="2:25">
      <c r="B1010" s="29"/>
      <c r="C1010" s="20" t="s">
        <v>781</v>
      </c>
      <c r="D1010" s="20" t="s">
        <v>793</v>
      </c>
      <c r="E1010" s="20" t="s">
        <v>791</v>
      </c>
      <c r="F1010" s="20" t="s">
        <v>790</v>
      </c>
      <c r="G1010" s="20" t="s">
        <v>794</v>
      </c>
      <c r="H1010" s="20" t="s">
        <v>784</v>
      </c>
      <c r="I1010" s="20" t="s">
        <v>784</v>
      </c>
      <c r="J1010" s="20" t="s">
        <v>787</v>
      </c>
      <c r="K1010" s="16" t="s">
        <v>1689</v>
      </c>
      <c r="L1010" s="20"/>
      <c r="M1010" s="21" t="s">
        <v>564</v>
      </c>
      <c r="N1010" s="16" t="s">
        <v>1236</v>
      </c>
      <c r="O1010" s="16">
        <v>5</v>
      </c>
      <c r="P1010" s="20" t="s">
        <v>50</v>
      </c>
      <c r="Q1010" s="1" t="s">
        <v>1207</v>
      </c>
      <c r="R1010" s="1" t="s">
        <v>157</v>
      </c>
      <c r="S1010" s="16"/>
      <c r="T1010" s="151"/>
      <c r="V1010" s="105" t="str">
        <f>IF(Tabela2[[#This Row],[F.R.
(Fonte Recurso)]]="",IF(B1085&lt;&gt;"",B1085&amp;".","")&amp;C1085&amp;"."&amp;D1085&amp;"."&amp;E1085&amp;"."&amp;F1085&amp;"."&amp;G1085&amp;"."&amp;H1085&amp;"."&amp;I1085&amp;"."&amp;J1085,"")</f>
        <v>.......</v>
      </c>
      <c r="W1010" s="105" t="b">
        <f>V1010=Tabela2[[#This Row],[N.R.
(Natureza da Receita)]]</f>
        <v>0</v>
      </c>
      <c r="X1010" s="105" t="str">
        <f>IF(Tabela2[[#This Row],[F.R.
(Fonte Recurso)]]="",VLOOKUP(Tabela2[[#This Row],[N.R.
(Natureza da Receita)]],Tabela813[[NR]:[Situação]],3,FALSE),"")</f>
        <v>S</v>
      </c>
      <c r="Y1010" s="105" t="b">
        <f>X1010=Tabela2[[#This Row],[(S)intética
(A)nalítica]]</f>
        <v>1</v>
      </c>
    </row>
    <row r="1011" spans="2:25">
      <c r="B1011" s="29"/>
      <c r="C1011" s="20"/>
      <c r="D1011" s="20"/>
      <c r="E1011" s="20"/>
      <c r="F1011" s="20"/>
      <c r="G1011" s="20"/>
      <c r="H1011" s="20"/>
      <c r="I1011" s="20"/>
      <c r="J1011" s="20"/>
      <c r="K1011" s="16"/>
      <c r="L1011" s="36" t="s">
        <v>3145</v>
      </c>
      <c r="M1011" s="38" t="s">
        <v>3143</v>
      </c>
      <c r="N1011" s="16" t="str">
        <f t="shared" ref="N1011:N1014" si="30">X940</f>
        <v>S</v>
      </c>
      <c r="O1011" s="16" t="s">
        <v>157</v>
      </c>
      <c r="P1011" s="20" t="s">
        <v>157</v>
      </c>
      <c r="Q1011" s="1"/>
      <c r="R1011" s="1" t="s">
        <v>157</v>
      </c>
      <c r="S1011" s="16" t="s">
        <v>157</v>
      </c>
      <c r="T1011" s="151"/>
      <c r="V1011" s="105" t="str">
        <f>IF(Tabela2[[#This Row],[F.R.
(Fonte Recurso)]]="",IF(B1086&lt;&gt;"",B1086&amp;".","")&amp;C1086&amp;"."&amp;D1086&amp;"."&amp;E1086&amp;"."&amp;F1086&amp;"."&amp;G1086&amp;"."&amp;H1086&amp;"."&amp;I1086&amp;"."&amp;J1086,"")</f>
        <v/>
      </c>
      <c r="W1011" s="105" t="b">
        <f>V1011=Tabela2[[#This Row],[N.R.
(Natureza da Receita)]]</f>
        <v>1</v>
      </c>
      <c r="X1011" s="105" t="str">
        <f>IF(Tabela2[[#This Row],[F.R.
(Fonte Recurso)]]="",VLOOKUP(Tabela2[[#This Row],[N.R.
(Natureza da Receita)]],Tabela813[[NR]:[Situação]],3,FALSE),"")</f>
        <v/>
      </c>
      <c r="Y1011" s="105" t="b">
        <f>X1011=Tabela2[[#This Row],[(S)intética
(A)nalítica]]</f>
        <v>0</v>
      </c>
    </row>
    <row r="1012" spans="2:25">
      <c r="B1012" s="29"/>
      <c r="C1012" s="20"/>
      <c r="D1012" s="20"/>
      <c r="E1012" s="20"/>
      <c r="F1012" s="20"/>
      <c r="G1012" s="20"/>
      <c r="H1012" s="20"/>
      <c r="I1012" s="20"/>
      <c r="J1012" s="20"/>
      <c r="K1012" s="16"/>
      <c r="L1012" s="36" t="s">
        <v>3146</v>
      </c>
      <c r="M1012" s="38" t="s">
        <v>3144</v>
      </c>
      <c r="N1012" s="16" t="str">
        <f t="shared" si="30"/>
        <v/>
      </c>
      <c r="O1012" s="16"/>
      <c r="P1012" s="20"/>
      <c r="Q1012" s="1"/>
      <c r="R1012" s="1"/>
      <c r="S1012" s="16"/>
      <c r="T1012" s="151"/>
      <c r="V1012" s="105" t="str">
        <f>IF(Tabela2[[#This Row],[F.R.
(Fonte Recurso)]]="",IF(B1087&lt;&gt;"",B1087&amp;".","")&amp;C1087&amp;"."&amp;D1087&amp;"."&amp;E1087&amp;"."&amp;F1087&amp;"."&amp;G1087&amp;"."&amp;H1087&amp;"."&amp;I1087&amp;"."&amp;J1087,"")</f>
        <v/>
      </c>
      <c r="W1012" s="105" t="b">
        <f>V1012=Tabela2[[#This Row],[N.R.
(Natureza da Receita)]]</f>
        <v>1</v>
      </c>
      <c r="X1012" s="105" t="str">
        <f>IF(Tabela2[[#This Row],[F.R.
(Fonte Recurso)]]="",VLOOKUP(Tabela2[[#This Row],[N.R.
(Natureza da Receita)]],Tabela813[[NR]:[Situação]],3,FALSE),"")</f>
        <v/>
      </c>
      <c r="Y1012" s="105" t="b">
        <f>X1012=Tabela2[[#This Row],[(S)intética
(A)nalítica]]</f>
        <v>1</v>
      </c>
    </row>
    <row r="1013" spans="2:25" ht="30">
      <c r="B1013" s="29"/>
      <c r="C1013" s="20" t="s">
        <v>781</v>
      </c>
      <c r="D1013" s="20" t="s">
        <v>793</v>
      </c>
      <c r="E1013" s="20" t="s">
        <v>791</v>
      </c>
      <c r="F1013" s="20" t="s">
        <v>790</v>
      </c>
      <c r="G1013" s="20" t="s">
        <v>797</v>
      </c>
      <c r="H1013" s="20" t="s">
        <v>784</v>
      </c>
      <c r="I1013" s="20" t="s">
        <v>784</v>
      </c>
      <c r="J1013" s="20" t="s">
        <v>787</v>
      </c>
      <c r="K1013" s="16" t="s">
        <v>1690</v>
      </c>
      <c r="L1013" s="20"/>
      <c r="M1013" s="21" t="s">
        <v>565</v>
      </c>
      <c r="N1013" s="16" t="str">
        <f t="shared" si="30"/>
        <v>S</v>
      </c>
      <c r="O1013" s="16">
        <v>5</v>
      </c>
      <c r="P1013" s="20" t="s">
        <v>50</v>
      </c>
      <c r="Q1013" s="1" t="s">
        <v>1208</v>
      </c>
      <c r="R1013" s="1" t="s">
        <v>157</v>
      </c>
      <c r="S1013" s="16"/>
      <c r="T1013" s="151"/>
      <c r="V1013" s="105" t="str">
        <f>IF(Tabela2[[#This Row],[F.R.
(Fonte Recurso)]]="",IF(B1088&lt;&gt;"",B1088&amp;".","")&amp;C1088&amp;"."&amp;D1088&amp;"."&amp;E1088&amp;"."&amp;F1088&amp;"."&amp;G1088&amp;"."&amp;H1088&amp;"."&amp;I1088&amp;"."&amp;J1088,"")</f>
        <v>2.1.1.9.00.0.0.00</v>
      </c>
      <c r="W1013" s="105" t="b">
        <f>V1013=Tabela2[[#This Row],[N.R.
(Natureza da Receita)]]</f>
        <v>0</v>
      </c>
      <c r="X1013" s="105" t="str">
        <f>IF(Tabela2[[#This Row],[F.R.
(Fonte Recurso)]]="",VLOOKUP(Tabela2[[#This Row],[N.R.
(Natureza da Receita)]],Tabela813[[NR]:[Situação]],3,FALSE),"")</f>
        <v>S</v>
      </c>
      <c r="Y1013" s="105" t="b">
        <f>X1013=Tabela2[[#This Row],[(S)intética
(A)nalítica]]</f>
        <v>1</v>
      </c>
    </row>
    <row r="1014" spans="2:25">
      <c r="B1014" s="29"/>
      <c r="C1014" s="20"/>
      <c r="D1014" s="20"/>
      <c r="E1014" s="20"/>
      <c r="F1014" s="20"/>
      <c r="G1014" s="20"/>
      <c r="H1014" s="20"/>
      <c r="I1014" s="20"/>
      <c r="J1014" s="20"/>
      <c r="K1014" s="16"/>
      <c r="L1014" s="36" t="s">
        <v>3145</v>
      </c>
      <c r="M1014" s="38" t="s">
        <v>3143</v>
      </c>
      <c r="N1014" s="16" t="str">
        <f t="shared" si="30"/>
        <v/>
      </c>
      <c r="O1014" s="16" t="s">
        <v>157</v>
      </c>
      <c r="P1014" s="20" t="s">
        <v>157</v>
      </c>
      <c r="Q1014" s="1"/>
      <c r="R1014" s="1" t="s">
        <v>157</v>
      </c>
      <c r="S1014" s="16" t="s">
        <v>157</v>
      </c>
      <c r="T1014" s="151"/>
      <c r="V1014" s="105" t="str">
        <f>IF(Tabela2[[#This Row],[F.R.
(Fonte Recurso)]]="",IF(B1089&lt;&gt;"",B1089&amp;".","")&amp;C1089&amp;"."&amp;D1089&amp;"."&amp;E1089&amp;"."&amp;F1089&amp;"."&amp;G1089&amp;"."&amp;H1089&amp;"."&amp;I1089&amp;"."&amp;J1089,"")</f>
        <v/>
      </c>
      <c r="W1014" s="105" t="b">
        <f>V1014=Tabela2[[#This Row],[N.R.
(Natureza da Receita)]]</f>
        <v>1</v>
      </c>
      <c r="X1014" s="105" t="str">
        <f>IF(Tabela2[[#This Row],[F.R.
(Fonte Recurso)]]="",VLOOKUP(Tabela2[[#This Row],[N.R.
(Natureza da Receita)]],Tabela813[[NR]:[Situação]],3,FALSE),"")</f>
        <v/>
      </c>
      <c r="Y1014" s="105" t="b">
        <f>X1014=Tabela2[[#This Row],[(S)intética
(A)nalítica]]</f>
        <v>1</v>
      </c>
    </row>
    <row r="1015" spans="2:25">
      <c r="B1015" s="29"/>
      <c r="C1015" s="20"/>
      <c r="D1015" s="20"/>
      <c r="E1015" s="20"/>
      <c r="F1015" s="20"/>
      <c r="G1015" s="20"/>
      <c r="H1015" s="20"/>
      <c r="I1015" s="20"/>
      <c r="J1015" s="20"/>
      <c r="K1015" s="16"/>
      <c r="L1015" s="36" t="s">
        <v>3146</v>
      </c>
      <c r="M1015" s="38" t="s">
        <v>3144</v>
      </c>
      <c r="N1015" s="16"/>
      <c r="O1015" s="16"/>
      <c r="P1015" s="20"/>
      <c r="Q1015" s="1"/>
      <c r="R1015" s="1"/>
      <c r="S1015" s="16"/>
      <c r="T1015" s="151"/>
      <c r="V1015" s="105" t="str">
        <f>IF(Tabela2[[#This Row],[F.R.
(Fonte Recurso)]]="",IF(B1090&lt;&gt;"",B1090&amp;".","")&amp;C1090&amp;"."&amp;D1090&amp;"."&amp;E1090&amp;"."&amp;F1090&amp;"."&amp;G1090&amp;"."&amp;H1090&amp;"."&amp;I1090&amp;"."&amp;J1090,"")</f>
        <v/>
      </c>
      <c r="W1015" s="105" t="b">
        <f>V1015=Tabela2[[#This Row],[N.R.
(Natureza da Receita)]]</f>
        <v>1</v>
      </c>
      <c r="X1015" s="105" t="str">
        <f>IF(Tabela2[[#This Row],[F.R.
(Fonte Recurso)]]="",VLOOKUP(Tabela2[[#This Row],[N.R.
(Natureza da Receita)]],Tabela813[[NR]:[Situação]],3,FALSE),"")</f>
        <v/>
      </c>
      <c r="Y1015" s="105" t="b">
        <f>X1015=Tabela2[[#This Row],[(S)intética
(A)nalítica]]</f>
        <v>1</v>
      </c>
    </row>
    <row r="1016" spans="2:25">
      <c r="B1016" s="29"/>
      <c r="C1016" s="20" t="s">
        <v>781</v>
      </c>
      <c r="D1016" s="20" t="s">
        <v>793</v>
      </c>
      <c r="E1016" s="20" t="s">
        <v>791</v>
      </c>
      <c r="F1016" s="20" t="s">
        <v>782</v>
      </c>
      <c r="G1016" s="20" t="s">
        <v>787</v>
      </c>
      <c r="H1016" s="20" t="s">
        <v>784</v>
      </c>
      <c r="I1016" s="20" t="s">
        <v>784</v>
      </c>
      <c r="J1016" s="20" t="s">
        <v>787</v>
      </c>
      <c r="K1016" s="16" t="s">
        <v>1691</v>
      </c>
      <c r="L1016" s="20"/>
      <c r="M1016" s="21" t="s">
        <v>566</v>
      </c>
      <c r="N1016" s="16" t="s">
        <v>1236</v>
      </c>
      <c r="O1016" s="16">
        <v>4</v>
      </c>
      <c r="P1016" s="20" t="s">
        <v>44</v>
      </c>
      <c r="Q1016" s="1" t="s">
        <v>2752</v>
      </c>
      <c r="R1016" s="102" t="s">
        <v>1155</v>
      </c>
      <c r="S1016" s="16"/>
      <c r="T1016" s="151"/>
      <c r="V1016" s="105" t="str">
        <f>IF(Tabela2[[#This Row],[F.R.
(Fonte Recurso)]]="",IF(B1091&lt;&gt;"",B1091&amp;".","")&amp;C1091&amp;"."&amp;D1091&amp;"."&amp;E1091&amp;"."&amp;F1091&amp;"."&amp;G1091&amp;"."&amp;H1091&amp;"."&amp;I1091&amp;"."&amp;J1091,"")</f>
        <v>2.1.2.0.00.0.0.00</v>
      </c>
      <c r="W1016" s="105" t="b">
        <f>V1016=Tabela2[[#This Row],[N.R.
(Natureza da Receita)]]</f>
        <v>0</v>
      </c>
      <c r="X1016" s="105" t="str">
        <f>IF(Tabela2[[#This Row],[F.R.
(Fonte Recurso)]]="",VLOOKUP(Tabela2[[#This Row],[N.R.
(Natureza da Receita)]],Tabela813[[NR]:[Situação]],3,FALSE),"")</f>
        <v>S</v>
      </c>
      <c r="Y1016" s="105" t="b">
        <f>X1016=Tabela2[[#This Row],[(S)intética
(A)nalítica]]</f>
        <v>1</v>
      </c>
    </row>
    <row r="1017" spans="2:25">
      <c r="B1017" s="29"/>
      <c r="C1017" s="20" t="s">
        <v>781</v>
      </c>
      <c r="D1017" s="20" t="s">
        <v>793</v>
      </c>
      <c r="E1017" s="20" t="s">
        <v>791</v>
      </c>
      <c r="F1017" s="20" t="s">
        <v>782</v>
      </c>
      <c r="G1017" s="20" t="s">
        <v>783</v>
      </c>
      <c r="H1017" s="20" t="s">
        <v>784</v>
      </c>
      <c r="I1017" s="20" t="s">
        <v>784</v>
      </c>
      <c r="J1017" s="20" t="s">
        <v>787</v>
      </c>
      <c r="K1017" s="16" t="s">
        <v>1692</v>
      </c>
      <c r="L1017" s="20"/>
      <c r="M1017" s="21" t="s">
        <v>567</v>
      </c>
      <c r="N1017" s="16" t="s">
        <v>1236</v>
      </c>
      <c r="O1017" s="16">
        <v>5</v>
      </c>
      <c r="P1017" s="20" t="s">
        <v>50</v>
      </c>
      <c r="Q1017" s="1" t="s">
        <v>1209</v>
      </c>
      <c r="R1017" s="1" t="s">
        <v>157</v>
      </c>
      <c r="S1017" s="16"/>
      <c r="T1017" s="151"/>
      <c r="V1017" s="105" t="str">
        <f>IF(Tabela2[[#This Row],[F.R.
(Fonte Recurso)]]="",IF(B1092&lt;&gt;"",B1092&amp;".","")&amp;C1092&amp;"."&amp;D1092&amp;"."&amp;E1092&amp;"."&amp;F1092&amp;"."&amp;G1092&amp;"."&amp;H1092&amp;"."&amp;I1092&amp;"."&amp;J1092,"")</f>
        <v>2.1.2.1.00.0.0.00</v>
      </c>
      <c r="W1017" s="105" t="b">
        <f>V1017=Tabela2[[#This Row],[N.R.
(Natureza da Receita)]]</f>
        <v>0</v>
      </c>
      <c r="X1017" s="105" t="str">
        <f>IF(Tabela2[[#This Row],[F.R.
(Fonte Recurso)]]="",VLOOKUP(Tabela2[[#This Row],[N.R.
(Natureza da Receita)]],Tabela813[[NR]:[Situação]],3,FALSE),"")</f>
        <v>S</v>
      </c>
      <c r="Y1017" s="105" t="b">
        <f>X1017=Tabela2[[#This Row],[(S)intética
(A)nalítica]]</f>
        <v>1</v>
      </c>
    </row>
    <row r="1018" spans="2:25">
      <c r="B1018" s="29"/>
      <c r="C1018" s="20"/>
      <c r="D1018" s="20"/>
      <c r="E1018" s="20"/>
      <c r="F1018" s="20"/>
      <c r="G1018" s="20"/>
      <c r="H1018" s="20"/>
      <c r="I1018" s="20"/>
      <c r="J1018" s="20"/>
      <c r="K1018" s="16"/>
      <c r="L1018" s="36" t="s">
        <v>3145</v>
      </c>
      <c r="M1018" s="38" t="s">
        <v>3143</v>
      </c>
      <c r="N1018" s="16"/>
      <c r="O1018" s="16" t="s">
        <v>157</v>
      </c>
      <c r="P1018" s="20" t="s">
        <v>157</v>
      </c>
      <c r="Q1018" s="1"/>
      <c r="R1018" s="1" t="s">
        <v>157</v>
      </c>
      <c r="S1018" s="16" t="s">
        <v>157</v>
      </c>
      <c r="T1018" s="151"/>
      <c r="V1018" s="105" t="str">
        <f>IF(Tabela2[[#This Row],[F.R.
(Fonte Recurso)]]="",IF(B1093&lt;&gt;"",B1093&amp;".","")&amp;C1093&amp;"."&amp;D1093&amp;"."&amp;E1093&amp;"."&amp;F1093&amp;"."&amp;G1093&amp;"."&amp;H1093&amp;"."&amp;I1093&amp;"."&amp;J1093,"")</f>
        <v/>
      </c>
      <c r="W1018" s="105" t="b">
        <f>V1018=Tabela2[[#This Row],[N.R.
(Natureza da Receita)]]</f>
        <v>1</v>
      </c>
      <c r="X1018" s="105" t="str">
        <f>IF(Tabela2[[#This Row],[F.R.
(Fonte Recurso)]]="",VLOOKUP(Tabela2[[#This Row],[N.R.
(Natureza da Receita)]],Tabela813[[NR]:[Situação]],3,FALSE),"")</f>
        <v/>
      </c>
      <c r="Y1018" s="105" t="b">
        <f>X1018=Tabela2[[#This Row],[(S)intética
(A)nalítica]]</f>
        <v>1</v>
      </c>
    </row>
    <row r="1019" spans="2:25">
      <c r="B1019" s="29"/>
      <c r="C1019" s="20"/>
      <c r="D1019" s="20"/>
      <c r="E1019" s="20"/>
      <c r="F1019" s="20"/>
      <c r="G1019" s="20"/>
      <c r="H1019" s="20"/>
      <c r="I1019" s="20"/>
      <c r="J1019" s="20"/>
      <c r="K1019" s="16"/>
      <c r="L1019" s="36" t="s">
        <v>3146</v>
      </c>
      <c r="M1019" s="38" t="s">
        <v>3144</v>
      </c>
      <c r="N1019" s="16"/>
      <c r="O1019" s="16"/>
      <c r="P1019" s="20"/>
      <c r="Q1019" s="1"/>
      <c r="R1019" s="1"/>
      <c r="S1019" s="16"/>
      <c r="T1019" s="151"/>
      <c r="V1019" s="105" t="str">
        <f>IF(Tabela2[[#This Row],[F.R.
(Fonte Recurso)]]="",IF(B1094&lt;&gt;"",B1094&amp;".","")&amp;C1094&amp;"."&amp;D1094&amp;"."&amp;E1094&amp;"."&amp;F1094&amp;"."&amp;G1094&amp;"."&amp;H1094&amp;"."&amp;I1094&amp;"."&amp;J1094,"")</f>
        <v/>
      </c>
      <c r="W1019" s="105" t="b">
        <f>V1019=Tabela2[[#This Row],[N.R.
(Natureza da Receita)]]</f>
        <v>1</v>
      </c>
      <c r="X1019" s="105" t="str">
        <f>IF(Tabela2[[#This Row],[F.R.
(Fonte Recurso)]]="",VLOOKUP(Tabela2[[#This Row],[N.R.
(Natureza da Receita)]],Tabela813[[NR]:[Situação]],3,FALSE),"")</f>
        <v/>
      </c>
      <c r="Y1019" s="105" t="b">
        <f>X1019=Tabela2[[#This Row],[(S)intética
(A)nalítica]]</f>
        <v>1</v>
      </c>
    </row>
    <row r="1020" spans="2:25">
      <c r="B1020" s="29"/>
      <c r="C1020" s="14" t="s">
        <v>781</v>
      </c>
      <c r="D1020" s="14" t="s">
        <v>793</v>
      </c>
      <c r="E1020" s="14" t="s">
        <v>791</v>
      </c>
      <c r="F1020" s="14" t="s">
        <v>791</v>
      </c>
      <c r="G1020" s="14" t="s">
        <v>787</v>
      </c>
      <c r="H1020" s="14" t="s">
        <v>784</v>
      </c>
      <c r="I1020" s="14" t="s">
        <v>784</v>
      </c>
      <c r="J1020" s="20" t="s">
        <v>787</v>
      </c>
      <c r="K1020" s="16" t="s">
        <v>1693</v>
      </c>
      <c r="L1020" s="20"/>
      <c r="M1020" s="1" t="s">
        <v>568</v>
      </c>
      <c r="N1020" s="16" t="s">
        <v>1236</v>
      </c>
      <c r="O1020" s="16">
        <v>4</v>
      </c>
      <c r="P1020" s="16" t="s">
        <v>44</v>
      </c>
      <c r="Q1020" s="1" t="s">
        <v>1210</v>
      </c>
      <c r="R1020" s="102" t="s">
        <v>1155</v>
      </c>
      <c r="S1020" s="16"/>
      <c r="T1020" s="151"/>
      <c r="V1020" s="105" t="str">
        <f>IF(Tabela2[[#This Row],[F.R.
(Fonte Recurso)]]="",IF(B1095&lt;&gt;"",B1095&amp;".","")&amp;C1095&amp;"."&amp;D1095&amp;"."&amp;E1095&amp;"."&amp;F1095&amp;"."&amp;G1095&amp;"."&amp;H1095&amp;"."&amp;I1095&amp;"."&amp;J1095,"")</f>
        <v>2.1.2.1.02.0.0.00</v>
      </c>
      <c r="W1020" s="105" t="b">
        <f>V1020=Tabela2[[#This Row],[N.R.
(Natureza da Receita)]]</f>
        <v>0</v>
      </c>
      <c r="X1020" s="105" t="str">
        <f>IF(Tabela2[[#This Row],[F.R.
(Fonte Recurso)]]="",VLOOKUP(Tabela2[[#This Row],[N.R.
(Natureza da Receita)]],Tabela813[[NR]:[Situação]],3,FALSE),"")</f>
        <v>S</v>
      </c>
      <c r="Y1020" s="105" t="b">
        <f>X1020=Tabela2[[#This Row],[(S)intética
(A)nalítica]]</f>
        <v>1</v>
      </c>
    </row>
    <row r="1021" spans="2:25">
      <c r="B1021" s="29"/>
      <c r="C1021" s="14" t="s">
        <v>781</v>
      </c>
      <c r="D1021" s="14" t="s">
        <v>793</v>
      </c>
      <c r="E1021" s="14" t="s">
        <v>791</v>
      </c>
      <c r="F1021" s="14" t="s">
        <v>791</v>
      </c>
      <c r="G1021" s="20" t="s">
        <v>794</v>
      </c>
      <c r="H1021" s="14" t="s">
        <v>784</v>
      </c>
      <c r="I1021" s="14" t="s">
        <v>784</v>
      </c>
      <c r="J1021" s="20" t="s">
        <v>787</v>
      </c>
      <c r="K1021" s="16" t="s">
        <v>1694</v>
      </c>
      <c r="L1021" s="20"/>
      <c r="M1021" s="1" t="s">
        <v>2588</v>
      </c>
      <c r="N1021" s="16" t="s">
        <v>1236</v>
      </c>
      <c r="O1021" s="16">
        <v>5</v>
      </c>
      <c r="P1021" s="16" t="s">
        <v>50</v>
      </c>
      <c r="Q1021" s="1" t="s">
        <v>2753</v>
      </c>
      <c r="R1021" s="1" t="s">
        <v>157</v>
      </c>
      <c r="S1021" s="16"/>
      <c r="T1021" s="151"/>
      <c r="V1021" s="105" t="str">
        <f>IF(Tabela2[[#This Row],[F.R.
(Fonte Recurso)]]="",IF(B1096&lt;&gt;"",B1096&amp;".","")&amp;C1096&amp;"."&amp;D1096&amp;"."&amp;E1096&amp;"."&amp;F1096&amp;"."&amp;G1096&amp;"."&amp;H1096&amp;"."&amp;I1096&amp;"."&amp;J1096,"")</f>
        <v>.......</v>
      </c>
      <c r="W1021" s="105" t="b">
        <f>V1021=Tabela2[[#This Row],[N.R.
(Natureza da Receita)]]</f>
        <v>0</v>
      </c>
      <c r="X1021" s="105" t="str">
        <f>IF(Tabela2[[#This Row],[F.R.
(Fonte Recurso)]]="",VLOOKUP(Tabela2[[#This Row],[N.R.
(Natureza da Receita)]],Tabela813[[NR]:[Situação]],3,FALSE),"")</f>
        <v>S</v>
      </c>
      <c r="Y1021" s="105" t="b">
        <f>X1021=Tabela2[[#This Row],[(S)intética
(A)nalítica]]</f>
        <v>1</v>
      </c>
    </row>
    <row r="1022" spans="2:25">
      <c r="B1022" s="29"/>
      <c r="C1022" s="20"/>
      <c r="D1022" s="20"/>
      <c r="E1022" s="20"/>
      <c r="F1022" s="20"/>
      <c r="G1022" s="20"/>
      <c r="H1022" s="20"/>
      <c r="I1022" s="20"/>
      <c r="J1022" s="20"/>
      <c r="K1022" s="16"/>
      <c r="L1022" s="20" t="s">
        <v>3110</v>
      </c>
      <c r="M1022" s="21" t="s">
        <v>3055</v>
      </c>
      <c r="N1022" s="16"/>
      <c r="O1022" s="16"/>
      <c r="P1022" s="20"/>
      <c r="Q1022" s="1"/>
      <c r="R1022" s="1"/>
      <c r="S1022" s="16" t="s">
        <v>14</v>
      </c>
      <c r="T1022" s="154">
        <v>44851</v>
      </c>
      <c r="V1022" s="105" t="str">
        <f>IF(Tabela2[[#This Row],[F.R.
(Fonte Recurso)]]="",IF(B1097&lt;&gt;"",B1097&amp;".","")&amp;C1097&amp;"."&amp;D1097&amp;"."&amp;E1097&amp;"."&amp;F1097&amp;"."&amp;G1097&amp;"."&amp;H1097&amp;"."&amp;I1097&amp;"."&amp;J1097,"")</f>
        <v/>
      </c>
      <c r="W1022" s="105" t="b">
        <f>V1022=Tabela2[[#This Row],[N.R.
(Natureza da Receita)]]</f>
        <v>1</v>
      </c>
      <c r="X1022" s="105" t="str">
        <f>IF(Tabela2[[#This Row],[F.R.
(Fonte Recurso)]]="",VLOOKUP(Tabela2[[#This Row],[N.R.
(Natureza da Receita)]],Tabela813[[NR]:[Situação]],3,FALSE),"")</f>
        <v/>
      </c>
      <c r="Y1022" s="105" t="b">
        <f>X1022=Tabela2[[#This Row],[(S)intética
(A)nalítica]]</f>
        <v>1</v>
      </c>
    </row>
    <row r="1023" spans="2:25">
      <c r="B1023" s="29"/>
      <c r="C1023" s="14"/>
      <c r="D1023" s="14"/>
      <c r="E1023" s="14"/>
      <c r="F1023" s="14"/>
      <c r="G1023" s="20"/>
      <c r="H1023" s="14"/>
      <c r="I1023" s="20"/>
      <c r="J1023" s="20"/>
      <c r="K1023" s="16"/>
      <c r="L1023" s="20" t="s">
        <v>3101</v>
      </c>
      <c r="M1023" s="21" t="s">
        <v>3061</v>
      </c>
      <c r="N1023" s="16"/>
      <c r="O1023" s="16" t="s">
        <v>157</v>
      </c>
      <c r="P1023" s="16" t="s">
        <v>157</v>
      </c>
      <c r="Q1023" s="1"/>
      <c r="R1023" s="1" t="s">
        <v>157</v>
      </c>
      <c r="S1023" s="16" t="s">
        <v>157</v>
      </c>
      <c r="T1023" s="151"/>
      <c r="V1023" s="105" t="str">
        <f>IF(Tabela2[[#This Row],[F.R.
(Fonte Recurso)]]="",IF(B1098&lt;&gt;"",B1098&amp;".","")&amp;C1098&amp;"."&amp;D1098&amp;"."&amp;E1098&amp;"."&amp;F1098&amp;"."&amp;G1098&amp;"."&amp;H1098&amp;"."&amp;I1098&amp;"."&amp;J1098,"")</f>
        <v/>
      </c>
      <c r="W1023" s="105" t="b">
        <f>V1023=Tabela2[[#This Row],[N.R.
(Natureza da Receita)]]</f>
        <v>1</v>
      </c>
      <c r="X1023" s="105" t="str">
        <f>IF(Tabela2[[#This Row],[F.R.
(Fonte Recurso)]]="",VLOOKUP(Tabela2[[#This Row],[N.R.
(Natureza da Receita)]],Tabela813[[NR]:[Situação]],3,FALSE),"")</f>
        <v/>
      </c>
      <c r="Y1023" s="105" t="b">
        <f>X1023=Tabela2[[#This Row],[(S)intética
(A)nalítica]]</f>
        <v>1</v>
      </c>
    </row>
    <row r="1024" spans="2:25" ht="30">
      <c r="B1024" s="29"/>
      <c r="C1024" s="14" t="s">
        <v>781</v>
      </c>
      <c r="D1024" s="14" t="s">
        <v>793</v>
      </c>
      <c r="E1024" s="14" t="s">
        <v>791</v>
      </c>
      <c r="F1024" s="14" t="s">
        <v>791</v>
      </c>
      <c r="G1024" s="20" t="s">
        <v>795</v>
      </c>
      <c r="H1024" s="14" t="s">
        <v>784</v>
      </c>
      <c r="I1024" s="20" t="s">
        <v>784</v>
      </c>
      <c r="J1024" s="20" t="s">
        <v>787</v>
      </c>
      <c r="K1024" s="16" t="s">
        <v>1695</v>
      </c>
      <c r="L1024" s="20"/>
      <c r="M1024" s="1" t="s">
        <v>569</v>
      </c>
      <c r="N1024" s="16" t="s">
        <v>1236</v>
      </c>
      <c r="O1024" s="16">
        <v>5</v>
      </c>
      <c r="P1024" s="16" t="s">
        <v>50</v>
      </c>
      <c r="Q1024" s="1" t="s">
        <v>1211</v>
      </c>
      <c r="R1024" s="17" t="s">
        <v>157</v>
      </c>
      <c r="S1024" s="18"/>
      <c r="T1024" s="151"/>
      <c r="V1024" s="105" t="str">
        <f>IF(Tabela2[[#This Row],[F.R.
(Fonte Recurso)]]="",IF(B1099&lt;&gt;"",B1099&amp;".","")&amp;C1099&amp;"."&amp;D1099&amp;"."&amp;E1099&amp;"."&amp;F1099&amp;"."&amp;G1099&amp;"."&amp;H1099&amp;"."&amp;I1099&amp;"."&amp;J1099,"")</f>
        <v>.......</v>
      </c>
      <c r="W1024" s="105" t="b">
        <f>V1024=Tabela2[[#This Row],[N.R.
(Natureza da Receita)]]</f>
        <v>0</v>
      </c>
      <c r="X1024" s="105" t="str">
        <f>IF(Tabela2[[#This Row],[F.R.
(Fonte Recurso)]]="",VLOOKUP(Tabela2[[#This Row],[N.R.
(Natureza da Receita)]],Tabela813[[NR]:[Situação]],3,FALSE),"")</f>
        <v>S</v>
      </c>
      <c r="Y1024" s="105" t="b">
        <f>X1024=Tabela2[[#This Row],[(S)intética
(A)nalítica]]</f>
        <v>1</v>
      </c>
    </row>
    <row r="1025" spans="2:25">
      <c r="B1025" s="29"/>
      <c r="C1025" s="20"/>
      <c r="D1025" s="20"/>
      <c r="E1025" s="20"/>
      <c r="F1025" s="20"/>
      <c r="G1025" s="20"/>
      <c r="H1025" s="20"/>
      <c r="I1025" s="20"/>
      <c r="J1025" s="20"/>
      <c r="K1025" s="16"/>
      <c r="L1025" s="20" t="s">
        <v>3110</v>
      </c>
      <c r="M1025" s="21" t="s">
        <v>3055</v>
      </c>
      <c r="N1025" s="16" t="str">
        <f>X960</f>
        <v/>
      </c>
      <c r="O1025" s="16"/>
      <c r="P1025" s="20"/>
      <c r="Q1025" s="1"/>
      <c r="R1025" s="1"/>
      <c r="S1025" s="16" t="s">
        <v>14</v>
      </c>
      <c r="T1025" s="154">
        <v>44851</v>
      </c>
      <c r="V1025" s="105" t="str">
        <f>IF(Tabela2[[#This Row],[F.R.
(Fonte Recurso)]]="",IF(B1100&lt;&gt;"",B1100&amp;".","")&amp;C1100&amp;"."&amp;D1100&amp;"."&amp;E1100&amp;"."&amp;F1100&amp;"."&amp;G1100&amp;"."&amp;H1100&amp;"."&amp;I1100&amp;"."&amp;J1100,"")</f>
        <v/>
      </c>
      <c r="W1025" s="105" t="b">
        <f>V1025=Tabela2[[#This Row],[N.R.
(Natureza da Receita)]]</f>
        <v>1</v>
      </c>
      <c r="X1025" s="105" t="str">
        <f>IF(Tabela2[[#This Row],[F.R.
(Fonte Recurso)]]="",VLOOKUP(Tabela2[[#This Row],[N.R.
(Natureza da Receita)]],Tabela813[[NR]:[Situação]],3,FALSE),"")</f>
        <v/>
      </c>
      <c r="Y1025" s="105" t="b">
        <f>X1025=Tabela2[[#This Row],[(S)intética
(A)nalítica]]</f>
        <v>1</v>
      </c>
    </row>
    <row r="1026" spans="2:25">
      <c r="B1026" s="29"/>
      <c r="C1026" s="14"/>
      <c r="D1026" s="14"/>
      <c r="E1026" s="14"/>
      <c r="F1026" s="14"/>
      <c r="G1026" s="20"/>
      <c r="H1026" s="14"/>
      <c r="I1026" s="20"/>
      <c r="J1026" s="20"/>
      <c r="K1026" s="16"/>
      <c r="L1026" s="20" t="s">
        <v>3101</v>
      </c>
      <c r="M1026" s="21" t="s">
        <v>3061</v>
      </c>
      <c r="N1026" s="16"/>
      <c r="O1026" s="16" t="s">
        <v>157</v>
      </c>
      <c r="P1026" s="16" t="s">
        <v>157</v>
      </c>
      <c r="Q1026" s="1"/>
      <c r="R1026" s="1" t="s">
        <v>157</v>
      </c>
      <c r="S1026" s="16" t="s">
        <v>157</v>
      </c>
      <c r="T1026" s="151"/>
      <c r="V1026" s="105" t="str">
        <f>IF(Tabela2[[#This Row],[F.R.
(Fonte Recurso)]]="",IF(B1101&lt;&gt;"",B1101&amp;".","")&amp;C1101&amp;"."&amp;D1101&amp;"."&amp;E1101&amp;"."&amp;F1101&amp;"."&amp;G1101&amp;"."&amp;H1101&amp;"."&amp;I1101&amp;"."&amp;J1101,"")</f>
        <v/>
      </c>
      <c r="W1026" s="105" t="b">
        <f>V1026=Tabela2[[#This Row],[N.R.
(Natureza da Receita)]]</f>
        <v>1</v>
      </c>
      <c r="X1026" s="105" t="str">
        <f>IF(Tabela2[[#This Row],[F.R.
(Fonte Recurso)]]="",VLOOKUP(Tabela2[[#This Row],[N.R.
(Natureza da Receita)]],Tabela813[[NR]:[Situação]],3,FALSE),"")</f>
        <v/>
      </c>
      <c r="Y1026" s="105" t="b">
        <f>X1026=Tabela2[[#This Row],[(S)intética
(A)nalítica]]</f>
        <v>1</v>
      </c>
    </row>
    <row r="1027" spans="2:25" ht="30">
      <c r="B1027" s="29"/>
      <c r="C1027" s="14" t="s">
        <v>781</v>
      </c>
      <c r="D1027" s="14" t="s">
        <v>793</v>
      </c>
      <c r="E1027" s="14" t="s">
        <v>791</v>
      </c>
      <c r="F1027" s="14" t="s">
        <v>791</v>
      </c>
      <c r="G1027" s="20" t="s">
        <v>796</v>
      </c>
      <c r="H1027" s="20">
        <v>0</v>
      </c>
      <c r="I1027" s="20">
        <v>0</v>
      </c>
      <c r="J1027" s="20" t="s">
        <v>787</v>
      </c>
      <c r="K1027" s="16" t="s">
        <v>1696</v>
      </c>
      <c r="L1027" s="20"/>
      <c r="M1027" s="1" t="s">
        <v>570</v>
      </c>
      <c r="N1027" s="16" t="s">
        <v>1236</v>
      </c>
      <c r="O1027" s="16">
        <v>5</v>
      </c>
      <c r="P1027" s="16" t="s">
        <v>50</v>
      </c>
      <c r="Q1027" s="1" t="s">
        <v>2754</v>
      </c>
      <c r="R1027" s="1" t="s">
        <v>157</v>
      </c>
      <c r="S1027" s="16"/>
      <c r="T1027" s="151"/>
      <c r="V1027" s="105" t="str">
        <f>IF(Tabela2[[#This Row],[F.R.
(Fonte Recurso)]]="",IF(B1102&lt;&gt;"",B1102&amp;".","")&amp;C1102&amp;"."&amp;D1102&amp;"."&amp;E1102&amp;"."&amp;F1102&amp;"."&amp;G1102&amp;"."&amp;H1102&amp;"."&amp;I1102&amp;"."&amp;J1102,"")</f>
        <v>2.1.2.2.51.0.0.00</v>
      </c>
      <c r="W1027" s="105" t="b">
        <f>V1027=Tabela2[[#This Row],[N.R.
(Natureza da Receita)]]</f>
        <v>0</v>
      </c>
      <c r="X1027" s="105" t="str">
        <f>IF(Tabela2[[#This Row],[F.R.
(Fonte Recurso)]]="",VLOOKUP(Tabela2[[#This Row],[N.R.
(Natureza da Receita)]],Tabela813[[NR]:[Situação]],3,FALSE),"")</f>
        <v>S</v>
      </c>
      <c r="Y1027" s="105" t="b">
        <f>X1027=Tabela2[[#This Row],[(S)intética
(A)nalítica]]</f>
        <v>1</v>
      </c>
    </row>
    <row r="1028" spans="2:25">
      <c r="B1028" s="29"/>
      <c r="C1028" s="14"/>
      <c r="D1028" s="14"/>
      <c r="E1028" s="14"/>
      <c r="F1028" s="14"/>
      <c r="G1028" s="20"/>
      <c r="H1028" s="20"/>
      <c r="I1028" s="20"/>
      <c r="J1028" s="20"/>
      <c r="K1028" s="16"/>
      <c r="L1028" s="20" t="s">
        <v>3101</v>
      </c>
      <c r="M1028" s="21" t="s">
        <v>3061</v>
      </c>
      <c r="N1028" s="16"/>
      <c r="O1028" s="16" t="s">
        <v>157</v>
      </c>
      <c r="P1028" s="16" t="s">
        <v>157</v>
      </c>
      <c r="Q1028" s="1"/>
      <c r="R1028" s="1" t="s">
        <v>157</v>
      </c>
      <c r="S1028" s="16" t="s">
        <v>157</v>
      </c>
      <c r="T1028" s="151"/>
      <c r="V1028" s="105" t="str">
        <f>IF(Tabela2[[#This Row],[F.R.
(Fonte Recurso)]]="",IF(B1103&lt;&gt;"",B1103&amp;".","")&amp;C1103&amp;"."&amp;D1103&amp;"."&amp;E1103&amp;"."&amp;F1103&amp;"."&amp;G1103&amp;"."&amp;H1103&amp;"."&amp;I1103&amp;"."&amp;J1103,"")</f>
        <v/>
      </c>
      <c r="W1028" s="105" t="b">
        <f>V1028=Tabela2[[#This Row],[N.R.
(Natureza da Receita)]]</f>
        <v>1</v>
      </c>
      <c r="X1028" s="105" t="str">
        <f>IF(Tabela2[[#This Row],[F.R.
(Fonte Recurso)]]="",VLOOKUP(Tabela2[[#This Row],[N.R.
(Natureza da Receita)]],Tabela813[[NR]:[Situação]],3,FALSE),"")</f>
        <v/>
      </c>
      <c r="Y1028" s="105" t="b">
        <f>X1028=Tabela2[[#This Row],[(S)intética
(A)nalítica]]</f>
        <v>1</v>
      </c>
    </row>
    <row r="1029" spans="2:25">
      <c r="B1029" s="29"/>
      <c r="C1029" s="14" t="s">
        <v>781</v>
      </c>
      <c r="D1029" s="14" t="s">
        <v>793</v>
      </c>
      <c r="E1029" s="14" t="s">
        <v>791</v>
      </c>
      <c r="F1029" s="14" t="s">
        <v>791</v>
      </c>
      <c r="G1029" s="20" t="s">
        <v>798</v>
      </c>
      <c r="H1029" s="20" t="s">
        <v>784</v>
      </c>
      <c r="I1029" s="20" t="s">
        <v>784</v>
      </c>
      <c r="J1029" s="20" t="s">
        <v>787</v>
      </c>
      <c r="K1029" s="16" t="s">
        <v>1697</v>
      </c>
      <c r="L1029" s="20"/>
      <c r="M1029" s="1" t="s">
        <v>571</v>
      </c>
      <c r="N1029" s="16" t="str">
        <f>X956</f>
        <v/>
      </c>
      <c r="O1029" s="16">
        <v>5</v>
      </c>
      <c r="P1029" s="16" t="s">
        <v>50</v>
      </c>
      <c r="Q1029" s="1" t="s">
        <v>1212</v>
      </c>
      <c r="R1029" s="1" t="s">
        <v>157</v>
      </c>
      <c r="S1029" s="16"/>
      <c r="T1029" s="151"/>
      <c r="V1029" s="105" t="str">
        <f>IF(Tabela2[[#This Row],[F.R.
(Fonte Recurso)]]="",IF(B1104&lt;&gt;"",B1104&amp;".","")&amp;C1104&amp;"."&amp;D1104&amp;"."&amp;E1104&amp;"."&amp;F1104&amp;"."&amp;G1104&amp;"."&amp;H1104&amp;"."&amp;I1104&amp;"."&amp;J1104,"")</f>
        <v>2.1.2.2.52.0.0.00</v>
      </c>
      <c r="W1029" s="105" t="b">
        <f>V1029=Tabela2[[#This Row],[N.R.
(Natureza da Receita)]]</f>
        <v>0</v>
      </c>
      <c r="X1029" s="105" t="str">
        <f>IF(Tabela2[[#This Row],[F.R.
(Fonte Recurso)]]="",VLOOKUP(Tabela2[[#This Row],[N.R.
(Natureza da Receita)]],Tabela813[[NR]:[Situação]],3,FALSE),"")</f>
        <v>S</v>
      </c>
      <c r="Y1029" s="105" t="b">
        <f>X1029=Tabela2[[#This Row],[(S)intética
(A)nalítica]]</f>
        <v>0</v>
      </c>
    </row>
    <row r="1030" spans="2:25">
      <c r="B1030" s="29"/>
      <c r="C1030" s="20"/>
      <c r="D1030" s="20"/>
      <c r="E1030" s="20"/>
      <c r="F1030" s="20"/>
      <c r="G1030" s="20"/>
      <c r="H1030" s="20"/>
      <c r="I1030" s="20"/>
      <c r="J1030" s="20"/>
      <c r="K1030" s="16"/>
      <c r="L1030" s="20" t="s">
        <v>3110</v>
      </c>
      <c r="M1030" s="21" t="s">
        <v>3055</v>
      </c>
      <c r="N1030" s="16"/>
      <c r="O1030" s="16"/>
      <c r="P1030" s="20"/>
      <c r="Q1030" s="1"/>
      <c r="R1030" s="1"/>
      <c r="S1030" s="16" t="s">
        <v>14</v>
      </c>
      <c r="T1030" s="154">
        <v>44851</v>
      </c>
      <c r="V1030" s="105" t="str">
        <f>IF(Tabela2[[#This Row],[F.R.
(Fonte Recurso)]]="",IF(B1105&lt;&gt;"",B1105&amp;".","")&amp;C1105&amp;"."&amp;D1105&amp;"."&amp;E1105&amp;"."&amp;F1105&amp;"."&amp;G1105&amp;"."&amp;H1105&amp;"."&amp;I1105&amp;"."&amp;J1105,"")</f>
        <v/>
      </c>
      <c r="W1030" s="105" t="b">
        <f>V1030=Tabela2[[#This Row],[N.R.
(Natureza da Receita)]]</f>
        <v>1</v>
      </c>
      <c r="X1030" s="105" t="str">
        <f>IF(Tabela2[[#This Row],[F.R.
(Fonte Recurso)]]="",VLOOKUP(Tabela2[[#This Row],[N.R.
(Natureza da Receita)]],Tabela813[[NR]:[Situação]],3,FALSE),"")</f>
        <v/>
      </c>
      <c r="Y1030" s="105" t="b">
        <f>X1030=Tabela2[[#This Row],[(S)intética
(A)nalítica]]</f>
        <v>1</v>
      </c>
    </row>
    <row r="1031" spans="2:25">
      <c r="B1031" s="29"/>
      <c r="C1031" s="14"/>
      <c r="D1031" s="14"/>
      <c r="E1031" s="14"/>
      <c r="F1031" s="14"/>
      <c r="G1031" s="20"/>
      <c r="H1031" s="20"/>
      <c r="I1031" s="20"/>
      <c r="J1031" s="20"/>
      <c r="K1031" s="16"/>
      <c r="L1031" s="20" t="s">
        <v>3101</v>
      </c>
      <c r="M1031" s="21" t="s">
        <v>3055</v>
      </c>
      <c r="N1031" s="16" t="str">
        <f>X957</f>
        <v>S</v>
      </c>
      <c r="O1031" s="16" t="s">
        <v>157</v>
      </c>
      <c r="P1031" s="16" t="s">
        <v>157</v>
      </c>
      <c r="Q1031" s="1"/>
      <c r="R1031" s="1" t="s">
        <v>157</v>
      </c>
      <c r="S1031" s="16" t="s">
        <v>157</v>
      </c>
      <c r="T1031" s="151"/>
      <c r="V1031" s="105" t="str">
        <f>IF(Tabela2[[#This Row],[F.R.
(Fonte Recurso)]]="",IF(B1106&lt;&gt;"",B1106&amp;".","")&amp;C1106&amp;"."&amp;D1106&amp;"."&amp;E1106&amp;"."&amp;F1106&amp;"."&amp;G1106&amp;"."&amp;H1106&amp;"."&amp;I1106&amp;"."&amp;J1106,"")</f>
        <v/>
      </c>
      <c r="W1031" s="105" t="b">
        <f>V1031=Tabela2[[#This Row],[N.R.
(Natureza da Receita)]]</f>
        <v>1</v>
      </c>
      <c r="X1031" s="105" t="str">
        <f>IF(Tabela2[[#This Row],[F.R.
(Fonte Recurso)]]="",VLOOKUP(Tabela2[[#This Row],[N.R.
(Natureza da Receita)]],Tabela813[[NR]:[Situação]],3,FALSE),"")</f>
        <v/>
      </c>
      <c r="Y1031" s="105" t="b">
        <f>X1031=Tabela2[[#This Row],[(S)intética
(A)nalítica]]</f>
        <v>0</v>
      </c>
    </row>
    <row r="1032" spans="2:25">
      <c r="B1032" s="29"/>
      <c r="C1032" s="14" t="s">
        <v>781</v>
      </c>
      <c r="D1032" s="14" t="s">
        <v>793</v>
      </c>
      <c r="E1032" s="14" t="s">
        <v>791</v>
      </c>
      <c r="F1032" s="14" t="s">
        <v>791</v>
      </c>
      <c r="G1032" s="20" t="s">
        <v>799</v>
      </c>
      <c r="H1032" s="20" t="s">
        <v>784</v>
      </c>
      <c r="I1032" s="20" t="s">
        <v>784</v>
      </c>
      <c r="J1032" s="20" t="s">
        <v>787</v>
      </c>
      <c r="K1032" s="16" t="s">
        <v>1698</v>
      </c>
      <c r="L1032" s="20"/>
      <c r="M1032" s="1" t="s">
        <v>6071</v>
      </c>
      <c r="N1032" s="16" t="s">
        <v>1236</v>
      </c>
      <c r="O1032" s="16">
        <v>5</v>
      </c>
      <c r="P1032" s="16" t="s">
        <v>50</v>
      </c>
      <c r="Q1032" s="104" t="s">
        <v>1213</v>
      </c>
      <c r="R1032" s="1" t="s">
        <v>157</v>
      </c>
      <c r="S1032" s="16"/>
      <c r="T1032" s="151"/>
      <c r="V1032" s="105" t="str">
        <f>IF(Tabela2[[#This Row],[F.R.
(Fonte Recurso)]]="",IF(B1107&lt;&gt;"",B1107&amp;".","")&amp;C1107&amp;"."&amp;D1107&amp;"."&amp;E1107&amp;"."&amp;F1107&amp;"."&amp;G1107&amp;"."&amp;H1107&amp;"."&amp;I1107&amp;"."&amp;J1107,"")</f>
        <v>.......</v>
      </c>
      <c r="W1032" s="105" t="b">
        <f>V1032=Tabela2[[#This Row],[N.R.
(Natureza da Receita)]]</f>
        <v>0</v>
      </c>
      <c r="X1032" s="105" t="str">
        <f>IF(Tabela2[[#This Row],[F.R.
(Fonte Recurso)]]="",VLOOKUP(Tabela2[[#This Row],[N.R.
(Natureza da Receita)]],Tabela813[[NR]:[Situação]],3,FALSE),"")</f>
        <v>S</v>
      </c>
      <c r="Y1032" s="105" t="b">
        <f>X1032=Tabela2[[#This Row],[(S)intética
(A)nalítica]]</f>
        <v>1</v>
      </c>
    </row>
    <row r="1033" spans="2:25">
      <c r="B1033" s="29"/>
      <c r="C1033" s="14" t="s">
        <v>781</v>
      </c>
      <c r="D1033" s="14" t="s">
        <v>793</v>
      </c>
      <c r="E1033" s="14" t="s">
        <v>791</v>
      </c>
      <c r="F1033" s="14" t="s">
        <v>791</v>
      </c>
      <c r="G1033" s="20" t="s">
        <v>799</v>
      </c>
      <c r="H1033" s="20" t="s">
        <v>781</v>
      </c>
      <c r="I1033" s="20" t="s">
        <v>784</v>
      </c>
      <c r="J1033" s="20" t="s">
        <v>787</v>
      </c>
      <c r="K1033" s="16" t="s">
        <v>1699</v>
      </c>
      <c r="L1033" s="20"/>
      <c r="M1033" s="1" t="s">
        <v>573</v>
      </c>
      <c r="N1033" s="16" t="str">
        <f>X959</f>
        <v>S</v>
      </c>
      <c r="O1033" s="16">
        <v>6</v>
      </c>
      <c r="P1033" s="16" t="s">
        <v>50</v>
      </c>
      <c r="Q1033" s="104" t="s">
        <v>1214</v>
      </c>
      <c r="R1033" s="1" t="s">
        <v>157</v>
      </c>
      <c r="S1033" s="16"/>
      <c r="T1033" s="151"/>
      <c r="V1033" s="105" t="str">
        <f>IF(Tabela2[[#This Row],[F.R.
(Fonte Recurso)]]="",IF(B1108&lt;&gt;"",B1108&amp;".","")&amp;C1108&amp;"."&amp;D1108&amp;"."&amp;E1108&amp;"."&amp;F1108&amp;"."&amp;G1108&amp;"."&amp;H1108&amp;"."&amp;I1108&amp;"."&amp;J1108,"")</f>
        <v>2.1.2.2.54.0.0.00</v>
      </c>
      <c r="W1033" s="105" t="b">
        <f>V1033=Tabela2[[#This Row],[N.R.
(Natureza da Receita)]]</f>
        <v>0</v>
      </c>
      <c r="X1033" s="105" t="str">
        <f>IF(Tabela2[[#This Row],[F.R.
(Fonte Recurso)]]="",VLOOKUP(Tabela2[[#This Row],[N.R.
(Natureza da Receita)]],Tabela813[[NR]:[Situação]],3,FALSE),"")</f>
        <v>S</v>
      </c>
      <c r="Y1033" s="105" t="b">
        <f>X1033=Tabela2[[#This Row],[(S)intética
(A)nalítica]]</f>
        <v>1</v>
      </c>
    </row>
    <row r="1034" spans="2:25">
      <c r="B1034" s="29"/>
      <c r="C1034" s="20"/>
      <c r="D1034" s="20"/>
      <c r="E1034" s="20"/>
      <c r="F1034" s="20"/>
      <c r="G1034" s="20"/>
      <c r="H1034" s="20"/>
      <c r="I1034" s="20"/>
      <c r="J1034" s="20"/>
      <c r="K1034" s="16"/>
      <c r="L1034" s="20" t="s">
        <v>3110</v>
      </c>
      <c r="M1034" s="21" t="s">
        <v>3055</v>
      </c>
      <c r="N1034" s="16"/>
      <c r="O1034" s="16"/>
      <c r="P1034" s="20"/>
      <c r="Q1034" s="21"/>
      <c r="R1034" s="1"/>
      <c r="S1034" s="16" t="s">
        <v>14</v>
      </c>
      <c r="T1034" s="154">
        <v>44851</v>
      </c>
      <c r="V1034" s="105" t="str">
        <f>IF(Tabela2[[#This Row],[F.R.
(Fonte Recurso)]]="",IF(B1109&lt;&gt;"",B1109&amp;".","")&amp;C1109&amp;"."&amp;D1109&amp;"."&amp;E1109&amp;"."&amp;F1109&amp;"."&amp;G1109&amp;"."&amp;H1109&amp;"."&amp;I1109&amp;"."&amp;J1109,"")</f>
        <v/>
      </c>
      <c r="W1034" s="105" t="b">
        <f>V1034=Tabela2[[#This Row],[N.R.
(Natureza da Receita)]]</f>
        <v>1</v>
      </c>
      <c r="X1034" s="105" t="str">
        <f>IF(Tabela2[[#This Row],[F.R.
(Fonte Recurso)]]="",VLOOKUP(Tabela2[[#This Row],[N.R.
(Natureza da Receita)]],Tabela813[[NR]:[Situação]],3,FALSE),"")</f>
        <v/>
      </c>
      <c r="Y1034" s="105" t="b">
        <f>X1034=Tabela2[[#This Row],[(S)intética
(A)nalítica]]</f>
        <v>1</v>
      </c>
    </row>
    <row r="1035" spans="2:25">
      <c r="B1035" s="29"/>
      <c r="C1035" s="14"/>
      <c r="D1035" s="14"/>
      <c r="E1035" s="14"/>
      <c r="F1035" s="14"/>
      <c r="G1035" s="20"/>
      <c r="H1035" s="20"/>
      <c r="I1035" s="20"/>
      <c r="J1035" s="20"/>
      <c r="K1035" s="16"/>
      <c r="L1035" s="20" t="s">
        <v>3101</v>
      </c>
      <c r="M1035" s="21" t="s">
        <v>3061</v>
      </c>
      <c r="N1035" s="16" t="str">
        <f>X960</f>
        <v/>
      </c>
      <c r="O1035" s="16" t="s">
        <v>157</v>
      </c>
      <c r="P1035" s="16" t="s">
        <v>157</v>
      </c>
      <c r="Q1035" s="1"/>
      <c r="R1035" s="1" t="s">
        <v>157</v>
      </c>
      <c r="S1035" s="16" t="s">
        <v>157</v>
      </c>
      <c r="T1035" s="151"/>
      <c r="V1035" s="105" t="str">
        <f>IF(Tabela2[[#This Row],[F.R.
(Fonte Recurso)]]="",IF(B1110&lt;&gt;"",B1110&amp;".","")&amp;C1110&amp;"."&amp;D1110&amp;"."&amp;E1110&amp;"."&amp;F1110&amp;"."&amp;G1110&amp;"."&amp;H1110&amp;"."&amp;I1110&amp;"."&amp;J1110,"")</f>
        <v/>
      </c>
      <c r="W1035" s="105" t="b">
        <f>V1035=Tabela2[[#This Row],[N.R.
(Natureza da Receita)]]</f>
        <v>1</v>
      </c>
      <c r="X1035" s="105" t="str">
        <f>IF(Tabela2[[#This Row],[F.R.
(Fonte Recurso)]]="",VLOOKUP(Tabela2[[#This Row],[N.R.
(Natureza da Receita)]],Tabela813[[NR]:[Situação]],3,FALSE),"")</f>
        <v/>
      </c>
      <c r="Y1035" s="105" t="b">
        <f>X1035=Tabela2[[#This Row],[(S)intética
(A)nalítica]]</f>
        <v>1</v>
      </c>
    </row>
    <row r="1036" spans="2:25">
      <c r="B1036" s="29"/>
      <c r="C1036" s="20" t="s">
        <v>781</v>
      </c>
      <c r="D1036" s="20" t="s">
        <v>793</v>
      </c>
      <c r="E1036" s="20" t="s">
        <v>791</v>
      </c>
      <c r="F1036" s="20" t="s">
        <v>793</v>
      </c>
      <c r="G1036" s="20" t="s">
        <v>787</v>
      </c>
      <c r="H1036" s="20" t="s">
        <v>784</v>
      </c>
      <c r="I1036" s="20" t="s">
        <v>784</v>
      </c>
      <c r="J1036" s="20" t="s">
        <v>787</v>
      </c>
      <c r="K1036" s="16" t="s">
        <v>1700</v>
      </c>
      <c r="L1036" s="20"/>
      <c r="M1036" s="21" t="s">
        <v>574</v>
      </c>
      <c r="N1036" s="16" t="s">
        <v>1236</v>
      </c>
      <c r="O1036" s="16">
        <v>4</v>
      </c>
      <c r="P1036" s="20" t="s">
        <v>44</v>
      </c>
      <c r="Q1036" s="1" t="s">
        <v>1215</v>
      </c>
      <c r="R1036" s="102" t="s">
        <v>1155</v>
      </c>
      <c r="S1036" s="16"/>
      <c r="T1036" s="151"/>
      <c r="V1036" s="105" t="str">
        <f>IF(Tabela2[[#This Row],[F.R.
(Fonte Recurso)]]="",IF(B1111&lt;&gt;"",B1111&amp;".","")&amp;C1111&amp;"."&amp;D1111&amp;"."&amp;E1111&amp;"."&amp;F1111&amp;"."&amp;G1111&amp;"."&amp;H1111&amp;"."&amp;I1111&amp;"."&amp;J1111,"")</f>
        <v>.......</v>
      </c>
      <c r="W1036" s="105" t="b">
        <f>V1036=Tabela2[[#This Row],[N.R.
(Natureza da Receita)]]</f>
        <v>0</v>
      </c>
      <c r="X1036" s="105" t="str">
        <f>IF(Tabela2[[#This Row],[F.R.
(Fonte Recurso)]]="",VLOOKUP(Tabela2[[#This Row],[N.R.
(Natureza da Receita)]],Tabela813[[NR]:[Situação]],3,FALSE),"")</f>
        <v>S</v>
      </c>
      <c r="Y1036" s="105" t="b">
        <f>X1036=Tabela2[[#This Row],[(S)intética
(A)nalítica]]</f>
        <v>1</v>
      </c>
    </row>
    <row r="1037" spans="2:25">
      <c r="B1037" s="29"/>
      <c r="C1037" s="20" t="s">
        <v>781</v>
      </c>
      <c r="D1037" s="20" t="s">
        <v>793</v>
      </c>
      <c r="E1037" s="20" t="s">
        <v>791</v>
      </c>
      <c r="F1037" s="20" t="s">
        <v>793</v>
      </c>
      <c r="G1037" s="20" t="s">
        <v>797</v>
      </c>
      <c r="H1037" s="20" t="s">
        <v>784</v>
      </c>
      <c r="I1037" s="20" t="s">
        <v>784</v>
      </c>
      <c r="J1037" s="20" t="s">
        <v>787</v>
      </c>
      <c r="K1037" s="16" t="s">
        <v>1701</v>
      </c>
      <c r="L1037" s="20"/>
      <c r="M1037" s="21" t="s">
        <v>575</v>
      </c>
      <c r="N1037" s="16" t="s">
        <v>1236</v>
      </c>
      <c r="O1037" s="16">
        <v>5</v>
      </c>
      <c r="P1037" s="20" t="s">
        <v>50</v>
      </c>
      <c r="Q1037" s="1" t="s">
        <v>1216</v>
      </c>
      <c r="R1037" s="1" t="s">
        <v>157</v>
      </c>
      <c r="S1037" s="16"/>
      <c r="T1037" s="151"/>
      <c r="V1037" s="105" t="str">
        <f>IF(Tabela2[[#This Row],[F.R.
(Fonte Recurso)]]="",IF(B1112&lt;&gt;"",B1112&amp;".","")&amp;C1112&amp;"."&amp;D1112&amp;"."&amp;E1112&amp;"."&amp;F1112&amp;"."&amp;G1112&amp;"."&amp;H1112&amp;"."&amp;I1112&amp;"."&amp;J1112,"")</f>
        <v>2.1.2.9.00.0.0.00</v>
      </c>
      <c r="W1037" s="105" t="b">
        <f>V1037=Tabela2[[#This Row],[N.R.
(Natureza da Receita)]]</f>
        <v>0</v>
      </c>
      <c r="X1037" s="105" t="str">
        <f>IF(Tabela2[[#This Row],[F.R.
(Fonte Recurso)]]="",VLOOKUP(Tabela2[[#This Row],[N.R.
(Natureza da Receita)]],Tabela813[[NR]:[Situação]],3,FALSE),"")</f>
        <v>S</v>
      </c>
      <c r="Y1037" s="105" t="b">
        <f>X1037=Tabela2[[#This Row],[(S)intética
(A)nalítica]]</f>
        <v>1</v>
      </c>
    </row>
    <row r="1038" spans="2:25">
      <c r="B1038" s="29"/>
      <c r="C1038" s="20"/>
      <c r="D1038" s="20"/>
      <c r="E1038" s="20"/>
      <c r="F1038" s="20"/>
      <c r="G1038" s="20"/>
      <c r="H1038" s="20"/>
      <c r="I1038" s="20"/>
      <c r="J1038" s="20"/>
      <c r="K1038" s="16"/>
      <c r="L1038" s="20" t="s">
        <v>3110</v>
      </c>
      <c r="M1038" s="21" t="s">
        <v>3055</v>
      </c>
      <c r="N1038" s="16" t="str">
        <f>X963</f>
        <v>S</v>
      </c>
      <c r="O1038" s="16" t="s">
        <v>157</v>
      </c>
      <c r="P1038" s="20" t="s">
        <v>157</v>
      </c>
      <c r="Q1038" s="1"/>
      <c r="R1038" s="1" t="s">
        <v>157</v>
      </c>
      <c r="S1038" s="16" t="s">
        <v>157</v>
      </c>
      <c r="T1038" s="151"/>
      <c r="V1038" s="105" t="str">
        <f>IF(Tabela2[[#This Row],[F.R.
(Fonte Recurso)]]="",IF(B1113&lt;&gt;"",B1113&amp;".","")&amp;C1113&amp;"."&amp;D1113&amp;"."&amp;E1113&amp;"."&amp;F1113&amp;"."&amp;G1113&amp;"."&amp;H1113&amp;"."&amp;I1113&amp;"."&amp;J1113,"")</f>
        <v/>
      </c>
      <c r="W1038" s="105" t="b">
        <f>V1038=Tabela2[[#This Row],[N.R.
(Natureza da Receita)]]</f>
        <v>1</v>
      </c>
      <c r="X1038" s="105" t="str">
        <f>IF(Tabela2[[#This Row],[F.R.
(Fonte Recurso)]]="",VLOOKUP(Tabela2[[#This Row],[N.R.
(Natureza da Receita)]],Tabela813[[NR]:[Situação]],3,FALSE),"")</f>
        <v/>
      </c>
      <c r="Y1038" s="105" t="b">
        <f>X1038=Tabela2[[#This Row],[(S)intética
(A)nalítica]]</f>
        <v>0</v>
      </c>
    </row>
    <row r="1039" spans="2:25">
      <c r="B1039" s="29"/>
      <c r="C1039" s="20" t="s">
        <v>781</v>
      </c>
      <c r="D1039" s="20" t="s">
        <v>793</v>
      </c>
      <c r="E1039" s="20" t="s">
        <v>793</v>
      </c>
      <c r="F1039" s="20" t="s">
        <v>784</v>
      </c>
      <c r="G1039" s="20" t="s">
        <v>787</v>
      </c>
      <c r="H1039" s="20" t="s">
        <v>784</v>
      </c>
      <c r="I1039" s="20" t="s">
        <v>784</v>
      </c>
      <c r="J1039" s="20" t="s">
        <v>787</v>
      </c>
      <c r="K1039" s="16" t="s">
        <v>1702</v>
      </c>
      <c r="L1039" s="20"/>
      <c r="M1039" s="21" t="s">
        <v>576</v>
      </c>
      <c r="N1039" s="16" t="str">
        <f>X964</f>
        <v/>
      </c>
      <c r="O1039" s="16">
        <v>3</v>
      </c>
      <c r="P1039" s="20" t="s">
        <v>44</v>
      </c>
      <c r="Q1039" s="1" t="s">
        <v>577</v>
      </c>
      <c r="R1039" s="1" t="s">
        <v>157</v>
      </c>
      <c r="S1039" s="16" t="s">
        <v>157</v>
      </c>
      <c r="T1039" s="151"/>
      <c r="V1039" s="105" t="str">
        <f>IF(Tabela2[[#This Row],[F.R.
(Fonte Recurso)]]="",IF(B1114&lt;&gt;"",B1114&amp;".","")&amp;C1114&amp;"."&amp;D1114&amp;"."&amp;E1114&amp;"."&amp;F1114&amp;"."&amp;G1114&amp;"."&amp;H1114&amp;"."&amp;I1114&amp;"."&amp;J1114,"")</f>
        <v>.......</v>
      </c>
      <c r="W1039" s="105" t="b">
        <f>V1039=Tabela2[[#This Row],[N.R.
(Natureza da Receita)]]</f>
        <v>0</v>
      </c>
      <c r="X1039" s="105" t="str">
        <f>IF(Tabela2[[#This Row],[F.R.
(Fonte Recurso)]]="",VLOOKUP(Tabela2[[#This Row],[N.R.
(Natureza da Receita)]],Tabela813[[NR]:[Situação]],3,FALSE),"")</f>
        <v>S</v>
      </c>
      <c r="Y1039" s="105" t="b">
        <f>X1039=Tabela2[[#This Row],[(S)intética
(A)nalítica]]</f>
        <v>0</v>
      </c>
    </row>
    <row r="1040" spans="2:25">
      <c r="B1040" s="29"/>
      <c r="C1040" s="20" t="s">
        <v>781</v>
      </c>
      <c r="D1040" s="20" t="s">
        <v>793</v>
      </c>
      <c r="E1040" s="20" t="s">
        <v>793</v>
      </c>
      <c r="F1040" s="20" t="s">
        <v>793</v>
      </c>
      <c r="G1040" s="20" t="s">
        <v>787</v>
      </c>
      <c r="H1040" s="20" t="s">
        <v>784</v>
      </c>
      <c r="I1040" s="20" t="s">
        <v>784</v>
      </c>
      <c r="J1040" s="20" t="s">
        <v>787</v>
      </c>
      <c r="K1040" s="16" t="s">
        <v>1703</v>
      </c>
      <c r="L1040" s="20"/>
      <c r="M1040" s="21" t="s">
        <v>490</v>
      </c>
      <c r="N1040" s="16" t="s">
        <v>1236</v>
      </c>
      <c r="O1040" s="16">
        <v>4</v>
      </c>
      <c r="P1040" s="20" t="s">
        <v>44</v>
      </c>
      <c r="Q1040" s="1" t="s">
        <v>1217</v>
      </c>
      <c r="R1040" s="1" t="s">
        <v>157</v>
      </c>
      <c r="S1040" s="16"/>
      <c r="T1040" s="151"/>
      <c r="V1040" s="105" t="str">
        <f>IF(Tabela2[[#This Row],[F.R.
(Fonte Recurso)]]="",IF(B1115&lt;&gt;"",B1115&amp;".","")&amp;C1115&amp;"."&amp;D1115&amp;"."&amp;E1115&amp;"."&amp;F1115&amp;"."&amp;G1115&amp;"."&amp;H1115&amp;"."&amp;I1115&amp;"."&amp;J1115,"")</f>
        <v>2.2.0.0.00.0.0.00</v>
      </c>
      <c r="W1040" s="105" t="b">
        <f>V1040=Tabela2[[#This Row],[N.R.
(Natureza da Receita)]]</f>
        <v>0</v>
      </c>
      <c r="X1040" s="105" t="str">
        <f>IF(Tabela2[[#This Row],[F.R.
(Fonte Recurso)]]="",VLOOKUP(Tabela2[[#This Row],[N.R.
(Natureza da Receita)]],Tabela813[[NR]:[Situação]],3,FALSE),"")</f>
        <v>S</v>
      </c>
      <c r="Y1040" s="105" t="b">
        <f>X1040=Tabela2[[#This Row],[(S)intética
(A)nalítica]]</f>
        <v>1</v>
      </c>
    </row>
    <row r="1041" spans="2:25" ht="45">
      <c r="B1041" s="29"/>
      <c r="C1041" s="20" t="s">
        <v>781</v>
      </c>
      <c r="D1041" s="20" t="s">
        <v>793</v>
      </c>
      <c r="E1041" s="20" t="s">
        <v>793</v>
      </c>
      <c r="F1041" s="20" t="s">
        <v>793</v>
      </c>
      <c r="G1041" s="20" t="s">
        <v>783</v>
      </c>
      <c r="H1041" s="20" t="s">
        <v>784</v>
      </c>
      <c r="I1041" s="20" t="s">
        <v>784</v>
      </c>
      <c r="J1041" s="20" t="s">
        <v>787</v>
      </c>
      <c r="K1041" s="16" t="s">
        <v>1704</v>
      </c>
      <c r="L1041" s="20"/>
      <c r="M1041" s="21" t="s">
        <v>578</v>
      </c>
      <c r="N1041" s="16" t="s">
        <v>1236</v>
      </c>
      <c r="O1041" s="16">
        <v>5</v>
      </c>
      <c r="P1041" s="20" t="s">
        <v>50</v>
      </c>
      <c r="Q1041" s="1" t="s">
        <v>579</v>
      </c>
      <c r="R1041" s="1" t="s">
        <v>157</v>
      </c>
      <c r="S1041" s="16"/>
      <c r="T1041" s="151"/>
      <c r="V1041" s="105" t="str">
        <f>IF(Tabela2[[#This Row],[F.R.
(Fonte Recurso)]]="",IF(B1116&lt;&gt;"",B1116&amp;".","")&amp;C1116&amp;"."&amp;D1116&amp;"."&amp;E1116&amp;"."&amp;F1116&amp;"."&amp;G1116&amp;"."&amp;H1116&amp;"."&amp;I1116&amp;"."&amp;J1116,"")</f>
        <v>2.2.1.0.00.0.0.00</v>
      </c>
      <c r="W1041" s="105" t="b">
        <f>V1041=Tabela2[[#This Row],[N.R.
(Natureza da Receita)]]</f>
        <v>0</v>
      </c>
      <c r="X1041" s="105" t="str">
        <f>IF(Tabela2[[#This Row],[F.R.
(Fonte Recurso)]]="",VLOOKUP(Tabela2[[#This Row],[N.R.
(Natureza da Receita)]],Tabela813[[NR]:[Situação]],3,FALSE),"")</f>
        <v>S</v>
      </c>
      <c r="Y1041" s="105" t="b">
        <f>X1041=Tabela2[[#This Row],[(S)intética
(A)nalítica]]</f>
        <v>1</v>
      </c>
    </row>
    <row r="1042" spans="2:25">
      <c r="B1042" s="29"/>
      <c r="C1042" s="20"/>
      <c r="D1042" s="20"/>
      <c r="E1042" s="20"/>
      <c r="F1042" s="20"/>
      <c r="G1042" s="20"/>
      <c r="H1042" s="20"/>
      <c r="I1042" s="20"/>
      <c r="J1042" s="20"/>
      <c r="K1042" s="16"/>
      <c r="L1042" s="36" t="s">
        <v>3194</v>
      </c>
      <c r="M1042" s="38" t="s">
        <v>3057</v>
      </c>
      <c r="N1042" s="16" t="str">
        <f>X967</f>
        <v/>
      </c>
      <c r="O1042" s="16" t="s">
        <v>157</v>
      </c>
      <c r="P1042" s="20" t="s">
        <v>157</v>
      </c>
      <c r="Q1042" s="1"/>
      <c r="R1042" s="1" t="s">
        <v>157</v>
      </c>
      <c r="S1042" s="16" t="s">
        <v>157</v>
      </c>
      <c r="T1042" s="151"/>
      <c r="V1042" s="105" t="str">
        <f>IF(Tabela2[[#This Row],[F.R.
(Fonte Recurso)]]="",IF(B1117&lt;&gt;"",B1117&amp;".","")&amp;C1117&amp;"."&amp;D1117&amp;"."&amp;E1117&amp;"."&amp;F1117&amp;"."&amp;G1117&amp;"."&amp;H1117&amp;"."&amp;I1117&amp;"."&amp;J1117,"")</f>
        <v/>
      </c>
      <c r="W1042" s="105" t="b">
        <f>V1042=Tabela2[[#This Row],[N.R.
(Natureza da Receita)]]</f>
        <v>1</v>
      </c>
      <c r="X1042" s="105" t="str">
        <f>IF(Tabela2[[#This Row],[F.R.
(Fonte Recurso)]]="",VLOOKUP(Tabela2[[#This Row],[N.R.
(Natureza da Receita)]],Tabela813[[NR]:[Situação]],3,FALSE),"")</f>
        <v/>
      </c>
      <c r="Y1042" s="105" t="b">
        <f>X1042=Tabela2[[#This Row],[(S)intética
(A)nalítica]]</f>
        <v>1</v>
      </c>
    </row>
    <row r="1043" spans="2:25">
      <c r="B1043" s="29"/>
      <c r="C1043" s="20"/>
      <c r="D1043" s="20"/>
      <c r="E1043" s="20"/>
      <c r="F1043" s="20"/>
      <c r="G1043" s="20"/>
      <c r="H1043" s="20"/>
      <c r="I1043" s="20"/>
      <c r="J1043" s="20"/>
      <c r="K1043" s="16"/>
      <c r="L1043" s="36" t="s">
        <v>3193</v>
      </c>
      <c r="M1043" s="38" t="s">
        <v>3056</v>
      </c>
      <c r="N1043" s="16"/>
      <c r="O1043" s="16" t="s">
        <v>157</v>
      </c>
      <c r="P1043" s="20" t="s">
        <v>157</v>
      </c>
      <c r="Q1043" s="1"/>
      <c r="R1043" s="1" t="s">
        <v>157</v>
      </c>
      <c r="S1043" s="16" t="s">
        <v>157</v>
      </c>
      <c r="T1043" s="151"/>
      <c r="V1043" s="105" t="str">
        <f>IF(Tabela2[[#This Row],[F.R.
(Fonte Recurso)]]="",IF(B1118&lt;&gt;"",B1118&amp;".","")&amp;C1118&amp;"."&amp;D1118&amp;"."&amp;E1118&amp;"."&amp;F1118&amp;"."&amp;G1118&amp;"."&amp;H1118&amp;"."&amp;I1118&amp;"."&amp;J1118,"")</f>
        <v/>
      </c>
      <c r="W1043" s="105" t="b">
        <f>V1043=Tabela2[[#This Row],[N.R.
(Natureza da Receita)]]</f>
        <v>1</v>
      </c>
      <c r="X1043" s="105" t="str">
        <f>IF(Tabela2[[#This Row],[F.R.
(Fonte Recurso)]]="",VLOOKUP(Tabela2[[#This Row],[N.R.
(Natureza da Receita)]],Tabela813[[NR]:[Situação]],3,FALSE),"")</f>
        <v/>
      </c>
      <c r="Y1043" s="105" t="b">
        <f>X1043=Tabela2[[#This Row],[(S)intética
(A)nalítica]]</f>
        <v>1</v>
      </c>
    </row>
    <row r="1044" spans="2:25" ht="30">
      <c r="B1044" s="29"/>
      <c r="C1044" s="20" t="s">
        <v>781</v>
      </c>
      <c r="D1044" s="20" t="s">
        <v>793</v>
      </c>
      <c r="E1044" s="20" t="s">
        <v>793</v>
      </c>
      <c r="F1044" s="20" t="s">
        <v>793</v>
      </c>
      <c r="G1044" s="20" t="s">
        <v>794</v>
      </c>
      <c r="H1044" s="20" t="s">
        <v>784</v>
      </c>
      <c r="I1044" s="20" t="s">
        <v>784</v>
      </c>
      <c r="J1044" s="20" t="s">
        <v>787</v>
      </c>
      <c r="K1044" s="16" t="s">
        <v>1705</v>
      </c>
      <c r="L1044" s="20"/>
      <c r="M1044" s="21" t="s">
        <v>4518</v>
      </c>
      <c r="N1044" s="16" t="s">
        <v>1236</v>
      </c>
      <c r="O1044" s="16">
        <v>5</v>
      </c>
      <c r="P1044" s="20" t="s">
        <v>50</v>
      </c>
      <c r="Q1044" s="1" t="s">
        <v>3287</v>
      </c>
      <c r="R1044" s="1" t="s">
        <v>3286</v>
      </c>
      <c r="S1044" s="16"/>
      <c r="T1044" s="151"/>
      <c r="V1044" s="105" t="str">
        <f>IF(Tabela2[[#This Row],[F.R.
(Fonte Recurso)]]="",IF(B1119&lt;&gt;"",B1119&amp;".","")&amp;C1119&amp;"."&amp;D1119&amp;"."&amp;E1119&amp;"."&amp;F1119&amp;"."&amp;G1119&amp;"."&amp;H1119&amp;"."&amp;I1119&amp;"."&amp;J1119,"")</f>
        <v>.......</v>
      </c>
      <c r="W1044" s="105" t="b">
        <f>V1044=Tabela2[[#This Row],[N.R.
(Natureza da Receita)]]</f>
        <v>0</v>
      </c>
      <c r="X1044" s="105" t="str">
        <f>IF(Tabela2[[#This Row],[F.R.
(Fonte Recurso)]]="",VLOOKUP(Tabela2[[#This Row],[N.R.
(Natureza da Receita)]],Tabela813[[NR]:[Situação]],3,FALSE),"")</f>
        <v>S</v>
      </c>
      <c r="Y1044" s="105" t="b">
        <f>X1044=Tabela2[[#This Row],[(S)intética
(A)nalítica]]</f>
        <v>1</v>
      </c>
    </row>
    <row r="1045" spans="2:25">
      <c r="B1045" s="29"/>
      <c r="C1045" s="20"/>
      <c r="D1045" s="20"/>
      <c r="E1045" s="20"/>
      <c r="F1045" s="20"/>
      <c r="G1045" s="20"/>
      <c r="H1045" s="20"/>
      <c r="I1045" s="20"/>
      <c r="J1045" s="20"/>
      <c r="K1045" s="16"/>
      <c r="L1045" s="36" t="s">
        <v>3194</v>
      </c>
      <c r="M1045" s="38" t="s">
        <v>3057</v>
      </c>
      <c r="N1045" s="16" t="str">
        <f>X970</f>
        <v>S</v>
      </c>
      <c r="O1045" s="16" t="s">
        <v>157</v>
      </c>
      <c r="P1045" s="20" t="s">
        <v>157</v>
      </c>
      <c r="Q1045" s="1"/>
      <c r="R1045" s="1" t="s">
        <v>157</v>
      </c>
      <c r="S1045" s="16" t="s">
        <v>157</v>
      </c>
      <c r="T1045" s="151"/>
      <c r="V1045" s="105" t="str">
        <f>IF(Tabela2[[#This Row],[F.R.
(Fonte Recurso)]]="",IF(B1120&lt;&gt;"",B1120&amp;".","")&amp;C1120&amp;"."&amp;D1120&amp;"."&amp;E1120&amp;"."&amp;F1120&amp;"."&amp;G1120&amp;"."&amp;H1120&amp;"."&amp;I1120&amp;"."&amp;J1120,"")</f>
        <v/>
      </c>
      <c r="W1045" s="105" t="b">
        <f>V1045=Tabela2[[#This Row],[N.R.
(Natureza da Receita)]]</f>
        <v>1</v>
      </c>
      <c r="X1045" s="105" t="str">
        <f>IF(Tabela2[[#This Row],[F.R.
(Fonte Recurso)]]="",VLOOKUP(Tabela2[[#This Row],[N.R.
(Natureza da Receita)]],Tabela813[[NR]:[Situação]],3,FALSE),"")</f>
        <v/>
      </c>
      <c r="Y1045" s="105" t="b">
        <f>X1045=Tabela2[[#This Row],[(S)intética
(A)nalítica]]</f>
        <v>0</v>
      </c>
    </row>
    <row r="1046" spans="2:25">
      <c r="B1046" s="29"/>
      <c r="C1046" s="20"/>
      <c r="D1046" s="20"/>
      <c r="E1046" s="20"/>
      <c r="F1046" s="20"/>
      <c r="G1046" s="20"/>
      <c r="H1046" s="20"/>
      <c r="I1046" s="20"/>
      <c r="J1046" s="20"/>
      <c r="K1046" s="16"/>
      <c r="L1046" s="36" t="s">
        <v>3193</v>
      </c>
      <c r="M1046" s="38" t="s">
        <v>3056</v>
      </c>
      <c r="N1046" s="16"/>
      <c r="O1046" s="16" t="s">
        <v>157</v>
      </c>
      <c r="P1046" s="20" t="s">
        <v>157</v>
      </c>
      <c r="Q1046" s="1"/>
      <c r="R1046" s="1" t="s">
        <v>157</v>
      </c>
      <c r="S1046" s="16" t="s">
        <v>157</v>
      </c>
      <c r="T1046" s="151"/>
      <c r="V1046" s="105" t="str">
        <f>IF(Tabela2[[#This Row],[F.R.
(Fonte Recurso)]]="",IF(B1121&lt;&gt;"",B1121&amp;".","")&amp;C1121&amp;"."&amp;D1121&amp;"."&amp;E1121&amp;"."&amp;F1121&amp;"."&amp;G1121&amp;"."&amp;H1121&amp;"."&amp;I1121&amp;"."&amp;J1121,"")</f>
        <v/>
      </c>
      <c r="W1046" s="105" t="b">
        <f>V1046=Tabela2[[#This Row],[N.R.
(Natureza da Receita)]]</f>
        <v>1</v>
      </c>
      <c r="X1046" s="105" t="str">
        <f>IF(Tabela2[[#This Row],[F.R.
(Fonte Recurso)]]="",VLOOKUP(Tabela2[[#This Row],[N.R.
(Natureza da Receita)]],Tabela813[[NR]:[Situação]],3,FALSE),"")</f>
        <v/>
      </c>
      <c r="Y1046" s="105" t="b">
        <f>X1046=Tabela2[[#This Row],[(S)intética
(A)nalítica]]</f>
        <v>1</v>
      </c>
    </row>
    <row r="1047" spans="2:25" ht="30">
      <c r="B1047" s="29"/>
      <c r="C1047" s="20" t="s">
        <v>781</v>
      </c>
      <c r="D1047" s="20" t="s">
        <v>793</v>
      </c>
      <c r="E1047" s="20" t="s">
        <v>793</v>
      </c>
      <c r="F1047" s="20" t="s">
        <v>793</v>
      </c>
      <c r="G1047" s="20" t="s">
        <v>798</v>
      </c>
      <c r="H1047" s="20" t="s">
        <v>784</v>
      </c>
      <c r="I1047" s="20" t="s">
        <v>784</v>
      </c>
      <c r="J1047" s="20" t="s">
        <v>787</v>
      </c>
      <c r="K1047" s="16" t="s">
        <v>1706</v>
      </c>
      <c r="L1047" s="20"/>
      <c r="M1047" s="21" t="s">
        <v>580</v>
      </c>
      <c r="N1047" s="16" t="str">
        <f>X972</f>
        <v>S</v>
      </c>
      <c r="O1047" s="16">
        <v>5</v>
      </c>
      <c r="P1047" s="20" t="s">
        <v>50</v>
      </c>
      <c r="Q1047" s="1" t="s">
        <v>581</v>
      </c>
      <c r="R1047" s="1" t="s">
        <v>157</v>
      </c>
      <c r="S1047" s="16"/>
      <c r="T1047" s="151"/>
      <c r="V1047" s="105" t="str">
        <f>IF(Tabela2[[#This Row],[F.R.
(Fonte Recurso)]]="",IF(B1122&lt;&gt;"",B1122&amp;".","")&amp;C1122&amp;"."&amp;D1122&amp;"."&amp;E1122&amp;"."&amp;F1122&amp;"."&amp;G1122&amp;"."&amp;H1122&amp;"."&amp;I1122&amp;"."&amp;J1122,"")</f>
        <v>.......</v>
      </c>
      <c r="W1047" s="105" t="b">
        <f>V1047=Tabela2[[#This Row],[N.R.
(Natureza da Receita)]]</f>
        <v>0</v>
      </c>
      <c r="X1047" s="105" t="str">
        <f>IF(Tabela2[[#This Row],[F.R.
(Fonte Recurso)]]="",VLOOKUP(Tabela2[[#This Row],[N.R.
(Natureza da Receita)]],Tabela813[[NR]:[Situação]],3,FALSE),"")</f>
        <v>S</v>
      </c>
      <c r="Y1047" s="105" t="b">
        <f>X1047=Tabela2[[#This Row],[(S)intética
(A)nalítica]]</f>
        <v>1</v>
      </c>
    </row>
    <row r="1048" spans="2:25">
      <c r="B1048" s="29"/>
      <c r="C1048" s="20"/>
      <c r="D1048" s="20"/>
      <c r="E1048" s="20"/>
      <c r="F1048" s="20"/>
      <c r="G1048" s="20"/>
      <c r="H1048" s="20"/>
      <c r="I1048" s="20"/>
      <c r="J1048" s="20"/>
      <c r="K1048" s="16"/>
      <c r="L1048" s="20" t="s">
        <v>3110</v>
      </c>
      <c r="M1048" s="21" t="s">
        <v>3055</v>
      </c>
      <c r="N1048" s="16" t="e">
        <f>X973</f>
        <v>#N/A</v>
      </c>
      <c r="O1048" s="16"/>
      <c r="P1048" s="20"/>
      <c r="Q1048" s="1"/>
      <c r="R1048" s="1"/>
      <c r="S1048" s="16"/>
      <c r="T1048" s="151"/>
      <c r="V1048" s="105" t="str">
        <f>IF(Tabela2[[#This Row],[F.R.
(Fonte Recurso)]]="",IF(B1123&lt;&gt;"",B1123&amp;".","")&amp;C1123&amp;"."&amp;D1123&amp;"."&amp;E1123&amp;"."&amp;F1123&amp;"."&amp;G1123&amp;"."&amp;H1123&amp;"."&amp;I1123&amp;"."&amp;J1123,"")</f>
        <v/>
      </c>
      <c r="W1048" s="105" t="b">
        <f>V1048=Tabela2[[#This Row],[N.R.
(Natureza da Receita)]]</f>
        <v>1</v>
      </c>
      <c r="X1048" s="105" t="str">
        <f>IF(Tabela2[[#This Row],[F.R.
(Fonte Recurso)]]="",VLOOKUP(Tabela2[[#This Row],[N.R.
(Natureza da Receita)]],Tabela813[[NR]:[Situação]],3,FALSE),"")</f>
        <v/>
      </c>
      <c r="Y1048" s="105" t="e">
        <f>X1048=Tabela2[[#This Row],[(S)intética
(A)nalítica]]</f>
        <v>#N/A</v>
      </c>
    </row>
    <row r="1049" spans="2:25">
      <c r="B1049" s="29"/>
      <c r="C1049" s="20"/>
      <c r="D1049" s="20"/>
      <c r="E1049" s="20"/>
      <c r="F1049" s="20"/>
      <c r="G1049" s="20"/>
      <c r="H1049" s="20"/>
      <c r="I1049" s="20"/>
      <c r="J1049" s="20"/>
      <c r="K1049" s="16"/>
      <c r="L1049" s="20" t="s">
        <v>3337</v>
      </c>
      <c r="M1049" s="21" t="s">
        <v>3338</v>
      </c>
      <c r="N1049" s="16"/>
      <c r="O1049" s="16" t="s">
        <v>157</v>
      </c>
      <c r="P1049" s="20" t="s">
        <v>157</v>
      </c>
      <c r="Q1049" s="1"/>
      <c r="R1049" s="1" t="s">
        <v>157</v>
      </c>
      <c r="S1049" s="16"/>
      <c r="T1049" s="151"/>
      <c r="V1049" s="105" t="str">
        <f>IF(Tabela2[[#This Row],[F.R.
(Fonte Recurso)]]="",IF(B1124&lt;&gt;"",B1124&amp;".","")&amp;C1124&amp;"."&amp;D1124&amp;"."&amp;E1124&amp;"."&amp;F1124&amp;"."&amp;G1124&amp;"."&amp;H1124&amp;"."&amp;I1124&amp;"."&amp;J1124,"")</f>
        <v/>
      </c>
      <c r="W1049" s="105" t="b">
        <f>V1049=Tabela2[[#This Row],[N.R.
(Natureza da Receita)]]</f>
        <v>1</v>
      </c>
      <c r="X1049" s="105" t="str">
        <f>IF(Tabela2[[#This Row],[F.R.
(Fonte Recurso)]]="",VLOOKUP(Tabela2[[#This Row],[N.R.
(Natureza da Receita)]],Tabela813[[NR]:[Situação]],3,FALSE),"")</f>
        <v/>
      </c>
      <c r="Y1049" s="105" t="b">
        <f>X1049=Tabela2[[#This Row],[(S)intética
(A)nalítica]]</f>
        <v>1</v>
      </c>
    </row>
    <row r="1050" spans="2:25" ht="30">
      <c r="B1050" s="29"/>
      <c r="C1050" s="20" t="s">
        <v>781</v>
      </c>
      <c r="D1050" s="20" t="s">
        <v>793</v>
      </c>
      <c r="E1050" s="20" t="s">
        <v>793</v>
      </c>
      <c r="F1050" s="20" t="s">
        <v>793</v>
      </c>
      <c r="G1050" s="20" t="s">
        <v>803</v>
      </c>
      <c r="H1050" s="20" t="s">
        <v>784</v>
      </c>
      <c r="I1050" s="20" t="s">
        <v>784</v>
      </c>
      <c r="J1050" s="20" t="s">
        <v>787</v>
      </c>
      <c r="K1050" s="16" t="s">
        <v>1707</v>
      </c>
      <c r="L1050" s="20"/>
      <c r="M1050" s="21" t="s">
        <v>2589</v>
      </c>
      <c r="N1050" s="16" t="str">
        <f>X975</f>
        <v>S</v>
      </c>
      <c r="O1050" s="16">
        <v>5</v>
      </c>
      <c r="P1050" s="20" t="s">
        <v>50</v>
      </c>
      <c r="Q1050" s="1" t="s">
        <v>582</v>
      </c>
      <c r="R1050" s="1" t="s">
        <v>157</v>
      </c>
      <c r="S1050" s="16"/>
      <c r="T1050" s="151"/>
      <c r="V1050" s="105" t="str">
        <f>IF(Tabela2[[#This Row],[F.R.
(Fonte Recurso)]]="",IF(B1125&lt;&gt;"",B1125&amp;".","")&amp;C1125&amp;"."&amp;D1125&amp;"."&amp;E1125&amp;"."&amp;F1125&amp;"."&amp;G1125&amp;"."&amp;H1125&amp;"."&amp;I1125&amp;"."&amp;J1125,"")</f>
        <v>2.2.1.2.02.0.0.00</v>
      </c>
      <c r="W1050" s="105" t="b">
        <f>V1050=Tabela2[[#This Row],[N.R.
(Natureza da Receita)]]</f>
        <v>0</v>
      </c>
      <c r="X1050" s="105" t="str">
        <f>IF(Tabela2[[#This Row],[F.R.
(Fonte Recurso)]]="",VLOOKUP(Tabela2[[#This Row],[N.R.
(Natureza da Receita)]],Tabela813[[NR]:[Situação]],3,FALSE),"")</f>
        <v>S</v>
      </c>
      <c r="Y1050" s="105" t="b">
        <f>X1050=Tabela2[[#This Row],[(S)intética
(A)nalítica]]</f>
        <v>1</v>
      </c>
    </row>
    <row r="1051" spans="2:25" ht="30">
      <c r="B1051" s="29"/>
      <c r="C1051" s="20" t="s">
        <v>781</v>
      </c>
      <c r="D1051" s="20" t="s">
        <v>793</v>
      </c>
      <c r="E1051" s="20" t="s">
        <v>793</v>
      </c>
      <c r="F1051" s="20" t="s">
        <v>793</v>
      </c>
      <c r="G1051" s="20" t="s">
        <v>803</v>
      </c>
      <c r="H1051" s="20" t="s">
        <v>781</v>
      </c>
      <c r="I1051" s="20" t="s">
        <v>784</v>
      </c>
      <c r="J1051" s="20" t="s">
        <v>787</v>
      </c>
      <c r="K1051" s="16" t="s">
        <v>1708</v>
      </c>
      <c r="L1051" s="20"/>
      <c r="M1051" s="21" t="s">
        <v>2590</v>
      </c>
      <c r="N1051" s="16" t="s">
        <v>1236</v>
      </c>
      <c r="O1051" s="16">
        <v>6</v>
      </c>
      <c r="P1051" s="20" t="s">
        <v>50</v>
      </c>
      <c r="Q1051" s="1" t="s">
        <v>583</v>
      </c>
      <c r="R1051" s="1" t="s">
        <v>157</v>
      </c>
      <c r="S1051" s="16"/>
      <c r="T1051" s="151"/>
      <c r="V1051" s="105" t="str">
        <f>IF(Tabela2[[#This Row],[F.R.
(Fonte Recurso)]]="",IF(B1126&lt;&gt;"",B1126&amp;".","")&amp;C1126&amp;"."&amp;D1126&amp;"."&amp;E1126&amp;"."&amp;F1126&amp;"."&amp;G1126&amp;"."&amp;H1126&amp;"."&amp;I1126&amp;"."&amp;J1126,"")</f>
        <v>.......</v>
      </c>
      <c r="W1051" s="105" t="b">
        <f>V1051=Tabela2[[#This Row],[N.R.
(Natureza da Receita)]]</f>
        <v>0</v>
      </c>
      <c r="X1051" s="105" t="str">
        <f>IF(Tabela2[[#This Row],[F.R.
(Fonte Recurso)]]="",VLOOKUP(Tabela2[[#This Row],[N.R.
(Natureza da Receita)]],Tabela813[[NR]:[Situação]],3,FALSE),"")</f>
        <v>S</v>
      </c>
      <c r="Y1051" s="105" t="b">
        <f>X1051=Tabela2[[#This Row],[(S)intética
(A)nalítica]]</f>
        <v>1</v>
      </c>
    </row>
    <row r="1052" spans="2:25">
      <c r="B1052" s="29"/>
      <c r="C1052" s="20"/>
      <c r="D1052" s="20"/>
      <c r="E1052" s="20"/>
      <c r="F1052" s="20"/>
      <c r="G1052" s="20"/>
      <c r="H1052" s="20"/>
      <c r="I1052" s="20"/>
      <c r="J1052" s="20"/>
      <c r="K1052" s="16"/>
      <c r="L1052" s="20" t="s">
        <v>3110</v>
      </c>
      <c r="M1052" s="21" t="s">
        <v>3055</v>
      </c>
      <c r="N1052" s="16" t="str">
        <f>X977</f>
        <v>S</v>
      </c>
      <c r="O1052" s="16" t="s">
        <v>157</v>
      </c>
      <c r="P1052" s="20" t="s">
        <v>157</v>
      </c>
      <c r="Q1052" s="1"/>
      <c r="R1052" s="1" t="s">
        <v>157</v>
      </c>
      <c r="S1052" s="16" t="s">
        <v>157</v>
      </c>
      <c r="T1052" s="151"/>
      <c r="V1052" s="105" t="str">
        <f>IF(Tabela2[[#This Row],[F.R.
(Fonte Recurso)]]="",IF(B1127&lt;&gt;"",B1127&amp;".","")&amp;C1127&amp;"."&amp;D1127&amp;"."&amp;E1127&amp;"."&amp;F1127&amp;"."&amp;G1127&amp;"."&amp;H1127&amp;"."&amp;I1127&amp;"."&amp;J1127,"")</f>
        <v/>
      </c>
      <c r="W1052" s="105" t="b">
        <f>V1052=Tabela2[[#This Row],[N.R.
(Natureza da Receita)]]</f>
        <v>1</v>
      </c>
      <c r="X1052" s="105" t="str">
        <f>IF(Tabela2[[#This Row],[F.R.
(Fonte Recurso)]]="",VLOOKUP(Tabela2[[#This Row],[N.R.
(Natureza da Receita)]],Tabela813[[NR]:[Situação]],3,FALSE),"")</f>
        <v/>
      </c>
      <c r="Y1052" s="105" t="b">
        <f>X1052=Tabela2[[#This Row],[(S)intética
(A)nalítica]]</f>
        <v>0</v>
      </c>
    </row>
    <row r="1053" spans="2:25" ht="45">
      <c r="B1053" s="29"/>
      <c r="C1053" s="20" t="s">
        <v>781</v>
      </c>
      <c r="D1053" s="20" t="s">
        <v>793</v>
      </c>
      <c r="E1053" s="20" t="s">
        <v>793</v>
      </c>
      <c r="F1053" s="20" t="s">
        <v>793</v>
      </c>
      <c r="G1053" s="20" t="s">
        <v>803</v>
      </c>
      <c r="H1053" s="20" t="s">
        <v>790</v>
      </c>
      <c r="I1053" s="20" t="s">
        <v>784</v>
      </c>
      <c r="J1053" s="20" t="s">
        <v>787</v>
      </c>
      <c r="K1053" s="16" t="s">
        <v>1709</v>
      </c>
      <c r="L1053" s="20"/>
      <c r="M1053" s="21" t="s">
        <v>584</v>
      </c>
      <c r="N1053" s="16" t="s">
        <v>1236</v>
      </c>
      <c r="O1053" s="16">
        <v>6</v>
      </c>
      <c r="P1053" s="20" t="s">
        <v>50</v>
      </c>
      <c r="Q1053" s="1" t="s">
        <v>585</v>
      </c>
      <c r="R1053" s="1" t="s">
        <v>157</v>
      </c>
      <c r="S1053" s="16"/>
      <c r="T1053" s="151"/>
      <c r="V1053" s="105" t="str">
        <f>IF(Tabela2[[#This Row],[F.R.
(Fonte Recurso)]]="",IF(B1128&lt;&gt;"",B1128&amp;".","")&amp;C1128&amp;"."&amp;D1128&amp;"."&amp;E1128&amp;"."&amp;F1128&amp;"."&amp;G1128&amp;"."&amp;H1128&amp;"."&amp;I1128&amp;"."&amp;J1128,"")</f>
        <v>2.2.1.3.00.0.0.00</v>
      </c>
      <c r="W1053" s="105" t="b">
        <f>V1053=Tabela2[[#This Row],[N.R.
(Natureza da Receita)]]</f>
        <v>0</v>
      </c>
      <c r="X1053" s="105" t="str">
        <f>IF(Tabela2[[#This Row],[F.R.
(Fonte Recurso)]]="",VLOOKUP(Tabela2[[#This Row],[N.R.
(Natureza da Receita)]],Tabela813[[NR]:[Situação]],3,FALSE),"")</f>
        <v>S</v>
      </c>
      <c r="Y1053" s="105" t="b">
        <f>X1053=Tabela2[[#This Row],[(S)intética
(A)nalítica]]</f>
        <v>1</v>
      </c>
    </row>
    <row r="1054" spans="2:25">
      <c r="B1054" s="29"/>
      <c r="C1054" s="20"/>
      <c r="D1054" s="20"/>
      <c r="E1054" s="20"/>
      <c r="F1054" s="20"/>
      <c r="G1054" s="20"/>
      <c r="H1054" s="20"/>
      <c r="I1054" s="20"/>
      <c r="J1054" s="20"/>
      <c r="K1054" s="16"/>
      <c r="L1054" s="20" t="s">
        <v>3110</v>
      </c>
      <c r="M1054" s="21" t="s">
        <v>3055</v>
      </c>
      <c r="N1054" s="16"/>
      <c r="O1054" s="16" t="s">
        <v>157</v>
      </c>
      <c r="P1054" s="20" t="s">
        <v>157</v>
      </c>
      <c r="Q1054" s="1"/>
      <c r="R1054" s="1" t="s">
        <v>157</v>
      </c>
      <c r="S1054" s="16" t="s">
        <v>157</v>
      </c>
      <c r="T1054" s="151"/>
      <c r="V1054" s="105" t="str">
        <f>IF(Tabela2[[#This Row],[F.R.
(Fonte Recurso)]]="",IF(B1129&lt;&gt;"",B1129&amp;".","")&amp;C1129&amp;"."&amp;D1129&amp;"."&amp;E1129&amp;"."&amp;F1129&amp;"."&amp;G1129&amp;"."&amp;H1129&amp;"."&amp;I1129&amp;"."&amp;J1129,"")</f>
        <v/>
      </c>
      <c r="W1054" s="105" t="b">
        <f>V1054=Tabela2[[#This Row],[N.R.
(Natureza da Receita)]]</f>
        <v>1</v>
      </c>
      <c r="X1054" s="105" t="str">
        <f>IF(Tabela2[[#This Row],[F.R.
(Fonte Recurso)]]="",VLOOKUP(Tabela2[[#This Row],[N.R.
(Natureza da Receita)]],Tabela813[[NR]:[Situação]],3,FALSE),"")</f>
        <v/>
      </c>
      <c r="Y1054" s="105" t="b">
        <f>X1054=Tabela2[[#This Row],[(S)intética
(A)nalítica]]</f>
        <v>1</v>
      </c>
    </row>
    <row r="1055" spans="2:25">
      <c r="B1055" s="29"/>
      <c r="C1055" s="20" t="s">
        <v>781</v>
      </c>
      <c r="D1055" s="20" t="s">
        <v>793</v>
      </c>
      <c r="E1055" s="20" t="s">
        <v>793</v>
      </c>
      <c r="F1055" s="20" t="s">
        <v>793</v>
      </c>
      <c r="G1055" s="20" t="s">
        <v>1710</v>
      </c>
      <c r="H1055" s="20" t="s">
        <v>784</v>
      </c>
      <c r="I1055" s="20" t="s">
        <v>784</v>
      </c>
      <c r="J1055" s="20" t="s">
        <v>787</v>
      </c>
      <c r="K1055" s="16" t="s">
        <v>1711</v>
      </c>
      <c r="L1055" s="20"/>
      <c r="M1055" s="1" t="s">
        <v>586</v>
      </c>
      <c r="N1055" s="16" t="s">
        <v>1236</v>
      </c>
      <c r="O1055" s="16">
        <v>5</v>
      </c>
      <c r="P1055" s="20" t="s">
        <v>50</v>
      </c>
      <c r="Q1055" s="1" t="s">
        <v>587</v>
      </c>
      <c r="R1055" s="1" t="s">
        <v>157</v>
      </c>
      <c r="S1055" s="16" t="s">
        <v>157</v>
      </c>
      <c r="T1055" s="151"/>
      <c r="V1055" s="105" t="str">
        <f>IF(Tabela2[[#This Row],[F.R.
(Fonte Recurso)]]="",IF(B1130&lt;&gt;"",B1130&amp;".","")&amp;C1130&amp;"."&amp;D1130&amp;"."&amp;E1130&amp;"."&amp;F1130&amp;"."&amp;G1130&amp;"."&amp;H1130&amp;"."&amp;I1130&amp;"."&amp;J1130,"")</f>
        <v>.......</v>
      </c>
      <c r="W1055" s="105" t="b">
        <f>V1055=Tabela2[[#This Row],[N.R.
(Natureza da Receita)]]</f>
        <v>0</v>
      </c>
      <c r="X1055" s="105" t="str">
        <f>IF(Tabela2[[#This Row],[F.R.
(Fonte Recurso)]]="",VLOOKUP(Tabela2[[#This Row],[N.R.
(Natureza da Receita)]],Tabela813[[NR]:[Situação]],3,FALSE),"")</f>
        <v>S</v>
      </c>
      <c r="Y1055" s="105" t="b">
        <f>X1055=Tabela2[[#This Row],[(S)intética
(A)nalítica]]</f>
        <v>1</v>
      </c>
    </row>
    <row r="1056" spans="2:25">
      <c r="B1056" s="29"/>
      <c r="C1056" s="20" t="s">
        <v>781</v>
      </c>
      <c r="D1056" s="20" t="s">
        <v>793</v>
      </c>
      <c r="E1056" s="20" t="s">
        <v>793</v>
      </c>
      <c r="F1056" s="20" t="s">
        <v>793</v>
      </c>
      <c r="G1056" s="20" t="s">
        <v>1710</v>
      </c>
      <c r="H1056" s="20" t="s">
        <v>781</v>
      </c>
      <c r="I1056" s="20" t="s">
        <v>784</v>
      </c>
      <c r="J1056" s="20" t="s">
        <v>787</v>
      </c>
      <c r="K1056" s="16" t="s">
        <v>1712</v>
      </c>
      <c r="L1056" s="20"/>
      <c r="M1056" s="1" t="s">
        <v>588</v>
      </c>
      <c r="N1056" s="16" t="s">
        <v>1236</v>
      </c>
      <c r="O1056" s="16">
        <v>6</v>
      </c>
      <c r="P1056" s="20" t="s">
        <v>50</v>
      </c>
      <c r="Q1056" s="1" t="s">
        <v>1218</v>
      </c>
      <c r="R1056" s="1" t="s">
        <v>157</v>
      </c>
      <c r="S1056" s="16" t="s">
        <v>157</v>
      </c>
      <c r="T1056" s="151"/>
      <c r="V1056" s="105" t="str">
        <f>IF(Tabela2[[#This Row],[F.R.
(Fonte Recurso)]]="",IF(B1131&lt;&gt;"",B1131&amp;".","")&amp;C1131&amp;"."&amp;D1131&amp;"."&amp;E1131&amp;"."&amp;F1131&amp;"."&amp;G1131&amp;"."&amp;H1131&amp;"."&amp;I1131&amp;"."&amp;J1131,"")</f>
        <v>.......</v>
      </c>
      <c r="W1056" s="105" t="b">
        <f>V1056=Tabela2[[#This Row],[N.R.
(Natureza da Receita)]]</f>
        <v>0</v>
      </c>
      <c r="X1056" s="105" t="str">
        <f>IF(Tabela2[[#This Row],[F.R.
(Fonte Recurso)]]="",VLOOKUP(Tabela2[[#This Row],[N.R.
(Natureza da Receita)]],Tabela813[[NR]:[Situação]],3,FALSE),"")</f>
        <v>S</v>
      </c>
      <c r="Y1056" s="105" t="b">
        <f>X1056=Tabela2[[#This Row],[(S)intética
(A)nalítica]]</f>
        <v>1</v>
      </c>
    </row>
    <row r="1057" spans="2:25" ht="30">
      <c r="B1057" s="29"/>
      <c r="C1057" s="20"/>
      <c r="D1057" s="20"/>
      <c r="E1057" s="20"/>
      <c r="F1057" s="20"/>
      <c r="G1057" s="20"/>
      <c r="H1057" s="20"/>
      <c r="I1057" s="20"/>
      <c r="J1057" s="20"/>
      <c r="K1057" s="16"/>
      <c r="L1057" s="20" t="s">
        <v>3155</v>
      </c>
      <c r="M1057" s="1" t="s">
        <v>2780</v>
      </c>
      <c r="N1057" s="16"/>
      <c r="O1057" s="16" t="s">
        <v>157</v>
      </c>
      <c r="P1057" s="20" t="s">
        <v>157</v>
      </c>
      <c r="Q1057" s="1" t="s">
        <v>2781</v>
      </c>
      <c r="R1057" s="1" t="s">
        <v>157</v>
      </c>
      <c r="S1057" s="16" t="s">
        <v>157</v>
      </c>
      <c r="T1057" s="151"/>
      <c r="V1057" s="105" t="str">
        <f>IF(Tabela2[[#This Row],[F.R.
(Fonte Recurso)]]="",IF(B1132&lt;&gt;"",B1132&amp;".","")&amp;C1132&amp;"."&amp;D1132&amp;"."&amp;E1132&amp;"."&amp;F1132&amp;"."&amp;G1132&amp;"."&amp;H1132&amp;"."&amp;I1132&amp;"."&amp;J1132,"")</f>
        <v/>
      </c>
      <c r="W1057" s="105" t="b">
        <f>V1057=Tabela2[[#This Row],[N.R.
(Natureza da Receita)]]</f>
        <v>1</v>
      </c>
      <c r="X1057" s="105" t="str">
        <f>IF(Tabela2[[#This Row],[F.R.
(Fonte Recurso)]]="",VLOOKUP(Tabela2[[#This Row],[N.R.
(Natureza da Receita)]],Tabela813[[NR]:[Situação]],3,FALSE),"")</f>
        <v/>
      </c>
      <c r="Y1057" s="105" t="b">
        <f>X1057=Tabela2[[#This Row],[(S)intética
(A)nalítica]]</f>
        <v>1</v>
      </c>
    </row>
    <row r="1058" spans="2:25">
      <c r="B1058" s="29"/>
      <c r="C1058" s="20" t="s">
        <v>781</v>
      </c>
      <c r="D1058" s="20" t="s">
        <v>793</v>
      </c>
      <c r="E1058" s="20" t="s">
        <v>793</v>
      </c>
      <c r="F1058" s="20" t="s">
        <v>793</v>
      </c>
      <c r="G1058" s="20" t="s">
        <v>797</v>
      </c>
      <c r="H1058" s="20" t="s">
        <v>784</v>
      </c>
      <c r="I1058" s="20" t="s">
        <v>784</v>
      </c>
      <c r="J1058" s="20" t="s">
        <v>787</v>
      </c>
      <c r="K1058" s="16" t="s">
        <v>1713</v>
      </c>
      <c r="L1058" s="20"/>
      <c r="M1058" s="21" t="s">
        <v>589</v>
      </c>
      <c r="N1058" s="16" t="s">
        <v>1236</v>
      </c>
      <c r="O1058" s="16">
        <v>5</v>
      </c>
      <c r="P1058" s="20" t="s">
        <v>50</v>
      </c>
      <c r="Q1058" s="1" t="s">
        <v>590</v>
      </c>
      <c r="R1058" s="1" t="s">
        <v>157</v>
      </c>
      <c r="S1058" s="16"/>
      <c r="T1058" s="151"/>
      <c r="V1058" s="105" t="str">
        <f>IF(Tabela2[[#This Row],[F.R.
(Fonte Recurso)]]="",IF(B1133&lt;&gt;"",B1133&amp;".","")&amp;C1133&amp;"."&amp;D1133&amp;"."&amp;E1133&amp;"."&amp;F1133&amp;"."&amp;G1133&amp;"."&amp;H1133&amp;"."&amp;I1133&amp;"."&amp;J1133,"")</f>
        <v>2.2.2.1.00.0.0.00</v>
      </c>
      <c r="W1058" s="105" t="b">
        <f>V1058=Tabela2[[#This Row],[N.R.
(Natureza da Receita)]]</f>
        <v>0</v>
      </c>
      <c r="X1058" s="105" t="str">
        <f>IF(Tabela2[[#This Row],[F.R.
(Fonte Recurso)]]="",VLOOKUP(Tabela2[[#This Row],[N.R.
(Natureza da Receita)]],Tabela813[[NR]:[Situação]],3,FALSE),"")</f>
        <v>S</v>
      </c>
      <c r="Y1058" s="105" t="b">
        <f>X1058=Tabela2[[#This Row],[(S)intética
(A)nalítica]]</f>
        <v>1</v>
      </c>
    </row>
    <row r="1059" spans="2:25" ht="30">
      <c r="B1059" s="29"/>
      <c r="C1059" s="20" t="s">
        <v>781</v>
      </c>
      <c r="D1059" s="20" t="s">
        <v>793</v>
      </c>
      <c r="E1059" s="20" t="s">
        <v>793</v>
      </c>
      <c r="F1059" s="20" t="s">
        <v>793</v>
      </c>
      <c r="G1059" s="20" t="s">
        <v>797</v>
      </c>
      <c r="H1059" s="20" t="s">
        <v>781</v>
      </c>
      <c r="I1059" s="20" t="s">
        <v>784</v>
      </c>
      <c r="J1059" s="20" t="s">
        <v>787</v>
      </c>
      <c r="K1059" s="16" t="s">
        <v>1714</v>
      </c>
      <c r="L1059" s="20"/>
      <c r="M1059" s="1" t="s">
        <v>2591</v>
      </c>
      <c r="N1059" s="16" t="s">
        <v>1236</v>
      </c>
      <c r="O1059" s="16">
        <v>6</v>
      </c>
      <c r="P1059" s="16" t="s">
        <v>50</v>
      </c>
      <c r="Q1059" s="1" t="s">
        <v>3288</v>
      </c>
      <c r="R1059" s="1" t="s">
        <v>157</v>
      </c>
      <c r="S1059" s="16"/>
      <c r="T1059" s="151"/>
      <c r="V1059" s="105" t="str">
        <f>IF(Tabela2[[#This Row],[F.R.
(Fonte Recurso)]]="",IF(B1134&lt;&gt;"",B1134&amp;".","")&amp;C1134&amp;"."&amp;D1134&amp;"."&amp;E1134&amp;"."&amp;F1134&amp;"."&amp;G1134&amp;"."&amp;H1134&amp;"."&amp;I1134&amp;"."&amp;J1134,"")</f>
        <v>2.2.2.1.01.0.0.00</v>
      </c>
      <c r="W1059" s="105" t="b">
        <f>V1059=Tabela2[[#This Row],[N.R.
(Natureza da Receita)]]</f>
        <v>0</v>
      </c>
      <c r="X1059" s="105" t="str">
        <f>IF(Tabela2[[#This Row],[F.R.
(Fonte Recurso)]]="",VLOOKUP(Tabela2[[#This Row],[N.R.
(Natureza da Receita)]],Tabela813[[NR]:[Situação]],3,FALSE),"")</f>
        <v>S</v>
      </c>
      <c r="Y1059" s="105" t="b">
        <f>X1059=Tabela2[[#This Row],[(S)intética
(A)nalítica]]</f>
        <v>1</v>
      </c>
    </row>
    <row r="1060" spans="2:25">
      <c r="B1060" s="29"/>
      <c r="C1060" s="20"/>
      <c r="D1060" s="20"/>
      <c r="E1060" s="20"/>
      <c r="F1060" s="20"/>
      <c r="G1060" s="20"/>
      <c r="H1060" s="20"/>
      <c r="I1060" s="20"/>
      <c r="J1060" s="20"/>
      <c r="K1060" s="16"/>
      <c r="L1060" s="20" t="s">
        <v>3110</v>
      </c>
      <c r="M1060" s="21" t="s">
        <v>3055</v>
      </c>
      <c r="N1060" s="16"/>
      <c r="O1060" s="16" t="s">
        <v>157</v>
      </c>
      <c r="P1060" s="16" t="s">
        <v>157</v>
      </c>
      <c r="Q1060" s="1"/>
      <c r="R1060" s="1" t="s">
        <v>157</v>
      </c>
      <c r="S1060" s="16" t="s">
        <v>157</v>
      </c>
      <c r="T1060" s="151"/>
      <c r="V1060" s="105" t="str">
        <f>IF(Tabela2[[#This Row],[F.R.
(Fonte Recurso)]]="",IF(B1135&lt;&gt;"",B1135&amp;".","")&amp;C1135&amp;"."&amp;D1135&amp;"."&amp;E1135&amp;"."&amp;F1135&amp;"."&amp;G1135&amp;"."&amp;H1135&amp;"."&amp;I1135&amp;"."&amp;J1135,"")</f>
        <v/>
      </c>
      <c r="W1060" s="105" t="b">
        <f>V1060=Tabela2[[#This Row],[N.R.
(Natureza da Receita)]]</f>
        <v>1</v>
      </c>
      <c r="X1060" s="105" t="str">
        <f>IF(Tabela2[[#This Row],[F.R.
(Fonte Recurso)]]="",VLOOKUP(Tabela2[[#This Row],[N.R.
(Natureza da Receita)]],Tabela813[[NR]:[Situação]],3,FALSE),"")</f>
        <v/>
      </c>
      <c r="Y1060" s="105" t="b">
        <f>X1060=Tabela2[[#This Row],[(S)intética
(A)nalítica]]</f>
        <v>1</v>
      </c>
    </row>
    <row r="1061" spans="2:25">
      <c r="B1061" s="29"/>
      <c r="C1061" s="20" t="s">
        <v>781</v>
      </c>
      <c r="D1061" s="20" t="s">
        <v>793</v>
      </c>
      <c r="E1061" s="20" t="s">
        <v>793</v>
      </c>
      <c r="F1061" s="20" t="s">
        <v>793</v>
      </c>
      <c r="G1061" s="20" t="s">
        <v>797</v>
      </c>
      <c r="H1061" s="20" t="s">
        <v>790</v>
      </c>
      <c r="I1061" s="20" t="s">
        <v>784</v>
      </c>
      <c r="J1061" s="20" t="s">
        <v>787</v>
      </c>
      <c r="K1061" s="16" t="s">
        <v>1715</v>
      </c>
      <c r="L1061" s="20"/>
      <c r="M1061" s="21" t="s">
        <v>2592</v>
      </c>
      <c r="N1061" s="16" t="s">
        <v>1236</v>
      </c>
      <c r="O1061" s="16">
        <v>6</v>
      </c>
      <c r="P1061" s="20" t="s">
        <v>50</v>
      </c>
      <c r="Q1061" s="1" t="s">
        <v>2755</v>
      </c>
      <c r="R1061" s="1" t="s">
        <v>157</v>
      </c>
      <c r="S1061" s="16"/>
      <c r="T1061" s="151"/>
      <c r="V1061" s="105" t="str">
        <f>IF(Tabela2[[#This Row],[F.R.
(Fonte Recurso)]]="",IF(B1136&lt;&gt;"",B1136&amp;".","")&amp;C1136&amp;"."&amp;D1136&amp;"."&amp;E1136&amp;"."&amp;F1136&amp;"."&amp;G1136&amp;"."&amp;H1136&amp;"."&amp;I1136&amp;"."&amp;J1136,"")</f>
        <v>.......</v>
      </c>
      <c r="W1061" s="105" t="b">
        <f>V1061=Tabela2[[#This Row],[N.R.
(Natureza da Receita)]]</f>
        <v>0</v>
      </c>
      <c r="X1061" s="105" t="str">
        <f>IF(Tabela2[[#This Row],[F.R.
(Fonte Recurso)]]="",VLOOKUP(Tabela2[[#This Row],[N.R.
(Natureza da Receita)]],Tabela813[[NR]:[Situação]],3,FALSE),"")</f>
        <v>S</v>
      </c>
      <c r="Y1061" s="105" t="b">
        <f>X1061=Tabela2[[#This Row],[(S)intética
(A)nalítica]]</f>
        <v>1</v>
      </c>
    </row>
    <row r="1062" spans="2:25">
      <c r="B1062" s="29"/>
      <c r="C1062" s="20"/>
      <c r="D1062" s="20"/>
      <c r="E1062" s="20"/>
      <c r="F1062" s="20"/>
      <c r="G1062" s="20"/>
      <c r="H1062" s="20"/>
      <c r="I1062" s="20"/>
      <c r="J1062" s="20"/>
      <c r="K1062" s="16"/>
      <c r="L1062" s="20" t="s">
        <v>3110</v>
      </c>
      <c r="M1062" s="21" t="s">
        <v>3055</v>
      </c>
      <c r="N1062" s="16" t="str">
        <f t="shared" ref="N1062:N1118" si="31">X987</f>
        <v>S</v>
      </c>
      <c r="O1062" s="16" t="s">
        <v>157</v>
      </c>
      <c r="P1062" s="20" t="s">
        <v>157</v>
      </c>
      <c r="Q1062" s="1"/>
      <c r="R1062" s="1" t="s">
        <v>157</v>
      </c>
      <c r="S1062" s="16" t="s">
        <v>157</v>
      </c>
      <c r="T1062" s="151"/>
      <c r="V1062" s="105" t="str">
        <f>IF(Tabela2[[#This Row],[F.R.
(Fonte Recurso)]]="",IF(B1137&lt;&gt;"",B1137&amp;".","")&amp;C1137&amp;"."&amp;D1137&amp;"."&amp;E1137&amp;"."&amp;F1137&amp;"."&amp;G1137&amp;"."&amp;H1137&amp;"."&amp;I1137&amp;"."&amp;J1137,"")</f>
        <v/>
      </c>
      <c r="W1062" s="105" t="b">
        <f>V1062=Tabela2[[#This Row],[N.R.
(Natureza da Receita)]]</f>
        <v>1</v>
      </c>
      <c r="X1062" s="105" t="str">
        <f>IF(Tabela2[[#This Row],[F.R.
(Fonte Recurso)]]="",VLOOKUP(Tabela2[[#This Row],[N.R.
(Natureza da Receita)]],Tabela813[[NR]:[Situação]],3,FALSE),"")</f>
        <v/>
      </c>
      <c r="Y1062" s="105" t="b">
        <f>X1062=Tabela2[[#This Row],[(S)intética
(A)nalítica]]</f>
        <v>0</v>
      </c>
    </row>
    <row r="1063" spans="2:25">
      <c r="B1063" s="29"/>
      <c r="C1063" s="20" t="s">
        <v>781</v>
      </c>
      <c r="D1063" s="20" t="s">
        <v>793</v>
      </c>
      <c r="E1063" s="20" t="s">
        <v>793</v>
      </c>
      <c r="F1063" s="20" t="s">
        <v>793</v>
      </c>
      <c r="G1063" s="20" t="s">
        <v>797</v>
      </c>
      <c r="H1063" s="20" t="s">
        <v>782</v>
      </c>
      <c r="I1063" s="20" t="s">
        <v>784</v>
      </c>
      <c r="J1063" s="20" t="s">
        <v>787</v>
      </c>
      <c r="K1063" s="16" t="s">
        <v>1716</v>
      </c>
      <c r="L1063" s="20"/>
      <c r="M1063" s="21" t="s">
        <v>2593</v>
      </c>
      <c r="N1063" s="16" t="str">
        <f t="shared" si="31"/>
        <v/>
      </c>
      <c r="O1063" s="16">
        <v>6</v>
      </c>
      <c r="P1063" s="20" t="s">
        <v>50</v>
      </c>
      <c r="Q1063" s="1" t="s">
        <v>2756</v>
      </c>
      <c r="R1063" s="1" t="s">
        <v>157</v>
      </c>
      <c r="S1063" s="16"/>
      <c r="T1063" s="151"/>
      <c r="V1063" s="105" t="str">
        <f>IF(Tabela2[[#This Row],[F.R.
(Fonte Recurso)]]="",IF(B1138&lt;&gt;"",B1138&amp;".","")&amp;C1138&amp;"."&amp;D1138&amp;"."&amp;E1138&amp;"."&amp;F1138&amp;"."&amp;G1138&amp;"."&amp;H1138&amp;"."&amp;I1138&amp;"."&amp;J1138,"")</f>
        <v>.......</v>
      </c>
      <c r="W1063" s="105" t="b">
        <f>V1063=Tabela2[[#This Row],[N.R.
(Natureza da Receita)]]</f>
        <v>0</v>
      </c>
      <c r="X1063" s="105" t="str">
        <f>IF(Tabela2[[#This Row],[F.R.
(Fonte Recurso)]]="",VLOOKUP(Tabela2[[#This Row],[N.R.
(Natureza da Receita)]],Tabela813[[NR]:[Situação]],3,FALSE),"")</f>
        <v>S</v>
      </c>
      <c r="Y1063" s="105" t="b">
        <f>X1063=Tabela2[[#This Row],[(S)intética
(A)nalítica]]</f>
        <v>0</v>
      </c>
    </row>
    <row r="1064" spans="2:25">
      <c r="B1064" s="29"/>
      <c r="C1064" s="20"/>
      <c r="D1064" s="20"/>
      <c r="E1064" s="20"/>
      <c r="F1064" s="20"/>
      <c r="G1064" s="20"/>
      <c r="H1064" s="20"/>
      <c r="I1064" s="20"/>
      <c r="J1064" s="20"/>
      <c r="K1064" s="16"/>
      <c r="L1064" s="20" t="s">
        <v>3110</v>
      </c>
      <c r="M1064" s="21" t="s">
        <v>3055</v>
      </c>
      <c r="N1064" s="16" t="str">
        <f t="shared" si="31"/>
        <v/>
      </c>
      <c r="O1064" s="16" t="s">
        <v>157</v>
      </c>
      <c r="P1064" s="20" t="s">
        <v>157</v>
      </c>
      <c r="Q1064" s="1"/>
      <c r="R1064" s="1" t="s">
        <v>157</v>
      </c>
      <c r="S1064" s="16" t="s">
        <v>157</v>
      </c>
      <c r="T1064" s="151"/>
      <c r="V1064" s="105" t="str">
        <f>IF(Tabela2[[#This Row],[F.R.
(Fonte Recurso)]]="",IF(B1139&lt;&gt;"",B1139&amp;".","")&amp;C1139&amp;"."&amp;D1139&amp;"."&amp;E1139&amp;"."&amp;F1139&amp;"."&amp;G1139&amp;"."&amp;H1139&amp;"."&amp;I1139&amp;"."&amp;J1139,"")</f>
        <v/>
      </c>
      <c r="W1064" s="105" t="b">
        <f>V1064=Tabela2[[#This Row],[N.R.
(Natureza da Receita)]]</f>
        <v>1</v>
      </c>
      <c r="X1064" s="105" t="str">
        <f>IF(Tabela2[[#This Row],[F.R.
(Fonte Recurso)]]="",VLOOKUP(Tabela2[[#This Row],[N.R.
(Natureza da Receita)]],Tabela813[[NR]:[Situação]],3,FALSE),"")</f>
        <v/>
      </c>
      <c r="Y1064" s="105" t="b">
        <f>X1064=Tabela2[[#This Row],[(S)intética
(A)nalítica]]</f>
        <v>1</v>
      </c>
    </row>
    <row r="1065" spans="2:25" ht="45">
      <c r="B1065" s="29"/>
      <c r="C1065" s="20" t="s">
        <v>790</v>
      </c>
      <c r="D1065" s="20" t="s">
        <v>784</v>
      </c>
      <c r="E1065" s="20" t="s">
        <v>784</v>
      </c>
      <c r="F1065" s="20" t="s">
        <v>784</v>
      </c>
      <c r="G1065" s="20" t="s">
        <v>787</v>
      </c>
      <c r="H1065" s="20" t="s">
        <v>784</v>
      </c>
      <c r="I1065" s="20" t="s">
        <v>784</v>
      </c>
      <c r="J1065" s="20" t="s">
        <v>787</v>
      </c>
      <c r="K1065" s="16" t="s">
        <v>1717</v>
      </c>
      <c r="L1065" s="20"/>
      <c r="M1065" s="21" t="s">
        <v>591</v>
      </c>
      <c r="N1065" s="16" t="s">
        <v>1236</v>
      </c>
      <c r="O1065" s="16">
        <v>1</v>
      </c>
      <c r="P1065" s="20" t="s">
        <v>44</v>
      </c>
      <c r="Q1065" s="1" t="s">
        <v>592</v>
      </c>
      <c r="R1065" s="1" t="s">
        <v>157</v>
      </c>
      <c r="S1065" s="16" t="s">
        <v>157</v>
      </c>
      <c r="T1065" s="151"/>
      <c r="V1065" s="105" t="str">
        <f>IF(Tabela2[[#This Row],[F.R.
(Fonte Recurso)]]="",IF(B1140&lt;&gt;"",B1140&amp;".","")&amp;C1140&amp;"."&amp;D1140&amp;"."&amp;E1140&amp;"."&amp;F1140&amp;"."&amp;G1140&amp;"."&amp;H1140&amp;"."&amp;I1140&amp;"."&amp;J1140,"")</f>
        <v>2.2.3.0.00.0.0.00</v>
      </c>
      <c r="W1065" s="105" t="b">
        <f>V1065=Tabela2[[#This Row],[N.R.
(Natureza da Receita)]]</f>
        <v>0</v>
      </c>
      <c r="X1065" s="105" t="str">
        <f>IF(Tabela2[[#This Row],[F.R.
(Fonte Recurso)]]="",VLOOKUP(Tabela2[[#This Row],[N.R.
(Natureza da Receita)]],Tabela813[[NR]:[Situação]],3,FALSE),"")</f>
        <v>S</v>
      </c>
      <c r="Y1065" s="105" t="b">
        <f>X1065=Tabela2[[#This Row],[(S)intética
(A)nalítica]]</f>
        <v>1</v>
      </c>
    </row>
    <row r="1066" spans="2:25" ht="75">
      <c r="B1066" s="29"/>
      <c r="C1066" s="20" t="s">
        <v>790</v>
      </c>
      <c r="D1066" s="20" t="s">
        <v>781</v>
      </c>
      <c r="E1066" s="20" t="s">
        <v>784</v>
      </c>
      <c r="F1066" s="20" t="s">
        <v>784</v>
      </c>
      <c r="G1066" s="20" t="s">
        <v>787</v>
      </c>
      <c r="H1066" s="20" t="s">
        <v>784</v>
      </c>
      <c r="I1066" s="20" t="s">
        <v>784</v>
      </c>
      <c r="J1066" s="20" t="s">
        <v>787</v>
      </c>
      <c r="K1066" s="16" t="s">
        <v>1718</v>
      </c>
      <c r="L1066" s="20"/>
      <c r="M1066" s="21" t="s">
        <v>593</v>
      </c>
      <c r="N1066" s="16" t="str">
        <f t="shared" si="31"/>
        <v>S</v>
      </c>
      <c r="O1066" s="16">
        <v>2</v>
      </c>
      <c r="P1066" s="20" t="s">
        <v>44</v>
      </c>
      <c r="Q1066" s="1" t="s">
        <v>594</v>
      </c>
      <c r="R1066" s="1" t="s">
        <v>157</v>
      </c>
      <c r="S1066" s="16" t="s">
        <v>157</v>
      </c>
      <c r="T1066" s="151"/>
      <c r="V1066" s="105" t="str">
        <f>IF(Tabela2[[#This Row],[F.R.
(Fonte Recurso)]]="",IF(B1141&lt;&gt;"",B1141&amp;".","")&amp;C1141&amp;"."&amp;D1141&amp;"."&amp;E1141&amp;"."&amp;F1141&amp;"."&amp;G1141&amp;"."&amp;H1141&amp;"."&amp;I1141&amp;"."&amp;J1141,"")</f>
        <v>2.2.3.1.00.0.0.00</v>
      </c>
      <c r="W1066" s="105" t="b">
        <f>V1066=Tabela2[[#This Row],[N.R.
(Natureza da Receita)]]</f>
        <v>0</v>
      </c>
      <c r="X1066" s="105" t="str">
        <f>IF(Tabela2[[#This Row],[F.R.
(Fonte Recurso)]]="",VLOOKUP(Tabela2[[#This Row],[N.R.
(Natureza da Receita)]],Tabela813[[NR]:[Situação]],3,FALSE),"")</f>
        <v>S</v>
      </c>
      <c r="Y1066" s="105" t="b">
        <f>X1066=Tabela2[[#This Row],[(S)intética
(A)nalítica]]</f>
        <v>1</v>
      </c>
    </row>
    <row r="1067" spans="2:25" ht="45">
      <c r="B1067" s="29"/>
      <c r="C1067" s="20" t="s">
        <v>790</v>
      </c>
      <c r="D1067" s="20" t="s">
        <v>781</v>
      </c>
      <c r="E1067" s="20" t="s">
        <v>781</v>
      </c>
      <c r="F1067" s="20" t="s">
        <v>784</v>
      </c>
      <c r="G1067" s="20" t="s">
        <v>787</v>
      </c>
      <c r="H1067" s="20" t="s">
        <v>784</v>
      </c>
      <c r="I1067" s="20" t="s">
        <v>784</v>
      </c>
      <c r="J1067" s="20" t="s">
        <v>787</v>
      </c>
      <c r="K1067" s="16" t="s">
        <v>1719</v>
      </c>
      <c r="L1067" s="20"/>
      <c r="M1067" s="21" t="s">
        <v>595</v>
      </c>
      <c r="N1067" s="16" t="s">
        <v>1236</v>
      </c>
      <c r="O1067" s="16">
        <v>3</v>
      </c>
      <c r="P1067" s="20" t="s">
        <v>44</v>
      </c>
      <c r="Q1067" s="1" t="s">
        <v>596</v>
      </c>
      <c r="R1067" s="1" t="s">
        <v>157</v>
      </c>
      <c r="S1067" s="16" t="s">
        <v>157</v>
      </c>
      <c r="T1067" s="151"/>
      <c r="V1067" s="105" t="str">
        <f>IF(Tabela2[[#This Row],[F.R.
(Fonte Recurso)]]="",IF(B1142&lt;&gt;"",B1142&amp;".","")&amp;C1142&amp;"."&amp;D1142&amp;"."&amp;E1142&amp;"."&amp;F1142&amp;"."&amp;G1142&amp;"."&amp;H1142&amp;"."&amp;I1142&amp;"."&amp;J1142,"")</f>
        <v>2.2.3.1.01.0.0.00</v>
      </c>
      <c r="W1067" s="105" t="b">
        <f>V1067=Tabela2[[#This Row],[N.R.
(Natureza da Receita)]]</f>
        <v>0</v>
      </c>
      <c r="X1067" s="105" t="str">
        <f>IF(Tabela2[[#This Row],[F.R.
(Fonte Recurso)]]="",VLOOKUP(Tabela2[[#This Row],[N.R.
(Natureza da Receita)]],Tabela813[[NR]:[Situação]],3,FALSE),"")</f>
        <v>S</v>
      </c>
      <c r="Y1067" s="105" t="b">
        <f>X1067=Tabela2[[#This Row],[(S)intética
(A)nalítica]]</f>
        <v>1</v>
      </c>
    </row>
    <row r="1068" spans="2:25" ht="90">
      <c r="B1068" s="29"/>
      <c r="C1068" s="20" t="s">
        <v>790</v>
      </c>
      <c r="D1068" s="20" t="s">
        <v>781</v>
      </c>
      <c r="E1068" s="20" t="s">
        <v>781</v>
      </c>
      <c r="F1068" s="20" t="s">
        <v>781</v>
      </c>
      <c r="G1068" s="20" t="s">
        <v>787</v>
      </c>
      <c r="H1068" s="20" t="s">
        <v>784</v>
      </c>
      <c r="I1068" s="20" t="s">
        <v>784</v>
      </c>
      <c r="J1068" s="20" t="s">
        <v>787</v>
      </c>
      <c r="K1068" s="16" t="s">
        <v>1720</v>
      </c>
      <c r="L1068" s="20"/>
      <c r="M1068" s="21" t="s">
        <v>597</v>
      </c>
      <c r="N1068" s="16" t="s">
        <v>1236</v>
      </c>
      <c r="O1068" s="16">
        <v>4</v>
      </c>
      <c r="P1068" s="20" t="s">
        <v>44</v>
      </c>
      <c r="Q1068" s="1" t="s">
        <v>598</v>
      </c>
      <c r="R1068" s="1" t="s">
        <v>157</v>
      </c>
      <c r="S1068" s="16" t="s">
        <v>157</v>
      </c>
      <c r="T1068" s="151"/>
      <c r="V1068" s="105" t="str">
        <f>IF(Tabela2[[#This Row],[F.R.
(Fonte Recurso)]]="",IF(B1143&lt;&gt;"",B1143&amp;".","")&amp;C1143&amp;"."&amp;D1143&amp;"."&amp;E1143&amp;"."&amp;F1143&amp;"."&amp;G1143&amp;"."&amp;H1143&amp;"."&amp;I1143&amp;"."&amp;J1143,"")</f>
        <v>.......</v>
      </c>
      <c r="W1068" s="105" t="b">
        <f>V1068=Tabela2[[#This Row],[N.R.
(Natureza da Receita)]]</f>
        <v>0</v>
      </c>
      <c r="X1068" s="105" t="str">
        <f>IF(Tabela2[[#This Row],[F.R.
(Fonte Recurso)]]="",VLOOKUP(Tabela2[[#This Row],[N.R.
(Natureza da Receita)]],Tabela813[[NR]:[Situação]],3,FALSE),"")</f>
        <v>S</v>
      </c>
      <c r="Y1068" s="105" t="b">
        <f>X1068=Tabela2[[#This Row],[(S)intética
(A)nalítica]]</f>
        <v>1</v>
      </c>
    </row>
    <row r="1069" spans="2:25" ht="60">
      <c r="B1069" s="29"/>
      <c r="C1069" s="20" t="s">
        <v>790</v>
      </c>
      <c r="D1069" s="20" t="s">
        <v>781</v>
      </c>
      <c r="E1069" s="20" t="s">
        <v>781</v>
      </c>
      <c r="F1069" s="20" t="s">
        <v>781</v>
      </c>
      <c r="G1069" s="20" t="s">
        <v>794</v>
      </c>
      <c r="H1069" s="20" t="s">
        <v>784</v>
      </c>
      <c r="I1069" s="20" t="s">
        <v>784</v>
      </c>
      <c r="J1069" s="20" t="s">
        <v>787</v>
      </c>
      <c r="K1069" s="16" t="s">
        <v>1721</v>
      </c>
      <c r="L1069" s="20"/>
      <c r="M1069" s="21" t="s">
        <v>599</v>
      </c>
      <c r="N1069" s="16" t="str">
        <f t="shared" si="31"/>
        <v>S</v>
      </c>
      <c r="O1069" s="16">
        <v>5</v>
      </c>
      <c r="P1069" s="20" t="s">
        <v>50</v>
      </c>
      <c r="Q1069" s="1" t="s">
        <v>600</v>
      </c>
      <c r="R1069" s="1" t="s">
        <v>157</v>
      </c>
      <c r="S1069" s="16"/>
      <c r="T1069" s="151"/>
      <c r="V1069" s="105" t="str">
        <f>IF(Tabela2[[#This Row],[F.R.
(Fonte Recurso)]]="",IF(B1144&lt;&gt;"",B1144&amp;".","")&amp;C1144&amp;"."&amp;D1144&amp;"."&amp;E1144&amp;"."&amp;F1144&amp;"."&amp;G1144&amp;"."&amp;H1144&amp;"."&amp;I1144&amp;"."&amp;J1144,"")</f>
        <v>.......</v>
      </c>
      <c r="W1069" s="105" t="b">
        <f>V1069=Tabela2[[#This Row],[N.R.
(Natureza da Receita)]]</f>
        <v>0</v>
      </c>
      <c r="X1069" s="105" t="str">
        <f>IF(Tabela2[[#This Row],[F.R.
(Fonte Recurso)]]="",VLOOKUP(Tabela2[[#This Row],[N.R.
(Natureza da Receita)]],Tabela813[[NR]:[Situação]],3,FALSE),"")</f>
        <v>S</v>
      </c>
      <c r="Y1069" s="105" t="b">
        <f>X1069=Tabela2[[#This Row],[(S)intética
(A)nalítica]]</f>
        <v>1</v>
      </c>
    </row>
    <row r="1070" spans="2:25">
      <c r="B1070" s="29"/>
      <c r="C1070" s="20"/>
      <c r="D1070" s="20"/>
      <c r="E1070" s="20"/>
      <c r="F1070" s="20"/>
      <c r="G1070" s="20"/>
      <c r="H1070" s="20"/>
      <c r="I1070" s="20"/>
      <c r="J1070" s="20"/>
      <c r="K1070" s="16"/>
      <c r="L1070" s="36" t="s">
        <v>3148</v>
      </c>
      <c r="M1070" s="38" t="s">
        <v>3147</v>
      </c>
      <c r="N1070" s="16"/>
      <c r="O1070" s="16" t="s">
        <v>157</v>
      </c>
      <c r="P1070" s="20" t="s">
        <v>157</v>
      </c>
      <c r="Q1070" s="1" t="s">
        <v>157</v>
      </c>
      <c r="R1070" s="1" t="s">
        <v>157</v>
      </c>
      <c r="S1070" s="16" t="s">
        <v>157</v>
      </c>
      <c r="T1070" s="151"/>
      <c r="V1070" s="105" t="str">
        <f>IF(Tabela2[[#This Row],[F.R.
(Fonte Recurso)]]="",IF(B1145&lt;&gt;"",B1145&amp;".","")&amp;C1145&amp;"."&amp;D1145&amp;"."&amp;E1145&amp;"."&amp;F1145&amp;"."&amp;G1145&amp;"."&amp;H1145&amp;"."&amp;I1145&amp;"."&amp;J1145,"")</f>
        <v/>
      </c>
      <c r="W1070" s="105" t="b">
        <f>V1070=Tabela2[[#This Row],[N.R.
(Natureza da Receita)]]</f>
        <v>1</v>
      </c>
      <c r="X1070" s="105" t="str">
        <f>IF(Tabela2[[#This Row],[F.R.
(Fonte Recurso)]]="",VLOOKUP(Tabela2[[#This Row],[N.R.
(Natureza da Receita)]],Tabela813[[NR]:[Situação]],3,FALSE),"")</f>
        <v/>
      </c>
      <c r="Y1070" s="105" t="b">
        <f>X1070=Tabela2[[#This Row],[(S)intética
(A)nalítica]]</f>
        <v>1</v>
      </c>
    </row>
    <row r="1071" spans="2:25" ht="45">
      <c r="B1071" s="29"/>
      <c r="C1071" s="20" t="s">
        <v>790</v>
      </c>
      <c r="D1071" s="20" t="s">
        <v>781</v>
      </c>
      <c r="E1071" s="20" t="s">
        <v>781</v>
      </c>
      <c r="F1071" s="20" t="s">
        <v>790</v>
      </c>
      <c r="G1071" s="20" t="s">
        <v>787</v>
      </c>
      <c r="H1071" s="20" t="s">
        <v>784</v>
      </c>
      <c r="I1071" s="20" t="s">
        <v>784</v>
      </c>
      <c r="J1071" s="20" t="s">
        <v>787</v>
      </c>
      <c r="K1071" s="16" t="s">
        <v>1722</v>
      </c>
      <c r="L1071" s="20"/>
      <c r="M1071" s="21" t="s">
        <v>601</v>
      </c>
      <c r="N1071" s="16" t="s">
        <v>1236</v>
      </c>
      <c r="O1071" s="16">
        <v>4</v>
      </c>
      <c r="P1071" s="20" t="s">
        <v>44</v>
      </c>
      <c r="Q1071" s="1" t="s">
        <v>602</v>
      </c>
      <c r="R1071" s="1" t="s">
        <v>157</v>
      </c>
      <c r="S1071" s="16" t="s">
        <v>157</v>
      </c>
      <c r="T1071" s="151"/>
      <c r="V1071" s="105" t="str">
        <f>IF(Tabela2[[#This Row],[F.R.
(Fonte Recurso)]]="",IF(B1146&lt;&gt;"",B1146&amp;".","")&amp;C1146&amp;"."&amp;D1146&amp;"."&amp;E1146&amp;"."&amp;F1146&amp;"."&amp;G1146&amp;"."&amp;H1146&amp;"."&amp;I1146&amp;"."&amp;J1146,"")</f>
        <v>2.3.1.0.00.0.0.00</v>
      </c>
      <c r="W1071" s="105" t="b">
        <f>V1071=Tabela2[[#This Row],[N.R.
(Natureza da Receita)]]</f>
        <v>0</v>
      </c>
      <c r="X1071" s="105" t="str">
        <f>IF(Tabela2[[#This Row],[F.R.
(Fonte Recurso)]]="",VLOOKUP(Tabela2[[#This Row],[N.R.
(Natureza da Receita)]],Tabela813[[NR]:[Situação]],3,FALSE),"")</f>
        <v>S</v>
      </c>
      <c r="Y1071" s="105" t="b">
        <f>X1071=Tabela2[[#This Row],[(S)intética
(A)nalítica]]</f>
        <v>1</v>
      </c>
    </row>
    <row r="1072" spans="2:25" ht="45">
      <c r="B1072" s="29"/>
      <c r="C1072" s="20" t="s">
        <v>790</v>
      </c>
      <c r="D1072" s="20" t="s">
        <v>781</v>
      </c>
      <c r="E1072" s="20" t="s">
        <v>781</v>
      </c>
      <c r="F1072" s="20" t="s">
        <v>790</v>
      </c>
      <c r="G1072" s="20" t="s">
        <v>783</v>
      </c>
      <c r="H1072" s="20" t="s">
        <v>784</v>
      </c>
      <c r="I1072" s="20" t="s">
        <v>784</v>
      </c>
      <c r="J1072" s="20" t="s">
        <v>787</v>
      </c>
      <c r="K1072" s="16" t="s">
        <v>1723</v>
      </c>
      <c r="L1072" s="20"/>
      <c r="M1072" s="21" t="s">
        <v>601</v>
      </c>
      <c r="N1072" s="16" t="s">
        <v>1236</v>
      </c>
      <c r="O1072" s="16">
        <v>5</v>
      </c>
      <c r="P1072" s="20" t="s">
        <v>50</v>
      </c>
      <c r="Q1072" s="1" t="s">
        <v>603</v>
      </c>
      <c r="R1072" s="1" t="s">
        <v>157</v>
      </c>
      <c r="S1072" s="16"/>
      <c r="T1072" s="151"/>
      <c r="V1072" s="105" t="str">
        <f>IF(Tabela2[[#This Row],[F.R.
(Fonte Recurso)]]="",IF(B1147&lt;&gt;"",B1147&amp;".","")&amp;C1147&amp;"."&amp;D1147&amp;"."&amp;E1147&amp;"."&amp;F1147&amp;"."&amp;G1147&amp;"."&amp;H1147&amp;"."&amp;I1147&amp;"."&amp;J1147,"")</f>
        <v>2.3.1.1.00.0.0.00</v>
      </c>
      <c r="W1072" s="105" t="b">
        <f>V1072=Tabela2[[#This Row],[N.R.
(Natureza da Receita)]]</f>
        <v>0</v>
      </c>
      <c r="X1072" s="105" t="str">
        <f>IF(Tabela2[[#This Row],[F.R.
(Fonte Recurso)]]="",VLOOKUP(Tabela2[[#This Row],[N.R.
(Natureza da Receita)]],Tabela813[[NR]:[Situação]],3,FALSE),"")</f>
        <v>S</v>
      </c>
      <c r="Y1072" s="105" t="b">
        <f>X1072=Tabela2[[#This Row],[(S)intética
(A)nalítica]]</f>
        <v>1</v>
      </c>
    </row>
    <row r="1073" spans="2:25">
      <c r="B1073" s="29"/>
      <c r="C1073" s="20"/>
      <c r="D1073" s="20"/>
      <c r="E1073" s="20"/>
      <c r="F1073" s="20"/>
      <c r="G1073" s="20"/>
      <c r="H1073" s="20"/>
      <c r="I1073" s="20"/>
      <c r="J1073" s="20"/>
      <c r="K1073" s="16"/>
      <c r="L1073" s="36" t="s">
        <v>3148</v>
      </c>
      <c r="M1073" s="38" t="s">
        <v>3147</v>
      </c>
      <c r="N1073" s="16"/>
      <c r="O1073" s="16" t="s">
        <v>157</v>
      </c>
      <c r="P1073" s="20" t="s">
        <v>157</v>
      </c>
      <c r="Q1073" s="1" t="s">
        <v>157</v>
      </c>
      <c r="R1073" s="1" t="s">
        <v>157</v>
      </c>
      <c r="S1073" s="16" t="s">
        <v>157</v>
      </c>
      <c r="T1073" s="151"/>
      <c r="V1073" s="105" t="str">
        <f>IF(Tabela2[[#This Row],[F.R.
(Fonte Recurso)]]="",IF(B1148&lt;&gt;"",B1148&amp;".","")&amp;C1148&amp;"."&amp;D1148&amp;"."&amp;E1148&amp;"."&amp;F1148&amp;"."&amp;G1148&amp;"."&amp;H1148&amp;"."&amp;I1148&amp;"."&amp;J1148,"")</f>
        <v/>
      </c>
      <c r="W1073" s="105" t="b">
        <f>V1073=Tabela2[[#This Row],[N.R.
(Natureza da Receita)]]</f>
        <v>1</v>
      </c>
      <c r="X1073" s="105" t="str">
        <f>IF(Tabela2[[#This Row],[F.R.
(Fonte Recurso)]]="",VLOOKUP(Tabela2[[#This Row],[N.R.
(Natureza da Receita)]],Tabela813[[NR]:[Situação]],3,FALSE),"")</f>
        <v/>
      </c>
      <c r="Y1073" s="105" t="b">
        <f>X1073=Tabela2[[#This Row],[(S)intética
(A)nalítica]]</f>
        <v>1</v>
      </c>
    </row>
    <row r="1074" spans="2:25">
      <c r="B1074" s="29"/>
      <c r="C1074" s="20" t="s">
        <v>790</v>
      </c>
      <c r="D1074" s="20" t="s">
        <v>781</v>
      </c>
      <c r="E1074" s="20" t="s">
        <v>781</v>
      </c>
      <c r="F1074" s="20" t="s">
        <v>790</v>
      </c>
      <c r="G1074" s="20" t="s">
        <v>807</v>
      </c>
      <c r="H1074" s="20" t="s">
        <v>784</v>
      </c>
      <c r="I1074" s="20" t="s">
        <v>784</v>
      </c>
      <c r="J1074" s="20" t="s">
        <v>787</v>
      </c>
      <c r="K1074" s="16" t="s">
        <v>1724</v>
      </c>
      <c r="L1074" s="20"/>
      <c r="M1074" s="21" t="s">
        <v>604</v>
      </c>
      <c r="N1074" s="16" t="s">
        <v>1236</v>
      </c>
      <c r="O1074" s="16">
        <v>5</v>
      </c>
      <c r="P1074" s="20" t="s">
        <v>54</v>
      </c>
      <c r="Q1074" s="1" t="s">
        <v>605</v>
      </c>
      <c r="R1074" s="1" t="s">
        <v>157</v>
      </c>
      <c r="S1074" s="16"/>
      <c r="T1074" s="151"/>
      <c r="V1074" s="105" t="str">
        <f>IF(Tabela2[[#This Row],[F.R.
(Fonte Recurso)]]="",IF(B1150&lt;&gt;"",B1150&amp;".","")&amp;C1150&amp;"."&amp;D1150&amp;"."&amp;E1150&amp;"."&amp;F1150&amp;"."&amp;G1150&amp;"."&amp;H1150&amp;"."&amp;I1150&amp;"."&amp;J1150,"")</f>
        <v>.......</v>
      </c>
      <c r="W1074" s="105" t="b">
        <f>V1074=Tabela2[[#This Row],[N.R.
(Natureza da Receita)]]</f>
        <v>0</v>
      </c>
      <c r="X1074" s="105" t="str">
        <f>IF(Tabela2[[#This Row],[F.R.
(Fonte Recurso)]]="",VLOOKUP(Tabela2[[#This Row],[N.R.
(Natureza da Receita)]],Tabela813[[NR]:[Situação]],3,FALSE),"")</f>
        <v>S</v>
      </c>
      <c r="Y1074" s="105" t="b">
        <f>X1074=Tabela2[[#This Row],[(S)intética
(A)nalítica]]</f>
        <v>1</v>
      </c>
    </row>
    <row r="1075" spans="2:25">
      <c r="B1075" s="29"/>
      <c r="C1075" s="20"/>
      <c r="D1075" s="20"/>
      <c r="E1075" s="20"/>
      <c r="F1075" s="20"/>
      <c r="G1075" s="20"/>
      <c r="H1075" s="20"/>
      <c r="I1075" s="20"/>
      <c r="J1075" s="20"/>
      <c r="K1075" s="16"/>
      <c r="L1075" s="36" t="s">
        <v>3152</v>
      </c>
      <c r="M1075" s="38" t="s">
        <v>3149</v>
      </c>
      <c r="N1075" s="16"/>
      <c r="O1075" s="16" t="s">
        <v>157</v>
      </c>
      <c r="P1075" s="20" t="s">
        <v>157</v>
      </c>
      <c r="Q1075" s="1" t="s">
        <v>157</v>
      </c>
      <c r="R1075" s="1" t="s">
        <v>157</v>
      </c>
      <c r="S1075" s="16" t="s">
        <v>157</v>
      </c>
      <c r="T1075" s="151"/>
      <c r="V1075" s="105" t="str">
        <f>IF(Tabela2[[#This Row],[F.R.
(Fonte Recurso)]]="",IF(B1151&lt;&gt;"",B1151&amp;".","")&amp;C1151&amp;"."&amp;D1151&amp;"."&amp;E1151&amp;"."&amp;F1151&amp;"."&amp;G1151&amp;"."&amp;H1151&amp;"."&amp;I1151&amp;"."&amp;J1151,"")</f>
        <v/>
      </c>
      <c r="W1075" s="105" t="b">
        <f>V1075=Tabela2[[#This Row],[N.R.
(Natureza da Receita)]]</f>
        <v>1</v>
      </c>
      <c r="X1075" s="105" t="str">
        <f>IF(Tabela2[[#This Row],[F.R.
(Fonte Recurso)]]="",VLOOKUP(Tabela2[[#This Row],[N.R.
(Natureza da Receita)]],Tabela813[[NR]:[Situação]],3,FALSE),"")</f>
        <v/>
      </c>
      <c r="Y1075" s="105" t="b">
        <f>X1075=Tabela2[[#This Row],[(S)intética
(A)nalítica]]</f>
        <v>1</v>
      </c>
    </row>
    <row r="1076" spans="2:25">
      <c r="B1076" s="29"/>
      <c r="C1076" s="20" t="s">
        <v>790</v>
      </c>
      <c r="D1076" s="20" t="s">
        <v>781</v>
      </c>
      <c r="E1076" s="20" t="s">
        <v>781</v>
      </c>
      <c r="F1076" s="20" t="s">
        <v>790</v>
      </c>
      <c r="G1076" s="20" t="s">
        <v>809</v>
      </c>
      <c r="H1076" s="20" t="s">
        <v>784</v>
      </c>
      <c r="I1076" s="20" t="s">
        <v>784</v>
      </c>
      <c r="J1076" s="20" t="s">
        <v>787</v>
      </c>
      <c r="K1076" s="16" t="s">
        <v>1725</v>
      </c>
      <c r="L1076" s="20"/>
      <c r="M1076" s="21" t="s">
        <v>606</v>
      </c>
      <c r="N1076" s="16" t="s">
        <v>1236</v>
      </c>
      <c r="O1076" s="16">
        <v>5</v>
      </c>
      <c r="P1076" s="20" t="s">
        <v>54</v>
      </c>
      <c r="Q1076" s="1" t="s">
        <v>607</v>
      </c>
      <c r="R1076" s="1" t="s">
        <v>157</v>
      </c>
      <c r="S1076" s="16"/>
      <c r="T1076" s="151"/>
      <c r="V1076" s="105" t="str">
        <f>IF(Tabela2[[#This Row],[F.R.
(Fonte Recurso)]]="",IF(B1153&lt;&gt;"",B1153&amp;".","")&amp;C1153&amp;"."&amp;D1153&amp;"."&amp;E1153&amp;"."&amp;F1153&amp;"."&amp;G1153&amp;"."&amp;H1153&amp;"."&amp;I1153&amp;"."&amp;J1153,"")</f>
        <v>.......</v>
      </c>
      <c r="W1076" s="105" t="b">
        <f>V1076=Tabela2[[#This Row],[N.R.
(Natureza da Receita)]]</f>
        <v>0</v>
      </c>
      <c r="X1076" s="105" t="str">
        <f>IF(Tabela2[[#This Row],[F.R.
(Fonte Recurso)]]="",VLOOKUP(Tabela2[[#This Row],[N.R.
(Natureza da Receita)]],Tabela813[[NR]:[Situação]],3,FALSE),"")</f>
        <v>S</v>
      </c>
      <c r="Y1076" s="105" t="b">
        <f>X1076=Tabela2[[#This Row],[(S)intética
(A)nalítica]]</f>
        <v>1</v>
      </c>
    </row>
    <row r="1077" spans="2:25">
      <c r="B1077" s="29"/>
      <c r="C1077" s="20"/>
      <c r="D1077" s="20"/>
      <c r="E1077" s="20"/>
      <c r="F1077" s="20"/>
      <c r="G1077" s="20"/>
      <c r="H1077" s="20"/>
      <c r="I1077" s="20"/>
      <c r="J1077" s="20"/>
      <c r="K1077" s="16"/>
      <c r="L1077" s="36" t="s">
        <v>3151</v>
      </c>
      <c r="M1077" s="38" t="s">
        <v>3150</v>
      </c>
      <c r="N1077" s="16"/>
      <c r="O1077" s="16" t="s">
        <v>157</v>
      </c>
      <c r="P1077" s="20" t="s">
        <v>157</v>
      </c>
      <c r="Q1077" s="1" t="s">
        <v>157</v>
      </c>
      <c r="R1077" s="1" t="s">
        <v>157</v>
      </c>
      <c r="S1077" s="16" t="s">
        <v>157</v>
      </c>
      <c r="T1077" s="151"/>
      <c r="V1077" s="105" t="str">
        <f>IF(Tabela2[[#This Row],[F.R.
(Fonte Recurso)]]="",IF(B1154&lt;&gt;"",B1154&amp;".","")&amp;C1154&amp;"."&amp;D1154&amp;"."&amp;E1154&amp;"."&amp;F1154&amp;"."&amp;G1154&amp;"."&amp;H1154&amp;"."&amp;I1154&amp;"."&amp;J1154,"")</f>
        <v/>
      </c>
      <c r="W1077" s="105" t="b">
        <f>V1077=Tabela2[[#This Row],[N.R.
(Natureza da Receita)]]</f>
        <v>1</v>
      </c>
      <c r="X1077" s="105" t="str">
        <f>IF(Tabela2[[#This Row],[F.R.
(Fonte Recurso)]]="",VLOOKUP(Tabela2[[#This Row],[N.R.
(Natureza da Receita)]],Tabela813[[NR]:[Situação]],3,FALSE),"")</f>
        <v/>
      </c>
      <c r="Y1077" s="105" t="b">
        <f>X1077=Tabela2[[#This Row],[(S)intética
(A)nalítica]]</f>
        <v>1</v>
      </c>
    </row>
    <row r="1078" spans="2:25">
      <c r="B1078" s="29"/>
      <c r="C1078" s="20" t="s">
        <v>790</v>
      </c>
      <c r="D1078" s="20" t="s">
        <v>781</v>
      </c>
      <c r="E1078" s="20" t="s">
        <v>781</v>
      </c>
      <c r="F1078" s="20" t="s">
        <v>790</v>
      </c>
      <c r="G1078" s="20" t="s">
        <v>811</v>
      </c>
      <c r="H1078" s="20" t="s">
        <v>784</v>
      </c>
      <c r="I1078" s="20" t="s">
        <v>784</v>
      </c>
      <c r="J1078" s="20" t="s">
        <v>787</v>
      </c>
      <c r="K1078" s="16" t="s">
        <v>1726</v>
      </c>
      <c r="L1078" s="20"/>
      <c r="M1078" s="21" t="s">
        <v>608</v>
      </c>
      <c r="N1078" s="16" t="s">
        <v>1236</v>
      </c>
      <c r="O1078" s="16">
        <v>5</v>
      </c>
      <c r="P1078" s="20" t="s">
        <v>54</v>
      </c>
      <c r="Q1078" s="1" t="s">
        <v>609</v>
      </c>
      <c r="R1078" s="1" t="s">
        <v>157</v>
      </c>
      <c r="S1078" s="16"/>
      <c r="T1078" s="151"/>
      <c r="V1078" s="105" t="str">
        <f>IF(Tabela2[[#This Row],[F.R.
(Fonte Recurso)]]="",IF(B1156&lt;&gt;"",B1156&amp;".","")&amp;C1156&amp;"."&amp;D1156&amp;"."&amp;E1156&amp;"."&amp;F1156&amp;"."&amp;G1156&amp;"."&amp;H1156&amp;"."&amp;I1156&amp;"."&amp;J1156,"")</f>
        <v>.......</v>
      </c>
      <c r="W1078" s="105" t="b">
        <f>V1078=Tabela2[[#This Row],[N.R.
(Natureza da Receita)]]</f>
        <v>0</v>
      </c>
      <c r="X1078" s="105" t="str">
        <f>IF(Tabela2[[#This Row],[F.R.
(Fonte Recurso)]]="",VLOOKUP(Tabela2[[#This Row],[N.R.
(Natureza da Receita)]],Tabela813[[NR]:[Situação]],3,FALSE),"")</f>
        <v>S</v>
      </c>
      <c r="Y1078" s="105" t="b">
        <f>X1078=Tabela2[[#This Row],[(S)intética
(A)nalítica]]</f>
        <v>1</v>
      </c>
    </row>
    <row r="1079" spans="2:25">
      <c r="B1079" s="29"/>
      <c r="C1079" s="20"/>
      <c r="D1079" s="20"/>
      <c r="E1079" s="20"/>
      <c r="F1079" s="20"/>
      <c r="G1079" s="20"/>
      <c r="H1079" s="20"/>
      <c r="I1079" s="20"/>
      <c r="J1079" s="20"/>
      <c r="K1079" s="16"/>
      <c r="L1079" s="36" t="s">
        <v>3148</v>
      </c>
      <c r="M1079" s="38" t="s">
        <v>3147</v>
      </c>
      <c r="N1079" s="16"/>
      <c r="O1079" s="16" t="s">
        <v>157</v>
      </c>
      <c r="P1079" s="20" t="s">
        <v>157</v>
      </c>
      <c r="Q1079" s="1" t="s">
        <v>157</v>
      </c>
      <c r="R1079" s="1" t="s">
        <v>157</v>
      </c>
      <c r="S1079" s="16" t="s">
        <v>157</v>
      </c>
      <c r="T1079" s="151"/>
      <c r="V1079" s="105" t="str">
        <f>IF(Tabela2[[#This Row],[F.R.
(Fonte Recurso)]]="",IF(B1157&lt;&gt;"",B1157&amp;".","")&amp;C1157&amp;"."&amp;D1157&amp;"."&amp;E1157&amp;"."&amp;F1157&amp;"."&amp;G1157&amp;"."&amp;H1157&amp;"."&amp;I1157&amp;"."&amp;J1157,"")</f>
        <v/>
      </c>
      <c r="W1079" s="105" t="b">
        <f>V1079=Tabela2[[#This Row],[N.R.
(Natureza da Receita)]]</f>
        <v>1</v>
      </c>
      <c r="X1079" s="105" t="str">
        <f>IF(Tabela2[[#This Row],[F.R.
(Fonte Recurso)]]="",VLOOKUP(Tabela2[[#This Row],[N.R.
(Natureza da Receita)]],Tabela813[[NR]:[Situação]],3,FALSE),"")</f>
        <v/>
      </c>
      <c r="Y1079" s="105" t="b">
        <f>X1079=Tabela2[[#This Row],[(S)intética
(A)nalítica]]</f>
        <v>1</v>
      </c>
    </row>
    <row r="1080" spans="2:25" ht="30">
      <c r="B1080" s="29"/>
      <c r="C1080" s="20" t="s">
        <v>790</v>
      </c>
      <c r="D1080" s="20" t="s">
        <v>781</v>
      </c>
      <c r="E1080" s="20" t="s">
        <v>781</v>
      </c>
      <c r="F1080" s="20" t="s">
        <v>790</v>
      </c>
      <c r="G1080" s="20" t="s">
        <v>808</v>
      </c>
      <c r="H1080" s="20" t="s">
        <v>784</v>
      </c>
      <c r="I1080" s="20" t="s">
        <v>784</v>
      </c>
      <c r="J1080" s="20" t="s">
        <v>787</v>
      </c>
      <c r="K1080" s="16" t="s">
        <v>1727</v>
      </c>
      <c r="L1080" s="20"/>
      <c r="M1080" s="21" t="s">
        <v>610</v>
      </c>
      <c r="N1080" s="16" t="s">
        <v>1236</v>
      </c>
      <c r="O1080" s="16">
        <v>5</v>
      </c>
      <c r="P1080" s="20" t="s">
        <v>54</v>
      </c>
      <c r="Q1080" s="1" t="s">
        <v>611</v>
      </c>
      <c r="R1080" s="1" t="s">
        <v>157</v>
      </c>
      <c r="S1080" s="16"/>
      <c r="T1080" s="151"/>
      <c r="V1080" s="105" t="str">
        <f>IF(Tabela2[[#This Row],[F.R.
(Fonte Recurso)]]="",IF(B1158&lt;&gt;"",B1158&amp;".","")&amp;C1158&amp;"."&amp;D1158&amp;"."&amp;E1158&amp;"."&amp;F1158&amp;"."&amp;G1158&amp;"."&amp;H1158&amp;"."&amp;I1158&amp;"."&amp;J1158,"")</f>
        <v>2.4.1.0.00.0.0.00</v>
      </c>
      <c r="W1080" s="105" t="b">
        <f>V1080=Tabela2[[#This Row],[N.R.
(Natureza da Receita)]]</f>
        <v>0</v>
      </c>
      <c r="X1080" s="105" t="str">
        <f>IF(Tabela2[[#This Row],[F.R.
(Fonte Recurso)]]="",VLOOKUP(Tabela2[[#This Row],[N.R.
(Natureza da Receita)]],Tabela813[[NR]:[Situação]],3,FALSE),"")</f>
        <v>S</v>
      </c>
      <c r="Y1080" s="105" t="b">
        <f>X1080=Tabela2[[#This Row],[(S)intética
(A)nalítica]]</f>
        <v>1</v>
      </c>
    </row>
    <row r="1081" spans="2:25">
      <c r="B1081" s="29"/>
      <c r="C1081" s="20"/>
      <c r="D1081" s="20"/>
      <c r="E1081" s="20"/>
      <c r="F1081" s="20"/>
      <c r="G1081" s="20"/>
      <c r="H1081" s="20"/>
      <c r="I1081" s="20"/>
      <c r="J1081" s="20"/>
      <c r="K1081" s="16"/>
      <c r="L1081" s="36" t="s">
        <v>3148</v>
      </c>
      <c r="M1081" s="38" t="s">
        <v>3147</v>
      </c>
      <c r="N1081" s="16"/>
      <c r="O1081" s="16" t="s">
        <v>157</v>
      </c>
      <c r="P1081" s="20" t="s">
        <v>157</v>
      </c>
      <c r="Q1081" s="1" t="s">
        <v>157</v>
      </c>
      <c r="R1081" s="1" t="s">
        <v>157</v>
      </c>
      <c r="S1081" s="16" t="s">
        <v>157</v>
      </c>
      <c r="T1081" s="151"/>
      <c r="V1081" s="105" t="str">
        <f>IF(Tabela2[[#This Row],[F.R.
(Fonte Recurso)]]="",IF(B1159&lt;&gt;"",B1159&amp;".","")&amp;C1159&amp;"."&amp;D1159&amp;"."&amp;E1159&amp;"."&amp;F1159&amp;"."&amp;G1159&amp;"."&amp;H1159&amp;"."&amp;I1159&amp;"."&amp;J1159,"")</f>
        <v/>
      </c>
      <c r="W1081" s="105" t="b">
        <f>V1081=Tabela2[[#This Row],[N.R.
(Natureza da Receita)]]</f>
        <v>1</v>
      </c>
      <c r="X1081" s="105" t="str">
        <f>IF(Tabela2[[#This Row],[F.R.
(Fonte Recurso)]]="",VLOOKUP(Tabela2[[#This Row],[N.R.
(Natureza da Receita)]],Tabela813[[NR]:[Situação]],3,FALSE),"")</f>
        <v/>
      </c>
      <c r="Y1081" s="105" t="b">
        <f>X1081=Tabela2[[#This Row],[(S)intética
(A)nalítica]]</f>
        <v>1</v>
      </c>
    </row>
    <row r="1082" spans="2:25" ht="30">
      <c r="B1082" s="29"/>
      <c r="C1082" s="20" t="s">
        <v>790</v>
      </c>
      <c r="D1082" s="20" t="s">
        <v>781</v>
      </c>
      <c r="E1082" s="20" t="s">
        <v>781</v>
      </c>
      <c r="F1082" s="20" t="s">
        <v>790</v>
      </c>
      <c r="G1082" s="20" t="s">
        <v>812</v>
      </c>
      <c r="H1082" s="20" t="s">
        <v>784</v>
      </c>
      <c r="I1082" s="20" t="s">
        <v>784</v>
      </c>
      <c r="J1082" s="20" t="s">
        <v>787</v>
      </c>
      <c r="K1082" s="16" t="s">
        <v>1728</v>
      </c>
      <c r="L1082" s="20"/>
      <c r="M1082" s="21" t="s">
        <v>612</v>
      </c>
      <c r="N1082" s="16" t="str">
        <f t="shared" si="31"/>
        <v>S</v>
      </c>
      <c r="O1082" s="16">
        <v>5</v>
      </c>
      <c r="P1082" s="20" t="s">
        <v>54</v>
      </c>
      <c r="Q1082" s="1" t="s">
        <v>613</v>
      </c>
      <c r="R1082" s="1" t="s">
        <v>157</v>
      </c>
      <c r="S1082" s="16"/>
      <c r="T1082" s="151"/>
      <c r="V1082" s="105" t="str">
        <f>IF(Tabela2[[#This Row],[F.R.
(Fonte Recurso)]]="",IF(B1160&lt;&gt;"",B1160&amp;".","")&amp;C1160&amp;"."&amp;D1160&amp;"."&amp;E1160&amp;"."&amp;F1160&amp;"."&amp;G1160&amp;"."&amp;H1160&amp;"."&amp;I1160&amp;"."&amp;J1160,"")</f>
        <v>2.4.1.1.50.0.0.00</v>
      </c>
      <c r="W1082" s="105" t="b">
        <f>V1082=Tabela2[[#This Row],[N.R.
(Natureza da Receita)]]</f>
        <v>0</v>
      </c>
      <c r="X1082" s="105" t="str">
        <f>IF(Tabela2[[#This Row],[F.R.
(Fonte Recurso)]]="",VLOOKUP(Tabela2[[#This Row],[N.R.
(Natureza da Receita)]],Tabela813[[NR]:[Situação]],3,FALSE),"")</f>
        <v>S</v>
      </c>
      <c r="Y1082" s="105" t="b">
        <f>X1082=Tabela2[[#This Row],[(S)intética
(A)nalítica]]</f>
        <v>1</v>
      </c>
    </row>
    <row r="1083" spans="2:25">
      <c r="B1083" s="29"/>
      <c r="C1083" s="20"/>
      <c r="D1083" s="20"/>
      <c r="E1083" s="20"/>
      <c r="F1083" s="20"/>
      <c r="G1083" s="20"/>
      <c r="H1083" s="20"/>
      <c r="I1083" s="20"/>
      <c r="J1083" s="20"/>
      <c r="K1083" s="16"/>
      <c r="L1083" s="36" t="s">
        <v>3148</v>
      </c>
      <c r="M1083" s="38" t="s">
        <v>3147</v>
      </c>
      <c r="N1083" s="16" t="str">
        <f t="shared" si="31"/>
        <v/>
      </c>
      <c r="O1083" s="16" t="s">
        <v>157</v>
      </c>
      <c r="P1083" s="20" t="s">
        <v>157</v>
      </c>
      <c r="Q1083" s="1" t="s">
        <v>157</v>
      </c>
      <c r="R1083" s="1" t="s">
        <v>157</v>
      </c>
      <c r="S1083" s="16" t="s">
        <v>157</v>
      </c>
      <c r="T1083" s="151"/>
      <c r="V1083" s="105" t="str">
        <f>IF(Tabela2[[#This Row],[F.R.
(Fonte Recurso)]]="",IF(B1161&lt;&gt;"",B1161&amp;".","")&amp;C1161&amp;"."&amp;D1161&amp;"."&amp;E1161&amp;"."&amp;F1161&amp;"."&amp;G1161&amp;"."&amp;H1161&amp;"."&amp;I1161&amp;"."&amp;J1161,"")</f>
        <v/>
      </c>
      <c r="W1083" s="105" t="b">
        <f>V1083=Tabela2[[#This Row],[N.R.
(Natureza da Receita)]]</f>
        <v>1</v>
      </c>
      <c r="X1083" s="105" t="str">
        <f>IF(Tabela2[[#This Row],[F.R.
(Fonte Recurso)]]="",VLOOKUP(Tabela2[[#This Row],[N.R.
(Natureza da Receita)]],Tabela813[[NR]:[Situação]],3,FALSE),"")</f>
        <v/>
      </c>
      <c r="Y1083" s="105" t="b">
        <f>X1083=Tabela2[[#This Row],[(S)intética
(A)nalítica]]</f>
        <v>1</v>
      </c>
    </row>
    <row r="1084" spans="2:25" ht="30">
      <c r="B1084" s="29"/>
      <c r="C1084" s="20" t="s">
        <v>790</v>
      </c>
      <c r="D1084" s="20" t="s">
        <v>781</v>
      </c>
      <c r="E1084" s="20" t="s">
        <v>781</v>
      </c>
      <c r="F1084" s="20" t="s">
        <v>790</v>
      </c>
      <c r="G1084" s="20" t="s">
        <v>813</v>
      </c>
      <c r="H1084" s="20" t="s">
        <v>784</v>
      </c>
      <c r="I1084" s="20" t="s">
        <v>784</v>
      </c>
      <c r="J1084" s="20" t="s">
        <v>787</v>
      </c>
      <c r="K1084" s="16" t="s">
        <v>1729</v>
      </c>
      <c r="L1084" s="20"/>
      <c r="M1084" s="21" t="s">
        <v>614</v>
      </c>
      <c r="N1084" s="16" t="s">
        <v>1236</v>
      </c>
      <c r="O1084" s="16">
        <v>5</v>
      </c>
      <c r="P1084" s="20" t="s">
        <v>54</v>
      </c>
      <c r="Q1084" s="1" t="s">
        <v>615</v>
      </c>
      <c r="R1084" s="1" t="s">
        <v>157</v>
      </c>
      <c r="S1084" s="16"/>
      <c r="T1084" s="151"/>
      <c r="V1084" s="105" t="str">
        <f>IF(Tabela2[[#This Row],[F.R.
(Fonte Recurso)]]="",IF(B1162&lt;&gt;"",B1162&amp;".","")&amp;C1162&amp;"."&amp;D1162&amp;"."&amp;E1162&amp;"."&amp;F1162&amp;"."&amp;G1162&amp;"."&amp;H1162&amp;"."&amp;I1162&amp;"."&amp;J1162,"")</f>
        <v>2.4.1.1.50.1.1.00</v>
      </c>
      <c r="W1084" s="105" t="b">
        <f>V1084=Tabela2[[#This Row],[N.R.
(Natureza da Receita)]]</f>
        <v>0</v>
      </c>
      <c r="X1084" s="105" t="str">
        <f>IF(Tabela2[[#This Row],[F.R.
(Fonte Recurso)]]="",VLOOKUP(Tabela2[[#This Row],[N.R.
(Natureza da Receita)]],Tabela813[[NR]:[Situação]],3,FALSE),"")</f>
        <v>S</v>
      </c>
      <c r="Y1084" s="105" t="b">
        <f>X1084=Tabela2[[#This Row],[(S)intética
(A)nalítica]]</f>
        <v>1</v>
      </c>
    </row>
    <row r="1085" spans="2:25">
      <c r="B1085" s="29"/>
      <c r="C1085" s="20"/>
      <c r="D1085" s="20"/>
      <c r="E1085" s="20"/>
      <c r="F1085" s="20"/>
      <c r="G1085" s="20"/>
      <c r="H1085" s="20"/>
      <c r="I1085" s="20"/>
      <c r="J1085" s="20"/>
      <c r="K1085" s="16"/>
      <c r="L1085" s="36" t="s">
        <v>3148</v>
      </c>
      <c r="M1085" s="38" t="s">
        <v>3147</v>
      </c>
      <c r="N1085" s="16"/>
      <c r="O1085" s="16" t="s">
        <v>157</v>
      </c>
      <c r="P1085" s="20" t="s">
        <v>157</v>
      </c>
      <c r="Q1085" s="1" t="s">
        <v>157</v>
      </c>
      <c r="R1085" s="1" t="s">
        <v>157</v>
      </c>
      <c r="S1085" s="16" t="s">
        <v>157</v>
      </c>
      <c r="T1085" s="151"/>
      <c r="V1085" s="105" t="str">
        <f>IF(Tabela2[[#This Row],[F.R.
(Fonte Recurso)]]="",IF(B1163&lt;&gt;"",B1163&amp;".","")&amp;C1163&amp;"."&amp;D1163&amp;"."&amp;E1163&amp;"."&amp;F1163&amp;"."&amp;G1163&amp;"."&amp;H1163&amp;"."&amp;I1163&amp;"."&amp;J1163,"")</f>
        <v/>
      </c>
      <c r="W1085" s="105" t="b">
        <f>V1085=Tabela2[[#This Row],[N.R.
(Natureza da Receita)]]</f>
        <v>1</v>
      </c>
      <c r="X1085" s="105" t="str">
        <f>IF(Tabela2[[#This Row],[F.R.
(Fonte Recurso)]]="",VLOOKUP(Tabela2[[#This Row],[N.R.
(Natureza da Receita)]],Tabela813[[NR]:[Situação]],3,FALSE),"")</f>
        <v/>
      </c>
      <c r="Y1085" s="105" t="b">
        <f>X1085=Tabela2[[#This Row],[(S)intética
(A)nalítica]]</f>
        <v>1</v>
      </c>
    </row>
    <row r="1086" spans="2:25" ht="30">
      <c r="B1086" s="29"/>
      <c r="C1086" s="20" t="s">
        <v>790</v>
      </c>
      <c r="D1086" s="20" t="s">
        <v>781</v>
      </c>
      <c r="E1086" s="20" t="s">
        <v>781</v>
      </c>
      <c r="F1086" s="20" t="s">
        <v>790</v>
      </c>
      <c r="G1086" s="20" t="s">
        <v>814</v>
      </c>
      <c r="H1086" s="20" t="s">
        <v>784</v>
      </c>
      <c r="I1086" s="20" t="s">
        <v>784</v>
      </c>
      <c r="J1086" s="20" t="s">
        <v>787</v>
      </c>
      <c r="K1086" s="16" t="s">
        <v>1730</v>
      </c>
      <c r="L1086" s="20"/>
      <c r="M1086" s="21" t="s">
        <v>616</v>
      </c>
      <c r="N1086" s="16" t="str">
        <f t="shared" si="31"/>
        <v/>
      </c>
      <c r="O1086" s="16">
        <v>5</v>
      </c>
      <c r="P1086" s="20" t="s">
        <v>54</v>
      </c>
      <c r="Q1086" s="1" t="s">
        <v>617</v>
      </c>
      <c r="R1086" s="1" t="s">
        <v>157</v>
      </c>
      <c r="S1086" s="16"/>
      <c r="T1086" s="151"/>
      <c r="V1086" s="105" t="str">
        <f>IF(Tabela2[[#This Row],[F.R.
(Fonte Recurso)]]="",IF(B1164&lt;&gt;"",B1164&amp;".","")&amp;C1164&amp;"."&amp;D1164&amp;"."&amp;E1164&amp;"."&amp;F1164&amp;"."&amp;G1164&amp;"."&amp;H1164&amp;"."&amp;I1164&amp;"."&amp;J1164,"")</f>
        <v>.......</v>
      </c>
      <c r="W1086" s="105" t="b">
        <f>V1086=Tabela2[[#This Row],[N.R.
(Natureza da Receita)]]</f>
        <v>0</v>
      </c>
      <c r="X1086" s="105" t="str">
        <f>IF(Tabela2[[#This Row],[F.R.
(Fonte Recurso)]]="",VLOOKUP(Tabela2[[#This Row],[N.R.
(Natureza da Receita)]],Tabela813[[NR]:[Situação]],3,FALSE),"")</f>
        <v>S</v>
      </c>
      <c r="Y1086" s="105" t="b">
        <f>X1086=Tabela2[[#This Row],[(S)intética
(A)nalítica]]</f>
        <v>0</v>
      </c>
    </row>
    <row r="1087" spans="2:25">
      <c r="B1087" s="29"/>
      <c r="C1087" s="20"/>
      <c r="D1087" s="20"/>
      <c r="E1087" s="20"/>
      <c r="F1087" s="20"/>
      <c r="G1087" s="20"/>
      <c r="H1087" s="20"/>
      <c r="I1087" s="20"/>
      <c r="J1087" s="20"/>
      <c r="K1087" s="16"/>
      <c r="L1087" s="36" t="s">
        <v>3148</v>
      </c>
      <c r="M1087" s="38" t="s">
        <v>3147</v>
      </c>
      <c r="N1087" s="16" t="str">
        <f t="shared" si="31"/>
        <v/>
      </c>
      <c r="O1087" s="16" t="s">
        <v>157</v>
      </c>
      <c r="P1087" s="20" t="s">
        <v>157</v>
      </c>
      <c r="Q1087" s="1" t="s">
        <v>157</v>
      </c>
      <c r="R1087" s="1" t="s">
        <v>157</v>
      </c>
      <c r="S1087" s="16" t="s">
        <v>157</v>
      </c>
      <c r="T1087" s="151"/>
      <c r="V1087" s="105" t="str">
        <f>IF(Tabela2[[#This Row],[F.R.
(Fonte Recurso)]]="",IF(B1165&lt;&gt;"",B1165&amp;".","")&amp;C1165&amp;"."&amp;D1165&amp;"."&amp;E1165&amp;"."&amp;F1165&amp;"."&amp;G1165&amp;"."&amp;H1165&amp;"."&amp;I1165&amp;"."&amp;J1165,"")</f>
        <v/>
      </c>
      <c r="W1087" s="105" t="b">
        <f>V1087=Tabela2[[#This Row],[N.R.
(Natureza da Receita)]]</f>
        <v>1</v>
      </c>
      <c r="X1087" s="105" t="str">
        <f>IF(Tabela2[[#This Row],[F.R.
(Fonte Recurso)]]="",VLOOKUP(Tabela2[[#This Row],[N.R.
(Natureza da Receita)]],Tabela813[[NR]:[Situação]],3,FALSE),"")</f>
        <v/>
      </c>
      <c r="Y1087" s="105" t="b">
        <f>X1087=Tabela2[[#This Row],[(S)intética
(A)nalítica]]</f>
        <v>1</v>
      </c>
    </row>
    <row r="1088" spans="2:25" ht="30">
      <c r="B1088" s="29"/>
      <c r="C1088" s="20" t="s">
        <v>790</v>
      </c>
      <c r="D1088" s="20" t="s">
        <v>781</v>
      </c>
      <c r="E1088" s="20" t="s">
        <v>781</v>
      </c>
      <c r="F1088" s="20" t="s">
        <v>793</v>
      </c>
      <c r="G1088" s="20" t="s">
        <v>787</v>
      </c>
      <c r="H1088" s="20" t="s">
        <v>784</v>
      </c>
      <c r="I1088" s="20" t="s">
        <v>784</v>
      </c>
      <c r="J1088" s="20" t="s">
        <v>787</v>
      </c>
      <c r="K1088" s="16" t="s">
        <v>1731</v>
      </c>
      <c r="L1088" s="20"/>
      <c r="M1088" s="21" t="s">
        <v>618</v>
      </c>
      <c r="N1088" s="16" t="s">
        <v>1236</v>
      </c>
      <c r="O1088" s="16">
        <v>4</v>
      </c>
      <c r="P1088" s="20" t="s">
        <v>44</v>
      </c>
      <c r="Q1088" s="1" t="s">
        <v>619</v>
      </c>
      <c r="R1088" s="1" t="s">
        <v>157</v>
      </c>
      <c r="S1088" s="16" t="s">
        <v>157</v>
      </c>
      <c r="T1088" s="151"/>
      <c r="V1088" s="105" t="str">
        <f>IF(Tabela2[[#This Row],[F.R.
(Fonte Recurso)]]="",IF(B1166&lt;&gt;"",B1166&amp;".","")&amp;C1166&amp;"."&amp;D1166&amp;"."&amp;E1166&amp;"."&amp;F1166&amp;"."&amp;G1166&amp;"."&amp;H1166&amp;"."&amp;I1166&amp;"."&amp;J1166,"")</f>
        <v>2.4.1.1.50.1.1.02</v>
      </c>
      <c r="W1088" s="105" t="b">
        <f>V1088=Tabela2[[#This Row],[N.R.
(Natureza da Receita)]]</f>
        <v>0</v>
      </c>
      <c r="X1088" s="105" t="str">
        <f>IF(Tabela2[[#This Row],[F.R.
(Fonte Recurso)]]="",VLOOKUP(Tabela2[[#This Row],[N.R.
(Natureza da Receita)]],Tabela813[[NR]:[Situação]],3,FALSE),"")</f>
        <v>S</v>
      </c>
      <c r="Y1088" s="105" t="b">
        <f>X1088=Tabela2[[#This Row],[(S)intética
(A)nalítica]]</f>
        <v>1</v>
      </c>
    </row>
    <row r="1089" spans="2:25" ht="30">
      <c r="B1089" s="29"/>
      <c r="C1089" s="20" t="s">
        <v>790</v>
      </c>
      <c r="D1089" s="20" t="s">
        <v>781</v>
      </c>
      <c r="E1089" s="20" t="s">
        <v>781</v>
      </c>
      <c r="F1089" s="20" t="s">
        <v>793</v>
      </c>
      <c r="G1089" s="20" t="s">
        <v>797</v>
      </c>
      <c r="H1089" s="20" t="s">
        <v>784</v>
      </c>
      <c r="I1089" s="20" t="s">
        <v>784</v>
      </c>
      <c r="J1089" s="20" t="s">
        <v>787</v>
      </c>
      <c r="K1089" s="16" t="s">
        <v>1732</v>
      </c>
      <c r="L1089" s="20"/>
      <c r="M1089" s="21" t="s">
        <v>618</v>
      </c>
      <c r="N1089" s="16" t="s">
        <v>1236</v>
      </c>
      <c r="O1089" s="16">
        <v>5</v>
      </c>
      <c r="P1089" s="20" t="s">
        <v>50</v>
      </c>
      <c r="Q1089" s="1" t="s">
        <v>620</v>
      </c>
      <c r="R1089" s="1" t="s">
        <v>157</v>
      </c>
      <c r="S1089" s="16"/>
      <c r="T1089" s="151"/>
      <c r="V1089" s="105" t="str">
        <f>IF(Tabela2[[#This Row],[F.R.
(Fonte Recurso)]]="",IF(B1167&lt;&gt;"",B1167&amp;".","")&amp;C1167&amp;"."&amp;D1167&amp;"."&amp;E1167&amp;"."&amp;F1167&amp;"."&amp;G1167&amp;"."&amp;H1167&amp;"."&amp;I1167&amp;"."&amp;J1167,"")</f>
        <v>.......</v>
      </c>
      <c r="W1089" s="105" t="b">
        <f>V1089=Tabela2[[#This Row],[N.R.
(Natureza da Receita)]]</f>
        <v>0</v>
      </c>
      <c r="X1089" s="105" t="str">
        <f>IF(Tabela2[[#This Row],[F.R.
(Fonte Recurso)]]="",VLOOKUP(Tabela2[[#This Row],[N.R.
(Natureza da Receita)]],Tabela813[[NR]:[Situação]],3,FALSE),"")</f>
        <v>S</v>
      </c>
      <c r="Y1089" s="105" t="b">
        <f>X1089=Tabela2[[#This Row],[(S)intética
(A)nalítica]]</f>
        <v>1</v>
      </c>
    </row>
    <row r="1090" spans="2:25">
      <c r="B1090" s="29"/>
      <c r="C1090" s="20"/>
      <c r="D1090" s="20"/>
      <c r="E1090" s="20"/>
      <c r="F1090" s="20"/>
      <c r="G1090" s="20"/>
      <c r="H1090" s="20"/>
      <c r="I1090" s="20"/>
      <c r="J1090" s="20"/>
      <c r="K1090" s="16"/>
      <c r="L1090" s="36" t="s">
        <v>3148</v>
      </c>
      <c r="M1090" s="38" t="s">
        <v>3147</v>
      </c>
      <c r="N1090" s="16"/>
      <c r="O1090" s="16" t="s">
        <v>157</v>
      </c>
      <c r="P1090" s="20" t="s">
        <v>157</v>
      </c>
      <c r="Q1090" s="1" t="s">
        <v>157</v>
      </c>
      <c r="R1090" s="1" t="s">
        <v>157</v>
      </c>
      <c r="S1090" s="16" t="s">
        <v>157</v>
      </c>
      <c r="T1090" s="151"/>
      <c r="V1090" s="105" t="str">
        <f>IF(Tabela2[[#This Row],[F.R.
(Fonte Recurso)]]="",IF(B1168&lt;&gt;"",B1168&amp;".","")&amp;C1168&amp;"."&amp;D1168&amp;"."&amp;E1168&amp;"."&amp;F1168&amp;"."&amp;G1168&amp;"."&amp;H1168&amp;"."&amp;I1168&amp;"."&amp;J1168,"")</f>
        <v/>
      </c>
      <c r="W1090" s="105" t="b">
        <f>V1090=Tabela2[[#This Row],[N.R.
(Natureza da Receita)]]</f>
        <v>1</v>
      </c>
      <c r="X1090" s="105" t="str">
        <f>IF(Tabela2[[#This Row],[F.R.
(Fonte Recurso)]]="",VLOOKUP(Tabela2[[#This Row],[N.R.
(Natureza da Receita)]],Tabela813[[NR]:[Situação]],3,FALSE),"")</f>
        <v/>
      </c>
      <c r="Y1090" s="105" t="b">
        <f>X1090=Tabela2[[#This Row],[(S)intética
(A)nalítica]]</f>
        <v>1</v>
      </c>
    </row>
    <row r="1091" spans="2:25" ht="45">
      <c r="B1091" s="29"/>
      <c r="C1091" s="20" t="s">
        <v>790</v>
      </c>
      <c r="D1091" s="20" t="s">
        <v>781</v>
      </c>
      <c r="E1091" s="20" t="s">
        <v>790</v>
      </c>
      <c r="F1091" s="20" t="s">
        <v>784</v>
      </c>
      <c r="G1091" s="20" t="s">
        <v>787</v>
      </c>
      <c r="H1091" s="20" t="s">
        <v>784</v>
      </c>
      <c r="I1091" s="20" t="s">
        <v>784</v>
      </c>
      <c r="J1091" s="20" t="s">
        <v>787</v>
      </c>
      <c r="K1091" s="16" t="s">
        <v>1733</v>
      </c>
      <c r="L1091" s="20"/>
      <c r="M1091" s="21" t="s">
        <v>621</v>
      </c>
      <c r="N1091" s="16" t="s">
        <v>1236</v>
      </c>
      <c r="O1091" s="16">
        <v>3</v>
      </c>
      <c r="P1091" s="20" t="s">
        <v>44</v>
      </c>
      <c r="Q1091" s="1" t="s">
        <v>622</v>
      </c>
      <c r="R1091" s="1" t="s">
        <v>157</v>
      </c>
      <c r="S1091" s="16" t="s">
        <v>157</v>
      </c>
      <c r="T1091" s="151"/>
      <c r="V1091" s="105" t="str">
        <f>IF(Tabela2[[#This Row],[F.R.
(Fonte Recurso)]]="",IF(B1169&lt;&gt;"",B1169&amp;".","")&amp;C1169&amp;"."&amp;D1169&amp;"."&amp;E1169&amp;"."&amp;F1169&amp;"."&amp;G1169&amp;"."&amp;H1169&amp;"."&amp;I1169&amp;"."&amp;J1169,"")</f>
        <v>.......</v>
      </c>
      <c r="W1091" s="105" t="b">
        <f>V1091=Tabela2[[#This Row],[N.R.
(Natureza da Receita)]]</f>
        <v>0</v>
      </c>
      <c r="X1091" s="105" t="str">
        <f>IF(Tabela2[[#This Row],[F.R.
(Fonte Recurso)]]="",VLOOKUP(Tabela2[[#This Row],[N.R.
(Natureza da Receita)]],Tabela813[[NR]:[Situação]],3,FALSE),"")</f>
        <v>S</v>
      </c>
      <c r="Y1091" s="105" t="b">
        <f>X1091=Tabela2[[#This Row],[(S)intética
(A)nalítica]]</f>
        <v>1</v>
      </c>
    </row>
    <row r="1092" spans="2:25" ht="90">
      <c r="B1092" s="29"/>
      <c r="C1092" s="20" t="s">
        <v>790</v>
      </c>
      <c r="D1092" s="20" t="s">
        <v>781</v>
      </c>
      <c r="E1092" s="20" t="s">
        <v>790</v>
      </c>
      <c r="F1092" s="20" t="s">
        <v>781</v>
      </c>
      <c r="G1092" s="20" t="s">
        <v>787</v>
      </c>
      <c r="H1092" s="20" t="s">
        <v>784</v>
      </c>
      <c r="I1092" s="20" t="s">
        <v>784</v>
      </c>
      <c r="J1092" s="20" t="s">
        <v>787</v>
      </c>
      <c r="K1092" s="16" t="s">
        <v>1734</v>
      </c>
      <c r="L1092" s="20"/>
      <c r="M1092" s="21" t="s">
        <v>623</v>
      </c>
      <c r="N1092" s="16" t="str">
        <f t="shared" si="31"/>
        <v>S</v>
      </c>
      <c r="O1092" s="16">
        <v>4</v>
      </c>
      <c r="P1092" s="20" t="s">
        <v>44</v>
      </c>
      <c r="Q1092" s="1" t="s">
        <v>624</v>
      </c>
      <c r="R1092" s="1" t="s">
        <v>157</v>
      </c>
      <c r="S1092" s="16" t="s">
        <v>157</v>
      </c>
      <c r="T1092" s="151"/>
      <c r="V1092" s="105" t="str">
        <f>IF(Tabela2[[#This Row],[F.R.
(Fonte Recurso)]]="",IF(B1170&lt;&gt;"",B1170&amp;".","")&amp;C1170&amp;"."&amp;D1170&amp;"."&amp;E1170&amp;"."&amp;F1170&amp;"."&amp;G1170&amp;"."&amp;H1170&amp;"."&amp;I1170&amp;"."&amp;J1170,"")</f>
        <v>2.4.1.1.50.2.0.00</v>
      </c>
      <c r="W1092" s="105" t="b">
        <f>V1092=Tabela2[[#This Row],[N.R.
(Natureza da Receita)]]</f>
        <v>0</v>
      </c>
      <c r="X1092" s="105" t="str">
        <f>IF(Tabela2[[#This Row],[F.R.
(Fonte Recurso)]]="",VLOOKUP(Tabela2[[#This Row],[N.R.
(Natureza da Receita)]],Tabela813[[NR]:[Situação]],3,FALSE),"")</f>
        <v>S</v>
      </c>
      <c r="Y1092" s="105" t="b">
        <f>X1092=Tabela2[[#This Row],[(S)intética
(A)nalítica]]</f>
        <v>1</v>
      </c>
    </row>
    <row r="1093" spans="2:25" ht="75">
      <c r="B1093" s="29"/>
      <c r="C1093" s="20" t="s">
        <v>790</v>
      </c>
      <c r="D1093" s="20" t="s">
        <v>781</v>
      </c>
      <c r="E1093" s="20" t="s">
        <v>790</v>
      </c>
      <c r="F1093" s="20" t="s">
        <v>781</v>
      </c>
      <c r="G1093" s="20" t="s">
        <v>783</v>
      </c>
      <c r="H1093" s="20" t="s">
        <v>784</v>
      </c>
      <c r="I1093" s="20" t="s">
        <v>784</v>
      </c>
      <c r="J1093" s="20" t="s">
        <v>787</v>
      </c>
      <c r="K1093" s="16" t="s">
        <v>1735</v>
      </c>
      <c r="L1093" s="20"/>
      <c r="M1093" s="21" t="s">
        <v>2594</v>
      </c>
      <c r="N1093" s="16" t="s">
        <v>1236</v>
      </c>
      <c r="O1093" s="16">
        <v>5</v>
      </c>
      <c r="P1093" s="20" t="s">
        <v>50</v>
      </c>
      <c r="Q1093" s="1" t="s">
        <v>625</v>
      </c>
      <c r="R1093" s="1" t="s">
        <v>157</v>
      </c>
      <c r="S1093" s="16"/>
      <c r="T1093" s="151"/>
      <c r="V1093" s="105" t="str">
        <f>IF(Tabela2[[#This Row],[F.R.
(Fonte Recurso)]]="",IF(B1171&lt;&gt;"",B1171&amp;".","")&amp;C1171&amp;"."&amp;D1171&amp;"."&amp;E1171&amp;"."&amp;F1171&amp;"."&amp;G1171&amp;"."&amp;H1171&amp;"."&amp;I1171&amp;"."&amp;J1171,"")</f>
        <v>2.4.1.1.50.2.1.01</v>
      </c>
      <c r="W1093" s="105" t="b">
        <f>V1093=Tabela2[[#This Row],[N.R.
(Natureza da Receita)]]</f>
        <v>0</v>
      </c>
      <c r="X1093" s="105" t="str">
        <f>IF(Tabela2[[#This Row],[F.R.
(Fonte Recurso)]]="",VLOOKUP(Tabela2[[#This Row],[N.R.
(Natureza da Receita)]],Tabela813[[NR]:[Situação]],3,FALSE),"")</f>
        <v>S</v>
      </c>
      <c r="Y1093" s="105" t="b">
        <f>X1093=Tabela2[[#This Row],[(S)intética
(A)nalítica]]</f>
        <v>1</v>
      </c>
    </row>
    <row r="1094" spans="2:25">
      <c r="B1094" s="29"/>
      <c r="C1094" s="20"/>
      <c r="D1094" s="20"/>
      <c r="E1094" s="20"/>
      <c r="F1094" s="20"/>
      <c r="G1094" s="20"/>
      <c r="H1094" s="20"/>
      <c r="I1094" s="20"/>
      <c r="J1094" s="20"/>
      <c r="K1094" s="16"/>
      <c r="L1094" s="36" t="s">
        <v>3148</v>
      </c>
      <c r="M1094" s="38" t="s">
        <v>3147</v>
      </c>
      <c r="N1094" s="16"/>
      <c r="O1094" s="16" t="s">
        <v>157</v>
      </c>
      <c r="P1094" s="20" t="s">
        <v>157</v>
      </c>
      <c r="Q1094" s="1" t="s">
        <v>157</v>
      </c>
      <c r="R1094" s="1" t="s">
        <v>157</v>
      </c>
      <c r="S1094" s="16" t="s">
        <v>157</v>
      </c>
      <c r="T1094" s="151"/>
      <c r="V1094" s="105" t="str">
        <f>IF(Tabela2[[#This Row],[F.R.
(Fonte Recurso)]]="",IF(B1172&lt;&gt;"",B1172&amp;".","")&amp;C1172&amp;"."&amp;D1172&amp;"."&amp;E1172&amp;"."&amp;F1172&amp;"."&amp;G1172&amp;"."&amp;H1172&amp;"."&amp;I1172&amp;"."&amp;J1172,"")</f>
        <v/>
      </c>
      <c r="W1094" s="105" t="b">
        <f>V1094=Tabela2[[#This Row],[N.R.
(Natureza da Receita)]]</f>
        <v>1</v>
      </c>
      <c r="X1094" s="105" t="str">
        <f>IF(Tabela2[[#This Row],[F.R.
(Fonte Recurso)]]="",VLOOKUP(Tabela2[[#This Row],[N.R.
(Natureza da Receita)]],Tabela813[[NR]:[Situação]],3,FALSE),"")</f>
        <v/>
      </c>
      <c r="Y1094" s="105" t="b">
        <f>X1094=Tabela2[[#This Row],[(S)intética
(A)nalítica]]</f>
        <v>1</v>
      </c>
    </row>
    <row r="1095" spans="2:25" ht="75">
      <c r="B1095" s="29"/>
      <c r="C1095" s="20" t="s">
        <v>790</v>
      </c>
      <c r="D1095" s="20" t="s">
        <v>781</v>
      </c>
      <c r="E1095" s="20" t="s">
        <v>790</v>
      </c>
      <c r="F1095" s="20" t="s">
        <v>781</v>
      </c>
      <c r="G1095" s="20" t="s">
        <v>785</v>
      </c>
      <c r="H1095" s="20" t="s">
        <v>784</v>
      </c>
      <c r="I1095" s="20" t="s">
        <v>784</v>
      </c>
      <c r="J1095" s="20" t="s">
        <v>787</v>
      </c>
      <c r="K1095" s="16" t="s">
        <v>1736</v>
      </c>
      <c r="L1095" s="20"/>
      <c r="M1095" s="21" t="s">
        <v>626</v>
      </c>
      <c r="N1095" s="16" t="s">
        <v>1236</v>
      </c>
      <c r="O1095" s="16">
        <v>5</v>
      </c>
      <c r="P1095" s="20" t="s">
        <v>50</v>
      </c>
      <c r="Q1095" s="1" t="s">
        <v>2757</v>
      </c>
      <c r="R1095" s="1" t="s">
        <v>157</v>
      </c>
      <c r="S1095" s="16"/>
      <c r="T1095" s="151"/>
      <c r="V1095" s="105" t="str">
        <f>IF(Tabela2[[#This Row],[F.R.
(Fonte Recurso)]]="",IF(B1173&lt;&gt;"",B1173&amp;".","")&amp;C1173&amp;"."&amp;D1173&amp;"."&amp;E1173&amp;"."&amp;F1173&amp;"."&amp;G1173&amp;"."&amp;H1173&amp;"."&amp;I1173&amp;"."&amp;J1173,"")</f>
        <v>.......</v>
      </c>
      <c r="W1095" s="105" t="b">
        <f>V1095=Tabela2[[#This Row],[N.R.
(Natureza da Receita)]]</f>
        <v>0</v>
      </c>
      <c r="X1095" s="105" t="str">
        <f>IF(Tabela2[[#This Row],[F.R.
(Fonte Recurso)]]="",VLOOKUP(Tabela2[[#This Row],[N.R.
(Natureza da Receita)]],Tabela813[[NR]:[Situação]],3,FALSE),"")</f>
        <v>S</v>
      </c>
      <c r="Y1095" s="105" t="b">
        <f>X1095=Tabela2[[#This Row],[(S)intética
(A)nalítica]]</f>
        <v>1</v>
      </c>
    </row>
    <row r="1096" spans="2:25">
      <c r="B1096" s="29"/>
      <c r="C1096" s="20"/>
      <c r="D1096" s="20"/>
      <c r="E1096" s="20"/>
      <c r="F1096" s="20"/>
      <c r="G1096" s="20"/>
      <c r="H1096" s="20"/>
      <c r="I1096" s="20"/>
      <c r="J1096" s="20"/>
      <c r="K1096" s="16"/>
      <c r="L1096" s="36" t="s">
        <v>3148</v>
      </c>
      <c r="M1096" s="38" t="s">
        <v>3147</v>
      </c>
      <c r="N1096" s="16"/>
      <c r="O1096" s="16" t="s">
        <v>157</v>
      </c>
      <c r="P1096" s="20" t="s">
        <v>157</v>
      </c>
      <c r="Q1096" s="1" t="s">
        <v>157</v>
      </c>
      <c r="R1096" s="1" t="s">
        <v>157</v>
      </c>
      <c r="S1096" s="16" t="s">
        <v>157</v>
      </c>
      <c r="T1096" s="151"/>
      <c r="V1096" s="105" t="str">
        <f>IF(Tabela2[[#This Row],[F.R.
(Fonte Recurso)]]="",IF(B1174&lt;&gt;"",B1174&amp;".","")&amp;C1174&amp;"."&amp;D1174&amp;"."&amp;E1174&amp;"."&amp;F1174&amp;"."&amp;G1174&amp;"."&amp;H1174&amp;"."&amp;I1174&amp;"."&amp;J1174,"")</f>
        <v/>
      </c>
      <c r="W1096" s="105" t="b">
        <f>V1096=Tabela2[[#This Row],[N.R.
(Natureza da Receita)]]</f>
        <v>1</v>
      </c>
      <c r="X1096" s="105" t="str">
        <f>IF(Tabela2[[#This Row],[F.R.
(Fonte Recurso)]]="",VLOOKUP(Tabela2[[#This Row],[N.R.
(Natureza da Receita)]],Tabela813[[NR]:[Situação]],3,FALSE),"")</f>
        <v/>
      </c>
      <c r="Y1096" s="105" t="b">
        <f>X1096=Tabela2[[#This Row],[(S)intética
(A)nalítica]]</f>
        <v>1</v>
      </c>
    </row>
    <row r="1097" spans="2:25" ht="45">
      <c r="B1097" s="29"/>
      <c r="C1097" s="20" t="s">
        <v>790</v>
      </c>
      <c r="D1097" s="20" t="s">
        <v>781</v>
      </c>
      <c r="E1097" s="20" t="s">
        <v>790</v>
      </c>
      <c r="F1097" s="20" t="s">
        <v>790</v>
      </c>
      <c r="G1097" s="20" t="s">
        <v>787</v>
      </c>
      <c r="H1097" s="20" t="s">
        <v>784</v>
      </c>
      <c r="I1097" s="20" t="s">
        <v>784</v>
      </c>
      <c r="J1097" s="20" t="s">
        <v>787</v>
      </c>
      <c r="K1097" s="16" t="s">
        <v>1737</v>
      </c>
      <c r="L1097" s="20"/>
      <c r="M1097" s="21" t="s">
        <v>627</v>
      </c>
      <c r="N1097" s="16" t="s">
        <v>1236</v>
      </c>
      <c r="O1097" s="16">
        <v>4</v>
      </c>
      <c r="P1097" s="20" t="s">
        <v>44</v>
      </c>
      <c r="Q1097" s="1" t="s">
        <v>628</v>
      </c>
      <c r="R1097" s="1" t="s">
        <v>157</v>
      </c>
      <c r="S1097" s="16" t="s">
        <v>157</v>
      </c>
      <c r="T1097" s="151"/>
      <c r="V1097" s="105" t="str">
        <f>IF(Tabela2[[#This Row],[F.R.
(Fonte Recurso)]]="",IF(B1175&lt;&gt;"",B1175&amp;".","")&amp;C1175&amp;"."&amp;D1175&amp;"."&amp;E1175&amp;"."&amp;F1175&amp;"."&amp;G1175&amp;"."&amp;H1175&amp;"."&amp;I1175&amp;"."&amp;J1175,"")</f>
        <v>.......</v>
      </c>
      <c r="W1097" s="105" t="b">
        <f>V1097=Tabela2[[#This Row],[N.R.
(Natureza da Receita)]]</f>
        <v>0</v>
      </c>
      <c r="X1097" s="105" t="str">
        <f>IF(Tabela2[[#This Row],[F.R.
(Fonte Recurso)]]="",VLOOKUP(Tabela2[[#This Row],[N.R.
(Natureza da Receita)]],Tabela813[[NR]:[Situação]],3,FALSE),"")</f>
        <v>S</v>
      </c>
      <c r="Y1097" s="105" t="b">
        <f>X1097=Tabela2[[#This Row],[(S)intética
(A)nalítica]]</f>
        <v>1</v>
      </c>
    </row>
    <row r="1098" spans="2:25" ht="45">
      <c r="B1098" s="29"/>
      <c r="C1098" s="20" t="s">
        <v>790</v>
      </c>
      <c r="D1098" s="20" t="s">
        <v>781</v>
      </c>
      <c r="E1098" s="20" t="s">
        <v>790</v>
      </c>
      <c r="F1098" s="20" t="s">
        <v>790</v>
      </c>
      <c r="G1098" s="20" t="s">
        <v>783</v>
      </c>
      <c r="H1098" s="20" t="s">
        <v>784</v>
      </c>
      <c r="I1098" s="20" t="s">
        <v>784</v>
      </c>
      <c r="J1098" s="20" t="s">
        <v>787</v>
      </c>
      <c r="K1098" s="16" t="s">
        <v>1738</v>
      </c>
      <c r="L1098" s="20"/>
      <c r="M1098" s="21" t="s">
        <v>627</v>
      </c>
      <c r="N1098" s="16" t="s">
        <v>1236</v>
      </c>
      <c r="O1098" s="16">
        <v>5</v>
      </c>
      <c r="P1098" s="20" t="s">
        <v>50</v>
      </c>
      <c r="Q1098" s="1" t="s">
        <v>629</v>
      </c>
      <c r="R1098" s="1" t="s">
        <v>157</v>
      </c>
      <c r="S1098" s="16"/>
      <c r="T1098" s="151"/>
      <c r="V1098" s="105" t="str">
        <f>IF(Tabela2[[#This Row],[F.R.
(Fonte Recurso)]]="",IF(B1176&lt;&gt;"",B1176&amp;".","")&amp;C1176&amp;"."&amp;D1176&amp;"."&amp;E1176&amp;"."&amp;F1176&amp;"."&amp;G1176&amp;"."&amp;H1176&amp;"."&amp;I1176&amp;"."&amp;J1176,"")</f>
        <v>2.4.1.1.50.2.1.03</v>
      </c>
      <c r="W1098" s="105" t="b">
        <f>V1098=Tabela2[[#This Row],[N.R.
(Natureza da Receita)]]</f>
        <v>0</v>
      </c>
      <c r="X1098" s="105" t="str">
        <f>IF(Tabela2[[#This Row],[F.R.
(Fonte Recurso)]]="",VLOOKUP(Tabela2[[#This Row],[N.R.
(Natureza da Receita)]],Tabela813[[NR]:[Situação]],3,FALSE),"")</f>
        <v>S</v>
      </c>
      <c r="Y1098" s="105" t="b">
        <f>X1098=Tabela2[[#This Row],[(S)intética
(A)nalítica]]</f>
        <v>1</v>
      </c>
    </row>
    <row r="1099" spans="2:25">
      <c r="B1099" s="29"/>
      <c r="C1099" s="20"/>
      <c r="D1099" s="20"/>
      <c r="E1099" s="20"/>
      <c r="F1099" s="20"/>
      <c r="G1099" s="20"/>
      <c r="H1099" s="20"/>
      <c r="I1099" s="20"/>
      <c r="J1099" s="20"/>
      <c r="K1099" s="16"/>
      <c r="L1099" s="36" t="s">
        <v>3148</v>
      </c>
      <c r="M1099" s="38" t="s">
        <v>3147</v>
      </c>
      <c r="N1099" s="16"/>
      <c r="O1099" s="16" t="s">
        <v>157</v>
      </c>
      <c r="P1099" s="20" t="s">
        <v>157</v>
      </c>
      <c r="Q1099" s="1" t="s">
        <v>157</v>
      </c>
      <c r="R1099" s="1" t="s">
        <v>157</v>
      </c>
      <c r="S1099" s="16" t="s">
        <v>157</v>
      </c>
      <c r="T1099" s="151"/>
      <c r="V1099" s="105" t="str">
        <f>IF(Tabela2[[#This Row],[F.R.
(Fonte Recurso)]]="",IF(B1177&lt;&gt;"",B1177&amp;".","")&amp;C1177&amp;"."&amp;D1177&amp;"."&amp;E1177&amp;"."&amp;F1177&amp;"."&amp;G1177&amp;"."&amp;H1177&amp;"."&amp;I1177&amp;"."&amp;J1177,"")</f>
        <v/>
      </c>
      <c r="W1099" s="105" t="b">
        <f>V1099=Tabela2[[#This Row],[N.R.
(Natureza da Receita)]]</f>
        <v>1</v>
      </c>
      <c r="X1099" s="105" t="str">
        <f>IF(Tabela2[[#This Row],[F.R.
(Fonte Recurso)]]="",VLOOKUP(Tabela2[[#This Row],[N.R.
(Natureza da Receita)]],Tabela813[[NR]:[Situação]],3,FALSE),"")</f>
        <v/>
      </c>
      <c r="Y1099" s="105" t="b">
        <f>X1099=Tabela2[[#This Row],[(S)intética
(A)nalítica]]</f>
        <v>1</v>
      </c>
    </row>
    <row r="1100" spans="2:25">
      <c r="B1100" s="29"/>
      <c r="C1100" s="20" t="s">
        <v>790</v>
      </c>
      <c r="D1100" s="20" t="s">
        <v>781</v>
      </c>
      <c r="E1100" s="20" t="s">
        <v>790</v>
      </c>
      <c r="F1100" s="20" t="s">
        <v>790</v>
      </c>
      <c r="G1100" s="20" t="s">
        <v>807</v>
      </c>
      <c r="H1100" s="20" t="s">
        <v>784</v>
      </c>
      <c r="I1100" s="20" t="s">
        <v>784</v>
      </c>
      <c r="J1100" s="20" t="s">
        <v>787</v>
      </c>
      <c r="K1100" s="16" t="s">
        <v>1739</v>
      </c>
      <c r="L1100" s="20"/>
      <c r="M1100" s="21" t="s">
        <v>630</v>
      </c>
      <c r="N1100" s="16" t="s">
        <v>1236</v>
      </c>
      <c r="O1100" s="16">
        <v>5</v>
      </c>
      <c r="P1100" s="20" t="s">
        <v>54</v>
      </c>
      <c r="Q1100" s="1" t="s">
        <v>631</v>
      </c>
      <c r="R1100" s="1" t="s">
        <v>157</v>
      </c>
      <c r="S1100" s="16"/>
      <c r="T1100" s="151"/>
      <c r="V1100" s="105" t="str">
        <f>IF(Tabela2[[#This Row],[F.R.
(Fonte Recurso)]]="",IF(B1178&lt;&gt;"",B1178&amp;".","")&amp;C1178&amp;"."&amp;D1178&amp;"."&amp;E1178&amp;"."&amp;F1178&amp;"."&amp;G1178&amp;"."&amp;H1178&amp;"."&amp;I1178&amp;"."&amp;J1178,"")</f>
        <v>2.4.1.1.50.3.0.00</v>
      </c>
      <c r="W1100" s="105" t="b">
        <f>V1100=Tabela2[[#This Row],[N.R.
(Natureza da Receita)]]</f>
        <v>0</v>
      </c>
      <c r="X1100" s="105" t="str">
        <f>IF(Tabela2[[#This Row],[F.R.
(Fonte Recurso)]]="",VLOOKUP(Tabela2[[#This Row],[N.R.
(Natureza da Receita)]],Tabela813[[NR]:[Situação]],3,FALSE),"")</f>
        <v>S</v>
      </c>
      <c r="Y1100" s="105" t="b">
        <f>X1100=Tabela2[[#This Row],[(S)intética
(A)nalítica]]</f>
        <v>1</v>
      </c>
    </row>
    <row r="1101" spans="2:25">
      <c r="B1101" s="29"/>
      <c r="C1101" s="20"/>
      <c r="D1101" s="20"/>
      <c r="E1101" s="20"/>
      <c r="F1101" s="20"/>
      <c r="G1101" s="20"/>
      <c r="H1101" s="20"/>
      <c r="I1101" s="20"/>
      <c r="J1101" s="20"/>
      <c r="K1101" s="16"/>
      <c r="L1101" s="36" t="s">
        <v>3152</v>
      </c>
      <c r="M1101" s="38" t="s">
        <v>3149</v>
      </c>
      <c r="N1101" s="16"/>
      <c r="O1101" s="16" t="s">
        <v>157</v>
      </c>
      <c r="P1101" s="20" t="s">
        <v>157</v>
      </c>
      <c r="Q1101" s="1" t="s">
        <v>157</v>
      </c>
      <c r="R1101" s="1" t="s">
        <v>157</v>
      </c>
      <c r="S1101" s="16" t="s">
        <v>157</v>
      </c>
      <c r="T1101" s="151"/>
      <c r="V1101" s="105" t="str">
        <f>IF(Tabela2[[#This Row],[F.R.
(Fonte Recurso)]]="",IF(B1179&lt;&gt;"",B1179&amp;".","")&amp;C1179&amp;"."&amp;D1179&amp;"."&amp;E1179&amp;"."&amp;F1179&amp;"."&amp;G1179&amp;"."&amp;H1179&amp;"."&amp;I1179&amp;"."&amp;J1179,"")</f>
        <v/>
      </c>
      <c r="W1101" s="105" t="b">
        <f>V1101=Tabela2[[#This Row],[N.R.
(Natureza da Receita)]]</f>
        <v>1</v>
      </c>
      <c r="X1101" s="105" t="str">
        <f>IF(Tabela2[[#This Row],[F.R.
(Fonte Recurso)]]="",VLOOKUP(Tabela2[[#This Row],[N.R.
(Natureza da Receita)]],Tabela813[[NR]:[Situação]],3,FALSE),"")</f>
        <v/>
      </c>
      <c r="Y1101" s="105" t="b">
        <f>X1101=Tabela2[[#This Row],[(S)intética
(A)nalítica]]</f>
        <v>1</v>
      </c>
    </row>
    <row r="1102" spans="2:25">
      <c r="B1102" s="29"/>
      <c r="C1102" s="20" t="s">
        <v>790</v>
      </c>
      <c r="D1102" s="20" t="s">
        <v>781</v>
      </c>
      <c r="E1102" s="20" t="s">
        <v>790</v>
      </c>
      <c r="F1102" s="20" t="s">
        <v>790</v>
      </c>
      <c r="G1102" s="20" t="s">
        <v>809</v>
      </c>
      <c r="H1102" s="20" t="s">
        <v>784</v>
      </c>
      <c r="I1102" s="20" t="s">
        <v>784</v>
      </c>
      <c r="J1102" s="20" t="s">
        <v>787</v>
      </c>
      <c r="K1102" s="16" t="s">
        <v>1740</v>
      </c>
      <c r="L1102" s="20"/>
      <c r="M1102" s="21" t="s">
        <v>632</v>
      </c>
      <c r="N1102" s="16" t="s">
        <v>1236</v>
      </c>
      <c r="O1102" s="16">
        <v>5</v>
      </c>
      <c r="P1102" s="20" t="s">
        <v>54</v>
      </c>
      <c r="Q1102" s="1" t="s">
        <v>633</v>
      </c>
      <c r="R1102" s="1" t="s">
        <v>157</v>
      </c>
      <c r="S1102" s="16"/>
      <c r="T1102" s="151"/>
      <c r="V1102" s="105" t="str">
        <f>IF(Tabela2[[#This Row],[F.R.
(Fonte Recurso)]]="",IF(B1180&lt;&gt;"",B1180&amp;".","")&amp;C1180&amp;"."&amp;D1180&amp;"."&amp;E1180&amp;"."&amp;F1180&amp;"."&amp;G1180&amp;"."&amp;H1180&amp;"."&amp;I1180&amp;"."&amp;J1180,"")</f>
        <v>2.4.1.1.50.3.1.01</v>
      </c>
      <c r="W1102" s="105" t="b">
        <f>V1102=Tabela2[[#This Row],[N.R.
(Natureza da Receita)]]</f>
        <v>0</v>
      </c>
      <c r="X1102" s="105" t="str">
        <f>IF(Tabela2[[#This Row],[F.R.
(Fonte Recurso)]]="",VLOOKUP(Tabela2[[#This Row],[N.R.
(Natureza da Receita)]],Tabela813[[NR]:[Situação]],3,FALSE),"")</f>
        <v>S</v>
      </c>
      <c r="Y1102" s="105" t="b">
        <f>X1102=Tabela2[[#This Row],[(S)intética
(A)nalítica]]</f>
        <v>1</v>
      </c>
    </row>
    <row r="1103" spans="2:25">
      <c r="B1103" s="29"/>
      <c r="C1103" s="20"/>
      <c r="D1103" s="20"/>
      <c r="E1103" s="20"/>
      <c r="F1103" s="20"/>
      <c r="G1103" s="20"/>
      <c r="H1103" s="20"/>
      <c r="I1103" s="20"/>
      <c r="J1103" s="20"/>
      <c r="K1103" s="16"/>
      <c r="L1103" s="36" t="s">
        <v>3151</v>
      </c>
      <c r="M1103" s="38" t="s">
        <v>3150</v>
      </c>
      <c r="N1103" s="16"/>
      <c r="O1103" s="16" t="s">
        <v>157</v>
      </c>
      <c r="P1103" s="20" t="s">
        <v>157</v>
      </c>
      <c r="Q1103" s="1" t="s">
        <v>157</v>
      </c>
      <c r="R1103" s="1" t="s">
        <v>157</v>
      </c>
      <c r="S1103" s="16" t="s">
        <v>157</v>
      </c>
      <c r="T1103" s="151"/>
      <c r="V1103" s="105" t="str">
        <f>IF(Tabela2[[#This Row],[F.R.
(Fonte Recurso)]]="",IF(B1181&lt;&gt;"",B1181&amp;".","")&amp;C1181&amp;"."&amp;D1181&amp;"."&amp;E1181&amp;"."&amp;F1181&amp;"."&amp;G1181&amp;"."&amp;H1181&amp;"."&amp;I1181&amp;"."&amp;J1181,"")</f>
        <v/>
      </c>
      <c r="W1103" s="105" t="b">
        <f>V1103=Tabela2[[#This Row],[N.R.
(Natureza da Receita)]]</f>
        <v>1</v>
      </c>
      <c r="X1103" s="105" t="str">
        <f>IF(Tabela2[[#This Row],[F.R.
(Fonte Recurso)]]="",VLOOKUP(Tabela2[[#This Row],[N.R.
(Natureza da Receita)]],Tabela813[[NR]:[Situação]],3,FALSE),"")</f>
        <v/>
      </c>
      <c r="Y1103" s="105" t="b">
        <f>X1103=Tabela2[[#This Row],[(S)intética
(A)nalítica]]</f>
        <v>1</v>
      </c>
    </row>
    <row r="1104" spans="2:25" ht="30">
      <c r="B1104" s="29"/>
      <c r="C1104" s="20" t="s">
        <v>790</v>
      </c>
      <c r="D1104" s="20" t="s">
        <v>781</v>
      </c>
      <c r="E1104" s="20" t="s">
        <v>790</v>
      </c>
      <c r="F1104" s="20" t="s">
        <v>790</v>
      </c>
      <c r="G1104" s="20" t="s">
        <v>811</v>
      </c>
      <c r="H1104" s="20" t="s">
        <v>784</v>
      </c>
      <c r="I1104" s="20" t="s">
        <v>784</v>
      </c>
      <c r="J1104" s="20" t="s">
        <v>787</v>
      </c>
      <c r="K1104" s="16" t="s">
        <v>1741</v>
      </c>
      <c r="L1104" s="20"/>
      <c r="M1104" s="21" t="s">
        <v>634</v>
      </c>
      <c r="N1104" s="16" t="s">
        <v>1236</v>
      </c>
      <c r="O1104" s="16">
        <v>5</v>
      </c>
      <c r="P1104" s="20" t="s">
        <v>54</v>
      </c>
      <c r="Q1104" s="1" t="s">
        <v>635</v>
      </c>
      <c r="R1104" s="1" t="s">
        <v>157</v>
      </c>
      <c r="S1104" s="16"/>
      <c r="T1104" s="151"/>
      <c r="V1104" s="105" t="str">
        <f>IF(Tabela2[[#This Row],[F.R.
(Fonte Recurso)]]="",IF(B1182&lt;&gt;"",B1182&amp;".","")&amp;C1182&amp;"."&amp;D1182&amp;"."&amp;E1182&amp;"."&amp;F1182&amp;"."&amp;G1182&amp;"."&amp;H1182&amp;"."&amp;I1182&amp;"."&amp;J1182,"")</f>
        <v>.......</v>
      </c>
      <c r="W1104" s="105" t="b">
        <f>V1104=Tabela2[[#This Row],[N.R.
(Natureza da Receita)]]</f>
        <v>0</v>
      </c>
      <c r="X1104" s="105" t="str">
        <f>IF(Tabela2[[#This Row],[F.R.
(Fonte Recurso)]]="",VLOOKUP(Tabela2[[#This Row],[N.R.
(Natureza da Receita)]],Tabela813[[NR]:[Situação]],3,FALSE),"")</f>
        <v>S</v>
      </c>
      <c r="Y1104" s="105" t="b">
        <f>X1104=Tabela2[[#This Row],[(S)intética
(A)nalítica]]</f>
        <v>1</v>
      </c>
    </row>
    <row r="1105" spans="2:25">
      <c r="B1105" s="29"/>
      <c r="C1105" s="20"/>
      <c r="D1105" s="20"/>
      <c r="E1105" s="20"/>
      <c r="F1105" s="20"/>
      <c r="G1105" s="20"/>
      <c r="H1105" s="20"/>
      <c r="I1105" s="20"/>
      <c r="J1105" s="20"/>
      <c r="K1105" s="16"/>
      <c r="L1105" s="36" t="s">
        <v>3148</v>
      </c>
      <c r="M1105" s="38" t="s">
        <v>3147</v>
      </c>
      <c r="N1105" s="16"/>
      <c r="O1105" s="16" t="s">
        <v>157</v>
      </c>
      <c r="P1105" s="20" t="s">
        <v>157</v>
      </c>
      <c r="Q1105" s="1" t="s">
        <v>157</v>
      </c>
      <c r="R1105" s="1" t="s">
        <v>157</v>
      </c>
      <c r="S1105" s="16" t="s">
        <v>157</v>
      </c>
      <c r="T1105" s="151"/>
      <c r="V1105" s="105" t="str">
        <f>IF(Tabela2[[#This Row],[F.R.
(Fonte Recurso)]]="",IF(B1183&lt;&gt;"",B1183&amp;".","")&amp;C1183&amp;"."&amp;D1183&amp;"."&amp;E1183&amp;"."&amp;F1183&amp;"."&amp;G1183&amp;"."&amp;H1183&amp;"."&amp;I1183&amp;"."&amp;J1183,"")</f>
        <v/>
      </c>
      <c r="W1105" s="105" t="b">
        <f>V1105=Tabela2[[#This Row],[N.R.
(Natureza da Receita)]]</f>
        <v>1</v>
      </c>
      <c r="X1105" s="105" t="str">
        <f>IF(Tabela2[[#This Row],[F.R.
(Fonte Recurso)]]="",VLOOKUP(Tabela2[[#This Row],[N.R.
(Natureza da Receita)]],Tabela813[[NR]:[Situação]],3,FALSE),"")</f>
        <v/>
      </c>
      <c r="Y1105" s="105" t="b">
        <f>X1105=Tabela2[[#This Row],[(S)intética
(A)nalítica]]</f>
        <v>1</v>
      </c>
    </row>
    <row r="1106" spans="2:25" ht="30">
      <c r="B1106" s="29"/>
      <c r="C1106" s="20" t="s">
        <v>790</v>
      </c>
      <c r="D1106" s="20" t="s">
        <v>781</v>
      </c>
      <c r="E1106" s="20" t="s">
        <v>790</v>
      </c>
      <c r="F1106" s="20" t="s">
        <v>790</v>
      </c>
      <c r="G1106" s="20" t="s">
        <v>808</v>
      </c>
      <c r="H1106" s="20" t="s">
        <v>784</v>
      </c>
      <c r="I1106" s="20" t="s">
        <v>784</v>
      </c>
      <c r="J1106" s="20" t="s">
        <v>787</v>
      </c>
      <c r="K1106" s="16" t="s">
        <v>1742</v>
      </c>
      <c r="L1106" s="20"/>
      <c r="M1106" s="21" t="s">
        <v>636</v>
      </c>
      <c r="N1106" s="16" t="s">
        <v>1236</v>
      </c>
      <c r="O1106" s="16">
        <v>5</v>
      </c>
      <c r="P1106" s="20" t="s">
        <v>54</v>
      </c>
      <c r="Q1106" s="1" t="s">
        <v>637</v>
      </c>
      <c r="R1106" s="1" t="s">
        <v>157</v>
      </c>
      <c r="S1106" s="16"/>
      <c r="T1106" s="151"/>
      <c r="V1106" s="105" t="str">
        <f>IF(Tabela2[[#This Row],[F.R.
(Fonte Recurso)]]="",IF(B1184&lt;&gt;"",B1184&amp;".","")&amp;C1184&amp;"."&amp;D1184&amp;"."&amp;E1184&amp;"."&amp;F1184&amp;"."&amp;G1184&amp;"."&amp;H1184&amp;"."&amp;I1184&amp;"."&amp;J1184,"")</f>
        <v>.......</v>
      </c>
      <c r="W1106" s="105" t="b">
        <f>V1106=Tabela2[[#This Row],[N.R.
(Natureza da Receita)]]</f>
        <v>0</v>
      </c>
      <c r="X1106" s="105" t="str">
        <f>IF(Tabela2[[#This Row],[F.R.
(Fonte Recurso)]]="",VLOOKUP(Tabela2[[#This Row],[N.R.
(Natureza da Receita)]],Tabela813[[NR]:[Situação]],3,FALSE),"")</f>
        <v>S</v>
      </c>
      <c r="Y1106" s="105" t="b">
        <f>X1106=Tabela2[[#This Row],[(S)intética
(A)nalítica]]</f>
        <v>1</v>
      </c>
    </row>
    <row r="1107" spans="2:25">
      <c r="B1107" s="29"/>
      <c r="C1107" s="20"/>
      <c r="D1107" s="20"/>
      <c r="E1107" s="20"/>
      <c r="F1107" s="20"/>
      <c r="G1107" s="20"/>
      <c r="H1107" s="20"/>
      <c r="I1107" s="20"/>
      <c r="J1107" s="20"/>
      <c r="K1107" s="16"/>
      <c r="L1107" s="36" t="s">
        <v>3148</v>
      </c>
      <c r="M1107" s="38" t="s">
        <v>3147</v>
      </c>
      <c r="N1107" s="16"/>
      <c r="O1107" s="16" t="s">
        <v>157</v>
      </c>
      <c r="P1107" s="20" t="s">
        <v>157</v>
      </c>
      <c r="Q1107" s="1" t="s">
        <v>157</v>
      </c>
      <c r="R1107" s="1" t="s">
        <v>157</v>
      </c>
      <c r="S1107" s="16" t="s">
        <v>157</v>
      </c>
      <c r="T1107" s="151"/>
      <c r="V1107" s="105" t="str">
        <f>IF(Tabela2[[#This Row],[F.R.
(Fonte Recurso)]]="",IF(B1185&lt;&gt;"",B1185&amp;".","")&amp;C1185&amp;"."&amp;D1185&amp;"."&amp;E1185&amp;"."&amp;F1185&amp;"."&amp;G1185&amp;"."&amp;H1185&amp;"."&amp;I1185&amp;"."&amp;J1185,"")</f>
        <v/>
      </c>
      <c r="W1107" s="105" t="b">
        <f>V1107=Tabela2[[#This Row],[N.R.
(Natureza da Receita)]]</f>
        <v>1</v>
      </c>
      <c r="X1107" s="105" t="str">
        <f>IF(Tabela2[[#This Row],[F.R.
(Fonte Recurso)]]="",VLOOKUP(Tabela2[[#This Row],[N.R.
(Natureza da Receita)]],Tabela813[[NR]:[Situação]],3,FALSE),"")</f>
        <v/>
      </c>
      <c r="Y1107" s="105" t="b">
        <f>X1107=Tabela2[[#This Row],[(S)intética
(A)nalítica]]</f>
        <v>1</v>
      </c>
    </row>
    <row r="1108" spans="2:25" ht="30">
      <c r="B1108" s="29"/>
      <c r="C1108" s="20" t="s">
        <v>790</v>
      </c>
      <c r="D1108" s="20" t="s">
        <v>781</v>
      </c>
      <c r="E1108" s="20" t="s">
        <v>790</v>
      </c>
      <c r="F1108" s="20" t="s">
        <v>790</v>
      </c>
      <c r="G1108" s="20" t="s">
        <v>812</v>
      </c>
      <c r="H1108" s="20" t="s">
        <v>784</v>
      </c>
      <c r="I1108" s="20" t="s">
        <v>784</v>
      </c>
      <c r="J1108" s="20" t="s">
        <v>787</v>
      </c>
      <c r="K1108" s="16" t="s">
        <v>1743</v>
      </c>
      <c r="L1108" s="20"/>
      <c r="M1108" s="21" t="s">
        <v>638</v>
      </c>
      <c r="N1108" s="16" t="s">
        <v>1236</v>
      </c>
      <c r="O1108" s="16">
        <v>5</v>
      </c>
      <c r="P1108" s="20" t="s">
        <v>54</v>
      </c>
      <c r="Q1108" s="1" t="s">
        <v>639</v>
      </c>
      <c r="R1108" s="1" t="s">
        <v>157</v>
      </c>
      <c r="S1108" s="16"/>
      <c r="T1108" s="151"/>
      <c r="V1108" s="105" t="str">
        <f>IF(Tabela2[[#This Row],[F.R.
(Fonte Recurso)]]="",IF(B1186&lt;&gt;"",B1186&amp;".","")&amp;C1186&amp;"."&amp;D1186&amp;"."&amp;E1186&amp;"."&amp;F1186&amp;"."&amp;G1186&amp;"."&amp;H1186&amp;"."&amp;I1186&amp;"."&amp;J1186,"")</f>
        <v>.......</v>
      </c>
      <c r="W1108" s="105" t="b">
        <f>V1108=Tabela2[[#This Row],[N.R.
(Natureza da Receita)]]</f>
        <v>0</v>
      </c>
      <c r="X1108" s="105" t="str">
        <f>IF(Tabela2[[#This Row],[F.R.
(Fonte Recurso)]]="",VLOOKUP(Tabela2[[#This Row],[N.R.
(Natureza da Receita)]],Tabela813[[NR]:[Situação]],3,FALSE),"")</f>
        <v>S</v>
      </c>
      <c r="Y1108" s="105" t="b">
        <f>X1108=Tabela2[[#This Row],[(S)intética
(A)nalítica]]</f>
        <v>1</v>
      </c>
    </row>
    <row r="1109" spans="2:25">
      <c r="B1109" s="29"/>
      <c r="C1109" s="20"/>
      <c r="D1109" s="20"/>
      <c r="E1109" s="20"/>
      <c r="F1109" s="20"/>
      <c r="G1109" s="20"/>
      <c r="H1109" s="20"/>
      <c r="I1109" s="20"/>
      <c r="J1109" s="20"/>
      <c r="K1109" s="16"/>
      <c r="L1109" s="36" t="s">
        <v>3148</v>
      </c>
      <c r="M1109" s="38" t="s">
        <v>3147</v>
      </c>
      <c r="N1109" s="16"/>
      <c r="O1109" s="16" t="s">
        <v>157</v>
      </c>
      <c r="P1109" s="20" t="s">
        <v>157</v>
      </c>
      <c r="Q1109" s="1" t="s">
        <v>157</v>
      </c>
      <c r="R1109" s="1" t="s">
        <v>157</v>
      </c>
      <c r="S1109" s="16" t="s">
        <v>157</v>
      </c>
      <c r="T1109" s="151"/>
      <c r="V1109" s="105" t="str">
        <f>IF(Tabela2[[#This Row],[F.R.
(Fonte Recurso)]]="",IF(B1187&lt;&gt;"",B1187&amp;".","")&amp;C1187&amp;"."&amp;D1187&amp;"."&amp;E1187&amp;"."&amp;F1187&amp;"."&amp;G1187&amp;"."&amp;H1187&amp;"."&amp;I1187&amp;"."&amp;J1187,"")</f>
        <v/>
      </c>
      <c r="W1109" s="105" t="b">
        <f>V1109=Tabela2[[#This Row],[N.R.
(Natureza da Receita)]]</f>
        <v>1</v>
      </c>
      <c r="X1109" s="105" t="str">
        <f>IF(Tabela2[[#This Row],[F.R.
(Fonte Recurso)]]="",VLOOKUP(Tabela2[[#This Row],[N.R.
(Natureza da Receita)]],Tabela813[[NR]:[Situação]],3,FALSE),"")</f>
        <v/>
      </c>
      <c r="Y1109" s="105" t="b">
        <f>X1109=Tabela2[[#This Row],[(S)intética
(A)nalítica]]</f>
        <v>1</v>
      </c>
    </row>
    <row r="1110" spans="2:25" ht="30">
      <c r="B1110" s="29"/>
      <c r="C1110" s="20" t="s">
        <v>790</v>
      </c>
      <c r="D1110" s="20" t="s">
        <v>781</v>
      </c>
      <c r="E1110" s="20" t="s">
        <v>790</v>
      </c>
      <c r="F1110" s="20" t="s">
        <v>790</v>
      </c>
      <c r="G1110" s="20" t="s">
        <v>813</v>
      </c>
      <c r="H1110" s="20" t="s">
        <v>784</v>
      </c>
      <c r="I1110" s="20" t="s">
        <v>784</v>
      </c>
      <c r="J1110" s="20" t="s">
        <v>787</v>
      </c>
      <c r="K1110" s="16" t="s">
        <v>1744</v>
      </c>
      <c r="L1110" s="20"/>
      <c r="M1110" s="21" t="s">
        <v>640</v>
      </c>
      <c r="N1110" s="16" t="s">
        <v>1236</v>
      </c>
      <c r="O1110" s="16">
        <v>5</v>
      </c>
      <c r="P1110" s="20" t="s">
        <v>54</v>
      </c>
      <c r="Q1110" s="1" t="s">
        <v>641</v>
      </c>
      <c r="R1110" s="1" t="s">
        <v>157</v>
      </c>
      <c r="S1110" s="16"/>
      <c r="T1110" s="151"/>
      <c r="V1110" s="105" t="str">
        <f>IF(Tabela2[[#This Row],[F.R.
(Fonte Recurso)]]="",IF(B1188&lt;&gt;"",B1188&amp;".","")&amp;C1188&amp;"."&amp;D1188&amp;"."&amp;E1188&amp;"."&amp;F1188&amp;"."&amp;G1188&amp;"."&amp;H1188&amp;"."&amp;I1188&amp;"."&amp;J1188,"")</f>
        <v>2.4.1.1.50.4.1.00</v>
      </c>
      <c r="W1110" s="105" t="b">
        <f>V1110=Tabela2[[#This Row],[N.R.
(Natureza da Receita)]]</f>
        <v>0</v>
      </c>
      <c r="X1110" s="105" t="str">
        <f>IF(Tabela2[[#This Row],[F.R.
(Fonte Recurso)]]="",VLOOKUP(Tabela2[[#This Row],[N.R.
(Natureza da Receita)]],Tabela813[[NR]:[Situação]],3,FALSE),"")</f>
        <v>S</v>
      </c>
      <c r="Y1110" s="105" t="b">
        <f>X1110=Tabela2[[#This Row],[(S)intética
(A)nalítica]]</f>
        <v>1</v>
      </c>
    </row>
    <row r="1111" spans="2:25">
      <c r="B1111" s="29"/>
      <c r="C1111" s="20"/>
      <c r="D1111" s="20"/>
      <c r="E1111" s="20"/>
      <c r="F1111" s="20"/>
      <c r="G1111" s="20"/>
      <c r="H1111" s="20"/>
      <c r="I1111" s="20"/>
      <c r="J1111" s="20"/>
      <c r="K1111" s="16"/>
      <c r="L1111" s="36" t="s">
        <v>3148</v>
      </c>
      <c r="M1111" s="38" t="s">
        <v>3147</v>
      </c>
      <c r="N1111" s="16"/>
      <c r="O1111" s="16" t="s">
        <v>157</v>
      </c>
      <c r="P1111" s="20" t="s">
        <v>157</v>
      </c>
      <c r="Q1111" s="1" t="s">
        <v>157</v>
      </c>
      <c r="R1111" s="1" t="s">
        <v>157</v>
      </c>
      <c r="S1111" s="16" t="s">
        <v>157</v>
      </c>
      <c r="T1111" s="151"/>
      <c r="V1111" s="105" t="str">
        <f>IF(Tabela2[[#This Row],[F.R.
(Fonte Recurso)]]="",IF(B1189&lt;&gt;"",B1189&amp;".","")&amp;C1189&amp;"."&amp;D1189&amp;"."&amp;E1189&amp;"."&amp;F1189&amp;"."&amp;G1189&amp;"."&amp;H1189&amp;"."&amp;I1189&amp;"."&amp;J1189,"")</f>
        <v/>
      </c>
      <c r="W1111" s="105" t="b">
        <f>V1111=Tabela2[[#This Row],[N.R.
(Natureza da Receita)]]</f>
        <v>1</v>
      </c>
      <c r="X1111" s="105" t="str">
        <f>IF(Tabela2[[#This Row],[F.R.
(Fonte Recurso)]]="",VLOOKUP(Tabela2[[#This Row],[N.R.
(Natureza da Receita)]],Tabela813[[NR]:[Situação]],3,FALSE),"")</f>
        <v/>
      </c>
      <c r="Y1111" s="105" t="b">
        <f>X1111=Tabela2[[#This Row],[(S)intética
(A)nalítica]]</f>
        <v>1</v>
      </c>
    </row>
    <row r="1112" spans="2:25" ht="30">
      <c r="B1112" s="29"/>
      <c r="C1112" s="20" t="s">
        <v>790</v>
      </c>
      <c r="D1112" s="20" t="s">
        <v>781</v>
      </c>
      <c r="E1112" s="20" t="s">
        <v>790</v>
      </c>
      <c r="F1112" s="20" t="s">
        <v>793</v>
      </c>
      <c r="G1112" s="20" t="s">
        <v>787</v>
      </c>
      <c r="H1112" s="20" t="s">
        <v>784</v>
      </c>
      <c r="I1112" s="20" t="s">
        <v>784</v>
      </c>
      <c r="J1112" s="20" t="s">
        <v>787</v>
      </c>
      <c r="K1112" s="16" t="s">
        <v>1745</v>
      </c>
      <c r="L1112" s="20"/>
      <c r="M1112" s="21" t="s">
        <v>642</v>
      </c>
      <c r="N1112" s="16" t="str">
        <f t="shared" si="31"/>
        <v>S</v>
      </c>
      <c r="O1112" s="16">
        <v>4</v>
      </c>
      <c r="P1112" s="20" t="s">
        <v>44</v>
      </c>
      <c r="Q1112" s="1" t="s">
        <v>643</v>
      </c>
      <c r="R1112" s="1" t="s">
        <v>157</v>
      </c>
      <c r="S1112" s="16" t="s">
        <v>157</v>
      </c>
      <c r="T1112" s="151"/>
      <c r="V1112" s="105" t="str">
        <f>IF(Tabela2[[#This Row],[F.R.
(Fonte Recurso)]]="",IF(B1190&lt;&gt;"",B1190&amp;".","")&amp;C1190&amp;"."&amp;D1190&amp;"."&amp;E1190&amp;"."&amp;F1190&amp;"."&amp;G1190&amp;"."&amp;H1190&amp;"."&amp;I1190&amp;"."&amp;J1190,"")</f>
        <v>.......</v>
      </c>
      <c r="W1112" s="105" t="b">
        <f>V1112=Tabela2[[#This Row],[N.R.
(Natureza da Receita)]]</f>
        <v>0</v>
      </c>
      <c r="X1112" s="105" t="str">
        <f>IF(Tabela2[[#This Row],[F.R.
(Fonte Recurso)]]="",VLOOKUP(Tabela2[[#This Row],[N.R.
(Natureza da Receita)]],Tabela813[[NR]:[Situação]],3,FALSE),"")</f>
        <v>S</v>
      </c>
      <c r="Y1112" s="105" t="b">
        <f>X1112=Tabela2[[#This Row],[(S)intética
(A)nalítica]]</f>
        <v>1</v>
      </c>
    </row>
    <row r="1113" spans="2:25" ht="30">
      <c r="B1113" s="29"/>
      <c r="C1113" s="20" t="s">
        <v>790</v>
      </c>
      <c r="D1113" s="20" t="s">
        <v>781</v>
      </c>
      <c r="E1113" s="20" t="s">
        <v>790</v>
      </c>
      <c r="F1113" s="20" t="s">
        <v>793</v>
      </c>
      <c r="G1113" s="20" t="s">
        <v>797</v>
      </c>
      <c r="H1113" s="20" t="s">
        <v>784</v>
      </c>
      <c r="I1113" s="20" t="s">
        <v>784</v>
      </c>
      <c r="J1113" s="20" t="s">
        <v>787</v>
      </c>
      <c r="K1113" s="16" t="s">
        <v>1746</v>
      </c>
      <c r="L1113" s="20"/>
      <c r="M1113" s="21" t="s">
        <v>642</v>
      </c>
      <c r="N1113" s="16" t="s">
        <v>1236</v>
      </c>
      <c r="O1113" s="16">
        <v>5</v>
      </c>
      <c r="P1113" s="20" t="s">
        <v>50</v>
      </c>
      <c r="Q1113" s="1" t="s">
        <v>644</v>
      </c>
      <c r="R1113" s="1" t="s">
        <v>157</v>
      </c>
      <c r="S1113" s="16"/>
      <c r="T1113" s="151"/>
      <c r="V1113" s="105" t="str">
        <f>IF(Tabela2[[#This Row],[F.R.
(Fonte Recurso)]]="",IF(B1191&lt;&gt;"",B1191&amp;".","")&amp;C1191&amp;"."&amp;D1191&amp;"."&amp;E1191&amp;"."&amp;F1191&amp;"."&amp;G1191&amp;"."&amp;H1191&amp;"."&amp;I1191&amp;"."&amp;J1191,"")</f>
        <v>.......</v>
      </c>
      <c r="W1113" s="105" t="b">
        <f>V1113=Tabela2[[#This Row],[N.R.
(Natureza da Receita)]]</f>
        <v>0</v>
      </c>
      <c r="X1113" s="105" t="str">
        <f>IF(Tabela2[[#This Row],[F.R.
(Fonte Recurso)]]="",VLOOKUP(Tabela2[[#This Row],[N.R.
(Natureza da Receita)]],Tabela813[[NR]:[Situação]],3,FALSE),"")</f>
        <v>S</v>
      </c>
      <c r="Y1113" s="105" t="b">
        <f>X1113=Tabela2[[#This Row],[(S)intética
(A)nalítica]]</f>
        <v>1</v>
      </c>
    </row>
    <row r="1114" spans="2:25">
      <c r="B1114" s="29"/>
      <c r="C1114" s="20"/>
      <c r="D1114" s="20"/>
      <c r="E1114" s="20"/>
      <c r="F1114" s="20"/>
      <c r="G1114" s="20"/>
      <c r="H1114" s="20"/>
      <c r="I1114" s="20"/>
      <c r="J1114" s="20"/>
      <c r="K1114" s="16"/>
      <c r="L1114" s="36" t="s">
        <v>3148</v>
      </c>
      <c r="M1114" s="38" t="s">
        <v>3147</v>
      </c>
      <c r="N1114" s="16"/>
      <c r="O1114" s="16" t="s">
        <v>157</v>
      </c>
      <c r="P1114" s="20" t="s">
        <v>157</v>
      </c>
      <c r="Q1114" s="1" t="s">
        <v>157</v>
      </c>
      <c r="R1114" s="1" t="s">
        <v>157</v>
      </c>
      <c r="S1114" s="16" t="s">
        <v>157</v>
      </c>
      <c r="T1114" s="151"/>
      <c r="V1114" s="105" t="str">
        <f>IF(Tabela2[[#This Row],[F.R.
(Fonte Recurso)]]="",IF(B1192&lt;&gt;"",B1192&amp;".","")&amp;C1192&amp;"."&amp;D1192&amp;"."&amp;E1192&amp;"."&amp;F1192&amp;"."&amp;G1192&amp;"."&amp;H1192&amp;"."&amp;I1192&amp;"."&amp;J1192,"")</f>
        <v/>
      </c>
      <c r="W1114" s="105" t="b">
        <f>V1114=Tabela2[[#This Row],[N.R.
(Natureza da Receita)]]</f>
        <v>1</v>
      </c>
      <c r="X1114" s="105" t="str">
        <f>IF(Tabela2[[#This Row],[F.R.
(Fonte Recurso)]]="",VLOOKUP(Tabela2[[#This Row],[N.R.
(Natureza da Receita)]],Tabela813[[NR]:[Situação]],3,FALSE),"")</f>
        <v/>
      </c>
      <c r="Y1114" s="105" t="b">
        <f>X1114=Tabela2[[#This Row],[(S)intética
(A)nalítica]]</f>
        <v>1</v>
      </c>
    </row>
    <row r="1115" spans="2:25">
      <c r="B1115" s="29"/>
      <c r="C1115" s="20" t="s">
        <v>790</v>
      </c>
      <c r="D1115" s="20" t="s">
        <v>790</v>
      </c>
      <c r="E1115" s="20" t="s">
        <v>784</v>
      </c>
      <c r="F1115" s="20" t="s">
        <v>784</v>
      </c>
      <c r="G1115" s="20" t="s">
        <v>787</v>
      </c>
      <c r="H1115" s="20" t="s">
        <v>784</v>
      </c>
      <c r="I1115" s="20" t="s">
        <v>784</v>
      </c>
      <c r="J1115" s="20" t="s">
        <v>787</v>
      </c>
      <c r="K1115" s="16" t="s">
        <v>1747</v>
      </c>
      <c r="L1115" s="20"/>
      <c r="M1115" s="21" t="s">
        <v>645</v>
      </c>
      <c r="N1115" s="16" t="s">
        <v>1236</v>
      </c>
      <c r="O1115" s="16">
        <v>2</v>
      </c>
      <c r="P1115" s="20" t="s">
        <v>44</v>
      </c>
      <c r="Q1115" s="1" t="s">
        <v>646</v>
      </c>
      <c r="R1115" s="1" t="s">
        <v>157</v>
      </c>
      <c r="S1115" s="16" t="s">
        <v>157</v>
      </c>
      <c r="T1115" s="151"/>
      <c r="V1115" s="105" t="str">
        <f>IF(Tabela2[[#This Row],[F.R.
(Fonte Recurso)]]="",IF(B1193&lt;&gt;"",B1193&amp;".","")&amp;C1193&amp;"."&amp;D1193&amp;"."&amp;E1193&amp;"."&amp;F1193&amp;"."&amp;G1193&amp;"."&amp;H1193&amp;"."&amp;I1193&amp;"."&amp;J1193,"")</f>
        <v>.......</v>
      </c>
      <c r="W1115" s="105" t="b">
        <f>V1115=Tabela2[[#This Row],[N.R.
(Natureza da Receita)]]</f>
        <v>0</v>
      </c>
      <c r="X1115" s="105" t="str">
        <f>IF(Tabela2[[#This Row],[F.R.
(Fonte Recurso)]]="",VLOOKUP(Tabela2[[#This Row],[N.R.
(Natureza da Receita)]],Tabela813[[NR]:[Situação]],3,FALSE),"")</f>
        <v>S</v>
      </c>
      <c r="Y1115" s="105" t="b">
        <f>X1115=Tabela2[[#This Row],[(S)intética
(A)nalítica]]</f>
        <v>1</v>
      </c>
    </row>
    <row r="1116" spans="2:25" ht="30">
      <c r="B1116" s="29"/>
      <c r="C1116" s="20" t="s">
        <v>790</v>
      </c>
      <c r="D1116" s="20" t="s">
        <v>790</v>
      </c>
      <c r="E1116" s="20" t="s">
        <v>781</v>
      </c>
      <c r="F1116" s="20" t="s">
        <v>784</v>
      </c>
      <c r="G1116" s="20" t="s">
        <v>787</v>
      </c>
      <c r="H1116" s="20" t="s">
        <v>784</v>
      </c>
      <c r="I1116" s="20" t="s">
        <v>784</v>
      </c>
      <c r="J1116" s="20" t="s">
        <v>787</v>
      </c>
      <c r="K1116" s="16" t="s">
        <v>1748</v>
      </c>
      <c r="L1116" s="20"/>
      <c r="M1116" s="21" t="s">
        <v>647</v>
      </c>
      <c r="N1116" s="16" t="str">
        <f t="shared" si="31"/>
        <v>S</v>
      </c>
      <c r="O1116" s="16">
        <v>3</v>
      </c>
      <c r="P1116" s="20" t="s">
        <v>44</v>
      </c>
      <c r="Q1116" s="1" t="s">
        <v>648</v>
      </c>
      <c r="R1116" s="1" t="s">
        <v>157</v>
      </c>
      <c r="S1116" s="16" t="s">
        <v>157</v>
      </c>
      <c r="T1116" s="151"/>
      <c r="V1116" s="105" t="str">
        <f>IF(Tabela2[[#This Row],[F.R.
(Fonte Recurso)]]="",IF(B1194&lt;&gt;"",B1194&amp;".","")&amp;C1194&amp;"."&amp;D1194&amp;"."&amp;E1194&amp;"."&amp;F1194&amp;"."&amp;G1194&amp;"."&amp;H1194&amp;"."&amp;I1194&amp;"."&amp;J1194,"")</f>
        <v>2.4.1.1.50.4.1.03</v>
      </c>
      <c r="W1116" s="105" t="b">
        <f>V1116=Tabela2[[#This Row],[N.R.
(Natureza da Receita)]]</f>
        <v>0</v>
      </c>
      <c r="X1116" s="105" t="str">
        <f>IF(Tabela2[[#This Row],[F.R.
(Fonte Recurso)]]="",VLOOKUP(Tabela2[[#This Row],[N.R.
(Natureza da Receita)]],Tabela813[[NR]:[Situação]],3,FALSE),"")</f>
        <v>S</v>
      </c>
      <c r="Y1116" s="105" t="b">
        <f>X1116=Tabela2[[#This Row],[(S)intética
(A)nalítica]]</f>
        <v>1</v>
      </c>
    </row>
    <row r="1117" spans="2:25">
      <c r="B1117" s="29"/>
      <c r="C1117" s="20" t="s">
        <v>790</v>
      </c>
      <c r="D1117" s="20" t="s">
        <v>790</v>
      </c>
      <c r="E1117" s="20" t="s">
        <v>781</v>
      </c>
      <c r="F1117" s="20" t="s">
        <v>781</v>
      </c>
      <c r="G1117" s="20" t="s">
        <v>787</v>
      </c>
      <c r="H1117" s="20" t="s">
        <v>784</v>
      </c>
      <c r="I1117" s="20" t="s">
        <v>784</v>
      </c>
      <c r="J1117" s="20" t="s">
        <v>787</v>
      </c>
      <c r="K1117" s="16" t="s">
        <v>1749</v>
      </c>
      <c r="L1117" s="20"/>
      <c r="M1117" s="1" t="s">
        <v>1219</v>
      </c>
      <c r="N1117" s="16" t="s">
        <v>1236</v>
      </c>
      <c r="O1117" s="16">
        <v>4</v>
      </c>
      <c r="P1117" s="20" t="s">
        <v>44</v>
      </c>
      <c r="Q1117" s="1" t="s">
        <v>649</v>
      </c>
      <c r="R1117" s="1" t="s">
        <v>157</v>
      </c>
      <c r="S1117" s="16" t="s">
        <v>157</v>
      </c>
      <c r="T1117" s="151"/>
      <c r="V1117" s="105" t="str">
        <f>IF(Tabela2[[#This Row],[F.R.
(Fonte Recurso)]]="",IF(B1195&lt;&gt;"",B1195&amp;".","")&amp;C1195&amp;"."&amp;D1195&amp;"."&amp;E1195&amp;"."&amp;F1195&amp;"."&amp;G1195&amp;"."&amp;H1195&amp;"."&amp;I1195&amp;"."&amp;J1195,"")</f>
        <v>.......</v>
      </c>
      <c r="W1117" s="105" t="b">
        <f>V1117=Tabela2[[#This Row],[N.R.
(Natureza da Receita)]]</f>
        <v>0</v>
      </c>
      <c r="X1117" s="105" t="str">
        <f>IF(Tabela2[[#This Row],[F.R.
(Fonte Recurso)]]="",VLOOKUP(Tabela2[[#This Row],[N.R.
(Natureza da Receita)]],Tabela813[[NR]:[Situação]],3,FALSE),"")</f>
        <v>S</v>
      </c>
      <c r="Y1117" s="105" t="b">
        <f>X1117=Tabela2[[#This Row],[(S)intética
(A)nalítica]]</f>
        <v>1</v>
      </c>
    </row>
    <row r="1118" spans="2:25">
      <c r="B1118" s="29"/>
      <c r="C1118" s="20" t="s">
        <v>790</v>
      </c>
      <c r="D1118" s="20" t="s">
        <v>790</v>
      </c>
      <c r="E1118" s="20" t="s">
        <v>781</v>
      </c>
      <c r="F1118" s="20" t="s">
        <v>781</v>
      </c>
      <c r="G1118" s="20" t="s">
        <v>783</v>
      </c>
      <c r="H1118" s="20" t="s">
        <v>784</v>
      </c>
      <c r="I1118" s="20" t="s">
        <v>784</v>
      </c>
      <c r="J1118" s="20" t="s">
        <v>787</v>
      </c>
      <c r="K1118" s="16" t="s">
        <v>1750</v>
      </c>
      <c r="L1118" s="20"/>
      <c r="M1118" s="21" t="s">
        <v>650</v>
      </c>
      <c r="N1118" s="16" t="str">
        <f t="shared" si="31"/>
        <v/>
      </c>
      <c r="O1118" s="16">
        <v>5</v>
      </c>
      <c r="P1118" s="20" t="s">
        <v>50</v>
      </c>
      <c r="Q1118" s="1" t="s">
        <v>651</v>
      </c>
      <c r="R1118" s="1" t="s">
        <v>157</v>
      </c>
      <c r="S1118" s="16"/>
      <c r="T1118" s="151"/>
      <c r="V1118" s="105" t="str">
        <f>IF(Tabela2[[#This Row],[F.R.
(Fonte Recurso)]]="",IF(B1196&lt;&gt;"",B1196&amp;".","")&amp;C1196&amp;"."&amp;D1196&amp;"."&amp;E1196&amp;"."&amp;F1196&amp;"."&amp;G1196&amp;"."&amp;H1196&amp;"."&amp;I1196&amp;"."&amp;J1196,"")</f>
        <v>2.4.1.1.50.5.0.00</v>
      </c>
      <c r="W1118" s="105" t="b">
        <f>V1118=Tabela2[[#This Row],[N.R.
(Natureza da Receita)]]</f>
        <v>0</v>
      </c>
      <c r="X1118" s="105" t="str">
        <f>IF(Tabela2[[#This Row],[F.R.
(Fonte Recurso)]]="",VLOOKUP(Tabela2[[#This Row],[N.R.
(Natureza da Receita)]],Tabela813[[NR]:[Situação]],3,FALSE),"")</f>
        <v>S</v>
      </c>
      <c r="Y1118" s="105" t="b">
        <f>X1118=Tabela2[[#This Row],[(S)intética
(A)nalítica]]</f>
        <v>0</v>
      </c>
    </row>
    <row r="1119" spans="2:25">
      <c r="B1119" s="29"/>
      <c r="C1119" s="20"/>
      <c r="D1119" s="20"/>
      <c r="E1119" s="20"/>
      <c r="F1119" s="20"/>
      <c r="G1119" s="20"/>
      <c r="H1119" s="20"/>
      <c r="I1119" s="20"/>
      <c r="J1119" s="20"/>
      <c r="K1119" s="16"/>
      <c r="L1119" s="36" t="s">
        <v>3145</v>
      </c>
      <c r="M1119" s="38" t="s">
        <v>3143</v>
      </c>
      <c r="N1119" s="16"/>
      <c r="O1119" s="16" t="s">
        <v>157</v>
      </c>
      <c r="P1119" s="20" t="s">
        <v>157</v>
      </c>
      <c r="Q1119" s="1"/>
      <c r="R1119" s="1" t="s">
        <v>157</v>
      </c>
      <c r="S1119" s="16" t="s">
        <v>157</v>
      </c>
      <c r="T1119" s="151"/>
      <c r="V1119" s="105" t="str">
        <f>IF(Tabela2[[#This Row],[F.R.
(Fonte Recurso)]]="",IF(B1197&lt;&gt;"",B1197&amp;".","")&amp;C1197&amp;"."&amp;D1197&amp;"."&amp;E1197&amp;"."&amp;F1197&amp;"."&amp;G1197&amp;"."&amp;H1197&amp;"."&amp;I1197&amp;"."&amp;J1197,"")</f>
        <v/>
      </c>
      <c r="W1119" s="105" t="b">
        <f>V1119=Tabela2[[#This Row],[N.R.
(Natureza da Receita)]]</f>
        <v>1</v>
      </c>
      <c r="X1119" s="105" t="str">
        <f>IF(Tabela2[[#This Row],[F.R.
(Fonte Recurso)]]="",VLOOKUP(Tabela2[[#This Row],[N.R.
(Natureza da Receita)]],Tabela813[[NR]:[Situação]],3,FALSE),"")</f>
        <v/>
      </c>
      <c r="Y1119" s="105" t="b">
        <f>X1119=Tabela2[[#This Row],[(S)intética
(A)nalítica]]</f>
        <v>1</v>
      </c>
    </row>
    <row r="1120" spans="2:25">
      <c r="B1120" s="29"/>
      <c r="C1120" s="20"/>
      <c r="D1120" s="20"/>
      <c r="E1120" s="20"/>
      <c r="F1120" s="20"/>
      <c r="G1120" s="20"/>
      <c r="H1120" s="20"/>
      <c r="I1120" s="20"/>
      <c r="J1120" s="20"/>
      <c r="K1120" s="16"/>
      <c r="L1120" s="36" t="s">
        <v>3146</v>
      </c>
      <c r="M1120" s="38" t="s">
        <v>3144</v>
      </c>
      <c r="N1120" s="16"/>
      <c r="O1120" s="16"/>
      <c r="P1120" s="20"/>
      <c r="Q1120" s="1"/>
      <c r="R1120" s="1"/>
      <c r="S1120" s="16"/>
      <c r="T1120" s="151"/>
      <c r="V1120" s="105" t="str">
        <f>IF(Tabela2[[#This Row],[F.R.
(Fonte Recurso)]]="",IF(B1198&lt;&gt;"",B1198&amp;".","")&amp;C1198&amp;"."&amp;D1198&amp;"."&amp;E1198&amp;"."&amp;F1198&amp;"."&amp;G1198&amp;"."&amp;H1198&amp;"."&amp;I1198&amp;"."&amp;J1198,"")</f>
        <v/>
      </c>
      <c r="W1120" s="105" t="b">
        <f>V1120=Tabela2[[#This Row],[N.R.
(Natureza da Receita)]]</f>
        <v>1</v>
      </c>
      <c r="X1120" s="105" t="str">
        <f>IF(Tabela2[[#This Row],[F.R.
(Fonte Recurso)]]="",VLOOKUP(Tabela2[[#This Row],[N.R.
(Natureza da Receita)]],Tabela813[[NR]:[Situação]],3,FALSE),"")</f>
        <v/>
      </c>
      <c r="Y1120" s="105" t="b">
        <f>X1120=Tabela2[[#This Row],[(S)intética
(A)nalítica]]</f>
        <v>1</v>
      </c>
    </row>
    <row r="1121" spans="2:25" ht="30">
      <c r="B1121" s="29"/>
      <c r="C1121" s="20" t="s">
        <v>790</v>
      </c>
      <c r="D1121" s="20" t="s">
        <v>790</v>
      </c>
      <c r="E1121" s="20" t="s">
        <v>781</v>
      </c>
      <c r="F1121" s="20" t="s">
        <v>781</v>
      </c>
      <c r="G1121" s="20" t="s">
        <v>785</v>
      </c>
      <c r="H1121" s="20" t="s">
        <v>784</v>
      </c>
      <c r="I1121" s="20" t="s">
        <v>784</v>
      </c>
      <c r="J1121" s="20" t="s">
        <v>787</v>
      </c>
      <c r="K1121" s="16" t="s">
        <v>1751</v>
      </c>
      <c r="L1121" s="20"/>
      <c r="M1121" s="21" t="s">
        <v>652</v>
      </c>
      <c r="N1121" s="16" t="s">
        <v>1236</v>
      </c>
      <c r="O1121" s="16">
        <v>5</v>
      </c>
      <c r="P1121" s="20" t="s">
        <v>50</v>
      </c>
      <c r="Q1121" s="1" t="s">
        <v>653</v>
      </c>
      <c r="R1121" s="1" t="s">
        <v>157</v>
      </c>
      <c r="S1121" s="16"/>
      <c r="T1121" s="151"/>
      <c r="V1121" s="105" t="str">
        <f>IF(Tabela2[[#This Row],[F.R.
(Fonte Recurso)]]="",IF(B1199&lt;&gt;"",B1199&amp;".","")&amp;C1199&amp;"."&amp;D1199&amp;"."&amp;E1199&amp;"."&amp;F1199&amp;"."&amp;G1199&amp;"."&amp;H1199&amp;"."&amp;I1199&amp;"."&amp;J1199,"")</f>
        <v>.......</v>
      </c>
      <c r="W1121" s="105" t="b">
        <f>V1121=Tabela2[[#This Row],[N.R.
(Natureza da Receita)]]</f>
        <v>0</v>
      </c>
      <c r="X1121" s="105" t="str">
        <f>IF(Tabela2[[#This Row],[F.R.
(Fonte Recurso)]]="",VLOOKUP(Tabela2[[#This Row],[N.R.
(Natureza da Receita)]],Tabela813[[NR]:[Situação]],3,FALSE),"")</f>
        <v>S</v>
      </c>
      <c r="Y1121" s="105" t="b">
        <f>X1121=Tabela2[[#This Row],[(S)intética
(A)nalítica]]</f>
        <v>1</v>
      </c>
    </row>
    <row r="1122" spans="2:25">
      <c r="B1122" s="29"/>
      <c r="C1122" s="20"/>
      <c r="D1122" s="20"/>
      <c r="E1122" s="20"/>
      <c r="F1122" s="20"/>
      <c r="G1122" s="20"/>
      <c r="H1122" s="20"/>
      <c r="I1122" s="20"/>
      <c r="J1122" s="20"/>
      <c r="K1122" s="16"/>
      <c r="L1122" s="36" t="s">
        <v>3145</v>
      </c>
      <c r="M1122" s="38" t="s">
        <v>3143</v>
      </c>
      <c r="N1122" s="16"/>
      <c r="O1122" s="16" t="s">
        <v>157</v>
      </c>
      <c r="P1122" s="20" t="s">
        <v>157</v>
      </c>
      <c r="Q1122" s="1"/>
      <c r="R1122" s="1" t="s">
        <v>157</v>
      </c>
      <c r="S1122" s="16" t="s">
        <v>157</v>
      </c>
      <c r="T1122" s="151"/>
      <c r="V1122" s="105" t="str">
        <f>IF(Tabela2[[#This Row],[F.R.
(Fonte Recurso)]]="",IF(B1200&lt;&gt;"",B1200&amp;".","")&amp;C1200&amp;"."&amp;D1200&amp;"."&amp;E1200&amp;"."&amp;F1200&amp;"."&amp;G1200&amp;"."&amp;H1200&amp;"."&amp;I1200&amp;"."&amp;J1200,"")</f>
        <v/>
      </c>
      <c r="W1122" s="105" t="b">
        <f>V1122=Tabela2[[#This Row],[N.R.
(Natureza da Receita)]]</f>
        <v>1</v>
      </c>
      <c r="X1122" s="105" t="str">
        <f>IF(Tabela2[[#This Row],[F.R.
(Fonte Recurso)]]="",VLOOKUP(Tabela2[[#This Row],[N.R.
(Natureza da Receita)]],Tabela813[[NR]:[Situação]],3,FALSE),"")</f>
        <v/>
      </c>
      <c r="Y1122" s="105" t="b">
        <f>X1122=Tabela2[[#This Row],[(S)intética
(A)nalítica]]</f>
        <v>1</v>
      </c>
    </row>
    <row r="1123" spans="2:25">
      <c r="B1123" s="29"/>
      <c r="C1123" s="20"/>
      <c r="D1123" s="20"/>
      <c r="E1123" s="20"/>
      <c r="F1123" s="20"/>
      <c r="G1123" s="20"/>
      <c r="H1123" s="20"/>
      <c r="I1123" s="20"/>
      <c r="J1123" s="20"/>
      <c r="K1123" s="16"/>
      <c r="L1123" s="36" t="s">
        <v>3146</v>
      </c>
      <c r="M1123" s="38" t="s">
        <v>3144</v>
      </c>
      <c r="N1123" s="16"/>
      <c r="O1123" s="16"/>
      <c r="P1123" s="20"/>
      <c r="Q1123" s="1"/>
      <c r="R1123" s="1"/>
      <c r="S1123" s="16"/>
      <c r="T1123" s="151"/>
      <c r="V1123" s="105" t="str">
        <f>IF(Tabela2[[#This Row],[F.R.
(Fonte Recurso)]]="",IF(B1201&lt;&gt;"",B1201&amp;".","")&amp;C1201&amp;"."&amp;D1201&amp;"."&amp;E1201&amp;"."&amp;F1201&amp;"."&amp;G1201&amp;"."&amp;H1201&amp;"."&amp;I1201&amp;"."&amp;J1201,"")</f>
        <v/>
      </c>
      <c r="W1123" s="105" t="b">
        <f>V1123=Tabela2[[#This Row],[N.R.
(Natureza da Receita)]]</f>
        <v>1</v>
      </c>
      <c r="X1123" s="105" t="str">
        <f>IF(Tabela2[[#This Row],[F.R.
(Fonte Recurso)]]="",VLOOKUP(Tabela2[[#This Row],[N.R.
(Natureza da Receita)]],Tabela813[[NR]:[Situação]],3,FALSE),"")</f>
        <v/>
      </c>
      <c r="Y1123" s="105" t="b">
        <f>X1123=Tabela2[[#This Row],[(S)intética
(A)nalítica]]</f>
        <v>1</v>
      </c>
    </row>
    <row r="1124" spans="2:25" ht="30">
      <c r="B1124" s="29"/>
      <c r="C1124" s="14" t="s">
        <v>790</v>
      </c>
      <c r="D1124" s="14" t="s">
        <v>790</v>
      </c>
      <c r="E1124" s="14" t="s">
        <v>781</v>
      </c>
      <c r="F1124" s="14" t="s">
        <v>790</v>
      </c>
      <c r="G1124" s="14" t="s">
        <v>787</v>
      </c>
      <c r="H1124" s="14" t="s">
        <v>784</v>
      </c>
      <c r="I1124" s="14" t="s">
        <v>784</v>
      </c>
      <c r="J1124" s="20" t="s">
        <v>787</v>
      </c>
      <c r="K1124" s="16" t="s">
        <v>1752</v>
      </c>
      <c r="L1124" s="20"/>
      <c r="M1124" s="1" t="s">
        <v>654</v>
      </c>
      <c r="N1124" s="16" t="s">
        <v>1236</v>
      </c>
      <c r="O1124" s="16">
        <v>4</v>
      </c>
      <c r="P1124" s="16" t="s">
        <v>44</v>
      </c>
      <c r="Q1124" s="1" t="s">
        <v>655</v>
      </c>
      <c r="R1124" s="1" t="s">
        <v>157</v>
      </c>
      <c r="S1124" s="16" t="s">
        <v>157</v>
      </c>
      <c r="T1124" s="151"/>
      <c r="V1124" s="105" t="str">
        <f>IF(Tabela2[[#This Row],[F.R.
(Fonte Recurso)]]="",IF(B1202&lt;&gt;"",B1202&amp;".","")&amp;C1202&amp;"."&amp;D1202&amp;"."&amp;E1202&amp;"."&amp;F1202&amp;"."&amp;G1202&amp;"."&amp;H1202&amp;"."&amp;I1202&amp;"."&amp;J1202,"")</f>
        <v>.......</v>
      </c>
      <c r="W1124" s="105" t="b">
        <f>V1124=Tabela2[[#This Row],[N.R.
(Natureza da Receita)]]</f>
        <v>0</v>
      </c>
      <c r="X1124" s="105" t="str">
        <f>IF(Tabela2[[#This Row],[F.R.
(Fonte Recurso)]]="",VLOOKUP(Tabela2[[#This Row],[N.R.
(Natureza da Receita)]],Tabela813[[NR]:[Situação]],3,FALSE),"")</f>
        <v>S</v>
      </c>
      <c r="Y1124" s="105" t="b">
        <f>X1124=Tabela2[[#This Row],[(S)intética
(A)nalítica]]</f>
        <v>1</v>
      </c>
    </row>
    <row r="1125" spans="2:25" ht="45">
      <c r="B1125" s="29"/>
      <c r="C1125" s="14" t="s">
        <v>790</v>
      </c>
      <c r="D1125" s="14" t="s">
        <v>790</v>
      </c>
      <c r="E1125" s="14" t="s">
        <v>781</v>
      </c>
      <c r="F1125" s="14" t="s">
        <v>790</v>
      </c>
      <c r="G1125" s="20" t="s">
        <v>785</v>
      </c>
      <c r="H1125" s="14" t="s">
        <v>784</v>
      </c>
      <c r="I1125" s="20" t="s">
        <v>784</v>
      </c>
      <c r="J1125" s="20" t="s">
        <v>787</v>
      </c>
      <c r="K1125" s="16" t="s">
        <v>1753</v>
      </c>
      <c r="L1125" s="20"/>
      <c r="M1125" s="1" t="s">
        <v>656</v>
      </c>
      <c r="N1125" s="16" t="str">
        <f t="shared" ref="N1125:N1136" si="32">X1050</f>
        <v>S</v>
      </c>
      <c r="O1125" s="16">
        <v>5</v>
      </c>
      <c r="P1125" s="16" t="s">
        <v>50</v>
      </c>
      <c r="Q1125" s="1" t="s">
        <v>657</v>
      </c>
      <c r="R1125" s="1" t="s">
        <v>157</v>
      </c>
      <c r="S1125" s="16" t="s">
        <v>157</v>
      </c>
      <c r="T1125" s="151"/>
      <c r="V1125" s="105" t="str">
        <f>IF(Tabela2[[#This Row],[F.R.
(Fonte Recurso)]]="",IF(B1203&lt;&gt;"",B1203&amp;".","")&amp;C1203&amp;"."&amp;D1203&amp;"."&amp;E1203&amp;"."&amp;F1203&amp;"."&amp;G1203&amp;"."&amp;H1203&amp;"."&amp;I1203&amp;"."&amp;J1203,"")</f>
        <v>2.4.1.1.50.5.1.03</v>
      </c>
      <c r="W1125" s="105" t="b">
        <f>V1125=Tabela2[[#This Row],[N.R.
(Natureza da Receita)]]</f>
        <v>0</v>
      </c>
      <c r="X1125" s="105" t="str">
        <f>IF(Tabela2[[#This Row],[F.R.
(Fonte Recurso)]]="",VLOOKUP(Tabela2[[#This Row],[N.R.
(Natureza da Receita)]],Tabela813[[NR]:[Situação]],3,FALSE),"")</f>
        <v>S</v>
      </c>
      <c r="Y1125" s="105" t="b">
        <f>X1125=Tabela2[[#This Row],[(S)intética
(A)nalítica]]</f>
        <v>1</v>
      </c>
    </row>
    <row r="1126" spans="2:25">
      <c r="B1126" s="29"/>
      <c r="C1126" s="14"/>
      <c r="D1126" s="14"/>
      <c r="E1126" s="14"/>
      <c r="F1126" s="14"/>
      <c r="G1126" s="20"/>
      <c r="H1126" s="14"/>
      <c r="I1126" s="20"/>
      <c r="J1126" s="20"/>
      <c r="K1126" s="16"/>
      <c r="L1126" s="36" t="s">
        <v>3145</v>
      </c>
      <c r="M1126" s="38" t="s">
        <v>3143</v>
      </c>
      <c r="N1126" s="16"/>
      <c r="O1126" s="16" t="s">
        <v>157</v>
      </c>
      <c r="P1126" s="16" t="s">
        <v>157</v>
      </c>
      <c r="Q1126" s="1"/>
      <c r="R1126" s="1" t="s">
        <v>157</v>
      </c>
      <c r="S1126" s="16" t="s">
        <v>157</v>
      </c>
      <c r="T1126" s="151"/>
      <c r="V1126" s="105" t="str">
        <f>IF(Tabela2[[#This Row],[F.R.
(Fonte Recurso)]]="",IF(B1204&lt;&gt;"",B1204&amp;".","")&amp;C1204&amp;"."&amp;D1204&amp;"."&amp;E1204&amp;"."&amp;F1204&amp;"."&amp;G1204&amp;"."&amp;H1204&amp;"."&amp;I1204&amp;"."&amp;J1204,"")</f>
        <v/>
      </c>
      <c r="W1126" s="105" t="b">
        <f>V1126=Tabela2[[#This Row],[N.R.
(Natureza da Receita)]]</f>
        <v>1</v>
      </c>
      <c r="X1126" s="105" t="str">
        <f>IF(Tabela2[[#This Row],[F.R.
(Fonte Recurso)]]="",VLOOKUP(Tabela2[[#This Row],[N.R.
(Natureza da Receita)]],Tabela813[[NR]:[Situação]],3,FALSE),"")</f>
        <v/>
      </c>
      <c r="Y1126" s="105" t="b">
        <f>X1126=Tabela2[[#This Row],[(S)intética
(A)nalítica]]</f>
        <v>1</v>
      </c>
    </row>
    <row r="1127" spans="2:25">
      <c r="B1127" s="29"/>
      <c r="C1127" s="20"/>
      <c r="D1127" s="20"/>
      <c r="E1127" s="20"/>
      <c r="F1127" s="20"/>
      <c r="G1127" s="20"/>
      <c r="H1127" s="20"/>
      <c r="I1127" s="20"/>
      <c r="J1127" s="20"/>
      <c r="K1127" s="16"/>
      <c r="L1127" s="36" t="s">
        <v>3146</v>
      </c>
      <c r="M1127" s="38" t="s">
        <v>3144</v>
      </c>
      <c r="N1127" s="16"/>
      <c r="O1127" s="16"/>
      <c r="P1127" s="20"/>
      <c r="Q1127" s="1"/>
      <c r="R1127" s="1"/>
      <c r="S1127" s="16"/>
      <c r="T1127" s="151"/>
      <c r="V1127" s="105" t="str">
        <f>IF(Tabela2[[#This Row],[F.R.
(Fonte Recurso)]]="",IF(B1205&lt;&gt;"",B1205&amp;".","")&amp;C1205&amp;"."&amp;D1205&amp;"."&amp;E1205&amp;"."&amp;F1205&amp;"."&amp;G1205&amp;"."&amp;H1205&amp;"."&amp;I1205&amp;"."&amp;J1205,"")</f>
        <v/>
      </c>
      <c r="W1127" s="105" t="b">
        <f>V1127=Tabela2[[#This Row],[N.R.
(Natureza da Receita)]]</f>
        <v>1</v>
      </c>
      <c r="X1127" s="105" t="str">
        <f>IF(Tabela2[[#This Row],[F.R.
(Fonte Recurso)]]="",VLOOKUP(Tabela2[[#This Row],[N.R.
(Natureza da Receita)]],Tabela813[[NR]:[Situação]],3,FALSE),"")</f>
        <v/>
      </c>
      <c r="Y1127" s="105" t="b">
        <f>X1127=Tabela2[[#This Row],[(S)intética
(A)nalítica]]</f>
        <v>1</v>
      </c>
    </row>
    <row r="1128" spans="2:25" ht="30">
      <c r="B1128" s="29"/>
      <c r="C1128" s="20" t="s">
        <v>790</v>
      </c>
      <c r="D1128" s="20" t="s">
        <v>790</v>
      </c>
      <c r="E1128" s="20" t="s">
        <v>781</v>
      </c>
      <c r="F1128" s="20" t="s">
        <v>782</v>
      </c>
      <c r="G1128" s="20" t="s">
        <v>787</v>
      </c>
      <c r="H1128" s="20" t="s">
        <v>784</v>
      </c>
      <c r="I1128" s="20" t="s">
        <v>784</v>
      </c>
      <c r="J1128" s="20" t="s">
        <v>787</v>
      </c>
      <c r="K1128" s="16" t="s">
        <v>1754</v>
      </c>
      <c r="L1128" s="20"/>
      <c r="M1128" s="21" t="s">
        <v>658</v>
      </c>
      <c r="N1128" s="16" t="s">
        <v>1236</v>
      </c>
      <c r="O1128" s="16">
        <v>4</v>
      </c>
      <c r="P1128" s="20" t="s">
        <v>44</v>
      </c>
      <c r="Q1128" s="1" t="s">
        <v>2758</v>
      </c>
      <c r="R1128" s="1" t="s">
        <v>157</v>
      </c>
      <c r="S1128" s="16" t="s">
        <v>157</v>
      </c>
      <c r="T1128" s="151"/>
      <c r="V1128" s="105" t="str">
        <f>IF(Tabela2[[#This Row],[F.R.
(Fonte Recurso)]]="",IF(B1206&lt;&gt;"",B1206&amp;".","")&amp;C1206&amp;"."&amp;D1206&amp;"."&amp;E1206&amp;"."&amp;F1206&amp;"."&amp;G1206&amp;"."&amp;H1206&amp;"."&amp;I1206&amp;"."&amp;J1206,"")</f>
        <v>2.4.1.1.50.9.1.00</v>
      </c>
      <c r="W1128" s="105" t="b">
        <f>V1128=Tabela2[[#This Row],[N.R.
(Natureza da Receita)]]</f>
        <v>0</v>
      </c>
      <c r="X1128" s="105" t="str">
        <f>IF(Tabela2[[#This Row],[F.R.
(Fonte Recurso)]]="",VLOOKUP(Tabela2[[#This Row],[N.R.
(Natureza da Receita)]],Tabela813[[NR]:[Situação]],3,FALSE),"")</f>
        <v>S</v>
      </c>
      <c r="Y1128" s="105" t="b">
        <f>X1128=Tabela2[[#This Row],[(S)intética
(A)nalítica]]</f>
        <v>1</v>
      </c>
    </row>
    <row r="1129" spans="2:25" ht="30">
      <c r="B1129" s="29"/>
      <c r="C1129" s="20" t="s">
        <v>790</v>
      </c>
      <c r="D1129" s="20" t="s">
        <v>790</v>
      </c>
      <c r="E1129" s="20" t="s">
        <v>781</v>
      </c>
      <c r="F1129" s="20" t="s">
        <v>782</v>
      </c>
      <c r="G1129" s="20" t="s">
        <v>783</v>
      </c>
      <c r="H1129" s="20" t="s">
        <v>784</v>
      </c>
      <c r="I1129" s="20" t="s">
        <v>784</v>
      </c>
      <c r="J1129" s="20" t="s">
        <v>787</v>
      </c>
      <c r="K1129" s="16" t="s">
        <v>1755</v>
      </c>
      <c r="L1129" s="20"/>
      <c r="M1129" s="21" t="s">
        <v>658</v>
      </c>
      <c r="N1129" s="16" t="s">
        <v>1236</v>
      </c>
      <c r="O1129" s="16">
        <v>5</v>
      </c>
      <c r="P1129" s="20" t="s">
        <v>50</v>
      </c>
      <c r="Q1129" s="1" t="s">
        <v>2758</v>
      </c>
      <c r="R1129" s="1" t="s">
        <v>157</v>
      </c>
      <c r="S1129" s="16"/>
      <c r="T1129" s="151"/>
      <c r="V1129" s="105" t="str">
        <f>IF(Tabela2[[#This Row],[F.R.
(Fonte Recurso)]]="",IF(B1207&lt;&gt;"",B1207&amp;".","")&amp;C1207&amp;"."&amp;D1207&amp;"."&amp;E1207&amp;"."&amp;F1207&amp;"."&amp;G1207&amp;"."&amp;H1207&amp;"."&amp;I1207&amp;"."&amp;J1207,"")</f>
        <v>2.4.1.1.50.9.1.01</v>
      </c>
      <c r="W1129" s="105" t="b">
        <f>V1129=Tabela2[[#This Row],[N.R.
(Natureza da Receita)]]</f>
        <v>0</v>
      </c>
      <c r="X1129" s="105" t="str">
        <f>IF(Tabela2[[#This Row],[F.R.
(Fonte Recurso)]]="",VLOOKUP(Tabela2[[#This Row],[N.R.
(Natureza da Receita)]],Tabela813[[NR]:[Situação]],3,FALSE),"")</f>
        <v>S</v>
      </c>
      <c r="Y1129" s="105" t="b">
        <f>X1129=Tabela2[[#This Row],[(S)intética
(A)nalítica]]</f>
        <v>1</v>
      </c>
    </row>
    <row r="1130" spans="2:25">
      <c r="B1130" s="29"/>
      <c r="C1130" s="20"/>
      <c r="D1130" s="20"/>
      <c r="E1130" s="20"/>
      <c r="F1130" s="20"/>
      <c r="G1130" s="20"/>
      <c r="H1130" s="20"/>
      <c r="I1130" s="20"/>
      <c r="J1130" s="20"/>
      <c r="K1130" s="16"/>
      <c r="L1130" s="36" t="s">
        <v>3145</v>
      </c>
      <c r="M1130" s="38" t="s">
        <v>3143</v>
      </c>
      <c r="N1130" s="16" t="str">
        <f t="shared" si="32"/>
        <v>S</v>
      </c>
      <c r="O1130" s="16" t="s">
        <v>157</v>
      </c>
      <c r="P1130" s="20" t="s">
        <v>157</v>
      </c>
      <c r="Q1130" s="1"/>
      <c r="R1130" s="1" t="s">
        <v>157</v>
      </c>
      <c r="S1130" s="16" t="s">
        <v>157</v>
      </c>
      <c r="T1130" s="151"/>
      <c r="V1130" s="105" t="str">
        <f>IF(Tabela2[[#This Row],[F.R.
(Fonte Recurso)]]="",IF(B1208&lt;&gt;"",B1208&amp;".","")&amp;C1208&amp;"."&amp;D1208&amp;"."&amp;E1208&amp;"."&amp;F1208&amp;"."&amp;G1208&amp;"."&amp;H1208&amp;"."&amp;I1208&amp;"."&amp;J1208,"")</f>
        <v/>
      </c>
      <c r="W1130" s="105" t="b">
        <f>V1130=Tabela2[[#This Row],[N.R.
(Natureza da Receita)]]</f>
        <v>1</v>
      </c>
      <c r="X1130" s="105" t="str">
        <f>IF(Tabela2[[#This Row],[F.R.
(Fonte Recurso)]]="",VLOOKUP(Tabela2[[#This Row],[N.R.
(Natureza da Receita)]],Tabela813[[NR]:[Situação]],3,FALSE),"")</f>
        <v/>
      </c>
      <c r="Y1130" s="105" t="b">
        <f>X1130=Tabela2[[#This Row],[(S)intética
(A)nalítica]]</f>
        <v>0</v>
      </c>
    </row>
    <row r="1131" spans="2:25">
      <c r="B1131" s="29"/>
      <c r="C1131" s="20"/>
      <c r="D1131" s="20"/>
      <c r="E1131" s="20"/>
      <c r="F1131" s="20"/>
      <c r="G1131" s="20"/>
      <c r="H1131" s="20"/>
      <c r="I1131" s="20"/>
      <c r="J1131" s="20"/>
      <c r="K1131" s="16"/>
      <c r="L1131" s="36" t="s">
        <v>3146</v>
      </c>
      <c r="M1131" s="38" t="s">
        <v>3144</v>
      </c>
      <c r="N1131" s="16"/>
      <c r="O1131" s="16"/>
      <c r="P1131" s="20"/>
      <c r="Q1131" s="1"/>
      <c r="R1131" s="1"/>
      <c r="S1131" s="16"/>
      <c r="T1131" s="151"/>
      <c r="V1131" s="105" t="str">
        <f>IF(Tabela2[[#This Row],[F.R.
(Fonte Recurso)]]="",IF(B1209&lt;&gt;"",B1209&amp;".","")&amp;C1209&amp;"."&amp;D1209&amp;"."&amp;E1209&amp;"."&amp;F1209&amp;"."&amp;G1209&amp;"."&amp;H1209&amp;"."&amp;I1209&amp;"."&amp;J1209,"")</f>
        <v/>
      </c>
      <c r="W1131" s="105" t="b">
        <f>V1131=Tabela2[[#This Row],[N.R.
(Natureza da Receita)]]</f>
        <v>1</v>
      </c>
      <c r="X1131" s="105" t="str">
        <f>IF(Tabela2[[#This Row],[F.R.
(Fonte Recurso)]]="",VLOOKUP(Tabela2[[#This Row],[N.R.
(Natureza da Receita)]],Tabela813[[NR]:[Situação]],3,FALSE),"")</f>
        <v/>
      </c>
      <c r="Y1131" s="105" t="b">
        <f>X1131=Tabela2[[#This Row],[(S)intética
(A)nalítica]]</f>
        <v>1</v>
      </c>
    </row>
    <row r="1132" spans="2:25" ht="30">
      <c r="B1132" s="29"/>
      <c r="C1132" s="20" t="s">
        <v>790</v>
      </c>
      <c r="D1132" s="20" t="s">
        <v>790</v>
      </c>
      <c r="E1132" s="20" t="s">
        <v>790</v>
      </c>
      <c r="F1132" s="20" t="s">
        <v>784</v>
      </c>
      <c r="G1132" s="20" t="s">
        <v>787</v>
      </c>
      <c r="H1132" s="20" t="s">
        <v>784</v>
      </c>
      <c r="I1132" s="20" t="s">
        <v>784</v>
      </c>
      <c r="J1132" s="20" t="s">
        <v>787</v>
      </c>
      <c r="K1132" s="16" t="s">
        <v>1756</v>
      </c>
      <c r="L1132" s="20"/>
      <c r="M1132" s="21" t="s">
        <v>659</v>
      </c>
      <c r="N1132" s="16" t="s">
        <v>1236</v>
      </c>
      <c r="O1132" s="16">
        <v>3</v>
      </c>
      <c r="P1132" s="20" t="s">
        <v>44</v>
      </c>
      <c r="Q1132" s="1" t="s">
        <v>660</v>
      </c>
      <c r="R1132" s="1" t="s">
        <v>157</v>
      </c>
      <c r="S1132" s="16" t="s">
        <v>157</v>
      </c>
      <c r="T1132" s="151"/>
      <c r="V1132" s="105" t="str">
        <f>IF(Tabela2[[#This Row],[F.R.
(Fonte Recurso)]]="",IF(B1210&lt;&gt;"",B1210&amp;".","")&amp;C1210&amp;"."&amp;D1210&amp;"."&amp;E1210&amp;"."&amp;F1210&amp;"."&amp;G1210&amp;"."&amp;H1210&amp;"."&amp;I1210&amp;"."&amp;J1210,"")</f>
        <v>2.4.1.1.50.9.1.02</v>
      </c>
      <c r="W1132" s="105" t="b">
        <f>V1132=Tabela2[[#This Row],[N.R.
(Natureza da Receita)]]</f>
        <v>0</v>
      </c>
      <c r="X1132" s="105" t="str">
        <f>IF(Tabela2[[#This Row],[F.R.
(Fonte Recurso)]]="",VLOOKUP(Tabela2[[#This Row],[N.R.
(Natureza da Receita)]],Tabela813[[NR]:[Situação]],3,FALSE),"")</f>
        <v>S</v>
      </c>
      <c r="Y1132" s="105" t="b">
        <f>X1132=Tabela2[[#This Row],[(S)intética
(A)nalítica]]</f>
        <v>1</v>
      </c>
    </row>
    <row r="1133" spans="2:25" ht="30">
      <c r="B1133" s="29"/>
      <c r="C1133" s="20" t="s">
        <v>790</v>
      </c>
      <c r="D1133" s="20" t="s">
        <v>790</v>
      </c>
      <c r="E1133" s="20" t="s">
        <v>790</v>
      </c>
      <c r="F1133" s="20" t="s">
        <v>781</v>
      </c>
      <c r="G1133" s="20" t="s">
        <v>787</v>
      </c>
      <c r="H1133" s="20" t="s">
        <v>784</v>
      </c>
      <c r="I1133" s="20" t="s">
        <v>784</v>
      </c>
      <c r="J1133" s="20" t="s">
        <v>787</v>
      </c>
      <c r="K1133" s="16" t="s">
        <v>1757</v>
      </c>
      <c r="L1133" s="20"/>
      <c r="M1133" s="21" t="s">
        <v>659</v>
      </c>
      <c r="N1133" s="16" t="s">
        <v>1236</v>
      </c>
      <c r="O1133" s="16">
        <v>4</v>
      </c>
      <c r="P1133" s="20" t="s">
        <v>44</v>
      </c>
      <c r="Q1133" s="1" t="s">
        <v>664</v>
      </c>
      <c r="R1133" s="1" t="s">
        <v>157</v>
      </c>
      <c r="S1133" s="16" t="s">
        <v>157</v>
      </c>
      <c r="T1133" s="151"/>
      <c r="V1133" s="105" t="str">
        <f>IF(Tabela2[[#This Row],[F.R.
(Fonte Recurso)]]="",IF(B1211&lt;&gt;"",B1211&amp;".","")&amp;C1211&amp;"."&amp;D1211&amp;"."&amp;E1211&amp;"."&amp;F1211&amp;"."&amp;G1211&amp;"."&amp;H1211&amp;"."&amp;I1211&amp;"."&amp;J1211,"")</f>
        <v>.......</v>
      </c>
      <c r="W1133" s="105" t="b">
        <f>V1133=Tabela2[[#This Row],[N.R.
(Natureza da Receita)]]</f>
        <v>0</v>
      </c>
      <c r="X1133" s="105" t="str">
        <f>IF(Tabela2[[#This Row],[F.R.
(Fonte Recurso)]]="",VLOOKUP(Tabela2[[#This Row],[N.R.
(Natureza da Receita)]],Tabela813[[NR]:[Situação]],3,FALSE),"")</f>
        <v>S</v>
      </c>
      <c r="Y1133" s="105" t="b">
        <f>X1133=Tabela2[[#This Row],[(S)intética
(A)nalítica]]</f>
        <v>1</v>
      </c>
    </row>
    <row r="1134" spans="2:25" ht="30">
      <c r="B1134" s="29"/>
      <c r="C1134" s="20" t="s">
        <v>790</v>
      </c>
      <c r="D1134" s="20" t="s">
        <v>790</v>
      </c>
      <c r="E1134" s="20" t="s">
        <v>790</v>
      </c>
      <c r="F1134" s="20" t="s">
        <v>781</v>
      </c>
      <c r="G1134" s="20" t="s">
        <v>783</v>
      </c>
      <c r="H1134" s="20" t="s">
        <v>784</v>
      </c>
      <c r="I1134" s="20" t="s">
        <v>784</v>
      </c>
      <c r="J1134" s="20" t="s">
        <v>787</v>
      </c>
      <c r="K1134" s="16" t="s">
        <v>1758</v>
      </c>
      <c r="L1134" s="20"/>
      <c r="M1134" s="21" t="s">
        <v>659</v>
      </c>
      <c r="N1134" s="16" t="s">
        <v>1236</v>
      </c>
      <c r="O1134" s="16">
        <v>5</v>
      </c>
      <c r="P1134" s="20" t="s">
        <v>50</v>
      </c>
      <c r="Q1134" s="1" t="s">
        <v>661</v>
      </c>
      <c r="R1134" s="1" t="s">
        <v>157</v>
      </c>
      <c r="S1134" s="16"/>
      <c r="T1134" s="151"/>
      <c r="V1134" s="105" t="str">
        <f>IF(Tabela2[[#This Row],[F.R.
(Fonte Recurso)]]="",IF(B1212&lt;&gt;"",B1212&amp;".","")&amp;C1212&amp;"."&amp;D1212&amp;"."&amp;E1212&amp;"."&amp;F1212&amp;"."&amp;G1212&amp;"."&amp;H1212&amp;"."&amp;I1212&amp;"."&amp;J1212,"")</f>
        <v>.......</v>
      </c>
      <c r="W1134" s="105" t="b">
        <f>V1134=Tabela2[[#This Row],[N.R.
(Natureza da Receita)]]</f>
        <v>0</v>
      </c>
      <c r="X1134" s="105" t="str">
        <f>IF(Tabela2[[#This Row],[F.R.
(Fonte Recurso)]]="",VLOOKUP(Tabela2[[#This Row],[N.R.
(Natureza da Receita)]],Tabela813[[NR]:[Situação]],3,FALSE),"")</f>
        <v>S</v>
      </c>
      <c r="Y1134" s="105" t="b">
        <f>X1134=Tabela2[[#This Row],[(S)intética
(A)nalítica]]</f>
        <v>1</v>
      </c>
    </row>
    <row r="1135" spans="2:25">
      <c r="B1135" s="29"/>
      <c r="C1135" s="20"/>
      <c r="D1135" s="20"/>
      <c r="E1135" s="20"/>
      <c r="F1135" s="20"/>
      <c r="G1135" s="20"/>
      <c r="H1135" s="20"/>
      <c r="I1135" s="20"/>
      <c r="J1135" s="20"/>
      <c r="K1135" s="16"/>
      <c r="L1135" s="36" t="s">
        <v>3145</v>
      </c>
      <c r="M1135" s="38" t="s">
        <v>3143</v>
      </c>
      <c r="N1135" s="16"/>
      <c r="O1135" s="16" t="s">
        <v>157</v>
      </c>
      <c r="P1135" s="20" t="s">
        <v>157</v>
      </c>
      <c r="Q1135" s="1"/>
      <c r="R1135" s="1" t="s">
        <v>157</v>
      </c>
      <c r="S1135" s="16" t="s">
        <v>157</v>
      </c>
      <c r="T1135" s="151"/>
      <c r="V1135" s="105" t="str">
        <f>IF(Tabela2[[#This Row],[F.R.
(Fonte Recurso)]]="",IF(B1213&lt;&gt;"",B1213&amp;".","")&amp;C1213&amp;"."&amp;D1213&amp;"."&amp;E1213&amp;"."&amp;F1213&amp;"."&amp;G1213&amp;"."&amp;H1213&amp;"."&amp;I1213&amp;"."&amp;J1213,"")</f>
        <v/>
      </c>
      <c r="W1135" s="105" t="b">
        <f>V1135=Tabela2[[#This Row],[N.R.
(Natureza da Receita)]]</f>
        <v>1</v>
      </c>
      <c r="X1135" s="105" t="str">
        <f>IF(Tabela2[[#This Row],[F.R.
(Fonte Recurso)]]="",VLOOKUP(Tabela2[[#This Row],[N.R.
(Natureza da Receita)]],Tabela813[[NR]:[Situação]],3,FALSE),"")</f>
        <v/>
      </c>
      <c r="Y1135" s="105" t="b">
        <f>X1135=Tabela2[[#This Row],[(S)intética
(A)nalítica]]</f>
        <v>1</v>
      </c>
    </row>
    <row r="1136" spans="2:25">
      <c r="B1136" s="29"/>
      <c r="C1136" s="20"/>
      <c r="D1136" s="20"/>
      <c r="E1136" s="20"/>
      <c r="F1136" s="20"/>
      <c r="G1136" s="20"/>
      <c r="H1136" s="20"/>
      <c r="I1136" s="20"/>
      <c r="J1136" s="20"/>
      <c r="K1136" s="16"/>
      <c r="L1136" s="36" t="s">
        <v>3146</v>
      </c>
      <c r="M1136" s="38" t="s">
        <v>3144</v>
      </c>
      <c r="N1136" s="16" t="str">
        <f t="shared" si="32"/>
        <v>S</v>
      </c>
      <c r="O1136" s="16"/>
      <c r="P1136" s="20"/>
      <c r="Q1136" s="1"/>
      <c r="R1136" s="1"/>
      <c r="S1136" s="16"/>
      <c r="T1136" s="151"/>
      <c r="V1136" s="105" t="str">
        <f>IF(Tabela2[[#This Row],[F.R.
(Fonte Recurso)]]="",IF(B1214&lt;&gt;"",B1214&amp;".","")&amp;C1214&amp;"."&amp;D1214&amp;"."&amp;E1214&amp;"."&amp;F1214&amp;"."&amp;G1214&amp;"."&amp;H1214&amp;"."&amp;I1214&amp;"."&amp;J1214,"")</f>
        <v/>
      </c>
      <c r="W1136" s="105" t="b">
        <f>V1136=Tabela2[[#This Row],[N.R.
(Natureza da Receita)]]</f>
        <v>1</v>
      </c>
      <c r="X1136" s="105" t="str">
        <f>IF(Tabela2[[#This Row],[F.R.
(Fonte Recurso)]]="",VLOOKUP(Tabela2[[#This Row],[N.R.
(Natureza da Receita)]],Tabela813[[NR]:[Situação]],3,FALSE),"")</f>
        <v/>
      </c>
      <c r="Y1136" s="105" t="b">
        <f>X1136=Tabela2[[#This Row],[(S)intética
(A)nalítica]]</f>
        <v>0</v>
      </c>
    </row>
    <row r="1137" spans="1:25" ht="45">
      <c r="B1137" s="29"/>
      <c r="C1137" s="20" t="s">
        <v>790</v>
      </c>
      <c r="D1137" s="20" t="s">
        <v>790</v>
      </c>
      <c r="E1137" s="20" t="s">
        <v>790</v>
      </c>
      <c r="F1137" s="20" t="s">
        <v>781</v>
      </c>
      <c r="G1137" s="20" t="s">
        <v>794</v>
      </c>
      <c r="H1137" s="20" t="s">
        <v>784</v>
      </c>
      <c r="I1137" s="20" t="s">
        <v>784</v>
      </c>
      <c r="J1137" s="20" t="s">
        <v>787</v>
      </c>
      <c r="K1137" s="16" t="s">
        <v>1759</v>
      </c>
      <c r="L1137" s="20"/>
      <c r="M1137" s="1" t="s">
        <v>662</v>
      </c>
      <c r="N1137" s="16" t="s">
        <v>1236</v>
      </c>
      <c r="O1137" s="16">
        <v>5</v>
      </c>
      <c r="P1137" s="16" t="s">
        <v>50</v>
      </c>
      <c r="Q1137" s="1" t="s">
        <v>663</v>
      </c>
      <c r="R1137" s="1" t="s">
        <v>157</v>
      </c>
      <c r="S1137" s="16"/>
      <c r="T1137" s="151"/>
      <c r="V1137" s="105" t="str">
        <f>IF(Tabela2[[#This Row],[F.R.
(Fonte Recurso)]]="",IF(B1215&lt;&gt;"",B1215&amp;".","")&amp;C1215&amp;"."&amp;D1215&amp;"."&amp;E1215&amp;"."&amp;F1215&amp;"."&amp;G1215&amp;"."&amp;H1215&amp;"."&amp;I1215&amp;"."&amp;J1215,"")</f>
        <v>2.4.1.1.51.0.0.00</v>
      </c>
      <c r="W1137" s="105" t="b">
        <f>V1137=Tabela2[[#This Row],[N.R.
(Natureza da Receita)]]</f>
        <v>0</v>
      </c>
      <c r="X1137" s="105" t="str">
        <f>IF(Tabela2[[#This Row],[F.R.
(Fonte Recurso)]]="",VLOOKUP(Tabela2[[#This Row],[N.R.
(Natureza da Receita)]],Tabela813[[NR]:[Situação]],3,FALSE),"")</f>
        <v>S</v>
      </c>
      <c r="Y1137" s="105" t="b">
        <f>X1137=Tabela2[[#This Row],[(S)intética
(A)nalítica]]</f>
        <v>1</v>
      </c>
    </row>
    <row r="1138" spans="1:25">
      <c r="B1138" s="29"/>
      <c r="C1138" s="20"/>
      <c r="D1138" s="20"/>
      <c r="E1138" s="20"/>
      <c r="F1138" s="20"/>
      <c r="G1138" s="20"/>
      <c r="H1138" s="20"/>
      <c r="I1138" s="20"/>
      <c r="J1138" s="20"/>
      <c r="K1138" s="16"/>
      <c r="L1138" s="20" t="s">
        <v>3145</v>
      </c>
      <c r="M1138" s="21" t="s">
        <v>3143</v>
      </c>
      <c r="N1138" s="16"/>
      <c r="O1138" s="16"/>
      <c r="P1138" s="20"/>
      <c r="Q1138" s="1"/>
      <c r="R1138" s="1"/>
      <c r="S1138" s="16"/>
      <c r="T1138" s="151"/>
      <c r="V1138" s="105" t="str">
        <f>IF(Tabela2[[#This Row],[F.R.
(Fonte Recurso)]]="",IF(B1216&lt;&gt;"",B1216&amp;".","")&amp;C1216&amp;"."&amp;D1216&amp;"."&amp;E1216&amp;"."&amp;F1216&amp;"."&amp;G1216&amp;"."&amp;H1216&amp;"."&amp;I1216&amp;"."&amp;J1216,"")</f>
        <v/>
      </c>
      <c r="W1138" s="105" t="b">
        <f>V1138=Tabela2[[#This Row],[N.R.
(Natureza da Receita)]]</f>
        <v>1</v>
      </c>
      <c r="X1138" s="105" t="str">
        <f>IF(Tabela2[[#This Row],[F.R.
(Fonte Recurso)]]="",VLOOKUP(Tabela2[[#This Row],[N.R.
(Natureza da Receita)]],Tabela813[[NR]:[Situação]],3,FALSE),"")</f>
        <v/>
      </c>
      <c r="Y1138" s="105" t="b">
        <f>X1138=Tabela2[[#This Row],[(S)intética
(A)nalítica]]</f>
        <v>1</v>
      </c>
    </row>
    <row r="1139" spans="1:25">
      <c r="B1139" s="29"/>
      <c r="C1139" s="20"/>
      <c r="D1139" s="20"/>
      <c r="E1139" s="20"/>
      <c r="F1139" s="20"/>
      <c r="G1139" s="20"/>
      <c r="H1139" s="20"/>
      <c r="I1139" s="20"/>
      <c r="J1139" s="20"/>
      <c r="K1139" s="16"/>
      <c r="L1139" s="20" t="s">
        <v>3146</v>
      </c>
      <c r="M1139" s="21" t="s">
        <v>3144</v>
      </c>
      <c r="N1139" s="16"/>
      <c r="O1139" s="16"/>
      <c r="P1139" s="20"/>
      <c r="Q1139" s="1"/>
      <c r="R1139" s="1"/>
      <c r="S1139" s="16"/>
      <c r="T1139" s="151"/>
      <c r="V1139" s="105" t="str">
        <f>IF(Tabela2[[#This Row],[F.R.
(Fonte Recurso)]]="",IF(B1217&lt;&gt;"",B1217&amp;".","")&amp;C1217&amp;"."&amp;D1217&amp;"."&amp;E1217&amp;"."&amp;F1217&amp;"."&amp;G1217&amp;"."&amp;H1217&amp;"."&amp;I1217&amp;"."&amp;J1217,"")</f>
        <v/>
      </c>
      <c r="W1139" s="105" t="b">
        <f>V1139=Tabela2[[#This Row],[N.R.
(Natureza da Receita)]]</f>
        <v>1</v>
      </c>
      <c r="X1139" s="105" t="str">
        <f>IF(Tabela2[[#This Row],[F.R.
(Fonte Recurso)]]="",VLOOKUP(Tabela2[[#This Row],[N.R.
(Natureza da Receita)]],Tabela813[[NR]:[Situação]],3,FALSE),"")</f>
        <v/>
      </c>
      <c r="Y1139" s="105" t="b">
        <f>X1139=Tabela2[[#This Row],[(S)intética
(A)nalítica]]</f>
        <v>1</v>
      </c>
    </row>
    <row r="1140" spans="1:25" ht="75">
      <c r="B1140" s="29"/>
      <c r="C1140" s="20" t="s">
        <v>790</v>
      </c>
      <c r="D1140" s="20" t="s">
        <v>790</v>
      </c>
      <c r="E1140" s="20" t="s">
        <v>782</v>
      </c>
      <c r="F1140" s="20" t="s">
        <v>784</v>
      </c>
      <c r="G1140" s="20" t="s">
        <v>787</v>
      </c>
      <c r="H1140" s="20" t="s">
        <v>784</v>
      </c>
      <c r="I1140" s="20" t="s">
        <v>784</v>
      </c>
      <c r="J1140" s="20" t="s">
        <v>787</v>
      </c>
      <c r="K1140" s="16" t="s">
        <v>1760</v>
      </c>
      <c r="L1140" s="20"/>
      <c r="M1140" s="21" t="s">
        <v>665</v>
      </c>
      <c r="N1140" s="16" t="s">
        <v>1236</v>
      </c>
      <c r="O1140" s="16">
        <v>3</v>
      </c>
      <c r="P1140" s="20" t="s">
        <v>44</v>
      </c>
      <c r="Q1140" s="1" t="s">
        <v>666</v>
      </c>
      <c r="R1140" s="1" t="s">
        <v>157</v>
      </c>
      <c r="S1140" s="16" t="s">
        <v>157</v>
      </c>
      <c r="T1140" s="151"/>
      <c r="V1140" s="105" t="str">
        <f>IF(Tabela2[[#This Row],[F.R.
(Fonte Recurso)]]="",IF(B1218&lt;&gt;"",B1218&amp;".","")&amp;C1218&amp;"."&amp;D1218&amp;"."&amp;E1218&amp;"."&amp;F1218&amp;"."&amp;G1218&amp;"."&amp;H1218&amp;"."&amp;I1218&amp;"."&amp;J1218,"")</f>
        <v>2.4.1.1.51.1.1.01</v>
      </c>
      <c r="W1140" s="105" t="b">
        <f>V1140=Tabela2[[#This Row],[N.R.
(Natureza da Receita)]]</f>
        <v>0</v>
      </c>
      <c r="X1140" s="105" t="str">
        <f>IF(Tabela2[[#This Row],[F.R.
(Fonte Recurso)]]="",VLOOKUP(Tabela2[[#This Row],[N.R.
(Natureza da Receita)]],Tabela813[[NR]:[Situação]],3,FALSE),"")</f>
        <v>S</v>
      </c>
      <c r="Y1140" s="105" t="b">
        <f>X1140=Tabela2[[#This Row],[(S)intética
(A)nalítica]]</f>
        <v>1</v>
      </c>
    </row>
    <row r="1141" spans="1:25" ht="75">
      <c r="B1141" s="29"/>
      <c r="C1141" s="20" t="s">
        <v>790</v>
      </c>
      <c r="D1141" s="20" t="s">
        <v>790</v>
      </c>
      <c r="E1141" s="20" t="s">
        <v>782</v>
      </c>
      <c r="F1141" s="20" t="s">
        <v>781</v>
      </c>
      <c r="G1141" s="20" t="s">
        <v>787</v>
      </c>
      <c r="H1141" s="20" t="s">
        <v>784</v>
      </c>
      <c r="I1141" s="20" t="s">
        <v>784</v>
      </c>
      <c r="J1141" s="20" t="s">
        <v>787</v>
      </c>
      <c r="K1141" s="16" t="s">
        <v>1761</v>
      </c>
      <c r="L1141" s="20"/>
      <c r="M1141" s="21" t="s">
        <v>665</v>
      </c>
      <c r="N1141" s="16" t="s">
        <v>1236</v>
      </c>
      <c r="O1141" s="16">
        <v>4</v>
      </c>
      <c r="P1141" s="20" t="s">
        <v>44</v>
      </c>
      <c r="Q1141" s="1" t="s">
        <v>666</v>
      </c>
      <c r="R1141" s="1" t="s">
        <v>157</v>
      </c>
      <c r="S1141" s="16" t="s">
        <v>157</v>
      </c>
      <c r="T1141" s="151"/>
      <c r="V1141" s="105" t="str">
        <f>IF(Tabela2[[#This Row],[F.R.
(Fonte Recurso)]]="",IF(B1219&lt;&gt;"",B1219&amp;".","")&amp;C1219&amp;"."&amp;D1219&amp;"."&amp;E1219&amp;"."&amp;F1219&amp;"."&amp;G1219&amp;"."&amp;H1219&amp;"."&amp;I1219&amp;"."&amp;J1219,"")</f>
        <v>.......</v>
      </c>
      <c r="W1141" s="105" t="b">
        <f>V1141=Tabela2[[#This Row],[N.R.
(Natureza da Receita)]]</f>
        <v>0</v>
      </c>
      <c r="X1141" s="105" t="str">
        <f>IF(Tabela2[[#This Row],[F.R.
(Fonte Recurso)]]="",VLOOKUP(Tabela2[[#This Row],[N.R.
(Natureza da Receita)]],Tabela813[[NR]:[Situação]],3,FALSE),"")</f>
        <v>S</v>
      </c>
      <c r="Y1141" s="105" t="b">
        <f>X1141=Tabela2[[#This Row],[(S)intética
(A)nalítica]]</f>
        <v>1</v>
      </c>
    </row>
    <row r="1142" spans="1:25" ht="75">
      <c r="A1142" s="242"/>
      <c r="B1142" s="29"/>
      <c r="C1142" s="20" t="s">
        <v>790</v>
      </c>
      <c r="D1142" s="20" t="s">
        <v>790</v>
      </c>
      <c r="E1142" s="20" t="s">
        <v>782</v>
      </c>
      <c r="F1142" s="20" t="s">
        <v>781</v>
      </c>
      <c r="G1142" s="20" t="s">
        <v>783</v>
      </c>
      <c r="H1142" s="20" t="s">
        <v>784</v>
      </c>
      <c r="I1142" s="20" t="s">
        <v>784</v>
      </c>
      <c r="J1142" s="20" t="s">
        <v>787</v>
      </c>
      <c r="K1142" s="16" t="s">
        <v>1762</v>
      </c>
      <c r="L1142" s="20"/>
      <c r="M1142" s="21" t="s">
        <v>665</v>
      </c>
      <c r="N1142" s="16" t="s">
        <v>1236</v>
      </c>
      <c r="O1142" s="16">
        <v>5</v>
      </c>
      <c r="P1142" s="20" t="s">
        <v>50</v>
      </c>
      <c r="Q1142" s="1" t="s">
        <v>667</v>
      </c>
      <c r="R1142" s="1" t="s">
        <v>157</v>
      </c>
      <c r="S1142" s="16"/>
      <c r="T1142" s="151"/>
      <c r="V1142" s="105" t="str">
        <f>IF(Tabela2[[#This Row],[F.R.
(Fonte Recurso)]]="",IF(B1220&lt;&gt;"",B1220&amp;".","")&amp;C1220&amp;"."&amp;D1220&amp;"."&amp;E1220&amp;"."&amp;F1220&amp;"."&amp;G1220&amp;"."&amp;H1220&amp;"."&amp;I1220&amp;"."&amp;J1220,"")</f>
        <v>.......</v>
      </c>
      <c r="W1142" s="105" t="b">
        <f>V1142=Tabela2[[#This Row],[N.R.
(Natureza da Receita)]]</f>
        <v>0</v>
      </c>
      <c r="X1142" s="105" t="str">
        <f>IF(Tabela2[[#This Row],[F.R.
(Fonte Recurso)]]="",VLOOKUP(Tabela2[[#This Row],[N.R.
(Natureza da Receita)]],Tabela813[[NR]:[Situação]],3,FALSE),"")</f>
        <v>S</v>
      </c>
      <c r="Y1142" s="105" t="b">
        <f>X1142=Tabela2[[#This Row],[(S)intética
(A)nalítica]]</f>
        <v>1</v>
      </c>
    </row>
    <row r="1143" spans="1:25">
      <c r="A1143" s="242"/>
      <c r="B1143" s="29"/>
      <c r="C1143" s="20"/>
      <c r="D1143" s="20"/>
      <c r="E1143" s="20"/>
      <c r="F1143" s="20"/>
      <c r="G1143" s="20"/>
      <c r="H1143" s="20"/>
      <c r="I1143" s="20"/>
      <c r="J1143" s="20"/>
      <c r="K1143" s="16"/>
      <c r="L1143" s="36" t="s">
        <v>3145</v>
      </c>
      <c r="M1143" s="38" t="s">
        <v>3143</v>
      </c>
      <c r="N1143" s="16"/>
      <c r="O1143" s="16"/>
      <c r="P1143" s="20"/>
      <c r="Q1143" s="1"/>
      <c r="R1143" s="1"/>
      <c r="S1143" s="16"/>
      <c r="T1143" s="151"/>
      <c r="V1143" s="105" t="str">
        <f>IF(Tabela2[[#This Row],[F.R.
(Fonte Recurso)]]="",IF(B1221&lt;&gt;"",B1221&amp;".","")&amp;C1221&amp;"."&amp;D1221&amp;"."&amp;E1221&amp;"."&amp;F1221&amp;"."&amp;G1221&amp;"."&amp;H1221&amp;"."&amp;I1221&amp;"."&amp;J1221,"")</f>
        <v/>
      </c>
      <c r="W1143" s="105" t="b">
        <f>V1143=Tabela2[[#This Row],[N.R.
(Natureza da Receita)]]</f>
        <v>1</v>
      </c>
      <c r="X1143" s="105" t="str">
        <f>IF(Tabela2[[#This Row],[F.R.
(Fonte Recurso)]]="",VLOOKUP(Tabela2[[#This Row],[N.R.
(Natureza da Receita)]],Tabela813[[NR]:[Situação]],3,FALSE),"")</f>
        <v/>
      </c>
      <c r="Y1143" s="105" t="b">
        <f>X1143=Tabela2[[#This Row],[(S)intética
(A)nalítica]]</f>
        <v>1</v>
      </c>
    </row>
    <row r="1144" spans="1:25">
      <c r="A1144" s="242"/>
      <c r="B1144" s="29"/>
      <c r="C1144" s="20"/>
      <c r="D1144" s="20"/>
      <c r="E1144" s="20"/>
      <c r="F1144" s="20"/>
      <c r="G1144" s="20"/>
      <c r="H1144" s="20"/>
      <c r="I1144" s="20"/>
      <c r="J1144" s="20"/>
      <c r="K1144" s="16"/>
      <c r="L1144" s="36" t="s">
        <v>3146</v>
      </c>
      <c r="M1144" s="38" t="s">
        <v>3144</v>
      </c>
      <c r="N1144" s="16"/>
      <c r="O1144" s="16" t="s">
        <v>157</v>
      </c>
      <c r="P1144" s="20" t="s">
        <v>157</v>
      </c>
      <c r="Q1144" s="1"/>
      <c r="R1144" s="1" t="s">
        <v>157</v>
      </c>
      <c r="S1144" s="16" t="s">
        <v>157</v>
      </c>
      <c r="T1144" s="151"/>
      <c r="V1144" s="105" t="str">
        <f>IF(Tabela2[[#This Row],[F.R.
(Fonte Recurso)]]="",IF(B1222&lt;&gt;"",B1222&amp;".","")&amp;C1222&amp;"."&amp;D1222&amp;"."&amp;E1222&amp;"."&amp;F1222&amp;"."&amp;G1222&amp;"."&amp;H1222&amp;"."&amp;I1222&amp;"."&amp;J1222,"")</f>
        <v/>
      </c>
      <c r="W1144" s="105" t="b">
        <f>V1144=Tabela2[[#This Row],[N.R.
(Natureza da Receita)]]</f>
        <v>1</v>
      </c>
      <c r="X1144" s="105" t="str">
        <f>IF(Tabela2[[#This Row],[F.R.
(Fonte Recurso)]]="",VLOOKUP(Tabela2[[#This Row],[N.R.
(Natureza da Receita)]],Tabela813[[NR]:[Situação]],3,FALSE),"")</f>
        <v/>
      </c>
      <c r="Y1144" s="105" t="b">
        <f>X1144=Tabela2[[#This Row],[(S)intética
(A)nalítica]]</f>
        <v>1</v>
      </c>
    </row>
    <row r="1145" spans="1:25" ht="45">
      <c r="A1145" s="242"/>
      <c r="B1145" s="29"/>
      <c r="C1145" s="20" t="s">
        <v>790</v>
      </c>
      <c r="D1145" s="20" t="s">
        <v>782</v>
      </c>
      <c r="E1145" s="20" t="s">
        <v>784</v>
      </c>
      <c r="F1145" s="20" t="s">
        <v>784</v>
      </c>
      <c r="G1145" s="20" t="s">
        <v>787</v>
      </c>
      <c r="H1145" s="20" t="s">
        <v>784</v>
      </c>
      <c r="I1145" s="20" t="s">
        <v>784</v>
      </c>
      <c r="J1145" s="20" t="s">
        <v>787</v>
      </c>
      <c r="K1145" s="16" t="s">
        <v>1763</v>
      </c>
      <c r="L1145" s="20"/>
      <c r="M1145" s="21" t="s">
        <v>668</v>
      </c>
      <c r="N1145" s="16" t="s">
        <v>1236</v>
      </c>
      <c r="O1145" s="16">
        <v>2</v>
      </c>
      <c r="P1145" s="20" t="s">
        <v>44</v>
      </c>
      <c r="Q1145" s="1" t="s">
        <v>669</v>
      </c>
      <c r="R1145" s="1" t="s">
        <v>157</v>
      </c>
      <c r="S1145" s="16" t="s">
        <v>157</v>
      </c>
      <c r="T1145" s="151"/>
      <c r="V1145" s="105" t="str">
        <f>IF(Tabela2[[#This Row],[F.R.
(Fonte Recurso)]]="",IF(B1223&lt;&gt;"",B1223&amp;".","")&amp;C1223&amp;"."&amp;D1223&amp;"."&amp;E1223&amp;"."&amp;F1223&amp;"."&amp;G1223&amp;"."&amp;H1223&amp;"."&amp;I1223&amp;"."&amp;J1223,"")</f>
        <v>2.4.1.1.51.1.1.03</v>
      </c>
      <c r="W1145" s="105" t="b">
        <f>V1145=Tabela2[[#This Row],[N.R.
(Natureza da Receita)]]</f>
        <v>0</v>
      </c>
      <c r="X1145" s="105" t="str">
        <f>IF(Tabela2[[#This Row],[F.R.
(Fonte Recurso)]]="",VLOOKUP(Tabela2[[#This Row],[N.R.
(Natureza da Receita)]],Tabela813[[NR]:[Situação]],3,FALSE),"")</f>
        <v>S</v>
      </c>
      <c r="Y1145" s="105" t="b">
        <f>X1145=Tabela2[[#This Row],[(S)intética
(A)nalítica]]</f>
        <v>1</v>
      </c>
    </row>
    <row r="1146" spans="1:25" ht="45">
      <c r="A1146" s="242"/>
      <c r="B1146" s="29"/>
      <c r="C1146" s="20" t="s">
        <v>790</v>
      </c>
      <c r="D1146" s="20" t="s">
        <v>782</v>
      </c>
      <c r="E1146" s="20" t="s">
        <v>781</v>
      </c>
      <c r="F1146" s="20" t="s">
        <v>784</v>
      </c>
      <c r="G1146" s="20" t="s">
        <v>787</v>
      </c>
      <c r="H1146" s="20" t="s">
        <v>784</v>
      </c>
      <c r="I1146" s="20" t="s">
        <v>784</v>
      </c>
      <c r="J1146" s="20" t="s">
        <v>787</v>
      </c>
      <c r="K1146" s="16" t="s">
        <v>1764</v>
      </c>
      <c r="L1146" s="20"/>
      <c r="M1146" s="21" t="s">
        <v>668</v>
      </c>
      <c r="N1146" s="16" t="s">
        <v>1236</v>
      </c>
      <c r="O1146" s="16">
        <v>3</v>
      </c>
      <c r="P1146" s="20" t="s">
        <v>44</v>
      </c>
      <c r="Q1146" s="1" t="s">
        <v>669</v>
      </c>
      <c r="R1146" s="1" t="s">
        <v>157</v>
      </c>
      <c r="S1146" s="16"/>
      <c r="T1146" s="151"/>
      <c r="V1146" s="105" t="str">
        <f>IF(Tabela2[[#This Row],[F.R.
(Fonte Recurso)]]="",IF(B1224&lt;&gt;"",B1224&amp;".","")&amp;C1224&amp;"."&amp;D1224&amp;"."&amp;E1224&amp;"."&amp;F1224&amp;"."&amp;G1224&amp;"."&amp;H1224&amp;"."&amp;I1224&amp;"."&amp;J1224,"")</f>
        <v>.......</v>
      </c>
      <c r="W1146" s="105" t="b">
        <f>V1146=Tabela2[[#This Row],[N.R.
(Natureza da Receita)]]</f>
        <v>0</v>
      </c>
      <c r="X1146" s="105" t="str">
        <f>IF(Tabela2[[#This Row],[F.R.
(Fonte Recurso)]]="",VLOOKUP(Tabela2[[#This Row],[N.R.
(Natureza da Receita)]],Tabela813[[NR]:[Situação]],3,FALSE),"")</f>
        <v>S</v>
      </c>
      <c r="Y1146" s="105" t="b">
        <f>X1146=Tabela2[[#This Row],[(S)intética
(A)nalítica]]</f>
        <v>1</v>
      </c>
    </row>
    <row r="1147" spans="1:25" ht="45">
      <c r="B1147" s="29"/>
      <c r="C1147" s="20" t="s">
        <v>790</v>
      </c>
      <c r="D1147" s="20" t="s">
        <v>782</v>
      </c>
      <c r="E1147" s="20" t="s">
        <v>781</v>
      </c>
      <c r="F1147" s="20" t="s">
        <v>781</v>
      </c>
      <c r="G1147" s="20" t="s">
        <v>787</v>
      </c>
      <c r="H1147" s="20" t="s">
        <v>784</v>
      </c>
      <c r="I1147" s="20" t="s">
        <v>784</v>
      </c>
      <c r="J1147" s="20" t="s">
        <v>787</v>
      </c>
      <c r="K1147" s="16" t="s">
        <v>1765</v>
      </c>
      <c r="L1147" s="20"/>
      <c r="M1147" s="21" t="s">
        <v>668</v>
      </c>
      <c r="N1147" s="16" t="s">
        <v>1236</v>
      </c>
      <c r="O1147" s="16">
        <v>4</v>
      </c>
      <c r="P1147" s="20" t="s">
        <v>44</v>
      </c>
      <c r="Q1147" s="1" t="s">
        <v>669</v>
      </c>
      <c r="R1147" s="1" t="s">
        <v>157</v>
      </c>
      <c r="S1147" s="16"/>
      <c r="T1147" s="151"/>
      <c r="V1147" s="105" t="str">
        <f>IF(Tabela2[[#This Row],[F.R.
(Fonte Recurso)]]="",IF(B1225&lt;&gt;"",B1225&amp;".","")&amp;C1225&amp;"."&amp;D1225&amp;"."&amp;E1225&amp;"."&amp;F1225&amp;"."&amp;G1225&amp;"."&amp;H1225&amp;"."&amp;I1225&amp;"."&amp;J1225,"")</f>
        <v>2.4.1.1.51.2.0.00</v>
      </c>
      <c r="W1147" s="105" t="b">
        <f>V1147=Tabela2[[#This Row],[N.R.
(Natureza da Receita)]]</f>
        <v>0</v>
      </c>
      <c r="X1147" s="105" t="str">
        <f>IF(Tabela2[[#This Row],[F.R.
(Fonte Recurso)]]="",VLOOKUP(Tabela2[[#This Row],[N.R.
(Natureza da Receita)]],Tabela813[[NR]:[Situação]],3,FALSE),"")</f>
        <v>S</v>
      </c>
      <c r="Y1147" s="105" t="b">
        <f>X1147=Tabela2[[#This Row],[(S)intética
(A)nalítica]]</f>
        <v>1</v>
      </c>
    </row>
    <row r="1148" spans="1:25" ht="150">
      <c r="B1148" s="29"/>
      <c r="C1148" s="20" t="s">
        <v>790</v>
      </c>
      <c r="D1148" s="20" t="s">
        <v>782</v>
      </c>
      <c r="E1148" s="20" t="s">
        <v>781</v>
      </c>
      <c r="F1148" s="20" t="s">
        <v>781</v>
      </c>
      <c r="G1148" s="20" t="s">
        <v>795</v>
      </c>
      <c r="H1148" s="20" t="s">
        <v>784</v>
      </c>
      <c r="I1148" s="20" t="s">
        <v>784</v>
      </c>
      <c r="J1148" s="20" t="s">
        <v>787</v>
      </c>
      <c r="K1148" s="16" t="s">
        <v>1766</v>
      </c>
      <c r="L1148" s="20"/>
      <c r="M1148" s="21" t="s">
        <v>670</v>
      </c>
      <c r="N1148" s="16" t="s">
        <v>1236</v>
      </c>
      <c r="O1148" s="16">
        <v>5</v>
      </c>
      <c r="P1148" s="20" t="s">
        <v>50</v>
      </c>
      <c r="Q1148" s="1" t="s">
        <v>671</v>
      </c>
      <c r="R1148" s="1" t="s">
        <v>157</v>
      </c>
      <c r="S1148" s="16"/>
      <c r="T1148" s="151"/>
      <c r="V1148" s="105" t="str">
        <f>IF(Tabela2[[#This Row],[F.R.
(Fonte Recurso)]]="",IF(B1226&lt;&gt;"",B1226&amp;".","")&amp;C1226&amp;"."&amp;D1226&amp;"."&amp;E1226&amp;"."&amp;F1226&amp;"."&amp;G1226&amp;"."&amp;H1226&amp;"."&amp;I1226&amp;"."&amp;J1226,"")</f>
        <v>2.4.1.1.51.2.1.00</v>
      </c>
      <c r="W1148" s="105" t="b">
        <f>V1148=Tabela2[[#This Row],[N.R.
(Natureza da Receita)]]</f>
        <v>0</v>
      </c>
      <c r="X1148" s="105" t="str">
        <f>IF(Tabela2[[#This Row],[F.R.
(Fonte Recurso)]]="",VLOOKUP(Tabela2[[#This Row],[N.R.
(Natureza da Receita)]],Tabela813[[NR]:[Situação]],3,FALSE),"")</f>
        <v>S</v>
      </c>
      <c r="Y1148" s="105" t="b">
        <f>X1148=Tabela2[[#This Row],[(S)intética
(A)nalítica]]</f>
        <v>1</v>
      </c>
    </row>
    <row r="1149" spans="1:25">
      <c r="B1149" s="29"/>
      <c r="C1149" s="20"/>
      <c r="D1149" s="20"/>
      <c r="E1149" s="20"/>
      <c r="F1149" s="20"/>
      <c r="G1149" s="20"/>
      <c r="H1149" s="20"/>
      <c r="I1149" s="20"/>
      <c r="J1149" s="20"/>
      <c r="K1149" s="16"/>
      <c r="L1149" s="20" t="s">
        <v>3110</v>
      </c>
      <c r="M1149" s="21" t="s">
        <v>3055</v>
      </c>
      <c r="N1149" s="16"/>
      <c r="O1149" s="16"/>
      <c r="P1149" s="20"/>
      <c r="Q1149" s="1"/>
      <c r="R1149" s="1"/>
      <c r="S1149" s="16" t="s">
        <v>14</v>
      </c>
      <c r="T1149" s="154">
        <v>44851</v>
      </c>
      <c r="V1149" s="105" t="str">
        <f>IF(Tabela2[[#This Row],[F.R.
(Fonte Recurso)]]="",IF(B1227&lt;&gt;"",B1227&amp;".","")&amp;C1227&amp;"."&amp;D1227&amp;"."&amp;E1227&amp;"."&amp;F1227&amp;"."&amp;G1227&amp;"."&amp;H1227&amp;"."&amp;I1227&amp;"."&amp;J1227,"")</f>
        <v/>
      </c>
      <c r="W1149" s="105" t="b">
        <f>V1149=Tabela2[[#This Row],[N.R.
(Natureza da Receita)]]</f>
        <v>1</v>
      </c>
      <c r="X1149" s="105" t="str">
        <f>IF(Tabela2[[#This Row],[F.R.
(Fonte Recurso)]]="",VLOOKUP(Tabela2[[#This Row],[N.R.
(Natureza da Receita)]],Tabela813[[NR]:[Situação]],3,FALSE),"")</f>
        <v/>
      </c>
      <c r="Y1149" s="105" t="b">
        <f>X1149=Tabela2[[#This Row],[(S)intética
(A)nalítica]]</f>
        <v>1</v>
      </c>
    </row>
    <row r="1150" spans="1:25">
      <c r="B1150" s="29"/>
      <c r="C1150" s="20"/>
      <c r="D1150" s="20"/>
      <c r="E1150" s="20"/>
      <c r="F1150" s="20"/>
      <c r="G1150" s="20"/>
      <c r="H1150" s="20"/>
      <c r="I1150" s="20"/>
      <c r="J1150" s="20"/>
      <c r="K1150" s="16"/>
      <c r="L1150" s="20" t="s">
        <v>3101</v>
      </c>
      <c r="M1150" s="1" t="s">
        <v>3055</v>
      </c>
      <c r="N1150" s="16" t="str">
        <f>X1074</f>
        <v>S</v>
      </c>
      <c r="O1150" s="16"/>
      <c r="P1150" s="20"/>
      <c r="Q1150" s="1"/>
      <c r="R1150" s="1" t="s">
        <v>157</v>
      </c>
      <c r="S1150" s="16" t="s">
        <v>157</v>
      </c>
      <c r="T1150" s="151"/>
      <c r="V1150" s="105" t="str">
        <f>IF(Tabela2[[#This Row],[F.R.
(Fonte Recurso)]]="",IF(B1228&lt;&gt;"",B1228&amp;".","")&amp;C1228&amp;"."&amp;D1228&amp;"."&amp;E1228&amp;"."&amp;F1228&amp;"."&amp;G1228&amp;"."&amp;H1228&amp;"."&amp;I1228&amp;"."&amp;J1228,"")</f>
        <v/>
      </c>
      <c r="W1150" s="105" t="b">
        <f>V1150=Tabela2[[#This Row],[N.R.
(Natureza da Receita)]]</f>
        <v>1</v>
      </c>
      <c r="X1150" s="105" t="str">
        <f>IF(Tabela2[[#This Row],[F.R.
(Fonte Recurso)]]="",VLOOKUP(Tabela2[[#This Row],[N.R.
(Natureza da Receita)]],Tabela813[[NR]:[Situação]],3,FALSE),"")</f>
        <v/>
      </c>
      <c r="Y1150" s="105" t="b">
        <f>X1150=Tabela2[[#This Row],[(S)intética
(A)nalítica]]</f>
        <v>0</v>
      </c>
    </row>
    <row r="1151" spans="1:25" ht="30">
      <c r="B1151" s="29"/>
      <c r="C1151" s="20" t="s">
        <v>790</v>
      </c>
      <c r="D1151" s="20" t="s">
        <v>782</v>
      </c>
      <c r="E1151" s="20" t="s">
        <v>781</v>
      </c>
      <c r="F1151" s="20" t="s">
        <v>781</v>
      </c>
      <c r="G1151" s="20" t="s">
        <v>798</v>
      </c>
      <c r="H1151" s="20" t="s">
        <v>784</v>
      </c>
      <c r="I1151" s="20" t="s">
        <v>784</v>
      </c>
      <c r="J1151" s="20" t="s">
        <v>787</v>
      </c>
      <c r="K1151" s="16" t="s">
        <v>1767</v>
      </c>
      <c r="L1151" s="20"/>
      <c r="M1151" s="21" t="s">
        <v>672</v>
      </c>
      <c r="N1151" s="16" t="str">
        <f>X1075</f>
        <v/>
      </c>
      <c r="O1151" s="16">
        <v>5</v>
      </c>
      <c r="P1151" s="20" t="s">
        <v>50</v>
      </c>
      <c r="Q1151" s="1" t="s">
        <v>673</v>
      </c>
      <c r="R1151" s="1" t="s">
        <v>157</v>
      </c>
      <c r="S1151" s="16"/>
      <c r="T1151" s="151"/>
      <c r="V1151" s="105" t="str">
        <f>IF(Tabela2[[#This Row],[F.R.
(Fonte Recurso)]]="",IF(B1229&lt;&gt;"",B1229&amp;".","")&amp;C1229&amp;"."&amp;D1229&amp;"."&amp;E1229&amp;"."&amp;F1229&amp;"."&amp;G1229&amp;"."&amp;H1229&amp;"."&amp;I1229&amp;"."&amp;J1229,"")</f>
        <v>.......</v>
      </c>
      <c r="W1151" s="105" t="b">
        <f>V1151=Tabela2[[#This Row],[N.R.
(Natureza da Receita)]]</f>
        <v>0</v>
      </c>
      <c r="X1151" s="105" t="str">
        <f>IF(Tabela2[[#This Row],[F.R.
(Fonte Recurso)]]="",VLOOKUP(Tabela2[[#This Row],[N.R.
(Natureza da Receita)]],Tabela813[[NR]:[Situação]],3,FALSE),"")</f>
        <v>S</v>
      </c>
      <c r="Y1151" s="105" t="b">
        <f>X1151=Tabela2[[#This Row],[(S)intética
(A)nalítica]]</f>
        <v>0</v>
      </c>
    </row>
    <row r="1152" spans="1:25">
      <c r="B1152" s="29"/>
      <c r="C1152" s="20"/>
      <c r="D1152" s="20"/>
      <c r="E1152" s="20"/>
      <c r="F1152" s="20"/>
      <c r="G1152" s="20"/>
      <c r="H1152" s="20"/>
      <c r="I1152" s="20"/>
      <c r="J1152" s="20"/>
      <c r="K1152" s="16"/>
      <c r="L1152" s="20" t="s">
        <v>3110</v>
      </c>
      <c r="M1152" s="21" t="s">
        <v>3055</v>
      </c>
      <c r="N1152" s="16" t="str">
        <f>X1087</f>
        <v/>
      </c>
      <c r="O1152" s="16"/>
      <c r="P1152" s="20"/>
      <c r="Q1152" s="1"/>
      <c r="R1152" s="1"/>
      <c r="S1152" s="16"/>
      <c r="T1152" s="151"/>
      <c r="V1152" s="105" t="str">
        <f>IF(Tabela2[[#This Row],[F.R.
(Fonte Recurso)]]="",IF(B1230&lt;&gt;"",B1230&amp;".","")&amp;C1230&amp;"."&amp;D1230&amp;"."&amp;E1230&amp;"."&amp;F1230&amp;"."&amp;G1230&amp;"."&amp;H1230&amp;"."&amp;I1230&amp;"."&amp;J1230,"")</f>
        <v/>
      </c>
      <c r="W1152" s="105" t="b">
        <f>V1152=Tabela2[[#This Row],[N.R.
(Natureza da Receita)]]</f>
        <v>1</v>
      </c>
      <c r="X1152" s="105" t="str">
        <f>IF(Tabela2[[#This Row],[F.R.
(Fonte Recurso)]]="",VLOOKUP(Tabela2[[#This Row],[N.R.
(Natureza da Receita)]],Tabela813[[NR]:[Situação]],3,FALSE),"")</f>
        <v/>
      </c>
      <c r="Y1152" s="105" t="b">
        <f>X1152=Tabela2[[#This Row],[(S)intética
(A)nalítica]]</f>
        <v>1</v>
      </c>
    </row>
    <row r="1153" spans="1:25">
      <c r="B1153" s="29"/>
      <c r="C1153" s="20"/>
      <c r="D1153" s="20"/>
      <c r="E1153" s="20"/>
      <c r="F1153" s="20"/>
      <c r="G1153" s="20"/>
      <c r="H1153" s="20"/>
      <c r="I1153" s="20"/>
      <c r="J1153" s="20"/>
      <c r="K1153" s="16"/>
      <c r="L1153" s="20" t="s">
        <v>3101</v>
      </c>
      <c r="M1153" s="1" t="s">
        <v>3055</v>
      </c>
      <c r="N1153" s="16"/>
      <c r="O1153" s="16" t="s">
        <v>157</v>
      </c>
      <c r="P1153" s="20" t="s">
        <v>157</v>
      </c>
      <c r="Q1153" s="1"/>
      <c r="R1153" s="1" t="s">
        <v>157</v>
      </c>
      <c r="S1153" s="16" t="s">
        <v>157</v>
      </c>
      <c r="T1153" s="151"/>
      <c r="V1153" s="105" t="str">
        <f>IF(Tabela2[[#This Row],[F.R.
(Fonte Recurso)]]="",IF(B1231&lt;&gt;"",B1231&amp;".","")&amp;C1231&amp;"."&amp;D1231&amp;"."&amp;E1231&amp;"."&amp;F1231&amp;"."&amp;G1231&amp;"."&amp;H1231&amp;"."&amp;I1231&amp;"."&amp;J1231,"")</f>
        <v/>
      </c>
      <c r="W1153" s="105" t="b">
        <f>V1153=Tabela2[[#This Row],[N.R.
(Natureza da Receita)]]</f>
        <v>1</v>
      </c>
      <c r="X1153" s="105" t="str">
        <f>IF(Tabela2[[#This Row],[F.R.
(Fonte Recurso)]]="",VLOOKUP(Tabela2[[#This Row],[N.R.
(Natureza da Receita)]],Tabela813[[NR]:[Situação]],3,FALSE),"")</f>
        <v/>
      </c>
      <c r="Y1153" s="105" t="b">
        <f>X1153=Tabela2[[#This Row],[(S)intética
(A)nalítica]]</f>
        <v>1</v>
      </c>
    </row>
    <row r="1154" spans="1:25">
      <c r="B1154" s="29"/>
      <c r="C1154" s="20" t="s">
        <v>790</v>
      </c>
      <c r="D1154" s="20" t="s">
        <v>782</v>
      </c>
      <c r="E1154" s="20" t="s">
        <v>781</v>
      </c>
      <c r="F1154" s="20" t="s">
        <v>781</v>
      </c>
      <c r="G1154" s="20" t="s">
        <v>799</v>
      </c>
      <c r="H1154" s="20" t="s">
        <v>784</v>
      </c>
      <c r="I1154" s="20" t="s">
        <v>784</v>
      </c>
      <c r="J1154" s="20" t="s">
        <v>787</v>
      </c>
      <c r="K1154" s="16" t="s">
        <v>1768</v>
      </c>
      <c r="L1154" s="20"/>
      <c r="M1154" s="21" t="s">
        <v>674</v>
      </c>
      <c r="N1154" s="16" t="s">
        <v>1236</v>
      </c>
      <c r="O1154" s="16">
        <v>5</v>
      </c>
      <c r="P1154" s="20" t="s">
        <v>50</v>
      </c>
      <c r="Q1154" s="1" t="s">
        <v>675</v>
      </c>
      <c r="R1154" s="1" t="s">
        <v>157</v>
      </c>
      <c r="S1154" s="16"/>
      <c r="T1154" s="151"/>
      <c r="V1154" s="105" t="str">
        <f>IF(Tabela2[[#This Row],[F.R.
(Fonte Recurso)]]="",IF(B1232&lt;&gt;"",B1232&amp;".","")&amp;C1232&amp;"."&amp;D1232&amp;"."&amp;E1232&amp;"."&amp;F1232&amp;"."&amp;G1232&amp;"."&amp;H1232&amp;"."&amp;I1232&amp;"."&amp;J1232,"")</f>
        <v>2.4.1.1.51.2.1.03</v>
      </c>
      <c r="W1154" s="105" t="b">
        <f>V1154=Tabela2[[#This Row],[N.R.
(Natureza da Receita)]]</f>
        <v>0</v>
      </c>
      <c r="X1154" s="105" t="str">
        <f>IF(Tabela2[[#This Row],[F.R.
(Fonte Recurso)]]="",VLOOKUP(Tabela2[[#This Row],[N.R.
(Natureza da Receita)]],Tabela813[[NR]:[Situação]],3,FALSE),"")</f>
        <v>S</v>
      </c>
      <c r="Y1154" s="105" t="b">
        <f>X1154=Tabela2[[#This Row],[(S)intética
(A)nalítica]]</f>
        <v>1</v>
      </c>
    </row>
    <row r="1155" spans="1:25">
      <c r="B1155" s="29"/>
      <c r="C1155" s="20"/>
      <c r="D1155" s="20"/>
      <c r="E1155" s="20"/>
      <c r="F1155" s="20"/>
      <c r="G1155" s="20"/>
      <c r="H1155" s="20"/>
      <c r="I1155" s="20"/>
      <c r="J1155" s="20"/>
      <c r="K1155" s="16"/>
      <c r="L1155" s="20" t="s">
        <v>3110</v>
      </c>
      <c r="M1155" s="21" t="s">
        <v>3055</v>
      </c>
      <c r="N1155" s="16"/>
      <c r="O1155" s="16"/>
      <c r="P1155" s="20"/>
      <c r="Q1155" s="1"/>
      <c r="R1155" s="1"/>
      <c r="S1155" s="16" t="s">
        <v>14</v>
      </c>
      <c r="T1155" s="154">
        <v>44851</v>
      </c>
      <c r="V1155" s="105" t="str">
        <f>IF(Tabela2[[#This Row],[F.R.
(Fonte Recurso)]]="",IF(B1233&lt;&gt;"",B1233&amp;".","")&amp;C1233&amp;"."&amp;D1233&amp;"."&amp;E1233&amp;"."&amp;F1233&amp;"."&amp;G1233&amp;"."&amp;H1233&amp;"."&amp;I1233&amp;"."&amp;J1233,"")</f>
        <v/>
      </c>
      <c r="W1155" s="105" t="b">
        <f>V1155=Tabela2[[#This Row],[N.R.
(Natureza da Receita)]]</f>
        <v>1</v>
      </c>
      <c r="X1155" s="105" t="str">
        <f>IF(Tabela2[[#This Row],[F.R.
(Fonte Recurso)]]="",VLOOKUP(Tabela2[[#This Row],[N.R.
(Natureza da Receita)]],Tabela813[[NR]:[Situação]],3,FALSE),"")</f>
        <v/>
      </c>
      <c r="Y1155" s="105" t="b">
        <f>X1155=Tabela2[[#This Row],[(S)intética
(A)nalítica]]</f>
        <v>1</v>
      </c>
    </row>
    <row r="1156" spans="1:25">
      <c r="B1156" s="29"/>
      <c r="C1156" s="20"/>
      <c r="D1156" s="20"/>
      <c r="E1156" s="20"/>
      <c r="F1156" s="20"/>
      <c r="G1156" s="20"/>
      <c r="H1156" s="20"/>
      <c r="I1156" s="20"/>
      <c r="J1156" s="20"/>
      <c r="K1156" s="16"/>
      <c r="L1156" s="20" t="s">
        <v>3101</v>
      </c>
      <c r="M1156" s="1" t="s">
        <v>3061</v>
      </c>
      <c r="N1156" s="16"/>
      <c r="O1156" s="16" t="s">
        <v>157</v>
      </c>
      <c r="P1156" s="20" t="s">
        <v>157</v>
      </c>
      <c r="Q1156" s="1"/>
      <c r="R1156" s="1" t="s">
        <v>157</v>
      </c>
      <c r="S1156" s="16" t="s">
        <v>157</v>
      </c>
      <c r="T1156" s="151"/>
      <c r="V1156" s="105" t="str">
        <f>IF(Tabela2[[#This Row],[F.R.
(Fonte Recurso)]]="",IF(B1234&lt;&gt;"",B1234&amp;".","")&amp;C1234&amp;"."&amp;D1234&amp;"."&amp;E1234&amp;"."&amp;F1234&amp;"."&amp;G1234&amp;"."&amp;H1234&amp;"."&amp;I1234&amp;"."&amp;J1234,"")</f>
        <v/>
      </c>
      <c r="W1156" s="105" t="b">
        <f>V1156=Tabela2[[#This Row],[N.R.
(Natureza da Receita)]]</f>
        <v>1</v>
      </c>
      <c r="X1156" s="105" t="str">
        <f>IF(Tabela2[[#This Row],[F.R.
(Fonte Recurso)]]="",VLOOKUP(Tabela2[[#This Row],[N.R.
(Natureza da Receita)]],Tabela813[[NR]:[Situação]],3,FALSE),"")</f>
        <v/>
      </c>
      <c r="Y1156" s="105" t="b">
        <f>X1156=Tabela2[[#This Row],[(S)intética
(A)nalítica]]</f>
        <v>1</v>
      </c>
    </row>
    <row r="1157" spans="1:25" ht="45">
      <c r="B1157" s="29"/>
      <c r="C1157" s="20" t="s">
        <v>790</v>
      </c>
      <c r="D1157" s="20" t="s">
        <v>791</v>
      </c>
      <c r="E1157" s="20" t="s">
        <v>784</v>
      </c>
      <c r="F1157" s="20" t="s">
        <v>784</v>
      </c>
      <c r="G1157" s="20" t="s">
        <v>787</v>
      </c>
      <c r="H1157" s="20" t="s">
        <v>784</v>
      </c>
      <c r="I1157" s="20" t="s">
        <v>784</v>
      </c>
      <c r="J1157" s="20" t="s">
        <v>787</v>
      </c>
      <c r="K1157" s="16" t="s">
        <v>1769</v>
      </c>
      <c r="L1157" s="20"/>
      <c r="M1157" s="21" t="s">
        <v>676</v>
      </c>
      <c r="N1157" s="16" t="s">
        <v>1236</v>
      </c>
      <c r="O1157" s="16">
        <v>2</v>
      </c>
      <c r="P1157" s="20" t="s">
        <v>44</v>
      </c>
      <c r="Q1157" s="1" t="s">
        <v>677</v>
      </c>
      <c r="R1157" s="1" t="s">
        <v>157</v>
      </c>
      <c r="S1157" s="16" t="s">
        <v>157</v>
      </c>
      <c r="T1157" s="151"/>
      <c r="V1157" s="105" t="str">
        <f>IF(Tabela2[[#This Row],[F.R.
(Fonte Recurso)]]="",IF(B1235&lt;&gt;"",B1235&amp;".","")&amp;C1235&amp;"."&amp;D1235&amp;"."&amp;E1235&amp;"."&amp;F1235&amp;"."&amp;G1235&amp;"."&amp;H1235&amp;"."&amp;I1235&amp;"."&amp;J1235,"")</f>
        <v>2.4.1.1.51.3.1.00</v>
      </c>
      <c r="W1157" s="105" t="b">
        <f>V1157=Tabela2[[#This Row],[N.R.
(Natureza da Receita)]]</f>
        <v>0</v>
      </c>
      <c r="X1157" s="105" t="str">
        <f>IF(Tabela2[[#This Row],[F.R.
(Fonte Recurso)]]="",VLOOKUP(Tabela2[[#This Row],[N.R.
(Natureza da Receita)]],Tabela813[[NR]:[Situação]],3,FALSE),"")</f>
        <v>S</v>
      </c>
      <c r="Y1157" s="105" t="b">
        <f>X1157=Tabela2[[#This Row],[(S)intética
(A)nalítica]]</f>
        <v>1</v>
      </c>
    </row>
    <row r="1158" spans="1:25" ht="45">
      <c r="B1158" s="29"/>
      <c r="C1158" s="20" t="s">
        <v>790</v>
      </c>
      <c r="D1158" s="20" t="s">
        <v>791</v>
      </c>
      <c r="E1158" s="20" t="s">
        <v>781</v>
      </c>
      <c r="F1158" s="20" t="s">
        <v>784</v>
      </c>
      <c r="G1158" s="20" t="s">
        <v>787</v>
      </c>
      <c r="H1158" s="20" t="s">
        <v>784</v>
      </c>
      <c r="I1158" s="20" t="s">
        <v>784</v>
      </c>
      <c r="J1158" s="20" t="s">
        <v>787</v>
      </c>
      <c r="K1158" s="16" t="s">
        <v>1770</v>
      </c>
      <c r="L1158" s="20"/>
      <c r="M1158" s="21" t="s">
        <v>2494</v>
      </c>
      <c r="N1158" s="16" t="str">
        <f>X1080</f>
        <v>S</v>
      </c>
      <c r="O1158" s="16">
        <v>3</v>
      </c>
      <c r="P1158" s="20" t="s">
        <v>44</v>
      </c>
      <c r="Q1158" s="1" t="s">
        <v>678</v>
      </c>
      <c r="R1158" s="1" t="s">
        <v>157</v>
      </c>
      <c r="S1158" s="16" t="s">
        <v>157</v>
      </c>
      <c r="T1158" s="151"/>
      <c r="V1158" s="105" t="str">
        <f>IF(Tabela2[[#This Row],[F.R.
(Fonte Recurso)]]="",IF(B1236&lt;&gt;"",B1236&amp;".","")&amp;C1236&amp;"."&amp;D1236&amp;"."&amp;E1236&amp;"."&amp;F1236&amp;"."&amp;G1236&amp;"."&amp;H1236&amp;"."&amp;I1236&amp;"."&amp;J1236,"")</f>
        <v>2.4.1.1.51.3.1.01</v>
      </c>
      <c r="W1158" s="105" t="b">
        <f>V1158=Tabela2[[#This Row],[N.R.
(Natureza da Receita)]]</f>
        <v>0</v>
      </c>
      <c r="X1158" s="105" t="str">
        <f>IF(Tabela2[[#This Row],[F.R.
(Fonte Recurso)]]="",VLOOKUP(Tabela2[[#This Row],[N.R.
(Natureza da Receita)]],Tabela813[[NR]:[Situação]],3,FALSE),"")</f>
        <v>S</v>
      </c>
      <c r="Y1158" s="105" t="b">
        <f>X1158=Tabela2[[#This Row],[(S)intética
(A)nalítica]]</f>
        <v>1</v>
      </c>
    </row>
    <row r="1159" spans="1:25">
      <c r="B1159" s="29"/>
      <c r="C1159" s="20" t="s">
        <v>790</v>
      </c>
      <c r="D1159" s="20" t="s">
        <v>791</v>
      </c>
      <c r="E1159" s="20" t="s">
        <v>781</v>
      </c>
      <c r="F1159" s="20" t="s">
        <v>781</v>
      </c>
      <c r="G1159" s="20" t="s">
        <v>787</v>
      </c>
      <c r="H1159" s="20" t="s">
        <v>784</v>
      </c>
      <c r="I1159" s="20" t="s">
        <v>784</v>
      </c>
      <c r="J1159" s="20" t="s">
        <v>787</v>
      </c>
      <c r="K1159" s="16" t="s">
        <v>1771</v>
      </c>
      <c r="L1159" s="20"/>
      <c r="M1159" s="21" t="s">
        <v>679</v>
      </c>
      <c r="N1159" s="16" t="str">
        <f>X1081</f>
        <v/>
      </c>
      <c r="O1159" s="16">
        <v>4</v>
      </c>
      <c r="P1159" s="20" t="s">
        <v>44</v>
      </c>
      <c r="Q1159" s="1" t="s">
        <v>1220</v>
      </c>
      <c r="R1159" s="1" t="s">
        <v>157</v>
      </c>
      <c r="S1159" s="16"/>
      <c r="T1159" s="151"/>
      <c r="V1159" s="105" t="str">
        <f>IF(Tabela2[[#This Row],[F.R.
(Fonte Recurso)]]="",IF(B1237&lt;&gt;"",B1237&amp;".","")&amp;C1237&amp;"."&amp;D1237&amp;"."&amp;E1237&amp;"."&amp;F1237&amp;"."&amp;G1237&amp;"."&amp;H1237&amp;"."&amp;I1237&amp;"."&amp;J1237,"")</f>
        <v>.......</v>
      </c>
      <c r="W1159" s="105" t="b">
        <f>V1159=Tabela2[[#This Row],[N.R.
(Natureza da Receita)]]</f>
        <v>0</v>
      </c>
      <c r="X1159" s="105" t="str">
        <f>IF(Tabela2[[#This Row],[F.R.
(Fonte Recurso)]]="",VLOOKUP(Tabela2[[#This Row],[N.R.
(Natureza da Receita)]],Tabela813[[NR]:[Situação]],3,FALSE),"")</f>
        <v>S</v>
      </c>
      <c r="Y1159" s="105" t="b">
        <f>X1159=Tabela2[[#This Row],[(S)intética
(A)nalítica]]</f>
        <v>0</v>
      </c>
    </row>
    <row r="1160" spans="1:25" ht="45">
      <c r="A1160" s="302"/>
      <c r="B1160" s="29"/>
      <c r="C1160" s="20" t="s">
        <v>790</v>
      </c>
      <c r="D1160" s="20" t="s">
        <v>791</v>
      </c>
      <c r="E1160" s="20" t="s">
        <v>781</v>
      </c>
      <c r="F1160" s="20" t="s">
        <v>781</v>
      </c>
      <c r="G1160" s="20" t="s">
        <v>807</v>
      </c>
      <c r="H1160" s="20" t="s">
        <v>784</v>
      </c>
      <c r="I1160" s="20" t="s">
        <v>784</v>
      </c>
      <c r="J1160" s="20" t="s">
        <v>787</v>
      </c>
      <c r="K1160" s="16" t="s">
        <v>1772</v>
      </c>
      <c r="L1160" s="20"/>
      <c r="M1160" s="21" t="s">
        <v>680</v>
      </c>
      <c r="N1160" s="16" t="str">
        <f>X1082</f>
        <v>S</v>
      </c>
      <c r="O1160" s="16">
        <v>5</v>
      </c>
      <c r="P1160" s="20" t="s">
        <v>54</v>
      </c>
      <c r="Q1160" s="1" t="s">
        <v>681</v>
      </c>
      <c r="R1160" s="1" t="s">
        <v>157</v>
      </c>
      <c r="S1160" s="16"/>
      <c r="T1160" s="151"/>
      <c r="V1160" s="105" t="str">
        <f>IF(Tabela2[[#This Row],[F.R.
(Fonte Recurso)]]="",IF(B1238&lt;&gt;"",B1238&amp;".","")&amp;C1238&amp;"."&amp;D1238&amp;"."&amp;E1238&amp;"."&amp;F1238&amp;"."&amp;G1238&amp;"."&amp;H1238&amp;"."&amp;I1238&amp;"."&amp;J1238,"")</f>
        <v>.......</v>
      </c>
      <c r="W1160" s="105" t="b">
        <f>V1160=Tabela2[[#This Row],[N.R.
(Natureza da Receita)]]</f>
        <v>0</v>
      </c>
      <c r="X1160" s="105" t="str">
        <f>IF(Tabela2[[#This Row],[F.R.
(Fonte Recurso)]]="",VLOOKUP(Tabela2[[#This Row],[N.R.
(Natureza da Receita)]],Tabela813[[NR]:[Situação]],3,FALSE),"")</f>
        <v>S</v>
      </c>
      <c r="Y1160" s="105" t="b">
        <f>X1160=Tabela2[[#This Row],[(S)intética
(A)nalítica]]</f>
        <v>1</v>
      </c>
    </row>
    <row r="1161" spans="1:25" ht="45">
      <c r="A1161" s="302"/>
      <c r="B1161" s="29"/>
      <c r="C1161" s="20" t="s">
        <v>790</v>
      </c>
      <c r="D1161" s="20" t="s">
        <v>791</v>
      </c>
      <c r="E1161" s="20" t="s">
        <v>781</v>
      </c>
      <c r="F1161" s="20" t="s">
        <v>781</v>
      </c>
      <c r="G1161" s="20" t="s">
        <v>807</v>
      </c>
      <c r="H1161" s="20" t="s">
        <v>781</v>
      </c>
      <c r="I1161" s="20" t="s">
        <v>784</v>
      </c>
      <c r="J1161" s="20" t="s">
        <v>787</v>
      </c>
      <c r="K1161" s="16" t="s">
        <v>1773</v>
      </c>
      <c r="L1161" s="20"/>
      <c r="M1161" s="21" t="s">
        <v>349</v>
      </c>
      <c r="N1161" s="16" t="s">
        <v>1236</v>
      </c>
      <c r="O1161" s="16">
        <v>6</v>
      </c>
      <c r="P1161" s="20" t="s">
        <v>54</v>
      </c>
      <c r="Q1161" s="1" t="s">
        <v>682</v>
      </c>
      <c r="R1161" s="1" t="s">
        <v>157</v>
      </c>
      <c r="S1161" s="16"/>
      <c r="T1161" s="151"/>
      <c r="V1161" s="105" t="str">
        <f>IF(Tabela2[[#This Row],[F.R.
(Fonte Recurso)]]="",IF(B1239&lt;&gt;"",B1239&amp;".","")&amp;C1239&amp;"."&amp;D1239&amp;"."&amp;E1239&amp;"."&amp;F1239&amp;"."&amp;G1239&amp;"."&amp;H1239&amp;"."&amp;I1239&amp;"."&amp;J1239,"")</f>
        <v>2.4.1.1.51.3.1.02</v>
      </c>
      <c r="W1161" s="105" t="b">
        <f>V1161=Tabela2[[#This Row],[N.R.
(Natureza da Receita)]]</f>
        <v>0</v>
      </c>
      <c r="X1161" s="105" t="str">
        <f>IF(Tabela2[[#This Row],[F.R.
(Fonte Recurso)]]="",VLOOKUP(Tabela2[[#This Row],[N.R.
(Natureza da Receita)]],Tabela813[[NR]:[Situação]],3,FALSE),"")</f>
        <v>S</v>
      </c>
      <c r="Y1161" s="105" t="b">
        <f>X1161=Tabela2[[#This Row],[(S)intética
(A)nalítica]]</f>
        <v>1</v>
      </c>
    </row>
    <row r="1162" spans="1:25" ht="45">
      <c r="A1162" s="24"/>
      <c r="B1162" s="29"/>
      <c r="C1162" s="20" t="s">
        <v>790</v>
      </c>
      <c r="D1162" s="20" t="s">
        <v>791</v>
      </c>
      <c r="E1162" s="20" t="s">
        <v>781</v>
      </c>
      <c r="F1162" s="20" t="s">
        <v>781</v>
      </c>
      <c r="G1162" s="20" t="s">
        <v>807</v>
      </c>
      <c r="H1162" s="20" t="s">
        <v>781</v>
      </c>
      <c r="I1162" s="20" t="s">
        <v>781</v>
      </c>
      <c r="J1162" s="20" t="s">
        <v>787</v>
      </c>
      <c r="K1162" s="16" t="s">
        <v>1774</v>
      </c>
      <c r="L1162" s="20"/>
      <c r="M1162" s="21" t="s">
        <v>2500</v>
      </c>
      <c r="N1162" s="16" t="s">
        <v>1236</v>
      </c>
      <c r="O1162" s="16">
        <v>7</v>
      </c>
      <c r="P1162" s="20" t="s">
        <v>54</v>
      </c>
      <c r="Q1162" s="1" t="s">
        <v>682</v>
      </c>
      <c r="R1162" s="1" t="s">
        <v>157</v>
      </c>
      <c r="S1162" s="16" t="s">
        <v>157</v>
      </c>
      <c r="T1162" s="151"/>
      <c r="V1162" s="105" t="str">
        <f>IF(Tabela2[[#This Row],[F.R.
(Fonte Recurso)]]="",IF(B1240&lt;&gt;"",B1240&amp;".","")&amp;C1240&amp;"."&amp;D1240&amp;"."&amp;E1240&amp;"."&amp;F1240&amp;"."&amp;G1240&amp;"."&amp;H1240&amp;"."&amp;I1240&amp;"."&amp;J1240,"")</f>
        <v>.......</v>
      </c>
      <c r="W1162" s="105" t="b">
        <f>V1162=Tabela2[[#This Row],[N.R.
(Natureza da Receita)]]</f>
        <v>0</v>
      </c>
      <c r="X1162" s="105" t="str">
        <f>IF(Tabela2[[#This Row],[F.R.
(Fonte Recurso)]]="",VLOOKUP(Tabela2[[#This Row],[N.R.
(Natureza da Receita)]],Tabela813[[NR]:[Situação]],3,FALSE),"")</f>
        <v>S</v>
      </c>
      <c r="Y1162" s="105" t="b">
        <f>X1162=Tabela2[[#This Row],[(S)intética
(A)nalítica]]</f>
        <v>1</v>
      </c>
    </row>
    <row r="1163" spans="1:25" ht="45">
      <c r="A1163" s="24"/>
      <c r="B1163" s="29"/>
      <c r="C1163" s="20" t="s">
        <v>790</v>
      </c>
      <c r="D1163" s="20" t="s">
        <v>791</v>
      </c>
      <c r="E1163" s="20" t="s">
        <v>781</v>
      </c>
      <c r="F1163" s="20" t="s">
        <v>781</v>
      </c>
      <c r="G1163" s="20" t="s">
        <v>807</v>
      </c>
      <c r="H1163" s="20" t="s">
        <v>781</v>
      </c>
      <c r="I1163" s="20" t="s">
        <v>781</v>
      </c>
      <c r="J1163" s="20" t="s">
        <v>783</v>
      </c>
      <c r="K1163" s="16" t="s">
        <v>1775</v>
      </c>
      <c r="L1163" s="20"/>
      <c r="M1163" s="21" t="s">
        <v>2500</v>
      </c>
      <c r="N1163" s="16" t="s">
        <v>1241</v>
      </c>
      <c r="O1163" s="16">
        <v>8</v>
      </c>
      <c r="P1163" s="20" t="s">
        <v>1425</v>
      </c>
      <c r="Q1163" s="1" t="s">
        <v>682</v>
      </c>
      <c r="R1163" s="1" t="s">
        <v>157</v>
      </c>
      <c r="S1163" s="16"/>
      <c r="T1163" s="151"/>
      <c r="V1163" s="105" t="str">
        <f>IF(Tabela2[[#This Row],[F.R.
(Fonte Recurso)]]="",IF(B1241&lt;&gt;"",B1241&amp;".","")&amp;C1241&amp;"."&amp;D1241&amp;"."&amp;E1241&amp;"."&amp;F1241&amp;"."&amp;G1241&amp;"."&amp;H1241&amp;"."&amp;I1241&amp;"."&amp;J1241,"")</f>
        <v>2.4.1.1.51.3.1.03</v>
      </c>
      <c r="W1163" s="105" t="b">
        <f>V1163=Tabela2[[#This Row],[N.R.
(Natureza da Receita)]]</f>
        <v>0</v>
      </c>
      <c r="X1163" s="105" t="str">
        <f>IF(Tabela2[[#This Row],[F.R.
(Fonte Recurso)]]="",VLOOKUP(Tabela2[[#This Row],[N.R.
(Natureza da Receita)]],Tabela813[[NR]:[Situação]],3,FALSE),"")</f>
        <v>A</v>
      </c>
      <c r="Y1163" s="105" t="b">
        <f>X1163=Tabela2[[#This Row],[(S)intética
(A)nalítica]]</f>
        <v>1</v>
      </c>
    </row>
    <row r="1164" spans="1:25" ht="30">
      <c r="A1164" s="24"/>
      <c r="B1164" s="29"/>
      <c r="C1164" s="20"/>
      <c r="D1164" s="20"/>
      <c r="E1164" s="20"/>
      <c r="F1164" s="20"/>
      <c r="G1164" s="20"/>
      <c r="H1164" s="20"/>
      <c r="I1164" s="20"/>
      <c r="J1164" s="20"/>
      <c r="K1164" s="16"/>
      <c r="L1164" s="36" t="s">
        <v>3140</v>
      </c>
      <c r="M1164" s="37" t="s">
        <v>3064</v>
      </c>
      <c r="N1164" s="16"/>
      <c r="O1164" s="16" t="s">
        <v>157</v>
      </c>
      <c r="P1164" s="20" t="s">
        <v>157</v>
      </c>
      <c r="Q1164" s="1"/>
      <c r="R1164" s="1" t="s">
        <v>157</v>
      </c>
      <c r="S1164" s="16" t="s">
        <v>157</v>
      </c>
      <c r="T1164" s="151"/>
      <c r="V1164" s="105" t="str">
        <f>IF(Tabela2[[#This Row],[F.R.
(Fonte Recurso)]]="",IF(B1242&lt;&gt;"",B1242&amp;".","")&amp;C1242&amp;"."&amp;D1242&amp;"."&amp;E1242&amp;"."&amp;F1242&amp;"."&amp;G1242&amp;"."&amp;H1242&amp;"."&amp;I1242&amp;"."&amp;J1242,"")</f>
        <v/>
      </c>
      <c r="W1164" s="105" t="b">
        <f>V1164=Tabela2[[#This Row],[N.R.
(Natureza da Receita)]]</f>
        <v>1</v>
      </c>
      <c r="X1164" s="105" t="str">
        <f>IF(Tabela2[[#This Row],[F.R.
(Fonte Recurso)]]="",VLOOKUP(Tabela2[[#This Row],[N.R.
(Natureza da Receita)]],Tabela813[[NR]:[Situação]],3,FALSE),"")</f>
        <v/>
      </c>
      <c r="Y1164" s="105" t="b">
        <f>X1164=Tabela2[[#This Row],[(S)intética
(A)nalítica]]</f>
        <v>1</v>
      </c>
    </row>
    <row r="1165" spans="1:25" ht="45">
      <c r="A1165" s="24"/>
      <c r="B1165" s="29"/>
      <c r="C1165" s="20"/>
      <c r="D1165" s="20"/>
      <c r="E1165" s="20"/>
      <c r="F1165" s="20"/>
      <c r="G1165" s="20"/>
      <c r="H1165" s="20"/>
      <c r="I1165" s="20"/>
      <c r="J1165" s="20"/>
      <c r="K1165" s="18"/>
      <c r="L1165" s="36" t="s">
        <v>3343</v>
      </c>
      <c r="M1165" s="21" t="s">
        <v>3473</v>
      </c>
      <c r="N1165" s="16" t="str">
        <f>X1087</f>
        <v/>
      </c>
      <c r="O1165" s="16"/>
      <c r="P1165" s="20"/>
      <c r="Q1165" s="1"/>
      <c r="R1165" s="1"/>
      <c r="S1165" s="16"/>
      <c r="T1165" s="151"/>
      <c r="V1165" s="105" t="str">
        <f>IF(Tabela2[[#This Row],[F.R.
(Fonte Recurso)]]="",IF(B1243&lt;&gt;"",B1243&amp;".","")&amp;C1243&amp;"."&amp;D1243&amp;"."&amp;E1243&amp;"."&amp;F1243&amp;"."&amp;G1243&amp;"."&amp;H1243&amp;"."&amp;I1243&amp;"."&amp;J1243,"")</f>
        <v/>
      </c>
      <c r="W1165" s="105" t="b">
        <f>V1165=Tabela2[[#This Row],[N.R.
(Natureza da Receita)]]</f>
        <v>1</v>
      </c>
      <c r="X1165" s="105" t="str">
        <f>IF(Tabela2[[#This Row],[F.R.
(Fonte Recurso)]]="",VLOOKUP(Tabela2[[#This Row],[N.R.
(Natureza da Receita)]],Tabela813[[NR]:[Situação]],3,FALSE),"")</f>
        <v/>
      </c>
      <c r="Y1165" s="105" t="b">
        <f>X1165=Tabela2[[#This Row],[(S)intética
(A)nalítica]]</f>
        <v>1</v>
      </c>
    </row>
    <row r="1166" spans="1:25" ht="45">
      <c r="A1166" s="24"/>
      <c r="B1166" s="29"/>
      <c r="C1166" s="20" t="s">
        <v>790</v>
      </c>
      <c r="D1166" s="20" t="s">
        <v>791</v>
      </c>
      <c r="E1166" s="20" t="s">
        <v>781</v>
      </c>
      <c r="F1166" s="20" t="s">
        <v>781</v>
      </c>
      <c r="G1166" s="20" t="s">
        <v>807</v>
      </c>
      <c r="H1166" s="20" t="s">
        <v>781</v>
      </c>
      <c r="I1166" s="20" t="s">
        <v>781</v>
      </c>
      <c r="J1166" s="20" t="s">
        <v>785</v>
      </c>
      <c r="K1166" s="16" t="s">
        <v>1776</v>
      </c>
      <c r="L1166" s="20"/>
      <c r="M1166" s="21" t="s">
        <v>2595</v>
      </c>
      <c r="N1166" s="16" t="s">
        <v>1241</v>
      </c>
      <c r="O1166" s="16">
        <v>8</v>
      </c>
      <c r="P1166" s="20" t="s">
        <v>1425</v>
      </c>
      <c r="Q1166" s="1" t="s">
        <v>2799</v>
      </c>
      <c r="R1166" s="1" t="s">
        <v>157</v>
      </c>
      <c r="S1166" s="16"/>
      <c r="T1166" s="151"/>
      <c r="V1166" s="105" t="str">
        <f>IF(Tabela2[[#This Row],[F.R.
(Fonte Recurso)]]="",IF(B1244&lt;&gt;"",B1244&amp;".","")&amp;C1244&amp;"."&amp;D1244&amp;"."&amp;E1244&amp;"."&amp;F1244&amp;"."&amp;G1244&amp;"."&amp;H1244&amp;"."&amp;I1244&amp;"."&amp;J1244,"")</f>
        <v>2.4.1.1.51.4.1.00</v>
      </c>
      <c r="W1166" s="105" t="b">
        <f>V1166=Tabela2[[#This Row],[N.R.
(Natureza da Receita)]]</f>
        <v>0</v>
      </c>
      <c r="X1166" s="105" t="str">
        <f>IF(Tabela2[[#This Row],[F.R.
(Fonte Recurso)]]="",VLOOKUP(Tabela2[[#This Row],[N.R.
(Natureza da Receita)]],Tabela813[[NR]:[Situação]],3,FALSE),"")</f>
        <v>A</v>
      </c>
      <c r="Y1166" s="105" t="b">
        <f>X1166=Tabela2[[#This Row],[(S)intética
(A)nalítica]]</f>
        <v>1</v>
      </c>
    </row>
    <row r="1167" spans="1:25" ht="60">
      <c r="A1167" s="24"/>
      <c r="B1167" s="29"/>
      <c r="C1167" s="20"/>
      <c r="D1167" s="20"/>
      <c r="E1167" s="20"/>
      <c r="F1167" s="20"/>
      <c r="G1167" s="20"/>
      <c r="H1167" s="20"/>
      <c r="I1167" s="20"/>
      <c r="J1167" s="20"/>
      <c r="K1167" s="16"/>
      <c r="L1167" s="36" t="s">
        <v>3065</v>
      </c>
      <c r="M1167" s="37" t="s">
        <v>3066</v>
      </c>
      <c r="N1167" s="16"/>
      <c r="O1167" s="16" t="s">
        <v>157</v>
      </c>
      <c r="P1167" s="20" t="s">
        <v>157</v>
      </c>
      <c r="Q1167" s="1" t="s">
        <v>3425</v>
      </c>
      <c r="R1167" s="1" t="s">
        <v>157</v>
      </c>
      <c r="S1167" s="16" t="s">
        <v>157</v>
      </c>
      <c r="T1167" s="151"/>
      <c r="V1167" s="105" t="str">
        <f>IF(Tabela2[[#This Row],[F.R.
(Fonte Recurso)]]="",IF(B1245&lt;&gt;"",B1245&amp;".","")&amp;C1245&amp;"."&amp;D1245&amp;"."&amp;E1245&amp;"."&amp;F1245&amp;"."&amp;G1245&amp;"."&amp;H1245&amp;"."&amp;I1245&amp;"."&amp;J1245,"")</f>
        <v/>
      </c>
      <c r="W1167" s="105" t="b">
        <f>V1167=Tabela2[[#This Row],[N.R.
(Natureza da Receita)]]</f>
        <v>1</v>
      </c>
      <c r="X1167" s="105" t="str">
        <f>IF(Tabela2[[#This Row],[F.R.
(Fonte Recurso)]]="",VLOOKUP(Tabela2[[#This Row],[N.R.
(Natureza da Receita)]],Tabela813[[NR]:[Situação]],3,FALSE),"")</f>
        <v/>
      </c>
      <c r="Y1167" s="105" t="b">
        <f>X1167=Tabela2[[#This Row],[(S)intética
(A)nalítica]]</f>
        <v>1</v>
      </c>
    </row>
    <row r="1168" spans="1:25" ht="45">
      <c r="B1168" s="29"/>
      <c r="C1168" s="20" t="s">
        <v>790</v>
      </c>
      <c r="D1168" s="20" t="s">
        <v>791</v>
      </c>
      <c r="E1168" s="20" t="s">
        <v>781</v>
      </c>
      <c r="F1168" s="20" t="s">
        <v>781</v>
      </c>
      <c r="G1168" s="20" t="s">
        <v>807</v>
      </c>
      <c r="H1168" s="20" t="s">
        <v>781</v>
      </c>
      <c r="I1168" s="20" t="s">
        <v>781</v>
      </c>
      <c r="J1168" s="20" t="s">
        <v>794</v>
      </c>
      <c r="K1168" s="16" t="s">
        <v>1777</v>
      </c>
      <c r="L1168" s="20"/>
      <c r="M1168" s="21" t="s">
        <v>2596</v>
      </c>
      <c r="N1168" s="16" t="s">
        <v>1241</v>
      </c>
      <c r="O1168" s="16">
        <v>8</v>
      </c>
      <c r="P1168" s="20" t="s">
        <v>1425</v>
      </c>
      <c r="Q1168" s="1" t="s">
        <v>3170</v>
      </c>
      <c r="R1168" s="1" t="s">
        <v>157</v>
      </c>
      <c r="S1168" s="16"/>
      <c r="T1168" s="151"/>
      <c r="V1168" s="105" t="str">
        <f>IF(Tabela2[[#This Row],[F.R.
(Fonte Recurso)]]="",IF(B1246&lt;&gt;"",B1246&amp;".","")&amp;C1246&amp;"."&amp;D1246&amp;"."&amp;E1246&amp;"."&amp;F1246&amp;"."&amp;G1246&amp;"."&amp;H1246&amp;"."&amp;I1246&amp;"."&amp;J1246,"")</f>
        <v>.......</v>
      </c>
      <c r="W1168" s="105" t="b">
        <f>V1168=Tabela2[[#This Row],[N.R.
(Natureza da Receita)]]</f>
        <v>0</v>
      </c>
      <c r="X1168" s="105" t="str">
        <f>IF(Tabela2[[#This Row],[F.R.
(Fonte Recurso)]]="",VLOOKUP(Tabela2[[#This Row],[N.R.
(Natureza da Receita)]],Tabela813[[NR]:[Situação]],3,FALSE),"")</f>
        <v>A</v>
      </c>
      <c r="Y1168" s="105" t="b">
        <f>X1168=Tabela2[[#This Row],[(S)intética
(A)nalítica]]</f>
        <v>1</v>
      </c>
    </row>
    <row r="1169" spans="2:25" ht="60">
      <c r="B1169" s="29"/>
      <c r="C1169" s="20"/>
      <c r="D1169" s="20"/>
      <c r="E1169" s="20"/>
      <c r="F1169" s="20"/>
      <c r="G1169" s="20"/>
      <c r="H1169" s="20"/>
      <c r="I1169" s="20"/>
      <c r="J1169" s="20"/>
      <c r="K1169" s="16"/>
      <c r="L1169" s="36" t="s">
        <v>3067</v>
      </c>
      <c r="M1169" s="37" t="s">
        <v>3153</v>
      </c>
      <c r="N1169" s="16"/>
      <c r="O1169" s="16" t="s">
        <v>157</v>
      </c>
      <c r="P1169" s="20" t="s">
        <v>157</v>
      </c>
      <c r="Q1169" s="1" t="s">
        <v>3426</v>
      </c>
      <c r="R1169" s="1" t="s">
        <v>157</v>
      </c>
      <c r="S1169" s="16" t="s">
        <v>157</v>
      </c>
      <c r="T1169" s="151"/>
      <c r="V1169" s="105" t="str">
        <f>IF(Tabela2[[#This Row],[F.R.
(Fonte Recurso)]]="",IF(B1247&lt;&gt;"",B1247&amp;".","")&amp;C1247&amp;"."&amp;D1247&amp;"."&amp;E1247&amp;"."&amp;F1247&amp;"."&amp;G1247&amp;"."&amp;H1247&amp;"."&amp;I1247&amp;"."&amp;J1247,"")</f>
        <v/>
      </c>
      <c r="W1169" s="105" t="b">
        <f>V1169=Tabela2[[#This Row],[N.R.
(Natureza da Receita)]]</f>
        <v>1</v>
      </c>
      <c r="X1169" s="105" t="str">
        <f>IF(Tabela2[[#This Row],[F.R.
(Fonte Recurso)]]="",VLOOKUP(Tabela2[[#This Row],[N.R.
(Natureza da Receita)]],Tabela813[[NR]:[Situação]],3,FALSE),"")</f>
        <v/>
      </c>
      <c r="Y1169" s="105" t="b">
        <f>X1169=Tabela2[[#This Row],[(S)intética
(A)nalítica]]</f>
        <v>1</v>
      </c>
    </row>
    <row r="1170" spans="2:25" ht="45">
      <c r="B1170" s="29"/>
      <c r="C1170" s="20" t="s">
        <v>790</v>
      </c>
      <c r="D1170" s="20" t="s">
        <v>791</v>
      </c>
      <c r="E1170" s="20" t="s">
        <v>781</v>
      </c>
      <c r="F1170" s="20" t="s">
        <v>781</v>
      </c>
      <c r="G1170" s="20" t="s">
        <v>807</v>
      </c>
      <c r="H1170" s="20" t="s">
        <v>790</v>
      </c>
      <c r="I1170" s="20" t="s">
        <v>784</v>
      </c>
      <c r="J1170" s="20" t="s">
        <v>787</v>
      </c>
      <c r="K1170" s="16" t="s">
        <v>1778</v>
      </c>
      <c r="L1170" s="20"/>
      <c r="M1170" s="21" t="s">
        <v>351</v>
      </c>
      <c r="N1170" s="16" t="s">
        <v>1236</v>
      </c>
      <c r="O1170" s="16">
        <v>6</v>
      </c>
      <c r="P1170" s="20" t="s">
        <v>54</v>
      </c>
      <c r="Q1170" s="1" t="s">
        <v>683</v>
      </c>
      <c r="R1170" s="1" t="s">
        <v>157</v>
      </c>
      <c r="S1170" s="16"/>
      <c r="T1170" s="151"/>
      <c r="V1170" s="105" t="str">
        <f>IF(Tabela2[[#This Row],[F.R.
(Fonte Recurso)]]="",IF(B1248&lt;&gt;"",B1248&amp;".","")&amp;C1248&amp;"."&amp;D1248&amp;"."&amp;E1248&amp;"."&amp;F1248&amp;"."&amp;G1248&amp;"."&amp;H1248&amp;"."&amp;I1248&amp;"."&amp;J1248,"")</f>
        <v>2.4.1.1.51.4.1.02</v>
      </c>
      <c r="W1170" s="105" t="b">
        <f>V1170=Tabela2[[#This Row],[N.R.
(Natureza da Receita)]]</f>
        <v>0</v>
      </c>
      <c r="X1170" s="105" t="str">
        <f>IF(Tabela2[[#This Row],[F.R.
(Fonte Recurso)]]="",VLOOKUP(Tabela2[[#This Row],[N.R.
(Natureza da Receita)]],Tabela813[[NR]:[Situação]],3,FALSE),"")</f>
        <v>S</v>
      </c>
      <c r="Y1170" s="105" t="b">
        <f>X1170=Tabela2[[#This Row],[(S)intética
(A)nalítica]]</f>
        <v>1</v>
      </c>
    </row>
    <row r="1171" spans="2:25" ht="45">
      <c r="B1171" s="29"/>
      <c r="C1171" s="20" t="s">
        <v>790</v>
      </c>
      <c r="D1171" s="20" t="s">
        <v>791</v>
      </c>
      <c r="E1171" s="20" t="s">
        <v>781</v>
      </c>
      <c r="F1171" s="20" t="s">
        <v>781</v>
      </c>
      <c r="G1171" s="20" t="s">
        <v>807</v>
      </c>
      <c r="H1171" s="20" t="s">
        <v>790</v>
      </c>
      <c r="I1171" s="20" t="s">
        <v>781</v>
      </c>
      <c r="J1171" s="20" t="s">
        <v>783</v>
      </c>
      <c r="K1171" s="16" t="s">
        <v>1779</v>
      </c>
      <c r="L1171" s="20"/>
      <c r="M1171" s="21" t="s">
        <v>2503</v>
      </c>
      <c r="N1171" s="16" t="s">
        <v>1241</v>
      </c>
      <c r="O1171" s="16">
        <v>8</v>
      </c>
      <c r="P1171" s="20" t="s">
        <v>1425</v>
      </c>
      <c r="Q1171" s="1" t="s">
        <v>683</v>
      </c>
      <c r="R1171" s="1" t="s">
        <v>157</v>
      </c>
      <c r="S1171" s="16"/>
      <c r="T1171" s="151"/>
      <c r="V1171" s="105" t="str">
        <f>IF(Tabela2[[#This Row],[F.R.
(Fonte Recurso)]]="",IF(B1249&lt;&gt;"",B1249&amp;".","")&amp;C1249&amp;"."&amp;D1249&amp;"."&amp;E1249&amp;"."&amp;F1249&amp;"."&amp;G1249&amp;"."&amp;H1249&amp;"."&amp;I1249&amp;"."&amp;J1249,"")</f>
        <v>.......</v>
      </c>
      <c r="W1171" s="105" t="b">
        <f>V1171=Tabela2[[#This Row],[N.R.
(Natureza da Receita)]]</f>
        <v>0</v>
      </c>
      <c r="X1171" s="105" t="str">
        <f>IF(Tabela2[[#This Row],[F.R.
(Fonte Recurso)]]="",VLOOKUP(Tabela2[[#This Row],[N.R.
(Natureza da Receita)]],Tabela813[[NR]:[Situação]],3,FALSE),"")</f>
        <v>A</v>
      </c>
      <c r="Y1171" s="105" t="b">
        <f>X1171=Tabela2[[#This Row],[(S)intética
(A)nalítica]]</f>
        <v>1</v>
      </c>
    </row>
    <row r="1172" spans="2:25" ht="30">
      <c r="B1172" s="29"/>
      <c r="C1172" s="20"/>
      <c r="D1172" s="20"/>
      <c r="E1172" s="20"/>
      <c r="F1172" s="20"/>
      <c r="G1172" s="20"/>
      <c r="H1172" s="20"/>
      <c r="I1172" s="20"/>
      <c r="J1172" s="20"/>
      <c r="K1172" s="16"/>
      <c r="L1172" s="36" t="s">
        <v>3140</v>
      </c>
      <c r="M1172" s="37" t="s">
        <v>3197</v>
      </c>
      <c r="N1172" s="16"/>
      <c r="O1172" s="16" t="s">
        <v>157</v>
      </c>
      <c r="P1172" s="20" t="s">
        <v>157</v>
      </c>
      <c r="Q1172" s="1"/>
      <c r="R1172" s="1" t="s">
        <v>157</v>
      </c>
      <c r="S1172" s="16" t="s">
        <v>157</v>
      </c>
      <c r="T1172" s="151"/>
      <c r="V1172" s="105" t="str">
        <f>IF(Tabela2[[#This Row],[F.R.
(Fonte Recurso)]]="",IF(B1250&lt;&gt;"",B1250&amp;".","")&amp;C1250&amp;"."&amp;D1250&amp;"."&amp;E1250&amp;"."&amp;F1250&amp;"."&amp;G1250&amp;"."&amp;H1250&amp;"."&amp;I1250&amp;"."&amp;J1250,"")</f>
        <v/>
      </c>
      <c r="W1172" s="105" t="b">
        <f>V1172=Tabela2[[#This Row],[N.R.
(Natureza da Receita)]]</f>
        <v>1</v>
      </c>
      <c r="X1172" s="105" t="str">
        <f>IF(Tabela2[[#This Row],[F.R.
(Fonte Recurso)]]="",VLOOKUP(Tabela2[[#This Row],[N.R.
(Natureza da Receita)]],Tabela813[[NR]:[Situação]],3,FALSE),"")</f>
        <v/>
      </c>
      <c r="Y1172" s="105" t="b">
        <f>X1172=Tabela2[[#This Row],[(S)intética
(A)nalítica]]</f>
        <v>1</v>
      </c>
    </row>
    <row r="1173" spans="2:25" ht="45">
      <c r="B1173" s="29"/>
      <c r="C1173" s="20"/>
      <c r="D1173" s="20"/>
      <c r="E1173" s="20"/>
      <c r="F1173" s="20"/>
      <c r="G1173" s="20"/>
      <c r="H1173" s="20"/>
      <c r="I1173" s="20"/>
      <c r="J1173" s="20"/>
      <c r="K1173" s="18"/>
      <c r="L1173" s="36" t="s">
        <v>3343</v>
      </c>
      <c r="M1173" s="21" t="s">
        <v>3473</v>
      </c>
      <c r="N1173" s="16"/>
      <c r="O1173" s="16"/>
      <c r="P1173" s="20"/>
      <c r="Q1173" s="1"/>
      <c r="R1173" s="1"/>
      <c r="S1173" s="16"/>
      <c r="T1173" s="151"/>
      <c r="V1173" s="105" t="str">
        <f>IF(Tabela2[[#This Row],[F.R.
(Fonte Recurso)]]="",IF(B1251&lt;&gt;"",B1251&amp;".","")&amp;C1251&amp;"."&amp;D1251&amp;"."&amp;E1251&amp;"."&amp;F1251&amp;"."&amp;G1251&amp;"."&amp;H1251&amp;"."&amp;I1251&amp;"."&amp;J1251,"")</f>
        <v/>
      </c>
      <c r="W1173" s="105" t="b">
        <f>V1173=Tabela2[[#This Row],[N.R.
(Natureza da Receita)]]</f>
        <v>1</v>
      </c>
      <c r="X1173" s="105" t="str">
        <f>IF(Tabela2[[#This Row],[F.R.
(Fonte Recurso)]]="",VLOOKUP(Tabela2[[#This Row],[N.R.
(Natureza da Receita)]],Tabela813[[NR]:[Situação]],3,FALSE),"")</f>
        <v/>
      </c>
      <c r="Y1173" s="105" t="b">
        <f>X1173=Tabela2[[#This Row],[(S)intética
(A)nalítica]]</f>
        <v>1</v>
      </c>
    </row>
    <row r="1174" spans="2:25" ht="45">
      <c r="B1174" s="29"/>
      <c r="C1174" s="20" t="s">
        <v>790</v>
      </c>
      <c r="D1174" s="20" t="s">
        <v>791</v>
      </c>
      <c r="E1174" s="20" t="s">
        <v>781</v>
      </c>
      <c r="F1174" s="20" t="s">
        <v>781</v>
      </c>
      <c r="G1174" s="20" t="s">
        <v>807</v>
      </c>
      <c r="H1174" s="20" t="s">
        <v>790</v>
      </c>
      <c r="I1174" s="20" t="s">
        <v>781</v>
      </c>
      <c r="J1174" s="20" t="s">
        <v>785</v>
      </c>
      <c r="K1174" s="16" t="s">
        <v>1780</v>
      </c>
      <c r="L1174" s="20"/>
      <c r="M1174" s="21" t="s">
        <v>2597</v>
      </c>
      <c r="N1174" s="16" t="s">
        <v>1241</v>
      </c>
      <c r="O1174" s="16">
        <v>8</v>
      </c>
      <c r="P1174" s="20" t="s">
        <v>1425</v>
      </c>
      <c r="Q1174" s="1" t="s">
        <v>2799</v>
      </c>
      <c r="R1174" s="1" t="s">
        <v>157</v>
      </c>
      <c r="S1174" s="16"/>
      <c r="T1174" s="151"/>
      <c r="V1174" s="105" t="str">
        <f>IF(Tabela2[[#This Row],[F.R.
(Fonte Recurso)]]="",IF(B1252&lt;&gt;"",B1252&amp;".","")&amp;C1252&amp;"."&amp;D1252&amp;"."&amp;E1252&amp;"."&amp;F1252&amp;"."&amp;G1252&amp;"."&amp;H1252&amp;"."&amp;I1252&amp;"."&amp;J1252,"")</f>
        <v>2.4.1.1.51.5.0.00</v>
      </c>
      <c r="W1174" s="105" t="b">
        <f>V1174=Tabela2[[#This Row],[N.R.
(Natureza da Receita)]]</f>
        <v>0</v>
      </c>
      <c r="X1174" s="105" t="str">
        <f>IF(Tabela2[[#This Row],[F.R.
(Fonte Recurso)]]="",VLOOKUP(Tabela2[[#This Row],[N.R.
(Natureza da Receita)]],Tabela813[[NR]:[Situação]],3,FALSE),"")</f>
        <v>A</v>
      </c>
      <c r="Y1174" s="105" t="b">
        <f>X1174=Tabela2[[#This Row],[(S)intética
(A)nalítica]]</f>
        <v>1</v>
      </c>
    </row>
    <row r="1175" spans="2:25" ht="60">
      <c r="B1175" s="29"/>
      <c r="C1175" s="20"/>
      <c r="D1175" s="20"/>
      <c r="E1175" s="20"/>
      <c r="F1175" s="20"/>
      <c r="G1175" s="20"/>
      <c r="H1175" s="20"/>
      <c r="I1175" s="20"/>
      <c r="J1175" s="20"/>
      <c r="K1175" s="16"/>
      <c r="L1175" s="36" t="s">
        <v>3065</v>
      </c>
      <c r="M1175" s="37" t="s">
        <v>3066</v>
      </c>
      <c r="N1175" s="16"/>
      <c r="O1175" s="16" t="s">
        <v>157</v>
      </c>
      <c r="P1175" s="20" t="s">
        <v>157</v>
      </c>
      <c r="Q1175" s="1" t="s">
        <v>3425</v>
      </c>
      <c r="R1175" s="1" t="s">
        <v>157</v>
      </c>
      <c r="S1175" s="16" t="s">
        <v>157</v>
      </c>
      <c r="T1175" s="151"/>
      <c r="V1175" s="105" t="str">
        <f>IF(Tabela2[[#This Row],[F.R.
(Fonte Recurso)]]="",IF(B1253&lt;&gt;"",B1253&amp;".","")&amp;C1253&amp;"."&amp;D1253&amp;"."&amp;E1253&amp;"."&amp;F1253&amp;"."&amp;G1253&amp;"."&amp;H1253&amp;"."&amp;I1253&amp;"."&amp;J1253,"")</f>
        <v/>
      </c>
      <c r="W1175" s="105" t="b">
        <f>V1175=Tabela2[[#This Row],[N.R.
(Natureza da Receita)]]</f>
        <v>1</v>
      </c>
      <c r="X1175" s="105" t="str">
        <f>IF(Tabela2[[#This Row],[F.R.
(Fonte Recurso)]]="",VLOOKUP(Tabela2[[#This Row],[N.R.
(Natureza da Receita)]],Tabela813[[NR]:[Situação]],3,FALSE),"")</f>
        <v/>
      </c>
      <c r="Y1175" s="105" t="b">
        <f>X1175=Tabela2[[#This Row],[(S)intética
(A)nalítica]]</f>
        <v>1</v>
      </c>
    </row>
    <row r="1176" spans="2:25" ht="45">
      <c r="B1176" s="29"/>
      <c r="C1176" s="20" t="s">
        <v>790</v>
      </c>
      <c r="D1176" s="20" t="s">
        <v>791</v>
      </c>
      <c r="E1176" s="20" t="s">
        <v>781</v>
      </c>
      <c r="F1176" s="20" t="s">
        <v>781</v>
      </c>
      <c r="G1176" s="20" t="s">
        <v>807</v>
      </c>
      <c r="H1176" s="20" t="s">
        <v>790</v>
      </c>
      <c r="I1176" s="20" t="s">
        <v>781</v>
      </c>
      <c r="J1176" s="20" t="s">
        <v>794</v>
      </c>
      <c r="K1176" s="16" t="s">
        <v>1781</v>
      </c>
      <c r="L1176" s="20"/>
      <c r="M1176" s="21" t="s">
        <v>2598</v>
      </c>
      <c r="N1176" s="16" t="str">
        <f>X1098</f>
        <v>S</v>
      </c>
      <c r="O1176" s="16">
        <v>8</v>
      </c>
      <c r="P1176" s="20" t="s">
        <v>1425</v>
      </c>
      <c r="Q1176" s="1" t="s">
        <v>3170</v>
      </c>
      <c r="R1176" s="1" t="s">
        <v>157</v>
      </c>
      <c r="S1176" s="16"/>
      <c r="T1176" s="151"/>
      <c r="V1176" s="105" t="str">
        <f>IF(Tabela2[[#This Row],[F.R.
(Fonte Recurso)]]="",IF(B1254&lt;&gt;"",B1254&amp;".","")&amp;C1254&amp;"."&amp;D1254&amp;"."&amp;E1254&amp;"."&amp;F1254&amp;"."&amp;G1254&amp;"."&amp;H1254&amp;"."&amp;I1254&amp;"."&amp;J1254,"")</f>
        <v>2.4.1.1.51.5.1.01</v>
      </c>
      <c r="W1176" s="105" t="b">
        <f>V1176=Tabela2[[#This Row],[N.R.
(Natureza da Receita)]]</f>
        <v>0</v>
      </c>
      <c r="X1176" s="105" t="str">
        <f>IF(Tabela2[[#This Row],[F.R.
(Fonte Recurso)]]="",VLOOKUP(Tabela2[[#This Row],[N.R.
(Natureza da Receita)]],Tabela813[[NR]:[Situação]],3,FALSE),"")</f>
        <v>A</v>
      </c>
      <c r="Y1176" s="105" t="b">
        <f>X1176=Tabela2[[#This Row],[(S)intética
(A)nalítica]]</f>
        <v>0</v>
      </c>
    </row>
    <row r="1177" spans="2:25" ht="60">
      <c r="B1177" s="29"/>
      <c r="C1177" s="20"/>
      <c r="D1177" s="20"/>
      <c r="E1177" s="20"/>
      <c r="F1177" s="20"/>
      <c r="G1177" s="20"/>
      <c r="H1177" s="20"/>
      <c r="I1177" s="20"/>
      <c r="J1177" s="20"/>
      <c r="K1177" s="16"/>
      <c r="L1177" s="36" t="s">
        <v>3067</v>
      </c>
      <c r="M1177" s="37" t="s">
        <v>3153</v>
      </c>
      <c r="N1177" s="16"/>
      <c r="O1177" s="16" t="s">
        <v>157</v>
      </c>
      <c r="P1177" s="20" t="s">
        <v>157</v>
      </c>
      <c r="Q1177" s="1" t="s">
        <v>3426</v>
      </c>
      <c r="R1177" s="1" t="s">
        <v>157</v>
      </c>
      <c r="S1177" s="16" t="s">
        <v>157</v>
      </c>
      <c r="T1177" s="151"/>
      <c r="V1177" s="105" t="str">
        <f>IF(Tabela2[[#This Row],[F.R.
(Fonte Recurso)]]="",IF(B1255&lt;&gt;"",B1255&amp;".","")&amp;C1255&amp;"."&amp;D1255&amp;"."&amp;E1255&amp;"."&amp;F1255&amp;"."&amp;G1255&amp;"."&amp;H1255&amp;"."&amp;I1255&amp;"."&amp;J1255,"")</f>
        <v/>
      </c>
      <c r="W1177" s="105" t="b">
        <f>V1177=Tabela2[[#This Row],[N.R.
(Natureza da Receita)]]</f>
        <v>1</v>
      </c>
      <c r="X1177" s="105" t="str">
        <f>IF(Tabela2[[#This Row],[F.R.
(Fonte Recurso)]]="",VLOOKUP(Tabela2[[#This Row],[N.R.
(Natureza da Receita)]],Tabela813[[NR]:[Situação]],3,FALSE),"")</f>
        <v/>
      </c>
      <c r="Y1177" s="105" t="b">
        <f>X1177=Tabela2[[#This Row],[(S)intética
(A)nalítica]]</f>
        <v>1</v>
      </c>
    </row>
    <row r="1178" spans="2:25" ht="45">
      <c r="B1178" s="29"/>
      <c r="C1178" s="20" t="s">
        <v>790</v>
      </c>
      <c r="D1178" s="20" t="s">
        <v>791</v>
      </c>
      <c r="E1178" s="20" t="s">
        <v>781</v>
      </c>
      <c r="F1178" s="20" t="s">
        <v>781</v>
      </c>
      <c r="G1178" s="20" t="s">
        <v>807</v>
      </c>
      <c r="H1178" s="20" t="s">
        <v>782</v>
      </c>
      <c r="I1178" s="20" t="s">
        <v>784</v>
      </c>
      <c r="J1178" s="20" t="s">
        <v>787</v>
      </c>
      <c r="K1178" s="16" t="s">
        <v>1782</v>
      </c>
      <c r="L1178" s="20"/>
      <c r="M1178" s="21" t="s">
        <v>353</v>
      </c>
      <c r="N1178" s="16" t="s">
        <v>1236</v>
      </c>
      <c r="O1178" s="16">
        <v>6</v>
      </c>
      <c r="P1178" s="20" t="s">
        <v>54</v>
      </c>
      <c r="Q1178" s="1" t="s">
        <v>684</v>
      </c>
      <c r="R1178" s="1" t="s">
        <v>157</v>
      </c>
      <c r="S1178" s="16"/>
      <c r="T1178" s="151"/>
      <c r="V1178" s="105" t="str">
        <f>IF(Tabela2[[#This Row],[F.R.
(Fonte Recurso)]]="",IF(B1256&lt;&gt;"",B1256&amp;".","")&amp;C1256&amp;"."&amp;D1256&amp;"."&amp;E1256&amp;"."&amp;F1256&amp;"."&amp;G1256&amp;"."&amp;H1256&amp;"."&amp;I1256&amp;"."&amp;J1256,"")</f>
        <v>.......</v>
      </c>
      <c r="W1178" s="105" t="b">
        <f>V1178=Tabela2[[#This Row],[N.R.
(Natureza da Receita)]]</f>
        <v>0</v>
      </c>
      <c r="X1178" s="105" t="str">
        <f>IF(Tabela2[[#This Row],[F.R.
(Fonte Recurso)]]="",VLOOKUP(Tabela2[[#This Row],[N.R.
(Natureza da Receita)]],Tabela813[[NR]:[Situação]],3,FALSE),"")</f>
        <v>S</v>
      </c>
      <c r="Y1178" s="105" t="b">
        <f>X1178=Tabela2[[#This Row],[(S)intética
(A)nalítica]]</f>
        <v>1</v>
      </c>
    </row>
    <row r="1179" spans="2:25" ht="45">
      <c r="B1179" s="29"/>
      <c r="C1179" s="20" t="s">
        <v>790</v>
      </c>
      <c r="D1179" s="20" t="s">
        <v>791</v>
      </c>
      <c r="E1179" s="20" t="s">
        <v>781</v>
      </c>
      <c r="F1179" s="20" t="s">
        <v>781</v>
      </c>
      <c r="G1179" s="20" t="s">
        <v>807</v>
      </c>
      <c r="H1179" s="20" t="s">
        <v>782</v>
      </c>
      <c r="I1179" s="20" t="s">
        <v>781</v>
      </c>
      <c r="J1179" s="20" t="s">
        <v>787</v>
      </c>
      <c r="K1179" s="16" t="s">
        <v>1783</v>
      </c>
      <c r="L1179" s="20"/>
      <c r="M1179" s="21" t="s">
        <v>2506</v>
      </c>
      <c r="N1179" s="16" t="s">
        <v>1236</v>
      </c>
      <c r="O1179" s="16">
        <v>7</v>
      </c>
      <c r="P1179" s="20" t="s">
        <v>54</v>
      </c>
      <c r="Q1179" s="1" t="s">
        <v>684</v>
      </c>
      <c r="R1179" s="1" t="s">
        <v>157</v>
      </c>
      <c r="S1179" s="16" t="s">
        <v>157</v>
      </c>
      <c r="T1179" s="151"/>
      <c r="V1179" s="105" t="str">
        <f>IF(Tabela2[[#This Row],[F.R.
(Fonte Recurso)]]="",IF(B1257&lt;&gt;"",B1257&amp;".","")&amp;C1257&amp;"."&amp;D1257&amp;"."&amp;E1257&amp;"."&amp;F1257&amp;"."&amp;G1257&amp;"."&amp;H1257&amp;"."&amp;I1257&amp;"."&amp;J1257,"")</f>
        <v>2.4.1.1.51.5.1.02</v>
      </c>
      <c r="W1179" s="105" t="b">
        <f>V1179=Tabela2[[#This Row],[N.R.
(Natureza da Receita)]]</f>
        <v>0</v>
      </c>
      <c r="X1179" s="105" t="str">
        <f>IF(Tabela2[[#This Row],[F.R.
(Fonte Recurso)]]="",VLOOKUP(Tabela2[[#This Row],[N.R.
(Natureza da Receita)]],Tabela813[[NR]:[Situação]],3,FALSE),"")</f>
        <v>S</v>
      </c>
      <c r="Y1179" s="105" t="b">
        <f>X1179=Tabela2[[#This Row],[(S)intética
(A)nalítica]]</f>
        <v>1</v>
      </c>
    </row>
    <row r="1180" spans="2:25" ht="45">
      <c r="B1180" s="29"/>
      <c r="C1180" s="20" t="s">
        <v>790</v>
      </c>
      <c r="D1180" s="20" t="s">
        <v>791</v>
      </c>
      <c r="E1180" s="20" t="s">
        <v>781</v>
      </c>
      <c r="F1180" s="20" t="s">
        <v>781</v>
      </c>
      <c r="G1180" s="20" t="s">
        <v>807</v>
      </c>
      <c r="H1180" s="20" t="s">
        <v>782</v>
      </c>
      <c r="I1180" s="20" t="s">
        <v>781</v>
      </c>
      <c r="J1180" s="20" t="s">
        <v>783</v>
      </c>
      <c r="K1180" s="16" t="s">
        <v>1784</v>
      </c>
      <c r="L1180" s="20"/>
      <c r="M1180" s="21" t="s">
        <v>2506</v>
      </c>
      <c r="N1180" s="16" t="s">
        <v>1241</v>
      </c>
      <c r="O1180" s="16">
        <v>8</v>
      </c>
      <c r="P1180" s="20" t="s">
        <v>1425</v>
      </c>
      <c r="Q1180" s="1" t="s">
        <v>684</v>
      </c>
      <c r="R1180" s="1" t="s">
        <v>157</v>
      </c>
      <c r="S1180" s="16"/>
      <c r="T1180" s="151"/>
      <c r="V1180" s="105" t="str">
        <f>IF(Tabela2[[#This Row],[F.R.
(Fonte Recurso)]]="",IF(B1258&lt;&gt;"",B1258&amp;".","")&amp;C1258&amp;"."&amp;D1258&amp;"."&amp;E1258&amp;"."&amp;F1258&amp;"."&amp;G1258&amp;"."&amp;H1258&amp;"."&amp;I1258&amp;"."&amp;J1258,"")</f>
        <v>.......</v>
      </c>
      <c r="W1180" s="105" t="b">
        <f>V1180=Tabela2[[#This Row],[N.R.
(Natureza da Receita)]]</f>
        <v>0</v>
      </c>
      <c r="X1180" s="105" t="str">
        <f>IF(Tabela2[[#This Row],[F.R.
(Fonte Recurso)]]="",VLOOKUP(Tabela2[[#This Row],[N.R.
(Natureza da Receita)]],Tabela813[[NR]:[Situação]],3,FALSE),"")</f>
        <v>A</v>
      </c>
      <c r="Y1180" s="105" t="b">
        <f>X1180=Tabela2[[#This Row],[(S)intética
(A)nalítica]]</f>
        <v>1</v>
      </c>
    </row>
    <row r="1181" spans="2:25" ht="30">
      <c r="B1181" s="29"/>
      <c r="C1181" s="20"/>
      <c r="D1181" s="20"/>
      <c r="E1181" s="20"/>
      <c r="F1181" s="20"/>
      <c r="G1181" s="20"/>
      <c r="H1181" s="20"/>
      <c r="I1181" s="20"/>
      <c r="J1181" s="20"/>
      <c r="K1181" s="16"/>
      <c r="L1181" s="36" t="s">
        <v>3140</v>
      </c>
      <c r="M1181" s="37" t="s">
        <v>3197</v>
      </c>
      <c r="N1181" s="16"/>
      <c r="O1181" s="16" t="s">
        <v>157</v>
      </c>
      <c r="P1181" s="20" t="s">
        <v>157</v>
      </c>
      <c r="Q1181" s="1"/>
      <c r="R1181" s="1" t="s">
        <v>157</v>
      </c>
      <c r="S1181" s="16" t="s">
        <v>157</v>
      </c>
      <c r="T1181" s="151"/>
      <c r="V1181" s="105" t="str">
        <f>IF(Tabela2[[#This Row],[F.R.
(Fonte Recurso)]]="",IF(B1259&lt;&gt;"",B1259&amp;".","")&amp;C1259&amp;"."&amp;D1259&amp;"."&amp;E1259&amp;"."&amp;F1259&amp;"."&amp;G1259&amp;"."&amp;H1259&amp;"."&amp;I1259&amp;"."&amp;J1259,"")</f>
        <v/>
      </c>
      <c r="W1181" s="105" t="b">
        <f>V1181=Tabela2[[#This Row],[N.R.
(Natureza da Receita)]]</f>
        <v>1</v>
      </c>
      <c r="X1181" s="105" t="str">
        <f>IF(Tabela2[[#This Row],[F.R.
(Fonte Recurso)]]="",VLOOKUP(Tabela2[[#This Row],[N.R.
(Natureza da Receita)]],Tabela813[[NR]:[Situação]],3,FALSE),"")</f>
        <v/>
      </c>
      <c r="Y1181" s="105" t="b">
        <f>X1181=Tabela2[[#This Row],[(S)intética
(A)nalítica]]</f>
        <v>1</v>
      </c>
    </row>
    <row r="1182" spans="2:25" ht="45">
      <c r="B1182" s="29"/>
      <c r="C1182" s="20"/>
      <c r="D1182" s="20"/>
      <c r="E1182" s="20"/>
      <c r="F1182" s="20"/>
      <c r="G1182" s="20"/>
      <c r="H1182" s="20"/>
      <c r="I1182" s="20"/>
      <c r="J1182" s="20"/>
      <c r="K1182" s="18"/>
      <c r="L1182" s="36" t="s">
        <v>3343</v>
      </c>
      <c r="M1182" s="21" t="s">
        <v>3473</v>
      </c>
      <c r="N1182" s="16" t="str">
        <f>X1104</f>
        <v>S</v>
      </c>
      <c r="O1182" s="16"/>
      <c r="P1182" s="20"/>
      <c r="Q1182" s="1"/>
      <c r="R1182" s="1"/>
      <c r="S1182" s="16"/>
      <c r="T1182" s="151"/>
      <c r="V1182" s="105" t="str">
        <f>IF(Tabela2[[#This Row],[F.R.
(Fonte Recurso)]]="",IF(B1260&lt;&gt;"",B1260&amp;".","")&amp;C1260&amp;"."&amp;D1260&amp;"."&amp;E1260&amp;"."&amp;F1260&amp;"."&amp;G1260&amp;"."&amp;H1260&amp;"."&amp;I1260&amp;"."&amp;J1260,"")</f>
        <v/>
      </c>
      <c r="W1182" s="105" t="b">
        <f>V1182=Tabela2[[#This Row],[N.R.
(Natureza da Receita)]]</f>
        <v>1</v>
      </c>
      <c r="X1182" s="105" t="str">
        <f>IF(Tabela2[[#This Row],[F.R.
(Fonte Recurso)]]="",VLOOKUP(Tabela2[[#This Row],[N.R.
(Natureza da Receita)]],Tabela813[[NR]:[Situação]],3,FALSE),"")</f>
        <v/>
      </c>
      <c r="Y1182" s="105" t="b">
        <f>X1182=Tabela2[[#This Row],[(S)intética
(A)nalítica]]</f>
        <v>0</v>
      </c>
    </row>
    <row r="1183" spans="2:25" ht="45">
      <c r="B1183" s="29"/>
      <c r="C1183" s="20" t="s">
        <v>790</v>
      </c>
      <c r="D1183" s="20" t="s">
        <v>791</v>
      </c>
      <c r="E1183" s="20" t="s">
        <v>781</v>
      </c>
      <c r="F1183" s="20" t="s">
        <v>781</v>
      </c>
      <c r="G1183" s="20" t="s">
        <v>807</v>
      </c>
      <c r="H1183" s="20" t="s">
        <v>782</v>
      </c>
      <c r="I1183" s="20" t="s">
        <v>781</v>
      </c>
      <c r="J1183" s="20" t="s">
        <v>785</v>
      </c>
      <c r="K1183" s="16" t="s">
        <v>1785</v>
      </c>
      <c r="L1183" s="20"/>
      <c r="M1183" s="21" t="s">
        <v>2599</v>
      </c>
      <c r="N1183" s="16" t="s">
        <v>1241</v>
      </c>
      <c r="O1183" s="16">
        <v>8</v>
      </c>
      <c r="P1183" s="20" t="s">
        <v>1425</v>
      </c>
      <c r="Q1183" s="1" t="s">
        <v>2799</v>
      </c>
      <c r="R1183" s="1" t="s">
        <v>157</v>
      </c>
      <c r="S1183" s="16"/>
      <c r="T1183" s="151"/>
      <c r="V1183" s="105" t="str">
        <f>IF(Tabela2[[#This Row],[F.R.
(Fonte Recurso)]]="",IF(B1261&lt;&gt;"",B1261&amp;".","")&amp;C1261&amp;"."&amp;D1261&amp;"."&amp;E1261&amp;"."&amp;F1261&amp;"."&amp;G1261&amp;"."&amp;H1261&amp;"."&amp;I1261&amp;"."&amp;J1261,"")</f>
        <v>2.4.1.1.51.9.0.00</v>
      </c>
      <c r="W1183" s="105" t="b">
        <f>V1183=Tabela2[[#This Row],[N.R.
(Natureza da Receita)]]</f>
        <v>0</v>
      </c>
      <c r="X1183" s="105" t="str">
        <f>IF(Tabela2[[#This Row],[F.R.
(Fonte Recurso)]]="",VLOOKUP(Tabela2[[#This Row],[N.R.
(Natureza da Receita)]],Tabela813[[NR]:[Situação]],3,FALSE),"")</f>
        <v>A</v>
      </c>
      <c r="Y1183" s="105" t="b">
        <f>X1183=Tabela2[[#This Row],[(S)intética
(A)nalítica]]</f>
        <v>1</v>
      </c>
    </row>
    <row r="1184" spans="2:25" ht="60">
      <c r="B1184" s="29"/>
      <c r="C1184" s="20"/>
      <c r="D1184" s="20"/>
      <c r="E1184" s="20"/>
      <c r="F1184" s="20"/>
      <c r="G1184" s="20"/>
      <c r="H1184" s="20"/>
      <c r="I1184" s="20"/>
      <c r="J1184" s="20"/>
      <c r="K1184" s="16"/>
      <c r="L1184" s="36" t="s">
        <v>3065</v>
      </c>
      <c r="M1184" s="37" t="s">
        <v>3066</v>
      </c>
      <c r="N1184" s="16"/>
      <c r="O1184" s="16" t="s">
        <v>157</v>
      </c>
      <c r="P1184" s="20" t="s">
        <v>157</v>
      </c>
      <c r="Q1184" s="1" t="s">
        <v>3425</v>
      </c>
      <c r="R1184" s="1" t="s">
        <v>157</v>
      </c>
      <c r="S1184" s="16" t="s">
        <v>157</v>
      </c>
      <c r="T1184" s="151"/>
      <c r="V1184" s="105" t="str">
        <f>IF(Tabela2[[#This Row],[F.R.
(Fonte Recurso)]]="",IF(B1262&lt;&gt;"",B1262&amp;".","")&amp;C1262&amp;"."&amp;D1262&amp;"."&amp;E1262&amp;"."&amp;F1262&amp;"."&amp;G1262&amp;"."&amp;H1262&amp;"."&amp;I1262&amp;"."&amp;J1262,"")</f>
        <v/>
      </c>
      <c r="W1184" s="105" t="b">
        <f>V1184=Tabela2[[#This Row],[N.R.
(Natureza da Receita)]]</f>
        <v>1</v>
      </c>
      <c r="X1184" s="105" t="str">
        <f>IF(Tabela2[[#This Row],[F.R.
(Fonte Recurso)]]="",VLOOKUP(Tabela2[[#This Row],[N.R.
(Natureza da Receita)]],Tabela813[[NR]:[Situação]],3,FALSE),"")</f>
        <v/>
      </c>
      <c r="Y1184" s="105" t="b">
        <f>X1184=Tabela2[[#This Row],[(S)intética
(A)nalítica]]</f>
        <v>1</v>
      </c>
    </row>
    <row r="1185" spans="2:25" ht="45">
      <c r="B1185" s="29"/>
      <c r="C1185" s="20" t="s">
        <v>790</v>
      </c>
      <c r="D1185" s="20" t="s">
        <v>791</v>
      </c>
      <c r="E1185" s="20" t="s">
        <v>781</v>
      </c>
      <c r="F1185" s="20" t="s">
        <v>781</v>
      </c>
      <c r="G1185" s="20" t="s">
        <v>807</v>
      </c>
      <c r="H1185" s="20" t="s">
        <v>782</v>
      </c>
      <c r="I1185" s="20" t="s">
        <v>781</v>
      </c>
      <c r="J1185" s="20" t="s">
        <v>794</v>
      </c>
      <c r="K1185" s="16" t="s">
        <v>1786</v>
      </c>
      <c r="L1185" s="20"/>
      <c r="M1185" s="21" t="s">
        <v>2600</v>
      </c>
      <c r="N1185" s="16" t="s">
        <v>1241</v>
      </c>
      <c r="O1185" s="16">
        <v>8</v>
      </c>
      <c r="P1185" s="20" t="s">
        <v>1425</v>
      </c>
      <c r="Q1185" s="1" t="s">
        <v>3170</v>
      </c>
      <c r="R1185" s="1" t="s">
        <v>157</v>
      </c>
      <c r="S1185" s="16"/>
      <c r="T1185" s="151"/>
      <c r="V1185" s="105" t="str">
        <f>IF(Tabela2[[#This Row],[F.R.
(Fonte Recurso)]]="",IF(B1263&lt;&gt;"",B1263&amp;".","")&amp;C1263&amp;"."&amp;D1263&amp;"."&amp;E1263&amp;"."&amp;F1263&amp;"."&amp;G1263&amp;"."&amp;H1263&amp;"."&amp;I1263&amp;"."&amp;J1263,"")</f>
        <v>2.4.1.1.51.9.1.01</v>
      </c>
      <c r="W1185" s="105" t="b">
        <f>V1185=Tabela2[[#This Row],[N.R.
(Natureza da Receita)]]</f>
        <v>0</v>
      </c>
      <c r="X1185" s="105" t="str">
        <f>IF(Tabela2[[#This Row],[F.R.
(Fonte Recurso)]]="",VLOOKUP(Tabela2[[#This Row],[N.R.
(Natureza da Receita)]],Tabela813[[NR]:[Situação]],3,FALSE),"")</f>
        <v>A</v>
      </c>
      <c r="Y1185" s="105" t="b">
        <f>X1185=Tabela2[[#This Row],[(S)intética
(A)nalítica]]</f>
        <v>1</v>
      </c>
    </row>
    <row r="1186" spans="2:25" ht="60">
      <c r="B1186" s="29"/>
      <c r="C1186" s="20"/>
      <c r="D1186" s="20"/>
      <c r="E1186" s="20"/>
      <c r="F1186" s="20"/>
      <c r="G1186" s="20"/>
      <c r="H1186" s="20"/>
      <c r="I1186" s="20"/>
      <c r="J1186" s="20"/>
      <c r="K1186" s="16"/>
      <c r="L1186" s="36" t="s">
        <v>3067</v>
      </c>
      <c r="M1186" s="37" t="s">
        <v>3153</v>
      </c>
      <c r="N1186" s="16" t="str">
        <f>X1108</f>
        <v>S</v>
      </c>
      <c r="O1186" s="16" t="s">
        <v>157</v>
      </c>
      <c r="P1186" s="20" t="s">
        <v>157</v>
      </c>
      <c r="Q1186" s="1" t="s">
        <v>3426</v>
      </c>
      <c r="R1186" s="1" t="s">
        <v>157</v>
      </c>
      <c r="S1186" s="16" t="s">
        <v>157</v>
      </c>
      <c r="T1186" s="151"/>
      <c r="V1186" s="105" t="str">
        <f>IF(Tabela2[[#This Row],[F.R.
(Fonte Recurso)]]="",IF(B1264&lt;&gt;"",B1264&amp;".","")&amp;C1264&amp;"."&amp;D1264&amp;"."&amp;E1264&amp;"."&amp;F1264&amp;"."&amp;G1264&amp;"."&amp;H1264&amp;"."&amp;I1264&amp;"."&amp;J1264,"")</f>
        <v/>
      </c>
      <c r="W1186" s="105" t="b">
        <f>V1186=Tabela2[[#This Row],[N.R.
(Natureza da Receita)]]</f>
        <v>1</v>
      </c>
      <c r="X1186" s="105" t="str">
        <f>IF(Tabela2[[#This Row],[F.R.
(Fonte Recurso)]]="",VLOOKUP(Tabela2[[#This Row],[N.R.
(Natureza da Receita)]],Tabela813[[NR]:[Situação]],3,FALSE),"")</f>
        <v/>
      </c>
      <c r="Y1186" s="105" t="b">
        <f>X1186=Tabela2[[#This Row],[(S)intética
(A)nalítica]]</f>
        <v>0</v>
      </c>
    </row>
    <row r="1187" spans="2:25" ht="45">
      <c r="B1187" s="29"/>
      <c r="C1187" s="20" t="s">
        <v>790</v>
      </c>
      <c r="D1187" s="20" t="s">
        <v>791</v>
      </c>
      <c r="E1187" s="20" t="s">
        <v>781</v>
      </c>
      <c r="F1187" s="20" t="s">
        <v>781</v>
      </c>
      <c r="G1187" s="20" t="s">
        <v>807</v>
      </c>
      <c r="H1187" s="20" t="s">
        <v>791</v>
      </c>
      <c r="I1187" s="20" t="s">
        <v>784</v>
      </c>
      <c r="J1187" s="20" t="s">
        <v>787</v>
      </c>
      <c r="K1187" s="16" t="s">
        <v>1787</v>
      </c>
      <c r="L1187" s="20"/>
      <c r="M1187" s="21" t="s">
        <v>355</v>
      </c>
      <c r="N1187" s="16" t="s">
        <v>1236</v>
      </c>
      <c r="O1187" s="16">
        <v>6</v>
      </c>
      <c r="P1187" s="20" t="s">
        <v>54</v>
      </c>
      <c r="Q1187" s="1" t="s">
        <v>685</v>
      </c>
      <c r="R1187" s="1" t="s">
        <v>157</v>
      </c>
      <c r="S1187" s="16"/>
      <c r="T1187" s="151"/>
      <c r="V1187" s="105" t="str">
        <f>IF(Tabela2[[#This Row],[F.R.
(Fonte Recurso)]]="",IF(B1265&lt;&gt;"",B1265&amp;".","")&amp;C1265&amp;"."&amp;D1265&amp;"."&amp;E1265&amp;"."&amp;F1265&amp;"."&amp;G1265&amp;"."&amp;H1265&amp;"."&amp;I1265&amp;"."&amp;J1265,"")</f>
        <v>.......</v>
      </c>
      <c r="W1187" s="105" t="b">
        <f>V1187=Tabela2[[#This Row],[N.R.
(Natureza da Receita)]]</f>
        <v>0</v>
      </c>
      <c r="X1187" s="105" t="str">
        <f>IF(Tabela2[[#This Row],[F.R.
(Fonte Recurso)]]="",VLOOKUP(Tabela2[[#This Row],[N.R.
(Natureza da Receita)]],Tabela813[[NR]:[Situação]],3,FALSE),"")</f>
        <v>S</v>
      </c>
      <c r="Y1187" s="105" t="b">
        <f>X1187=Tabela2[[#This Row],[(S)intética
(A)nalítica]]</f>
        <v>1</v>
      </c>
    </row>
    <row r="1188" spans="2:25" ht="45">
      <c r="B1188" s="29"/>
      <c r="C1188" s="20" t="s">
        <v>790</v>
      </c>
      <c r="D1188" s="20" t="s">
        <v>791</v>
      </c>
      <c r="E1188" s="20" t="s">
        <v>781</v>
      </c>
      <c r="F1188" s="20" t="s">
        <v>781</v>
      </c>
      <c r="G1188" s="20" t="s">
        <v>807</v>
      </c>
      <c r="H1188" s="20" t="s">
        <v>791</v>
      </c>
      <c r="I1188" s="20" t="s">
        <v>781</v>
      </c>
      <c r="J1188" s="20" t="s">
        <v>787</v>
      </c>
      <c r="K1188" s="16" t="s">
        <v>1788</v>
      </c>
      <c r="L1188" s="20"/>
      <c r="M1188" s="21" t="s">
        <v>2509</v>
      </c>
      <c r="N1188" s="16" t="s">
        <v>1236</v>
      </c>
      <c r="O1188" s="16">
        <v>7</v>
      </c>
      <c r="P1188" s="20" t="s">
        <v>54</v>
      </c>
      <c r="Q1188" s="1" t="s">
        <v>685</v>
      </c>
      <c r="R1188" s="1" t="s">
        <v>157</v>
      </c>
      <c r="S1188" s="16" t="s">
        <v>157</v>
      </c>
      <c r="T1188" s="151"/>
      <c r="V1188" s="105" t="str">
        <f>IF(Tabela2[[#This Row],[F.R.
(Fonte Recurso)]]="",IF(B1266&lt;&gt;"",B1266&amp;".","")&amp;C1266&amp;"."&amp;D1266&amp;"."&amp;E1266&amp;"."&amp;F1266&amp;"."&amp;G1266&amp;"."&amp;H1266&amp;"."&amp;I1266&amp;"."&amp;J1266,"")</f>
        <v>2.4.1.1.51.9.1.02</v>
      </c>
      <c r="W1188" s="105" t="b">
        <f>V1188=Tabela2[[#This Row],[N.R.
(Natureza da Receita)]]</f>
        <v>0</v>
      </c>
      <c r="X1188" s="105" t="str">
        <f>IF(Tabela2[[#This Row],[F.R.
(Fonte Recurso)]]="",VLOOKUP(Tabela2[[#This Row],[N.R.
(Natureza da Receita)]],Tabela813[[NR]:[Situação]],3,FALSE),"")</f>
        <v>S</v>
      </c>
      <c r="Y1188" s="105" t="b">
        <f>X1188=Tabela2[[#This Row],[(S)intética
(A)nalítica]]</f>
        <v>1</v>
      </c>
    </row>
    <row r="1189" spans="2:25" ht="45">
      <c r="B1189" s="29"/>
      <c r="C1189" s="20" t="s">
        <v>790</v>
      </c>
      <c r="D1189" s="20" t="s">
        <v>791</v>
      </c>
      <c r="E1189" s="20" t="s">
        <v>781</v>
      </c>
      <c r="F1189" s="20" t="s">
        <v>781</v>
      </c>
      <c r="G1189" s="20" t="s">
        <v>807</v>
      </c>
      <c r="H1189" s="20" t="s">
        <v>791</v>
      </c>
      <c r="I1189" s="20" t="s">
        <v>781</v>
      </c>
      <c r="J1189" s="20" t="s">
        <v>783</v>
      </c>
      <c r="K1189" s="16" t="s">
        <v>1789</v>
      </c>
      <c r="L1189" s="20"/>
      <c r="M1189" s="21" t="s">
        <v>2509</v>
      </c>
      <c r="N1189" s="16" t="s">
        <v>1241</v>
      </c>
      <c r="O1189" s="16">
        <v>8</v>
      </c>
      <c r="P1189" s="20" t="s">
        <v>1425</v>
      </c>
      <c r="Q1189" s="1" t="s">
        <v>685</v>
      </c>
      <c r="R1189" s="1" t="s">
        <v>157</v>
      </c>
      <c r="S1189" s="16"/>
      <c r="T1189" s="151"/>
      <c r="V1189" s="105" t="str">
        <f>IF(Tabela2[[#This Row],[F.R.
(Fonte Recurso)]]="",IF(B1267&lt;&gt;"",B1267&amp;".","")&amp;C1267&amp;"."&amp;D1267&amp;"."&amp;E1267&amp;"."&amp;F1267&amp;"."&amp;G1267&amp;"."&amp;H1267&amp;"."&amp;I1267&amp;"."&amp;J1267,"")</f>
        <v>.......</v>
      </c>
      <c r="W1189" s="105" t="b">
        <f>V1189=Tabela2[[#This Row],[N.R.
(Natureza da Receita)]]</f>
        <v>0</v>
      </c>
      <c r="X1189" s="105" t="str">
        <f>IF(Tabela2[[#This Row],[F.R.
(Fonte Recurso)]]="",VLOOKUP(Tabela2[[#This Row],[N.R.
(Natureza da Receita)]],Tabela813[[NR]:[Situação]],3,FALSE),"")</f>
        <v>A</v>
      </c>
      <c r="Y1189" s="105" t="b">
        <f>X1189=Tabela2[[#This Row],[(S)intética
(A)nalítica]]</f>
        <v>1</v>
      </c>
    </row>
    <row r="1190" spans="2:25" ht="30">
      <c r="B1190" s="29"/>
      <c r="C1190" s="20"/>
      <c r="D1190" s="20"/>
      <c r="E1190" s="20"/>
      <c r="F1190" s="20"/>
      <c r="G1190" s="20"/>
      <c r="H1190" s="20"/>
      <c r="I1190" s="20"/>
      <c r="J1190" s="20"/>
      <c r="K1190" s="16"/>
      <c r="L1190" s="36" t="s">
        <v>3140</v>
      </c>
      <c r="M1190" s="37" t="s">
        <v>3197</v>
      </c>
      <c r="N1190" s="16"/>
      <c r="O1190" s="16" t="s">
        <v>157</v>
      </c>
      <c r="P1190" s="20" t="s">
        <v>157</v>
      </c>
      <c r="Q1190" s="1"/>
      <c r="R1190" s="1" t="s">
        <v>157</v>
      </c>
      <c r="S1190" s="16" t="s">
        <v>157</v>
      </c>
      <c r="T1190" s="151"/>
      <c r="V1190" s="105" t="str">
        <f>IF(Tabela2[[#This Row],[F.R.
(Fonte Recurso)]]="",IF(B1268&lt;&gt;"",B1268&amp;".","")&amp;C1268&amp;"."&amp;D1268&amp;"."&amp;E1268&amp;"."&amp;F1268&amp;"."&amp;G1268&amp;"."&amp;H1268&amp;"."&amp;I1268&amp;"."&amp;J1268,"")</f>
        <v/>
      </c>
      <c r="W1190" s="105" t="b">
        <f>V1190=Tabela2[[#This Row],[N.R.
(Natureza da Receita)]]</f>
        <v>1</v>
      </c>
      <c r="X1190" s="105" t="str">
        <f>IF(Tabela2[[#This Row],[F.R.
(Fonte Recurso)]]="",VLOOKUP(Tabela2[[#This Row],[N.R.
(Natureza da Receita)]],Tabela813[[NR]:[Situação]],3,FALSE),"")</f>
        <v/>
      </c>
      <c r="Y1190" s="105" t="b">
        <f>X1190=Tabela2[[#This Row],[(S)intética
(A)nalítica]]</f>
        <v>1</v>
      </c>
    </row>
    <row r="1191" spans="2:25" ht="45">
      <c r="B1191" s="29"/>
      <c r="C1191" s="20"/>
      <c r="D1191" s="20"/>
      <c r="E1191" s="20"/>
      <c r="F1191" s="20"/>
      <c r="G1191" s="20"/>
      <c r="H1191" s="20"/>
      <c r="I1191" s="20"/>
      <c r="J1191" s="20"/>
      <c r="K1191" s="18"/>
      <c r="L1191" s="36" t="s">
        <v>3343</v>
      </c>
      <c r="M1191" s="21" t="s">
        <v>3473</v>
      </c>
      <c r="N1191" s="16"/>
      <c r="O1191" s="16"/>
      <c r="P1191" s="20"/>
      <c r="Q1191" s="1"/>
      <c r="R1191" s="1"/>
      <c r="S1191" s="16"/>
      <c r="T1191" s="151"/>
      <c r="V1191" s="105" t="str">
        <f>IF(Tabela2[[#This Row],[F.R.
(Fonte Recurso)]]="",IF(B1269&lt;&gt;"",B1269&amp;".","")&amp;C1269&amp;"."&amp;D1269&amp;"."&amp;E1269&amp;"."&amp;F1269&amp;"."&amp;G1269&amp;"."&amp;H1269&amp;"."&amp;I1269&amp;"."&amp;J1269,"")</f>
        <v/>
      </c>
      <c r="W1191" s="105" t="b">
        <f>V1191=Tabela2[[#This Row],[N.R.
(Natureza da Receita)]]</f>
        <v>1</v>
      </c>
      <c r="X1191" s="105" t="str">
        <f>IF(Tabela2[[#This Row],[F.R.
(Fonte Recurso)]]="",VLOOKUP(Tabela2[[#This Row],[N.R.
(Natureza da Receita)]],Tabela813[[NR]:[Situação]],3,FALSE),"")</f>
        <v/>
      </c>
      <c r="Y1191" s="105" t="b">
        <f>X1191=Tabela2[[#This Row],[(S)intética
(A)nalítica]]</f>
        <v>1</v>
      </c>
    </row>
    <row r="1192" spans="2:25" ht="45">
      <c r="B1192" s="29"/>
      <c r="C1192" s="20" t="s">
        <v>790</v>
      </c>
      <c r="D1192" s="20" t="s">
        <v>791</v>
      </c>
      <c r="E1192" s="20" t="s">
        <v>781</v>
      </c>
      <c r="F1192" s="20" t="s">
        <v>781</v>
      </c>
      <c r="G1192" s="20" t="s">
        <v>807</v>
      </c>
      <c r="H1192" s="20" t="s">
        <v>791</v>
      </c>
      <c r="I1192" s="20" t="s">
        <v>781</v>
      </c>
      <c r="J1192" s="20" t="s">
        <v>785</v>
      </c>
      <c r="K1192" s="16" t="s">
        <v>1790</v>
      </c>
      <c r="L1192" s="20"/>
      <c r="M1192" s="21" t="s">
        <v>2601</v>
      </c>
      <c r="N1192" s="16" t="s">
        <v>1241</v>
      </c>
      <c r="O1192" s="16">
        <v>8</v>
      </c>
      <c r="P1192" s="20" t="s">
        <v>1425</v>
      </c>
      <c r="Q1192" s="1" t="s">
        <v>2799</v>
      </c>
      <c r="R1192" s="1" t="s">
        <v>157</v>
      </c>
      <c r="S1192" s="16"/>
      <c r="T1192" s="151"/>
      <c r="V1192" s="105" t="str">
        <f>IF(Tabela2[[#This Row],[F.R.
(Fonte Recurso)]]="",IF(B1270&lt;&gt;"",B1270&amp;".","")&amp;C1270&amp;"."&amp;D1270&amp;"."&amp;E1270&amp;"."&amp;F1270&amp;"."&amp;G1270&amp;"."&amp;H1270&amp;"."&amp;I1270&amp;"."&amp;J1270,"")</f>
        <v>.......</v>
      </c>
      <c r="W1192" s="105" t="b">
        <f>V1192=Tabela2[[#This Row],[N.R.
(Natureza da Receita)]]</f>
        <v>0</v>
      </c>
      <c r="X1192" s="105" t="str">
        <f>IF(Tabela2[[#This Row],[F.R.
(Fonte Recurso)]]="",VLOOKUP(Tabela2[[#This Row],[N.R.
(Natureza da Receita)]],Tabela813[[NR]:[Situação]],3,FALSE),"")</f>
        <v>A</v>
      </c>
      <c r="Y1192" s="105" t="b">
        <f>X1192=Tabela2[[#This Row],[(S)intética
(A)nalítica]]</f>
        <v>1</v>
      </c>
    </row>
    <row r="1193" spans="2:25" ht="60">
      <c r="B1193" s="29"/>
      <c r="C1193" s="20"/>
      <c r="D1193" s="20"/>
      <c r="E1193" s="20"/>
      <c r="F1193" s="20"/>
      <c r="G1193" s="20"/>
      <c r="H1193" s="20"/>
      <c r="I1193" s="20"/>
      <c r="J1193" s="20"/>
      <c r="K1193" s="16"/>
      <c r="L1193" s="36" t="s">
        <v>3065</v>
      </c>
      <c r="M1193" s="37" t="s">
        <v>3066</v>
      </c>
      <c r="N1193" s="16"/>
      <c r="O1193" s="16" t="s">
        <v>157</v>
      </c>
      <c r="P1193" s="20" t="s">
        <v>157</v>
      </c>
      <c r="Q1193" s="1" t="s">
        <v>3425</v>
      </c>
      <c r="R1193" s="1" t="s">
        <v>157</v>
      </c>
      <c r="S1193" s="16" t="s">
        <v>157</v>
      </c>
      <c r="T1193" s="151"/>
      <c r="V1193" s="105" t="str">
        <f>IF(Tabela2[[#This Row],[F.R.
(Fonte Recurso)]]="",IF(B1271&lt;&gt;"",B1271&amp;".","")&amp;C1271&amp;"."&amp;D1271&amp;"."&amp;E1271&amp;"."&amp;F1271&amp;"."&amp;G1271&amp;"."&amp;H1271&amp;"."&amp;I1271&amp;"."&amp;J1271,"")</f>
        <v/>
      </c>
      <c r="W1193" s="105" t="b">
        <f>V1193=Tabela2[[#This Row],[N.R.
(Natureza da Receita)]]</f>
        <v>1</v>
      </c>
      <c r="X1193" s="105" t="str">
        <f>IF(Tabela2[[#This Row],[F.R.
(Fonte Recurso)]]="",VLOOKUP(Tabela2[[#This Row],[N.R.
(Natureza da Receita)]],Tabela813[[NR]:[Situação]],3,FALSE),"")</f>
        <v/>
      </c>
      <c r="Y1193" s="105" t="b">
        <f>X1193=Tabela2[[#This Row],[(S)intética
(A)nalítica]]</f>
        <v>1</v>
      </c>
    </row>
    <row r="1194" spans="2:25" ht="45">
      <c r="B1194" s="29"/>
      <c r="C1194" s="20" t="s">
        <v>790</v>
      </c>
      <c r="D1194" s="20" t="s">
        <v>791</v>
      </c>
      <c r="E1194" s="20" t="s">
        <v>781</v>
      </c>
      <c r="F1194" s="20" t="s">
        <v>781</v>
      </c>
      <c r="G1194" s="20" t="s">
        <v>807</v>
      </c>
      <c r="H1194" s="20" t="s">
        <v>791</v>
      </c>
      <c r="I1194" s="20" t="s">
        <v>781</v>
      </c>
      <c r="J1194" s="20" t="s">
        <v>794</v>
      </c>
      <c r="K1194" s="16" t="s">
        <v>1791</v>
      </c>
      <c r="L1194" s="20"/>
      <c r="M1194" s="21" t="s">
        <v>2602</v>
      </c>
      <c r="N1194" s="16" t="s">
        <v>1241</v>
      </c>
      <c r="O1194" s="16">
        <v>8</v>
      </c>
      <c r="P1194" s="20" t="s">
        <v>1425</v>
      </c>
      <c r="Q1194" s="1" t="s">
        <v>3170</v>
      </c>
      <c r="R1194" s="1" t="s">
        <v>157</v>
      </c>
      <c r="S1194" s="16"/>
      <c r="T1194" s="151"/>
      <c r="V1194" s="105" t="str">
        <f>IF(Tabela2[[#This Row],[F.R.
(Fonte Recurso)]]="",IF(B1272&lt;&gt;"",B1272&amp;".","")&amp;C1272&amp;"."&amp;D1272&amp;"."&amp;E1272&amp;"."&amp;F1272&amp;"."&amp;G1272&amp;"."&amp;H1272&amp;"."&amp;I1272&amp;"."&amp;J1272,"")</f>
        <v>2.4.1.1.99.0.1.00</v>
      </c>
      <c r="W1194" s="105" t="b">
        <f>V1194=Tabela2[[#This Row],[N.R.
(Natureza da Receita)]]</f>
        <v>0</v>
      </c>
      <c r="X1194" s="105" t="str">
        <f>IF(Tabela2[[#This Row],[F.R.
(Fonte Recurso)]]="",VLOOKUP(Tabela2[[#This Row],[N.R.
(Natureza da Receita)]],Tabela813[[NR]:[Situação]],3,FALSE),"")</f>
        <v>A</v>
      </c>
      <c r="Y1194" s="105" t="b">
        <f>X1194=Tabela2[[#This Row],[(S)intética
(A)nalítica]]</f>
        <v>1</v>
      </c>
    </row>
    <row r="1195" spans="2:25" ht="60">
      <c r="B1195" s="29"/>
      <c r="C1195" s="20"/>
      <c r="D1195" s="20"/>
      <c r="E1195" s="20"/>
      <c r="F1195" s="20"/>
      <c r="G1195" s="20"/>
      <c r="H1195" s="20"/>
      <c r="I1195" s="20"/>
      <c r="J1195" s="20"/>
      <c r="K1195" s="16"/>
      <c r="L1195" s="36" t="s">
        <v>3067</v>
      </c>
      <c r="M1195" s="37" t="s">
        <v>3153</v>
      </c>
      <c r="N1195" s="16" t="str">
        <f t="shared" ref="N1195:N1246" si="33">X1117</f>
        <v>S</v>
      </c>
      <c r="O1195" s="16" t="s">
        <v>157</v>
      </c>
      <c r="P1195" s="20" t="s">
        <v>157</v>
      </c>
      <c r="Q1195" s="1" t="s">
        <v>3426</v>
      </c>
      <c r="R1195" s="1" t="s">
        <v>157</v>
      </c>
      <c r="S1195" s="16" t="s">
        <v>157</v>
      </c>
      <c r="T1195" s="151"/>
      <c r="V1195" s="105" t="str">
        <f>IF(Tabela2[[#This Row],[F.R.
(Fonte Recurso)]]="",IF(B1273&lt;&gt;"",B1273&amp;".","")&amp;C1273&amp;"."&amp;D1273&amp;"."&amp;E1273&amp;"."&amp;F1273&amp;"."&amp;G1273&amp;"."&amp;H1273&amp;"."&amp;I1273&amp;"."&amp;J1273,"")</f>
        <v/>
      </c>
      <c r="W1195" s="105" t="b">
        <f>V1195=Tabela2[[#This Row],[N.R.
(Natureza da Receita)]]</f>
        <v>1</v>
      </c>
      <c r="X1195" s="105" t="str">
        <f>IF(Tabela2[[#This Row],[F.R.
(Fonte Recurso)]]="",VLOOKUP(Tabela2[[#This Row],[N.R.
(Natureza da Receita)]],Tabela813[[NR]:[Situação]],3,FALSE),"")</f>
        <v/>
      </c>
      <c r="Y1195" s="105" t="b">
        <f>X1195=Tabela2[[#This Row],[(S)intética
(A)nalítica]]</f>
        <v>0</v>
      </c>
    </row>
    <row r="1196" spans="2:25" ht="45">
      <c r="B1196" s="85"/>
      <c r="C1196" s="20" t="s">
        <v>790</v>
      </c>
      <c r="D1196" s="20" t="s">
        <v>791</v>
      </c>
      <c r="E1196" s="20" t="s">
        <v>781</v>
      </c>
      <c r="F1196" s="20" t="s">
        <v>781</v>
      </c>
      <c r="G1196" s="20" t="s">
        <v>807</v>
      </c>
      <c r="H1196" s="20" t="s">
        <v>792</v>
      </c>
      <c r="I1196" s="20" t="s">
        <v>784</v>
      </c>
      <c r="J1196" s="20" t="s">
        <v>787</v>
      </c>
      <c r="K1196" s="16" t="s">
        <v>1792</v>
      </c>
      <c r="L1196" s="20"/>
      <c r="M1196" s="21" t="s">
        <v>357</v>
      </c>
      <c r="N1196" s="16" t="s">
        <v>1236</v>
      </c>
      <c r="O1196" s="16">
        <v>6</v>
      </c>
      <c r="P1196" s="20" t="s">
        <v>54</v>
      </c>
      <c r="Q1196" s="1" t="s">
        <v>686</v>
      </c>
      <c r="R1196" s="1" t="s">
        <v>157</v>
      </c>
      <c r="S1196" s="16"/>
      <c r="T1196" s="151"/>
      <c r="V1196" s="105" t="str">
        <f>IF(Tabela2[[#This Row],[F.R.
(Fonte Recurso)]]="",IF(B1274&lt;&gt;"",B1274&amp;".","")&amp;C1274&amp;"."&amp;D1274&amp;"."&amp;E1274&amp;"."&amp;F1274&amp;"."&amp;G1274&amp;"."&amp;H1274&amp;"."&amp;I1274&amp;"."&amp;J1274,"")</f>
        <v>.......</v>
      </c>
      <c r="W1196" s="105" t="b">
        <f>V1196=Tabela2[[#This Row],[N.R.
(Natureza da Receita)]]</f>
        <v>0</v>
      </c>
      <c r="X1196" s="105" t="str">
        <f>IF(Tabela2[[#This Row],[F.R.
(Fonte Recurso)]]="",VLOOKUP(Tabela2[[#This Row],[N.R.
(Natureza da Receita)]],Tabela813[[NR]:[Situação]],3,FALSE),"")</f>
        <v>S</v>
      </c>
      <c r="Y1196" s="105" t="b">
        <f>X1196=Tabela2[[#This Row],[(S)intética
(A)nalítica]]</f>
        <v>1</v>
      </c>
    </row>
    <row r="1197" spans="2:25" ht="45">
      <c r="B1197" s="29"/>
      <c r="C1197" s="20" t="s">
        <v>790</v>
      </c>
      <c r="D1197" s="20" t="s">
        <v>791</v>
      </c>
      <c r="E1197" s="20" t="s">
        <v>781</v>
      </c>
      <c r="F1197" s="20" t="s">
        <v>781</v>
      </c>
      <c r="G1197" s="20" t="s">
        <v>807</v>
      </c>
      <c r="H1197" s="20" t="s">
        <v>792</v>
      </c>
      <c r="I1197" s="20" t="s">
        <v>781</v>
      </c>
      <c r="J1197" s="20" t="s">
        <v>787</v>
      </c>
      <c r="K1197" s="16" t="s">
        <v>1793</v>
      </c>
      <c r="L1197" s="20"/>
      <c r="M1197" s="21" t="s">
        <v>2512</v>
      </c>
      <c r="N1197" s="16" t="s">
        <v>1236</v>
      </c>
      <c r="O1197" s="16">
        <v>7</v>
      </c>
      <c r="P1197" s="20" t="s">
        <v>54</v>
      </c>
      <c r="Q1197" s="1" t="s">
        <v>686</v>
      </c>
      <c r="R1197" s="1" t="s">
        <v>157</v>
      </c>
      <c r="S1197" s="16" t="s">
        <v>157</v>
      </c>
      <c r="T1197" s="151"/>
      <c r="V1197" s="105" t="str">
        <f>IF(Tabela2[[#This Row],[F.R.
(Fonte Recurso)]]="",IF(B1275&lt;&gt;"",B1275&amp;".","")&amp;C1275&amp;"."&amp;D1275&amp;"."&amp;E1275&amp;"."&amp;F1275&amp;"."&amp;G1275&amp;"."&amp;H1275&amp;"."&amp;I1275&amp;"."&amp;J1275,"")</f>
        <v>2.4.1.1.99.0.1.02</v>
      </c>
      <c r="W1197" s="105" t="b">
        <f>V1197=Tabela2[[#This Row],[N.R.
(Natureza da Receita)]]</f>
        <v>0</v>
      </c>
      <c r="X1197" s="105" t="str">
        <f>IF(Tabela2[[#This Row],[F.R.
(Fonte Recurso)]]="",VLOOKUP(Tabela2[[#This Row],[N.R.
(Natureza da Receita)]],Tabela813[[NR]:[Situação]],3,FALSE),"")</f>
        <v>S</v>
      </c>
      <c r="Y1197" s="105" t="b">
        <f>X1197=Tabela2[[#This Row],[(S)intética
(A)nalítica]]</f>
        <v>1</v>
      </c>
    </row>
    <row r="1198" spans="2:25" ht="45">
      <c r="B1198" s="29"/>
      <c r="C1198" s="20" t="s">
        <v>790</v>
      </c>
      <c r="D1198" s="20" t="s">
        <v>791</v>
      </c>
      <c r="E1198" s="20" t="s">
        <v>781</v>
      </c>
      <c r="F1198" s="20" t="s">
        <v>781</v>
      </c>
      <c r="G1198" s="20" t="s">
        <v>807</v>
      </c>
      <c r="H1198" s="20" t="s">
        <v>792</v>
      </c>
      <c r="I1198" s="20" t="s">
        <v>781</v>
      </c>
      <c r="J1198" s="20" t="s">
        <v>783</v>
      </c>
      <c r="K1198" s="16" t="s">
        <v>1794</v>
      </c>
      <c r="L1198" s="20"/>
      <c r="M1198" s="21" t="s">
        <v>2512</v>
      </c>
      <c r="N1198" s="16" t="s">
        <v>1241</v>
      </c>
      <c r="O1198" s="16">
        <v>8</v>
      </c>
      <c r="P1198" s="20" t="s">
        <v>1425</v>
      </c>
      <c r="Q1198" s="1" t="s">
        <v>686</v>
      </c>
      <c r="R1198" s="1" t="s">
        <v>157</v>
      </c>
      <c r="S1198" s="16"/>
      <c r="T1198" s="151"/>
      <c r="V1198" s="105" t="str">
        <f>IF(Tabela2[[#This Row],[F.R.
(Fonte Recurso)]]="",IF(B1276&lt;&gt;"",B1276&amp;".","")&amp;C1276&amp;"."&amp;D1276&amp;"."&amp;E1276&amp;"."&amp;F1276&amp;"."&amp;G1276&amp;"."&amp;H1276&amp;"."&amp;I1276&amp;"."&amp;J1276,"")</f>
        <v>.......</v>
      </c>
      <c r="W1198" s="105" t="b">
        <f>V1198=Tabela2[[#This Row],[N.R.
(Natureza da Receita)]]</f>
        <v>0</v>
      </c>
      <c r="X1198" s="105" t="str">
        <f>IF(Tabela2[[#This Row],[F.R.
(Fonte Recurso)]]="",VLOOKUP(Tabela2[[#This Row],[N.R.
(Natureza da Receita)]],Tabela813[[NR]:[Situação]],3,FALSE),"")</f>
        <v>A</v>
      </c>
      <c r="Y1198" s="105" t="b">
        <f>X1198=Tabela2[[#This Row],[(S)intética
(A)nalítica]]</f>
        <v>1</v>
      </c>
    </row>
    <row r="1199" spans="2:25" ht="30">
      <c r="B1199" s="29"/>
      <c r="C1199" s="20"/>
      <c r="D1199" s="20"/>
      <c r="E1199" s="20"/>
      <c r="F1199" s="20"/>
      <c r="G1199" s="20"/>
      <c r="H1199" s="20"/>
      <c r="I1199" s="20"/>
      <c r="J1199" s="20"/>
      <c r="K1199" s="16"/>
      <c r="L1199" s="36" t="s">
        <v>3140</v>
      </c>
      <c r="M1199" s="37" t="s">
        <v>3197</v>
      </c>
      <c r="N1199" s="16" t="str">
        <f t="shared" si="33"/>
        <v>S</v>
      </c>
      <c r="O1199" s="16" t="s">
        <v>157</v>
      </c>
      <c r="P1199" s="20" t="s">
        <v>157</v>
      </c>
      <c r="Q1199" s="1"/>
      <c r="R1199" s="1" t="s">
        <v>157</v>
      </c>
      <c r="S1199" s="16" t="s">
        <v>157</v>
      </c>
      <c r="T1199" s="151"/>
      <c r="V1199" s="105" t="str">
        <f>IF(Tabela2[[#This Row],[F.R.
(Fonte Recurso)]]="",IF(B1277&lt;&gt;"",B1277&amp;".","")&amp;C1277&amp;"."&amp;D1277&amp;"."&amp;E1277&amp;"."&amp;F1277&amp;"."&amp;G1277&amp;"."&amp;H1277&amp;"."&amp;I1277&amp;"."&amp;J1277,"")</f>
        <v/>
      </c>
      <c r="W1199" s="105" t="b">
        <f>V1199=Tabela2[[#This Row],[N.R.
(Natureza da Receita)]]</f>
        <v>1</v>
      </c>
      <c r="X1199" s="105" t="str">
        <f>IF(Tabela2[[#This Row],[F.R.
(Fonte Recurso)]]="",VLOOKUP(Tabela2[[#This Row],[N.R.
(Natureza da Receita)]],Tabela813[[NR]:[Situação]],3,FALSE),"")</f>
        <v/>
      </c>
      <c r="Y1199" s="105" t="b">
        <f>X1199=Tabela2[[#This Row],[(S)intética
(A)nalítica]]</f>
        <v>0</v>
      </c>
    </row>
    <row r="1200" spans="2:25" ht="45">
      <c r="B1200" s="29"/>
      <c r="C1200" s="20"/>
      <c r="D1200" s="20"/>
      <c r="E1200" s="20"/>
      <c r="F1200" s="20"/>
      <c r="G1200" s="20"/>
      <c r="H1200" s="20"/>
      <c r="I1200" s="20"/>
      <c r="J1200" s="20"/>
      <c r="K1200" s="18"/>
      <c r="L1200" s="36" t="s">
        <v>3343</v>
      </c>
      <c r="M1200" s="21" t="s">
        <v>3473</v>
      </c>
      <c r="N1200" s="16"/>
      <c r="O1200" s="16"/>
      <c r="P1200" s="20"/>
      <c r="Q1200" s="1"/>
      <c r="R1200" s="1"/>
      <c r="S1200" s="16"/>
      <c r="T1200" s="151"/>
      <c r="V1200" s="105" t="str">
        <f>IF(Tabela2[[#This Row],[F.R.
(Fonte Recurso)]]="",IF(B1278&lt;&gt;"",B1278&amp;".","")&amp;C1278&amp;"."&amp;D1278&amp;"."&amp;E1278&amp;"."&amp;F1278&amp;"."&amp;G1278&amp;"."&amp;H1278&amp;"."&amp;I1278&amp;"."&amp;J1278,"")</f>
        <v/>
      </c>
      <c r="W1200" s="105" t="b">
        <f>V1200=Tabela2[[#This Row],[N.R.
(Natureza da Receita)]]</f>
        <v>1</v>
      </c>
      <c r="X1200" s="105" t="str">
        <f>IF(Tabela2[[#This Row],[F.R.
(Fonte Recurso)]]="",VLOOKUP(Tabela2[[#This Row],[N.R.
(Natureza da Receita)]],Tabela813[[NR]:[Situação]],3,FALSE),"")</f>
        <v/>
      </c>
      <c r="Y1200" s="105" t="b">
        <f>X1200=Tabela2[[#This Row],[(S)intética
(A)nalítica]]</f>
        <v>1</v>
      </c>
    </row>
    <row r="1201" spans="2:25" ht="45">
      <c r="B1201" s="29"/>
      <c r="C1201" s="20" t="s">
        <v>790</v>
      </c>
      <c r="D1201" s="20" t="s">
        <v>791</v>
      </c>
      <c r="E1201" s="20" t="s">
        <v>781</v>
      </c>
      <c r="F1201" s="20" t="s">
        <v>781</v>
      </c>
      <c r="G1201" s="20" t="s">
        <v>807</v>
      </c>
      <c r="H1201" s="20" t="s">
        <v>792</v>
      </c>
      <c r="I1201" s="20" t="s">
        <v>781</v>
      </c>
      <c r="J1201" s="20" t="s">
        <v>785</v>
      </c>
      <c r="K1201" s="16" t="s">
        <v>1795</v>
      </c>
      <c r="L1201" s="20"/>
      <c r="M1201" s="21" t="s">
        <v>2603</v>
      </c>
      <c r="N1201" s="16" t="s">
        <v>1241</v>
      </c>
      <c r="O1201" s="16">
        <v>8</v>
      </c>
      <c r="P1201" s="20" t="s">
        <v>1425</v>
      </c>
      <c r="Q1201" s="1" t="s">
        <v>2799</v>
      </c>
      <c r="R1201" s="1" t="s">
        <v>157</v>
      </c>
      <c r="S1201" s="16"/>
      <c r="T1201" s="151"/>
      <c r="V1201" s="105" t="str">
        <f>IF(Tabela2[[#This Row],[F.R.
(Fonte Recurso)]]="",IF(B1279&lt;&gt;"",B1279&amp;".","")&amp;C1279&amp;"."&amp;D1279&amp;"."&amp;E1279&amp;"."&amp;F1279&amp;"."&amp;G1279&amp;"."&amp;H1279&amp;"."&amp;I1279&amp;"."&amp;J1279,"")</f>
        <v>2.4.1.2.00.0.0.00</v>
      </c>
      <c r="W1201" s="105" t="b">
        <f>V1201=Tabela2[[#This Row],[N.R.
(Natureza da Receita)]]</f>
        <v>0</v>
      </c>
      <c r="X1201" s="105" t="str">
        <f>IF(Tabela2[[#This Row],[F.R.
(Fonte Recurso)]]="",VLOOKUP(Tabela2[[#This Row],[N.R.
(Natureza da Receita)]],Tabela813[[NR]:[Situação]],3,FALSE),"")</f>
        <v>A</v>
      </c>
      <c r="Y1201" s="105" t="b">
        <f>X1201=Tabela2[[#This Row],[(S)intética
(A)nalítica]]</f>
        <v>1</v>
      </c>
    </row>
    <row r="1202" spans="2:25" ht="60">
      <c r="B1202" s="29"/>
      <c r="C1202" s="20"/>
      <c r="D1202" s="20"/>
      <c r="E1202" s="20"/>
      <c r="F1202" s="20"/>
      <c r="G1202" s="20"/>
      <c r="H1202" s="20"/>
      <c r="I1202" s="20"/>
      <c r="J1202" s="20"/>
      <c r="K1202" s="16"/>
      <c r="L1202" s="36" t="s">
        <v>3065</v>
      </c>
      <c r="M1202" s="37" t="s">
        <v>3066</v>
      </c>
      <c r="N1202" s="16"/>
      <c r="O1202" s="16" t="s">
        <v>157</v>
      </c>
      <c r="P1202" s="20" t="s">
        <v>157</v>
      </c>
      <c r="Q1202" s="1" t="s">
        <v>3425</v>
      </c>
      <c r="R1202" s="1" t="s">
        <v>157</v>
      </c>
      <c r="S1202" s="16" t="s">
        <v>157</v>
      </c>
      <c r="T1202" s="151"/>
      <c r="V1202" s="105" t="str">
        <f>IF(Tabela2[[#This Row],[F.R.
(Fonte Recurso)]]="",IF(B1280&lt;&gt;"",B1280&amp;".","")&amp;C1280&amp;"."&amp;D1280&amp;"."&amp;E1280&amp;"."&amp;F1280&amp;"."&amp;G1280&amp;"."&amp;H1280&amp;"."&amp;I1280&amp;"."&amp;J1280,"")</f>
        <v/>
      </c>
      <c r="W1202" s="105" t="b">
        <f>V1202=Tabela2[[#This Row],[N.R.
(Natureza da Receita)]]</f>
        <v>1</v>
      </c>
      <c r="X1202" s="105" t="str">
        <f>IF(Tabela2[[#This Row],[F.R.
(Fonte Recurso)]]="",VLOOKUP(Tabela2[[#This Row],[N.R.
(Natureza da Receita)]],Tabela813[[NR]:[Situação]],3,FALSE),"")</f>
        <v/>
      </c>
      <c r="Y1202" s="105" t="b">
        <f>X1202=Tabela2[[#This Row],[(S)intética
(A)nalítica]]</f>
        <v>1</v>
      </c>
    </row>
    <row r="1203" spans="2:25" ht="45">
      <c r="B1203" s="29"/>
      <c r="C1203" s="20" t="s">
        <v>790</v>
      </c>
      <c r="D1203" s="20" t="s">
        <v>791</v>
      </c>
      <c r="E1203" s="20" t="s">
        <v>781</v>
      </c>
      <c r="F1203" s="20" t="s">
        <v>781</v>
      </c>
      <c r="G1203" s="20" t="s">
        <v>807</v>
      </c>
      <c r="H1203" s="20" t="s">
        <v>792</v>
      </c>
      <c r="I1203" s="20" t="s">
        <v>781</v>
      </c>
      <c r="J1203" s="20" t="s">
        <v>794</v>
      </c>
      <c r="K1203" s="16" t="s">
        <v>1796</v>
      </c>
      <c r="L1203" s="20"/>
      <c r="M1203" s="21" t="s">
        <v>2604</v>
      </c>
      <c r="N1203" s="16" t="s">
        <v>1241</v>
      </c>
      <c r="O1203" s="16">
        <v>8</v>
      </c>
      <c r="P1203" s="20" t="s">
        <v>1425</v>
      </c>
      <c r="Q1203" s="1" t="s">
        <v>3170</v>
      </c>
      <c r="R1203" s="1" t="s">
        <v>157</v>
      </c>
      <c r="S1203" s="16"/>
      <c r="T1203" s="151"/>
      <c r="V1203" s="105" t="str">
        <f>IF(Tabela2[[#This Row],[F.R.
(Fonte Recurso)]]="",IF(B1281&lt;&gt;"",B1281&amp;".","")&amp;C1281&amp;"."&amp;D1281&amp;"."&amp;E1281&amp;"."&amp;F1281&amp;"."&amp;G1281&amp;"."&amp;H1281&amp;"."&amp;I1281&amp;"."&amp;J1281,"")</f>
        <v>2.4.1.2.50.1.0.00</v>
      </c>
      <c r="W1203" s="105" t="b">
        <f>V1203=Tabela2[[#This Row],[N.R.
(Natureza da Receita)]]</f>
        <v>0</v>
      </c>
      <c r="X1203" s="105" t="str">
        <f>IF(Tabela2[[#This Row],[F.R.
(Fonte Recurso)]]="",VLOOKUP(Tabela2[[#This Row],[N.R.
(Natureza da Receita)]],Tabela813[[NR]:[Situação]],3,FALSE),"")</f>
        <v>A</v>
      </c>
      <c r="Y1203" s="105" t="b">
        <f>X1203=Tabela2[[#This Row],[(S)intética
(A)nalítica]]</f>
        <v>1</v>
      </c>
    </row>
    <row r="1204" spans="2:25" ht="60">
      <c r="B1204" s="29"/>
      <c r="C1204" s="20"/>
      <c r="D1204" s="20"/>
      <c r="E1204" s="20"/>
      <c r="F1204" s="20"/>
      <c r="G1204" s="20"/>
      <c r="H1204" s="20"/>
      <c r="I1204" s="20"/>
      <c r="J1204" s="20"/>
      <c r="K1204" s="16"/>
      <c r="L1204" s="36" t="s">
        <v>3067</v>
      </c>
      <c r="M1204" s="37" t="s">
        <v>3153</v>
      </c>
      <c r="N1204" s="16"/>
      <c r="O1204" s="16" t="s">
        <v>157</v>
      </c>
      <c r="P1204" s="20" t="s">
        <v>157</v>
      </c>
      <c r="Q1204" s="1" t="s">
        <v>3426</v>
      </c>
      <c r="R1204" s="1" t="s">
        <v>157</v>
      </c>
      <c r="S1204" s="16" t="s">
        <v>157</v>
      </c>
      <c r="T1204" s="151"/>
      <c r="V1204" s="105" t="str">
        <f>IF(Tabela2[[#This Row],[F.R.
(Fonte Recurso)]]="",IF(B1282&lt;&gt;"",B1282&amp;".","")&amp;C1282&amp;"."&amp;D1282&amp;"."&amp;E1282&amp;"."&amp;F1282&amp;"."&amp;G1282&amp;"."&amp;H1282&amp;"."&amp;I1282&amp;"."&amp;J1282,"")</f>
        <v/>
      </c>
      <c r="W1204" s="105" t="b">
        <f>V1204=Tabela2[[#This Row],[N.R.
(Natureza da Receita)]]</f>
        <v>1</v>
      </c>
      <c r="X1204" s="105" t="str">
        <f>IF(Tabela2[[#This Row],[F.R.
(Fonte Recurso)]]="",VLOOKUP(Tabela2[[#This Row],[N.R.
(Natureza da Receita)]],Tabela813[[NR]:[Situação]],3,FALSE),"")</f>
        <v/>
      </c>
      <c r="Y1204" s="105" t="b">
        <f>X1204=Tabela2[[#This Row],[(S)intética
(A)nalítica]]</f>
        <v>1</v>
      </c>
    </row>
    <row r="1205" spans="2:25" ht="45">
      <c r="B1205" s="29"/>
      <c r="C1205" s="20" t="s">
        <v>790</v>
      </c>
      <c r="D1205" s="20" t="s">
        <v>791</v>
      </c>
      <c r="E1205" s="20" t="s">
        <v>781</v>
      </c>
      <c r="F1205" s="20" t="s">
        <v>781</v>
      </c>
      <c r="G1205" s="20" t="s">
        <v>807</v>
      </c>
      <c r="H1205" s="20" t="s">
        <v>793</v>
      </c>
      <c r="I1205" s="20" t="s">
        <v>784</v>
      </c>
      <c r="J1205" s="20" t="s">
        <v>787</v>
      </c>
      <c r="K1205" s="16" t="s">
        <v>1797</v>
      </c>
      <c r="L1205" s="20"/>
      <c r="M1205" s="21" t="s">
        <v>359</v>
      </c>
      <c r="N1205" s="16" t="s">
        <v>1236</v>
      </c>
      <c r="O1205" s="16">
        <v>6</v>
      </c>
      <c r="P1205" s="20" t="s">
        <v>54</v>
      </c>
      <c r="Q1205" s="1" t="s">
        <v>687</v>
      </c>
      <c r="R1205" s="1" t="s">
        <v>157</v>
      </c>
      <c r="S1205" s="16"/>
      <c r="T1205" s="151"/>
      <c r="V1205" s="105" t="str">
        <f>IF(Tabela2[[#This Row],[F.R.
(Fonte Recurso)]]="",IF(B1283&lt;&gt;"",B1283&amp;".","")&amp;C1283&amp;"."&amp;D1283&amp;"."&amp;E1283&amp;"."&amp;F1283&amp;"."&amp;G1283&amp;"."&amp;H1283&amp;"."&amp;I1283&amp;"."&amp;J1283,"")</f>
        <v>2.4.1.2.50.2.0.00</v>
      </c>
      <c r="W1205" s="105" t="b">
        <f>V1205=Tabela2[[#This Row],[N.R.
(Natureza da Receita)]]</f>
        <v>0</v>
      </c>
      <c r="X1205" s="105" t="str">
        <f>IF(Tabela2[[#This Row],[F.R.
(Fonte Recurso)]]="",VLOOKUP(Tabela2[[#This Row],[N.R.
(Natureza da Receita)]],Tabela813[[NR]:[Situação]],3,FALSE),"")</f>
        <v>S</v>
      </c>
      <c r="Y1205" s="105" t="b">
        <f>X1205=Tabela2[[#This Row],[(S)intética
(A)nalítica]]</f>
        <v>1</v>
      </c>
    </row>
    <row r="1206" spans="2:25" ht="45">
      <c r="B1206" s="29"/>
      <c r="C1206" s="20" t="s">
        <v>790</v>
      </c>
      <c r="D1206" s="20" t="s">
        <v>791</v>
      </c>
      <c r="E1206" s="20" t="s">
        <v>781</v>
      </c>
      <c r="F1206" s="20" t="s">
        <v>781</v>
      </c>
      <c r="G1206" s="20" t="s">
        <v>807</v>
      </c>
      <c r="H1206" s="20" t="s">
        <v>793</v>
      </c>
      <c r="I1206" s="20" t="s">
        <v>781</v>
      </c>
      <c r="J1206" s="20" t="s">
        <v>787</v>
      </c>
      <c r="K1206" s="16" t="s">
        <v>1798</v>
      </c>
      <c r="L1206" s="20"/>
      <c r="M1206" s="21" t="s">
        <v>2515</v>
      </c>
      <c r="N1206" s="16" t="s">
        <v>1236</v>
      </c>
      <c r="O1206" s="16">
        <v>7</v>
      </c>
      <c r="P1206" s="20" t="s">
        <v>54</v>
      </c>
      <c r="Q1206" s="1" t="s">
        <v>687</v>
      </c>
      <c r="R1206" s="1" t="s">
        <v>157</v>
      </c>
      <c r="S1206" s="16" t="s">
        <v>157</v>
      </c>
      <c r="T1206" s="151"/>
      <c r="V1206" s="105" t="str">
        <f>IF(Tabela2[[#This Row],[F.R.
(Fonte Recurso)]]="",IF(B1284&lt;&gt;"",B1284&amp;".","")&amp;C1284&amp;"."&amp;D1284&amp;"."&amp;E1284&amp;"."&amp;F1284&amp;"."&amp;G1284&amp;"."&amp;H1284&amp;"."&amp;I1284&amp;"."&amp;J1284,"")</f>
        <v>.......</v>
      </c>
      <c r="W1206" s="105" t="b">
        <f>V1206=Tabela2[[#This Row],[N.R.
(Natureza da Receita)]]</f>
        <v>0</v>
      </c>
      <c r="X1206" s="105" t="str">
        <f>IF(Tabela2[[#This Row],[F.R.
(Fonte Recurso)]]="",VLOOKUP(Tabela2[[#This Row],[N.R.
(Natureza da Receita)]],Tabela813[[NR]:[Situação]],3,FALSE),"")</f>
        <v>S</v>
      </c>
      <c r="Y1206" s="105" t="b">
        <f>X1206=Tabela2[[#This Row],[(S)intética
(A)nalítica]]</f>
        <v>1</v>
      </c>
    </row>
    <row r="1207" spans="2:25" ht="45">
      <c r="B1207" s="29"/>
      <c r="C1207" s="20" t="s">
        <v>790</v>
      </c>
      <c r="D1207" s="20" t="s">
        <v>791</v>
      </c>
      <c r="E1207" s="20" t="s">
        <v>781</v>
      </c>
      <c r="F1207" s="20" t="s">
        <v>781</v>
      </c>
      <c r="G1207" s="20" t="s">
        <v>807</v>
      </c>
      <c r="H1207" s="20" t="s">
        <v>793</v>
      </c>
      <c r="I1207" s="20" t="s">
        <v>781</v>
      </c>
      <c r="J1207" s="20" t="s">
        <v>783</v>
      </c>
      <c r="K1207" s="16" t="s">
        <v>1799</v>
      </c>
      <c r="L1207" s="20"/>
      <c r="M1207" s="21" t="s">
        <v>2515</v>
      </c>
      <c r="N1207" s="16" t="s">
        <v>1241</v>
      </c>
      <c r="O1207" s="16">
        <v>8</v>
      </c>
      <c r="P1207" s="20" t="s">
        <v>1425</v>
      </c>
      <c r="Q1207" s="1" t="s">
        <v>687</v>
      </c>
      <c r="R1207" s="1" t="s">
        <v>157</v>
      </c>
      <c r="S1207" s="16"/>
      <c r="T1207" s="151"/>
      <c r="V1207" s="105" t="str">
        <f>IF(Tabela2[[#This Row],[F.R.
(Fonte Recurso)]]="",IF(B1285&lt;&gt;"",B1285&amp;".","")&amp;C1285&amp;"."&amp;D1285&amp;"."&amp;E1285&amp;"."&amp;F1285&amp;"."&amp;G1285&amp;"."&amp;H1285&amp;"."&amp;I1285&amp;"."&amp;J1285,"")</f>
        <v>2.4.1.2.50.9.0.00</v>
      </c>
      <c r="W1207" s="105" t="b">
        <f>V1207=Tabela2[[#This Row],[N.R.
(Natureza da Receita)]]</f>
        <v>0</v>
      </c>
      <c r="X1207" s="105" t="str">
        <f>IF(Tabela2[[#This Row],[F.R.
(Fonte Recurso)]]="",VLOOKUP(Tabela2[[#This Row],[N.R.
(Natureza da Receita)]],Tabela813[[NR]:[Situação]],3,FALSE),"")</f>
        <v>A</v>
      </c>
      <c r="Y1207" s="105" t="b">
        <f>X1207=Tabela2[[#This Row],[(S)intética
(A)nalítica]]</f>
        <v>1</v>
      </c>
    </row>
    <row r="1208" spans="2:25" ht="30">
      <c r="B1208" s="29"/>
      <c r="C1208" s="20"/>
      <c r="D1208" s="20"/>
      <c r="E1208" s="20"/>
      <c r="F1208" s="20"/>
      <c r="G1208" s="20"/>
      <c r="H1208" s="20"/>
      <c r="I1208" s="20"/>
      <c r="J1208" s="20"/>
      <c r="K1208" s="16"/>
      <c r="L1208" s="36" t="s">
        <v>3140</v>
      </c>
      <c r="M1208" s="37" t="s">
        <v>3064</v>
      </c>
      <c r="N1208" s="16" t="str">
        <f t="shared" si="33"/>
        <v/>
      </c>
      <c r="O1208" s="16" t="s">
        <v>157</v>
      </c>
      <c r="P1208" s="20" t="s">
        <v>157</v>
      </c>
      <c r="Q1208" s="1"/>
      <c r="R1208" s="1" t="s">
        <v>157</v>
      </c>
      <c r="S1208" s="16" t="s">
        <v>157</v>
      </c>
      <c r="T1208" s="151"/>
      <c r="V1208" s="105" t="str">
        <f>IF(Tabela2[[#This Row],[F.R.
(Fonte Recurso)]]="",IF(B1286&lt;&gt;"",B1286&amp;".","")&amp;C1286&amp;"."&amp;D1286&amp;"."&amp;E1286&amp;"."&amp;F1286&amp;"."&amp;G1286&amp;"."&amp;H1286&amp;"."&amp;I1286&amp;"."&amp;J1286,"")</f>
        <v/>
      </c>
      <c r="W1208" s="105" t="b">
        <f>V1208=Tabela2[[#This Row],[N.R.
(Natureza da Receita)]]</f>
        <v>1</v>
      </c>
      <c r="X1208" s="105" t="str">
        <f>IF(Tabela2[[#This Row],[F.R.
(Fonte Recurso)]]="",VLOOKUP(Tabela2[[#This Row],[N.R.
(Natureza da Receita)]],Tabela813[[NR]:[Situação]],3,FALSE),"")</f>
        <v/>
      </c>
      <c r="Y1208" s="105" t="b">
        <f>X1208=Tabela2[[#This Row],[(S)intética
(A)nalítica]]</f>
        <v>1</v>
      </c>
    </row>
    <row r="1209" spans="2:25" ht="45">
      <c r="B1209" s="29"/>
      <c r="C1209" s="20"/>
      <c r="D1209" s="20"/>
      <c r="E1209" s="20"/>
      <c r="F1209" s="20"/>
      <c r="G1209" s="20"/>
      <c r="H1209" s="20"/>
      <c r="I1209" s="20"/>
      <c r="J1209" s="20"/>
      <c r="K1209" s="16"/>
      <c r="L1209" s="20" t="s">
        <v>3343</v>
      </c>
      <c r="M1209" s="21" t="s">
        <v>3344</v>
      </c>
      <c r="N1209" s="16"/>
      <c r="O1209" s="16"/>
      <c r="P1209" s="20"/>
      <c r="Q1209" s="1"/>
      <c r="R1209" s="1"/>
      <c r="S1209" s="16"/>
      <c r="T1209" s="151"/>
      <c r="V1209" s="105" t="str">
        <f>IF(Tabela2[[#This Row],[F.R.
(Fonte Recurso)]]="",IF(B1287&lt;&gt;"",B1287&amp;".","")&amp;C1287&amp;"."&amp;D1287&amp;"."&amp;E1287&amp;"."&amp;F1287&amp;"."&amp;G1287&amp;"."&amp;H1287&amp;"."&amp;I1287&amp;"."&amp;J1287,"")</f>
        <v/>
      </c>
      <c r="W1209" s="105" t="b">
        <f>V1209=Tabela2[[#This Row],[N.R.
(Natureza da Receita)]]</f>
        <v>1</v>
      </c>
      <c r="X1209" s="105" t="str">
        <f>IF(Tabela2[[#This Row],[F.R.
(Fonte Recurso)]]="",VLOOKUP(Tabela2[[#This Row],[N.R.
(Natureza da Receita)]],Tabela813[[NR]:[Situação]],3,FALSE),"")</f>
        <v/>
      </c>
      <c r="Y1209" s="105" t="b">
        <f>X1209=Tabela2[[#This Row],[(S)intética
(A)nalítica]]</f>
        <v>1</v>
      </c>
    </row>
    <row r="1210" spans="2:25" ht="45">
      <c r="B1210" s="29"/>
      <c r="C1210" s="20" t="s">
        <v>790</v>
      </c>
      <c r="D1210" s="20" t="s">
        <v>791</v>
      </c>
      <c r="E1210" s="20" t="s">
        <v>781</v>
      </c>
      <c r="F1210" s="20" t="s">
        <v>781</v>
      </c>
      <c r="G1210" s="20" t="s">
        <v>807</v>
      </c>
      <c r="H1210" s="20" t="s">
        <v>793</v>
      </c>
      <c r="I1210" s="20" t="s">
        <v>781</v>
      </c>
      <c r="J1210" s="20" t="s">
        <v>785</v>
      </c>
      <c r="K1210" s="16" t="s">
        <v>1800</v>
      </c>
      <c r="L1210" s="20"/>
      <c r="M1210" s="21" t="s">
        <v>2605</v>
      </c>
      <c r="N1210" s="16" t="s">
        <v>1241</v>
      </c>
      <c r="O1210" s="16">
        <v>8</v>
      </c>
      <c r="P1210" s="20" t="s">
        <v>1425</v>
      </c>
      <c r="Q1210" s="1" t="s">
        <v>2799</v>
      </c>
      <c r="R1210" s="1" t="s">
        <v>157</v>
      </c>
      <c r="S1210" s="16"/>
      <c r="T1210" s="151"/>
      <c r="V1210" s="105" t="str">
        <f>IF(Tabela2[[#This Row],[F.R.
(Fonte Recurso)]]="",IF(B1288&lt;&gt;"",B1288&amp;".","")&amp;C1288&amp;"."&amp;D1288&amp;"."&amp;E1288&amp;"."&amp;F1288&amp;"."&amp;G1288&amp;"."&amp;H1288&amp;"."&amp;I1288&amp;"."&amp;J1288,"")</f>
        <v>2.4.1.3.50.0.0.00</v>
      </c>
      <c r="W1210" s="105" t="b">
        <f>V1210=Tabela2[[#This Row],[N.R.
(Natureza da Receita)]]</f>
        <v>0</v>
      </c>
      <c r="X1210" s="105" t="str">
        <f>IF(Tabela2[[#This Row],[F.R.
(Fonte Recurso)]]="",VLOOKUP(Tabela2[[#This Row],[N.R.
(Natureza da Receita)]],Tabela813[[NR]:[Situação]],3,FALSE),"")</f>
        <v>A</v>
      </c>
      <c r="Y1210" s="105" t="b">
        <f>X1210=Tabela2[[#This Row],[(S)intética
(A)nalítica]]</f>
        <v>1</v>
      </c>
    </row>
    <row r="1211" spans="2:25" ht="60">
      <c r="B1211" s="29"/>
      <c r="C1211" s="20"/>
      <c r="D1211" s="20"/>
      <c r="E1211" s="20"/>
      <c r="F1211" s="20"/>
      <c r="G1211" s="20"/>
      <c r="H1211" s="20"/>
      <c r="I1211" s="20"/>
      <c r="J1211" s="20"/>
      <c r="K1211" s="16"/>
      <c r="L1211" s="20" t="s">
        <v>3065</v>
      </c>
      <c r="M1211" s="21" t="s">
        <v>3066</v>
      </c>
      <c r="N1211" s="16"/>
      <c r="O1211" s="16"/>
      <c r="P1211" s="20"/>
      <c r="Q1211" s="1" t="s">
        <v>3425</v>
      </c>
      <c r="R1211" s="1"/>
      <c r="S1211" s="16"/>
      <c r="T1211" s="151"/>
      <c r="V1211" s="105" t="str">
        <f>IF(Tabela2[[#This Row],[F.R.
(Fonte Recurso)]]="",IF(B1289&lt;&gt;"",B1289&amp;".","")&amp;C1289&amp;"."&amp;D1289&amp;"."&amp;E1289&amp;"."&amp;F1289&amp;"."&amp;G1289&amp;"."&amp;H1289&amp;"."&amp;I1289&amp;"."&amp;J1289,"")</f>
        <v/>
      </c>
      <c r="W1211" s="105" t="b">
        <f>V1211=Tabela2[[#This Row],[N.R.
(Natureza da Receita)]]</f>
        <v>1</v>
      </c>
      <c r="X1211" s="105" t="str">
        <f>IF(Tabela2[[#This Row],[F.R.
(Fonte Recurso)]]="",VLOOKUP(Tabela2[[#This Row],[N.R.
(Natureza da Receita)]],Tabela813[[NR]:[Situação]],3,FALSE),"")</f>
        <v/>
      </c>
      <c r="Y1211" s="105" t="b">
        <f>X1211=Tabela2[[#This Row],[(S)intética
(A)nalítica]]</f>
        <v>1</v>
      </c>
    </row>
    <row r="1212" spans="2:25" ht="75">
      <c r="B1212" s="29"/>
      <c r="C1212" s="20"/>
      <c r="D1212" s="20"/>
      <c r="E1212" s="20"/>
      <c r="F1212" s="20"/>
      <c r="G1212" s="20"/>
      <c r="H1212" s="20"/>
      <c r="I1212" s="20"/>
      <c r="J1212" s="20"/>
      <c r="K1212" s="16"/>
      <c r="L1212" s="36" t="s">
        <v>3200</v>
      </c>
      <c r="M1212" s="37" t="s">
        <v>3201</v>
      </c>
      <c r="N1212" s="16" t="str">
        <f t="shared" si="33"/>
        <v>S</v>
      </c>
      <c r="O1212" s="16" t="s">
        <v>157</v>
      </c>
      <c r="P1212" s="20" t="s">
        <v>157</v>
      </c>
      <c r="Q1212" s="1" t="s">
        <v>3425</v>
      </c>
      <c r="R1212" s="1" t="s">
        <v>157</v>
      </c>
      <c r="S1212" s="16" t="s">
        <v>157</v>
      </c>
      <c r="T1212" s="151"/>
      <c r="V1212" s="105" t="str">
        <f>IF(Tabela2[[#This Row],[F.R.
(Fonte Recurso)]]="",IF(B1290&lt;&gt;"",B1290&amp;".","")&amp;C1290&amp;"."&amp;D1290&amp;"."&amp;E1290&amp;"."&amp;F1290&amp;"."&amp;G1290&amp;"."&amp;H1290&amp;"."&amp;I1290&amp;"."&amp;J1290,"")</f>
        <v/>
      </c>
      <c r="W1212" s="105" t="b">
        <f>V1212=Tabela2[[#This Row],[N.R.
(Natureza da Receita)]]</f>
        <v>1</v>
      </c>
      <c r="X1212" s="105" t="str">
        <f>IF(Tabela2[[#This Row],[F.R.
(Fonte Recurso)]]="",VLOOKUP(Tabela2[[#This Row],[N.R.
(Natureza da Receita)]],Tabela813[[NR]:[Situação]],3,FALSE),"")</f>
        <v/>
      </c>
      <c r="Y1212" s="105" t="b">
        <f>X1212=Tabela2[[#This Row],[(S)intética
(A)nalítica]]</f>
        <v>0</v>
      </c>
    </row>
    <row r="1213" spans="2:25" ht="45">
      <c r="B1213" s="29"/>
      <c r="C1213" s="20" t="s">
        <v>790</v>
      </c>
      <c r="D1213" s="20" t="s">
        <v>791</v>
      </c>
      <c r="E1213" s="20" t="s">
        <v>781</v>
      </c>
      <c r="F1213" s="20" t="s">
        <v>781</v>
      </c>
      <c r="G1213" s="20" t="s">
        <v>807</v>
      </c>
      <c r="H1213" s="20" t="s">
        <v>793</v>
      </c>
      <c r="I1213" s="20" t="s">
        <v>781</v>
      </c>
      <c r="J1213" s="20" t="s">
        <v>794</v>
      </c>
      <c r="K1213" s="16" t="s">
        <v>1801</v>
      </c>
      <c r="L1213" s="20"/>
      <c r="M1213" s="21" t="s">
        <v>2606</v>
      </c>
      <c r="N1213" s="16" t="s">
        <v>1241</v>
      </c>
      <c r="O1213" s="16">
        <v>8</v>
      </c>
      <c r="P1213" s="20" t="s">
        <v>1425</v>
      </c>
      <c r="Q1213" s="1" t="s">
        <v>3170</v>
      </c>
      <c r="R1213" s="1" t="s">
        <v>157</v>
      </c>
      <c r="S1213" s="16"/>
      <c r="T1213" s="151"/>
      <c r="V1213" s="105" t="str">
        <f>IF(Tabela2[[#This Row],[F.R.
(Fonte Recurso)]]="",IF(B1291&lt;&gt;"",B1291&amp;".","")&amp;C1291&amp;"."&amp;D1291&amp;"."&amp;E1291&amp;"."&amp;F1291&amp;"."&amp;G1291&amp;"."&amp;H1291&amp;"."&amp;I1291&amp;"."&amp;J1291,"")</f>
        <v>.......</v>
      </c>
      <c r="W1213" s="105" t="b">
        <f>V1213=Tabela2[[#This Row],[N.R.
(Natureza da Receita)]]</f>
        <v>0</v>
      </c>
      <c r="X1213" s="105" t="str">
        <f>IF(Tabela2[[#This Row],[F.R.
(Fonte Recurso)]]="",VLOOKUP(Tabela2[[#This Row],[N.R.
(Natureza da Receita)]],Tabela813[[NR]:[Situação]],3,FALSE),"")</f>
        <v>A</v>
      </c>
      <c r="Y1213" s="105" t="b">
        <f>X1213=Tabela2[[#This Row],[(S)intética
(A)nalítica]]</f>
        <v>1</v>
      </c>
    </row>
    <row r="1214" spans="2:25" ht="60">
      <c r="B1214" s="29"/>
      <c r="C1214" s="20"/>
      <c r="D1214" s="20"/>
      <c r="E1214" s="20"/>
      <c r="F1214" s="20"/>
      <c r="G1214" s="20"/>
      <c r="H1214" s="20"/>
      <c r="I1214" s="20"/>
      <c r="J1214" s="20"/>
      <c r="K1214" s="16"/>
      <c r="L1214" s="20" t="s">
        <v>3067</v>
      </c>
      <c r="M1214" s="21" t="s">
        <v>3068</v>
      </c>
      <c r="N1214" s="16"/>
      <c r="O1214" s="16"/>
      <c r="P1214" s="20"/>
      <c r="Q1214" s="1" t="s">
        <v>3426</v>
      </c>
      <c r="R1214" s="1"/>
      <c r="S1214" s="16"/>
      <c r="T1214" s="151"/>
      <c r="V1214" s="105" t="str">
        <f>IF(Tabela2[[#This Row],[F.R.
(Fonte Recurso)]]="",IF(B1292&lt;&gt;"",B1292&amp;".","")&amp;C1292&amp;"."&amp;D1292&amp;"."&amp;E1292&amp;"."&amp;F1292&amp;"."&amp;G1292&amp;"."&amp;H1292&amp;"."&amp;I1292&amp;"."&amp;J1292,"")</f>
        <v/>
      </c>
      <c r="W1214" s="105" t="b">
        <f>V1214=Tabela2[[#This Row],[N.R.
(Natureza da Receita)]]</f>
        <v>1</v>
      </c>
      <c r="X1214" s="105" t="str">
        <f>IF(Tabela2[[#This Row],[F.R.
(Fonte Recurso)]]="",VLOOKUP(Tabela2[[#This Row],[N.R.
(Natureza da Receita)]],Tabela813[[NR]:[Situação]],3,FALSE),"")</f>
        <v/>
      </c>
      <c r="Y1214" s="105" t="b">
        <f>X1214=Tabela2[[#This Row],[(S)intética
(A)nalítica]]</f>
        <v>1</v>
      </c>
    </row>
    <row r="1215" spans="2:25" ht="45">
      <c r="B1215" s="29"/>
      <c r="C1215" s="20" t="s">
        <v>790</v>
      </c>
      <c r="D1215" s="20" t="s">
        <v>791</v>
      </c>
      <c r="E1215" s="20" t="s">
        <v>781</v>
      </c>
      <c r="F1215" s="20" t="s">
        <v>781</v>
      </c>
      <c r="G1215" s="20" t="s">
        <v>809</v>
      </c>
      <c r="H1215" s="20" t="s">
        <v>784</v>
      </c>
      <c r="I1215" s="20" t="s">
        <v>784</v>
      </c>
      <c r="J1215" s="20" t="s">
        <v>787</v>
      </c>
      <c r="K1215" s="16" t="s">
        <v>1802</v>
      </c>
      <c r="L1215" s="20"/>
      <c r="M1215" s="21" t="s">
        <v>689</v>
      </c>
      <c r="N1215" s="16" t="s">
        <v>1236</v>
      </c>
      <c r="O1215" s="16">
        <v>5</v>
      </c>
      <c r="P1215" s="20" t="s">
        <v>54</v>
      </c>
      <c r="Q1215" s="1" t="s">
        <v>690</v>
      </c>
      <c r="R1215" s="1" t="s">
        <v>157</v>
      </c>
      <c r="S1215" s="16"/>
      <c r="T1215" s="151"/>
      <c r="V1215" s="105" t="str">
        <f>IF(Tabela2[[#This Row],[F.R.
(Fonte Recurso)]]="",IF(B1293&lt;&gt;"",B1293&amp;".","")&amp;C1293&amp;"."&amp;D1293&amp;"."&amp;E1293&amp;"."&amp;F1293&amp;"."&amp;G1293&amp;"."&amp;H1293&amp;"."&amp;I1293&amp;"."&amp;J1293,"")</f>
        <v>.......</v>
      </c>
      <c r="W1215" s="105" t="b">
        <f>V1215=Tabela2[[#This Row],[N.R.
(Natureza da Receita)]]</f>
        <v>0</v>
      </c>
      <c r="X1215" s="105" t="str">
        <f>IF(Tabela2[[#This Row],[F.R.
(Fonte Recurso)]]="",VLOOKUP(Tabela2[[#This Row],[N.R.
(Natureza da Receita)]],Tabela813[[NR]:[Situação]],3,FALSE),"")</f>
        <v>S</v>
      </c>
      <c r="Y1215" s="105" t="b">
        <f>X1215=Tabela2[[#This Row],[(S)intética
(A)nalítica]]</f>
        <v>1</v>
      </c>
    </row>
    <row r="1216" spans="2:25" ht="45">
      <c r="B1216" s="29"/>
      <c r="C1216" s="20" t="s">
        <v>790</v>
      </c>
      <c r="D1216" s="20" t="s">
        <v>791</v>
      </c>
      <c r="E1216" s="20" t="s">
        <v>781</v>
      </c>
      <c r="F1216" s="20" t="s">
        <v>781</v>
      </c>
      <c r="G1216" s="20" t="s">
        <v>809</v>
      </c>
      <c r="H1216" s="20" t="s">
        <v>781</v>
      </c>
      <c r="I1216" s="20" t="s">
        <v>784</v>
      </c>
      <c r="J1216" s="20" t="s">
        <v>787</v>
      </c>
      <c r="K1216" s="16" t="s">
        <v>1803</v>
      </c>
      <c r="L1216" s="20"/>
      <c r="M1216" s="21" t="s">
        <v>363</v>
      </c>
      <c r="N1216" s="16" t="s">
        <v>1236</v>
      </c>
      <c r="O1216" s="16">
        <v>6</v>
      </c>
      <c r="P1216" s="20" t="s">
        <v>54</v>
      </c>
      <c r="Q1216" s="1" t="s">
        <v>691</v>
      </c>
      <c r="R1216" s="1" t="s">
        <v>157</v>
      </c>
      <c r="S1216" s="16"/>
      <c r="T1216" s="151"/>
      <c r="V1216" s="105" t="str">
        <f>IF(Tabela2[[#This Row],[F.R.
(Fonte Recurso)]]="",IF(B1294&lt;&gt;"",B1294&amp;".","")&amp;C1294&amp;"."&amp;D1294&amp;"."&amp;E1294&amp;"."&amp;F1294&amp;"."&amp;G1294&amp;"."&amp;H1294&amp;"."&amp;I1294&amp;"."&amp;J1294,"")</f>
        <v>2.4.1.3.50.0.1.03</v>
      </c>
      <c r="W1216" s="105" t="b">
        <f>V1216=Tabela2[[#This Row],[N.R.
(Natureza da Receita)]]</f>
        <v>0</v>
      </c>
      <c r="X1216" s="105" t="str">
        <f>IF(Tabela2[[#This Row],[F.R.
(Fonte Recurso)]]="",VLOOKUP(Tabela2[[#This Row],[N.R.
(Natureza da Receita)]],Tabela813[[NR]:[Situação]],3,FALSE),"")</f>
        <v>S</v>
      </c>
      <c r="Y1216" s="105" t="b">
        <f>X1216=Tabela2[[#This Row],[(S)intética
(A)nalítica]]</f>
        <v>1</v>
      </c>
    </row>
    <row r="1217" spans="1:25" ht="45">
      <c r="B1217" s="29"/>
      <c r="C1217" s="20" t="s">
        <v>790</v>
      </c>
      <c r="D1217" s="20" t="s">
        <v>791</v>
      </c>
      <c r="E1217" s="20" t="s">
        <v>781</v>
      </c>
      <c r="F1217" s="20" t="s">
        <v>781</v>
      </c>
      <c r="G1217" s="20" t="s">
        <v>809</v>
      </c>
      <c r="H1217" s="20" t="s">
        <v>781</v>
      </c>
      <c r="I1217" s="20" t="s">
        <v>781</v>
      </c>
      <c r="J1217" s="20" t="s">
        <v>787</v>
      </c>
      <c r="K1217" s="16" t="s">
        <v>1804</v>
      </c>
      <c r="L1217" s="20"/>
      <c r="M1217" s="21" t="s">
        <v>767</v>
      </c>
      <c r="N1217" s="16" t="s">
        <v>1236</v>
      </c>
      <c r="O1217" s="16">
        <v>7</v>
      </c>
      <c r="P1217" s="20" t="s">
        <v>54</v>
      </c>
      <c r="Q1217" s="1" t="s">
        <v>691</v>
      </c>
      <c r="R1217" s="1" t="s">
        <v>157</v>
      </c>
      <c r="S1217" s="16" t="s">
        <v>157</v>
      </c>
      <c r="T1217" s="151"/>
      <c r="V1217" s="105" t="str">
        <f>IF(Tabela2[[#This Row],[F.R.
(Fonte Recurso)]]="",IF(B1295&lt;&gt;"",B1295&amp;".","")&amp;C1295&amp;"."&amp;D1295&amp;"."&amp;E1295&amp;"."&amp;F1295&amp;"."&amp;G1295&amp;"."&amp;H1295&amp;"."&amp;I1295&amp;"."&amp;J1295,"")</f>
        <v>.......</v>
      </c>
      <c r="W1217" s="105" t="b">
        <f>V1217=Tabela2[[#This Row],[N.R.
(Natureza da Receita)]]</f>
        <v>0</v>
      </c>
      <c r="X1217" s="105" t="str">
        <f>IF(Tabela2[[#This Row],[F.R.
(Fonte Recurso)]]="",VLOOKUP(Tabela2[[#This Row],[N.R.
(Natureza da Receita)]],Tabela813[[NR]:[Situação]],3,FALSE),"")</f>
        <v>S</v>
      </c>
      <c r="Y1217" s="105" t="b">
        <f>X1217=Tabela2[[#This Row],[(S)intética
(A)nalítica]]</f>
        <v>1</v>
      </c>
    </row>
    <row r="1218" spans="1:25" ht="45">
      <c r="B1218" s="29"/>
      <c r="C1218" s="20" t="s">
        <v>790</v>
      </c>
      <c r="D1218" s="20" t="s">
        <v>791</v>
      </c>
      <c r="E1218" s="20" t="s">
        <v>781</v>
      </c>
      <c r="F1218" s="20" t="s">
        <v>781</v>
      </c>
      <c r="G1218" s="20" t="s">
        <v>809</v>
      </c>
      <c r="H1218" s="20" t="s">
        <v>781</v>
      </c>
      <c r="I1218" s="20" t="s">
        <v>781</v>
      </c>
      <c r="J1218" s="20" t="s">
        <v>783</v>
      </c>
      <c r="K1218" s="16" t="s">
        <v>1805</v>
      </c>
      <c r="L1218" s="20"/>
      <c r="M1218" s="21" t="s">
        <v>767</v>
      </c>
      <c r="N1218" s="16" t="s">
        <v>1241</v>
      </c>
      <c r="O1218" s="16">
        <v>8</v>
      </c>
      <c r="P1218" s="20" t="s">
        <v>1425</v>
      </c>
      <c r="Q1218" s="1" t="s">
        <v>691</v>
      </c>
      <c r="R1218" s="1" t="s">
        <v>157</v>
      </c>
      <c r="S1218" s="16"/>
      <c r="T1218" s="151"/>
      <c r="V1218" s="105" t="str">
        <f>IF(Tabela2[[#This Row],[F.R.
(Fonte Recurso)]]="",IF(B1296&lt;&gt;"",B1296&amp;".","")&amp;C1296&amp;"."&amp;D1296&amp;"."&amp;E1296&amp;"."&amp;F1296&amp;"."&amp;G1296&amp;"."&amp;H1296&amp;"."&amp;I1296&amp;"."&amp;J1296,"")</f>
        <v>2.4.1.4.00.0.0.00</v>
      </c>
      <c r="W1218" s="105" t="b">
        <f>V1218=Tabela2[[#This Row],[N.R.
(Natureza da Receita)]]</f>
        <v>0</v>
      </c>
      <c r="X1218" s="105" t="str">
        <f>IF(Tabela2[[#This Row],[F.R.
(Fonte Recurso)]]="",VLOOKUP(Tabela2[[#This Row],[N.R.
(Natureza da Receita)]],Tabela813[[NR]:[Situação]],3,FALSE),"")</f>
        <v>A</v>
      </c>
      <c r="Y1218" s="105" t="b">
        <f>X1218=Tabela2[[#This Row],[(S)intética
(A)nalítica]]</f>
        <v>1</v>
      </c>
    </row>
    <row r="1219" spans="1:25" ht="30">
      <c r="B1219" s="29"/>
      <c r="C1219" s="20"/>
      <c r="D1219" s="20"/>
      <c r="E1219" s="20"/>
      <c r="F1219" s="20"/>
      <c r="G1219" s="20"/>
      <c r="H1219" s="20"/>
      <c r="I1219" s="20"/>
      <c r="J1219" s="20"/>
      <c r="K1219" s="16"/>
      <c r="L1219" s="36" t="s">
        <v>3141</v>
      </c>
      <c r="M1219" s="37" t="s">
        <v>3198</v>
      </c>
      <c r="N1219" s="16"/>
      <c r="O1219" s="16" t="s">
        <v>157</v>
      </c>
      <c r="P1219" s="20" t="s">
        <v>157</v>
      </c>
      <c r="Q1219" s="1"/>
      <c r="R1219" s="1" t="s">
        <v>157</v>
      </c>
      <c r="S1219" s="16" t="s">
        <v>157</v>
      </c>
      <c r="T1219" s="151"/>
      <c r="V1219" s="105" t="str">
        <f>IF(Tabela2[[#This Row],[F.R.
(Fonte Recurso)]]="",IF(B1297&lt;&gt;"",B1297&amp;".","")&amp;C1297&amp;"."&amp;D1297&amp;"."&amp;E1297&amp;"."&amp;F1297&amp;"."&amp;G1297&amp;"."&amp;H1297&amp;"."&amp;I1297&amp;"."&amp;J1297,"")</f>
        <v/>
      </c>
      <c r="W1219" s="105" t="b">
        <f>V1219=Tabela2[[#This Row],[N.R.
(Natureza da Receita)]]</f>
        <v>1</v>
      </c>
      <c r="X1219" s="105" t="str">
        <f>IF(Tabela2[[#This Row],[F.R.
(Fonte Recurso)]]="",VLOOKUP(Tabela2[[#This Row],[N.R.
(Natureza da Receita)]],Tabela813[[NR]:[Situação]],3,FALSE),"")</f>
        <v/>
      </c>
      <c r="Y1219" s="105" t="b">
        <f>X1219=Tabela2[[#This Row],[(S)intética
(A)nalítica]]</f>
        <v>1</v>
      </c>
    </row>
    <row r="1220" spans="1:25" ht="45">
      <c r="B1220" s="29"/>
      <c r="C1220" s="20"/>
      <c r="D1220" s="20"/>
      <c r="E1220" s="20"/>
      <c r="F1220" s="20"/>
      <c r="G1220" s="20"/>
      <c r="H1220" s="20"/>
      <c r="I1220" s="20"/>
      <c r="J1220" s="20"/>
      <c r="K1220" s="18"/>
      <c r="L1220" s="36" t="s">
        <v>3345</v>
      </c>
      <c r="M1220" s="21" t="s">
        <v>3474</v>
      </c>
      <c r="N1220" s="16"/>
      <c r="O1220" s="16"/>
      <c r="P1220" s="20"/>
      <c r="Q1220" s="1"/>
      <c r="R1220" s="1"/>
      <c r="S1220" s="16"/>
      <c r="T1220" s="151"/>
      <c r="V1220" s="105" t="str">
        <f>IF(Tabela2[[#This Row],[F.R.
(Fonte Recurso)]]="",IF(B1298&lt;&gt;"",B1298&amp;".","")&amp;C1298&amp;"."&amp;D1298&amp;"."&amp;E1298&amp;"."&amp;F1298&amp;"."&amp;G1298&amp;"."&amp;H1298&amp;"."&amp;I1298&amp;"."&amp;J1298,"")</f>
        <v/>
      </c>
      <c r="W1220" s="105" t="b">
        <f>V1220=Tabela2[[#This Row],[N.R.
(Natureza da Receita)]]</f>
        <v>1</v>
      </c>
      <c r="X1220" s="105" t="str">
        <f>IF(Tabela2[[#This Row],[F.R.
(Fonte Recurso)]]="",VLOOKUP(Tabela2[[#This Row],[N.R.
(Natureza da Receita)]],Tabela813[[NR]:[Situação]],3,FALSE),"")</f>
        <v/>
      </c>
      <c r="Y1220" s="105" t="b">
        <f>X1220=Tabela2[[#This Row],[(S)intética
(A)nalítica]]</f>
        <v>1</v>
      </c>
    </row>
    <row r="1221" spans="1:25" ht="45">
      <c r="B1221" s="29"/>
      <c r="C1221" s="20" t="s">
        <v>790</v>
      </c>
      <c r="D1221" s="20" t="s">
        <v>791</v>
      </c>
      <c r="E1221" s="20" t="s">
        <v>781</v>
      </c>
      <c r="F1221" s="20" t="s">
        <v>781</v>
      </c>
      <c r="G1221" s="20" t="s">
        <v>809</v>
      </c>
      <c r="H1221" s="20" t="s">
        <v>781</v>
      </c>
      <c r="I1221" s="20" t="s">
        <v>781</v>
      </c>
      <c r="J1221" s="20" t="s">
        <v>785</v>
      </c>
      <c r="K1221" s="16" t="s">
        <v>1806</v>
      </c>
      <c r="L1221" s="20"/>
      <c r="M1221" s="21" t="s">
        <v>2607</v>
      </c>
      <c r="N1221" s="16" t="s">
        <v>1241</v>
      </c>
      <c r="O1221" s="16">
        <v>8</v>
      </c>
      <c r="P1221" s="20" t="s">
        <v>1425</v>
      </c>
      <c r="Q1221" s="1" t="s">
        <v>2799</v>
      </c>
      <c r="R1221" s="1" t="s">
        <v>157</v>
      </c>
      <c r="S1221" s="16"/>
      <c r="T1221" s="151"/>
      <c r="V1221" s="105" t="str">
        <f>IF(Tabela2[[#This Row],[F.R.
(Fonte Recurso)]]="",IF(B1299&lt;&gt;"",B1299&amp;".","")&amp;C1299&amp;"."&amp;D1299&amp;"."&amp;E1299&amp;"."&amp;F1299&amp;"."&amp;G1299&amp;"."&amp;H1299&amp;"."&amp;I1299&amp;"."&amp;J1299,"")</f>
        <v>2.4.1.4.50.0.1.01</v>
      </c>
      <c r="W1221" s="105" t="b">
        <f>V1221=Tabela2[[#This Row],[N.R.
(Natureza da Receita)]]</f>
        <v>0</v>
      </c>
      <c r="X1221" s="105" t="str">
        <f>IF(Tabela2[[#This Row],[F.R.
(Fonte Recurso)]]="",VLOOKUP(Tabela2[[#This Row],[N.R.
(Natureza da Receita)]],Tabela813[[NR]:[Situação]],3,FALSE),"")</f>
        <v>A</v>
      </c>
      <c r="Y1221" s="105" t="b">
        <f>X1221=Tabela2[[#This Row],[(S)intética
(A)nalítica]]</f>
        <v>1</v>
      </c>
    </row>
    <row r="1222" spans="1:25" ht="60">
      <c r="B1222" s="29"/>
      <c r="C1222" s="20"/>
      <c r="D1222" s="20"/>
      <c r="E1222" s="20"/>
      <c r="F1222" s="20"/>
      <c r="G1222" s="20"/>
      <c r="H1222" s="20"/>
      <c r="I1222" s="20"/>
      <c r="J1222" s="20"/>
      <c r="K1222" s="16"/>
      <c r="L1222" s="36" t="s">
        <v>3070</v>
      </c>
      <c r="M1222" s="37" t="s">
        <v>3071</v>
      </c>
      <c r="N1222" s="16"/>
      <c r="O1222" s="16" t="s">
        <v>157</v>
      </c>
      <c r="P1222" s="20" t="s">
        <v>157</v>
      </c>
      <c r="Q1222" s="1" t="s">
        <v>3425</v>
      </c>
      <c r="R1222" s="1" t="s">
        <v>157</v>
      </c>
      <c r="S1222" s="16" t="s">
        <v>157</v>
      </c>
      <c r="T1222" s="151"/>
      <c r="V1222" s="105" t="str">
        <f>IF(Tabela2[[#This Row],[F.R.
(Fonte Recurso)]]="",IF(B1300&lt;&gt;"",B1300&amp;".","")&amp;C1300&amp;"."&amp;D1300&amp;"."&amp;E1300&amp;"."&amp;F1300&amp;"."&amp;G1300&amp;"."&amp;H1300&amp;"."&amp;I1300&amp;"."&amp;J1300,"")</f>
        <v/>
      </c>
      <c r="W1222" s="105" t="b">
        <f>V1222=Tabela2[[#This Row],[N.R.
(Natureza da Receita)]]</f>
        <v>1</v>
      </c>
      <c r="X1222" s="105" t="str">
        <f>IF(Tabela2[[#This Row],[F.R.
(Fonte Recurso)]]="",VLOOKUP(Tabela2[[#This Row],[N.R.
(Natureza da Receita)]],Tabela813[[NR]:[Situação]],3,FALSE),"")</f>
        <v/>
      </c>
      <c r="Y1222" s="105" t="b">
        <f>X1222=Tabela2[[#This Row],[(S)intética
(A)nalítica]]</f>
        <v>1</v>
      </c>
    </row>
    <row r="1223" spans="1:25" ht="45">
      <c r="B1223" s="29"/>
      <c r="C1223" s="20" t="s">
        <v>790</v>
      </c>
      <c r="D1223" s="20" t="s">
        <v>791</v>
      </c>
      <c r="E1223" s="20" t="s">
        <v>781</v>
      </c>
      <c r="F1223" s="20" t="s">
        <v>781</v>
      </c>
      <c r="G1223" s="20" t="s">
        <v>809</v>
      </c>
      <c r="H1223" s="20" t="s">
        <v>781</v>
      </c>
      <c r="I1223" s="20" t="s">
        <v>781</v>
      </c>
      <c r="J1223" s="20" t="s">
        <v>794</v>
      </c>
      <c r="K1223" s="16" t="s">
        <v>1807</v>
      </c>
      <c r="L1223" s="20"/>
      <c r="M1223" s="21" t="s">
        <v>2608</v>
      </c>
      <c r="N1223" s="16" t="s">
        <v>1241</v>
      </c>
      <c r="O1223" s="16">
        <v>8</v>
      </c>
      <c r="P1223" s="20" t="s">
        <v>1425</v>
      </c>
      <c r="Q1223" s="1" t="s">
        <v>3170</v>
      </c>
      <c r="R1223" s="1" t="s">
        <v>157</v>
      </c>
      <c r="S1223" s="16"/>
      <c r="T1223" s="151"/>
      <c r="V1223" s="105" t="str">
        <f>IF(Tabela2[[#This Row],[F.R.
(Fonte Recurso)]]="",IF(B1301&lt;&gt;"",B1301&amp;".","")&amp;C1301&amp;"."&amp;D1301&amp;"."&amp;E1301&amp;"."&amp;F1301&amp;"."&amp;G1301&amp;"."&amp;H1301&amp;"."&amp;I1301&amp;"."&amp;J1301,"")</f>
        <v>2.4.1.4.50.0.1.02</v>
      </c>
      <c r="W1223" s="105" t="b">
        <f>V1223=Tabela2[[#This Row],[N.R.
(Natureza da Receita)]]</f>
        <v>0</v>
      </c>
      <c r="X1223" s="105" t="str">
        <f>IF(Tabela2[[#This Row],[F.R.
(Fonte Recurso)]]="",VLOOKUP(Tabela2[[#This Row],[N.R.
(Natureza da Receita)]],Tabela813[[NR]:[Situação]],3,FALSE),"")</f>
        <v>A</v>
      </c>
      <c r="Y1223" s="105" t="b">
        <f>X1223=Tabela2[[#This Row],[(S)intética
(A)nalítica]]</f>
        <v>1</v>
      </c>
    </row>
    <row r="1224" spans="1:25" ht="60">
      <c r="B1224" s="29"/>
      <c r="C1224" s="20"/>
      <c r="D1224" s="20"/>
      <c r="E1224" s="20"/>
      <c r="F1224" s="20"/>
      <c r="G1224" s="20"/>
      <c r="H1224" s="20"/>
      <c r="I1224" s="20"/>
      <c r="J1224" s="20"/>
      <c r="K1224" s="16"/>
      <c r="L1224" s="36" t="s">
        <v>3072</v>
      </c>
      <c r="M1224" s="37" t="s">
        <v>3073</v>
      </c>
      <c r="N1224" s="16"/>
      <c r="O1224" s="16" t="s">
        <v>157</v>
      </c>
      <c r="P1224" s="20" t="s">
        <v>157</v>
      </c>
      <c r="Q1224" s="1" t="s">
        <v>3426</v>
      </c>
      <c r="R1224" s="1" t="s">
        <v>157</v>
      </c>
      <c r="S1224" s="16" t="s">
        <v>157</v>
      </c>
      <c r="T1224" s="151"/>
      <c r="V1224" s="105" t="str">
        <f>IF(Tabela2[[#This Row],[F.R.
(Fonte Recurso)]]="",IF(B1302&lt;&gt;"",B1302&amp;".","")&amp;C1302&amp;"."&amp;D1302&amp;"."&amp;E1302&amp;"."&amp;F1302&amp;"."&amp;G1302&amp;"."&amp;H1302&amp;"."&amp;I1302&amp;"."&amp;J1302,"")</f>
        <v/>
      </c>
      <c r="W1224" s="105" t="b">
        <f>V1224=Tabela2[[#This Row],[N.R.
(Natureza da Receita)]]</f>
        <v>1</v>
      </c>
      <c r="X1224" s="105" t="str">
        <f>IF(Tabela2[[#This Row],[F.R.
(Fonte Recurso)]]="",VLOOKUP(Tabela2[[#This Row],[N.R.
(Natureza da Receita)]],Tabela813[[NR]:[Situação]],3,FALSE),"")</f>
        <v/>
      </c>
      <c r="Y1224" s="105" t="b">
        <f>X1224=Tabela2[[#This Row],[(S)intética
(A)nalítica]]</f>
        <v>1</v>
      </c>
    </row>
    <row r="1225" spans="1:25" ht="45">
      <c r="B1225" s="29"/>
      <c r="C1225" s="20" t="s">
        <v>790</v>
      </c>
      <c r="D1225" s="20" t="s">
        <v>791</v>
      </c>
      <c r="E1225" s="20" t="s">
        <v>781</v>
      </c>
      <c r="F1225" s="20" t="s">
        <v>781</v>
      </c>
      <c r="G1225" s="20" t="s">
        <v>809</v>
      </c>
      <c r="H1225" s="20" t="s">
        <v>790</v>
      </c>
      <c r="I1225" s="20" t="s">
        <v>784</v>
      </c>
      <c r="J1225" s="20" t="s">
        <v>787</v>
      </c>
      <c r="K1225" s="16" t="s">
        <v>1808</v>
      </c>
      <c r="L1225" s="20"/>
      <c r="M1225" s="21" t="s">
        <v>365</v>
      </c>
      <c r="N1225" s="16" t="s">
        <v>1236</v>
      </c>
      <c r="O1225" s="16">
        <v>6</v>
      </c>
      <c r="P1225" s="20" t="s">
        <v>54</v>
      </c>
      <c r="Q1225" s="1" t="s">
        <v>692</v>
      </c>
      <c r="R1225" s="1" t="s">
        <v>157</v>
      </c>
      <c r="S1225" s="16"/>
      <c r="T1225" s="151"/>
      <c r="V1225" s="105" t="str">
        <f>IF(Tabela2[[#This Row],[F.R.
(Fonte Recurso)]]="",IF(B1303&lt;&gt;"",B1303&amp;".","")&amp;C1303&amp;"."&amp;D1303&amp;"."&amp;E1303&amp;"."&amp;F1303&amp;"."&amp;G1303&amp;"."&amp;H1303&amp;"."&amp;I1303&amp;"."&amp;J1303,"")</f>
        <v>2.4.1.4.50.0.1.03</v>
      </c>
      <c r="W1225" s="105" t="b">
        <f>V1225=Tabela2[[#This Row],[N.R.
(Natureza da Receita)]]</f>
        <v>0</v>
      </c>
      <c r="X1225" s="105" t="str">
        <f>IF(Tabela2[[#This Row],[F.R.
(Fonte Recurso)]]="",VLOOKUP(Tabela2[[#This Row],[N.R.
(Natureza da Receita)]],Tabela813[[NR]:[Situação]],3,FALSE),"")</f>
        <v>S</v>
      </c>
      <c r="Y1225" s="105" t="b">
        <f>X1225=Tabela2[[#This Row],[(S)intética
(A)nalítica]]</f>
        <v>1</v>
      </c>
    </row>
    <row r="1226" spans="1:25" ht="45">
      <c r="B1226" s="29"/>
      <c r="C1226" s="20" t="s">
        <v>790</v>
      </c>
      <c r="D1226" s="20" t="s">
        <v>791</v>
      </c>
      <c r="E1226" s="20" t="s">
        <v>781</v>
      </c>
      <c r="F1226" s="20" t="s">
        <v>781</v>
      </c>
      <c r="G1226" s="20" t="s">
        <v>809</v>
      </c>
      <c r="H1226" s="20" t="s">
        <v>790</v>
      </c>
      <c r="I1226" s="20" t="s">
        <v>781</v>
      </c>
      <c r="J1226" s="20" t="s">
        <v>787</v>
      </c>
      <c r="K1226" s="16" t="s">
        <v>1809</v>
      </c>
      <c r="L1226" s="20"/>
      <c r="M1226" s="21" t="s">
        <v>768</v>
      </c>
      <c r="N1226" s="16" t="s">
        <v>1236</v>
      </c>
      <c r="O1226" s="16">
        <v>7</v>
      </c>
      <c r="P1226" s="20" t="s">
        <v>54</v>
      </c>
      <c r="Q1226" s="1" t="s">
        <v>692</v>
      </c>
      <c r="R1226" s="1" t="s">
        <v>157</v>
      </c>
      <c r="S1226" s="16" t="s">
        <v>157</v>
      </c>
      <c r="T1226" s="151"/>
      <c r="V1226" s="105" t="str">
        <f>IF(Tabela2[[#This Row],[F.R.
(Fonte Recurso)]]="",IF(B1304&lt;&gt;"",B1304&amp;".","")&amp;C1304&amp;"."&amp;D1304&amp;"."&amp;E1304&amp;"."&amp;F1304&amp;"."&amp;G1304&amp;"."&amp;H1304&amp;"."&amp;I1304&amp;"."&amp;J1304,"")</f>
        <v>.......</v>
      </c>
      <c r="W1226" s="105" t="b">
        <f>V1226=Tabela2[[#This Row],[N.R.
(Natureza da Receita)]]</f>
        <v>0</v>
      </c>
      <c r="X1226" s="105" t="str">
        <f>IF(Tabela2[[#This Row],[F.R.
(Fonte Recurso)]]="",VLOOKUP(Tabela2[[#This Row],[N.R.
(Natureza da Receita)]],Tabela813[[NR]:[Situação]],3,FALSE),"")</f>
        <v>S</v>
      </c>
      <c r="Y1226" s="105" t="b">
        <f>X1226=Tabela2[[#This Row],[(S)intética
(A)nalítica]]</f>
        <v>1</v>
      </c>
    </row>
    <row r="1227" spans="1:25" ht="45">
      <c r="A1227" s="302"/>
      <c r="B1227" s="29"/>
      <c r="C1227" s="20" t="s">
        <v>790</v>
      </c>
      <c r="D1227" s="20" t="s">
        <v>791</v>
      </c>
      <c r="E1227" s="20" t="s">
        <v>781</v>
      </c>
      <c r="F1227" s="20" t="s">
        <v>781</v>
      </c>
      <c r="G1227" s="20" t="s">
        <v>809</v>
      </c>
      <c r="H1227" s="20" t="s">
        <v>790</v>
      </c>
      <c r="I1227" s="20" t="s">
        <v>781</v>
      </c>
      <c r="J1227" s="20" t="s">
        <v>783</v>
      </c>
      <c r="K1227" s="16" t="s">
        <v>1810</v>
      </c>
      <c r="L1227" s="20"/>
      <c r="M1227" s="21" t="s">
        <v>768</v>
      </c>
      <c r="N1227" s="16" t="s">
        <v>1241</v>
      </c>
      <c r="O1227" s="16">
        <v>8</v>
      </c>
      <c r="P1227" s="20" t="s">
        <v>1425</v>
      </c>
      <c r="Q1227" s="1" t="s">
        <v>692</v>
      </c>
      <c r="R1227" s="1" t="s">
        <v>157</v>
      </c>
      <c r="S1227" s="16"/>
      <c r="T1227" s="151"/>
      <c r="V1227" s="105" t="str">
        <f>IF(Tabela2[[#This Row],[F.R.
(Fonte Recurso)]]="",IF(B1305&lt;&gt;"",B1305&amp;".","")&amp;C1305&amp;"."&amp;D1305&amp;"."&amp;E1305&amp;"."&amp;F1305&amp;"."&amp;G1305&amp;"."&amp;H1305&amp;"."&amp;I1305&amp;"."&amp;J1305,"")</f>
        <v>2.4.1.4.51.0.0.00</v>
      </c>
      <c r="W1227" s="105" t="b">
        <f>V1227=Tabela2[[#This Row],[N.R.
(Natureza da Receita)]]</f>
        <v>0</v>
      </c>
      <c r="X1227" s="105" t="str">
        <f>IF(Tabela2[[#This Row],[F.R.
(Fonte Recurso)]]="",VLOOKUP(Tabela2[[#This Row],[N.R.
(Natureza da Receita)]],Tabela813[[NR]:[Situação]],3,FALSE),"")</f>
        <v>A</v>
      </c>
      <c r="Y1227" s="105" t="b">
        <f>X1227=Tabela2[[#This Row],[(S)intética
(A)nalítica]]</f>
        <v>1</v>
      </c>
    </row>
    <row r="1228" spans="1:25" ht="30">
      <c r="A1228" s="302"/>
      <c r="B1228" s="29"/>
      <c r="C1228" s="20"/>
      <c r="D1228" s="20"/>
      <c r="E1228" s="20"/>
      <c r="F1228" s="20"/>
      <c r="G1228" s="20"/>
      <c r="H1228" s="20"/>
      <c r="I1228" s="20"/>
      <c r="J1228" s="20"/>
      <c r="K1228" s="16"/>
      <c r="L1228" s="36" t="s">
        <v>3141</v>
      </c>
      <c r="M1228" s="37" t="s">
        <v>3198</v>
      </c>
      <c r="N1228" s="16"/>
      <c r="O1228" s="16" t="s">
        <v>157</v>
      </c>
      <c r="P1228" s="20" t="s">
        <v>157</v>
      </c>
      <c r="Q1228" s="1"/>
      <c r="R1228" s="1" t="s">
        <v>157</v>
      </c>
      <c r="S1228" s="16" t="s">
        <v>157</v>
      </c>
      <c r="T1228" s="151"/>
      <c r="V1228" s="105" t="str">
        <f>IF(Tabela2[[#This Row],[F.R.
(Fonte Recurso)]]="",IF(B1306&lt;&gt;"",B1306&amp;".","")&amp;C1306&amp;"."&amp;D1306&amp;"."&amp;E1306&amp;"."&amp;F1306&amp;"."&amp;G1306&amp;"."&amp;H1306&amp;"."&amp;I1306&amp;"."&amp;J1306,"")</f>
        <v/>
      </c>
      <c r="W1228" s="105" t="b">
        <f>V1228=Tabela2[[#This Row],[N.R.
(Natureza da Receita)]]</f>
        <v>1</v>
      </c>
      <c r="X1228" s="105" t="str">
        <f>IF(Tabela2[[#This Row],[F.R.
(Fonte Recurso)]]="",VLOOKUP(Tabela2[[#This Row],[N.R.
(Natureza da Receita)]],Tabela813[[NR]:[Situação]],3,FALSE),"")</f>
        <v/>
      </c>
      <c r="Y1228" s="105" t="b">
        <f>X1228=Tabela2[[#This Row],[(S)intética
(A)nalítica]]</f>
        <v>1</v>
      </c>
    </row>
    <row r="1229" spans="1:25" ht="45">
      <c r="A1229" s="24"/>
      <c r="B1229" s="29"/>
      <c r="C1229" s="20"/>
      <c r="D1229" s="20"/>
      <c r="E1229" s="20"/>
      <c r="F1229" s="20"/>
      <c r="G1229" s="20"/>
      <c r="H1229" s="20"/>
      <c r="I1229" s="20"/>
      <c r="J1229" s="20"/>
      <c r="K1229" s="18"/>
      <c r="L1229" s="36" t="s">
        <v>3345</v>
      </c>
      <c r="M1229" s="21" t="s">
        <v>3474</v>
      </c>
      <c r="N1229" s="16"/>
      <c r="O1229" s="16"/>
      <c r="P1229" s="20"/>
      <c r="Q1229" s="1"/>
      <c r="R1229" s="1"/>
      <c r="S1229" s="16"/>
      <c r="T1229" s="151"/>
      <c r="V1229" s="105" t="str">
        <f>IF(Tabela2[[#This Row],[F.R.
(Fonte Recurso)]]="",IF(B1307&lt;&gt;"",B1307&amp;".","")&amp;C1307&amp;"."&amp;D1307&amp;"."&amp;E1307&amp;"."&amp;F1307&amp;"."&amp;G1307&amp;"."&amp;H1307&amp;"."&amp;I1307&amp;"."&amp;J1307,"")</f>
        <v/>
      </c>
      <c r="W1229" s="105" t="b">
        <f>V1229=Tabela2[[#This Row],[N.R.
(Natureza da Receita)]]</f>
        <v>1</v>
      </c>
      <c r="X1229" s="105" t="str">
        <f>IF(Tabela2[[#This Row],[F.R.
(Fonte Recurso)]]="",VLOOKUP(Tabela2[[#This Row],[N.R.
(Natureza da Receita)]],Tabela813[[NR]:[Situação]],3,FALSE),"")</f>
        <v/>
      </c>
      <c r="Y1229" s="105" t="b">
        <f>X1229=Tabela2[[#This Row],[(S)intética
(A)nalítica]]</f>
        <v>1</v>
      </c>
    </row>
    <row r="1230" spans="1:25" ht="45">
      <c r="A1230" s="24"/>
      <c r="B1230" s="29"/>
      <c r="C1230" s="20" t="s">
        <v>790</v>
      </c>
      <c r="D1230" s="20" t="s">
        <v>791</v>
      </c>
      <c r="E1230" s="20" t="s">
        <v>781</v>
      </c>
      <c r="F1230" s="20" t="s">
        <v>781</v>
      </c>
      <c r="G1230" s="20" t="s">
        <v>809</v>
      </c>
      <c r="H1230" s="20" t="s">
        <v>790</v>
      </c>
      <c r="I1230" s="20" t="s">
        <v>781</v>
      </c>
      <c r="J1230" s="20" t="s">
        <v>785</v>
      </c>
      <c r="K1230" s="16" t="s">
        <v>1811</v>
      </c>
      <c r="L1230" s="20"/>
      <c r="M1230" s="21" t="s">
        <v>2609</v>
      </c>
      <c r="N1230" s="16" t="s">
        <v>1241</v>
      </c>
      <c r="O1230" s="16">
        <v>8</v>
      </c>
      <c r="P1230" s="20" t="s">
        <v>1425</v>
      </c>
      <c r="Q1230" s="1" t="s">
        <v>2799</v>
      </c>
      <c r="R1230" s="1" t="s">
        <v>157</v>
      </c>
      <c r="S1230" s="16"/>
      <c r="T1230" s="151"/>
      <c r="V1230" s="105" t="str">
        <f>IF(Tabela2[[#This Row],[F.R.
(Fonte Recurso)]]="",IF(B1308&lt;&gt;"",B1308&amp;".","")&amp;C1308&amp;"."&amp;D1308&amp;"."&amp;E1308&amp;"."&amp;F1308&amp;"."&amp;G1308&amp;"."&amp;H1308&amp;"."&amp;I1308&amp;"."&amp;J1308,"")</f>
        <v>.......</v>
      </c>
      <c r="W1230" s="105" t="b">
        <f>V1230=Tabela2[[#This Row],[N.R.
(Natureza da Receita)]]</f>
        <v>0</v>
      </c>
      <c r="X1230" s="105" t="str">
        <f>IF(Tabela2[[#This Row],[F.R.
(Fonte Recurso)]]="",VLOOKUP(Tabela2[[#This Row],[N.R.
(Natureza da Receita)]],Tabela813[[NR]:[Situação]],3,FALSE),"")</f>
        <v>A</v>
      </c>
      <c r="Y1230" s="105" t="b">
        <f>X1230=Tabela2[[#This Row],[(S)intética
(A)nalítica]]</f>
        <v>1</v>
      </c>
    </row>
    <row r="1231" spans="1:25" ht="60">
      <c r="A1231" s="24"/>
      <c r="B1231" s="29"/>
      <c r="C1231" s="20"/>
      <c r="D1231" s="20"/>
      <c r="E1231" s="20"/>
      <c r="F1231" s="20"/>
      <c r="G1231" s="20"/>
      <c r="H1231" s="20"/>
      <c r="I1231" s="20"/>
      <c r="J1231" s="20"/>
      <c r="K1231" s="16"/>
      <c r="L1231" s="36" t="s">
        <v>3070</v>
      </c>
      <c r="M1231" s="37" t="s">
        <v>3071</v>
      </c>
      <c r="N1231" s="16"/>
      <c r="O1231" s="16" t="s">
        <v>157</v>
      </c>
      <c r="P1231" s="20" t="s">
        <v>157</v>
      </c>
      <c r="Q1231" s="1" t="s">
        <v>3425</v>
      </c>
      <c r="R1231" s="1" t="s">
        <v>157</v>
      </c>
      <c r="S1231" s="16" t="s">
        <v>157</v>
      </c>
      <c r="T1231" s="151"/>
      <c r="V1231" s="105" t="str">
        <f>IF(Tabela2[[#This Row],[F.R.
(Fonte Recurso)]]="",IF(B1309&lt;&gt;"",B1309&amp;".","")&amp;C1309&amp;"."&amp;D1309&amp;"."&amp;E1309&amp;"."&amp;F1309&amp;"."&amp;G1309&amp;"."&amp;H1309&amp;"."&amp;I1309&amp;"."&amp;J1309,"")</f>
        <v/>
      </c>
      <c r="W1231" s="105" t="b">
        <f>V1231=Tabela2[[#This Row],[N.R.
(Natureza da Receita)]]</f>
        <v>1</v>
      </c>
      <c r="X1231" s="105" t="str">
        <f>IF(Tabela2[[#This Row],[F.R.
(Fonte Recurso)]]="",VLOOKUP(Tabela2[[#This Row],[N.R.
(Natureza da Receita)]],Tabela813[[NR]:[Situação]],3,FALSE),"")</f>
        <v/>
      </c>
      <c r="Y1231" s="105" t="b">
        <f>X1231=Tabela2[[#This Row],[(S)intética
(A)nalítica]]</f>
        <v>1</v>
      </c>
    </row>
    <row r="1232" spans="1:25" ht="45">
      <c r="A1232" s="24"/>
      <c r="B1232" s="29"/>
      <c r="C1232" s="20" t="s">
        <v>790</v>
      </c>
      <c r="D1232" s="20" t="s">
        <v>791</v>
      </c>
      <c r="E1232" s="20" t="s">
        <v>781</v>
      </c>
      <c r="F1232" s="20" t="s">
        <v>781</v>
      </c>
      <c r="G1232" s="20" t="s">
        <v>809</v>
      </c>
      <c r="H1232" s="20" t="s">
        <v>790</v>
      </c>
      <c r="I1232" s="20" t="s">
        <v>781</v>
      </c>
      <c r="J1232" s="20" t="s">
        <v>794</v>
      </c>
      <c r="K1232" s="16" t="s">
        <v>1812</v>
      </c>
      <c r="L1232" s="20"/>
      <c r="M1232" s="21" t="s">
        <v>2610</v>
      </c>
      <c r="N1232" s="16" t="s">
        <v>1241</v>
      </c>
      <c r="O1232" s="16">
        <v>8</v>
      </c>
      <c r="P1232" s="20" t="s">
        <v>1425</v>
      </c>
      <c r="Q1232" s="1" t="s">
        <v>3170</v>
      </c>
      <c r="R1232" s="1" t="s">
        <v>157</v>
      </c>
      <c r="S1232" s="16"/>
      <c r="T1232" s="151"/>
      <c r="V1232" s="105" t="str">
        <f>IF(Tabela2[[#This Row],[F.R.
(Fonte Recurso)]]="",IF(B1310&lt;&gt;"",B1310&amp;".","")&amp;C1310&amp;"."&amp;D1310&amp;"."&amp;E1310&amp;"."&amp;F1310&amp;"."&amp;G1310&amp;"."&amp;H1310&amp;"."&amp;I1310&amp;"."&amp;J1310,"")</f>
        <v>.......</v>
      </c>
      <c r="W1232" s="105" t="b">
        <f>V1232=Tabela2[[#This Row],[N.R.
(Natureza da Receita)]]</f>
        <v>0</v>
      </c>
      <c r="X1232" s="105" t="str">
        <f>IF(Tabela2[[#This Row],[F.R.
(Fonte Recurso)]]="",VLOOKUP(Tabela2[[#This Row],[N.R.
(Natureza da Receita)]],Tabela813[[NR]:[Situação]],3,FALSE),"")</f>
        <v>A</v>
      </c>
      <c r="Y1232" s="105" t="b">
        <f>X1232=Tabela2[[#This Row],[(S)intética
(A)nalítica]]</f>
        <v>1</v>
      </c>
    </row>
    <row r="1233" spans="1:25" ht="60">
      <c r="A1233" s="24"/>
      <c r="B1233" s="29"/>
      <c r="C1233" s="20"/>
      <c r="D1233" s="20"/>
      <c r="E1233" s="20"/>
      <c r="F1233" s="20"/>
      <c r="G1233" s="20"/>
      <c r="H1233" s="20"/>
      <c r="I1233" s="20"/>
      <c r="J1233" s="20"/>
      <c r="K1233" s="16"/>
      <c r="L1233" s="36" t="s">
        <v>3072</v>
      </c>
      <c r="M1233" s="37" t="s">
        <v>3073</v>
      </c>
      <c r="N1233" s="16" t="str">
        <f t="shared" si="33"/>
        <v/>
      </c>
      <c r="O1233" s="16" t="s">
        <v>157</v>
      </c>
      <c r="P1233" s="20" t="s">
        <v>157</v>
      </c>
      <c r="Q1233" s="1" t="s">
        <v>3426</v>
      </c>
      <c r="R1233" s="1" t="s">
        <v>157</v>
      </c>
      <c r="S1233" s="16" t="s">
        <v>157</v>
      </c>
      <c r="T1233" s="151"/>
      <c r="V1233" s="105" t="str">
        <f>IF(Tabela2[[#This Row],[F.R.
(Fonte Recurso)]]="",IF(B1311&lt;&gt;"",B1311&amp;".","")&amp;C1311&amp;"."&amp;D1311&amp;"."&amp;E1311&amp;"."&amp;F1311&amp;"."&amp;G1311&amp;"."&amp;H1311&amp;"."&amp;I1311&amp;"."&amp;J1311,"")</f>
        <v/>
      </c>
      <c r="W1233" s="105" t="b">
        <f>V1233=Tabela2[[#This Row],[N.R.
(Natureza da Receita)]]</f>
        <v>1</v>
      </c>
      <c r="X1233" s="105" t="str">
        <f>IF(Tabela2[[#This Row],[F.R.
(Fonte Recurso)]]="",VLOOKUP(Tabela2[[#This Row],[N.R.
(Natureza da Receita)]],Tabela813[[NR]:[Situação]],3,FALSE),"")</f>
        <v/>
      </c>
      <c r="Y1233" s="105" t="b">
        <f>X1233=Tabela2[[#This Row],[(S)intética
(A)nalítica]]</f>
        <v>1</v>
      </c>
    </row>
    <row r="1234" spans="1:25" ht="45">
      <c r="A1234" s="24"/>
      <c r="B1234" s="29"/>
      <c r="C1234" s="20" t="s">
        <v>790</v>
      </c>
      <c r="D1234" s="20" t="s">
        <v>791</v>
      </c>
      <c r="E1234" s="20" t="s">
        <v>781</v>
      </c>
      <c r="F1234" s="20" t="s">
        <v>781</v>
      </c>
      <c r="G1234" s="20" t="s">
        <v>809</v>
      </c>
      <c r="H1234" s="20" t="s">
        <v>782</v>
      </c>
      <c r="I1234" s="20" t="s">
        <v>784</v>
      </c>
      <c r="J1234" s="20" t="s">
        <v>787</v>
      </c>
      <c r="K1234" s="16" t="s">
        <v>1813</v>
      </c>
      <c r="L1234" s="20"/>
      <c r="M1234" s="21" t="s">
        <v>369</v>
      </c>
      <c r="N1234" s="16" t="s">
        <v>1236</v>
      </c>
      <c r="O1234" s="16">
        <v>6</v>
      </c>
      <c r="P1234" s="20" t="s">
        <v>54</v>
      </c>
      <c r="Q1234" s="1" t="s">
        <v>1221</v>
      </c>
      <c r="R1234" s="1" t="s">
        <v>157</v>
      </c>
      <c r="S1234" s="16"/>
      <c r="T1234" s="151"/>
      <c r="V1234" s="105" t="str">
        <f>IF(Tabela2[[#This Row],[F.R.
(Fonte Recurso)]]="",IF(B1312&lt;&gt;"",B1312&amp;".","")&amp;C1312&amp;"."&amp;D1312&amp;"."&amp;E1312&amp;"."&amp;F1312&amp;"."&amp;G1312&amp;"."&amp;H1312&amp;"."&amp;I1312&amp;"."&amp;J1312,"")</f>
        <v>.......</v>
      </c>
      <c r="W1234" s="105" t="b">
        <f>V1234=Tabela2[[#This Row],[N.R.
(Natureza da Receita)]]</f>
        <v>0</v>
      </c>
      <c r="X1234" s="105" t="str">
        <f>IF(Tabela2[[#This Row],[F.R.
(Fonte Recurso)]]="",VLOOKUP(Tabela2[[#This Row],[N.R.
(Natureza da Receita)]],Tabela813[[NR]:[Situação]],3,FALSE),"")</f>
        <v>S</v>
      </c>
      <c r="Y1234" s="105" t="b">
        <f>X1234=Tabela2[[#This Row],[(S)intética
(A)nalítica]]</f>
        <v>1</v>
      </c>
    </row>
    <row r="1235" spans="1:25" ht="45">
      <c r="A1235" s="24"/>
      <c r="B1235" s="29"/>
      <c r="C1235" s="20" t="s">
        <v>790</v>
      </c>
      <c r="D1235" s="20" t="s">
        <v>791</v>
      </c>
      <c r="E1235" s="20" t="s">
        <v>781</v>
      </c>
      <c r="F1235" s="20" t="s">
        <v>781</v>
      </c>
      <c r="G1235" s="20" t="s">
        <v>809</v>
      </c>
      <c r="H1235" s="20" t="s">
        <v>782</v>
      </c>
      <c r="I1235" s="20" t="s">
        <v>781</v>
      </c>
      <c r="J1235" s="20" t="s">
        <v>787</v>
      </c>
      <c r="K1235" s="16" t="s">
        <v>1814</v>
      </c>
      <c r="L1235" s="20"/>
      <c r="M1235" s="21" t="s">
        <v>770</v>
      </c>
      <c r="N1235" s="16" t="s">
        <v>1236</v>
      </c>
      <c r="O1235" s="16">
        <v>7</v>
      </c>
      <c r="P1235" s="20" t="s">
        <v>54</v>
      </c>
      <c r="Q1235" s="1" t="s">
        <v>1221</v>
      </c>
      <c r="R1235" s="1" t="s">
        <v>157</v>
      </c>
      <c r="S1235" s="16" t="s">
        <v>157</v>
      </c>
      <c r="T1235" s="151"/>
      <c r="V1235" s="105" t="str">
        <f>IF(Tabela2[[#This Row],[F.R.
(Fonte Recurso)]]="",IF(B1313&lt;&gt;"",B1313&amp;".","")&amp;C1313&amp;"."&amp;D1313&amp;"."&amp;E1313&amp;"."&amp;F1313&amp;"."&amp;G1313&amp;"."&amp;H1313&amp;"."&amp;I1313&amp;"."&amp;J1313,"")</f>
        <v>2.4.1.4.52.0.0.00</v>
      </c>
      <c r="W1235" s="105" t="b">
        <f>V1235=Tabela2[[#This Row],[N.R.
(Natureza da Receita)]]</f>
        <v>0</v>
      </c>
      <c r="X1235" s="105" t="str">
        <f>IF(Tabela2[[#This Row],[F.R.
(Fonte Recurso)]]="",VLOOKUP(Tabela2[[#This Row],[N.R.
(Natureza da Receita)]],Tabela813[[NR]:[Situação]],3,FALSE),"")</f>
        <v>S</v>
      </c>
      <c r="Y1235" s="105" t="b">
        <f>X1235=Tabela2[[#This Row],[(S)intética
(A)nalítica]]</f>
        <v>1</v>
      </c>
    </row>
    <row r="1236" spans="1:25" ht="45">
      <c r="A1236" s="24"/>
      <c r="B1236" s="29"/>
      <c r="C1236" s="20" t="s">
        <v>790</v>
      </c>
      <c r="D1236" s="20" t="s">
        <v>791</v>
      </c>
      <c r="E1236" s="20" t="s">
        <v>781</v>
      </c>
      <c r="F1236" s="20" t="s">
        <v>781</v>
      </c>
      <c r="G1236" s="20" t="s">
        <v>809</v>
      </c>
      <c r="H1236" s="20" t="s">
        <v>782</v>
      </c>
      <c r="I1236" s="20" t="s">
        <v>781</v>
      </c>
      <c r="J1236" s="20" t="s">
        <v>783</v>
      </c>
      <c r="K1236" s="16" t="s">
        <v>1815</v>
      </c>
      <c r="L1236" s="20"/>
      <c r="M1236" s="21" t="s">
        <v>770</v>
      </c>
      <c r="N1236" s="16" t="s">
        <v>1241</v>
      </c>
      <c r="O1236" s="16">
        <v>8</v>
      </c>
      <c r="P1236" s="20" t="s">
        <v>1425</v>
      </c>
      <c r="Q1236" s="1" t="s">
        <v>1221</v>
      </c>
      <c r="R1236" s="1" t="s">
        <v>157</v>
      </c>
      <c r="S1236" s="16"/>
      <c r="T1236" s="151"/>
      <c r="V1236" s="105" t="str">
        <f>IF(Tabela2[[#This Row],[F.R.
(Fonte Recurso)]]="",IF(B1314&lt;&gt;"",B1314&amp;".","")&amp;C1314&amp;"."&amp;D1314&amp;"."&amp;E1314&amp;"."&amp;F1314&amp;"."&amp;G1314&amp;"."&amp;H1314&amp;"."&amp;I1314&amp;"."&amp;J1314,"")</f>
        <v>2.4.1.4.52.0.1.00</v>
      </c>
      <c r="W1236" s="105" t="b">
        <f>V1236=Tabela2[[#This Row],[N.R.
(Natureza da Receita)]]</f>
        <v>0</v>
      </c>
      <c r="X1236" s="105" t="str">
        <f>IF(Tabela2[[#This Row],[F.R.
(Fonte Recurso)]]="",VLOOKUP(Tabela2[[#This Row],[N.R.
(Natureza da Receita)]],Tabela813[[NR]:[Situação]],3,FALSE),"")</f>
        <v>A</v>
      </c>
      <c r="Y1236" s="105" t="b">
        <f>X1236=Tabela2[[#This Row],[(S)intética
(A)nalítica]]</f>
        <v>1</v>
      </c>
    </row>
    <row r="1237" spans="1:25" ht="30">
      <c r="A1237" s="24"/>
      <c r="B1237" s="29"/>
      <c r="C1237" s="20"/>
      <c r="D1237" s="20"/>
      <c r="E1237" s="20"/>
      <c r="F1237" s="20"/>
      <c r="G1237" s="20"/>
      <c r="H1237" s="20"/>
      <c r="I1237" s="20"/>
      <c r="J1237" s="20"/>
      <c r="K1237" s="16"/>
      <c r="L1237" s="36" t="s">
        <v>3141</v>
      </c>
      <c r="M1237" s="37" t="s">
        <v>3069</v>
      </c>
      <c r="N1237" s="16" t="str">
        <f t="shared" si="33"/>
        <v>S</v>
      </c>
      <c r="O1237" s="16" t="s">
        <v>157</v>
      </c>
      <c r="P1237" s="20" t="s">
        <v>157</v>
      </c>
      <c r="Q1237" s="1"/>
      <c r="R1237" s="1" t="s">
        <v>157</v>
      </c>
      <c r="S1237" s="16" t="s">
        <v>157</v>
      </c>
      <c r="T1237" s="151"/>
      <c r="V1237" s="105" t="str">
        <f>IF(Tabela2[[#This Row],[F.R.
(Fonte Recurso)]]="",IF(B1315&lt;&gt;"",B1315&amp;".","")&amp;C1315&amp;"."&amp;D1315&amp;"."&amp;E1315&amp;"."&amp;F1315&amp;"."&amp;G1315&amp;"."&amp;H1315&amp;"."&amp;I1315&amp;"."&amp;J1315,"")</f>
        <v/>
      </c>
      <c r="W1237" s="105" t="b">
        <f>V1237=Tabela2[[#This Row],[N.R.
(Natureza da Receita)]]</f>
        <v>1</v>
      </c>
      <c r="X1237" s="105" t="str">
        <f>IF(Tabela2[[#This Row],[F.R.
(Fonte Recurso)]]="",VLOOKUP(Tabela2[[#This Row],[N.R.
(Natureza da Receita)]],Tabela813[[NR]:[Situação]],3,FALSE),"")</f>
        <v/>
      </c>
      <c r="Y1237" s="105" t="b">
        <f>X1237=Tabela2[[#This Row],[(S)intética
(A)nalítica]]</f>
        <v>0</v>
      </c>
    </row>
    <row r="1238" spans="1:25" ht="45">
      <c r="B1238" s="29"/>
      <c r="C1238" s="20"/>
      <c r="D1238" s="20"/>
      <c r="E1238" s="20"/>
      <c r="F1238" s="20"/>
      <c r="G1238" s="20"/>
      <c r="H1238" s="20"/>
      <c r="I1238" s="20"/>
      <c r="J1238" s="20"/>
      <c r="K1238" s="18"/>
      <c r="L1238" s="36" t="s">
        <v>3345</v>
      </c>
      <c r="M1238" s="21" t="s">
        <v>3474</v>
      </c>
      <c r="N1238" s="16"/>
      <c r="O1238" s="16"/>
      <c r="P1238" s="20"/>
      <c r="Q1238" s="1"/>
      <c r="R1238" s="1"/>
      <c r="S1238" s="16"/>
      <c r="T1238" s="151"/>
      <c r="V1238" s="105" t="str">
        <f>IF(Tabela2[[#This Row],[F.R.
(Fonte Recurso)]]="",IF(B1316&lt;&gt;"",B1316&amp;".","")&amp;C1316&amp;"."&amp;D1316&amp;"."&amp;E1316&amp;"."&amp;F1316&amp;"."&amp;G1316&amp;"."&amp;H1316&amp;"."&amp;I1316&amp;"."&amp;J1316,"")</f>
        <v/>
      </c>
      <c r="W1238" s="105" t="b">
        <f>V1238=Tabela2[[#This Row],[N.R.
(Natureza da Receita)]]</f>
        <v>1</v>
      </c>
      <c r="X1238" s="105" t="str">
        <f>IF(Tabela2[[#This Row],[F.R.
(Fonte Recurso)]]="",VLOOKUP(Tabela2[[#This Row],[N.R.
(Natureza da Receita)]],Tabela813[[NR]:[Situação]],3,FALSE),"")</f>
        <v/>
      </c>
      <c r="Y1238" s="105" t="b">
        <f>X1238=Tabela2[[#This Row],[(S)intética
(A)nalítica]]</f>
        <v>1</v>
      </c>
    </row>
    <row r="1239" spans="1:25" ht="45">
      <c r="B1239" s="29"/>
      <c r="C1239" s="20" t="s">
        <v>790</v>
      </c>
      <c r="D1239" s="20" t="s">
        <v>791</v>
      </c>
      <c r="E1239" s="20" t="s">
        <v>781</v>
      </c>
      <c r="F1239" s="20" t="s">
        <v>781</v>
      </c>
      <c r="G1239" s="20" t="s">
        <v>809</v>
      </c>
      <c r="H1239" s="20" t="s">
        <v>782</v>
      </c>
      <c r="I1239" s="20" t="s">
        <v>781</v>
      </c>
      <c r="J1239" s="20" t="s">
        <v>785</v>
      </c>
      <c r="K1239" s="16" t="s">
        <v>1816</v>
      </c>
      <c r="L1239" s="20"/>
      <c r="M1239" s="21" t="s">
        <v>2611</v>
      </c>
      <c r="N1239" s="16" t="s">
        <v>1241</v>
      </c>
      <c r="O1239" s="16">
        <v>8</v>
      </c>
      <c r="P1239" s="20" t="s">
        <v>1425</v>
      </c>
      <c r="Q1239" s="1" t="s">
        <v>2799</v>
      </c>
      <c r="R1239" s="1" t="s">
        <v>157</v>
      </c>
      <c r="S1239" s="16"/>
      <c r="T1239" s="151"/>
      <c r="V1239" s="105" t="str">
        <f>IF(Tabela2[[#This Row],[F.R.
(Fonte Recurso)]]="",IF(B1317&lt;&gt;"",B1317&amp;".","")&amp;C1317&amp;"."&amp;D1317&amp;"."&amp;E1317&amp;"."&amp;F1317&amp;"."&amp;G1317&amp;"."&amp;H1317&amp;"."&amp;I1317&amp;"."&amp;J1317,"")</f>
        <v>2.4.1.4.52.0.1.02</v>
      </c>
      <c r="W1239" s="105" t="b">
        <f>V1239=Tabela2[[#This Row],[N.R.
(Natureza da Receita)]]</f>
        <v>0</v>
      </c>
      <c r="X1239" s="105" t="str">
        <f>IF(Tabela2[[#This Row],[F.R.
(Fonte Recurso)]]="",VLOOKUP(Tabela2[[#This Row],[N.R.
(Natureza da Receita)]],Tabela813[[NR]:[Situação]],3,FALSE),"")</f>
        <v>A</v>
      </c>
      <c r="Y1239" s="105" t="b">
        <f>X1239=Tabela2[[#This Row],[(S)intética
(A)nalítica]]</f>
        <v>1</v>
      </c>
    </row>
    <row r="1240" spans="1:25" ht="60">
      <c r="B1240" s="29"/>
      <c r="C1240" s="20"/>
      <c r="D1240" s="20"/>
      <c r="E1240" s="20"/>
      <c r="F1240" s="20"/>
      <c r="G1240" s="20"/>
      <c r="H1240" s="20"/>
      <c r="I1240" s="20"/>
      <c r="J1240" s="20"/>
      <c r="K1240" s="16"/>
      <c r="L1240" s="36" t="s">
        <v>3070</v>
      </c>
      <c r="M1240" s="37" t="s">
        <v>3071</v>
      </c>
      <c r="N1240" s="16"/>
      <c r="O1240" s="16" t="s">
        <v>157</v>
      </c>
      <c r="P1240" s="20" t="s">
        <v>157</v>
      </c>
      <c r="Q1240" s="1" t="s">
        <v>3425</v>
      </c>
      <c r="R1240" s="1" t="s">
        <v>157</v>
      </c>
      <c r="S1240" s="16" t="s">
        <v>157</v>
      </c>
      <c r="T1240" s="151"/>
      <c r="V1240" s="105" t="str">
        <f>IF(Tabela2[[#This Row],[F.R.
(Fonte Recurso)]]="",IF(B1318&lt;&gt;"",B1318&amp;".","")&amp;C1318&amp;"."&amp;D1318&amp;"."&amp;E1318&amp;"."&amp;F1318&amp;"."&amp;G1318&amp;"."&amp;H1318&amp;"."&amp;I1318&amp;"."&amp;J1318,"")</f>
        <v/>
      </c>
      <c r="W1240" s="105" t="b">
        <f>V1240=Tabela2[[#This Row],[N.R.
(Natureza da Receita)]]</f>
        <v>1</v>
      </c>
      <c r="X1240" s="105" t="str">
        <f>IF(Tabela2[[#This Row],[F.R.
(Fonte Recurso)]]="",VLOOKUP(Tabela2[[#This Row],[N.R.
(Natureza da Receita)]],Tabela813[[NR]:[Situação]],3,FALSE),"")</f>
        <v/>
      </c>
      <c r="Y1240" s="105" t="b">
        <f>X1240=Tabela2[[#This Row],[(S)intética
(A)nalítica]]</f>
        <v>1</v>
      </c>
    </row>
    <row r="1241" spans="1:25" ht="45">
      <c r="A1241" s="94"/>
      <c r="B1241" s="29"/>
      <c r="C1241" s="20" t="s">
        <v>790</v>
      </c>
      <c r="D1241" s="20" t="s">
        <v>791</v>
      </c>
      <c r="E1241" s="20" t="s">
        <v>781</v>
      </c>
      <c r="F1241" s="20" t="s">
        <v>781</v>
      </c>
      <c r="G1241" s="20" t="s">
        <v>809</v>
      </c>
      <c r="H1241" s="20" t="s">
        <v>782</v>
      </c>
      <c r="I1241" s="20" t="s">
        <v>781</v>
      </c>
      <c r="J1241" s="20" t="s">
        <v>794</v>
      </c>
      <c r="K1241" s="16" t="s">
        <v>1817</v>
      </c>
      <c r="L1241" s="20"/>
      <c r="M1241" s="21" t="s">
        <v>2612</v>
      </c>
      <c r="N1241" s="16" t="s">
        <v>1241</v>
      </c>
      <c r="O1241" s="16">
        <v>8</v>
      </c>
      <c r="P1241" s="20" t="s">
        <v>1425</v>
      </c>
      <c r="Q1241" s="1" t="s">
        <v>3170</v>
      </c>
      <c r="R1241" s="1" t="s">
        <v>157</v>
      </c>
      <c r="S1241" s="16"/>
      <c r="T1241" s="151"/>
      <c r="V1241" s="105" t="str">
        <f>IF(Tabela2[[#This Row],[F.R.
(Fonte Recurso)]]="",IF(B1319&lt;&gt;"",B1319&amp;".","")&amp;C1319&amp;"."&amp;D1319&amp;"."&amp;E1319&amp;"."&amp;F1319&amp;"."&amp;G1319&amp;"."&amp;H1319&amp;"."&amp;I1319&amp;"."&amp;J1319,"")</f>
        <v>2.4.1.4.52.0.1.03</v>
      </c>
      <c r="W1241" s="105" t="b">
        <f>V1241=Tabela2[[#This Row],[N.R.
(Natureza da Receita)]]</f>
        <v>0</v>
      </c>
      <c r="X1241" s="105" t="str">
        <f>IF(Tabela2[[#This Row],[F.R.
(Fonte Recurso)]]="",VLOOKUP(Tabela2[[#This Row],[N.R.
(Natureza da Receita)]],Tabela813[[NR]:[Situação]],3,FALSE),"")</f>
        <v>A</v>
      </c>
      <c r="Y1241" s="105" t="b">
        <f>X1241=Tabela2[[#This Row],[(S)intética
(A)nalítica]]</f>
        <v>1</v>
      </c>
    </row>
    <row r="1242" spans="1:25" ht="60">
      <c r="A1242" s="94"/>
      <c r="B1242" s="29"/>
      <c r="C1242" s="20"/>
      <c r="D1242" s="20"/>
      <c r="E1242" s="20"/>
      <c r="F1242" s="20"/>
      <c r="G1242" s="20"/>
      <c r="H1242" s="20"/>
      <c r="I1242" s="20"/>
      <c r="J1242" s="20"/>
      <c r="K1242" s="16"/>
      <c r="L1242" s="36" t="s">
        <v>3072</v>
      </c>
      <c r="M1242" s="37" t="s">
        <v>3073</v>
      </c>
      <c r="N1242" s="16" t="str">
        <f t="shared" si="33"/>
        <v/>
      </c>
      <c r="O1242" s="16" t="s">
        <v>157</v>
      </c>
      <c r="P1242" s="20" t="s">
        <v>157</v>
      </c>
      <c r="Q1242" s="1" t="s">
        <v>3426</v>
      </c>
      <c r="R1242" s="1" t="s">
        <v>157</v>
      </c>
      <c r="S1242" s="16" t="s">
        <v>157</v>
      </c>
      <c r="T1242" s="151"/>
      <c r="V1242" s="105" t="str">
        <f>IF(Tabela2[[#This Row],[F.R.
(Fonte Recurso)]]="",IF(B1320&lt;&gt;"",B1320&amp;".","")&amp;C1320&amp;"."&amp;D1320&amp;"."&amp;E1320&amp;"."&amp;F1320&amp;"."&amp;G1320&amp;"."&amp;H1320&amp;"."&amp;I1320&amp;"."&amp;J1320,"")</f>
        <v/>
      </c>
      <c r="W1242" s="105" t="b">
        <f>V1242=Tabela2[[#This Row],[N.R.
(Natureza da Receita)]]</f>
        <v>1</v>
      </c>
      <c r="X1242" s="105" t="str">
        <f>IF(Tabela2[[#This Row],[F.R.
(Fonte Recurso)]]="",VLOOKUP(Tabela2[[#This Row],[N.R.
(Natureza da Receita)]],Tabela813[[NR]:[Situação]],3,FALSE),"")</f>
        <v/>
      </c>
      <c r="Y1242" s="105" t="b">
        <f>X1242=Tabela2[[#This Row],[(S)intética
(A)nalítica]]</f>
        <v>1</v>
      </c>
    </row>
    <row r="1243" spans="1:25" ht="45">
      <c r="B1243" s="29"/>
      <c r="C1243" s="20" t="s">
        <v>790</v>
      </c>
      <c r="D1243" s="20" t="s">
        <v>791</v>
      </c>
      <c r="E1243" s="20" t="s">
        <v>781</v>
      </c>
      <c r="F1243" s="20" t="s">
        <v>781</v>
      </c>
      <c r="G1243" s="20" t="s">
        <v>809</v>
      </c>
      <c r="H1243" s="20" t="s">
        <v>791</v>
      </c>
      <c r="I1243" s="20" t="s">
        <v>784</v>
      </c>
      <c r="J1243" s="20" t="s">
        <v>787</v>
      </c>
      <c r="K1243" s="16" t="s">
        <v>1818</v>
      </c>
      <c r="L1243" s="20"/>
      <c r="M1243" s="21" t="s">
        <v>367</v>
      </c>
      <c r="N1243" s="16" t="s">
        <v>1236</v>
      </c>
      <c r="O1243" s="16">
        <v>6</v>
      </c>
      <c r="P1243" s="20" t="s">
        <v>54</v>
      </c>
      <c r="Q1243" s="1" t="s">
        <v>693</v>
      </c>
      <c r="R1243" s="1" t="s">
        <v>157</v>
      </c>
      <c r="S1243" s="16"/>
      <c r="T1243" s="151"/>
      <c r="V1243" s="105" t="str">
        <f>IF(Tabela2[[#This Row],[F.R.
(Fonte Recurso)]]="",IF(B1322&lt;&gt;"",B1322&amp;".","")&amp;C1322&amp;"."&amp;D1322&amp;"."&amp;E1322&amp;"."&amp;F1322&amp;"."&amp;G1322&amp;"."&amp;H1322&amp;"."&amp;I1322&amp;"."&amp;J1322,"")</f>
        <v>2.4.1.4.53.0.1.00</v>
      </c>
      <c r="W1243" s="105" t="b">
        <f>V1243=Tabela2[[#This Row],[N.R.
(Natureza da Receita)]]</f>
        <v>0</v>
      </c>
      <c r="X1243" s="105" t="str">
        <f>IF(Tabela2[[#This Row],[F.R.
(Fonte Recurso)]]="",VLOOKUP(Tabela2[[#This Row],[N.R.
(Natureza da Receita)]],Tabela813[[NR]:[Situação]],3,FALSE),"")</f>
        <v>S</v>
      </c>
      <c r="Y1243" s="105" t="b">
        <f>X1243=Tabela2[[#This Row],[(S)intética
(A)nalítica]]</f>
        <v>1</v>
      </c>
    </row>
    <row r="1244" spans="1:25" ht="45">
      <c r="A1244" s="245"/>
      <c r="B1244" s="29"/>
      <c r="C1244" s="20" t="s">
        <v>790</v>
      </c>
      <c r="D1244" s="20" t="s">
        <v>791</v>
      </c>
      <c r="E1244" s="20" t="s">
        <v>781</v>
      </c>
      <c r="F1244" s="20" t="s">
        <v>781</v>
      </c>
      <c r="G1244" s="20" t="s">
        <v>809</v>
      </c>
      <c r="H1244" s="20" t="s">
        <v>791</v>
      </c>
      <c r="I1244" s="20" t="s">
        <v>781</v>
      </c>
      <c r="J1244" s="20" t="s">
        <v>787</v>
      </c>
      <c r="K1244" s="16" t="s">
        <v>1819</v>
      </c>
      <c r="L1244" s="20"/>
      <c r="M1244" s="21" t="s">
        <v>769</v>
      </c>
      <c r="N1244" s="16" t="s">
        <v>1236</v>
      </c>
      <c r="O1244" s="16">
        <v>7</v>
      </c>
      <c r="P1244" s="20" t="s">
        <v>54</v>
      </c>
      <c r="Q1244" s="1" t="s">
        <v>693</v>
      </c>
      <c r="R1244" s="1" t="s">
        <v>157</v>
      </c>
      <c r="S1244" s="16" t="s">
        <v>157</v>
      </c>
      <c r="T1244" s="151"/>
      <c r="V1244" s="105" t="str">
        <f>IF(Tabela2[[#This Row],[F.R.
(Fonte Recurso)]]="",IF(B1323&lt;&gt;"",B1323&amp;".","")&amp;C1323&amp;"."&amp;D1323&amp;"."&amp;E1323&amp;"."&amp;F1323&amp;"."&amp;G1323&amp;"."&amp;H1323&amp;"."&amp;I1323&amp;"."&amp;J1323,"")</f>
        <v>2.4.1.4.53.0.1.01</v>
      </c>
      <c r="W1244" s="105" t="b">
        <f>V1244=Tabela2[[#This Row],[N.R.
(Natureza da Receita)]]</f>
        <v>0</v>
      </c>
      <c r="X1244" s="105" t="str">
        <f>IF(Tabela2[[#This Row],[F.R.
(Fonte Recurso)]]="",VLOOKUP(Tabela2[[#This Row],[N.R.
(Natureza da Receita)]],Tabela813[[NR]:[Situação]],3,FALSE),"")</f>
        <v>S</v>
      </c>
      <c r="Y1244" s="105" t="b">
        <f>X1244=Tabela2[[#This Row],[(S)intética
(A)nalítica]]</f>
        <v>1</v>
      </c>
    </row>
    <row r="1245" spans="1:25" ht="45">
      <c r="A1245" s="245"/>
      <c r="B1245" s="29"/>
      <c r="C1245" s="20" t="s">
        <v>790</v>
      </c>
      <c r="D1245" s="20" t="s">
        <v>791</v>
      </c>
      <c r="E1245" s="20" t="s">
        <v>781</v>
      </c>
      <c r="F1245" s="20" t="s">
        <v>781</v>
      </c>
      <c r="G1245" s="20" t="s">
        <v>809</v>
      </c>
      <c r="H1245" s="20" t="s">
        <v>791</v>
      </c>
      <c r="I1245" s="20" t="s">
        <v>781</v>
      </c>
      <c r="J1245" s="20" t="s">
        <v>783</v>
      </c>
      <c r="K1245" s="16" t="s">
        <v>1820</v>
      </c>
      <c r="L1245" s="20"/>
      <c r="M1245" s="21" t="s">
        <v>769</v>
      </c>
      <c r="N1245" s="16" t="str">
        <f t="shared" si="33"/>
        <v/>
      </c>
      <c r="O1245" s="16">
        <v>8</v>
      </c>
      <c r="P1245" s="20" t="s">
        <v>1425</v>
      </c>
      <c r="Q1245" s="1" t="s">
        <v>693</v>
      </c>
      <c r="R1245" s="1" t="s">
        <v>157</v>
      </c>
      <c r="S1245" s="16"/>
      <c r="T1245" s="151"/>
      <c r="V1245" s="105" t="str">
        <f>IF(Tabela2[[#This Row],[F.R.
(Fonte Recurso)]]="",IF(B1324&lt;&gt;"",B1324&amp;".","")&amp;C1324&amp;"."&amp;D1324&amp;"."&amp;E1324&amp;"."&amp;F1324&amp;"."&amp;G1324&amp;"."&amp;H1324&amp;"."&amp;I1324&amp;"."&amp;J1324,"")</f>
        <v>.......</v>
      </c>
      <c r="W1245" s="105" t="b">
        <f>V1245=Tabela2[[#This Row],[N.R.
(Natureza da Receita)]]</f>
        <v>0</v>
      </c>
      <c r="X1245" s="105" t="str">
        <f>IF(Tabela2[[#This Row],[F.R.
(Fonte Recurso)]]="",VLOOKUP(Tabela2[[#This Row],[N.R.
(Natureza da Receita)]],Tabela813[[NR]:[Situação]],3,FALSE),"")</f>
        <v>A</v>
      </c>
      <c r="Y1245" s="105" t="b">
        <f>X1245=Tabela2[[#This Row],[(S)intética
(A)nalítica]]</f>
        <v>0</v>
      </c>
    </row>
    <row r="1246" spans="1:25" ht="30">
      <c r="A1246" s="245"/>
      <c r="B1246" s="29"/>
      <c r="C1246" s="20"/>
      <c r="D1246" s="20"/>
      <c r="E1246" s="20"/>
      <c r="F1246" s="20"/>
      <c r="G1246" s="20"/>
      <c r="H1246" s="20"/>
      <c r="I1246" s="20"/>
      <c r="J1246" s="20"/>
      <c r="K1246" s="16"/>
      <c r="L1246" s="36" t="s">
        <v>3141</v>
      </c>
      <c r="M1246" s="37" t="s">
        <v>3198</v>
      </c>
      <c r="N1246" s="16" t="str">
        <f t="shared" si="33"/>
        <v>A</v>
      </c>
      <c r="O1246" s="16" t="s">
        <v>157</v>
      </c>
      <c r="P1246" s="20" t="s">
        <v>157</v>
      </c>
      <c r="Q1246" s="1"/>
      <c r="R1246" s="1" t="s">
        <v>157</v>
      </c>
      <c r="S1246" s="16" t="s">
        <v>157</v>
      </c>
      <c r="T1246" s="151"/>
      <c r="V1246" s="105" t="str">
        <f>IF(Tabela2[[#This Row],[F.R.
(Fonte Recurso)]]="",IF(B1325&lt;&gt;"",B1325&amp;".","")&amp;C1325&amp;"."&amp;D1325&amp;"."&amp;E1325&amp;"."&amp;F1325&amp;"."&amp;G1325&amp;"."&amp;H1325&amp;"."&amp;I1325&amp;"."&amp;J1325,"")</f>
        <v/>
      </c>
      <c r="W1246" s="105" t="b">
        <f>V1246=Tabela2[[#This Row],[N.R.
(Natureza da Receita)]]</f>
        <v>1</v>
      </c>
      <c r="X1246" s="105" t="str">
        <f>IF(Tabela2[[#This Row],[F.R.
(Fonte Recurso)]]="",VLOOKUP(Tabela2[[#This Row],[N.R.
(Natureza da Receita)]],Tabela813[[NR]:[Situação]],3,FALSE),"")</f>
        <v/>
      </c>
      <c r="Y1246" s="105" t="b">
        <f>X1246=Tabela2[[#This Row],[(S)intética
(A)nalítica]]</f>
        <v>0</v>
      </c>
    </row>
    <row r="1247" spans="1:25" ht="45">
      <c r="B1247" s="29"/>
      <c r="C1247" s="20"/>
      <c r="D1247" s="20"/>
      <c r="E1247" s="20"/>
      <c r="F1247" s="20"/>
      <c r="G1247" s="20"/>
      <c r="H1247" s="20"/>
      <c r="I1247" s="20"/>
      <c r="J1247" s="20"/>
      <c r="K1247" s="18"/>
      <c r="L1247" s="36" t="s">
        <v>3345</v>
      </c>
      <c r="M1247" s="21" t="s">
        <v>3474</v>
      </c>
      <c r="N1247" s="16"/>
      <c r="O1247" s="16"/>
      <c r="P1247" s="20"/>
      <c r="Q1247" s="1"/>
      <c r="R1247" s="1"/>
      <c r="S1247" s="16"/>
      <c r="T1247" s="151"/>
      <c r="V1247" s="105" t="str">
        <f>IF(Tabela2[[#This Row],[F.R.
(Fonte Recurso)]]="",IF(B1326&lt;&gt;"",B1326&amp;".","")&amp;C1326&amp;"."&amp;D1326&amp;"."&amp;E1326&amp;"."&amp;F1326&amp;"."&amp;G1326&amp;"."&amp;H1326&amp;"."&amp;I1326&amp;"."&amp;J1326,"")</f>
        <v/>
      </c>
      <c r="W1247" s="105" t="b">
        <f>V1247=Tabela2[[#This Row],[N.R.
(Natureza da Receita)]]</f>
        <v>1</v>
      </c>
      <c r="X1247" s="105" t="str">
        <f>IF(Tabela2[[#This Row],[F.R.
(Fonte Recurso)]]="",VLOOKUP(Tabela2[[#This Row],[N.R.
(Natureza da Receita)]],Tabela813[[NR]:[Situação]],3,FALSE),"")</f>
        <v/>
      </c>
      <c r="Y1247" s="105" t="b">
        <f>X1247=Tabela2[[#This Row],[(S)intética
(A)nalítica]]</f>
        <v>1</v>
      </c>
    </row>
    <row r="1248" spans="1:25" s="59" customFormat="1" ht="45">
      <c r="A1248" s="86"/>
      <c r="B1248" s="29"/>
      <c r="C1248" s="20" t="s">
        <v>790</v>
      </c>
      <c r="D1248" s="20" t="s">
        <v>791</v>
      </c>
      <c r="E1248" s="20" t="s">
        <v>781</v>
      </c>
      <c r="F1248" s="20" t="s">
        <v>781</v>
      </c>
      <c r="G1248" s="20" t="s">
        <v>809</v>
      </c>
      <c r="H1248" s="20" t="s">
        <v>791</v>
      </c>
      <c r="I1248" s="20" t="s">
        <v>781</v>
      </c>
      <c r="J1248" s="20" t="s">
        <v>785</v>
      </c>
      <c r="K1248" s="16" t="s">
        <v>1821</v>
      </c>
      <c r="L1248" s="20"/>
      <c r="M1248" s="21" t="s">
        <v>2613</v>
      </c>
      <c r="N1248" s="16" t="s">
        <v>1241</v>
      </c>
      <c r="O1248" s="16">
        <v>8</v>
      </c>
      <c r="P1248" s="20" t="s">
        <v>1425</v>
      </c>
      <c r="Q1248" s="1" t="s">
        <v>2799</v>
      </c>
      <c r="R1248" s="1" t="s">
        <v>157</v>
      </c>
      <c r="S1248" s="16"/>
      <c r="T1248" s="151"/>
      <c r="V1248" s="105" t="str">
        <f>IF(Tabela2[[#This Row],[F.R.
(Fonte Recurso)]]="",IF(B1327&lt;&gt;"",B1327&amp;".","")&amp;C1327&amp;"."&amp;D1327&amp;"."&amp;E1327&amp;"."&amp;F1327&amp;"."&amp;G1327&amp;"."&amp;H1327&amp;"."&amp;I1327&amp;"."&amp;J1327,"")</f>
        <v>2.4.1.4.53.0.1.03</v>
      </c>
      <c r="W1248" s="105" t="b">
        <f>V1248=Tabela2[[#This Row],[N.R.
(Natureza da Receita)]]</f>
        <v>0</v>
      </c>
      <c r="X1248" s="105" t="str">
        <f>IF(Tabela2[[#This Row],[F.R.
(Fonte Recurso)]]="",VLOOKUP(Tabela2[[#This Row],[N.R.
(Natureza da Receita)]],Tabela813[[NR]:[Situação]],3,FALSE),"")</f>
        <v>A</v>
      </c>
      <c r="Y1248" s="105" t="b">
        <f>X1248=Tabela2[[#This Row],[(S)intética
(A)nalítica]]</f>
        <v>1</v>
      </c>
    </row>
    <row r="1249" spans="1:25" s="59" customFormat="1" ht="60">
      <c r="A1249" s="86"/>
      <c r="B1249" s="29"/>
      <c r="C1249" s="20"/>
      <c r="D1249" s="20"/>
      <c r="E1249" s="20"/>
      <c r="F1249" s="20"/>
      <c r="G1249" s="20"/>
      <c r="H1249" s="20"/>
      <c r="I1249" s="20"/>
      <c r="J1249" s="20"/>
      <c r="K1249" s="16"/>
      <c r="L1249" s="36" t="s">
        <v>3070</v>
      </c>
      <c r="M1249" s="37" t="s">
        <v>3071</v>
      </c>
      <c r="N1249" s="16"/>
      <c r="O1249" s="16" t="s">
        <v>157</v>
      </c>
      <c r="P1249" s="20" t="s">
        <v>157</v>
      </c>
      <c r="Q1249" s="1" t="s">
        <v>3425</v>
      </c>
      <c r="R1249" s="1" t="s">
        <v>157</v>
      </c>
      <c r="S1249" s="16" t="s">
        <v>157</v>
      </c>
      <c r="T1249" s="151"/>
      <c r="V1249" s="105" t="str">
        <f>IF(Tabela2[[#This Row],[F.R.
(Fonte Recurso)]]="",IF(B1328&lt;&gt;"",B1328&amp;".","")&amp;C1328&amp;"."&amp;D1328&amp;"."&amp;E1328&amp;"."&amp;F1328&amp;"."&amp;G1328&amp;"."&amp;H1328&amp;"."&amp;I1328&amp;"."&amp;J1328,"")</f>
        <v/>
      </c>
      <c r="W1249" s="105" t="b">
        <f>V1249=Tabela2[[#This Row],[N.R.
(Natureza da Receita)]]</f>
        <v>1</v>
      </c>
      <c r="X1249" s="105" t="str">
        <f>IF(Tabela2[[#This Row],[F.R.
(Fonte Recurso)]]="",VLOOKUP(Tabela2[[#This Row],[N.R.
(Natureza da Receita)]],Tabela813[[NR]:[Situação]],3,FALSE),"")</f>
        <v/>
      </c>
      <c r="Y1249" s="105" t="b">
        <f>X1249=Tabela2[[#This Row],[(S)intética
(A)nalítica]]</f>
        <v>1</v>
      </c>
    </row>
    <row r="1250" spans="1:25" s="59" customFormat="1" ht="45">
      <c r="A1250" s="86"/>
      <c r="B1250" s="29"/>
      <c r="C1250" s="20" t="s">
        <v>790</v>
      </c>
      <c r="D1250" s="20" t="s">
        <v>791</v>
      </c>
      <c r="E1250" s="20" t="s">
        <v>781</v>
      </c>
      <c r="F1250" s="20" t="s">
        <v>781</v>
      </c>
      <c r="G1250" s="20" t="s">
        <v>809</v>
      </c>
      <c r="H1250" s="20" t="s">
        <v>791</v>
      </c>
      <c r="I1250" s="20" t="s">
        <v>781</v>
      </c>
      <c r="J1250" s="20" t="s">
        <v>794</v>
      </c>
      <c r="K1250" s="16" t="s">
        <v>1822</v>
      </c>
      <c r="L1250" s="20"/>
      <c r="M1250" s="21" t="s">
        <v>2614</v>
      </c>
      <c r="N1250" s="16" t="s">
        <v>1241</v>
      </c>
      <c r="O1250" s="16">
        <v>8</v>
      </c>
      <c r="P1250" s="20" t="s">
        <v>1425</v>
      </c>
      <c r="Q1250" s="1" t="s">
        <v>3170</v>
      </c>
      <c r="R1250" s="1" t="s">
        <v>157</v>
      </c>
      <c r="S1250" s="16"/>
      <c r="T1250" s="151"/>
      <c r="V1250" s="105" t="str">
        <f>IF(Tabela2[[#This Row],[F.R.
(Fonte Recurso)]]="",IF(B1329&lt;&gt;"",B1329&amp;".","")&amp;C1329&amp;"."&amp;D1329&amp;"."&amp;E1329&amp;"."&amp;F1329&amp;"."&amp;G1329&amp;"."&amp;H1329&amp;"."&amp;I1329&amp;"."&amp;J1329,"")</f>
        <v>2.4.1.4.54.0.0.00</v>
      </c>
      <c r="W1250" s="105" t="b">
        <f>V1250=Tabela2[[#This Row],[N.R.
(Natureza da Receita)]]</f>
        <v>0</v>
      </c>
      <c r="X1250" s="105" t="str">
        <f>IF(Tabela2[[#This Row],[F.R.
(Fonte Recurso)]]="",VLOOKUP(Tabela2[[#This Row],[N.R.
(Natureza da Receita)]],Tabela813[[NR]:[Situação]],3,FALSE),"")</f>
        <v>A</v>
      </c>
      <c r="Y1250" s="105" t="b">
        <f>X1250=Tabela2[[#This Row],[(S)intética
(A)nalítica]]</f>
        <v>1</v>
      </c>
    </row>
    <row r="1251" spans="1:25" ht="60">
      <c r="B1251" s="29"/>
      <c r="C1251" s="20"/>
      <c r="D1251" s="20"/>
      <c r="E1251" s="20"/>
      <c r="F1251" s="20"/>
      <c r="G1251" s="20"/>
      <c r="H1251" s="20"/>
      <c r="I1251" s="20"/>
      <c r="J1251" s="20"/>
      <c r="K1251" s="16"/>
      <c r="L1251" s="36" t="s">
        <v>3072</v>
      </c>
      <c r="M1251" s="37" t="s">
        <v>3073</v>
      </c>
      <c r="N1251" s="16" t="str">
        <f t="shared" ref="N1251:N1268" si="34">X1173</f>
        <v/>
      </c>
      <c r="O1251" s="16" t="s">
        <v>157</v>
      </c>
      <c r="P1251" s="20" t="s">
        <v>157</v>
      </c>
      <c r="Q1251" s="1" t="s">
        <v>3426</v>
      </c>
      <c r="R1251" s="1" t="s">
        <v>157</v>
      </c>
      <c r="S1251" s="16" t="s">
        <v>157</v>
      </c>
      <c r="T1251" s="151"/>
      <c r="V1251" s="105" t="str">
        <f>IF(Tabela2[[#This Row],[F.R.
(Fonte Recurso)]]="",IF(B1330&lt;&gt;"",B1330&amp;".","")&amp;C1330&amp;"."&amp;D1330&amp;"."&amp;E1330&amp;"."&amp;F1330&amp;"."&amp;G1330&amp;"."&amp;H1330&amp;"."&amp;I1330&amp;"."&amp;J1330,"")</f>
        <v/>
      </c>
      <c r="W1251" s="105" t="b">
        <f>V1251=Tabela2[[#This Row],[N.R.
(Natureza da Receita)]]</f>
        <v>1</v>
      </c>
      <c r="X1251" s="105" t="str">
        <f>IF(Tabela2[[#This Row],[F.R.
(Fonte Recurso)]]="",VLOOKUP(Tabela2[[#This Row],[N.R.
(Natureza da Receita)]],Tabela813[[NR]:[Situação]],3,FALSE),"")</f>
        <v/>
      </c>
      <c r="Y1251" s="105" t="b">
        <f>X1251=Tabela2[[#This Row],[(S)intética
(A)nalítica]]</f>
        <v>1</v>
      </c>
    </row>
    <row r="1252" spans="1:25" ht="45">
      <c r="B1252" s="29"/>
      <c r="C1252" s="20" t="s">
        <v>790</v>
      </c>
      <c r="D1252" s="20" t="s">
        <v>791</v>
      </c>
      <c r="E1252" s="20" t="s">
        <v>781</v>
      </c>
      <c r="F1252" s="20" t="s">
        <v>781</v>
      </c>
      <c r="G1252" s="20" t="s">
        <v>809</v>
      </c>
      <c r="H1252" s="20" t="s">
        <v>792</v>
      </c>
      <c r="I1252" s="20" t="s">
        <v>784</v>
      </c>
      <c r="J1252" s="20" t="s">
        <v>787</v>
      </c>
      <c r="K1252" s="16" t="s">
        <v>1823</v>
      </c>
      <c r="L1252" s="20"/>
      <c r="M1252" s="21" t="s">
        <v>370</v>
      </c>
      <c r="N1252" s="16" t="s">
        <v>1236</v>
      </c>
      <c r="O1252" s="16">
        <v>6</v>
      </c>
      <c r="P1252" s="20" t="s">
        <v>54</v>
      </c>
      <c r="Q1252" s="1" t="s">
        <v>694</v>
      </c>
      <c r="R1252" s="1" t="s">
        <v>157</v>
      </c>
      <c r="S1252" s="16"/>
      <c r="T1252" s="151"/>
      <c r="V1252" s="105" t="str">
        <f>IF(Tabela2[[#This Row],[F.R.
(Fonte Recurso)]]="",IF(B1331&lt;&gt;"",B1331&amp;".","")&amp;C1331&amp;"."&amp;D1331&amp;"."&amp;E1331&amp;"."&amp;F1331&amp;"."&amp;G1331&amp;"."&amp;H1331&amp;"."&amp;I1331&amp;"."&amp;J1331,"")</f>
        <v>2.4.1.4.54.0.1.01</v>
      </c>
      <c r="W1252" s="105" t="b">
        <f>V1252=Tabela2[[#This Row],[N.R.
(Natureza da Receita)]]</f>
        <v>0</v>
      </c>
      <c r="X1252" s="105" t="str">
        <f>IF(Tabela2[[#This Row],[F.R.
(Fonte Recurso)]]="",VLOOKUP(Tabela2[[#This Row],[N.R.
(Natureza da Receita)]],Tabela813[[NR]:[Situação]],3,FALSE),"")</f>
        <v>S</v>
      </c>
      <c r="Y1252" s="105" t="b">
        <f>X1252=Tabela2[[#This Row],[(S)intética
(A)nalítica]]</f>
        <v>1</v>
      </c>
    </row>
    <row r="1253" spans="1:25" ht="45">
      <c r="B1253" s="29"/>
      <c r="C1253" s="20" t="s">
        <v>790</v>
      </c>
      <c r="D1253" s="20" t="s">
        <v>791</v>
      </c>
      <c r="E1253" s="20" t="s">
        <v>781</v>
      </c>
      <c r="F1253" s="20" t="s">
        <v>781</v>
      </c>
      <c r="G1253" s="20" t="s">
        <v>809</v>
      </c>
      <c r="H1253" s="20" t="s">
        <v>792</v>
      </c>
      <c r="I1253" s="20" t="s">
        <v>781</v>
      </c>
      <c r="J1253" s="20" t="s">
        <v>787</v>
      </c>
      <c r="K1253" s="16" t="s">
        <v>1824</v>
      </c>
      <c r="L1253" s="20"/>
      <c r="M1253" s="21" t="s">
        <v>771</v>
      </c>
      <c r="N1253" s="16" t="s">
        <v>1236</v>
      </c>
      <c r="O1253" s="16">
        <v>7</v>
      </c>
      <c r="P1253" s="20" t="s">
        <v>54</v>
      </c>
      <c r="Q1253" s="1" t="s">
        <v>694</v>
      </c>
      <c r="R1253" s="1" t="s">
        <v>157</v>
      </c>
      <c r="S1253" s="16" t="s">
        <v>157</v>
      </c>
      <c r="T1253" s="151"/>
      <c r="V1253" s="105" t="str">
        <f>IF(Tabela2[[#This Row],[F.R.
(Fonte Recurso)]]="",IF(B1332&lt;&gt;"",B1332&amp;".","")&amp;C1332&amp;"."&amp;D1332&amp;"."&amp;E1332&amp;"."&amp;F1332&amp;"."&amp;G1332&amp;"."&amp;H1332&amp;"."&amp;I1332&amp;"."&amp;J1332,"")</f>
        <v>.......</v>
      </c>
      <c r="W1253" s="105" t="b">
        <f>V1253=Tabela2[[#This Row],[N.R.
(Natureza da Receita)]]</f>
        <v>0</v>
      </c>
      <c r="X1253" s="105" t="str">
        <f>IF(Tabela2[[#This Row],[F.R.
(Fonte Recurso)]]="",VLOOKUP(Tabela2[[#This Row],[N.R.
(Natureza da Receita)]],Tabela813[[NR]:[Situação]],3,FALSE),"")</f>
        <v>S</v>
      </c>
      <c r="Y1253" s="105" t="b">
        <f>X1253=Tabela2[[#This Row],[(S)intética
(A)nalítica]]</f>
        <v>1</v>
      </c>
    </row>
    <row r="1254" spans="1:25" ht="45">
      <c r="B1254" s="29"/>
      <c r="C1254" s="20" t="s">
        <v>790</v>
      </c>
      <c r="D1254" s="20" t="s">
        <v>791</v>
      </c>
      <c r="E1254" s="20" t="s">
        <v>781</v>
      </c>
      <c r="F1254" s="20" t="s">
        <v>781</v>
      </c>
      <c r="G1254" s="20" t="s">
        <v>809</v>
      </c>
      <c r="H1254" s="20" t="s">
        <v>792</v>
      </c>
      <c r="I1254" s="20" t="s">
        <v>781</v>
      </c>
      <c r="J1254" s="20" t="s">
        <v>783</v>
      </c>
      <c r="K1254" s="16" t="s">
        <v>1825</v>
      </c>
      <c r="L1254" s="20"/>
      <c r="M1254" s="21" t="s">
        <v>771</v>
      </c>
      <c r="N1254" s="16" t="str">
        <f t="shared" si="34"/>
        <v>A</v>
      </c>
      <c r="O1254" s="16">
        <v>8</v>
      </c>
      <c r="P1254" s="20" t="s">
        <v>1425</v>
      </c>
      <c r="Q1254" s="1" t="s">
        <v>694</v>
      </c>
      <c r="R1254" s="1" t="s">
        <v>157</v>
      </c>
      <c r="S1254" s="16"/>
      <c r="T1254" s="151"/>
      <c r="V1254" s="105" t="str">
        <f>IF(Tabela2[[#This Row],[F.R.
(Fonte Recurso)]]="",IF(B1333&lt;&gt;"",B1333&amp;".","")&amp;C1333&amp;"."&amp;D1333&amp;"."&amp;E1333&amp;"."&amp;F1333&amp;"."&amp;G1333&amp;"."&amp;H1333&amp;"."&amp;I1333&amp;"."&amp;J1333,"")</f>
        <v>2.4.1.4.54.0.1.02</v>
      </c>
      <c r="W1254" s="105" t="b">
        <f>V1254=Tabela2[[#This Row],[N.R.
(Natureza da Receita)]]</f>
        <v>0</v>
      </c>
      <c r="X1254" s="105" t="str">
        <f>IF(Tabela2[[#This Row],[F.R.
(Fonte Recurso)]]="",VLOOKUP(Tabela2[[#This Row],[N.R.
(Natureza da Receita)]],Tabela813[[NR]:[Situação]],3,FALSE),"")</f>
        <v>A</v>
      </c>
      <c r="Y1254" s="105" t="b">
        <f>X1254=Tabela2[[#This Row],[(S)intética
(A)nalítica]]</f>
        <v>1</v>
      </c>
    </row>
    <row r="1255" spans="1:25" ht="30">
      <c r="B1255" s="29"/>
      <c r="C1255" s="20"/>
      <c r="D1255" s="20"/>
      <c r="E1255" s="20"/>
      <c r="F1255" s="20"/>
      <c r="G1255" s="20"/>
      <c r="H1255" s="20"/>
      <c r="I1255" s="20"/>
      <c r="J1255" s="20"/>
      <c r="K1255" s="16"/>
      <c r="L1255" s="36" t="s">
        <v>3141</v>
      </c>
      <c r="M1255" s="37" t="s">
        <v>3198</v>
      </c>
      <c r="N1255" s="16" t="str">
        <f t="shared" si="34"/>
        <v/>
      </c>
      <c r="O1255" s="16" t="s">
        <v>157</v>
      </c>
      <c r="P1255" s="20" t="s">
        <v>157</v>
      </c>
      <c r="Q1255" s="1"/>
      <c r="R1255" s="1" t="s">
        <v>157</v>
      </c>
      <c r="S1255" s="16" t="s">
        <v>157</v>
      </c>
      <c r="T1255" s="151"/>
      <c r="V1255" s="105" t="str">
        <f>IF(Tabela2[[#This Row],[F.R.
(Fonte Recurso)]]="",IF(B1334&lt;&gt;"",B1334&amp;".","")&amp;C1334&amp;"."&amp;D1334&amp;"."&amp;E1334&amp;"."&amp;F1334&amp;"."&amp;G1334&amp;"."&amp;H1334&amp;"."&amp;I1334&amp;"."&amp;J1334,"")</f>
        <v/>
      </c>
      <c r="W1255" s="105" t="b">
        <f>V1255=Tabela2[[#This Row],[N.R.
(Natureza da Receita)]]</f>
        <v>1</v>
      </c>
      <c r="X1255" s="105" t="str">
        <f>IF(Tabela2[[#This Row],[F.R.
(Fonte Recurso)]]="",VLOOKUP(Tabela2[[#This Row],[N.R.
(Natureza da Receita)]],Tabela813[[NR]:[Situação]],3,FALSE),"")</f>
        <v/>
      </c>
      <c r="Y1255" s="105" t="b">
        <f>X1255=Tabela2[[#This Row],[(S)intética
(A)nalítica]]</f>
        <v>1</v>
      </c>
    </row>
    <row r="1256" spans="1:25" s="59" customFormat="1" ht="45">
      <c r="A1256" s="86"/>
      <c r="B1256" s="29"/>
      <c r="C1256" s="20"/>
      <c r="D1256" s="20"/>
      <c r="E1256" s="20"/>
      <c r="F1256" s="20"/>
      <c r="G1256" s="20"/>
      <c r="H1256" s="20"/>
      <c r="I1256" s="20"/>
      <c r="J1256" s="20"/>
      <c r="K1256" s="18"/>
      <c r="L1256" s="36" t="s">
        <v>3345</v>
      </c>
      <c r="M1256" s="21" t="s">
        <v>3474</v>
      </c>
      <c r="N1256" s="16"/>
      <c r="O1256" s="16"/>
      <c r="P1256" s="20"/>
      <c r="Q1256" s="1"/>
      <c r="R1256" s="1"/>
      <c r="S1256" s="16"/>
      <c r="T1256" s="151"/>
      <c r="V1256" s="105" t="str">
        <f>IF(Tabela2[[#This Row],[F.R.
(Fonte Recurso)]]="",IF(B1335&lt;&gt;"",B1335&amp;".","")&amp;C1335&amp;"."&amp;D1335&amp;"."&amp;E1335&amp;"."&amp;F1335&amp;"."&amp;G1335&amp;"."&amp;H1335&amp;"."&amp;I1335&amp;"."&amp;J1335,"")</f>
        <v/>
      </c>
      <c r="W1256" s="105" t="b">
        <f>V1256=Tabela2[[#This Row],[N.R.
(Natureza da Receita)]]</f>
        <v>1</v>
      </c>
      <c r="X1256" s="105" t="str">
        <f>IF(Tabela2[[#This Row],[F.R.
(Fonte Recurso)]]="",VLOOKUP(Tabela2[[#This Row],[N.R.
(Natureza da Receita)]],Tabela813[[NR]:[Situação]],3,FALSE),"")</f>
        <v/>
      </c>
      <c r="Y1256" s="105" t="b">
        <f>X1256=Tabela2[[#This Row],[(S)intética
(A)nalítica]]</f>
        <v>1</v>
      </c>
    </row>
    <row r="1257" spans="1:25" ht="45">
      <c r="B1257" s="29"/>
      <c r="C1257" s="20" t="s">
        <v>790</v>
      </c>
      <c r="D1257" s="20" t="s">
        <v>791</v>
      </c>
      <c r="E1257" s="20" t="s">
        <v>781</v>
      </c>
      <c r="F1257" s="20" t="s">
        <v>781</v>
      </c>
      <c r="G1257" s="20" t="s">
        <v>809</v>
      </c>
      <c r="H1257" s="20" t="s">
        <v>792</v>
      </c>
      <c r="I1257" s="20" t="s">
        <v>781</v>
      </c>
      <c r="J1257" s="20" t="s">
        <v>785</v>
      </c>
      <c r="K1257" s="16" t="s">
        <v>1826</v>
      </c>
      <c r="L1257" s="20"/>
      <c r="M1257" s="21" t="s">
        <v>2526</v>
      </c>
      <c r="N1257" s="16" t="s">
        <v>1241</v>
      </c>
      <c r="O1257" s="16">
        <v>8</v>
      </c>
      <c r="P1257" s="20" t="s">
        <v>1425</v>
      </c>
      <c r="Q1257" s="1" t="s">
        <v>2799</v>
      </c>
      <c r="R1257" s="1" t="s">
        <v>157</v>
      </c>
      <c r="S1257" s="16"/>
      <c r="T1257" s="151"/>
      <c r="V1257" s="105" t="str">
        <f>IF(Tabela2[[#This Row],[F.R.
(Fonte Recurso)]]="",IF(B1336&lt;&gt;"",B1336&amp;".","")&amp;C1336&amp;"."&amp;D1336&amp;"."&amp;E1336&amp;"."&amp;F1336&amp;"."&amp;G1336&amp;"."&amp;H1336&amp;"."&amp;I1336&amp;"."&amp;J1336,"")</f>
        <v>.......</v>
      </c>
      <c r="W1257" s="105" t="b">
        <f>V1257=Tabela2[[#This Row],[N.R.
(Natureza da Receita)]]</f>
        <v>0</v>
      </c>
      <c r="X1257" s="105" t="str">
        <f>IF(Tabela2[[#This Row],[F.R.
(Fonte Recurso)]]="",VLOOKUP(Tabela2[[#This Row],[N.R.
(Natureza da Receita)]],Tabela813[[NR]:[Situação]],3,FALSE),"")</f>
        <v>A</v>
      </c>
      <c r="Y1257" s="105" t="b">
        <f>X1257=Tabela2[[#This Row],[(S)intética
(A)nalítica]]</f>
        <v>1</v>
      </c>
    </row>
    <row r="1258" spans="1:25" ht="60">
      <c r="B1258" s="29"/>
      <c r="C1258" s="20"/>
      <c r="D1258" s="20"/>
      <c r="E1258" s="20"/>
      <c r="F1258" s="20"/>
      <c r="G1258" s="20"/>
      <c r="H1258" s="20"/>
      <c r="I1258" s="20"/>
      <c r="J1258" s="20"/>
      <c r="K1258" s="16"/>
      <c r="L1258" s="36" t="s">
        <v>3070</v>
      </c>
      <c r="M1258" s="37" t="s">
        <v>3071</v>
      </c>
      <c r="N1258" s="16"/>
      <c r="O1258" s="16" t="s">
        <v>157</v>
      </c>
      <c r="P1258" s="20" t="s">
        <v>157</v>
      </c>
      <c r="Q1258" s="1" t="s">
        <v>3425</v>
      </c>
      <c r="R1258" s="1" t="s">
        <v>157</v>
      </c>
      <c r="S1258" s="16" t="s">
        <v>157</v>
      </c>
      <c r="T1258" s="151"/>
      <c r="V1258" s="105" t="str">
        <f>IF(Tabela2[[#This Row],[F.R.
(Fonte Recurso)]]="",IF(B1337&lt;&gt;"",B1337&amp;".","")&amp;C1337&amp;"."&amp;D1337&amp;"."&amp;E1337&amp;"."&amp;F1337&amp;"."&amp;G1337&amp;"."&amp;H1337&amp;"."&amp;I1337&amp;"."&amp;J1337,"")</f>
        <v/>
      </c>
      <c r="W1258" s="105" t="b">
        <f>V1258=Tabela2[[#This Row],[N.R.
(Natureza da Receita)]]</f>
        <v>1</v>
      </c>
      <c r="X1258" s="105" t="str">
        <f>IF(Tabela2[[#This Row],[F.R.
(Fonte Recurso)]]="",VLOOKUP(Tabela2[[#This Row],[N.R.
(Natureza da Receita)]],Tabela813[[NR]:[Situação]],3,FALSE),"")</f>
        <v/>
      </c>
      <c r="Y1258" s="105" t="b">
        <f>X1258=Tabela2[[#This Row],[(S)intética
(A)nalítica]]</f>
        <v>1</v>
      </c>
    </row>
    <row r="1259" spans="1:25" ht="45">
      <c r="B1259" s="29"/>
      <c r="C1259" s="20" t="s">
        <v>790</v>
      </c>
      <c r="D1259" s="20" t="s">
        <v>791</v>
      </c>
      <c r="E1259" s="20" t="s">
        <v>781</v>
      </c>
      <c r="F1259" s="20" t="s">
        <v>781</v>
      </c>
      <c r="G1259" s="20" t="s">
        <v>809</v>
      </c>
      <c r="H1259" s="20" t="s">
        <v>792</v>
      </c>
      <c r="I1259" s="20" t="s">
        <v>781</v>
      </c>
      <c r="J1259" s="20" t="s">
        <v>794</v>
      </c>
      <c r="K1259" s="16" t="s">
        <v>1827</v>
      </c>
      <c r="L1259" s="20"/>
      <c r="M1259" s="21" t="s">
        <v>2527</v>
      </c>
      <c r="N1259" s="16" t="s">
        <v>1241</v>
      </c>
      <c r="O1259" s="16">
        <v>8</v>
      </c>
      <c r="P1259" s="20" t="s">
        <v>1425</v>
      </c>
      <c r="Q1259" s="1" t="s">
        <v>3170</v>
      </c>
      <c r="R1259" s="1" t="s">
        <v>157</v>
      </c>
      <c r="S1259" s="16"/>
      <c r="T1259" s="151"/>
      <c r="V1259" s="105" t="str">
        <f>IF(Tabela2[[#This Row],[F.R.
(Fonte Recurso)]]="",IF(B1338&lt;&gt;"",B1338&amp;".","")&amp;C1338&amp;"."&amp;D1338&amp;"."&amp;E1338&amp;"."&amp;F1338&amp;"."&amp;G1338&amp;"."&amp;H1338&amp;"."&amp;I1338&amp;"."&amp;J1338,"")</f>
        <v>2.4.1.4.99.0.1.00</v>
      </c>
      <c r="W1259" s="105" t="b">
        <f>V1259=Tabela2[[#This Row],[N.R.
(Natureza da Receita)]]</f>
        <v>0</v>
      </c>
      <c r="X1259" s="105" t="str">
        <f>IF(Tabela2[[#This Row],[F.R.
(Fonte Recurso)]]="",VLOOKUP(Tabela2[[#This Row],[N.R.
(Natureza da Receita)]],Tabela813[[NR]:[Situação]],3,FALSE),"")</f>
        <v>A</v>
      </c>
      <c r="Y1259" s="105" t="b">
        <f>X1259=Tabela2[[#This Row],[(S)intética
(A)nalítica]]</f>
        <v>1</v>
      </c>
    </row>
    <row r="1260" spans="1:25" ht="60">
      <c r="B1260" s="29"/>
      <c r="C1260" s="20"/>
      <c r="D1260" s="20"/>
      <c r="E1260" s="20"/>
      <c r="F1260" s="20"/>
      <c r="G1260" s="20"/>
      <c r="H1260" s="20"/>
      <c r="I1260" s="20"/>
      <c r="J1260" s="20"/>
      <c r="K1260" s="16"/>
      <c r="L1260" s="36" t="s">
        <v>3072</v>
      </c>
      <c r="M1260" s="37" t="s">
        <v>3073</v>
      </c>
      <c r="N1260" s="16" t="str">
        <f t="shared" si="34"/>
        <v/>
      </c>
      <c r="O1260" s="16" t="s">
        <v>157</v>
      </c>
      <c r="P1260" s="20" t="s">
        <v>157</v>
      </c>
      <c r="Q1260" s="1" t="s">
        <v>3426</v>
      </c>
      <c r="R1260" s="1" t="s">
        <v>157</v>
      </c>
      <c r="S1260" s="16" t="s">
        <v>157</v>
      </c>
      <c r="T1260" s="151"/>
      <c r="V1260" s="105" t="str">
        <f>IF(Tabela2[[#This Row],[F.R.
(Fonte Recurso)]]="",IF(B1339&lt;&gt;"",B1339&amp;".","")&amp;C1339&amp;"."&amp;D1339&amp;"."&amp;E1339&amp;"."&amp;F1339&amp;"."&amp;G1339&amp;"."&amp;H1339&amp;"."&amp;I1339&amp;"."&amp;J1339,"")</f>
        <v/>
      </c>
      <c r="W1260" s="105" t="b">
        <f>V1260=Tabela2[[#This Row],[N.R.
(Natureza da Receita)]]</f>
        <v>1</v>
      </c>
      <c r="X1260" s="105" t="str">
        <f>IF(Tabela2[[#This Row],[F.R.
(Fonte Recurso)]]="",VLOOKUP(Tabela2[[#This Row],[N.R.
(Natureza da Receita)]],Tabela813[[NR]:[Situação]],3,FALSE),"")</f>
        <v/>
      </c>
      <c r="Y1260" s="105" t="b">
        <f>X1260=Tabela2[[#This Row],[(S)intética
(A)nalítica]]</f>
        <v>1</v>
      </c>
    </row>
    <row r="1261" spans="1:25" s="59" customFormat="1" ht="45">
      <c r="A1261" s="86"/>
      <c r="B1261" s="29"/>
      <c r="C1261" s="20" t="s">
        <v>790</v>
      </c>
      <c r="D1261" s="20" t="s">
        <v>791</v>
      </c>
      <c r="E1261" s="20" t="s">
        <v>781</v>
      </c>
      <c r="F1261" s="20" t="s">
        <v>781</v>
      </c>
      <c r="G1261" s="20" t="s">
        <v>809</v>
      </c>
      <c r="H1261" s="20" t="s">
        <v>793</v>
      </c>
      <c r="I1261" s="20" t="s">
        <v>784</v>
      </c>
      <c r="J1261" s="20" t="s">
        <v>787</v>
      </c>
      <c r="K1261" s="16" t="s">
        <v>1828</v>
      </c>
      <c r="L1261" s="20"/>
      <c r="M1261" s="21" t="s">
        <v>372</v>
      </c>
      <c r="N1261" s="16" t="s">
        <v>1236</v>
      </c>
      <c r="O1261" s="16">
        <v>6</v>
      </c>
      <c r="P1261" s="20" t="s">
        <v>54</v>
      </c>
      <c r="Q1261" s="1" t="s">
        <v>1222</v>
      </c>
      <c r="R1261" s="1" t="s">
        <v>157</v>
      </c>
      <c r="S1261" s="16"/>
      <c r="T1261" s="151"/>
      <c r="V1261" s="105" t="str">
        <f>IF(Tabela2[[#This Row],[F.R.
(Fonte Recurso)]]="",IF(B1340&lt;&gt;"",B1340&amp;".","")&amp;C1340&amp;"."&amp;D1340&amp;"."&amp;E1340&amp;"."&amp;F1340&amp;"."&amp;G1340&amp;"."&amp;H1340&amp;"."&amp;I1340&amp;"."&amp;J1340,"")</f>
        <v>.......</v>
      </c>
      <c r="W1261" s="105" t="b">
        <f>V1261=Tabela2[[#This Row],[N.R.
(Natureza da Receita)]]</f>
        <v>0</v>
      </c>
      <c r="X1261" s="105" t="str">
        <f>IF(Tabela2[[#This Row],[F.R.
(Fonte Recurso)]]="",VLOOKUP(Tabela2[[#This Row],[N.R.
(Natureza da Receita)]],Tabela813[[NR]:[Situação]],3,FALSE),"")</f>
        <v>S</v>
      </c>
      <c r="Y1261" s="105" t="b">
        <f>X1261=Tabela2[[#This Row],[(S)intética
(A)nalítica]]</f>
        <v>1</v>
      </c>
    </row>
    <row r="1262" spans="1:25" ht="45">
      <c r="A1262" s="244"/>
      <c r="B1262" s="29"/>
      <c r="C1262" s="20" t="s">
        <v>790</v>
      </c>
      <c r="D1262" s="20" t="s">
        <v>791</v>
      </c>
      <c r="E1262" s="20" t="s">
        <v>781</v>
      </c>
      <c r="F1262" s="20" t="s">
        <v>781</v>
      </c>
      <c r="G1262" s="20" t="s">
        <v>809</v>
      </c>
      <c r="H1262" s="20" t="s">
        <v>793</v>
      </c>
      <c r="I1262" s="20" t="s">
        <v>781</v>
      </c>
      <c r="J1262" s="20" t="s">
        <v>787</v>
      </c>
      <c r="K1262" s="16" t="s">
        <v>1829</v>
      </c>
      <c r="L1262" s="20"/>
      <c r="M1262" s="21" t="s">
        <v>772</v>
      </c>
      <c r="N1262" s="16" t="s">
        <v>1236</v>
      </c>
      <c r="O1262" s="16">
        <v>7</v>
      </c>
      <c r="P1262" s="20" t="s">
        <v>54</v>
      </c>
      <c r="Q1262" s="1" t="s">
        <v>1222</v>
      </c>
      <c r="R1262" s="1" t="s">
        <v>157</v>
      </c>
      <c r="S1262" s="16" t="s">
        <v>157</v>
      </c>
      <c r="T1262" s="151"/>
      <c r="V1262" s="105" t="str">
        <f>IF(Tabela2[[#This Row],[F.R.
(Fonte Recurso)]]="",IF(B1341&lt;&gt;"",B1341&amp;".","")&amp;C1341&amp;"."&amp;D1341&amp;"."&amp;E1341&amp;"."&amp;F1341&amp;"."&amp;G1341&amp;"."&amp;H1341&amp;"."&amp;I1341&amp;"."&amp;J1341,"")</f>
        <v>.......</v>
      </c>
      <c r="W1262" s="105" t="b">
        <f>V1262=Tabela2[[#This Row],[N.R.
(Natureza da Receita)]]</f>
        <v>0</v>
      </c>
      <c r="X1262" s="105" t="str">
        <f>IF(Tabela2[[#This Row],[F.R.
(Fonte Recurso)]]="",VLOOKUP(Tabela2[[#This Row],[N.R.
(Natureza da Receita)]],Tabela813[[NR]:[Situação]],3,FALSE),"")</f>
        <v>S</v>
      </c>
      <c r="Y1262" s="105" t="b">
        <f>X1262=Tabela2[[#This Row],[(S)intética
(A)nalítica]]</f>
        <v>1</v>
      </c>
    </row>
    <row r="1263" spans="1:25" ht="45">
      <c r="B1263" s="29"/>
      <c r="C1263" s="20" t="s">
        <v>790</v>
      </c>
      <c r="D1263" s="20" t="s">
        <v>791</v>
      </c>
      <c r="E1263" s="20" t="s">
        <v>781</v>
      </c>
      <c r="F1263" s="20" t="s">
        <v>781</v>
      </c>
      <c r="G1263" s="20" t="s">
        <v>809</v>
      </c>
      <c r="H1263" s="20" t="s">
        <v>793</v>
      </c>
      <c r="I1263" s="20" t="s">
        <v>781</v>
      </c>
      <c r="J1263" s="20" t="s">
        <v>783</v>
      </c>
      <c r="K1263" s="16" t="s">
        <v>1830</v>
      </c>
      <c r="L1263" s="20"/>
      <c r="M1263" s="21" t="s">
        <v>772</v>
      </c>
      <c r="N1263" s="16" t="s">
        <v>1241</v>
      </c>
      <c r="O1263" s="16">
        <v>8</v>
      </c>
      <c r="P1263" s="20" t="s">
        <v>1425</v>
      </c>
      <c r="Q1263" s="1" t="s">
        <v>1222</v>
      </c>
      <c r="R1263" s="1" t="s">
        <v>157</v>
      </c>
      <c r="S1263" s="16"/>
      <c r="T1263" s="151"/>
      <c r="V1263" s="105" t="str">
        <f>IF(Tabela2[[#This Row],[F.R.
(Fonte Recurso)]]="",IF(B1342&lt;&gt;"",B1342&amp;".","")&amp;C1342&amp;"."&amp;D1342&amp;"."&amp;E1342&amp;"."&amp;F1342&amp;"."&amp;G1342&amp;"."&amp;H1342&amp;"."&amp;I1342&amp;"."&amp;J1342,"")</f>
        <v>2.4.1.4.99.0.1.02</v>
      </c>
      <c r="W1263" s="105" t="b">
        <f>V1263=Tabela2[[#This Row],[N.R.
(Natureza da Receita)]]</f>
        <v>0</v>
      </c>
      <c r="X1263" s="105" t="str">
        <f>IF(Tabela2[[#This Row],[F.R.
(Fonte Recurso)]]="",VLOOKUP(Tabela2[[#This Row],[N.R.
(Natureza da Receita)]],Tabela813[[NR]:[Situação]],3,FALSE),"")</f>
        <v>A</v>
      </c>
      <c r="Y1263" s="105" t="b">
        <f>X1263=Tabela2[[#This Row],[(S)intética
(A)nalítica]]</f>
        <v>1</v>
      </c>
    </row>
    <row r="1264" spans="1:25" ht="30">
      <c r="B1264" s="29"/>
      <c r="C1264" s="20"/>
      <c r="D1264" s="20"/>
      <c r="E1264" s="20"/>
      <c r="F1264" s="20"/>
      <c r="G1264" s="20"/>
      <c r="H1264" s="20"/>
      <c r="I1264" s="20"/>
      <c r="J1264" s="20"/>
      <c r="K1264" s="16"/>
      <c r="L1264" s="36" t="s">
        <v>3141</v>
      </c>
      <c r="M1264" s="37" t="s">
        <v>3069</v>
      </c>
      <c r="N1264" s="16" t="str">
        <f t="shared" si="34"/>
        <v/>
      </c>
      <c r="O1264" s="16" t="s">
        <v>157</v>
      </c>
      <c r="P1264" s="20" t="s">
        <v>157</v>
      </c>
      <c r="Q1264" s="1"/>
      <c r="R1264" s="1" t="s">
        <v>157</v>
      </c>
      <c r="S1264" s="16" t="s">
        <v>157</v>
      </c>
      <c r="T1264" s="151"/>
      <c r="V1264" s="105" t="str">
        <f>IF(Tabela2[[#This Row],[F.R.
(Fonte Recurso)]]="",IF(B1343&lt;&gt;"",B1343&amp;".","")&amp;C1343&amp;"."&amp;D1343&amp;"."&amp;E1343&amp;"."&amp;F1343&amp;"."&amp;G1343&amp;"."&amp;H1343&amp;"."&amp;I1343&amp;"."&amp;J1343,"")</f>
        <v/>
      </c>
      <c r="W1264" s="105" t="b">
        <f>V1264=Tabela2[[#This Row],[N.R.
(Natureza da Receita)]]</f>
        <v>1</v>
      </c>
      <c r="X1264" s="105" t="str">
        <f>IF(Tabela2[[#This Row],[F.R.
(Fonte Recurso)]]="",VLOOKUP(Tabela2[[#This Row],[N.R.
(Natureza da Receita)]],Tabela813[[NR]:[Situação]],3,FALSE),"")</f>
        <v/>
      </c>
      <c r="Y1264" s="105" t="b">
        <f>X1264=Tabela2[[#This Row],[(S)intética
(A)nalítica]]</f>
        <v>1</v>
      </c>
    </row>
    <row r="1265" spans="1:25" s="59" customFormat="1" ht="45">
      <c r="A1265" s="86"/>
      <c r="B1265" s="29"/>
      <c r="C1265" s="20"/>
      <c r="D1265" s="20"/>
      <c r="E1265" s="20"/>
      <c r="F1265" s="20"/>
      <c r="G1265" s="20"/>
      <c r="H1265" s="20"/>
      <c r="I1265" s="20"/>
      <c r="J1265" s="20"/>
      <c r="K1265" s="16"/>
      <c r="L1265" s="20" t="s">
        <v>3345</v>
      </c>
      <c r="M1265" s="21" t="s">
        <v>3346</v>
      </c>
      <c r="N1265" s="16"/>
      <c r="O1265" s="16"/>
      <c r="P1265" s="20"/>
      <c r="Q1265" s="1"/>
      <c r="R1265" s="1"/>
      <c r="S1265" s="16"/>
      <c r="T1265" s="151"/>
      <c r="V1265" s="105" t="str">
        <f>IF(Tabela2[[#This Row],[F.R.
(Fonte Recurso)]]="",IF(B1344&lt;&gt;"",B1344&amp;".","")&amp;C1344&amp;"."&amp;D1344&amp;"."&amp;E1344&amp;"."&amp;F1344&amp;"."&amp;G1344&amp;"."&amp;H1344&amp;"."&amp;I1344&amp;"."&amp;J1344,"")</f>
        <v/>
      </c>
      <c r="W1265" s="105" t="b">
        <f>V1265=Tabela2[[#This Row],[N.R.
(Natureza da Receita)]]</f>
        <v>1</v>
      </c>
      <c r="X1265" s="105" t="str">
        <f>IF(Tabela2[[#This Row],[F.R.
(Fonte Recurso)]]="",VLOOKUP(Tabela2[[#This Row],[N.R.
(Natureza da Receita)]],Tabela813[[NR]:[Situação]],3,FALSE),"")</f>
        <v/>
      </c>
      <c r="Y1265" s="105" t="b">
        <f>X1265=Tabela2[[#This Row],[(S)intética
(A)nalítica]]</f>
        <v>1</v>
      </c>
    </row>
    <row r="1266" spans="1:25" ht="45">
      <c r="B1266" s="29"/>
      <c r="C1266" s="20" t="s">
        <v>790</v>
      </c>
      <c r="D1266" s="20" t="s">
        <v>791</v>
      </c>
      <c r="E1266" s="20" t="s">
        <v>781</v>
      </c>
      <c r="F1266" s="20" t="s">
        <v>781</v>
      </c>
      <c r="G1266" s="20" t="s">
        <v>809</v>
      </c>
      <c r="H1266" s="20" t="s">
        <v>793</v>
      </c>
      <c r="I1266" s="20" t="s">
        <v>781</v>
      </c>
      <c r="J1266" s="20" t="s">
        <v>785</v>
      </c>
      <c r="K1266" s="16" t="s">
        <v>1831</v>
      </c>
      <c r="L1266" s="20"/>
      <c r="M1266" s="21" t="s">
        <v>2528</v>
      </c>
      <c r="N1266" s="16" t="s">
        <v>1241</v>
      </c>
      <c r="O1266" s="16">
        <v>8</v>
      </c>
      <c r="P1266" s="20" t="s">
        <v>1425</v>
      </c>
      <c r="Q1266" s="1" t="s">
        <v>2799</v>
      </c>
      <c r="R1266" s="1" t="s">
        <v>157</v>
      </c>
      <c r="S1266" s="16"/>
      <c r="T1266" s="151"/>
      <c r="V1266" s="105" t="str">
        <f>IF(Tabela2[[#This Row],[F.R.
(Fonte Recurso)]]="",IF(B1345&lt;&gt;"",B1345&amp;".","")&amp;C1345&amp;"."&amp;D1345&amp;"."&amp;E1345&amp;"."&amp;F1345&amp;"."&amp;G1345&amp;"."&amp;H1345&amp;"."&amp;I1345&amp;"."&amp;J1345,"")</f>
        <v>2.4.1.4.99.0.1.03</v>
      </c>
      <c r="W1266" s="105" t="b">
        <f>V1266=Tabela2[[#This Row],[N.R.
(Natureza da Receita)]]</f>
        <v>0</v>
      </c>
      <c r="X1266" s="105" t="str">
        <f>IF(Tabela2[[#This Row],[F.R.
(Fonte Recurso)]]="",VLOOKUP(Tabela2[[#This Row],[N.R.
(Natureza da Receita)]],Tabela813[[NR]:[Situação]],3,FALSE),"")</f>
        <v>A</v>
      </c>
      <c r="Y1266" s="105" t="b">
        <f>X1266=Tabela2[[#This Row],[(S)intética
(A)nalítica]]</f>
        <v>1</v>
      </c>
    </row>
    <row r="1267" spans="1:25" ht="60">
      <c r="B1267" s="29"/>
      <c r="C1267" s="20"/>
      <c r="D1267" s="20"/>
      <c r="E1267" s="20"/>
      <c r="F1267" s="20"/>
      <c r="G1267" s="20"/>
      <c r="H1267" s="20"/>
      <c r="I1267" s="20"/>
      <c r="J1267" s="20"/>
      <c r="K1267" s="16"/>
      <c r="L1267" s="20" t="s">
        <v>3070</v>
      </c>
      <c r="M1267" s="21" t="s">
        <v>3071</v>
      </c>
      <c r="N1267" s="16"/>
      <c r="O1267" s="16"/>
      <c r="P1267" s="20"/>
      <c r="Q1267" s="1" t="s">
        <v>3425</v>
      </c>
      <c r="R1267" s="1"/>
      <c r="S1267" s="16"/>
      <c r="T1267" s="151"/>
      <c r="V1267" s="105" t="str">
        <f>IF(Tabela2[[#This Row],[F.R.
(Fonte Recurso)]]="",IF(B1346&lt;&gt;"",B1346&amp;".","")&amp;C1346&amp;"."&amp;D1346&amp;"."&amp;E1346&amp;"."&amp;F1346&amp;"."&amp;G1346&amp;"."&amp;H1346&amp;"."&amp;I1346&amp;"."&amp;J1346,"")</f>
        <v/>
      </c>
      <c r="W1267" s="105" t="b">
        <f>V1267=Tabela2[[#This Row],[N.R.
(Natureza da Receita)]]</f>
        <v>1</v>
      </c>
      <c r="X1267" s="105" t="str">
        <f>IF(Tabela2[[#This Row],[F.R.
(Fonte Recurso)]]="",VLOOKUP(Tabela2[[#This Row],[N.R.
(Natureza da Receita)]],Tabela813[[NR]:[Situação]],3,FALSE),"")</f>
        <v/>
      </c>
      <c r="Y1267" s="105" t="b">
        <f>X1267=Tabela2[[#This Row],[(S)intética
(A)nalítica]]</f>
        <v>1</v>
      </c>
    </row>
    <row r="1268" spans="1:25" ht="75">
      <c r="B1268" s="29"/>
      <c r="C1268" s="20"/>
      <c r="D1268" s="20"/>
      <c r="E1268" s="20"/>
      <c r="F1268" s="20"/>
      <c r="G1268" s="20"/>
      <c r="H1268" s="20"/>
      <c r="I1268" s="20"/>
      <c r="J1268" s="20"/>
      <c r="K1268" s="16"/>
      <c r="L1268" s="36" t="s">
        <v>3199</v>
      </c>
      <c r="M1268" s="37" t="s">
        <v>3202</v>
      </c>
      <c r="N1268" s="16" t="str">
        <f t="shared" si="34"/>
        <v/>
      </c>
      <c r="O1268" s="16" t="s">
        <v>157</v>
      </c>
      <c r="P1268" s="20" t="s">
        <v>157</v>
      </c>
      <c r="Q1268" s="1" t="s">
        <v>3425</v>
      </c>
      <c r="R1268" s="1" t="s">
        <v>157</v>
      </c>
      <c r="S1268" s="16" t="s">
        <v>157</v>
      </c>
      <c r="T1268" s="151"/>
      <c r="V1268" s="105" t="str">
        <f>IF(Tabela2[[#This Row],[F.R.
(Fonte Recurso)]]="",IF(B1347&lt;&gt;"",B1347&amp;".","")&amp;C1347&amp;"."&amp;D1347&amp;"."&amp;E1347&amp;"."&amp;F1347&amp;"."&amp;G1347&amp;"."&amp;H1347&amp;"."&amp;I1347&amp;"."&amp;J1347,"")</f>
        <v/>
      </c>
      <c r="W1268" s="105" t="b">
        <f>V1268=Tabela2[[#This Row],[N.R.
(Natureza da Receita)]]</f>
        <v>1</v>
      </c>
      <c r="X1268" s="105" t="str">
        <f>IF(Tabela2[[#This Row],[F.R.
(Fonte Recurso)]]="",VLOOKUP(Tabela2[[#This Row],[N.R.
(Natureza da Receita)]],Tabela813[[NR]:[Situação]],3,FALSE),"")</f>
        <v/>
      </c>
      <c r="Y1268" s="105" t="b">
        <f>X1268=Tabela2[[#This Row],[(S)intética
(A)nalítica]]</f>
        <v>1</v>
      </c>
    </row>
    <row r="1269" spans="1:25" s="59" customFormat="1" ht="45">
      <c r="A1269" s="86"/>
      <c r="B1269" s="29"/>
      <c r="C1269" s="20" t="s">
        <v>790</v>
      </c>
      <c r="D1269" s="20" t="s">
        <v>791</v>
      </c>
      <c r="E1269" s="20" t="s">
        <v>781</v>
      </c>
      <c r="F1269" s="20" t="s">
        <v>781</v>
      </c>
      <c r="G1269" s="20" t="s">
        <v>809</v>
      </c>
      <c r="H1269" s="20" t="s">
        <v>793</v>
      </c>
      <c r="I1269" s="20" t="s">
        <v>781</v>
      </c>
      <c r="J1269" s="20" t="s">
        <v>794</v>
      </c>
      <c r="K1269" s="16" t="s">
        <v>1832</v>
      </c>
      <c r="L1269" s="20"/>
      <c r="M1269" s="21" t="s">
        <v>2529</v>
      </c>
      <c r="N1269" s="16" t="s">
        <v>1241</v>
      </c>
      <c r="O1269" s="16">
        <v>8</v>
      </c>
      <c r="P1269" s="20" t="s">
        <v>1425</v>
      </c>
      <c r="Q1269" s="1" t="s">
        <v>3170</v>
      </c>
      <c r="R1269" s="1" t="s">
        <v>157</v>
      </c>
      <c r="S1269" s="16"/>
      <c r="T1269" s="151"/>
      <c r="V1269" s="105" t="str">
        <f>IF(Tabela2[[#This Row],[F.R.
(Fonte Recurso)]]="",IF(B1348&lt;&gt;"",B1348&amp;".","")&amp;C1348&amp;"."&amp;D1348&amp;"."&amp;E1348&amp;"."&amp;F1348&amp;"."&amp;G1348&amp;"."&amp;H1348&amp;"."&amp;I1348&amp;"."&amp;J1348,"")</f>
        <v>2.4.1.9.00.0.0.00</v>
      </c>
      <c r="W1269" s="105" t="b">
        <f>V1269=Tabela2[[#This Row],[N.R.
(Natureza da Receita)]]</f>
        <v>0</v>
      </c>
      <c r="X1269" s="105" t="str">
        <f>IF(Tabela2[[#This Row],[F.R.
(Fonte Recurso)]]="",VLOOKUP(Tabela2[[#This Row],[N.R.
(Natureza da Receita)]],Tabela813[[NR]:[Situação]],3,FALSE),"")</f>
        <v>A</v>
      </c>
      <c r="Y1269" s="105" t="b">
        <f>X1269=Tabela2[[#This Row],[(S)intética
(A)nalítica]]</f>
        <v>1</v>
      </c>
    </row>
    <row r="1270" spans="1:25" ht="60">
      <c r="B1270" s="29"/>
      <c r="C1270" s="20"/>
      <c r="D1270" s="20"/>
      <c r="E1270" s="20"/>
      <c r="F1270" s="20"/>
      <c r="G1270" s="20"/>
      <c r="H1270" s="20"/>
      <c r="I1270" s="20"/>
      <c r="J1270" s="20"/>
      <c r="K1270" s="16"/>
      <c r="L1270" s="20" t="s">
        <v>3072</v>
      </c>
      <c r="M1270" s="21" t="s">
        <v>3073</v>
      </c>
      <c r="N1270" s="16"/>
      <c r="O1270" s="16"/>
      <c r="P1270" s="20"/>
      <c r="Q1270" s="1" t="s">
        <v>3426</v>
      </c>
      <c r="R1270" s="1"/>
      <c r="S1270" s="16"/>
      <c r="T1270" s="151"/>
      <c r="V1270" s="105" t="str">
        <f>IF(Tabela2[[#This Row],[F.R.
(Fonte Recurso)]]="",IF(B1349&lt;&gt;"",B1349&amp;".","")&amp;C1349&amp;"."&amp;D1349&amp;"."&amp;E1349&amp;"."&amp;F1349&amp;"."&amp;G1349&amp;"."&amp;H1349&amp;"."&amp;I1349&amp;"."&amp;J1349,"")</f>
        <v/>
      </c>
      <c r="W1270" s="105" t="b">
        <f>V1270=Tabela2[[#This Row],[N.R.
(Natureza da Receita)]]</f>
        <v>1</v>
      </c>
      <c r="X1270" s="105" t="str">
        <f>IF(Tabela2[[#This Row],[F.R.
(Fonte Recurso)]]="",VLOOKUP(Tabela2[[#This Row],[N.R.
(Natureza da Receita)]],Tabela813[[NR]:[Situação]],3,FALSE),"")</f>
        <v/>
      </c>
      <c r="Y1270" s="105" t="b">
        <f>X1270=Tabela2[[#This Row],[(S)intética
(A)nalítica]]</f>
        <v>1</v>
      </c>
    </row>
    <row r="1271" spans="1:25" ht="45">
      <c r="B1271" s="29"/>
      <c r="C1271" s="20" t="s">
        <v>790</v>
      </c>
      <c r="D1271" s="20" t="s">
        <v>791</v>
      </c>
      <c r="E1271" s="20" t="s">
        <v>781</v>
      </c>
      <c r="F1271" s="20" t="s">
        <v>781</v>
      </c>
      <c r="G1271" s="20" t="s">
        <v>797</v>
      </c>
      <c r="H1271" s="20" t="s">
        <v>784</v>
      </c>
      <c r="I1271" s="20" t="s">
        <v>784</v>
      </c>
      <c r="J1271" s="20" t="s">
        <v>787</v>
      </c>
      <c r="K1271" s="16" t="s">
        <v>1833</v>
      </c>
      <c r="L1271" s="20"/>
      <c r="M1271" s="1" t="s">
        <v>1158</v>
      </c>
      <c r="N1271" s="16" t="s">
        <v>1236</v>
      </c>
      <c r="O1271" s="16">
        <v>5</v>
      </c>
      <c r="P1271" s="20" t="s">
        <v>50</v>
      </c>
      <c r="Q1271" s="1" t="s">
        <v>695</v>
      </c>
      <c r="R1271" s="1" t="s">
        <v>157</v>
      </c>
      <c r="S1271" s="16"/>
      <c r="T1271" s="151"/>
      <c r="V1271" s="105" t="str">
        <f>IF(Tabela2[[#This Row],[F.R.
(Fonte Recurso)]]="",IF(B1350&lt;&gt;"",B1350&amp;".","")&amp;C1350&amp;"."&amp;D1350&amp;"."&amp;E1350&amp;"."&amp;F1350&amp;"."&amp;G1350&amp;"."&amp;H1350&amp;"."&amp;I1350&amp;"."&amp;J1350,"")</f>
        <v>.......</v>
      </c>
      <c r="W1271" s="105" t="b">
        <f>V1271=Tabela2[[#This Row],[N.R.
(Natureza da Receita)]]</f>
        <v>0</v>
      </c>
      <c r="X1271" s="105" t="str">
        <f>IF(Tabela2[[#This Row],[F.R.
(Fonte Recurso)]]="",VLOOKUP(Tabela2[[#This Row],[N.R.
(Natureza da Receita)]],Tabela813[[NR]:[Situação]],3,FALSE),"")</f>
        <v>S</v>
      </c>
      <c r="Y1271" s="105" t="b">
        <f>X1271=Tabela2[[#This Row],[(S)intética
(A)nalítica]]</f>
        <v>1</v>
      </c>
    </row>
    <row r="1272" spans="1:25" ht="45">
      <c r="B1272" s="29"/>
      <c r="C1272" s="20" t="s">
        <v>790</v>
      </c>
      <c r="D1272" s="20" t="s">
        <v>791</v>
      </c>
      <c r="E1272" s="20" t="s">
        <v>781</v>
      </c>
      <c r="F1272" s="20" t="s">
        <v>781</v>
      </c>
      <c r="G1272" s="20" t="s">
        <v>797</v>
      </c>
      <c r="H1272" s="20" t="s">
        <v>784</v>
      </c>
      <c r="I1272" s="20" t="s">
        <v>781</v>
      </c>
      <c r="J1272" s="20" t="s">
        <v>787</v>
      </c>
      <c r="K1272" s="16" t="s">
        <v>1834</v>
      </c>
      <c r="L1272" s="20"/>
      <c r="M1272" s="1" t="s">
        <v>1158</v>
      </c>
      <c r="N1272" s="16" t="s">
        <v>1236</v>
      </c>
      <c r="O1272" s="16">
        <v>7</v>
      </c>
      <c r="P1272" s="20" t="s">
        <v>50</v>
      </c>
      <c r="Q1272" s="1" t="s">
        <v>695</v>
      </c>
      <c r="R1272" s="1" t="s">
        <v>157</v>
      </c>
      <c r="S1272" s="16" t="s">
        <v>157</v>
      </c>
      <c r="T1272" s="151"/>
      <c r="V1272" s="105" t="str">
        <f>IF(Tabela2[[#This Row],[F.R.
(Fonte Recurso)]]="",IF(B1351&lt;&gt;"",B1351&amp;".","")&amp;C1351&amp;"."&amp;D1351&amp;"."&amp;E1351&amp;"."&amp;F1351&amp;"."&amp;G1351&amp;"."&amp;H1351&amp;"."&amp;I1351&amp;"."&amp;J1351,"")</f>
        <v>2.4.1.9.51.0.0.00</v>
      </c>
      <c r="W1272" s="105" t="b">
        <f>V1272=Tabela2[[#This Row],[N.R.
(Natureza da Receita)]]</f>
        <v>0</v>
      </c>
      <c r="X1272" s="105" t="str">
        <f>IF(Tabela2[[#This Row],[F.R.
(Fonte Recurso)]]="",VLOOKUP(Tabela2[[#This Row],[N.R.
(Natureza da Receita)]],Tabela813[[NR]:[Situação]],3,FALSE),"")</f>
        <v>S</v>
      </c>
      <c r="Y1272" s="105" t="b">
        <f>X1272=Tabela2[[#This Row],[(S)intética
(A)nalítica]]</f>
        <v>1</v>
      </c>
    </row>
    <row r="1273" spans="1:25" ht="45">
      <c r="B1273" s="29"/>
      <c r="C1273" s="20" t="s">
        <v>790</v>
      </c>
      <c r="D1273" s="20" t="s">
        <v>791</v>
      </c>
      <c r="E1273" s="20" t="s">
        <v>781</v>
      </c>
      <c r="F1273" s="20" t="s">
        <v>781</v>
      </c>
      <c r="G1273" s="20" t="s">
        <v>797</v>
      </c>
      <c r="H1273" s="20" t="s">
        <v>784</v>
      </c>
      <c r="I1273" s="20" t="s">
        <v>781</v>
      </c>
      <c r="J1273" s="20" t="s">
        <v>783</v>
      </c>
      <c r="K1273" s="16" t="s">
        <v>1835</v>
      </c>
      <c r="L1273" s="20"/>
      <c r="M1273" s="1" t="s">
        <v>2615</v>
      </c>
      <c r="N1273" s="16" t="s">
        <v>1241</v>
      </c>
      <c r="O1273" s="16">
        <v>8</v>
      </c>
      <c r="P1273" s="20" t="s">
        <v>1425</v>
      </c>
      <c r="Q1273" s="1" t="s">
        <v>695</v>
      </c>
      <c r="R1273" s="1" t="s">
        <v>157</v>
      </c>
      <c r="S1273" s="16"/>
      <c r="T1273" s="151"/>
      <c r="V1273" s="105" t="str">
        <f>IF(Tabela2[[#This Row],[F.R.
(Fonte Recurso)]]="",IF(B1352&lt;&gt;"",B1352&amp;".","")&amp;C1352&amp;"."&amp;D1352&amp;"."&amp;E1352&amp;"."&amp;F1352&amp;"."&amp;G1352&amp;"."&amp;H1352&amp;"."&amp;I1352&amp;"."&amp;J1352,"")</f>
        <v>2.4.1.9.51.0.1.00</v>
      </c>
      <c r="W1273" s="105" t="b">
        <f>V1273=Tabela2[[#This Row],[N.R.
(Natureza da Receita)]]</f>
        <v>0</v>
      </c>
      <c r="X1273" s="105" t="str">
        <f>IF(Tabela2[[#This Row],[F.R.
(Fonte Recurso)]]="",VLOOKUP(Tabela2[[#This Row],[N.R.
(Natureza da Receita)]],Tabela813[[NR]:[Situação]],3,FALSE),"")</f>
        <v>A</v>
      </c>
      <c r="Y1273" s="105" t="b">
        <f>X1273=Tabela2[[#This Row],[(S)intética
(A)nalítica]]</f>
        <v>1</v>
      </c>
    </row>
    <row r="1274" spans="1:25">
      <c r="B1274" s="29"/>
      <c r="C1274" s="20"/>
      <c r="D1274" s="20"/>
      <c r="E1274" s="20"/>
      <c r="F1274" s="20"/>
      <c r="G1274" s="20"/>
      <c r="H1274" s="20"/>
      <c r="I1274" s="20"/>
      <c r="J1274" s="20"/>
      <c r="K1274" s="16"/>
      <c r="L1274" s="20" t="s">
        <v>3142</v>
      </c>
      <c r="M1274" s="21" t="s">
        <v>3059</v>
      </c>
      <c r="N1274" s="16"/>
      <c r="O1274" s="16"/>
      <c r="P1274" s="20"/>
      <c r="Q1274" s="1"/>
      <c r="R1274" s="1"/>
      <c r="S1274" s="16"/>
      <c r="T1274" s="151"/>
      <c r="V1274" s="105" t="str">
        <f>IF(Tabela2[[#This Row],[F.R.
(Fonte Recurso)]]="",IF(B1353&lt;&gt;"",B1353&amp;".","")&amp;C1353&amp;"."&amp;D1353&amp;"."&amp;E1353&amp;"."&amp;F1353&amp;"."&amp;G1353&amp;"."&amp;H1353&amp;"."&amp;I1353&amp;"."&amp;J1353,"")</f>
        <v/>
      </c>
      <c r="W1274" s="105" t="b">
        <f>V1274=Tabela2[[#This Row],[N.R.
(Natureza da Receita)]]</f>
        <v>1</v>
      </c>
      <c r="X1274" s="105" t="str">
        <f>IF(Tabela2[[#This Row],[F.R.
(Fonte Recurso)]]="",VLOOKUP(Tabela2[[#This Row],[N.R.
(Natureza da Receita)]],Tabela813[[NR]:[Situação]],3,FALSE),"")</f>
        <v/>
      </c>
      <c r="Y1274" s="105" t="b">
        <f>X1274=Tabela2[[#This Row],[(S)intética
(A)nalítica]]</f>
        <v>1</v>
      </c>
    </row>
    <row r="1275" spans="1:25" ht="45">
      <c r="B1275" s="29"/>
      <c r="C1275" s="20" t="s">
        <v>790</v>
      </c>
      <c r="D1275" s="20" t="s">
        <v>791</v>
      </c>
      <c r="E1275" s="20" t="s">
        <v>781</v>
      </c>
      <c r="F1275" s="20" t="s">
        <v>781</v>
      </c>
      <c r="G1275" s="20" t="s">
        <v>797</v>
      </c>
      <c r="H1275" s="20" t="s">
        <v>784</v>
      </c>
      <c r="I1275" s="20" t="s">
        <v>781</v>
      </c>
      <c r="J1275" s="20" t="s">
        <v>785</v>
      </c>
      <c r="K1275" s="16" t="s">
        <v>1836</v>
      </c>
      <c r="L1275" s="20"/>
      <c r="M1275" s="1" t="s">
        <v>2616</v>
      </c>
      <c r="N1275" s="16" t="s">
        <v>1241</v>
      </c>
      <c r="O1275" s="16">
        <v>8</v>
      </c>
      <c r="P1275" s="20" t="s">
        <v>1425</v>
      </c>
      <c r="Q1275" s="1" t="s">
        <v>2799</v>
      </c>
      <c r="R1275" s="1" t="s">
        <v>157</v>
      </c>
      <c r="S1275" s="16"/>
      <c r="T1275" s="151"/>
      <c r="V1275" s="105" t="str">
        <f>IF(Tabela2[[#This Row],[F.R.
(Fonte Recurso)]]="",IF(B1355&lt;&gt;"",B1355&amp;".","")&amp;C1355&amp;"."&amp;D1355&amp;"."&amp;E1355&amp;"."&amp;F1355&amp;"."&amp;G1355&amp;"."&amp;H1355&amp;"."&amp;I1355&amp;"."&amp;J1355,"")</f>
        <v>2.4.1.9.53.0.0.00</v>
      </c>
      <c r="W1275" s="105" t="b">
        <f>V1275=Tabela2[[#This Row],[N.R.
(Natureza da Receita)]]</f>
        <v>0</v>
      </c>
      <c r="X1275" s="105" t="str">
        <f>IF(Tabela2[[#This Row],[F.R.
(Fonte Recurso)]]="",VLOOKUP(Tabela2[[#This Row],[N.R.
(Natureza da Receita)]],Tabela813[[NR]:[Situação]],3,FALSE),"")</f>
        <v>A</v>
      </c>
      <c r="Y1275" s="105" t="b">
        <f>X1275=Tabela2[[#This Row],[(S)intética
(A)nalítica]]</f>
        <v>1</v>
      </c>
    </row>
    <row r="1276" spans="1:25" ht="30">
      <c r="B1276" s="29"/>
      <c r="C1276" s="20"/>
      <c r="D1276" s="20"/>
      <c r="E1276" s="20"/>
      <c r="F1276" s="20"/>
      <c r="G1276" s="20"/>
      <c r="H1276" s="20"/>
      <c r="I1276" s="20"/>
      <c r="J1276" s="20"/>
      <c r="K1276" s="16"/>
      <c r="L1276" s="20" t="s">
        <v>3156</v>
      </c>
      <c r="M1276" s="21" t="s">
        <v>3157</v>
      </c>
      <c r="N1276" s="16"/>
      <c r="O1276" s="16"/>
      <c r="P1276" s="20"/>
      <c r="Q1276" s="1" t="s">
        <v>3425</v>
      </c>
      <c r="R1276" s="1"/>
      <c r="S1276" s="16"/>
      <c r="T1276" s="151"/>
      <c r="V1276" s="105" t="str">
        <f>IF(Tabela2[[#This Row],[F.R.
(Fonte Recurso)]]="",IF(B1356&lt;&gt;"",B1356&amp;".","")&amp;C1356&amp;"."&amp;D1356&amp;"."&amp;E1356&amp;"."&amp;F1356&amp;"."&amp;G1356&amp;"."&amp;H1356&amp;"."&amp;I1356&amp;"."&amp;J1356,"")</f>
        <v/>
      </c>
      <c r="W1276" s="105" t="b">
        <f>V1276=Tabela2[[#This Row],[N.R.
(Natureza da Receita)]]</f>
        <v>1</v>
      </c>
      <c r="X1276" s="105" t="str">
        <f>IF(Tabela2[[#This Row],[F.R.
(Fonte Recurso)]]="",VLOOKUP(Tabela2[[#This Row],[N.R.
(Natureza da Receita)]],Tabela813[[NR]:[Situação]],3,FALSE),"")</f>
        <v/>
      </c>
      <c r="Y1276" s="105" t="b">
        <f>X1276=Tabela2[[#This Row],[(S)intética
(A)nalítica]]</f>
        <v>1</v>
      </c>
    </row>
    <row r="1277" spans="1:25" ht="45">
      <c r="B1277" s="29"/>
      <c r="C1277" s="20" t="s">
        <v>790</v>
      </c>
      <c r="D1277" s="20" t="s">
        <v>791</v>
      </c>
      <c r="E1277" s="20" t="s">
        <v>781</v>
      </c>
      <c r="F1277" s="20" t="s">
        <v>781</v>
      </c>
      <c r="G1277" s="20" t="s">
        <v>797</v>
      </c>
      <c r="H1277" s="20" t="s">
        <v>784</v>
      </c>
      <c r="I1277" s="20" t="s">
        <v>781</v>
      </c>
      <c r="J1277" s="20" t="s">
        <v>794</v>
      </c>
      <c r="K1277" s="16" t="s">
        <v>1837</v>
      </c>
      <c r="L1277" s="20"/>
      <c r="M1277" s="1" t="s">
        <v>2617</v>
      </c>
      <c r="N1277" s="16" t="s">
        <v>1241</v>
      </c>
      <c r="O1277" s="16">
        <v>8</v>
      </c>
      <c r="P1277" s="20" t="s">
        <v>1425</v>
      </c>
      <c r="Q1277" s="1" t="s">
        <v>3170</v>
      </c>
      <c r="R1277" s="1" t="s">
        <v>157</v>
      </c>
      <c r="S1277" s="16"/>
      <c r="T1277" s="151"/>
      <c r="V1277" s="105" t="str">
        <f>IF(Tabela2[[#This Row],[F.R.
(Fonte Recurso)]]="",IF(B1357&lt;&gt;"",B1357&amp;".","")&amp;C1357&amp;"."&amp;D1357&amp;"."&amp;E1357&amp;"."&amp;F1357&amp;"."&amp;G1357&amp;"."&amp;H1357&amp;"."&amp;I1357&amp;"."&amp;J1357,"")</f>
        <v>2.4.1.9.54.0.0.00</v>
      </c>
      <c r="W1277" s="105" t="b">
        <f>V1277=Tabela2[[#This Row],[N.R.
(Natureza da Receita)]]</f>
        <v>0</v>
      </c>
      <c r="X1277" s="105" t="str">
        <f>IF(Tabela2[[#This Row],[F.R.
(Fonte Recurso)]]="",VLOOKUP(Tabela2[[#This Row],[N.R.
(Natureza da Receita)]],Tabela813[[NR]:[Situação]],3,FALSE),"")</f>
        <v>A</v>
      </c>
      <c r="Y1277" s="105" t="b">
        <f>X1277=Tabela2[[#This Row],[(S)intética
(A)nalítica]]</f>
        <v>1</v>
      </c>
    </row>
    <row r="1278" spans="1:25" ht="30">
      <c r="B1278" s="29"/>
      <c r="C1278" s="20"/>
      <c r="D1278" s="20"/>
      <c r="E1278" s="20"/>
      <c r="F1278" s="20"/>
      <c r="G1278" s="20"/>
      <c r="H1278" s="20"/>
      <c r="I1278" s="20"/>
      <c r="J1278" s="20"/>
      <c r="K1278" s="16"/>
      <c r="L1278" s="20" t="s">
        <v>3158</v>
      </c>
      <c r="M1278" s="21" t="s">
        <v>3159</v>
      </c>
      <c r="N1278" s="16" t="str">
        <f>X1200</f>
        <v/>
      </c>
      <c r="O1278" s="16"/>
      <c r="P1278" s="20"/>
      <c r="Q1278" s="1" t="s">
        <v>3426</v>
      </c>
      <c r="R1278" s="1"/>
      <c r="S1278" s="16"/>
      <c r="T1278" s="151"/>
      <c r="V1278" s="105" t="str">
        <f>IF(Tabela2[[#This Row],[F.R.
(Fonte Recurso)]]="",IF(B1358&lt;&gt;"",B1358&amp;".","")&amp;C1358&amp;"."&amp;D1358&amp;"."&amp;E1358&amp;"."&amp;F1358&amp;"."&amp;G1358&amp;"."&amp;H1358&amp;"."&amp;I1358&amp;"."&amp;J1358,"")</f>
        <v/>
      </c>
      <c r="W1278" s="105" t="b">
        <f>V1278=Tabela2[[#This Row],[N.R.
(Natureza da Receita)]]</f>
        <v>1</v>
      </c>
      <c r="X1278" s="105" t="str">
        <f>IF(Tabela2[[#This Row],[F.R.
(Fonte Recurso)]]="",VLOOKUP(Tabela2[[#This Row],[N.R.
(Natureza da Receita)]],Tabela813[[NR]:[Situação]],3,FALSE),"")</f>
        <v/>
      </c>
      <c r="Y1278" s="105" t="b">
        <f>X1278=Tabela2[[#This Row],[(S)intética
(A)nalítica]]</f>
        <v>1</v>
      </c>
    </row>
    <row r="1279" spans="1:25" ht="30">
      <c r="B1279" s="29"/>
      <c r="C1279" s="20" t="s">
        <v>790</v>
      </c>
      <c r="D1279" s="20" t="s">
        <v>791</v>
      </c>
      <c r="E1279" s="20" t="s">
        <v>781</v>
      </c>
      <c r="F1279" s="20" t="s">
        <v>790</v>
      </c>
      <c r="G1279" s="20" t="s">
        <v>787</v>
      </c>
      <c r="H1279" s="20" t="s">
        <v>784</v>
      </c>
      <c r="I1279" s="20" t="s">
        <v>784</v>
      </c>
      <c r="J1279" s="20" t="s">
        <v>787</v>
      </c>
      <c r="K1279" s="16" t="s">
        <v>1838</v>
      </c>
      <c r="L1279" s="20"/>
      <c r="M1279" s="21" t="s">
        <v>696</v>
      </c>
      <c r="N1279" s="16" t="s">
        <v>1236</v>
      </c>
      <c r="O1279" s="16">
        <v>4</v>
      </c>
      <c r="P1279" s="20" t="s">
        <v>44</v>
      </c>
      <c r="Q1279" s="1" t="s">
        <v>1223</v>
      </c>
      <c r="R1279" s="1" t="s">
        <v>157</v>
      </c>
      <c r="S1279" s="16"/>
      <c r="T1279" s="151"/>
      <c r="V1279" s="105" t="str">
        <f>IF(Tabela2[[#This Row],[F.R.
(Fonte Recurso)]]="",IF(B1359&lt;&gt;"",B1359&amp;".","")&amp;C1359&amp;"."&amp;D1359&amp;"."&amp;E1359&amp;"."&amp;F1359&amp;"."&amp;G1359&amp;"."&amp;H1359&amp;"."&amp;I1359&amp;"."&amp;J1359,"")</f>
        <v>.......</v>
      </c>
      <c r="W1279" s="105" t="b">
        <f>V1279=Tabela2[[#This Row],[N.R.
(Natureza da Receita)]]</f>
        <v>0</v>
      </c>
      <c r="X1279" s="105" t="str">
        <f>IF(Tabela2[[#This Row],[F.R.
(Fonte Recurso)]]="",VLOOKUP(Tabela2[[#This Row],[N.R.
(Natureza da Receita)]],Tabela813[[NR]:[Situação]],3,FALSE),"")</f>
        <v>S</v>
      </c>
      <c r="Y1279" s="105" t="b">
        <f>X1279=Tabela2[[#This Row],[(S)intética
(A)nalítica]]</f>
        <v>1</v>
      </c>
    </row>
    <row r="1280" spans="1:25" ht="30">
      <c r="B1280" s="29"/>
      <c r="C1280" s="20" t="s">
        <v>790</v>
      </c>
      <c r="D1280" s="20" t="s">
        <v>791</v>
      </c>
      <c r="E1280" s="20" t="s">
        <v>781</v>
      </c>
      <c r="F1280" s="20" t="s">
        <v>790</v>
      </c>
      <c r="G1280" s="20" t="s">
        <v>807</v>
      </c>
      <c r="H1280" s="20" t="s">
        <v>784</v>
      </c>
      <c r="I1280" s="20" t="s">
        <v>784</v>
      </c>
      <c r="J1280" s="20" t="s">
        <v>787</v>
      </c>
      <c r="K1280" s="16" t="s">
        <v>1839</v>
      </c>
      <c r="L1280" s="20"/>
      <c r="M1280" s="21" t="s">
        <v>697</v>
      </c>
      <c r="N1280" s="16" t="s">
        <v>1236</v>
      </c>
      <c r="O1280" s="16">
        <v>5</v>
      </c>
      <c r="P1280" s="20" t="s">
        <v>54</v>
      </c>
      <c r="Q1280" s="1" t="s">
        <v>698</v>
      </c>
      <c r="R1280" s="1" t="s">
        <v>157</v>
      </c>
      <c r="S1280" s="16"/>
      <c r="T1280" s="151"/>
      <c r="V1280" s="105" t="str">
        <f>IF(Tabela2[[#This Row],[F.R.
(Fonte Recurso)]]="",IF(B1360&lt;&gt;"",B1360&amp;".","")&amp;C1360&amp;"."&amp;D1360&amp;"."&amp;E1360&amp;"."&amp;F1360&amp;"."&amp;G1360&amp;"."&amp;H1360&amp;"."&amp;I1360&amp;"."&amp;J1360,"")</f>
        <v>2.4.1.9.54.2.0.00</v>
      </c>
      <c r="W1280" s="105" t="b">
        <f>V1280=Tabela2[[#This Row],[N.R.
(Natureza da Receita)]]</f>
        <v>0</v>
      </c>
      <c r="X1280" s="105" t="str">
        <f>IF(Tabela2[[#This Row],[F.R.
(Fonte Recurso)]]="",VLOOKUP(Tabela2[[#This Row],[N.R.
(Natureza da Receita)]],Tabela813[[NR]:[Situação]],3,FALSE),"")</f>
        <v>S</v>
      </c>
      <c r="Y1280" s="105" t="b">
        <f>X1280=Tabela2[[#This Row],[(S)intética
(A)nalítica]]</f>
        <v>1</v>
      </c>
    </row>
    <row r="1281" spans="1:25" ht="30">
      <c r="B1281" s="29"/>
      <c r="C1281" s="20" t="s">
        <v>790</v>
      </c>
      <c r="D1281" s="20" t="s">
        <v>791</v>
      </c>
      <c r="E1281" s="20" t="s">
        <v>781</v>
      </c>
      <c r="F1281" s="20" t="s">
        <v>790</v>
      </c>
      <c r="G1281" s="20" t="s">
        <v>807</v>
      </c>
      <c r="H1281" s="20" t="s">
        <v>781</v>
      </c>
      <c r="I1281" s="20" t="s">
        <v>784</v>
      </c>
      <c r="J1281" s="20" t="s">
        <v>787</v>
      </c>
      <c r="K1281" s="16" t="s">
        <v>1840</v>
      </c>
      <c r="L1281" s="20"/>
      <c r="M1281" s="21" t="s">
        <v>2618</v>
      </c>
      <c r="N1281" s="16" t="s">
        <v>1236</v>
      </c>
      <c r="O1281" s="16">
        <v>6</v>
      </c>
      <c r="P1281" s="20" t="s">
        <v>54</v>
      </c>
      <c r="Q1281" s="1" t="s">
        <v>699</v>
      </c>
      <c r="R1281" s="1" t="s">
        <v>100</v>
      </c>
      <c r="S1281" s="16"/>
      <c r="T1281" s="151"/>
      <c r="V1281" s="105" t="str">
        <f>IF(Tabela2[[#This Row],[F.R.
(Fonte Recurso)]]="",IF(B1361&lt;&gt;"",B1361&amp;".","")&amp;C1361&amp;"."&amp;D1361&amp;"."&amp;E1361&amp;"."&amp;F1361&amp;"."&amp;G1361&amp;"."&amp;H1361&amp;"."&amp;I1361&amp;"."&amp;J1361,"")</f>
        <v>.......</v>
      </c>
      <c r="W1281" s="105" t="b">
        <f>V1281=Tabela2[[#This Row],[N.R.
(Natureza da Receita)]]</f>
        <v>0</v>
      </c>
      <c r="X1281" s="105" t="str">
        <f>IF(Tabela2[[#This Row],[F.R.
(Fonte Recurso)]]="",VLOOKUP(Tabela2[[#This Row],[N.R.
(Natureza da Receita)]],Tabela813[[NR]:[Situação]],3,FALSE),"")</f>
        <v>S</v>
      </c>
      <c r="Y1281" s="105" t="b">
        <f>X1281=Tabela2[[#This Row],[(S)intética
(A)nalítica]]</f>
        <v>1</v>
      </c>
    </row>
    <row r="1282" spans="1:25">
      <c r="B1282" s="29"/>
      <c r="C1282" s="20"/>
      <c r="D1282" s="20"/>
      <c r="E1282" s="20"/>
      <c r="F1282" s="20"/>
      <c r="G1282" s="20"/>
      <c r="H1282" s="20"/>
      <c r="I1282" s="20"/>
      <c r="J1282" s="20"/>
      <c r="K1282" s="16"/>
      <c r="L1282" s="36" t="s">
        <v>3154</v>
      </c>
      <c r="M1282" s="37" t="s">
        <v>3083</v>
      </c>
      <c r="N1282" s="16"/>
      <c r="O1282" s="16" t="s">
        <v>157</v>
      </c>
      <c r="P1282" s="20" t="s">
        <v>157</v>
      </c>
      <c r="Q1282" s="1" t="s">
        <v>157</v>
      </c>
      <c r="R1282" s="1" t="s">
        <v>157</v>
      </c>
      <c r="S1282" s="16" t="s">
        <v>157</v>
      </c>
      <c r="T1282" s="151"/>
      <c r="V1282" s="105" t="str">
        <f>IF(Tabela2[[#This Row],[F.R.
(Fonte Recurso)]]="",IF(#REF!&lt;&gt;"",#REF!&amp;".","")&amp;#REF!&amp;"."&amp;#REF!&amp;"."&amp;#REF!&amp;"."&amp;#REF!&amp;"."&amp;#REF!&amp;"."&amp;#REF!&amp;"."&amp;#REF!&amp;"."&amp;#REF!,"")</f>
        <v/>
      </c>
      <c r="W1282" s="105" t="b">
        <f>V1282=Tabela2[[#This Row],[N.R.
(Natureza da Receita)]]</f>
        <v>1</v>
      </c>
      <c r="X1282" s="105" t="str">
        <f>IF(Tabela2[[#This Row],[F.R.
(Fonte Recurso)]]="",VLOOKUP(Tabela2[[#This Row],[N.R.
(Natureza da Receita)]],Tabela813[[NR]:[Situação]],3,FALSE),"")</f>
        <v/>
      </c>
      <c r="Y1282" s="105" t="b">
        <f>X1282=Tabela2[[#This Row],[(S)intética
(A)nalítica]]</f>
        <v>1</v>
      </c>
    </row>
    <row r="1283" spans="1:25" ht="45">
      <c r="B1283" s="29"/>
      <c r="C1283" s="20" t="s">
        <v>790</v>
      </c>
      <c r="D1283" s="20" t="s">
        <v>791</v>
      </c>
      <c r="E1283" s="20" t="s">
        <v>781</v>
      </c>
      <c r="F1283" s="20" t="s">
        <v>790</v>
      </c>
      <c r="G1283" s="20" t="s">
        <v>807</v>
      </c>
      <c r="H1283" s="20" t="s">
        <v>790</v>
      </c>
      <c r="I1283" s="20" t="s">
        <v>784</v>
      </c>
      <c r="J1283" s="20" t="s">
        <v>787</v>
      </c>
      <c r="K1283" s="16" t="s">
        <v>1841</v>
      </c>
      <c r="L1283" s="20"/>
      <c r="M1283" s="21" t="s">
        <v>700</v>
      </c>
      <c r="N1283" s="16" t="s">
        <v>1236</v>
      </c>
      <c r="O1283" s="16">
        <v>6</v>
      </c>
      <c r="P1283" s="20" t="s">
        <v>54</v>
      </c>
      <c r="Q1283" s="1" t="s">
        <v>701</v>
      </c>
      <c r="R1283" s="1" t="s">
        <v>100</v>
      </c>
      <c r="S1283" s="16"/>
      <c r="T1283" s="151"/>
      <c r="V1283" s="105" t="str">
        <f>IF(Tabela2[[#This Row],[F.R.
(Fonte Recurso)]]="",IF(B1362&lt;&gt;"",B1362&amp;".","")&amp;C1362&amp;"."&amp;D1362&amp;"."&amp;E1362&amp;"."&amp;F1362&amp;"."&amp;G1362&amp;"."&amp;H1362&amp;"."&amp;I1362&amp;"."&amp;J1362,"")</f>
        <v>2.4.1.9.59.0.0.00</v>
      </c>
      <c r="W1283" s="105" t="b">
        <f>V1283=Tabela2[[#This Row],[N.R.
(Natureza da Receita)]]</f>
        <v>0</v>
      </c>
      <c r="X1283" s="105" t="str">
        <f>IF(Tabela2[[#This Row],[F.R.
(Fonte Recurso)]]="",VLOOKUP(Tabela2[[#This Row],[N.R.
(Natureza da Receita)]],Tabela813[[NR]:[Situação]],3,FALSE),"")</f>
        <v>S</v>
      </c>
      <c r="Y1283" s="105" t="b">
        <f>X1283=Tabela2[[#This Row],[(S)intética
(A)nalítica]]</f>
        <v>1</v>
      </c>
    </row>
    <row r="1284" spans="1:25">
      <c r="B1284" s="29"/>
      <c r="C1284" s="20"/>
      <c r="D1284" s="20"/>
      <c r="E1284" s="20"/>
      <c r="F1284" s="20"/>
      <c r="G1284" s="20"/>
      <c r="H1284" s="20"/>
      <c r="I1284" s="20"/>
      <c r="J1284" s="20"/>
      <c r="K1284" s="16"/>
      <c r="L1284" s="36" t="s">
        <v>3154</v>
      </c>
      <c r="M1284" s="37" t="s">
        <v>3083</v>
      </c>
      <c r="N1284" s="16"/>
      <c r="O1284" s="16" t="s">
        <v>157</v>
      </c>
      <c r="P1284" s="20" t="s">
        <v>157</v>
      </c>
      <c r="Q1284" s="1" t="s">
        <v>157</v>
      </c>
      <c r="R1284" s="1" t="s">
        <v>157</v>
      </c>
      <c r="S1284" s="16" t="s">
        <v>157</v>
      </c>
      <c r="T1284" s="151"/>
      <c r="V1284" s="105" t="str">
        <f>IF(Tabela2[[#This Row],[F.R.
(Fonte Recurso)]]="",IF(B1363&lt;&gt;"",B1363&amp;".","")&amp;C1363&amp;"."&amp;D1363&amp;"."&amp;E1363&amp;"."&amp;F1363&amp;"."&amp;G1363&amp;"."&amp;H1363&amp;"."&amp;I1363&amp;"."&amp;J1363,"")</f>
        <v/>
      </c>
      <c r="W1284" s="105" t="b">
        <f>V1284=Tabela2[[#This Row],[N.R.
(Natureza da Receita)]]</f>
        <v>1</v>
      </c>
      <c r="X1284" s="105" t="str">
        <f>IF(Tabela2[[#This Row],[F.R.
(Fonte Recurso)]]="",VLOOKUP(Tabela2[[#This Row],[N.R.
(Natureza da Receita)]],Tabela813[[NR]:[Situação]],3,FALSE),"")</f>
        <v/>
      </c>
      <c r="Y1284" s="105" t="b">
        <f>X1284=Tabela2[[#This Row],[(S)intética
(A)nalítica]]</f>
        <v>1</v>
      </c>
    </row>
    <row r="1285" spans="1:25" ht="30">
      <c r="B1285" s="29"/>
      <c r="C1285" s="20" t="s">
        <v>790</v>
      </c>
      <c r="D1285" s="20" t="s">
        <v>791</v>
      </c>
      <c r="E1285" s="20" t="s">
        <v>781</v>
      </c>
      <c r="F1285" s="20" t="s">
        <v>790</v>
      </c>
      <c r="G1285" s="20" t="s">
        <v>807</v>
      </c>
      <c r="H1285" s="20" t="s">
        <v>793</v>
      </c>
      <c r="I1285" s="20" t="s">
        <v>784</v>
      </c>
      <c r="J1285" s="20" t="s">
        <v>787</v>
      </c>
      <c r="K1285" s="16" t="s">
        <v>1842</v>
      </c>
      <c r="L1285" s="20"/>
      <c r="M1285" s="21" t="s">
        <v>2619</v>
      </c>
      <c r="N1285" s="16" t="s">
        <v>1236</v>
      </c>
      <c r="O1285" s="16">
        <v>6</v>
      </c>
      <c r="P1285" s="20" t="s">
        <v>54</v>
      </c>
      <c r="Q1285" s="1" t="s">
        <v>702</v>
      </c>
      <c r="R1285" s="1" t="s">
        <v>100</v>
      </c>
      <c r="S1285" s="16"/>
      <c r="T1285" s="151"/>
      <c r="V1285" s="105" t="str">
        <f>IF(Tabela2[[#This Row],[F.R.
(Fonte Recurso)]]="",IF(B1364&lt;&gt;"",B1364&amp;".","")&amp;C1364&amp;"."&amp;D1364&amp;"."&amp;E1364&amp;"."&amp;F1364&amp;"."&amp;G1364&amp;"."&amp;H1364&amp;"."&amp;I1364&amp;"."&amp;J1364,"")</f>
        <v>2.4.1.9.99.0.0.00</v>
      </c>
      <c r="W1285" s="105" t="b">
        <f>V1285=Tabela2[[#This Row],[N.R.
(Natureza da Receita)]]</f>
        <v>0</v>
      </c>
      <c r="X1285" s="105" t="str">
        <f>IF(Tabela2[[#This Row],[F.R.
(Fonte Recurso)]]="",VLOOKUP(Tabela2[[#This Row],[N.R.
(Natureza da Receita)]],Tabela813[[NR]:[Situação]],3,FALSE),"")</f>
        <v>S</v>
      </c>
      <c r="Y1285" s="105" t="b">
        <f>X1285=Tabela2[[#This Row],[(S)intética
(A)nalítica]]</f>
        <v>1</v>
      </c>
    </row>
    <row r="1286" spans="1:25">
      <c r="B1286" s="29"/>
      <c r="C1286" s="20"/>
      <c r="D1286" s="20"/>
      <c r="E1286" s="20"/>
      <c r="F1286" s="20"/>
      <c r="G1286" s="20"/>
      <c r="H1286" s="20"/>
      <c r="I1286" s="20"/>
      <c r="J1286" s="20"/>
      <c r="K1286" s="16"/>
      <c r="L1286" s="36" t="s">
        <v>3154</v>
      </c>
      <c r="M1286" s="37" t="s">
        <v>3083</v>
      </c>
      <c r="N1286" s="16"/>
      <c r="O1286" s="16" t="s">
        <v>157</v>
      </c>
      <c r="P1286" s="20" t="s">
        <v>157</v>
      </c>
      <c r="Q1286" s="1" t="s">
        <v>157</v>
      </c>
      <c r="R1286" s="1" t="s">
        <v>157</v>
      </c>
      <c r="S1286" s="16" t="s">
        <v>157</v>
      </c>
      <c r="T1286" s="151"/>
      <c r="V1286" s="105" t="str">
        <f>IF(Tabela2[[#This Row],[F.R.
(Fonte Recurso)]]="",IF(B1365&lt;&gt;"",B1365&amp;".","")&amp;C1365&amp;"."&amp;D1365&amp;"."&amp;E1365&amp;"."&amp;F1365&amp;"."&amp;G1365&amp;"."&amp;H1365&amp;"."&amp;I1365&amp;"."&amp;J1365,"")</f>
        <v/>
      </c>
      <c r="W1286" s="105" t="b">
        <f>V1286=Tabela2[[#This Row],[N.R.
(Natureza da Receita)]]</f>
        <v>1</v>
      </c>
      <c r="X1286" s="105" t="str">
        <f>IF(Tabela2[[#This Row],[F.R.
(Fonte Recurso)]]="",VLOOKUP(Tabela2[[#This Row],[N.R.
(Natureza da Receita)]],Tabela813[[NR]:[Situação]],3,FALSE),"")</f>
        <v/>
      </c>
      <c r="Y1286" s="105" t="b">
        <f>X1286=Tabela2[[#This Row],[(S)intética
(A)nalítica]]</f>
        <v>1</v>
      </c>
    </row>
    <row r="1287" spans="1:25" ht="51" customHeight="1">
      <c r="A1287" s="245"/>
      <c r="B1287" s="29"/>
      <c r="C1287" s="20" t="s">
        <v>790</v>
      </c>
      <c r="D1287" s="20" t="s">
        <v>791</v>
      </c>
      <c r="E1287" s="20" t="s">
        <v>781</v>
      </c>
      <c r="F1287" s="20" t="s">
        <v>782</v>
      </c>
      <c r="G1287" s="20" t="s">
        <v>787</v>
      </c>
      <c r="H1287" s="20" t="s">
        <v>784</v>
      </c>
      <c r="I1287" s="20" t="s">
        <v>784</v>
      </c>
      <c r="J1287" s="20" t="s">
        <v>787</v>
      </c>
      <c r="K1287" s="16" t="s">
        <v>1843</v>
      </c>
      <c r="L1287" s="20"/>
      <c r="M1287" s="21" t="s">
        <v>396</v>
      </c>
      <c r="N1287" s="16" t="s">
        <v>1236</v>
      </c>
      <c r="O1287" s="16">
        <v>4</v>
      </c>
      <c r="P1287" s="20" t="s">
        <v>44</v>
      </c>
      <c r="Q1287" s="1" t="s">
        <v>703</v>
      </c>
      <c r="R1287" s="1" t="s">
        <v>157</v>
      </c>
      <c r="S1287" s="16"/>
      <c r="T1287" s="151"/>
      <c r="V1287" s="105" t="str">
        <f>IF(Tabela2[[#This Row],[F.R.
(Fonte Recurso)]]="",IF(B1366&lt;&gt;"",B1366&amp;".","")&amp;C1366&amp;"."&amp;D1366&amp;"."&amp;E1366&amp;"."&amp;F1366&amp;"."&amp;G1366&amp;"."&amp;H1366&amp;"."&amp;I1366&amp;"."&amp;J1366,"")</f>
        <v>.......</v>
      </c>
      <c r="W1287" s="105" t="b">
        <f>V1287=Tabela2[[#This Row],[N.R.
(Natureza da Receita)]]</f>
        <v>0</v>
      </c>
      <c r="X1287" s="105" t="str">
        <f>IF(Tabela2[[#This Row],[F.R.
(Fonte Recurso)]]="",VLOOKUP(Tabela2[[#This Row],[N.R.
(Natureza da Receita)]],Tabela813[[NR]:[Situação]],3,FALSE),"")</f>
        <v>S</v>
      </c>
      <c r="Y1287" s="105" t="b">
        <f>X1287=Tabela2[[#This Row],[(S)intética
(A)nalítica]]</f>
        <v>1</v>
      </c>
    </row>
    <row r="1288" spans="1:25" ht="63" customHeight="1">
      <c r="A1288" s="245"/>
      <c r="B1288" s="29"/>
      <c r="C1288" s="20" t="s">
        <v>790</v>
      </c>
      <c r="D1288" s="20" t="s">
        <v>791</v>
      </c>
      <c r="E1288" s="20" t="s">
        <v>781</v>
      </c>
      <c r="F1288" s="20" t="s">
        <v>782</v>
      </c>
      <c r="G1288" s="20" t="s">
        <v>807</v>
      </c>
      <c r="H1288" s="20" t="s">
        <v>784</v>
      </c>
      <c r="I1288" s="20" t="s">
        <v>784</v>
      </c>
      <c r="J1288" s="20" t="s">
        <v>787</v>
      </c>
      <c r="K1288" s="16" t="s">
        <v>1844</v>
      </c>
      <c r="L1288" s="20"/>
      <c r="M1288" s="21" t="s">
        <v>397</v>
      </c>
      <c r="N1288" s="16" t="s">
        <v>1236</v>
      </c>
      <c r="O1288" s="16">
        <v>5</v>
      </c>
      <c r="P1288" s="20" t="s">
        <v>54</v>
      </c>
      <c r="Q1288" s="1" t="s">
        <v>704</v>
      </c>
      <c r="R1288" s="1" t="s">
        <v>157</v>
      </c>
      <c r="S1288" s="16"/>
      <c r="T1288" s="151"/>
      <c r="V1288" s="105" t="str">
        <f>IF(Tabela2[[#This Row],[F.R.
(Fonte Recurso)]]="",IF(B1367&lt;&gt;"",B1367&amp;".","")&amp;C1367&amp;"."&amp;D1367&amp;"."&amp;E1367&amp;"."&amp;F1367&amp;"."&amp;G1367&amp;"."&amp;H1367&amp;"."&amp;I1367&amp;"."&amp;J1367,"")</f>
        <v>.......</v>
      </c>
      <c r="W1288" s="105" t="b">
        <f>V1288=Tabela2[[#This Row],[N.R.
(Natureza da Receita)]]</f>
        <v>0</v>
      </c>
      <c r="X1288" s="105" t="str">
        <f>IF(Tabela2[[#This Row],[F.R.
(Fonte Recurso)]]="",VLOOKUP(Tabela2[[#This Row],[N.R.
(Natureza da Receita)]],Tabela813[[NR]:[Situação]],3,FALSE),"")</f>
        <v>S</v>
      </c>
      <c r="Y1288" s="105" t="b">
        <f>X1288=Tabela2[[#This Row],[(S)intética
(A)nalítica]]</f>
        <v>1</v>
      </c>
    </row>
    <row r="1289" spans="1:25" ht="30">
      <c r="A1289" s="245"/>
      <c r="B1289" s="29"/>
      <c r="C1289" s="20" t="s">
        <v>790</v>
      </c>
      <c r="D1289" s="20" t="s">
        <v>791</v>
      </c>
      <c r="E1289" s="20" t="s">
        <v>781</v>
      </c>
      <c r="F1289" s="20" t="s">
        <v>782</v>
      </c>
      <c r="G1289" s="20" t="s">
        <v>807</v>
      </c>
      <c r="H1289" s="20" t="s">
        <v>784</v>
      </c>
      <c r="I1289" s="20" t="s">
        <v>781</v>
      </c>
      <c r="J1289" s="20" t="s">
        <v>787</v>
      </c>
      <c r="K1289" s="16" t="s">
        <v>1845</v>
      </c>
      <c r="L1289" s="20"/>
      <c r="M1289" s="21" t="s">
        <v>2543</v>
      </c>
      <c r="N1289" s="16" t="s">
        <v>1236</v>
      </c>
      <c r="O1289" s="16">
        <v>7</v>
      </c>
      <c r="P1289" s="20" t="s">
        <v>54</v>
      </c>
      <c r="Q1289" s="1" t="s">
        <v>704</v>
      </c>
      <c r="R1289" s="1" t="s">
        <v>157</v>
      </c>
      <c r="S1289" s="16" t="s">
        <v>157</v>
      </c>
      <c r="T1289" s="151"/>
      <c r="V1289" s="105" t="str">
        <f>IF(Tabela2[[#This Row],[F.R.
(Fonte Recurso)]]="",IF(B1368&lt;&gt;"",B1368&amp;".","")&amp;C1368&amp;"."&amp;D1368&amp;"."&amp;E1368&amp;"."&amp;F1368&amp;"."&amp;G1368&amp;"."&amp;H1368&amp;"."&amp;I1368&amp;"."&amp;J1368,"")</f>
        <v>.......</v>
      </c>
      <c r="W1289" s="105" t="b">
        <f>V1289=Tabela2[[#This Row],[N.R.
(Natureza da Receita)]]</f>
        <v>0</v>
      </c>
      <c r="X1289" s="105" t="str">
        <f>IF(Tabela2[[#This Row],[F.R.
(Fonte Recurso)]]="",VLOOKUP(Tabela2[[#This Row],[N.R.
(Natureza da Receita)]],Tabela813[[NR]:[Situação]],3,FALSE),"")</f>
        <v>S</v>
      </c>
      <c r="Y1289" s="105" t="b">
        <f>X1289=Tabela2[[#This Row],[(S)intética
(A)nalítica]]</f>
        <v>1</v>
      </c>
    </row>
    <row r="1290" spans="1:25" ht="49.5" customHeight="1">
      <c r="A1290" s="245"/>
      <c r="B1290" s="29"/>
      <c r="C1290" s="20" t="s">
        <v>790</v>
      </c>
      <c r="D1290" s="20" t="s">
        <v>791</v>
      </c>
      <c r="E1290" s="20" t="s">
        <v>781</v>
      </c>
      <c r="F1290" s="20" t="s">
        <v>782</v>
      </c>
      <c r="G1290" s="20" t="s">
        <v>807</v>
      </c>
      <c r="H1290" s="20" t="s">
        <v>784</v>
      </c>
      <c r="I1290" s="20" t="s">
        <v>781</v>
      </c>
      <c r="J1290" s="20" t="s">
        <v>783</v>
      </c>
      <c r="K1290" s="16" t="s">
        <v>1846</v>
      </c>
      <c r="L1290" s="20"/>
      <c r="M1290" s="21" t="s">
        <v>2543</v>
      </c>
      <c r="N1290" s="16" t="s">
        <v>1241</v>
      </c>
      <c r="O1290" s="16">
        <v>8</v>
      </c>
      <c r="P1290" s="20" t="s">
        <v>1425</v>
      </c>
      <c r="Q1290" s="1" t="s">
        <v>704</v>
      </c>
      <c r="R1290" s="1" t="s">
        <v>157</v>
      </c>
      <c r="S1290" s="16"/>
      <c r="T1290" s="151"/>
      <c r="V1290" s="105" t="str">
        <f>IF(Tabela2[[#This Row],[F.R.
(Fonte Recurso)]]="",IF(B1370&lt;&gt;"",B1370&amp;".","")&amp;C1370&amp;"."&amp;D1370&amp;"."&amp;E1370&amp;"."&amp;F1370&amp;"."&amp;G1370&amp;"."&amp;H1370&amp;"."&amp;I1370&amp;"."&amp;J1370,"")</f>
        <v>2.4.2.0.00.0.0.00</v>
      </c>
      <c r="W1290" s="105" t="b">
        <f>V1290=Tabela2[[#This Row],[N.R.
(Natureza da Receita)]]</f>
        <v>0</v>
      </c>
      <c r="X1290" s="105" t="str">
        <f>IF(Tabela2[[#This Row],[F.R.
(Fonte Recurso)]]="",VLOOKUP(Tabela2[[#This Row],[N.R.
(Natureza da Receita)]],Tabela813[[NR]:[Situação]],3,FALSE),"")</f>
        <v>A</v>
      </c>
      <c r="Y1290" s="105" t="b">
        <f>X1290=Tabela2[[#This Row],[(S)intética
(A)nalítica]]</f>
        <v>1</v>
      </c>
    </row>
    <row r="1291" spans="1:25" ht="63.75" customHeight="1">
      <c r="A1291" s="245"/>
      <c r="B1291" s="29"/>
      <c r="C1291" s="20"/>
      <c r="D1291" s="20"/>
      <c r="E1291" s="20"/>
      <c r="F1291" s="20"/>
      <c r="G1291" s="20"/>
      <c r="H1291" s="20"/>
      <c r="I1291" s="20"/>
      <c r="J1291" s="20"/>
      <c r="K1291" s="16"/>
      <c r="L1291" s="36" t="s">
        <v>3087</v>
      </c>
      <c r="M1291" s="38" t="s">
        <v>2784</v>
      </c>
      <c r="N1291" s="16"/>
      <c r="O1291" s="16" t="s">
        <v>157</v>
      </c>
      <c r="P1291" s="20" t="s">
        <v>157</v>
      </c>
      <c r="Q1291" s="1"/>
      <c r="R1291" s="1" t="s">
        <v>157</v>
      </c>
      <c r="S1291" s="16" t="s">
        <v>157</v>
      </c>
      <c r="T1291" s="151"/>
      <c r="V1291" s="105" t="str">
        <f>IF(Tabela2[[#This Row],[F.R.
(Fonte Recurso)]]="",IF(B1371&lt;&gt;"",B1371&amp;".","")&amp;C1371&amp;"."&amp;D1371&amp;"."&amp;E1371&amp;"."&amp;F1371&amp;"."&amp;G1371&amp;"."&amp;H1371&amp;"."&amp;I1371&amp;"."&amp;J1371,"")</f>
        <v/>
      </c>
      <c r="W1291" s="105" t="b">
        <f>V1291=Tabela2[[#This Row],[N.R.
(Natureza da Receita)]]</f>
        <v>1</v>
      </c>
      <c r="X1291" s="105" t="str">
        <f>IF(Tabela2[[#This Row],[F.R.
(Fonte Recurso)]]="",VLOOKUP(Tabela2[[#This Row],[N.R.
(Natureza da Receita)]],Tabela813[[NR]:[Situação]],3,FALSE),"")</f>
        <v/>
      </c>
      <c r="Y1291" s="105" t="b">
        <f>X1291=Tabela2[[#This Row],[(S)intética
(A)nalítica]]</f>
        <v>1</v>
      </c>
    </row>
    <row r="1292" spans="1:25" ht="45">
      <c r="B1292" s="29"/>
      <c r="C1292" s="20" t="s">
        <v>790</v>
      </c>
      <c r="D1292" s="20" t="s">
        <v>791</v>
      </c>
      <c r="E1292" s="20" t="s">
        <v>781</v>
      </c>
      <c r="F1292" s="20" t="s">
        <v>782</v>
      </c>
      <c r="G1292" s="20" t="s">
        <v>807</v>
      </c>
      <c r="H1292" s="20" t="s">
        <v>784</v>
      </c>
      <c r="I1292" s="20" t="s">
        <v>781</v>
      </c>
      <c r="J1292" s="20" t="s">
        <v>785</v>
      </c>
      <c r="K1292" s="16" t="s">
        <v>1847</v>
      </c>
      <c r="L1292" s="20"/>
      <c r="M1292" s="21" t="s">
        <v>2544</v>
      </c>
      <c r="N1292" s="16" t="s">
        <v>1241</v>
      </c>
      <c r="O1292" s="16">
        <v>8</v>
      </c>
      <c r="P1292" s="20" t="s">
        <v>1425</v>
      </c>
      <c r="Q1292" s="1" t="s">
        <v>2799</v>
      </c>
      <c r="R1292" s="1" t="s">
        <v>157</v>
      </c>
      <c r="S1292" s="16"/>
      <c r="T1292" s="151"/>
      <c r="V1292" s="105" t="str">
        <f>IF(Tabela2[[#This Row],[F.R.
(Fonte Recurso)]]="",IF(B1372&lt;&gt;"",B1372&amp;".","")&amp;C1372&amp;"."&amp;D1372&amp;"."&amp;E1372&amp;"."&amp;F1372&amp;"."&amp;G1372&amp;"."&amp;H1372&amp;"."&amp;I1372&amp;"."&amp;J1372,"")</f>
        <v>2.4.2.1.50.0.0.00</v>
      </c>
      <c r="W1292" s="105" t="b">
        <f>V1292=Tabela2[[#This Row],[N.R.
(Natureza da Receita)]]</f>
        <v>0</v>
      </c>
      <c r="X1292" s="105" t="str">
        <f>IF(Tabela2[[#This Row],[F.R.
(Fonte Recurso)]]="",VLOOKUP(Tabela2[[#This Row],[N.R.
(Natureza da Receita)]],Tabela813[[NR]:[Situação]],3,FALSE),"")</f>
        <v>A</v>
      </c>
      <c r="Y1292" s="105" t="b">
        <f>X1292=Tabela2[[#This Row],[(S)intética
(A)nalítica]]</f>
        <v>1</v>
      </c>
    </row>
    <row r="1293" spans="1:25" ht="45">
      <c r="B1293" s="29"/>
      <c r="C1293" s="20"/>
      <c r="D1293" s="20"/>
      <c r="E1293" s="20"/>
      <c r="F1293" s="20"/>
      <c r="G1293" s="20"/>
      <c r="H1293" s="20"/>
      <c r="I1293" s="20"/>
      <c r="J1293" s="20"/>
      <c r="K1293" s="16"/>
      <c r="L1293" s="20" t="s">
        <v>3088</v>
      </c>
      <c r="M1293" s="145" t="s">
        <v>3089</v>
      </c>
      <c r="N1293" s="16"/>
      <c r="O1293" s="16" t="s">
        <v>157</v>
      </c>
      <c r="P1293" s="20" t="s">
        <v>157</v>
      </c>
      <c r="Q1293" s="1" t="s">
        <v>3425</v>
      </c>
      <c r="R1293" s="1" t="s">
        <v>157</v>
      </c>
      <c r="S1293" s="16" t="s">
        <v>157</v>
      </c>
      <c r="T1293" s="151"/>
      <c r="V1293" s="105" t="str">
        <f>IF(Tabela2[[#This Row],[F.R.
(Fonte Recurso)]]="",IF(B1373&lt;&gt;"",B1373&amp;".","")&amp;C1373&amp;"."&amp;D1373&amp;"."&amp;E1373&amp;"."&amp;F1373&amp;"."&amp;G1373&amp;"."&amp;H1373&amp;"."&amp;I1373&amp;"."&amp;J1373,"")</f>
        <v/>
      </c>
      <c r="W1293" s="105" t="b">
        <f>V1293=Tabela2[[#This Row],[N.R.
(Natureza da Receita)]]</f>
        <v>1</v>
      </c>
      <c r="X1293" s="105" t="str">
        <f>IF(Tabela2[[#This Row],[F.R.
(Fonte Recurso)]]="",VLOOKUP(Tabela2[[#This Row],[N.R.
(Natureza da Receita)]],Tabela813[[NR]:[Situação]],3,FALSE),"")</f>
        <v/>
      </c>
      <c r="Y1293" s="105" t="b">
        <f>X1293=Tabela2[[#This Row],[(S)intética
(A)nalítica]]</f>
        <v>1</v>
      </c>
    </row>
    <row r="1294" spans="1:25" ht="30">
      <c r="B1294" s="29"/>
      <c r="C1294" s="20" t="s">
        <v>790</v>
      </c>
      <c r="D1294" s="20" t="s">
        <v>791</v>
      </c>
      <c r="E1294" s="20" t="s">
        <v>781</v>
      </c>
      <c r="F1294" s="20" t="s">
        <v>782</v>
      </c>
      <c r="G1294" s="20" t="s">
        <v>807</v>
      </c>
      <c r="H1294" s="20" t="s">
        <v>784</v>
      </c>
      <c r="I1294" s="20" t="s">
        <v>781</v>
      </c>
      <c r="J1294" s="20" t="s">
        <v>794</v>
      </c>
      <c r="K1294" s="16" t="s">
        <v>1848</v>
      </c>
      <c r="L1294" s="20"/>
      <c r="M1294" s="21" t="s">
        <v>2545</v>
      </c>
      <c r="N1294" s="16" t="s">
        <v>1241</v>
      </c>
      <c r="O1294" s="16">
        <v>8</v>
      </c>
      <c r="P1294" s="20" t="s">
        <v>1425</v>
      </c>
      <c r="Q1294" s="1" t="s">
        <v>3170</v>
      </c>
      <c r="R1294" s="1" t="s">
        <v>157</v>
      </c>
      <c r="S1294" s="16"/>
      <c r="T1294" s="151"/>
      <c r="V1294" s="105" t="str">
        <f>IF(Tabela2[[#This Row],[F.R.
(Fonte Recurso)]]="",IF(B1374&lt;&gt;"",B1374&amp;".","")&amp;C1374&amp;"."&amp;D1374&amp;"."&amp;E1374&amp;"."&amp;F1374&amp;"."&amp;G1374&amp;"."&amp;H1374&amp;"."&amp;I1374&amp;"."&amp;J1374,"")</f>
        <v>2.4.2.1.50.0.1.01</v>
      </c>
      <c r="W1294" s="105" t="b">
        <f>V1294=Tabela2[[#This Row],[N.R.
(Natureza da Receita)]]</f>
        <v>0</v>
      </c>
      <c r="X1294" s="105" t="str">
        <f>IF(Tabela2[[#This Row],[F.R.
(Fonte Recurso)]]="",VLOOKUP(Tabela2[[#This Row],[N.R.
(Natureza da Receita)]],Tabela813[[NR]:[Situação]],3,FALSE),"")</f>
        <v>A</v>
      </c>
      <c r="Y1294" s="105" t="b">
        <f>X1294=Tabela2[[#This Row],[(S)intética
(A)nalítica]]</f>
        <v>1</v>
      </c>
    </row>
    <row r="1295" spans="1:25" ht="45">
      <c r="B1295" s="29"/>
      <c r="C1295" s="20"/>
      <c r="D1295" s="20"/>
      <c r="E1295" s="20"/>
      <c r="F1295" s="20"/>
      <c r="G1295" s="20"/>
      <c r="H1295" s="20"/>
      <c r="I1295" s="20"/>
      <c r="J1295" s="20"/>
      <c r="K1295" s="16"/>
      <c r="L1295" s="20" t="s">
        <v>3090</v>
      </c>
      <c r="M1295" s="21" t="s">
        <v>3091</v>
      </c>
      <c r="N1295" s="16"/>
      <c r="O1295" s="16" t="s">
        <v>157</v>
      </c>
      <c r="P1295" s="20" t="s">
        <v>157</v>
      </c>
      <c r="Q1295" s="1" t="s">
        <v>3426</v>
      </c>
      <c r="R1295" s="1" t="s">
        <v>157</v>
      </c>
      <c r="S1295" s="16" t="s">
        <v>157</v>
      </c>
      <c r="T1295" s="151"/>
      <c r="V1295" s="105" t="str">
        <f>IF(Tabela2[[#This Row],[F.R.
(Fonte Recurso)]]="",IF(B1375&lt;&gt;"",B1375&amp;".","")&amp;C1375&amp;"."&amp;D1375&amp;"."&amp;E1375&amp;"."&amp;F1375&amp;"."&amp;G1375&amp;"."&amp;H1375&amp;"."&amp;I1375&amp;"."&amp;J1375,"")</f>
        <v/>
      </c>
      <c r="W1295" s="105" t="b">
        <f>V1295=Tabela2[[#This Row],[N.R.
(Natureza da Receita)]]</f>
        <v>1</v>
      </c>
      <c r="X1295" s="105" t="str">
        <f>IF(Tabela2[[#This Row],[F.R.
(Fonte Recurso)]]="",VLOOKUP(Tabela2[[#This Row],[N.R.
(Natureza da Receita)]],Tabela813[[NR]:[Situação]],3,FALSE),"")</f>
        <v/>
      </c>
      <c r="Y1295" s="105" t="b">
        <f>X1295=Tabela2[[#This Row],[(S)intética
(A)nalítica]]</f>
        <v>1</v>
      </c>
    </row>
    <row r="1296" spans="1:25" ht="60">
      <c r="B1296" s="29"/>
      <c r="C1296" s="20" t="s">
        <v>790</v>
      </c>
      <c r="D1296" s="20" t="s">
        <v>791</v>
      </c>
      <c r="E1296" s="20" t="s">
        <v>781</v>
      </c>
      <c r="F1296" s="20" t="s">
        <v>791</v>
      </c>
      <c r="G1296" s="20" t="s">
        <v>787</v>
      </c>
      <c r="H1296" s="20" t="s">
        <v>784</v>
      </c>
      <c r="I1296" s="20" t="s">
        <v>784</v>
      </c>
      <c r="J1296" s="20" t="s">
        <v>787</v>
      </c>
      <c r="K1296" s="16" t="s">
        <v>1849</v>
      </c>
      <c r="L1296" s="20"/>
      <c r="M1296" s="21" t="s">
        <v>2620</v>
      </c>
      <c r="N1296" s="16" t="s">
        <v>1236</v>
      </c>
      <c r="O1296" s="16">
        <v>4</v>
      </c>
      <c r="P1296" s="20" t="s">
        <v>44</v>
      </c>
      <c r="Q1296" s="1" t="s">
        <v>705</v>
      </c>
      <c r="R1296" s="1" t="s">
        <v>157</v>
      </c>
      <c r="S1296" s="16"/>
      <c r="T1296" s="151"/>
      <c r="V1296" s="105" t="str">
        <f>IF(Tabela2[[#This Row],[F.R.
(Fonte Recurso)]]="",IF(B1376&lt;&gt;"",B1376&amp;".","")&amp;C1376&amp;"."&amp;D1376&amp;"."&amp;E1376&amp;"."&amp;F1376&amp;"."&amp;G1376&amp;"."&amp;H1376&amp;"."&amp;I1376&amp;"."&amp;J1376,"")</f>
        <v>2.4.2.1.50.0.1.02</v>
      </c>
      <c r="W1296" s="105" t="b">
        <f>V1296=Tabela2[[#This Row],[N.R.
(Natureza da Receita)]]</f>
        <v>0</v>
      </c>
      <c r="X1296" s="105" t="str">
        <f>IF(Tabela2[[#This Row],[F.R.
(Fonte Recurso)]]="",VLOOKUP(Tabela2[[#This Row],[N.R.
(Natureza da Receita)]],Tabela813[[NR]:[Situação]],3,FALSE),"")</f>
        <v>S</v>
      </c>
      <c r="Y1296" s="105" t="b">
        <f>X1296=Tabela2[[#This Row],[(S)intética
(A)nalítica]]</f>
        <v>1</v>
      </c>
    </row>
    <row r="1297" spans="1:25" ht="30">
      <c r="B1297" s="29"/>
      <c r="C1297" s="20" t="s">
        <v>790</v>
      </c>
      <c r="D1297" s="20" t="s">
        <v>791</v>
      </c>
      <c r="E1297" s="20" t="s">
        <v>781</v>
      </c>
      <c r="F1297" s="20" t="s">
        <v>791</v>
      </c>
      <c r="G1297" s="20" t="s">
        <v>807</v>
      </c>
      <c r="H1297" s="20" t="s">
        <v>784</v>
      </c>
      <c r="I1297" s="20" t="s">
        <v>784</v>
      </c>
      <c r="J1297" s="20" t="s">
        <v>787</v>
      </c>
      <c r="K1297" s="16" t="s">
        <v>1850</v>
      </c>
      <c r="L1297" s="20"/>
      <c r="M1297" s="21" t="s">
        <v>401</v>
      </c>
      <c r="N1297" s="16" t="s">
        <v>1236</v>
      </c>
      <c r="O1297" s="16">
        <v>5</v>
      </c>
      <c r="P1297" s="20" t="s">
        <v>54</v>
      </c>
      <c r="Q1297" s="1" t="s">
        <v>706</v>
      </c>
      <c r="R1297" s="1" t="s">
        <v>157</v>
      </c>
      <c r="S1297" s="16"/>
      <c r="T1297" s="151"/>
      <c r="V1297" s="105" t="str">
        <f>IF(Tabela2[[#This Row],[F.R.
(Fonte Recurso)]]="",IF(B1377&lt;&gt;"",B1377&amp;".","")&amp;C1377&amp;"."&amp;D1377&amp;"."&amp;E1377&amp;"."&amp;F1377&amp;"."&amp;G1377&amp;"."&amp;H1377&amp;"."&amp;I1377&amp;"."&amp;J1377,"")</f>
        <v>.......</v>
      </c>
      <c r="W1297" s="105" t="b">
        <f>V1297=Tabela2[[#This Row],[N.R.
(Natureza da Receita)]]</f>
        <v>0</v>
      </c>
      <c r="X1297" s="105" t="str">
        <f>IF(Tabela2[[#This Row],[F.R.
(Fonte Recurso)]]="",VLOOKUP(Tabela2[[#This Row],[N.R.
(Natureza da Receita)]],Tabela813[[NR]:[Situação]],3,FALSE),"")</f>
        <v>S</v>
      </c>
      <c r="Y1297" s="105" t="b">
        <f>X1297=Tabela2[[#This Row],[(S)intética
(A)nalítica]]</f>
        <v>1</v>
      </c>
    </row>
    <row r="1298" spans="1:25" ht="30">
      <c r="B1298" s="29"/>
      <c r="C1298" s="20" t="s">
        <v>790</v>
      </c>
      <c r="D1298" s="20" t="s">
        <v>791</v>
      </c>
      <c r="E1298" s="20" t="s">
        <v>781</v>
      </c>
      <c r="F1298" s="20" t="s">
        <v>791</v>
      </c>
      <c r="G1298" s="20" t="s">
        <v>807</v>
      </c>
      <c r="H1298" s="20" t="s">
        <v>784</v>
      </c>
      <c r="I1298" s="20" t="s">
        <v>781</v>
      </c>
      <c r="J1298" s="20" t="s">
        <v>787</v>
      </c>
      <c r="K1298" s="16" t="s">
        <v>1851</v>
      </c>
      <c r="L1298" s="20"/>
      <c r="M1298" s="21" t="s">
        <v>2546</v>
      </c>
      <c r="N1298" s="16" t="str">
        <f>X1220</f>
        <v/>
      </c>
      <c r="O1298" s="16">
        <v>7</v>
      </c>
      <c r="P1298" s="20" t="s">
        <v>54</v>
      </c>
      <c r="Q1298" s="1" t="s">
        <v>706</v>
      </c>
      <c r="R1298" s="1" t="s">
        <v>157</v>
      </c>
      <c r="S1298" s="16" t="s">
        <v>157</v>
      </c>
      <c r="T1298" s="151"/>
      <c r="V1298" s="105" t="str">
        <f>IF(Tabela2[[#This Row],[F.R.
(Fonte Recurso)]]="",IF(B1378&lt;&gt;"",B1378&amp;".","")&amp;C1378&amp;"."&amp;D1378&amp;"."&amp;E1378&amp;"."&amp;F1378&amp;"."&amp;G1378&amp;"."&amp;H1378&amp;"."&amp;I1378&amp;"."&amp;J1378,"")</f>
        <v>2.4.2.1.50.0.1.03</v>
      </c>
      <c r="W1298" s="105" t="b">
        <f>V1298=Tabela2[[#This Row],[N.R.
(Natureza da Receita)]]</f>
        <v>0</v>
      </c>
      <c r="X1298" s="105" t="str">
        <f>IF(Tabela2[[#This Row],[F.R.
(Fonte Recurso)]]="",VLOOKUP(Tabela2[[#This Row],[N.R.
(Natureza da Receita)]],Tabela813[[NR]:[Situação]],3,FALSE),"")</f>
        <v>S</v>
      </c>
      <c r="Y1298" s="105" t="b">
        <f>X1298=Tabela2[[#This Row],[(S)intética
(A)nalítica]]</f>
        <v>0</v>
      </c>
    </row>
    <row r="1299" spans="1:25" ht="45" customHeight="1">
      <c r="A1299" s="302"/>
      <c r="B1299" s="29"/>
      <c r="C1299" s="20" t="s">
        <v>790</v>
      </c>
      <c r="D1299" s="20" t="s">
        <v>791</v>
      </c>
      <c r="E1299" s="20" t="s">
        <v>781</v>
      </c>
      <c r="F1299" s="20" t="s">
        <v>791</v>
      </c>
      <c r="G1299" s="20" t="s">
        <v>807</v>
      </c>
      <c r="H1299" s="20" t="s">
        <v>784</v>
      </c>
      <c r="I1299" s="20" t="s">
        <v>781</v>
      </c>
      <c r="J1299" s="20" t="s">
        <v>783</v>
      </c>
      <c r="K1299" s="16" t="s">
        <v>1852</v>
      </c>
      <c r="L1299" s="20"/>
      <c r="M1299" s="21" t="s">
        <v>2546</v>
      </c>
      <c r="N1299" s="16" t="s">
        <v>1241</v>
      </c>
      <c r="O1299" s="16">
        <v>8</v>
      </c>
      <c r="P1299" s="20" t="s">
        <v>1425</v>
      </c>
      <c r="Q1299" s="1" t="s">
        <v>706</v>
      </c>
      <c r="R1299" s="1" t="s">
        <v>157</v>
      </c>
      <c r="S1299" s="16"/>
      <c r="T1299" s="151"/>
      <c r="V1299" s="105" t="str">
        <f>IF(Tabela2[[#This Row],[F.R.
(Fonte Recurso)]]="",IF(B1379&lt;&gt;"",B1379&amp;".","")&amp;C1379&amp;"."&amp;D1379&amp;"."&amp;E1379&amp;"."&amp;F1379&amp;"."&amp;G1379&amp;"."&amp;H1379&amp;"."&amp;I1379&amp;"."&amp;J1379,"")</f>
        <v>.......</v>
      </c>
      <c r="W1299" s="105" t="b">
        <f>V1299=Tabela2[[#This Row],[N.R.
(Natureza da Receita)]]</f>
        <v>0</v>
      </c>
      <c r="X1299" s="105" t="str">
        <f>IF(Tabela2[[#This Row],[F.R.
(Fonte Recurso)]]="",VLOOKUP(Tabela2[[#This Row],[N.R.
(Natureza da Receita)]],Tabela813[[NR]:[Situação]],3,FALSE),"")</f>
        <v>A</v>
      </c>
      <c r="Y1299" s="105" t="b">
        <f>X1299=Tabela2[[#This Row],[(S)intética
(A)nalítica]]</f>
        <v>1</v>
      </c>
    </row>
    <row r="1300" spans="1:25" ht="30">
      <c r="A1300" s="302"/>
      <c r="B1300" s="29"/>
      <c r="C1300" s="20"/>
      <c r="D1300" s="20"/>
      <c r="E1300" s="20"/>
      <c r="F1300" s="20"/>
      <c r="G1300" s="20"/>
      <c r="H1300" s="20"/>
      <c r="I1300" s="20"/>
      <c r="J1300" s="20"/>
      <c r="K1300" s="16"/>
      <c r="L1300" s="20" t="s">
        <v>3134</v>
      </c>
      <c r="M1300" s="21" t="s">
        <v>3380</v>
      </c>
      <c r="N1300" s="16"/>
      <c r="O1300" s="16" t="s">
        <v>157</v>
      </c>
      <c r="P1300" s="20" t="s">
        <v>157</v>
      </c>
      <c r="Q1300" s="1"/>
      <c r="R1300" s="1" t="s">
        <v>157</v>
      </c>
      <c r="S1300" s="16" t="s">
        <v>157</v>
      </c>
      <c r="T1300" s="151"/>
      <c r="V1300" s="105" t="str">
        <f>IF(Tabela2[[#This Row],[F.R.
(Fonte Recurso)]]="",IF(B1380&lt;&gt;"",B1380&amp;".","")&amp;C1380&amp;"."&amp;D1380&amp;"."&amp;E1380&amp;"."&amp;F1380&amp;"."&amp;G1380&amp;"."&amp;H1380&amp;"."&amp;I1380&amp;"."&amp;J1380,"")</f>
        <v/>
      </c>
      <c r="W1300" s="105" t="b">
        <f>V1300=Tabela2[[#This Row],[N.R.
(Natureza da Receita)]]</f>
        <v>1</v>
      </c>
      <c r="X1300" s="105" t="str">
        <f>IF(Tabela2[[#This Row],[F.R.
(Fonte Recurso)]]="",VLOOKUP(Tabela2[[#This Row],[N.R.
(Natureza da Receita)]],Tabela813[[NR]:[Situação]],3,FALSE),"")</f>
        <v/>
      </c>
      <c r="Y1300" s="105" t="b">
        <f>X1300=Tabela2[[#This Row],[(S)intética
(A)nalítica]]</f>
        <v>1</v>
      </c>
    </row>
    <row r="1301" spans="1:25" ht="45">
      <c r="A1301" s="24"/>
      <c r="B1301" s="29"/>
      <c r="C1301" s="20" t="s">
        <v>790</v>
      </c>
      <c r="D1301" s="20" t="s">
        <v>791</v>
      </c>
      <c r="E1301" s="20" t="s">
        <v>781</v>
      </c>
      <c r="F1301" s="20" t="s">
        <v>791</v>
      </c>
      <c r="G1301" s="20" t="s">
        <v>807</v>
      </c>
      <c r="H1301" s="20" t="s">
        <v>784</v>
      </c>
      <c r="I1301" s="20" t="s">
        <v>781</v>
      </c>
      <c r="J1301" s="20" t="s">
        <v>785</v>
      </c>
      <c r="K1301" s="16" t="s">
        <v>1853</v>
      </c>
      <c r="L1301" s="20"/>
      <c r="M1301" s="21" t="s">
        <v>2547</v>
      </c>
      <c r="N1301" s="16" t="s">
        <v>1241</v>
      </c>
      <c r="O1301" s="16">
        <v>8</v>
      </c>
      <c r="P1301" s="20" t="s">
        <v>1425</v>
      </c>
      <c r="Q1301" s="1" t="s">
        <v>2799</v>
      </c>
      <c r="R1301" s="1" t="s">
        <v>157</v>
      </c>
      <c r="S1301" s="16"/>
      <c r="T1301" s="151"/>
      <c r="V1301" s="105" t="str">
        <f>IF(Tabela2[[#This Row],[F.R.
(Fonte Recurso)]]="",IF(B1381&lt;&gt;"",B1381&amp;".","")&amp;C1381&amp;"."&amp;D1381&amp;"."&amp;E1381&amp;"."&amp;F1381&amp;"."&amp;G1381&amp;"."&amp;H1381&amp;"."&amp;I1381&amp;"."&amp;J1381,"")</f>
        <v>2.4.2.2.50.0.0.00</v>
      </c>
      <c r="W1301" s="105" t="b">
        <f>V1301=Tabela2[[#This Row],[N.R.
(Natureza da Receita)]]</f>
        <v>0</v>
      </c>
      <c r="X1301" s="105" t="str">
        <f>IF(Tabela2[[#This Row],[F.R.
(Fonte Recurso)]]="",VLOOKUP(Tabela2[[#This Row],[N.R.
(Natureza da Receita)]],Tabela813[[NR]:[Situação]],3,FALSE),"")</f>
        <v>A</v>
      </c>
      <c r="Y1301" s="105" t="b">
        <f>X1301=Tabela2[[#This Row],[(S)intética
(A)nalítica]]</f>
        <v>1</v>
      </c>
    </row>
    <row r="1302" spans="1:25" ht="45">
      <c r="A1302" s="24"/>
      <c r="B1302" s="29"/>
      <c r="C1302" s="20"/>
      <c r="D1302" s="20"/>
      <c r="E1302" s="20"/>
      <c r="F1302" s="20"/>
      <c r="G1302" s="20"/>
      <c r="H1302" s="20"/>
      <c r="I1302" s="20"/>
      <c r="J1302" s="20"/>
      <c r="K1302" s="16"/>
      <c r="L1302" s="20" t="s">
        <v>3092</v>
      </c>
      <c r="M1302" s="21" t="s">
        <v>3378</v>
      </c>
      <c r="N1302" s="16"/>
      <c r="O1302" s="16" t="s">
        <v>157</v>
      </c>
      <c r="P1302" s="20" t="s">
        <v>157</v>
      </c>
      <c r="Q1302" s="1" t="s">
        <v>3425</v>
      </c>
      <c r="R1302" s="1" t="s">
        <v>157</v>
      </c>
      <c r="S1302" s="16" t="s">
        <v>157</v>
      </c>
      <c r="T1302" s="151"/>
      <c r="V1302" s="105" t="str">
        <f>IF(Tabela2[[#This Row],[F.R.
(Fonte Recurso)]]="",IF(B1382&lt;&gt;"",B1382&amp;".","")&amp;C1382&amp;"."&amp;D1382&amp;"."&amp;E1382&amp;"."&amp;F1382&amp;"."&amp;G1382&amp;"."&amp;H1382&amp;"."&amp;I1382&amp;"."&amp;J1382,"")</f>
        <v/>
      </c>
      <c r="W1302" s="105" t="b">
        <f>V1302=Tabela2[[#This Row],[N.R.
(Natureza da Receita)]]</f>
        <v>1</v>
      </c>
      <c r="X1302" s="105" t="str">
        <f>IF(Tabela2[[#This Row],[F.R.
(Fonte Recurso)]]="",VLOOKUP(Tabela2[[#This Row],[N.R.
(Natureza da Receita)]],Tabela813[[NR]:[Situação]],3,FALSE),"")</f>
        <v/>
      </c>
      <c r="Y1302" s="105" t="b">
        <f>X1302=Tabela2[[#This Row],[(S)intética
(A)nalítica]]</f>
        <v>1</v>
      </c>
    </row>
    <row r="1303" spans="1:25" ht="30">
      <c r="A1303" s="24"/>
      <c r="B1303" s="29"/>
      <c r="C1303" s="20" t="s">
        <v>790</v>
      </c>
      <c r="D1303" s="20" t="s">
        <v>791</v>
      </c>
      <c r="E1303" s="20" t="s">
        <v>781</v>
      </c>
      <c r="F1303" s="20" t="s">
        <v>791</v>
      </c>
      <c r="G1303" s="20" t="s">
        <v>807</v>
      </c>
      <c r="H1303" s="20" t="s">
        <v>784</v>
      </c>
      <c r="I1303" s="20" t="s">
        <v>781</v>
      </c>
      <c r="J1303" s="20" t="s">
        <v>794</v>
      </c>
      <c r="K1303" s="16" t="s">
        <v>1854</v>
      </c>
      <c r="L1303" s="20"/>
      <c r="M1303" s="21" t="s">
        <v>2548</v>
      </c>
      <c r="N1303" s="16" t="s">
        <v>1236</v>
      </c>
      <c r="O1303" s="16">
        <v>8</v>
      </c>
      <c r="P1303" s="20" t="s">
        <v>1425</v>
      </c>
      <c r="Q1303" s="1" t="s">
        <v>3170</v>
      </c>
      <c r="R1303" s="1" t="s">
        <v>157</v>
      </c>
      <c r="S1303" s="16"/>
      <c r="T1303" s="151"/>
      <c r="V1303" s="105" t="str">
        <f>IF(Tabela2[[#This Row],[F.R.
(Fonte Recurso)]]="",IF(B1383&lt;&gt;"",B1383&amp;".","")&amp;C1383&amp;"."&amp;D1383&amp;"."&amp;E1383&amp;"."&amp;F1383&amp;"."&amp;G1383&amp;"."&amp;H1383&amp;"."&amp;I1383&amp;"."&amp;J1383,"")</f>
        <v>2.4.2.2.50.0.1.01</v>
      </c>
      <c r="W1303" s="105" t="b">
        <f>V1303=Tabela2[[#This Row],[N.R.
(Natureza da Receita)]]</f>
        <v>0</v>
      </c>
      <c r="X1303" s="105" t="str">
        <f>IF(Tabela2[[#This Row],[F.R.
(Fonte Recurso)]]="",VLOOKUP(Tabela2[[#This Row],[N.R.
(Natureza da Receita)]],Tabela813[[NR]:[Situação]],3,FALSE),"")</f>
        <v>A</v>
      </c>
      <c r="Y1303" s="105" t="b">
        <f>X1303=Tabela2[[#This Row],[(S)intética
(A)nalítica]]</f>
        <v>0</v>
      </c>
    </row>
    <row r="1304" spans="1:25" ht="45">
      <c r="A1304" s="24"/>
      <c r="B1304" s="29"/>
      <c r="C1304" s="20"/>
      <c r="D1304" s="20"/>
      <c r="E1304" s="20"/>
      <c r="F1304" s="20"/>
      <c r="G1304" s="20"/>
      <c r="H1304" s="20"/>
      <c r="I1304" s="20"/>
      <c r="J1304" s="20"/>
      <c r="K1304" s="16"/>
      <c r="L1304" s="20" t="s">
        <v>3093</v>
      </c>
      <c r="M1304" s="21" t="s">
        <v>3381</v>
      </c>
      <c r="N1304" s="16"/>
      <c r="O1304" s="16" t="s">
        <v>157</v>
      </c>
      <c r="P1304" s="20" t="s">
        <v>157</v>
      </c>
      <c r="Q1304" s="1" t="s">
        <v>3426</v>
      </c>
      <c r="R1304" s="1" t="s">
        <v>157</v>
      </c>
      <c r="S1304" s="16" t="s">
        <v>157</v>
      </c>
      <c r="T1304" s="151"/>
      <c r="V1304" s="105" t="str">
        <f>IF(Tabela2[[#This Row],[F.R.
(Fonte Recurso)]]="",IF(B1384&lt;&gt;"",B1384&amp;".","")&amp;C1384&amp;"."&amp;D1384&amp;"."&amp;E1384&amp;"."&amp;F1384&amp;"."&amp;G1384&amp;"."&amp;H1384&amp;"."&amp;I1384&amp;"."&amp;J1384,"")</f>
        <v/>
      </c>
      <c r="W1304" s="105" t="b">
        <f>V1304=Tabela2[[#This Row],[N.R.
(Natureza da Receita)]]</f>
        <v>1</v>
      </c>
      <c r="X1304" s="105" t="str">
        <f>IF(Tabela2[[#This Row],[F.R.
(Fonte Recurso)]]="",VLOOKUP(Tabela2[[#This Row],[N.R.
(Natureza da Receita)]],Tabela813[[NR]:[Situação]],3,FALSE),"")</f>
        <v/>
      </c>
      <c r="Y1304" s="105" t="b">
        <f>X1304=Tabela2[[#This Row],[(S)intética
(A)nalítica]]</f>
        <v>1</v>
      </c>
    </row>
    <row r="1305" spans="1:25" ht="49.5" customHeight="1">
      <c r="A1305" s="24"/>
      <c r="B1305" s="29"/>
      <c r="C1305" s="20" t="s">
        <v>790</v>
      </c>
      <c r="D1305" s="20" t="s">
        <v>791</v>
      </c>
      <c r="E1305" s="20" t="s">
        <v>781</v>
      </c>
      <c r="F1305" s="20" t="s">
        <v>791</v>
      </c>
      <c r="G1305" s="20" t="s">
        <v>809</v>
      </c>
      <c r="H1305" s="20" t="s">
        <v>784</v>
      </c>
      <c r="I1305" s="20" t="s">
        <v>784</v>
      </c>
      <c r="J1305" s="20" t="s">
        <v>787</v>
      </c>
      <c r="K1305" s="16" t="s">
        <v>1855</v>
      </c>
      <c r="L1305" s="20"/>
      <c r="M1305" s="21" t="s">
        <v>403</v>
      </c>
      <c r="N1305" s="16" t="s">
        <v>1236</v>
      </c>
      <c r="O1305" s="16">
        <v>5</v>
      </c>
      <c r="P1305" s="20" t="s">
        <v>54</v>
      </c>
      <c r="Q1305" s="1" t="s">
        <v>707</v>
      </c>
      <c r="R1305" s="1" t="s">
        <v>157</v>
      </c>
      <c r="S1305" s="16"/>
      <c r="T1305" s="151"/>
      <c r="V1305" s="105" t="str">
        <f>IF(Tabela2[[#This Row],[F.R.
(Fonte Recurso)]]="",IF(B1385&lt;&gt;"",B1385&amp;".","")&amp;C1385&amp;"."&amp;D1385&amp;"."&amp;E1385&amp;"."&amp;F1385&amp;"."&amp;G1385&amp;"."&amp;H1385&amp;"."&amp;I1385&amp;"."&amp;J1385,"")</f>
        <v>2.4.2.2.50.0.1.02</v>
      </c>
      <c r="W1305" s="105" t="b">
        <f>V1305=Tabela2[[#This Row],[N.R.
(Natureza da Receita)]]</f>
        <v>0</v>
      </c>
      <c r="X1305" s="105" t="str">
        <f>IF(Tabela2[[#This Row],[F.R.
(Fonte Recurso)]]="",VLOOKUP(Tabela2[[#This Row],[N.R.
(Natureza da Receita)]],Tabela813[[NR]:[Situação]],3,FALSE),"")</f>
        <v>S</v>
      </c>
      <c r="Y1305" s="105" t="b">
        <f>X1305=Tabela2[[#This Row],[(S)intética
(A)nalítica]]</f>
        <v>1</v>
      </c>
    </row>
    <row r="1306" spans="1:25" ht="30">
      <c r="A1306" s="24"/>
      <c r="B1306" s="29"/>
      <c r="C1306" s="20" t="s">
        <v>790</v>
      </c>
      <c r="D1306" s="20" t="s">
        <v>791</v>
      </c>
      <c r="E1306" s="20" t="s">
        <v>781</v>
      </c>
      <c r="F1306" s="20" t="s">
        <v>791</v>
      </c>
      <c r="G1306" s="20" t="s">
        <v>809</v>
      </c>
      <c r="H1306" s="20" t="s">
        <v>784</v>
      </c>
      <c r="I1306" s="20" t="s">
        <v>781</v>
      </c>
      <c r="J1306" s="20" t="s">
        <v>787</v>
      </c>
      <c r="K1306" s="16" t="s">
        <v>1856</v>
      </c>
      <c r="L1306" s="20"/>
      <c r="M1306" s="21" t="s">
        <v>773</v>
      </c>
      <c r="N1306" s="16" t="s">
        <v>1236</v>
      </c>
      <c r="O1306" s="16">
        <v>7</v>
      </c>
      <c r="P1306" s="20" t="s">
        <v>54</v>
      </c>
      <c r="Q1306" s="1" t="s">
        <v>707</v>
      </c>
      <c r="R1306" s="1" t="s">
        <v>157</v>
      </c>
      <c r="S1306" s="16" t="s">
        <v>157</v>
      </c>
      <c r="T1306" s="151"/>
      <c r="V1306" s="105" t="str">
        <f>IF(Tabela2[[#This Row],[F.R.
(Fonte Recurso)]]="",IF(B1386&lt;&gt;"",B1386&amp;".","")&amp;C1386&amp;"."&amp;D1386&amp;"."&amp;E1386&amp;"."&amp;F1386&amp;"."&amp;G1386&amp;"."&amp;H1386&amp;"."&amp;I1386&amp;"."&amp;J1386,"")</f>
        <v>.......</v>
      </c>
      <c r="W1306" s="105" t="b">
        <f>V1306=Tabela2[[#This Row],[N.R.
(Natureza da Receita)]]</f>
        <v>0</v>
      </c>
      <c r="X1306" s="105" t="str">
        <f>IF(Tabela2[[#This Row],[F.R.
(Fonte Recurso)]]="",VLOOKUP(Tabela2[[#This Row],[N.R.
(Natureza da Receita)]],Tabela813[[NR]:[Situação]],3,FALSE),"")</f>
        <v>S</v>
      </c>
      <c r="Y1306" s="105" t="b">
        <f>X1306=Tabela2[[#This Row],[(S)intética
(A)nalítica]]</f>
        <v>1</v>
      </c>
    </row>
    <row r="1307" spans="1:25" ht="30">
      <c r="A1307" s="24"/>
      <c r="B1307" s="29"/>
      <c r="C1307" s="20" t="s">
        <v>790</v>
      </c>
      <c r="D1307" s="20" t="s">
        <v>791</v>
      </c>
      <c r="E1307" s="20" t="s">
        <v>781</v>
      </c>
      <c r="F1307" s="20" t="s">
        <v>791</v>
      </c>
      <c r="G1307" s="20" t="s">
        <v>809</v>
      </c>
      <c r="H1307" s="20" t="s">
        <v>784</v>
      </c>
      <c r="I1307" s="20" t="s">
        <v>781</v>
      </c>
      <c r="J1307" s="20" t="s">
        <v>783</v>
      </c>
      <c r="K1307" s="16" t="s">
        <v>1857</v>
      </c>
      <c r="L1307" s="20"/>
      <c r="M1307" s="21" t="s">
        <v>773</v>
      </c>
      <c r="N1307" s="16" t="s">
        <v>1241</v>
      </c>
      <c r="O1307" s="16">
        <v>8</v>
      </c>
      <c r="P1307" s="20" t="s">
        <v>1425</v>
      </c>
      <c r="Q1307" s="1" t="s">
        <v>707</v>
      </c>
      <c r="R1307" s="1" t="s">
        <v>157</v>
      </c>
      <c r="S1307" s="16"/>
      <c r="T1307" s="151"/>
      <c r="V1307" s="105" t="str">
        <f>IF(Tabela2[[#This Row],[F.R.
(Fonte Recurso)]]="",IF(B1387&lt;&gt;"",B1387&amp;".","")&amp;C1387&amp;"."&amp;D1387&amp;"."&amp;E1387&amp;"."&amp;F1387&amp;"."&amp;G1387&amp;"."&amp;H1387&amp;"."&amp;I1387&amp;"."&amp;J1387,"")</f>
        <v>2.4.2.2.50.0.1.03</v>
      </c>
      <c r="W1307" s="105" t="b">
        <f>V1307=Tabela2[[#This Row],[N.R.
(Natureza da Receita)]]</f>
        <v>0</v>
      </c>
      <c r="X1307" s="105" t="str">
        <f>IF(Tabela2[[#This Row],[F.R.
(Fonte Recurso)]]="",VLOOKUP(Tabela2[[#This Row],[N.R.
(Natureza da Receita)]],Tabela813[[NR]:[Situação]],3,FALSE),"")</f>
        <v>A</v>
      </c>
      <c r="Y1307" s="105" t="b">
        <f>X1307=Tabela2[[#This Row],[(S)intética
(A)nalítica]]</f>
        <v>1</v>
      </c>
    </row>
    <row r="1308" spans="1:25" ht="30">
      <c r="A1308" s="24"/>
      <c r="B1308" s="29"/>
      <c r="C1308" s="20"/>
      <c r="D1308" s="20"/>
      <c r="E1308" s="20"/>
      <c r="F1308" s="20"/>
      <c r="G1308" s="20"/>
      <c r="H1308" s="20"/>
      <c r="I1308" s="20"/>
      <c r="J1308" s="20"/>
      <c r="K1308" s="16"/>
      <c r="L1308" s="20" t="s">
        <v>3132</v>
      </c>
      <c r="M1308" s="21" t="s">
        <v>3366</v>
      </c>
      <c r="N1308" s="16"/>
      <c r="O1308" s="16" t="s">
        <v>157</v>
      </c>
      <c r="P1308" s="20" t="s">
        <v>157</v>
      </c>
      <c r="Q1308" s="1"/>
      <c r="R1308" s="1" t="s">
        <v>157</v>
      </c>
      <c r="S1308" s="16" t="s">
        <v>157</v>
      </c>
      <c r="T1308" s="151"/>
      <c r="V1308" s="105" t="str">
        <f>IF(Tabela2[[#This Row],[F.R.
(Fonte Recurso)]]="",IF(B1388&lt;&gt;"",B1388&amp;".","")&amp;C1388&amp;"."&amp;D1388&amp;"."&amp;E1388&amp;"."&amp;F1388&amp;"."&amp;G1388&amp;"."&amp;H1388&amp;"."&amp;I1388&amp;"."&amp;J1388,"")</f>
        <v/>
      </c>
      <c r="W1308" s="105" t="b">
        <f>V1308=Tabela2[[#This Row],[N.R.
(Natureza da Receita)]]</f>
        <v>1</v>
      </c>
      <c r="X1308" s="105" t="str">
        <f>IF(Tabela2[[#This Row],[F.R.
(Fonte Recurso)]]="",VLOOKUP(Tabela2[[#This Row],[N.R.
(Natureza da Receita)]],Tabela813[[NR]:[Situação]],3,FALSE),"")</f>
        <v/>
      </c>
      <c r="Y1308" s="105" t="b">
        <f>X1308=Tabela2[[#This Row],[(S)intética
(A)nalítica]]</f>
        <v>1</v>
      </c>
    </row>
    <row r="1309" spans="1:25" ht="45">
      <c r="A1309" s="24"/>
      <c r="B1309" s="29"/>
      <c r="C1309" s="20" t="s">
        <v>790</v>
      </c>
      <c r="D1309" s="20" t="s">
        <v>791</v>
      </c>
      <c r="E1309" s="20" t="s">
        <v>781</v>
      </c>
      <c r="F1309" s="20" t="s">
        <v>791</v>
      </c>
      <c r="G1309" s="20" t="s">
        <v>809</v>
      </c>
      <c r="H1309" s="20" t="s">
        <v>784</v>
      </c>
      <c r="I1309" s="20" t="s">
        <v>781</v>
      </c>
      <c r="J1309" s="20" t="s">
        <v>785</v>
      </c>
      <c r="K1309" s="16" t="s">
        <v>1858</v>
      </c>
      <c r="L1309" s="20"/>
      <c r="M1309" s="21" t="s">
        <v>2549</v>
      </c>
      <c r="N1309" s="16" t="s">
        <v>1241</v>
      </c>
      <c r="O1309" s="16">
        <v>8</v>
      </c>
      <c r="P1309" s="20" t="s">
        <v>1425</v>
      </c>
      <c r="Q1309" s="1" t="s">
        <v>2799</v>
      </c>
      <c r="R1309" s="1" t="s">
        <v>157</v>
      </c>
      <c r="S1309" s="16"/>
      <c r="T1309" s="151"/>
      <c r="V1309" s="105" t="str">
        <f>IF(Tabela2[[#This Row],[F.R.
(Fonte Recurso)]]="",IF(B1389&lt;&gt;"",B1389&amp;".","")&amp;C1389&amp;"."&amp;D1389&amp;"."&amp;E1389&amp;"."&amp;F1389&amp;"."&amp;G1389&amp;"."&amp;H1389&amp;"."&amp;I1389&amp;"."&amp;J1389,"")</f>
        <v>2.4.2.2.51.0.0.00</v>
      </c>
      <c r="W1309" s="105" t="b">
        <f>V1309=Tabela2[[#This Row],[N.R.
(Natureza da Receita)]]</f>
        <v>0</v>
      </c>
      <c r="X1309" s="105" t="str">
        <f>IF(Tabela2[[#This Row],[F.R.
(Fonte Recurso)]]="",VLOOKUP(Tabela2[[#This Row],[N.R.
(Natureza da Receita)]],Tabela813[[NR]:[Situação]],3,FALSE),"")</f>
        <v>A</v>
      </c>
      <c r="Y1309" s="105" t="b">
        <f>X1309=Tabela2[[#This Row],[(S)intética
(A)nalítica]]</f>
        <v>1</v>
      </c>
    </row>
    <row r="1310" spans="1:25" ht="45">
      <c r="B1310" s="29"/>
      <c r="C1310" s="20"/>
      <c r="D1310" s="20"/>
      <c r="E1310" s="20"/>
      <c r="F1310" s="20"/>
      <c r="G1310" s="20"/>
      <c r="H1310" s="20"/>
      <c r="I1310" s="20"/>
      <c r="J1310" s="20"/>
      <c r="K1310" s="16"/>
      <c r="L1310" s="20" t="s">
        <v>3094</v>
      </c>
      <c r="M1310" s="145" t="s">
        <v>3367</v>
      </c>
      <c r="N1310" s="16"/>
      <c r="O1310" s="16" t="s">
        <v>157</v>
      </c>
      <c r="P1310" s="20" t="s">
        <v>157</v>
      </c>
      <c r="Q1310" s="1" t="s">
        <v>3425</v>
      </c>
      <c r="R1310" s="1" t="s">
        <v>157</v>
      </c>
      <c r="S1310" s="16" t="s">
        <v>157</v>
      </c>
      <c r="T1310" s="151"/>
      <c r="V1310" s="105" t="str">
        <f>IF(Tabela2[[#This Row],[F.R.
(Fonte Recurso)]]="",IF(B1390&lt;&gt;"",B1390&amp;".","")&amp;C1390&amp;"."&amp;D1390&amp;"."&amp;E1390&amp;"."&amp;F1390&amp;"."&amp;G1390&amp;"."&amp;H1390&amp;"."&amp;I1390&amp;"."&amp;J1390,"")</f>
        <v/>
      </c>
      <c r="W1310" s="105" t="b">
        <f>V1310=Tabela2[[#This Row],[N.R.
(Natureza da Receita)]]</f>
        <v>1</v>
      </c>
      <c r="X1310" s="105" t="str">
        <f>IF(Tabela2[[#This Row],[F.R.
(Fonte Recurso)]]="",VLOOKUP(Tabela2[[#This Row],[N.R.
(Natureza da Receita)]],Tabela813[[NR]:[Situação]],3,FALSE),"")</f>
        <v/>
      </c>
      <c r="Y1310" s="105" t="b">
        <f>X1310=Tabela2[[#This Row],[(S)intética
(A)nalítica]]</f>
        <v>1</v>
      </c>
    </row>
    <row r="1311" spans="1:25" ht="30">
      <c r="B1311" s="29"/>
      <c r="C1311" s="20" t="s">
        <v>790</v>
      </c>
      <c r="D1311" s="20" t="s">
        <v>791</v>
      </c>
      <c r="E1311" s="20" t="s">
        <v>781</v>
      </c>
      <c r="F1311" s="20" t="s">
        <v>791</v>
      </c>
      <c r="G1311" s="20" t="s">
        <v>809</v>
      </c>
      <c r="H1311" s="20" t="s">
        <v>784</v>
      </c>
      <c r="I1311" s="20" t="s">
        <v>781</v>
      </c>
      <c r="J1311" s="20" t="s">
        <v>794</v>
      </c>
      <c r="K1311" s="16" t="s">
        <v>1859</v>
      </c>
      <c r="L1311" s="20"/>
      <c r="M1311" s="21" t="s">
        <v>2621</v>
      </c>
      <c r="N1311" s="16" t="s">
        <v>1241</v>
      </c>
      <c r="O1311" s="16">
        <v>8</v>
      </c>
      <c r="P1311" s="20" t="s">
        <v>1425</v>
      </c>
      <c r="Q1311" s="1" t="s">
        <v>3170</v>
      </c>
      <c r="R1311" s="1" t="s">
        <v>157</v>
      </c>
      <c r="S1311" s="16"/>
      <c r="T1311" s="151"/>
      <c r="V1311" s="105" t="str">
        <f>IF(Tabela2[[#This Row],[F.R.
(Fonte Recurso)]]="",IF(B1391&lt;&gt;"",B1391&amp;".","")&amp;C1391&amp;"."&amp;D1391&amp;"."&amp;E1391&amp;"."&amp;F1391&amp;"."&amp;G1391&amp;"."&amp;H1391&amp;"."&amp;I1391&amp;"."&amp;J1391,"")</f>
        <v>2.4.2.2.51.0.1.01</v>
      </c>
      <c r="W1311" s="105" t="b">
        <f>V1311=Tabela2[[#This Row],[N.R.
(Natureza da Receita)]]</f>
        <v>0</v>
      </c>
      <c r="X1311" s="105" t="str">
        <f>IF(Tabela2[[#This Row],[F.R.
(Fonte Recurso)]]="",VLOOKUP(Tabela2[[#This Row],[N.R.
(Natureza da Receita)]],Tabela813[[NR]:[Situação]],3,FALSE),"")</f>
        <v>A</v>
      </c>
      <c r="Y1311" s="105" t="b">
        <f>X1311=Tabela2[[#This Row],[(S)intética
(A)nalítica]]</f>
        <v>1</v>
      </c>
    </row>
    <row r="1312" spans="1:25" ht="45">
      <c r="B1312" s="29"/>
      <c r="C1312" s="20"/>
      <c r="D1312" s="20"/>
      <c r="E1312" s="20"/>
      <c r="F1312" s="20"/>
      <c r="G1312" s="20"/>
      <c r="H1312" s="20"/>
      <c r="I1312" s="20"/>
      <c r="J1312" s="20"/>
      <c r="K1312" s="16"/>
      <c r="L1312" s="20" t="s">
        <v>3095</v>
      </c>
      <c r="M1312" s="21" t="s">
        <v>3368</v>
      </c>
      <c r="N1312" s="16"/>
      <c r="O1312" s="16" t="s">
        <v>157</v>
      </c>
      <c r="P1312" s="20" t="s">
        <v>157</v>
      </c>
      <c r="Q1312" s="1" t="s">
        <v>3426</v>
      </c>
      <c r="R1312" s="1" t="s">
        <v>157</v>
      </c>
      <c r="S1312" s="16" t="s">
        <v>157</v>
      </c>
      <c r="T1312" s="151"/>
      <c r="V1312" s="105" t="str">
        <f>IF(Tabela2[[#This Row],[F.R.
(Fonte Recurso)]]="",IF(B1392&lt;&gt;"",B1392&amp;".","")&amp;C1392&amp;"."&amp;D1392&amp;"."&amp;E1392&amp;"."&amp;F1392&amp;"."&amp;G1392&amp;"."&amp;H1392&amp;"."&amp;I1392&amp;"."&amp;J1392,"")</f>
        <v/>
      </c>
      <c r="W1312" s="105" t="b">
        <f>V1312=Tabela2[[#This Row],[N.R.
(Natureza da Receita)]]</f>
        <v>1</v>
      </c>
      <c r="X1312" s="105" t="str">
        <f>IF(Tabela2[[#This Row],[F.R.
(Fonte Recurso)]]="",VLOOKUP(Tabela2[[#This Row],[N.R.
(Natureza da Receita)]],Tabela813[[NR]:[Situação]],3,FALSE),"")</f>
        <v/>
      </c>
      <c r="Y1312" s="105" t="b">
        <f>X1312=Tabela2[[#This Row],[(S)intética
(A)nalítica]]</f>
        <v>1</v>
      </c>
    </row>
    <row r="1313" spans="1:25" ht="45">
      <c r="B1313" s="29"/>
      <c r="C1313" s="20" t="s">
        <v>790</v>
      </c>
      <c r="D1313" s="20" t="s">
        <v>791</v>
      </c>
      <c r="E1313" s="20" t="s">
        <v>781</v>
      </c>
      <c r="F1313" s="20" t="s">
        <v>791</v>
      </c>
      <c r="G1313" s="20" t="s">
        <v>811</v>
      </c>
      <c r="H1313" s="20" t="s">
        <v>784</v>
      </c>
      <c r="I1313" s="20" t="s">
        <v>784</v>
      </c>
      <c r="J1313" s="20" t="s">
        <v>787</v>
      </c>
      <c r="K1313" s="16" t="s">
        <v>1860</v>
      </c>
      <c r="L1313" s="20"/>
      <c r="M1313" s="21" t="s">
        <v>409</v>
      </c>
      <c r="N1313" s="16" t="s">
        <v>1236</v>
      </c>
      <c r="O1313" s="16">
        <v>5</v>
      </c>
      <c r="P1313" s="20" t="s">
        <v>54</v>
      </c>
      <c r="Q1313" s="1" t="s">
        <v>708</v>
      </c>
      <c r="R1313" s="1" t="s">
        <v>157</v>
      </c>
      <c r="S1313" s="16"/>
      <c r="T1313" s="151"/>
      <c r="V1313" s="105" t="str">
        <f>IF(Tabela2[[#This Row],[F.R.
(Fonte Recurso)]]="",IF(B1393&lt;&gt;"",B1393&amp;".","")&amp;C1393&amp;"."&amp;D1393&amp;"."&amp;E1393&amp;"."&amp;F1393&amp;"."&amp;G1393&amp;"."&amp;H1393&amp;"."&amp;I1393&amp;"."&amp;J1393,"")</f>
        <v>2.4.2.2.51.0.1.02</v>
      </c>
      <c r="W1313" s="105" t="b">
        <f>V1313=Tabela2[[#This Row],[N.R.
(Natureza da Receita)]]</f>
        <v>0</v>
      </c>
      <c r="X1313" s="105" t="str">
        <f>IF(Tabela2[[#This Row],[F.R.
(Fonte Recurso)]]="",VLOOKUP(Tabela2[[#This Row],[N.R.
(Natureza da Receita)]],Tabela813[[NR]:[Situação]],3,FALSE),"")</f>
        <v>S</v>
      </c>
      <c r="Y1313" s="105" t="b">
        <f>X1313=Tabela2[[#This Row],[(S)intética
(A)nalítica]]</f>
        <v>1</v>
      </c>
    </row>
    <row r="1314" spans="1:25" ht="45">
      <c r="B1314" s="29"/>
      <c r="C1314" s="20" t="s">
        <v>790</v>
      </c>
      <c r="D1314" s="20" t="s">
        <v>791</v>
      </c>
      <c r="E1314" s="20" t="s">
        <v>781</v>
      </c>
      <c r="F1314" s="20" t="s">
        <v>791</v>
      </c>
      <c r="G1314" s="20" t="s">
        <v>811</v>
      </c>
      <c r="H1314" s="20" t="s">
        <v>784</v>
      </c>
      <c r="I1314" s="20" t="s">
        <v>781</v>
      </c>
      <c r="J1314" s="20" t="s">
        <v>787</v>
      </c>
      <c r="K1314" s="16" t="s">
        <v>1861</v>
      </c>
      <c r="L1314" s="20"/>
      <c r="M1314" s="21" t="s">
        <v>776</v>
      </c>
      <c r="N1314" s="16" t="s">
        <v>1236</v>
      </c>
      <c r="O1314" s="16">
        <v>7</v>
      </c>
      <c r="P1314" s="20" t="s">
        <v>54</v>
      </c>
      <c r="Q1314" s="1" t="s">
        <v>708</v>
      </c>
      <c r="R1314" s="1" t="s">
        <v>157</v>
      </c>
      <c r="S1314" s="16" t="s">
        <v>157</v>
      </c>
      <c r="T1314" s="151"/>
      <c r="V1314" s="105" t="str">
        <f>IF(Tabela2[[#This Row],[F.R.
(Fonte Recurso)]]="",IF(B1394&lt;&gt;"",B1394&amp;".","")&amp;C1394&amp;"."&amp;D1394&amp;"."&amp;E1394&amp;"."&amp;F1394&amp;"."&amp;G1394&amp;"."&amp;H1394&amp;"."&amp;I1394&amp;"."&amp;J1394,"")</f>
        <v>.......</v>
      </c>
      <c r="W1314" s="105" t="b">
        <f>V1314=Tabela2[[#This Row],[N.R.
(Natureza da Receita)]]</f>
        <v>0</v>
      </c>
      <c r="X1314" s="105" t="str">
        <f>IF(Tabela2[[#This Row],[F.R.
(Fonte Recurso)]]="",VLOOKUP(Tabela2[[#This Row],[N.R.
(Natureza da Receita)]],Tabela813[[NR]:[Situação]],3,FALSE),"")</f>
        <v>S</v>
      </c>
      <c r="Y1314" s="105" t="b">
        <f>X1314=Tabela2[[#This Row],[(S)intética
(A)nalítica]]</f>
        <v>1</v>
      </c>
    </row>
    <row r="1315" spans="1:25" ht="45">
      <c r="B1315" s="29"/>
      <c r="C1315" s="20" t="s">
        <v>790</v>
      </c>
      <c r="D1315" s="20" t="s">
        <v>791</v>
      </c>
      <c r="E1315" s="20" t="s">
        <v>781</v>
      </c>
      <c r="F1315" s="20" t="s">
        <v>791</v>
      </c>
      <c r="G1315" s="20" t="s">
        <v>811</v>
      </c>
      <c r="H1315" s="20" t="s">
        <v>784</v>
      </c>
      <c r="I1315" s="20" t="s">
        <v>781</v>
      </c>
      <c r="J1315" s="20" t="s">
        <v>783</v>
      </c>
      <c r="K1315" s="16" t="s">
        <v>1862</v>
      </c>
      <c r="L1315" s="20"/>
      <c r="M1315" s="21" t="s">
        <v>776</v>
      </c>
      <c r="N1315" s="16" t="s">
        <v>1241</v>
      </c>
      <c r="O1315" s="16">
        <v>8</v>
      </c>
      <c r="P1315" s="20" t="s">
        <v>1425</v>
      </c>
      <c r="Q1315" s="1" t="s">
        <v>708</v>
      </c>
      <c r="R1315" s="1" t="s">
        <v>157</v>
      </c>
      <c r="S1315" s="16"/>
      <c r="T1315" s="151"/>
      <c r="V1315" s="105" t="str">
        <f>IF(Tabela2[[#This Row],[F.R.
(Fonte Recurso)]]="",IF(B1395&lt;&gt;"",B1395&amp;".","")&amp;C1395&amp;"."&amp;D1395&amp;"."&amp;E1395&amp;"."&amp;F1395&amp;"."&amp;G1395&amp;"."&amp;H1395&amp;"."&amp;I1395&amp;"."&amp;J1395,"")</f>
        <v>2.4.2.2.51.0.1.03</v>
      </c>
      <c r="W1315" s="105" t="b">
        <f>V1315=Tabela2[[#This Row],[N.R.
(Natureza da Receita)]]</f>
        <v>0</v>
      </c>
      <c r="X1315" s="105" t="str">
        <f>IF(Tabela2[[#This Row],[F.R.
(Fonte Recurso)]]="",VLOOKUP(Tabela2[[#This Row],[N.R.
(Natureza da Receita)]],Tabela813[[NR]:[Situação]],3,FALSE),"")</f>
        <v>A</v>
      </c>
      <c r="Y1315" s="105" t="b">
        <f>X1315=Tabela2[[#This Row],[(S)intética
(A)nalítica]]</f>
        <v>1</v>
      </c>
    </row>
    <row r="1316" spans="1:25">
      <c r="B1316" s="29"/>
      <c r="C1316" s="20"/>
      <c r="D1316" s="20"/>
      <c r="E1316" s="20"/>
      <c r="F1316" s="20"/>
      <c r="G1316" s="20"/>
      <c r="H1316" s="20"/>
      <c r="I1316" s="20"/>
      <c r="J1316" s="20"/>
      <c r="K1316" s="16"/>
      <c r="L1316" s="20" t="s">
        <v>3102</v>
      </c>
      <c r="M1316" s="21" t="s">
        <v>3391</v>
      </c>
      <c r="N1316" s="16"/>
      <c r="O1316" s="16" t="s">
        <v>157</v>
      </c>
      <c r="P1316" s="20" t="s">
        <v>157</v>
      </c>
      <c r="Q1316" s="1"/>
      <c r="R1316" s="1" t="s">
        <v>157</v>
      </c>
      <c r="S1316" s="16" t="s">
        <v>157</v>
      </c>
      <c r="T1316" s="151"/>
      <c r="V1316" s="105" t="str">
        <f>IF(Tabela2[[#This Row],[F.R.
(Fonte Recurso)]]="",IF(B1396&lt;&gt;"",B1396&amp;".","")&amp;C1396&amp;"."&amp;D1396&amp;"."&amp;E1396&amp;"."&amp;F1396&amp;"."&amp;G1396&amp;"."&amp;H1396&amp;"."&amp;I1396&amp;"."&amp;J1396,"")</f>
        <v/>
      </c>
      <c r="W1316" s="105" t="b">
        <f>V1316=Tabela2[[#This Row],[N.R.
(Natureza da Receita)]]</f>
        <v>1</v>
      </c>
      <c r="X1316" s="105" t="str">
        <f>IF(Tabela2[[#This Row],[F.R.
(Fonte Recurso)]]="",VLOOKUP(Tabela2[[#This Row],[N.R.
(Natureza da Receita)]],Tabela813[[NR]:[Situação]],3,FALSE),"")</f>
        <v/>
      </c>
      <c r="Y1316" s="105" t="b">
        <f>X1316=Tabela2[[#This Row],[(S)intética
(A)nalítica]]</f>
        <v>1</v>
      </c>
    </row>
    <row r="1317" spans="1:25" ht="48.75" customHeight="1">
      <c r="B1317" s="29"/>
      <c r="C1317" s="20" t="s">
        <v>790</v>
      </c>
      <c r="D1317" s="20" t="s">
        <v>791</v>
      </c>
      <c r="E1317" s="20" t="s">
        <v>781</v>
      </c>
      <c r="F1317" s="20" t="s">
        <v>791</v>
      </c>
      <c r="G1317" s="20" t="s">
        <v>811</v>
      </c>
      <c r="H1317" s="20" t="s">
        <v>784</v>
      </c>
      <c r="I1317" s="20" t="s">
        <v>781</v>
      </c>
      <c r="J1317" s="20" t="s">
        <v>785</v>
      </c>
      <c r="K1317" s="16" t="s">
        <v>1863</v>
      </c>
      <c r="L1317" s="20"/>
      <c r="M1317" s="21" t="s">
        <v>2555</v>
      </c>
      <c r="N1317" s="16" t="s">
        <v>1241</v>
      </c>
      <c r="O1317" s="16">
        <v>8</v>
      </c>
      <c r="P1317" s="20" t="s">
        <v>1425</v>
      </c>
      <c r="Q1317" s="1" t="s">
        <v>2799</v>
      </c>
      <c r="R1317" s="1" t="s">
        <v>157</v>
      </c>
      <c r="S1317" s="16"/>
      <c r="T1317" s="151"/>
      <c r="V1317" s="105" t="str">
        <f>IF(Tabela2[[#This Row],[F.R.
(Fonte Recurso)]]="",IF(B1397&lt;&gt;"",B1397&amp;".","")&amp;C1397&amp;"."&amp;D1397&amp;"."&amp;E1397&amp;"."&amp;F1397&amp;"."&amp;G1397&amp;"."&amp;H1397&amp;"."&amp;I1397&amp;"."&amp;J1397,"")</f>
        <v>2.4.2.2.52.0.0.00</v>
      </c>
      <c r="W1317" s="105" t="b">
        <f>V1317=Tabela2[[#This Row],[N.R.
(Natureza da Receita)]]</f>
        <v>0</v>
      </c>
      <c r="X1317" s="105" t="str">
        <f>IF(Tabela2[[#This Row],[F.R.
(Fonte Recurso)]]="",VLOOKUP(Tabela2[[#This Row],[N.R.
(Natureza da Receita)]],Tabela813[[NR]:[Situação]],3,FALSE),"")</f>
        <v>A</v>
      </c>
      <c r="Y1317" s="105" t="b">
        <f>X1317=Tabela2[[#This Row],[(S)intética
(A)nalítica]]</f>
        <v>1</v>
      </c>
    </row>
    <row r="1318" spans="1:25" ht="48.75" customHeight="1">
      <c r="B1318" s="29"/>
      <c r="C1318" s="20"/>
      <c r="D1318" s="20"/>
      <c r="E1318" s="20"/>
      <c r="F1318" s="20"/>
      <c r="G1318" s="20"/>
      <c r="H1318" s="20"/>
      <c r="I1318" s="20"/>
      <c r="J1318" s="20"/>
      <c r="K1318" s="16"/>
      <c r="L1318" s="20" t="s">
        <v>3098</v>
      </c>
      <c r="M1318" s="1" t="s">
        <v>3392</v>
      </c>
      <c r="N1318" s="16"/>
      <c r="O1318" s="16" t="s">
        <v>157</v>
      </c>
      <c r="P1318" s="20" t="s">
        <v>157</v>
      </c>
      <c r="Q1318" s="1" t="s">
        <v>3425</v>
      </c>
      <c r="R1318" s="1" t="s">
        <v>157</v>
      </c>
      <c r="S1318" s="16" t="s">
        <v>157</v>
      </c>
      <c r="T1318" s="151"/>
      <c r="V1318" s="105" t="str">
        <f>IF(Tabela2[[#This Row],[F.R.
(Fonte Recurso)]]="",IF(B1398&lt;&gt;"",B1398&amp;".","")&amp;C1398&amp;"."&amp;D1398&amp;"."&amp;E1398&amp;"."&amp;F1398&amp;"."&amp;G1398&amp;"."&amp;H1398&amp;"."&amp;I1398&amp;"."&amp;J1398,"")</f>
        <v/>
      </c>
      <c r="W1318" s="105" t="b">
        <f>V1318=Tabela2[[#This Row],[N.R.
(Natureza da Receita)]]</f>
        <v>1</v>
      </c>
      <c r="X1318" s="105" t="str">
        <f>IF(Tabela2[[#This Row],[F.R.
(Fonte Recurso)]]="",VLOOKUP(Tabela2[[#This Row],[N.R.
(Natureza da Receita)]],Tabela813[[NR]:[Situação]],3,FALSE),"")</f>
        <v/>
      </c>
      <c r="Y1318" s="105" t="b">
        <f>X1318=Tabela2[[#This Row],[(S)intética
(A)nalítica]]</f>
        <v>1</v>
      </c>
    </row>
    <row r="1319" spans="1:25" ht="42.75" customHeight="1">
      <c r="B1319" s="29"/>
      <c r="C1319" s="20" t="s">
        <v>790</v>
      </c>
      <c r="D1319" s="20" t="s">
        <v>791</v>
      </c>
      <c r="E1319" s="20" t="s">
        <v>781</v>
      </c>
      <c r="F1319" s="20" t="s">
        <v>791</v>
      </c>
      <c r="G1319" s="20" t="s">
        <v>811</v>
      </c>
      <c r="H1319" s="20" t="s">
        <v>784</v>
      </c>
      <c r="I1319" s="20" t="s">
        <v>781</v>
      </c>
      <c r="J1319" s="20" t="s">
        <v>794</v>
      </c>
      <c r="K1319" s="16" t="s">
        <v>1864</v>
      </c>
      <c r="L1319" s="20"/>
      <c r="M1319" s="21" t="s">
        <v>2556</v>
      </c>
      <c r="N1319" s="16" t="s">
        <v>1241</v>
      </c>
      <c r="O1319" s="16">
        <v>8</v>
      </c>
      <c r="P1319" s="20" t="s">
        <v>1425</v>
      </c>
      <c r="Q1319" s="1" t="s">
        <v>3170</v>
      </c>
      <c r="R1319" s="1" t="s">
        <v>157</v>
      </c>
      <c r="S1319" s="16"/>
      <c r="T1319" s="151"/>
      <c r="V1319" s="105" t="str">
        <f>IF(Tabela2[[#This Row],[F.R.
(Fonte Recurso)]]="",IF(B1399&lt;&gt;"",B1399&amp;".","")&amp;C1399&amp;"."&amp;D1399&amp;"."&amp;E1399&amp;"."&amp;F1399&amp;"."&amp;G1399&amp;"."&amp;H1399&amp;"."&amp;I1399&amp;"."&amp;J1399,"")</f>
        <v>2.4.2.2.52.0.1.01</v>
      </c>
      <c r="W1319" s="105" t="b">
        <f>V1319=Tabela2[[#This Row],[N.R.
(Natureza da Receita)]]</f>
        <v>0</v>
      </c>
      <c r="X1319" s="105" t="str">
        <f>IF(Tabela2[[#This Row],[F.R.
(Fonte Recurso)]]="",VLOOKUP(Tabela2[[#This Row],[N.R.
(Natureza da Receita)]],Tabela813[[NR]:[Situação]],3,FALSE),"")</f>
        <v>A</v>
      </c>
      <c r="Y1319" s="105" t="b">
        <f>X1319=Tabela2[[#This Row],[(S)intética
(A)nalítica]]</f>
        <v>1</v>
      </c>
    </row>
    <row r="1320" spans="1:25" ht="42.75" customHeight="1">
      <c r="B1320" s="29"/>
      <c r="C1320" s="20"/>
      <c r="D1320" s="20"/>
      <c r="E1320" s="20"/>
      <c r="F1320" s="20"/>
      <c r="G1320" s="20"/>
      <c r="H1320" s="20"/>
      <c r="I1320" s="20"/>
      <c r="J1320" s="20"/>
      <c r="K1320" s="16"/>
      <c r="L1320" s="20" t="s">
        <v>3099</v>
      </c>
      <c r="M1320" s="21" t="s">
        <v>3394</v>
      </c>
      <c r="N1320" s="16"/>
      <c r="O1320" s="16" t="s">
        <v>157</v>
      </c>
      <c r="P1320" s="20" t="s">
        <v>157</v>
      </c>
      <c r="Q1320" s="1" t="s">
        <v>3426</v>
      </c>
      <c r="R1320" s="1" t="s">
        <v>157</v>
      </c>
      <c r="S1320" s="16" t="s">
        <v>157</v>
      </c>
      <c r="T1320" s="151"/>
      <c r="V1320" s="105" t="str">
        <f>IF(Tabela2[[#This Row],[F.R.
(Fonte Recurso)]]="",IF(B1400&lt;&gt;"",B1400&amp;".","")&amp;C1400&amp;"."&amp;D1400&amp;"."&amp;E1400&amp;"."&amp;F1400&amp;"."&amp;G1400&amp;"."&amp;H1400&amp;"."&amp;I1400&amp;"."&amp;J1400,"")</f>
        <v/>
      </c>
      <c r="W1320" s="105" t="b">
        <f>V1320=Tabela2[[#This Row],[N.R.
(Natureza da Receita)]]</f>
        <v>1</v>
      </c>
      <c r="X1320" s="105" t="str">
        <f>IF(Tabela2[[#This Row],[F.R.
(Fonte Recurso)]]="",VLOOKUP(Tabela2[[#This Row],[N.R.
(Natureza da Receita)]],Tabela813[[NR]:[Situação]],3,FALSE),"")</f>
        <v/>
      </c>
      <c r="Y1320" s="105" t="b">
        <f>X1320=Tabela2[[#This Row],[(S)intética
(A)nalítica]]</f>
        <v>1</v>
      </c>
    </row>
    <row r="1321" spans="1:25" ht="42.75" customHeight="1">
      <c r="B1321" s="29"/>
      <c r="C1321" s="20" t="s">
        <v>790</v>
      </c>
      <c r="D1321" s="20" t="s">
        <v>791</v>
      </c>
      <c r="E1321" s="20" t="s">
        <v>781</v>
      </c>
      <c r="F1321" s="20" t="s">
        <v>791</v>
      </c>
      <c r="G1321" s="20" t="s">
        <v>808</v>
      </c>
      <c r="H1321" s="20" t="s">
        <v>784</v>
      </c>
      <c r="I1321" s="20" t="s">
        <v>784</v>
      </c>
      <c r="J1321" s="20" t="s">
        <v>787</v>
      </c>
      <c r="K1321" s="16" t="s">
        <v>1865</v>
      </c>
      <c r="L1321" s="20"/>
      <c r="M1321" s="21" t="s">
        <v>2622</v>
      </c>
      <c r="N1321" s="16" t="s">
        <v>1236</v>
      </c>
      <c r="O1321" s="16">
        <v>5</v>
      </c>
      <c r="P1321" s="20" t="s">
        <v>54</v>
      </c>
      <c r="Q1321" s="1" t="s">
        <v>709</v>
      </c>
      <c r="R1321" s="1" t="s">
        <v>157</v>
      </c>
      <c r="S1321" s="16"/>
      <c r="T1321" s="151"/>
      <c r="V1321" s="105" t="str">
        <f>IF(Tabela2[[#This Row],[F.R.
(Fonte Recurso)]]="",IF(B1401&lt;&gt;"",B1401&amp;".","")&amp;C1401&amp;"."&amp;D1401&amp;"."&amp;E1401&amp;"."&amp;F1401&amp;"."&amp;G1401&amp;"."&amp;H1401&amp;"."&amp;I1401&amp;"."&amp;J1401,"")</f>
        <v>2.4.2.2.52.0.1.02</v>
      </c>
      <c r="W1321" s="105" t="b">
        <f>V1321=Tabela2[[#This Row],[N.R.
(Natureza da Receita)]]</f>
        <v>0</v>
      </c>
      <c r="X1321" s="105" t="str">
        <f>IF(Tabela2[[#This Row],[F.R.
(Fonte Recurso)]]="",VLOOKUP(Tabela2[[#This Row],[N.R.
(Natureza da Receita)]],Tabela813[[NR]:[Situação]],3,FALSE),"")</f>
        <v>S</v>
      </c>
      <c r="Y1321" s="105" t="b">
        <f>X1321=Tabela2[[#This Row],[(S)intética
(A)nalítica]]</f>
        <v>1</v>
      </c>
    </row>
    <row r="1322" spans="1:25" ht="42.75" customHeight="1">
      <c r="B1322" s="29"/>
      <c r="C1322" s="20" t="s">
        <v>790</v>
      </c>
      <c r="D1322" s="20" t="s">
        <v>791</v>
      </c>
      <c r="E1322" s="20" t="s">
        <v>781</v>
      </c>
      <c r="F1322" s="20" t="s">
        <v>791</v>
      </c>
      <c r="G1322" s="20" t="s">
        <v>808</v>
      </c>
      <c r="H1322" s="20" t="s">
        <v>784</v>
      </c>
      <c r="I1322" s="20" t="s">
        <v>781</v>
      </c>
      <c r="J1322" s="20" t="s">
        <v>787</v>
      </c>
      <c r="K1322" s="16" t="s">
        <v>1866</v>
      </c>
      <c r="L1322" s="20"/>
      <c r="M1322" s="21" t="s">
        <v>2623</v>
      </c>
      <c r="N1322" s="16" t="s">
        <v>1236</v>
      </c>
      <c r="O1322" s="16">
        <v>7</v>
      </c>
      <c r="P1322" s="20" t="s">
        <v>54</v>
      </c>
      <c r="Q1322" s="1" t="s">
        <v>709</v>
      </c>
      <c r="R1322" s="1" t="s">
        <v>157</v>
      </c>
      <c r="S1322" s="16" t="s">
        <v>157</v>
      </c>
      <c r="T1322" s="151"/>
      <c r="V1322" s="105" t="str">
        <f>IF(Tabela2[[#This Row],[F.R.
(Fonte Recurso)]]="",IF(B1402&lt;&gt;"",B1402&amp;".","")&amp;C1402&amp;"."&amp;D1402&amp;"."&amp;E1402&amp;"."&amp;F1402&amp;"."&amp;G1402&amp;"."&amp;H1402&amp;"."&amp;I1402&amp;"."&amp;J1402,"")</f>
        <v>.......</v>
      </c>
      <c r="W1322" s="105" t="b">
        <f>V1322=Tabela2[[#This Row],[N.R.
(Natureza da Receita)]]</f>
        <v>0</v>
      </c>
      <c r="X1322" s="105" t="str">
        <f>IF(Tabela2[[#This Row],[F.R.
(Fonte Recurso)]]="",VLOOKUP(Tabela2[[#This Row],[N.R.
(Natureza da Receita)]],Tabela813[[NR]:[Situação]],3,FALSE),"")</f>
        <v>S</v>
      </c>
      <c r="Y1322" s="105" t="b">
        <f>X1322=Tabela2[[#This Row],[(S)intética
(A)nalítica]]</f>
        <v>1</v>
      </c>
    </row>
    <row r="1323" spans="1:25" ht="60">
      <c r="B1323" s="29"/>
      <c r="C1323" s="20" t="s">
        <v>790</v>
      </c>
      <c r="D1323" s="20" t="s">
        <v>791</v>
      </c>
      <c r="E1323" s="20" t="s">
        <v>781</v>
      </c>
      <c r="F1323" s="20" t="s">
        <v>791</v>
      </c>
      <c r="G1323" s="20" t="s">
        <v>808</v>
      </c>
      <c r="H1323" s="20" t="s">
        <v>784</v>
      </c>
      <c r="I1323" s="20" t="s">
        <v>781</v>
      </c>
      <c r="J1323" s="20" t="s">
        <v>783</v>
      </c>
      <c r="K1323" s="16" t="s">
        <v>1867</v>
      </c>
      <c r="L1323" s="20"/>
      <c r="M1323" s="21" t="s">
        <v>2623</v>
      </c>
      <c r="N1323" s="16" t="s">
        <v>1241</v>
      </c>
      <c r="O1323" s="16">
        <v>8</v>
      </c>
      <c r="P1323" s="20" t="s">
        <v>1425</v>
      </c>
      <c r="Q1323" s="1" t="s">
        <v>709</v>
      </c>
      <c r="R1323" s="1" t="s">
        <v>157</v>
      </c>
      <c r="S1323" s="16"/>
      <c r="T1323" s="151"/>
      <c r="V1323" s="105" t="str">
        <f>IF(Tabela2[[#This Row],[F.R.
(Fonte Recurso)]]="",IF(B1403&lt;&gt;"",B1403&amp;".","")&amp;C1403&amp;"."&amp;D1403&amp;"."&amp;E1403&amp;"."&amp;F1403&amp;"."&amp;G1403&amp;"."&amp;H1403&amp;"."&amp;I1403&amp;"."&amp;J1403,"")</f>
        <v>2.4.2.2.52.0.1.03</v>
      </c>
      <c r="W1323" s="105" t="b">
        <f>V1323=Tabela2[[#This Row],[N.R.
(Natureza da Receita)]]</f>
        <v>0</v>
      </c>
      <c r="X1323" s="105" t="str">
        <f>IF(Tabela2[[#This Row],[F.R.
(Fonte Recurso)]]="",VLOOKUP(Tabela2[[#This Row],[N.R.
(Natureza da Receita)]],Tabela813[[NR]:[Situação]],3,FALSE),"")</f>
        <v>A</v>
      </c>
      <c r="Y1323" s="105" t="b">
        <f>X1323=Tabela2[[#This Row],[(S)intética
(A)nalítica]]</f>
        <v>1</v>
      </c>
    </row>
    <row r="1324" spans="1:25">
      <c r="B1324" s="29"/>
      <c r="C1324" s="20"/>
      <c r="D1324" s="20"/>
      <c r="E1324" s="20"/>
      <c r="F1324" s="20"/>
      <c r="G1324" s="20"/>
      <c r="H1324" s="20"/>
      <c r="I1324" s="20"/>
      <c r="J1324" s="20"/>
      <c r="K1324" s="16"/>
      <c r="L1324" s="20" t="s">
        <v>3102</v>
      </c>
      <c r="M1324" s="21" t="s">
        <v>3391</v>
      </c>
      <c r="N1324" s="16"/>
      <c r="O1324" s="16" t="s">
        <v>157</v>
      </c>
      <c r="P1324" s="20" t="s">
        <v>157</v>
      </c>
      <c r="Q1324" s="1"/>
      <c r="R1324" s="1" t="s">
        <v>157</v>
      </c>
      <c r="S1324" s="16" t="s">
        <v>157</v>
      </c>
      <c r="T1324" s="151"/>
      <c r="V1324" s="105" t="str">
        <f>IF(Tabela2[[#This Row],[F.R.
(Fonte Recurso)]]="",IF(B1404&lt;&gt;"",B1404&amp;".","")&amp;C1404&amp;"."&amp;D1404&amp;"."&amp;E1404&amp;"."&amp;F1404&amp;"."&amp;G1404&amp;"."&amp;H1404&amp;"."&amp;I1404&amp;"."&amp;J1404,"")</f>
        <v/>
      </c>
      <c r="W1324" s="105" t="b">
        <f>V1324=Tabela2[[#This Row],[N.R.
(Natureza da Receita)]]</f>
        <v>1</v>
      </c>
      <c r="X1324" s="105" t="str">
        <f>IF(Tabela2[[#This Row],[F.R.
(Fonte Recurso)]]="",VLOOKUP(Tabela2[[#This Row],[N.R.
(Natureza da Receita)]],Tabela813[[NR]:[Situação]],3,FALSE),"")</f>
        <v/>
      </c>
      <c r="Y1324" s="105" t="b">
        <f>X1324=Tabela2[[#This Row],[(S)intética
(A)nalítica]]</f>
        <v>1</v>
      </c>
    </row>
    <row r="1325" spans="1:25" ht="45">
      <c r="B1325" s="29"/>
      <c r="C1325" s="20" t="s">
        <v>790</v>
      </c>
      <c r="D1325" s="20" t="s">
        <v>791</v>
      </c>
      <c r="E1325" s="20" t="s">
        <v>781</v>
      </c>
      <c r="F1325" s="20" t="s">
        <v>791</v>
      </c>
      <c r="G1325" s="20" t="s">
        <v>808</v>
      </c>
      <c r="H1325" s="20" t="s">
        <v>784</v>
      </c>
      <c r="I1325" s="20" t="s">
        <v>781</v>
      </c>
      <c r="J1325" s="20" t="s">
        <v>785</v>
      </c>
      <c r="K1325" s="16" t="s">
        <v>1868</v>
      </c>
      <c r="L1325" s="20"/>
      <c r="M1325" s="21" t="s">
        <v>2624</v>
      </c>
      <c r="N1325" s="16" t="s">
        <v>1241</v>
      </c>
      <c r="O1325" s="16">
        <v>8</v>
      </c>
      <c r="P1325" s="20" t="s">
        <v>1425</v>
      </c>
      <c r="Q1325" s="1" t="s">
        <v>2799</v>
      </c>
      <c r="R1325" s="1" t="s">
        <v>157</v>
      </c>
      <c r="S1325" s="16"/>
      <c r="T1325" s="151"/>
      <c r="V1325" s="105" t="str">
        <f>IF(Tabela2[[#This Row],[F.R.
(Fonte Recurso)]]="",IF(B1405&lt;&gt;"",B1405&amp;".","")&amp;C1405&amp;"."&amp;D1405&amp;"."&amp;E1405&amp;"."&amp;F1405&amp;"."&amp;G1405&amp;"."&amp;H1405&amp;"."&amp;I1405&amp;"."&amp;J1405,"")</f>
        <v>2.4.2.2.53.0.0.00</v>
      </c>
      <c r="W1325" s="105" t="b">
        <f>V1325=Tabela2[[#This Row],[N.R.
(Natureza da Receita)]]</f>
        <v>0</v>
      </c>
      <c r="X1325" s="105" t="str">
        <f>IF(Tabela2[[#This Row],[F.R.
(Fonte Recurso)]]="",VLOOKUP(Tabela2[[#This Row],[N.R.
(Natureza da Receita)]],Tabela813[[NR]:[Situação]],3,FALSE),"")</f>
        <v>A</v>
      </c>
      <c r="Y1325" s="105" t="b">
        <f>X1325=Tabela2[[#This Row],[(S)intética
(A)nalítica]]</f>
        <v>1</v>
      </c>
    </row>
    <row r="1326" spans="1:25" ht="45">
      <c r="A1326" s="242"/>
      <c r="B1326" s="29"/>
      <c r="C1326" s="20"/>
      <c r="D1326" s="20"/>
      <c r="E1326" s="20"/>
      <c r="F1326" s="20"/>
      <c r="G1326" s="20"/>
      <c r="H1326" s="20"/>
      <c r="I1326" s="20"/>
      <c r="J1326" s="20"/>
      <c r="K1326" s="16"/>
      <c r="L1326" s="20" t="s">
        <v>3098</v>
      </c>
      <c r="M1326" s="1" t="s">
        <v>3392</v>
      </c>
      <c r="N1326" s="16"/>
      <c r="O1326" s="16" t="s">
        <v>157</v>
      </c>
      <c r="P1326" s="20" t="s">
        <v>157</v>
      </c>
      <c r="Q1326" s="1" t="s">
        <v>3425</v>
      </c>
      <c r="R1326" s="1" t="s">
        <v>157</v>
      </c>
      <c r="S1326" s="16" t="s">
        <v>157</v>
      </c>
      <c r="T1326" s="151"/>
      <c r="V1326" s="105" t="str">
        <f>IF(Tabela2[[#This Row],[F.R.
(Fonte Recurso)]]="",IF(B1406&lt;&gt;"",B1406&amp;".","")&amp;C1406&amp;"."&amp;D1406&amp;"."&amp;E1406&amp;"."&amp;F1406&amp;"."&amp;G1406&amp;"."&amp;H1406&amp;"."&amp;I1406&amp;"."&amp;J1406,"")</f>
        <v/>
      </c>
      <c r="W1326" s="105" t="b">
        <f>V1326=Tabela2[[#This Row],[N.R.
(Natureza da Receita)]]</f>
        <v>1</v>
      </c>
      <c r="X1326" s="105" t="str">
        <f>IF(Tabela2[[#This Row],[F.R.
(Fonte Recurso)]]="",VLOOKUP(Tabela2[[#This Row],[N.R.
(Natureza da Receita)]],Tabela813[[NR]:[Situação]],3,FALSE),"")</f>
        <v/>
      </c>
      <c r="Y1326" s="105" t="b">
        <f>X1326=Tabela2[[#This Row],[(S)intética
(A)nalítica]]</f>
        <v>1</v>
      </c>
    </row>
    <row r="1327" spans="1:25" ht="45">
      <c r="A1327" s="242"/>
      <c r="B1327" s="29"/>
      <c r="C1327" s="20" t="s">
        <v>790</v>
      </c>
      <c r="D1327" s="20" t="s">
        <v>791</v>
      </c>
      <c r="E1327" s="20" t="s">
        <v>781</v>
      </c>
      <c r="F1327" s="20" t="s">
        <v>791</v>
      </c>
      <c r="G1327" s="20" t="s">
        <v>808</v>
      </c>
      <c r="H1327" s="20" t="s">
        <v>784</v>
      </c>
      <c r="I1327" s="20" t="s">
        <v>781</v>
      </c>
      <c r="J1327" s="20" t="s">
        <v>794</v>
      </c>
      <c r="K1327" s="16" t="s">
        <v>1869</v>
      </c>
      <c r="L1327" s="20"/>
      <c r="M1327" s="21" t="s">
        <v>2625</v>
      </c>
      <c r="N1327" s="16" t="s">
        <v>1241</v>
      </c>
      <c r="O1327" s="16">
        <v>8</v>
      </c>
      <c r="P1327" s="20" t="s">
        <v>1425</v>
      </c>
      <c r="Q1327" s="1" t="s">
        <v>3170</v>
      </c>
      <c r="R1327" s="1" t="s">
        <v>157</v>
      </c>
      <c r="S1327" s="16"/>
      <c r="T1327" s="152"/>
      <c r="V1327" s="105" t="str">
        <f>IF(Tabela2[[#This Row],[F.R.
(Fonte Recurso)]]="",IF(B1407&lt;&gt;"",B1407&amp;".","")&amp;C1407&amp;"."&amp;D1407&amp;"."&amp;E1407&amp;"."&amp;F1407&amp;"."&amp;G1407&amp;"."&amp;H1407&amp;"."&amp;I1407&amp;"."&amp;J1407,"")</f>
        <v>2.4.2.2.53.0.1.01</v>
      </c>
      <c r="W1327" s="105" t="b">
        <f>V1327=Tabela2[[#This Row],[N.R.
(Natureza da Receita)]]</f>
        <v>0</v>
      </c>
      <c r="X1327" s="105" t="str">
        <f>IF(Tabela2[[#This Row],[F.R.
(Fonte Recurso)]]="",VLOOKUP(Tabela2[[#This Row],[N.R.
(Natureza da Receita)]],Tabela813[[NR]:[Situação]],3,FALSE),"")</f>
        <v>A</v>
      </c>
      <c r="Y1327" s="105" t="b">
        <f>X1327=Tabela2[[#This Row],[(S)intética
(A)nalítica]]</f>
        <v>1</v>
      </c>
    </row>
    <row r="1328" spans="1:25" ht="45">
      <c r="B1328" s="29"/>
      <c r="C1328" s="20"/>
      <c r="D1328" s="20"/>
      <c r="E1328" s="20"/>
      <c r="F1328" s="20"/>
      <c r="G1328" s="20"/>
      <c r="H1328" s="20"/>
      <c r="I1328" s="20"/>
      <c r="J1328" s="20"/>
      <c r="K1328" s="16"/>
      <c r="L1328" s="20" t="s">
        <v>3099</v>
      </c>
      <c r="M1328" s="21" t="s">
        <v>3394</v>
      </c>
      <c r="N1328" s="16"/>
      <c r="O1328" s="16" t="s">
        <v>157</v>
      </c>
      <c r="P1328" s="20" t="s">
        <v>157</v>
      </c>
      <c r="Q1328" s="1" t="s">
        <v>3426</v>
      </c>
      <c r="R1328" s="1" t="s">
        <v>157</v>
      </c>
      <c r="S1328" s="16" t="s">
        <v>157</v>
      </c>
      <c r="T1328" s="152"/>
      <c r="V1328" s="105" t="str">
        <f>IF(Tabela2[[#This Row],[F.R.
(Fonte Recurso)]]="",IF(B1408&lt;&gt;"",B1408&amp;".","")&amp;C1408&amp;"."&amp;D1408&amp;"."&amp;E1408&amp;"."&amp;F1408&amp;"."&amp;G1408&amp;"."&amp;H1408&amp;"."&amp;I1408&amp;"."&amp;J1408,"")</f>
        <v/>
      </c>
      <c r="W1328" s="105" t="b">
        <f>V1328=Tabela2[[#This Row],[N.R.
(Natureza da Receita)]]</f>
        <v>1</v>
      </c>
      <c r="X1328" s="105" t="str">
        <f>IF(Tabela2[[#This Row],[F.R.
(Fonte Recurso)]]="",VLOOKUP(Tabela2[[#This Row],[N.R.
(Natureza da Receita)]],Tabela813[[NR]:[Situação]],3,FALSE),"")</f>
        <v/>
      </c>
      <c r="Y1328" s="105" t="b">
        <f>X1328=Tabela2[[#This Row],[(S)intética
(A)nalítica]]</f>
        <v>1</v>
      </c>
    </row>
    <row r="1329" spans="1:25" ht="75">
      <c r="B1329" s="29"/>
      <c r="C1329" s="20" t="s">
        <v>790</v>
      </c>
      <c r="D1329" s="20" t="s">
        <v>791</v>
      </c>
      <c r="E1329" s="20" t="s">
        <v>781</v>
      </c>
      <c r="F1329" s="20" t="s">
        <v>791</v>
      </c>
      <c r="G1329" s="20" t="s">
        <v>812</v>
      </c>
      <c r="H1329" s="20" t="s">
        <v>784</v>
      </c>
      <c r="I1329" s="20" t="s">
        <v>784</v>
      </c>
      <c r="J1329" s="20" t="s">
        <v>787</v>
      </c>
      <c r="K1329" s="16" t="s">
        <v>1870</v>
      </c>
      <c r="L1329" s="20"/>
      <c r="M1329" s="21" t="s">
        <v>2626</v>
      </c>
      <c r="N1329" s="16" t="s">
        <v>1236</v>
      </c>
      <c r="O1329" s="16">
        <v>5</v>
      </c>
      <c r="P1329" s="20" t="s">
        <v>54</v>
      </c>
      <c r="Q1329" s="1" t="s">
        <v>710</v>
      </c>
      <c r="R1329" s="1" t="s">
        <v>157</v>
      </c>
      <c r="S1329" s="16"/>
      <c r="T1329" s="152"/>
      <c r="V1329" s="105" t="str">
        <f>IF(Tabela2[[#This Row],[F.R.
(Fonte Recurso)]]="",IF(B1409&lt;&gt;"",B1409&amp;".","")&amp;C1409&amp;"."&amp;D1409&amp;"."&amp;E1409&amp;"."&amp;F1409&amp;"."&amp;G1409&amp;"."&amp;H1409&amp;"."&amp;I1409&amp;"."&amp;J1409,"")</f>
        <v>2.4.2.2.53.0.1.02</v>
      </c>
      <c r="W1329" s="105" t="b">
        <f>V1329=Tabela2[[#This Row],[N.R.
(Natureza da Receita)]]</f>
        <v>0</v>
      </c>
      <c r="X1329" s="105" t="str">
        <f>IF(Tabela2[[#This Row],[F.R.
(Fonte Recurso)]]="",VLOOKUP(Tabela2[[#This Row],[N.R.
(Natureza da Receita)]],Tabela813[[NR]:[Situação]],3,FALSE),"")</f>
        <v>S</v>
      </c>
      <c r="Y1329" s="105" t="b">
        <f>X1329=Tabela2[[#This Row],[(S)intética
(A)nalítica]]</f>
        <v>1</v>
      </c>
    </row>
    <row r="1330" spans="1:25" ht="75">
      <c r="B1330" s="29"/>
      <c r="C1330" s="20" t="s">
        <v>790</v>
      </c>
      <c r="D1330" s="20" t="s">
        <v>791</v>
      </c>
      <c r="E1330" s="20" t="s">
        <v>781</v>
      </c>
      <c r="F1330" s="20" t="s">
        <v>791</v>
      </c>
      <c r="G1330" s="20" t="s">
        <v>812</v>
      </c>
      <c r="H1330" s="20" t="s">
        <v>784</v>
      </c>
      <c r="I1330" s="20" t="s">
        <v>781</v>
      </c>
      <c r="J1330" s="20" t="s">
        <v>787</v>
      </c>
      <c r="K1330" s="16" t="s">
        <v>1871</v>
      </c>
      <c r="L1330" s="20"/>
      <c r="M1330" s="21" t="s">
        <v>2627</v>
      </c>
      <c r="N1330" s="16" t="s">
        <v>1236</v>
      </c>
      <c r="O1330" s="16">
        <v>7</v>
      </c>
      <c r="P1330" s="20" t="s">
        <v>54</v>
      </c>
      <c r="Q1330" s="1" t="s">
        <v>710</v>
      </c>
      <c r="R1330" s="1" t="s">
        <v>157</v>
      </c>
      <c r="S1330" s="16" t="s">
        <v>157</v>
      </c>
      <c r="T1330" s="151"/>
      <c r="V1330" s="105" t="str">
        <f>IF(Tabela2[[#This Row],[F.R.
(Fonte Recurso)]]="",IF(B1410&lt;&gt;"",B1410&amp;".","")&amp;C1410&amp;"."&amp;D1410&amp;"."&amp;E1410&amp;"."&amp;F1410&amp;"."&amp;G1410&amp;"."&amp;H1410&amp;"."&amp;I1410&amp;"."&amp;J1410,"")</f>
        <v>.......</v>
      </c>
      <c r="W1330" s="105" t="b">
        <f>V1330=Tabela2[[#This Row],[N.R.
(Natureza da Receita)]]</f>
        <v>0</v>
      </c>
      <c r="X1330" s="105" t="str">
        <f>IF(Tabela2[[#This Row],[F.R.
(Fonte Recurso)]]="",VLOOKUP(Tabela2[[#This Row],[N.R.
(Natureza da Receita)]],Tabela813[[NR]:[Situação]],3,FALSE),"")</f>
        <v>S</v>
      </c>
      <c r="Y1330" s="105" t="b">
        <f>X1330=Tabela2[[#This Row],[(S)intética
(A)nalítica]]</f>
        <v>1</v>
      </c>
    </row>
    <row r="1331" spans="1:25" ht="75">
      <c r="B1331" s="29"/>
      <c r="C1331" s="20" t="s">
        <v>790</v>
      </c>
      <c r="D1331" s="20" t="s">
        <v>791</v>
      </c>
      <c r="E1331" s="20" t="s">
        <v>781</v>
      </c>
      <c r="F1331" s="20" t="s">
        <v>791</v>
      </c>
      <c r="G1331" s="20" t="s">
        <v>812</v>
      </c>
      <c r="H1331" s="20" t="s">
        <v>784</v>
      </c>
      <c r="I1331" s="20" t="s">
        <v>781</v>
      </c>
      <c r="J1331" s="20" t="s">
        <v>783</v>
      </c>
      <c r="K1331" s="16" t="s">
        <v>1872</v>
      </c>
      <c r="L1331" s="20"/>
      <c r="M1331" s="21" t="s">
        <v>2627</v>
      </c>
      <c r="N1331" s="16" t="s">
        <v>1241</v>
      </c>
      <c r="O1331" s="16">
        <v>8</v>
      </c>
      <c r="P1331" s="20" t="s">
        <v>1425</v>
      </c>
      <c r="Q1331" s="1" t="s">
        <v>710</v>
      </c>
      <c r="R1331" s="1" t="s">
        <v>157</v>
      </c>
      <c r="S1331" s="16"/>
      <c r="T1331" s="151"/>
      <c r="V1331" s="105" t="str">
        <f>IF(Tabela2[[#This Row],[F.R.
(Fonte Recurso)]]="",IF(B1411&lt;&gt;"",B1411&amp;".","")&amp;C1411&amp;"."&amp;D1411&amp;"."&amp;E1411&amp;"."&amp;F1411&amp;"."&amp;G1411&amp;"."&amp;H1411&amp;"."&amp;I1411&amp;"."&amp;J1411,"")</f>
        <v>2.4.2.2.53.0.1.03</v>
      </c>
      <c r="W1331" s="105" t="b">
        <f>V1331=Tabela2[[#This Row],[N.R.
(Natureza da Receita)]]</f>
        <v>0</v>
      </c>
      <c r="X1331" s="105" t="str">
        <f>IF(Tabela2[[#This Row],[F.R.
(Fonte Recurso)]]="",VLOOKUP(Tabela2[[#This Row],[N.R.
(Natureza da Receita)]],Tabela813[[NR]:[Situação]],3,FALSE),"")</f>
        <v>A</v>
      </c>
      <c r="Y1331" s="105" t="b">
        <f>X1331=Tabela2[[#This Row],[(S)intética
(A)nalítica]]</f>
        <v>1</v>
      </c>
    </row>
    <row r="1332" spans="1:25">
      <c r="B1332" s="29"/>
      <c r="C1332" s="20"/>
      <c r="D1332" s="20"/>
      <c r="E1332" s="20"/>
      <c r="F1332" s="20"/>
      <c r="G1332" s="20"/>
      <c r="H1332" s="20"/>
      <c r="I1332" s="20"/>
      <c r="J1332" s="20"/>
      <c r="K1332" s="16"/>
      <c r="L1332" s="20" t="s">
        <v>3102</v>
      </c>
      <c r="M1332" s="21" t="s">
        <v>3391</v>
      </c>
      <c r="N1332" s="16"/>
      <c r="O1332" s="16" t="s">
        <v>157</v>
      </c>
      <c r="P1332" s="20" t="s">
        <v>157</v>
      </c>
      <c r="Q1332" s="1"/>
      <c r="R1332" s="1" t="s">
        <v>157</v>
      </c>
      <c r="S1332" s="16" t="s">
        <v>157</v>
      </c>
      <c r="T1332" s="151"/>
      <c r="V1332" s="105" t="str">
        <f>IF(Tabela2[[#This Row],[F.R.
(Fonte Recurso)]]="",IF(B1412&lt;&gt;"",B1412&amp;".","")&amp;C1412&amp;"."&amp;D1412&amp;"."&amp;E1412&amp;"."&amp;F1412&amp;"."&amp;G1412&amp;"."&amp;H1412&amp;"."&amp;I1412&amp;"."&amp;J1412,"")</f>
        <v/>
      </c>
      <c r="W1332" s="105" t="b">
        <f>V1332=Tabela2[[#This Row],[N.R.
(Natureza da Receita)]]</f>
        <v>1</v>
      </c>
      <c r="X1332" s="105" t="str">
        <f>IF(Tabela2[[#This Row],[F.R.
(Fonte Recurso)]]="",VLOOKUP(Tabela2[[#This Row],[N.R.
(Natureza da Receita)]],Tabela813[[NR]:[Situação]],3,FALSE),"")</f>
        <v/>
      </c>
      <c r="Y1332" s="105" t="b">
        <f>X1332=Tabela2[[#This Row],[(S)intética
(A)nalítica]]</f>
        <v>1</v>
      </c>
    </row>
    <row r="1333" spans="1:25" ht="45">
      <c r="B1333" s="29"/>
      <c r="C1333" s="20" t="s">
        <v>790</v>
      </c>
      <c r="D1333" s="20" t="s">
        <v>791</v>
      </c>
      <c r="E1333" s="20" t="s">
        <v>781</v>
      </c>
      <c r="F1333" s="20" t="s">
        <v>791</v>
      </c>
      <c r="G1333" s="20" t="s">
        <v>812</v>
      </c>
      <c r="H1333" s="20" t="s">
        <v>784</v>
      </c>
      <c r="I1333" s="20" t="s">
        <v>781</v>
      </c>
      <c r="J1333" s="20" t="s">
        <v>785</v>
      </c>
      <c r="K1333" s="16" t="s">
        <v>1873</v>
      </c>
      <c r="L1333" s="20"/>
      <c r="M1333" s="21" t="s">
        <v>2628</v>
      </c>
      <c r="N1333" s="16" t="s">
        <v>1241</v>
      </c>
      <c r="O1333" s="16">
        <v>8</v>
      </c>
      <c r="P1333" s="20" t="s">
        <v>1425</v>
      </c>
      <c r="Q1333" s="1" t="s">
        <v>2799</v>
      </c>
      <c r="R1333" s="1" t="s">
        <v>157</v>
      </c>
      <c r="S1333" s="16"/>
      <c r="T1333" s="151"/>
      <c r="V1333" s="105" t="str">
        <f>IF(Tabela2[[#This Row],[F.R.
(Fonte Recurso)]]="",IF(B1413&lt;&gt;"",B1413&amp;".","")&amp;C1413&amp;"."&amp;D1413&amp;"."&amp;E1413&amp;"."&amp;F1413&amp;"."&amp;G1413&amp;"."&amp;H1413&amp;"."&amp;I1413&amp;"."&amp;J1413,"")</f>
        <v>2.4.2.2.54.0.0.00</v>
      </c>
      <c r="W1333" s="105" t="b">
        <f>V1333=Tabela2[[#This Row],[N.R.
(Natureza da Receita)]]</f>
        <v>0</v>
      </c>
      <c r="X1333" s="105" t="str">
        <f>IF(Tabela2[[#This Row],[F.R.
(Fonte Recurso)]]="",VLOOKUP(Tabela2[[#This Row],[N.R.
(Natureza da Receita)]],Tabela813[[NR]:[Situação]],3,FALSE),"")</f>
        <v>A</v>
      </c>
      <c r="Y1333" s="105" t="b">
        <f>X1333=Tabela2[[#This Row],[(S)intética
(A)nalítica]]</f>
        <v>1</v>
      </c>
    </row>
    <row r="1334" spans="1:25" ht="45">
      <c r="B1334" s="29"/>
      <c r="C1334" s="20"/>
      <c r="D1334" s="20"/>
      <c r="E1334" s="20"/>
      <c r="F1334" s="20"/>
      <c r="G1334" s="20"/>
      <c r="H1334" s="20"/>
      <c r="I1334" s="20"/>
      <c r="J1334" s="20"/>
      <c r="K1334" s="16"/>
      <c r="L1334" s="20" t="s">
        <v>3098</v>
      </c>
      <c r="M1334" s="1" t="s">
        <v>3392</v>
      </c>
      <c r="N1334" s="16"/>
      <c r="O1334" s="16" t="s">
        <v>157</v>
      </c>
      <c r="P1334" s="20" t="s">
        <v>157</v>
      </c>
      <c r="Q1334" s="1" t="s">
        <v>3425</v>
      </c>
      <c r="R1334" s="1" t="s">
        <v>157</v>
      </c>
      <c r="S1334" s="16" t="s">
        <v>157</v>
      </c>
      <c r="T1334" s="151"/>
      <c r="V1334" s="105" t="str">
        <f>IF(Tabela2[[#This Row],[F.R.
(Fonte Recurso)]]="",IF(B1414&lt;&gt;"",B1414&amp;".","")&amp;C1414&amp;"."&amp;D1414&amp;"."&amp;E1414&amp;"."&amp;F1414&amp;"."&amp;G1414&amp;"."&amp;H1414&amp;"."&amp;I1414&amp;"."&amp;J1414,"")</f>
        <v/>
      </c>
      <c r="W1334" s="105" t="b">
        <f>V1334=Tabela2[[#This Row],[N.R.
(Natureza da Receita)]]</f>
        <v>1</v>
      </c>
      <c r="X1334" s="105" t="str">
        <f>IF(Tabela2[[#This Row],[F.R.
(Fonte Recurso)]]="",VLOOKUP(Tabela2[[#This Row],[N.R.
(Natureza da Receita)]],Tabela813[[NR]:[Situação]],3,FALSE),"")</f>
        <v/>
      </c>
      <c r="Y1334" s="105" t="b">
        <f>X1334=Tabela2[[#This Row],[(S)intética
(A)nalítica]]</f>
        <v>1</v>
      </c>
    </row>
    <row r="1335" spans="1:25" ht="45">
      <c r="B1335" s="29"/>
      <c r="C1335" s="20" t="s">
        <v>790</v>
      </c>
      <c r="D1335" s="20" t="s">
        <v>791</v>
      </c>
      <c r="E1335" s="20" t="s">
        <v>781</v>
      </c>
      <c r="F1335" s="20" t="s">
        <v>791</v>
      </c>
      <c r="G1335" s="20" t="s">
        <v>812</v>
      </c>
      <c r="H1335" s="20" t="s">
        <v>784</v>
      </c>
      <c r="I1335" s="20" t="s">
        <v>781</v>
      </c>
      <c r="J1335" s="20" t="s">
        <v>794</v>
      </c>
      <c r="K1335" s="16" t="s">
        <v>1874</v>
      </c>
      <c r="L1335" s="20"/>
      <c r="M1335" s="21" t="s">
        <v>2629</v>
      </c>
      <c r="N1335" s="16" t="s">
        <v>1241</v>
      </c>
      <c r="O1335" s="16">
        <v>8</v>
      </c>
      <c r="P1335" s="20" t="s">
        <v>1425</v>
      </c>
      <c r="Q1335" s="1" t="s">
        <v>3170</v>
      </c>
      <c r="R1335" s="1" t="s">
        <v>157</v>
      </c>
      <c r="S1335" s="16"/>
      <c r="T1335" s="152"/>
      <c r="V1335" s="105" t="str">
        <f>IF(Tabela2[[#This Row],[F.R.
(Fonte Recurso)]]="",IF(B1415&lt;&gt;"",B1415&amp;".","")&amp;C1415&amp;"."&amp;D1415&amp;"."&amp;E1415&amp;"."&amp;F1415&amp;"."&amp;G1415&amp;"."&amp;H1415&amp;"."&amp;I1415&amp;"."&amp;J1415,"")</f>
        <v>2.4.2.2.54.0.1.01</v>
      </c>
      <c r="W1335" s="105" t="b">
        <f>V1335=Tabela2[[#This Row],[N.R.
(Natureza da Receita)]]</f>
        <v>0</v>
      </c>
      <c r="X1335" s="105" t="str">
        <f>IF(Tabela2[[#This Row],[F.R.
(Fonte Recurso)]]="",VLOOKUP(Tabela2[[#This Row],[N.R.
(Natureza da Receita)]],Tabela813[[NR]:[Situação]],3,FALSE),"")</f>
        <v>A</v>
      </c>
      <c r="Y1335" s="105" t="b">
        <f>X1335=Tabela2[[#This Row],[(S)intética
(A)nalítica]]</f>
        <v>1</v>
      </c>
    </row>
    <row r="1336" spans="1:25" ht="45">
      <c r="B1336" s="29"/>
      <c r="C1336" s="20"/>
      <c r="D1336" s="20"/>
      <c r="E1336" s="20"/>
      <c r="F1336" s="20"/>
      <c r="G1336" s="20"/>
      <c r="H1336" s="20"/>
      <c r="I1336" s="20"/>
      <c r="J1336" s="20"/>
      <c r="K1336" s="16"/>
      <c r="L1336" s="20" t="s">
        <v>3099</v>
      </c>
      <c r="M1336" s="21" t="s">
        <v>3394</v>
      </c>
      <c r="N1336" s="16"/>
      <c r="O1336" s="16" t="s">
        <v>157</v>
      </c>
      <c r="P1336" s="20" t="s">
        <v>157</v>
      </c>
      <c r="Q1336" s="1" t="s">
        <v>3426</v>
      </c>
      <c r="R1336" s="1" t="s">
        <v>157</v>
      </c>
      <c r="S1336" s="16" t="s">
        <v>157</v>
      </c>
      <c r="T1336" s="151"/>
      <c r="V1336" s="105" t="str">
        <f>IF(Tabela2[[#This Row],[F.R.
(Fonte Recurso)]]="",IF(B1416&lt;&gt;"",B1416&amp;".","")&amp;C1416&amp;"."&amp;D1416&amp;"."&amp;E1416&amp;"."&amp;F1416&amp;"."&amp;G1416&amp;"."&amp;H1416&amp;"."&amp;I1416&amp;"."&amp;J1416,"")</f>
        <v/>
      </c>
      <c r="W1336" s="105" t="b">
        <f>V1336=Tabela2[[#This Row],[N.R.
(Natureza da Receita)]]</f>
        <v>1</v>
      </c>
      <c r="X1336" s="105" t="str">
        <f>IF(Tabela2[[#This Row],[F.R.
(Fonte Recurso)]]="",VLOOKUP(Tabela2[[#This Row],[N.R.
(Natureza da Receita)]],Tabela813[[NR]:[Situação]],3,FALSE),"")</f>
        <v/>
      </c>
      <c r="Y1336" s="105" t="b">
        <f>X1336=Tabela2[[#This Row],[(S)intética
(A)nalítica]]</f>
        <v>1</v>
      </c>
    </row>
    <row r="1337" spans="1:25" ht="45">
      <c r="B1337" s="29"/>
      <c r="C1337" s="20" t="s">
        <v>790</v>
      </c>
      <c r="D1337" s="20" t="s">
        <v>791</v>
      </c>
      <c r="E1337" s="20" t="s">
        <v>781</v>
      </c>
      <c r="F1337" s="20" t="s">
        <v>791</v>
      </c>
      <c r="G1337" s="20" t="s">
        <v>797</v>
      </c>
      <c r="H1337" s="20" t="s">
        <v>784</v>
      </c>
      <c r="I1337" s="20" t="s">
        <v>784</v>
      </c>
      <c r="J1337" s="20" t="s">
        <v>787</v>
      </c>
      <c r="K1337" s="16" t="s">
        <v>1875</v>
      </c>
      <c r="L1337" s="20"/>
      <c r="M1337" s="1" t="s">
        <v>1164</v>
      </c>
      <c r="N1337" s="16" t="s">
        <v>1236</v>
      </c>
      <c r="O1337" s="16">
        <v>5</v>
      </c>
      <c r="P1337" s="20" t="s">
        <v>50</v>
      </c>
      <c r="Q1337" s="1" t="s">
        <v>1224</v>
      </c>
      <c r="R1337" s="1" t="s">
        <v>157</v>
      </c>
      <c r="S1337" s="16"/>
      <c r="T1337" s="151"/>
      <c r="V1337" s="105" t="str">
        <f>IF(Tabela2[[#This Row],[F.R.
(Fonte Recurso)]]="",IF(B1417&lt;&gt;"",B1417&amp;".","")&amp;C1417&amp;"."&amp;D1417&amp;"."&amp;E1417&amp;"."&amp;F1417&amp;"."&amp;G1417&amp;"."&amp;H1417&amp;"."&amp;I1417&amp;"."&amp;J1417,"")</f>
        <v>2.4.2.2.54.0.1.02</v>
      </c>
      <c r="W1337" s="105" t="b">
        <f>V1337=Tabela2[[#This Row],[N.R.
(Natureza da Receita)]]</f>
        <v>0</v>
      </c>
      <c r="X1337" s="105" t="str">
        <f>IF(Tabela2[[#This Row],[F.R.
(Fonte Recurso)]]="",VLOOKUP(Tabela2[[#This Row],[N.R.
(Natureza da Receita)]],Tabela813[[NR]:[Situação]],3,FALSE),"")</f>
        <v>S</v>
      </c>
      <c r="Y1337" s="105" t="b">
        <f>X1337=Tabela2[[#This Row],[(S)intética
(A)nalítica]]</f>
        <v>1</v>
      </c>
    </row>
    <row r="1338" spans="1:25" ht="45">
      <c r="A1338" s="302"/>
      <c r="B1338" s="29"/>
      <c r="C1338" s="20" t="s">
        <v>790</v>
      </c>
      <c r="D1338" s="20" t="s">
        <v>791</v>
      </c>
      <c r="E1338" s="20" t="s">
        <v>781</v>
      </c>
      <c r="F1338" s="20" t="s">
        <v>791</v>
      </c>
      <c r="G1338" s="20" t="s">
        <v>797</v>
      </c>
      <c r="H1338" s="20" t="s">
        <v>784</v>
      </c>
      <c r="I1338" s="20" t="s">
        <v>781</v>
      </c>
      <c r="J1338" s="20" t="s">
        <v>787</v>
      </c>
      <c r="K1338" s="16" t="s">
        <v>1876</v>
      </c>
      <c r="L1338" s="20"/>
      <c r="M1338" s="1" t="s">
        <v>1164</v>
      </c>
      <c r="N1338" s="16" t="s">
        <v>1236</v>
      </c>
      <c r="O1338" s="16">
        <v>7</v>
      </c>
      <c r="P1338" s="20" t="s">
        <v>50</v>
      </c>
      <c r="Q1338" s="1" t="s">
        <v>1224</v>
      </c>
      <c r="R1338" s="1" t="s">
        <v>157</v>
      </c>
      <c r="S1338" s="16" t="s">
        <v>157</v>
      </c>
      <c r="T1338" s="151"/>
      <c r="V1338" s="105" t="str">
        <f>IF(Tabela2[[#This Row],[F.R.
(Fonte Recurso)]]="",IF(B1418&lt;&gt;"",B1418&amp;".","")&amp;C1418&amp;"."&amp;D1418&amp;"."&amp;E1418&amp;"."&amp;F1418&amp;"."&amp;G1418&amp;"."&amp;H1418&amp;"."&amp;I1418&amp;"."&amp;J1418,"")</f>
        <v>.......</v>
      </c>
      <c r="W1338" s="105" t="b">
        <f>V1338=Tabela2[[#This Row],[N.R.
(Natureza da Receita)]]</f>
        <v>0</v>
      </c>
      <c r="X1338" s="105" t="str">
        <f>IF(Tabela2[[#This Row],[F.R.
(Fonte Recurso)]]="",VLOOKUP(Tabela2[[#This Row],[N.R.
(Natureza da Receita)]],Tabela813[[NR]:[Situação]],3,FALSE),"")</f>
        <v>S</v>
      </c>
      <c r="Y1338" s="105" t="b">
        <f>X1338=Tabela2[[#This Row],[(S)intética
(A)nalítica]]</f>
        <v>1</v>
      </c>
    </row>
    <row r="1339" spans="1:25" ht="45">
      <c r="A1339" s="302"/>
      <c r="B1339" s="29"/>
      <c r="C1339" s="20" t="s">
        <v>790</v>
      </c>
      <c r="D1339" s="20" t="s">
        <v>791</v>
      </c>
      <c r="E1339" s="20" t="s">
        <v>781</v>
      </c>
      <c r="F1339" s="20" t="s">
        <v>791</v>
      </c>
      <c r="G1339" s="20" t="s">
        <v>797</v>
      </c>
      <c r="H1339" s="20" t="s">
        <v>784</v>
      </c>
      <c r="I1339" s="20" t="s">
        <v>781</v>
      </c>
      <c r="J1339" s="20" t="s">
        <v>783</v>
      </c>
      <c r="K1339" s="16" t="s">
        <v>1877</v>
      </c>
      <c r="L1339" s="20"/>
      <c r="M1339" s="1" t="s">
        <v>1164</v>
      </c>
      <c r="N1339" s="16" t="s">
        <v>1241</v>
      </c>
      <c r="O1339" s="16">
        <v>8</v>
      </c>
      <c r="P1339" s="20" t="s">
        <v>50</v>
      </c>
      <c r="Q1339" s="1" t="s">
        <v>1224</v>
      </c>
      <c r="R1339" s="1" t="s">
        <v>157</v>
      </c>
      <c r="S1339" s="16"/>
      <c r="T1339" s="151"/>
      <c r="V1339" s="105" t="str">
        <f>IF(Tabela2[[#This Row],[F.R.
(Fonte Recurso)]]="",IF(B1419&lt;&gt;"",B1419&amp;".","")&amp;C1419&amp;"."&amp;D1419&amp;"."&amp;E1419&amp;"."&amp;F1419&amp;"."&amp;G1419&amp;"."&amp;H1419&amp;"."&amp;I1419&amp;"."&amp;J1419,"")</f>
        <v>2.4.2.2.54.0.1.03</v>
      </c>
      <c r="W1339" s="105" t="b">
        <f>V1339=Tabela2[[#This Row],[N.R.
(Natureza da Receita)]]</f>
        <v>0</v>
      </c>
      <c r="X1339" s="105" t="str">
        <f>IF(Tabela2[[#This Row],[F.R.
(Fonte Recurso)]]="",VLOOKUP(Tabela2[[#This Row],[N.R.
(Natureza da Receita)]],Tabela813[[NR]:[Situação]],3,FALSE),"")</f>
        <v>A</v>
      </c>
      <c r="Y1339" s="105" t="b">
        <f>X1339=Tabela2[[#This Row],[(S)intética
(A)nalítica]]</f>
        <v>1</v>
      </c>
    </row>
    <row r="1340" spans="1:25">
      <c r="B1340" s="29"/>
      <c r="C1340" s="20"/>
      <c r="D1340" s="20"/>
      <c r="E1340" s="20"/>
      <c r="F1340" s="20"/>
      <c r="G1340" s="20"/>
      <c r="H1340" s="20"/>
      <c r="I1340" s="20"/>
      <c r="J1340" s="20"/>
      <c r="K1340" s="16"/>
      <c r="L1340" s="36" t="s">
        <v>3137</v>
      </c>
      <c r="M1340" s="38" t="s">
        <v>3357</v>
      </c>
      <c r="N1340" s="16"/>
      <c r="O1340" s="16" t="s">
        <v>157</v>
      </c>
      <c r="P1340" s="20" t="s">
        <v>157</v>
      </c>
      <c r="Q1340" s="1"/>
      <c r="R1340" s="1" t="s">
        <v>157</v>
      </c>
      <c r="S1340" s="16" t="s">
        <v>157</v>
      </c>
      <c r="T1340" s="152"/>
      <c r="V1340" s="105" t="str">
        <f>IF(Tabela2[[#This Row],[F.R.
(Fonte Recurso)]]="",IF(B1420&lt;&gt;"",B1420&amp;".","")&amp;C1420&amp;"."&amp;D1420&amp;"."&amp;E1420&amp;"."&amp;F1420&amp;"."&amp;G1420&amp;"."&amp;H1420&amp;"."&amp;I1420&amp;"."&amp;J1420,"")</f>
        <v/>
      </c>
      <c r="W1340" s="105" t="b">
        <f>V1340=Tabela2[[#This Row],[N.R.
(Natureza da Receita)]]</f>
        <v>1</v>
      </c>
      <c r="X1340" s="105" t="str">
        <f>IF(Tabela2[[#This Row],[F.R.
(Fonte Recurso)]]="",VLOOKUP(Tabela2[[#This Row],[N.R.
(Natureza da Receita)]],Tabela813[[NR]:[Situação]],3,FALSE),"")</f>
        <v/>
      </c>
      <c r="Y1340" s="105" t="b">
        <f>X1340=Tabela2[[#This Row],[(S)intética
(A)nalítica]]</f>
        <v>1</v>
      </c>
    </row>
    <row r="1341" spans="1:25">
      <c r="B1341" s="29"/>
      <c r="C1341" s="20"/>
      <c r="D1341" s="20"/>
      <c r="E1341" s="20"/>
      <c r="F1341" s="20"/>
      <c r="G1341" s="20"/>
      <c r="H1341" s="20"/>
      <c r="I1341" s="20"/>
      <c r="J1341" s="20"/>
      <c r="K1341" s="16"/>
      <c r="L1341" s="20" t="s">
        <v>3102</v>
      </c>
      <c r="M1341" s="21" t="s">
        <v>3391</v>
      </c>
      <c r="N1341" s="16"/>
      <c r="O1341" s="16" t="s">
        <v>157</v>
      </c>
      <c r="P1341" s="20" t="s">
        <v>157</v>
      </c>
      <c r="Q1341" s="1"/>
      <c r="R1341" s="1" t="s">
        <v>157</v>
      </c>
      <c r="S1341" s="16" t="s">
        <v>157</v>
      </c>
      <c r="T1341" s="151"/>
      <c r="V1341" s="105" t="str">
        <f>IF(Tabela2[[#This Row],[F.R.
(Fonte Recurso)]]="",IF(B1421&lt;&gt;"",B1421&amp;".","")&amp;C1421&amp;"."&amp;D1421&amp;"."&amp;E1421&amp;"."&amp;F1421&amp;"."&amp;G1421&amp;"."&amp;H1421&amp;"."&amp;I1421&amp;"."&amp;J1421,"")</f>
        <v/>
      </c>
      <c r="W1341" s="105" t="b">
        <f>V1341=Tabela2[[#This Row],[N.R.
(Natureza da Receita)]]</f>
        <v>1</v>
      </c>
      <c r="X1341" s="105" t="str">
        <f>IF(Tabela2[[#This Row],[F.R.
(Fonte Recurso)]]="",VLOOKUP(Tabela2[[#This Row],[N.R.
(Natureza da Receita)]],Tabela813[[NR]:[Situação]],3,FALSE),"")</f>
        <v/>
      </c>
      <c r="Y1341" s="105" t="b">
        <f>X1341=Tabela2[[#This Row],[(S)intética
(A)nalítica]]</f>
        <v>1</v>
      </c>
    </row>
    <row r="1342" spans="1:25" ht="45">
      <c r="B1342" s="29"/>
      <c r="C1342" s="20" t="s">
        <v>790</v>
      </c>
      <c r="D1342" s="20" t="s">
        <v>791</v>
      </c>
      <c r="E1342" s="20" t="s">
        <v>781</v>
      </c>
      <c r="F1342" s="20" t="s">
        <v>791</v>
      </c>
      <c r="G1342" s="20" t="s">
        <v>797</v>
      </c>
      <c r="H1342" s="20" t="s">
        <v>784</v>
      </c>
      <c r="I1342" s="20" t="s">
        <v>781</v>
      </c>
      <c r="J1342" s="20" t="s">
        <v>785</v>
      </c>
      <c r="K1342" s="16" t="s">
        <v>1878</v>
      </c>
      <c r="L1342" s="20"/>
      <c r="M1342" s="1" t="s">
        <v>2630</v>
      </c>
      <c r="N1342" s="16" t="s">
        <v>1241</v>
      </c>
      <c r="O1342" s="16">
        <v>8</v>
      </c>
      <c r="P1342" s="20" t="s">
        <v>1425</v>
      </c>
      <c r="Q1342" s="1" t="s">
        <v>2799</v>
      </c>
      <c r="R1342" s="1" t="s">
        <v>157</v>
      </c>
      <c r="S1342" s="16"/>
      <c r="T1342" s="151"/>
      <c r="V1342" s="105" t="str">
        <f>IF(Tabela2[[#This Row],[F.R.
(Fonte Recurso)]]="",IF(B1422&lt;&gt;"",B1422&amp;".","")&amp;C1422&amp;"."&amp;D1422&amp;"."&amp;E1422&amp;"."&amp;F1422&amp;"."&amp;G1422&amp;"."&amp;H1422&amp;"."&amp;I1422&amp;"."&amp;J1422,"")</f>
        <v>2.4.2.2.99.0.1.00</v>
      </c>
      <c r="W1342" s="105" t="b">
        <f>V1342=Tabela2[[#This Row],[N.R.
(Natureza da Receita)]]</f>
        <v>0</v>
      </c>
      <c r="X1342" s="105" t="str">
        <f>IF(Tabela2[[#This Row],[F.R.
(Fonte Recurso)]]="",VLOOKUP(Tabela2[[#This Row],[N.R.
(Natureza da Receita)]],Tabela813[[NR]:[Situação]],3,FALSE),"")</f>
        <v>A</v>
      </c>
      <c r="Y1342" s="105" t="b">
        <f>X1342=Tabela2[[#This Row],[(S)intética
(A)nalítica]]</f>
        <v>1</v>
      </c>
    </row>
    <row r="1343" spans="1:25" ht="45">
      <c r="B1343" s="29"/>
      <c r="C1343" s="20"/>
      <c r="D1343" s="20"/>
      <c r="E1343" s="20"/>
      <c r="F1343" s="20"/>
      <c r="G1343" s="20"/>
      <c r="H1343" s="20"/>
      <c r="I1343" s="20"/>
      <c r="J1343" s="20"/>
      <c r="K1343" s="16"/>
      <c r="L1343" s="36" t="s">
        <v>3096</v>
      </c>
      <c r="M1343" s="37" t="s">
        <v>6270</v>
      </c>
      <c r="N1343" s="16"/>
      <c r="O1343" s="16" t="s">
        <v>157</v>
      </c>
      <c r="P1343" s="20" t="s">
        <v>157</v>
      </c>
      <c r="Q1343" s="1" t="s">
        <v>3425</v>
      </c>
      <c r="R1343" s="1" t="s">
        <v>157</v>
      </c>
      <c r="S1343" s="16" t="s">
        <v>157</v>
      </c>
      <c r="T1343" s="151"/>
      <c r="V1343" s="105" t="str">
        <f>IF(Tabela2[[#This Row],[F.R.
(Fonte Recurso)]]="",IF(B1423&lt;&gt;"",B1423&amp;".","")&amp;C1423&amp;"."&amp;D1423&amp;"."&amp;E1423&amp;"."&amp;F1423&amp;"."&amp;G1423&amp;"."&amp;H1423&amp;"."&amp;I1423&amp;"."&amp;J1423,"")</f>
        <v/>
      </c>
      <c r="W1343" s="105" t="b">
        <f>V1343=Tabela2[[#This Row],[N.R.
(Natureza da Receita)]]</f>
        <v>1</v>
      </c>
      <c r="X1343" s="105" t="str">
        <f>IF(Tabela2[[#This Row],[F.R.
(Fonte Recurso)]]="",VLOOKUP(Tabela2[[#This Row],[N.R.
(Natureza da Receita)]],Tabela813[[NR]:[Situação]],3,FALSE),"")</f>
        <v/>
      </c>
      <c r="Y1343" s="105" t="b">
        <f>X1343=Tabela2[[#This Row],[(S)intética
(A)nalítica]]</f>
        <v>1</v>
      </c>
    </row>
    <row r="1344" spans="1:25" ht="45">
      <c r="B1344" s="29"/>
      <c r="C1344" s="20"/>
      <c r="D1344" s="20"/>
      <c r="E1344" s="20"/>
      <c r="F1344" s="20"/>
      <c r="G1344" s="20"/>
      <c r="H1344" s="20"/>
      <c r="I1344" s="20"/>
      <c r="J1344" s="20"/>
      <c r="K1344" s="16"/>
      <c r="L1344" s="20" t="s">
        <v>3098</v>
      </c>
      <c r="M1344" s="21" t="s">
        <v>3392</v>
      </c>
      <c r="N1344" s="16"/>
      <c r="O1344" s="16" t="s">
        <v>157</v>
      </c>
      <c r="P1344" s="20" t="s">
        <v>157</v>
      </c>
      <c r="Q1344" s="1" t="s">
        <v>3425</v>
      </c>
      <c r="R1344" s="1" t="s">
        <v>157</v>
      </c>
      <c r="S1344" s="16" t="s">
        <v>157</v>
      </c>
      <c r="T1344" s="152"/>
      <c r="V1344" s="105" t="str">
        <f>IF(Tabela2[[#This Row],[F.R.
(Fonte Recurso)]]="",IF(B1424&lt;&gt;"",B1424&amp;".","")&amp;C1424&amp;"."&amp;D1424&amp;"."&amp;E1424&amp;"."&amp;F1424&amp;"."&amp;G1424&amp;"."&amp;H1424&amp;"."&amp;I1424&amp;"."&amp;J1424,"")</f>
        <v/>
      </c>
      <c r="W1344" s="105" t="b">
        <f>V1344=Tabela2[[#This Row],[N.R.
(Natureza da Receita)]]</f>
        <v>1</v>
      </c>
      <c r="X1344" s="105" t="str">
        <f>IF(Tabela2[[#This Row],[F.R.
(Fonte Recurso)]]="",VLOOKUP(Tabela2[[#This Row],[N.R.
(Natureza da Receita)]],Tabela813[[NR]:[Situação]],3,FALSE),"")</f>
        <v/>
      </c>
      <c r="Y1344" s="105" t="b">
        <f>X1344=Tabela2[[#This Row],[(S)intética
(A)nalítica]]</f>
        <v>1</v>
      </c>
    </row>
    <row r="1345" spans="1:25" ht="30">
      <c r="A1345" s="244"/>
      <c r="B1345" s="29"/>
      <c r="C1345" s="20" t="s">
        <v>790</v>
      </c>
      <c r="D1345" s="20" t="s">
        <v>791</v>
      </c>
      <c r="E1345" s="20" t="s">
        <v>781</v>
      </c>
      <c r="F1345" s="20" t="s">
        <v>791</v>
      </c>
      <c r="G1345" s="20" t="s">
        <v>797</v>
      </c>
      <c r="H1345" s="20" t="s">
        <v>784</v>
      </c>
      <c r="I1345" s="20" t="s">
        <v>781</v>
      </c>
      <c r="J1345" s="20" t="s">
        <v>794</v>
      </c>
      <c r="K1345" s="16" t="s">
        <v>1879</v>
      </c>
      <c r="L1345" s="20"/>
      <c r="M1345" s="1" t="s">
        <v>2559</v>
      </c>
      <c r="N1345" s="16" t="s">
        <v>1241</v>
      </c>
      <c r="O1345" s="16">
        <v>8</v>
      </c>
      <c r="P1345" s="20" t="s">
        <v>1425</v>
      </c>
      <c r="Q1345" s="1" t="s">
        <v>3170</v>
      </c>
      <c r="R1345" s="1" t="s">
        <v>157</v>
      </c>
      <c r="S1345" s="16"/>
      <c r="T1345" s="151"/>
      <c r="V1345" s="105" t="str">
        <f>IF(Tabela2[[#This Row],[F.R.
(Fonte Recurso)]]="",IF(B1425&lt;&gt;"",B1425&amp;".","")&amp;C1425&amp;"."&amp;D1425&amp;"."&amp;E1425&amp;"."&amp;F1425&amp;"."&amp;G1425&amp;"."&amp;H1425&amp;"."&amp;I1425&amp;"."&amp;J1425,"")</f>
        <v>.......</v>
      </c>
      <c r="W1345" s="105" t="b">
        <f>V1345=Tabela2[[#This Row],[N.R.
(Natureza da Receita)]]</f>
        <v>0</v>
      </c>
      <c r="X1345" s="105" t="str">
        <f>IF(Tabela2[[#This Row],[F.R.
(Fonte Recurso)]]="",VLOOKUP(Tabela2[[#This Row],[N.R.
(Natureza da Receita)]],Tabela813[[NR]:[Situação]],3,FALSE),"")</f>
        <v>A</v>
      </c>
      <c r="Y1345" s="105" t="b">
        <f>X1345=Tabela2[[#This Row],[(S)intética
(A)nalítica]]</f>
        <v>1</v>
      </c>
    </row>
    <row r="1346" spans="1:25" ht="45">
      <c r="B1346" s="29"/>
      <c r="C1346" s="20"/>
      <c r="D1346" s="20"/>
      <c r="E1346" s="20"/>
      <c r="F1346" s="20"/>
      <c r="G1346" s="20"/>
      <c r="H1346" s="20"/>
      <c r="I1346" s="20"/>
      <c r="J1346" s="20"/>
      <c r="K1346" s="16"/>
      <c r="L1346" s="36" t="s">
        <v>3097</v>
      </c>
      <c r="M1346" s="37" t="s">
        <v>6271</v>
      </c>
      <c r="N1346" s="16"/>
      <c r="O1346" s="16" t="s">
        <v>157</v>
      </c>
      <c r="P1346" s="20" t="s">
        <v>157</v>
      </c>
      <c r="Q1346" s="1" t="s">
        <v>3426</v>
      </c>
      <c r="R1346" s="1" t="s">
        <v>157</v>
      </c>
      <c r="S1346" s="16" t="s">
        <v>157</v>
      </c>
      <c r="T1346" s="151"/>
      <c r="V1346" s="105" t="str">
        <f>IF(Tabela2[[#This Row],[F.R.
(Fonte Recurso)]]="",IF(B1426&lt;&gt;"",B1426&amp;".","")&amp;C1426&amp;"."&amp;D1426&amp;"."&amp;E1426&amp;"."&amp;F1426&amp;"."&amp;G1426&amp;"."&amp;H1426&amp;"."&amp;I1426&amp;"."&amp;J1426,"")</f>
        <v/>
      </c>
      <c r="W1346" s="105" t="b">
        <f>V1346=Tabela2[[#This Row],[N.R.
(Natureza da Receita)]]</f>
        <v>1</v>
      </c>
      <c r="X1346" s="105" t="str">
        <f>IF(Tabela2[[#This Row],[F.R.
(Fonte Recurso)]]="",VLOOKUP(Tabela2[[#This Row],[N.R.
(Natureza da Receita)]],Tabela813[[NR]:[Situação]],3,FALSE),"")</f>
        <v/>
      </c>
      <c r="Y1346" s="105" t="b">
        <f>X1346=Tabela2[[#This Row],[(S)intética
(A)nalítica]]</f>
        <v>1</v>
      </c>
    </row>
    <row r="1347" spans="1:25" ht="45">
      <c r="B1347" s="29"/>
      <c r="C1347" s="20"/>
      <c r="D1347" s="20"/>
      <c r="E1347" s="20"/>
      <c r="F1347" s="20"/>
      <c r="G1347" s="20"/>
      <c r="H1347" s="20"/>
      <c r="I1347" s="20"/>
      <c r="J1347" s="20"/>
      <c r="K1347" s="16"/>
      <c r="L1347" s="20" t="s">
        <v>3099</v>
      </c>
      <c r="M1347" s="21" t="s">
        <v>3394</v>
      </c>
      <c r="N1347" s="16" t="str">
        <f t="shared" ref="N1347:N1352" si="35">X1268</f>
        <v/>
      </c>
      <c r="O1347" s="16" t="s">
        <v>157</v>
      </c>
      <c r="P1347" s="20" t="s">
        <v>157</v>
      </c>
      <c r="Q1347" s="1" t="s">
        <v>3426</v>
      </c>
      <c r="R1347" s="1" t="s">
        <v>157</v>
      </c>
      <c r="S1347" s="16" t="s">
        <v>157</v>
      </c>
      <c r="T1347" s="151"/>
      <c r="V1347" s="105" t="str">
        <f>IF(Tabela2[[#This Row],[F.R.
(Fonte Recurso)]]="",IF(B1427&lt;&gt;"",B1427&amp;".","")&amp;C1427&amp;"."&amp;D1427&amp;"."&amp;E1427&amp;"."&amp;F1427&amp;"."&amp;G1427&amp;"."&amp;H1427&amp;"."&amp;I1427&amp;"."&amp;J1427,"")</f>
        <v/>
      </c>
      <c r="W1347" s="105" t="b">
        <f>V1347=Tabela2[[#This Row],[N.R.
(Natureza da Receita)]]</f>
        <v>1</v>
      </c>
      <c r="X1347" s="105" t="str">
        <f>IF(Tabela2[[#This Row],[F.R.
(Fonte Recurso)]]="",VLOOKUP(Tabela2[[#This Row],[N.R.
(Natureza da Receita)]],Tabela813[[NR]:[Situação]],3,FALSE),"")</f>
        <v/>
      </c>
      <c r="Y1347" s="105" t="b">
        <f>X1347=Tabela2[[#This Row],[(S)intética
(A)nalítica]]</f>
        <v>1</v>
      </c>
    </row>
    <row r="1348" spans="1:25" ht="60">
      <c r="B1348" s="29"/>
      <c r="C1348" s="20" t="s">
        <v>790</v>
      </c>
      <c r="D1348" s="20" t="s">
        <v>791</v>
      </c>
      <c r="E1348" s="20" t="s">
        <v>781</v>
      </c>
      <c r="F1348" s="20" t="s">
        <v>793</v>
      </c>
      <c r="G1348" s="20" t="s">
        <v>787</v>
      </c>
      <c r="H1348" s="20" t="s">
        <v>784</v>
      </c>
      <c r="I1348" s="20" t="s">
        <v>784</v>
      </c>
      <c r="J1348" s="20" t="s">
        <v>787</v>
      </c>
      <c r="K1348" s="16" t="s">
        <v>1880</v>
      </c>
      <c r="L1348" s="20"/>
      <c r="M1348" s="21" t="s">
        <v>2560</v>
      </c>
      <c r="N1348" s="16" t="s">
        <v>1236</v>
      </c>
      <c r="O1348" s="16">
        <v>4</v>
      </c>
      <c r="P1348" s="20" t="s">
        <v>44</v>
      </c>
      <c r="Q1348" s="1" t="s">
        <v>711</v>
      </c>
      <c r="R1348" s="1" t="s">
        <v>157</v>
      </c>
      <c r="S1348" s="16"/>
      <c r="T1348" s="152"/>
      <c r="V1348" s="105" t="str">
        <f>IF(Tabela2[[#This Row],[F.R.
(Fonte Recurso)]]="",IF(B1428&lt;&gt;"",B1428&amp;".","")&amp;C1428&amp;"."&amp;D1428&amp;"."&amp;E1428&amp;"."&amp;F1428&amp;"."&amp;G1428&amp;"."&amp;H1428&amp;"."&amp;I1428&amp;"."&amp;J1428,"")</f>
        <v>.......</v>
      </c>
      <c r="W1348" s="105" t="b">
        <f>V1348=Tabela2[[#This Row],[N.R.
(Natureza da Receita)]]</f>
        <v>0</v>
      </c>
      <c r="X1348" s="105" t="str">
        <f>IF(Tabela2[[#This Row],[F.R.
(Fonte Recurso)]]="",VLOOKUP(Tabela2[[#This Row],[N.R.
(Natureza da Receita)]],Tabela813[[NR]:[Situação]],3,FALSE),"")</f>
        <v>S</v>
      </c>
      <c r="Y1348" s="105" t="b">
        <f>X1348=Tabela2[[#This Row],[(S)intética
(A)nalítica]]</f>
        <v>1</v>
      </c>
    </row>
    <row r="1349" spans="1:25" ht="30">
      <c r="B1349" s="29"/>
      <c r="C1349" s="20" t="s">
        <v>790</v>
      </c>
      <c r="D1349" s="20" t="s">
        <v>791</v>
      </c>
      <c r="E1349" s="20" t="s">
        <v>781</v>
      </c>
      <c r="F1349" s="20" t="s">
        <v>793</v>
      </c>
      <c r="G1349" s="20" t="s">
        <v>807</v>
      </c>
      <c r="H1349" s="20" t="s">
        <v>784</v>
      </c>
      <c r="I1349" s="20" t="s">
        <v>784</v>
      </c>
      <c r="J1349" s="20" t="s">
        <v>787</v>
      </c>
      <c r="K1349" s="16" t="s">
        <v>1881</v>
      </c>
      <c r="L1349" s="20"/>
      <c r="M1349" s="21" t="s">
        <v>412</v>
      </c>
      <c r="N1349" s="16" t="s">
        <v>1236</v>
      </c>
      <c r="O1349" s="16">
        <v>5</v>
      </c>
      <c r="P1349" s="20" t="s">
        <v>54</v>
      </c>
      <c r="Q1349" s="1" t="s">
        <v>688</v>
      </c>
      <c r="R1349" s="1" t="s">
        <v>157</v>
      </c>
      <c r="S1349" s="16"/>
      <c r="T1349" s="151"/>
      <c r="V1349" s="105" t="str">
        <f>IF(Tabela2[[#This Row],[F.R.
(Fonte Recurso)]]="",IF(B1429&lt;&gt;"",B1429&amp;".","")&amp;C1429&amp;"."&amp;D1429&amp;"."&amp;E1429&amp;"."&amp;F1429&amp;"."&amp;G1429&amp;"."&amp;H1429&amp;"."&amp;I1429&amp;"."&amp;J1429,"")</f>
        <v>2.4.2.2.99.0.1.03</v>
      </c>
      <c r="W1349" s="105" t="b">
        <f>V1349=Tabela2[[#This Row],[N.R.
(Natureza da Receita)]]</f>
        <v>0</v>
      </c>
      <c r="X1349" s="105" t="str">
        <f>IF(Tabela2[[#This Row],[F.R.
(Fonte Recurso)]]="",VLOOKUP(Tabela2[[#This Row],[N.R.
(Natureza da Receita)]],Tabela813[[NR]:[Situação]],3,FALSE),"")</f>
        <v>S</v>
      </c>
      <c r="Y1349" s="105" t="b">
        <f>X1349=Tabela2[[#This Row],[(S)intética
(A)nalítica]]</f>
        <v>1</v>
      </c>
    </row>
    <row r="1350" spans="1:25">
      <c r="B1350" s="29"/>
      <c r="C1350" s="20"/>
      <c r="D1350" s="20"/>
      <c r="E1350" s="20"/>
      <c r="F1350" s="20"/>
      <c r="G1350" s="20"/>
      <c r="H1350" s="20"/>
      <c r="I1350" s="20"/>
      <c r="J1350" s="20"/>
      <c r="K1350" s="16"/>
      <c r="L1350" s="20" t="s">
        <v>3165</v>
      </c>
      <c r="M1350" s="21" t="s">
        <v>3162</v>
      </c>
      <c r="N1350" s="16"/>
      <c r="O1350" s="16" t="s">
        <v>157</v>
      </c>
      <c r="P1350" s="20" t="s">
        <v>157</v>
      </c>
      <c r="Q1350" s="1"/>
      <c r="R1350" s="1" t="s">
        <v>3191</v>
      </c>
      <c r="S1350" s="16" t="s">
        <v>157</v>
      </c>
      <c r="T1350" s="151"/>
      <c r="V1350" s="105" t="str">
        <f>IF(Tabela2[[#This Row],[F.R.
(Fonte Recurso)]]="",IF(B1430&lt;&gt;"",B1430&amp;".","")&amp;C1430&amp;"."&amp;D1430&amp;"."&amp;E1430&amp;"."&amp;F1430&amp;"."&amp;G1430&amp;"."&amp;H1430&amp;"."&amp;I1430&amp;"."&amp;J1430,"")</f>
        <v/>
      </c>
      <c r="W1350" s="105" t="b">
        <f>V1350=Tabela2[[#This Row],[N.R.
(Natureza da Receita)]]</f>
        <v>1</v>
      </c>
      <c r="X1350" s="105" t="str">
        <f>IF(Tabela2[[#This Row],[F.R.
(Fonte Recurso)]]="",VLOOKUP(Tabela2[[#This Row],[N.R.
(Natureza da Receita)]],Tabela813[[NR]:[Situação]],3,FALSE),"")</f>
        <v/>
      </c>
      <c r="Y1350" s="105" t="b">
        <f>X1350=Tabela2[[#This Row],[(S)intética
(A)nalítica]]</f>
        <v>1</v>
      </c>
    </row>
    <row r="1351" spans="1:25" ht="30">
      <c r="B1351" s="29"/>
      <c r="C1351" s="20" t="s">
        <v>790</v>
      </c>
      <c r="D1351" s="20" t="s">
        <v>791</v>
      </c>
      <c r="E1351" s="20" t="s">
        <v>781</v>
      </c>
      <c r="F1351" s="20" t="s">
        <v>793</v>
      </c>
      <c r="G1351" s="20" t="s">
        <v>809</v>
      </c>
      <c r="H1351" s="20" t="s">
        <v>784</v>
      </c>
      <c r="I1351" s="20" t="s">
        <v>784</v>
      </c>
      <c r="J1351" s="20" t="s">
        <v>787</v>
      </c>
      <c r="K1351" s="16" t="s">
        <v>3018</v>
      </c>
      <c r="L1351" s="20"/>
      <c r="M1351" s="21" t="s">
        <v>1167</v>
      </c>
      <c r="N1351" s="16" t="s">
        <v>1236</v>
      </c>
      <c r="O1351" s="16">
        <v>5</v>
      </c>
      <c r="P1351" s="20" t="s">
        <v>44</v>
      </c>
      <c r="Q1351" s="1" t="s">
        <v>1168</v>
      </c>
      <c r="R1351" s="1" t="s">
        <v>3020</v>
      </c>
      <c r="S1351" s="16"/>
      <c r="T1351" s="151"/>
      <c r="V1351" s="105" t="str">
        <f>IF(Tabela2[[#This Row],[F.R.
(Fonte Recurso)]]="",IF(B1431&lt;&gt;"",B1431&amp;".","")&amp;C1431&amp;"."&amp;D1431&amp;"."&amp;E1431&amp;"."&amp;F1431&amp;"."&amp;G1431&amp;"."&amp;H1431&amp;"."&amp;I1431&amp;"."&amp;J1431,"")</f>
        <v>.......</v>
      </c>
      <c r="W1351" s="105" t="b">
        <f>V1351=Tabela2[[#This Row],[N.R.
(Natureza da Receita)]]</f>
        <v>0</v>
      </c>
      <c r="X1351" s="105" t="str">
        <f>IF(Tabela2[[#This Row],[F.R.
(Fonte Recurso)]]="",VLOOKUP(Tabela2[[#This Row],[N.R.
(Natureza da Receita)]],Tabela813[[NR]:[Situação]],3,FALSE),"")</f>
        <v>S</v>
      </c>
      <c r="Y1351" s="105" t="b">
        <f>X1351=Tabela2[[#This Row],[(S)intética
(A)nalítica]]</f>
        <v>1</v>
      </c>
    </row>
    <row r="1352" spans="1:25" ht="30">
      <c r="A1352" s="302"/>
      <c r="B1352" s="29"/>
      <c r="C1352" s="20" t="s">
        <v>790</v>
      </c>
      <c r="D1352" s="20" t="s">
        <v>791</v>
      </c>
      <c r="E1352" s="20" t="s">
        <v>781</v>
      </c>
      <c r="F1352" s="20" t="s">
        <v>793</v>
      </c>
      <c r="G1352" s="20" t="s">
        <v>809</v>
      </c>
      <c r="H1352" s="20" t="s">
        <v>784</v>
      </c>
      <c r="I1352" s="20" t="s">
        <v>781</v>
      </c>
      <c r="J1352" s="20" t="s">
        <v>787</v>
      </c>
      <c r="K1352" s="16" t="s">
        <v>3019</v>
      </c>
      <c r="L1352" s="20"/>
      <c r="M1352" s="21" t="s">
        <v>2800</v>
      </c>
      <c r="N1352" s="16" t="str">
        <f t="shared" si="35"/>
        <v>A</v>
      </c>
      <c r="O1352" s="16">
        <v>7</v>
      </c>
      <c r="P1352" s="20" t="s">
        <v>54</v>
      </c>
      <c r="Q1352" s="1" t="s">
        <v>1168</v>
      </c>
      <c r="R1352" s="1" t="s">
        <v>3020</v>
      </c>
      <c r="S1352" s="16"/>
      <c r="T1352" s="151"/>
      <c r="V1352" s="105" t="str">
        <f>IF(Tabela2[[#This Row],[F.R.
(Fonte Recurso)]]="",IF(B1432&lt;&gt;"",B1432&amp;".","")&amp;C1432&amp;"."&amp;D1432&amp;"."&amp;E1432&amp;"."&amp;F1432&amp;"."&amp;G1432&amp;"."&amp;H1432&amp;"."&amp;I1432&amp;"."&amp;J1432,"")</f>
        <v>2.4.2.9.00.0.0.00</v>
      </c>
      <c r="W1352" s="105" t="b">
        <f>V1352=Tabela2[[#This Row],[N.R.
(Natureza da Receita)]]</f>
        <v>0</v>
      </c>
      <c r="X1352" s="105" t="str">
        <f>IF(Tabela2[[#This Row],[F.R.
(Fonte Recurso)]]="",VLOOKUP(Tabela2[[#This Row],[N.R.
(Natureza da Receita)]],Tabela813[[NR]:[Situação]],3,FALSE),"")</f>
        <v>A</v>
      </c>
      <c r="Y1352" s="105" t="b">
        <f>X1352=Tabela2[[#This Row],[(S)intética
(A)nalítica]]</f>
        <v>1</v>
      </c>
    </row>
    <row r="1353" spans="1:25" ht="30">
      <c r="A1353" s="302"/>
      <c r="B1353" s="29"/>
      <c r="C1353" s="20"/>
      <c r="D1353" s="20"/>
      <c r="E1353" s="20"/>
      <c r="F1353" s="20"/>
      <c r="G1353" s="20"/>
      <c r="H1353" s="20"/>
      <c r="I1353" s="20"/>
      <c r="J1353" s="20"/>
      <c r="K1353" s="16"/>
      <c r="L1353" s="258" t="s">
        <v>3105</v>
      </c>
      <c r="M1353" s="21" t="s">
        <v>3160</v>
      </c>
      <c r="N1353" s="16"/>
      <c r="O1353" s="16"/>
      <c r="P1353" s="20"/>
      <c r="Q1353" s="1" t="s">
        <v>3425</v>
      </c>
      <c r="R1353" s="1"/>
      <c r="S1353" s="16"/>
      <c r="T1353" s="151"/>
      <c r="V1353" s="105" t="str">
        <f>IF(Tabela2[[#This Row],[F.R.
(Fonte Recurso)]]="",IF(B1433&lt;&gt;"",B1433&amp;".","")&amp;C1433&amp;"."&amp;D1433&amp;"."&amp;E1433&amp;"."&amp;F1433&amp;"."&amp;G1433&amp;"."&amp;H1433&amp;"."&amp;I1433&amp;"."&amp;J1433,"")</f>
        <v/>
      </c>
      <c r="W1353" s="105" t="b">
        <f>V1353=Tabela2[[#This Row],[N.R.
(Natureza da Receita)]]</f>
        <v>1</v>
      </c>
      <c r="X1353" s="105" t="str">
        <f>IF(Tabela2[[#This Row],[F.R.
(Fonte Recurso)]]="",VLOOKUP(Tabela2[[#This Row],[N.R.
(Natureza da Receita)]],Tabela813[[NR]:[Situação]],3,FALSE),"")</f>
        <v/>
      </c>
      <c r="Y1353" s="105" t="b">
        <f>X1353=Tabela2[[#This Row],[(S)intética
(A)nalítica]]</f>
        <v>1</v>
      </c>
    </row>
    <row r="1354" spans="1:25" ht="75">
      <c r="B1354" s="267"/>
      <c r="C1354" s="258"/>
      <c r="D1354" s="258"/>
      <c r="E1354" s="258"/>
      <c r="F1354" s="258"/>
      <c r="G1354" s="258"/>
      <c r="H1354" s="258"/>
      <c r="I1354" s="258"/>
      <c r="J1354" s="258"/>
      <c r="K1354" s="268"/>
      <c r="L1354" s="258" t="s">
        <v>6257</v>
      </c>
      <c r="M1354" s="259" t="s">
        <v>6258</v>
      </c>
      <c r="N1354" s="268" t="str">
        <f>X1373</f>
        <v>S</v>
      </c>
      <c r="O1354" s="268"/>
      <c r="P1354" s="258"/>
      <c r="Q1354" s="255" t="s">
        <v>6312</v>
      </c>
      <c r="R1354" s="255" t="s">
        <v>6192</v>
      </c>
      <c r="S1354" s="256" t="s">
        <v>89</v>
      </c>
      <c r="T1354" s="265">
        <v>45454</v>
      </c>
      <c r="V1354" s="105" t="str">
        <f>IF(Tabela2[[#This Row],[F.R.
(Fonte Recurso)]]="",IF(B1434&lt;&gt;"",B1434&amp;".","")&amp;C1434&amp;"."&amp;D1434&amp;"."&amp;E1434&amp;"."&amp;F1434&amp;"."&amp;G1434&amp;"."&amp;H1434&amp;"."&amp;I1434&amp;"."&amp;J1434,"")</f>
        <v/>
      </c>
      <c r="W1354" s="105" t="b">
        <f>V1354=Tabela2[[#This Row],[N.R.
(Natureza da Receita)]]</f>
        <v>1</v>
      </c>
      <c r="X1354" s="105" t="str">
        <f>IF(Tabela2[[#This Row],[F.R.
(Fonte Recurso)]]="",VLOOKUP(Tabela2[[#This Row],[N.R.
(Natureza da Receita)]],Tabela813[[NR]:[Situação]],3,FALSE),"")</f>
        <v/>
      </c>
      <c r="Y1354" s="105" t="b">
        <f>X1354=Tabela2[[#This Row],[(S)intética
(A)nalítica]]</f>
        <v>0</v>
      </c>
    </row>
    <row r="1355" spans="1:25" ht="30">
      <c r="B1355" s="29"/>
      <c r="C1355" s="20" t="s">
        <v>790</v>
      </c>
      <c r="D1355" s="20" t="s">
        <v>791</v>
      </c>
      <c r="E1355" s="20" t="s">
        <v>781</v>
      </c>
      <c r="F1355" s="20" t="s">
        <v>793</v>
      </c>
      <c r="G1355" s="20" t="s">
        <v>808</v>
      </c>
      <c r="H1355" s="20" t="s">
        <v>784</v>
      </c>
      <c r="I1355" s="20" t="s">
        <v>784</v>
      </c>
      <c r="J1355" s="20" t="s">
        <v>787</v>
      </c>
      <c r="K1355" s="16" t="s">
        <v>3289</v>
      </c>
      <c r="L1355" s="20"/>
      <c r="M1355" s="21" t="s">
        <v>3290</v>
      </c>
      <c r="N1355" s="16" t="s">
        <v>1236</v>
      </c>
      <c r="O1355" s="16">
        <v>5</v>
      </c>
      <c r="P1355" s="20"/>
      <c r="Q1355" s="1" t="s">
        <v>3291</v>
      </c>
      <c r="R1355" s="1"/>
      <c r="S1355" s="16"/>
      <c r="T1355" s="151"/>
      <c r="V1355" s="105" t="str">
        <f>IF(Tabela2[[#This Row],[F.R.
(Fonte Recurso)]]="",IF(B1435&lt;&gt;"",B1435&amp;".","")&amp;C1435&amp;"."&amp;D1435&amp;"."&amp;E1435&amp;"."&amp;F1435&amp;"."&amp;G1435&amp;"."&amp;H1435&amp;"."&amp;I1435&amp;"."&amp;J1435,"")</f>
        <v>2.4.2.9.51.0.0.00</v>
      </c>
      <c r="W1355" s="105" t="b">
        <f>V1355=Tabela2[[#This Row],[N.R.
(Natureza da Receita)]]</f>
        <v>0</v>
      </c>
      <c r="X1355" s="105" t="str">
        <f>IF(Tabela2[[#This Row],[F.R.
(Fonte Recurso)]]="",VLOOKUP(Tabela2[[#This Row],[N.R.
(Natureza da Receita)]],Tabela813[[NR]:[Situação]],3,FALSE),"")</f>
        <v>S</v>
      </c>
      <c r="Y1355" s="105" t="b">
        <f>X1355=Tabela2[[#This Row],[(S)intética
(A)nalítica]]</f>
        <v>1</v>
      </c>
    </row>
    <row r="1356" spans="1:25">
      <c r="B1356" s="63"/>
      <c r="C1356" s="20"/>
      <c r="D1356" s="20"/>
      <c r="E1356" s="20"/>
      <c r="F1356" s="20"/>
      <c r="G1356" s="20"/>
      <c r="H1356" s="20"/>
      <c r="I1356" s="20"/>
      <c r="J1356" s="20"/>
      <c r="K1356" s="16"/>
      <c r="L1356" s="20" t="s">
        <v>3237</v>
      </c>
      <c r="M1356" s="21" t="s">
        <v>3238</v>
      </c>
      <c r="N1356" s="16"/>
      <c r="O1356" s="16"/>
      <c r="P1356" s="20"/>
      <c r="Q1356" s="1"/>
      <c r="R1356" s="1"/>
      <c r="S1356" s="16"/>
      <c r="T1356" s="151"/>
      <c r="V1356" s="105" t="str">
        <f>IF(Tabela2[[#This Row],[F.R.
(Fonte Recurso)]]="",IF(B1436&lt;&gt;"",B1436&amp;".","")&amp;C1436&amp;"."&amp;D1436&amp;"."&amp;E1436&amp;"."&amp;F1436&amp;"."&amp;G1436&amp;"."&amp;H1436&amp;"."&amp;I1436&amp;"."&amp;J1436,"")</f>
        <v/>
      </c>
      <c r="W1356" s="105" t="b">
        <f>V1356=Tabela2[[#This Row],[N.R.
(Natureza da Receita)]]</f>
        <v>1</v>
      </c>
      <c r="X1356" s="105" t="str">
        <f>IF(Tabela2[[#This Row],[F.R.
(Fonte Recurso)]]="",VLOOKUP(Tabela2[[#This Row],[N.R.
(Natureza da Receita)]],Tabela813[[NR]:[Situação]],3,FALSE),"")</f>
        <v/>
      </c>
      <c r="Y1356" s="105" t="b">
        <f>X1356=Tabela2[[#This Row],[(S)intética
(A)nalítica]]</f>
        <v>1</v>
      </c>
    </row>
    <row r="1357" spans="1:25" ht="30">
      <c r="B1357" s="63"/>
      <c r="C1357" s="20" t="s">
        <v>790</v>
      </c>
      <c r="D1357" s="20" t="s">
        <v>791</v>
      </c>
      <c r="E1357" s="20" t="s">
        <v>781</v>
      </c>
      <c r="F1357" s="20" t="s">
        <v>793</v>
      </c>
      <c r="G1357" s="20" t="s">
        <v>812</v>
      </c>
      <c r="H1357" s="20" t="s">
        <v>784</v>
      </c>
      <c r="I1357" s="20" t="s">
        <v>784</v>
      </c>
      <c r="J1357" s="20" t="s">
        <v>787</v>
      </c>
      <c r="K1357" s="16" t="s">
        <v>3292</v>
      </c>
      <c r="L1357" s="20"/>
      <c r="M1357" s="21" t="s">
        <v>3294</v>
      </c>
      <c r="N1357" s="16" t="s">
        <v>1236</v>
      </c>
      <c r="O1357" s="16">
        <v>5</v>
      </c>
      <c r="P1357" s="20"/>
      <c r="Q1357" s="1" t="s">
        <v>416</v>
      </c>
      <c r="R1357" s="1"/>
      <c r="S1357" s="16"/>
      <c r="T1357" s="151"/>
      <c r="V1357" s="105" t="str">
        <f>IF(Tabela2[[#This Row],[F.R.
(Fonte Recurso)]]="",IF(B1437&lt;&gt;"",B1437&amp;".","")&amp;C1437&amp;"."&amp;D1437&amp;"."&amp;E1437&amp;"."&amp;F1437&amp;"."&amp;G1437&amp;"."&amp;H1437&amp;"."&amp;I1437&amp;"."&amp;J1437,"")</f>
        <v>.......</v>
      </c>
      <c r="W1357" s="105" t="b">
        <f>V1357=Tabela2[[#This Row],[N.R.
(Natureza da Receita)]]</f>
        <v>0</v>
      </c>
      <c r="X1357" s="105" t="str">
        <f>IF(Tabela2[[#This Row],[F.R.
(Fonte Recurso)]]="",VLOOKUP(Tabela2[[#This Row],[N.R.
(Natureza da Receita)]],Tabela813[[NR]:[Situação]],3,FALSE),"")</f>
        <v>S</v>
      </c>
      <c r="Y1357" s="105" t="b">
        <f>X1357=Tabela2[[#This Row],[(S)intética
(A)nalítica]]</f>
        <v>1</v>
      </c>
    </row>
    <row r="1358" spans="1:25" ht="75">
      <c r="B1358" s="63"/>
      <c r="C1358" s="20" t="s">
        <v>790</v>
      </c>
      <c r="D1358" s="20" t="s">
        <v>791</v>
      </c>
      <c r="E1358" s="20" t="s">
        <v>781</v>
      </c>
      <c r="F1358" s="20" t="s">
        <v>793</v>
      </c>
      <c r="G1358" s="20" t="s">
        <v>812</v>
      </c>
      <c r="H1358" s="20" t="s">
        <v>781</v>
      </c>
      <c r="I1358" s="20" t="s">
        <v>784</v>
      </c>
      <c r="J1358" s="20" t="s">
        <v>787</v>
      </c>
      <c r="K1358" s="16" t="s">
        <v>3293</v>
      </c>
      <c r="L1358" s="20"/>
      <c r="M1358" s="21" t="s">
        <v>3295</v>
      </c>
      <c r="N1358" s="16" t="s">
        <v>1236</v>
      </c>
      <c r="O1358" s="16">
        <v>6</v>
      </c>
      <c r="P1358" s="20"/>
      <c r="Q1358" s="1" t="s">
        <v>418</v>
      </c>
      <c r="R1358" s="1" t="s">
        <v>419</v>
      </c>
      <c r="S1358" s="16"/>
      <c r="T1358" s="151"/>
      <c r="V1358" s="105" t="str">
        <f>IF(Tabela2[[#This Row],[F.R.
(Fonte Recurso)]]="",IF(B1438&lt;&gt;"",B1438&amp;".","")&amp;C1438&amp;"."&amp;D1438&amp;"."&amp;E1438&amp;"."&amp;F1438&amp;"."&amp;G1438&amp;"."&amp;H1438&amp;"."&amp;I1438&amp;"."&amp;J1438,"")</f>
        <v>2.4.2.9.51.0.1.02</v>
      </c>
      <c r="W1358" s="105" t="b">
        <f>V1358=Tabela2[[#This Row],[N.R.
(Natureza da Receita)]]</f>
        <v>0</v>
      </c>
      <c r="X1358" s="105" t="str">
        <f>IF(Tabela2[[#This Row],[F.R.
(Fonte Recurso)]]="",VLOOKUP(Tabela2[[#This Row],[N.R.
(Natureza da Receita)]],Tabela813[[NR]:[Situação]],3,FALSE),"")</f>
        <v>S</v>
      </c>
      <c r="Y1358" s="105" t="b">
        <f>X1358=Tabela2[[#This Row],[(S)intética
(A)nalítica]]</f>
        <v>1</v>
      </c>
    </row>
    <row r="1359" spans="1:25">
      <c r="B1359" s="63"/>
      <c r="C1359" s="62"/>
      <c r="D1359" s="62"/>
      <c r="E1359" s="62"/>
      <c r="F1359" s="62"/>
      <c r="G1359" s="62"/>
      <c r="H1359" s="62"/>
      <c r="I1359" s="62"/>
      <c r="J1359" s="62"/>
      <c r="K1359" s="18"/>
      <c r="L1359" s="20" t="s">
        <v>3155</v>
      </c>
      <c r="M1359" s="21" t="s">
        <v>2780</v>
      </c>
      <c r="N1359" s="18"/>
      <c r="O1359" s="18"/>
      <c r="P1359" s="62"/>
      <c r="Q1359" s="17"/>
      <c r="R1359" s="17"/>
      <c r="S1359" s="18"/>
      <c r="T1359" s="151"/>
      <c r="V1359" s="105" t="str">
        <f>IF(Tabela2[[#This Row],[F.R.
(Fonte Recurso)]]="",IF(B1439&lt;&gt;"",B1439&amp;".","")&amp;C1439&amp;"."&amp;D1439&amp;"."&amp;E1439&amp;"."&amp;F1439&amp;"."&amp;G1439&amp;"."&amp;H1439&amp;"."&amp;I1439&amp;"."&amp;J1439,"")</f>
        <v/>
      </c>
      <c r="W1359" s="105" t="b">
        <f>V1359=Tabela2[[#This Row],[N.R.
(Natureza da Receita)]]</f>
        <v>1</v>
      </c>
      <c r="X1359" s="105" t="str">
        <f>IF(Tabela2[[#This Row],[F.R.
(Fonte Recurso)]]="",VLOOKUP(Tabela2[[#This Row],[N.R.
(Natureza da Receita)]],Tabela813[[NR]:[Situação]],3,FALSE),"")</f>
        <v/>
      </c>
      <c r="Y1359" s="105" t="b">
        <f>X1359=Tabela2[[#This Row],[(S)intética
(A)nalítica]]</f>
        <v>1</v>
      </c>
    </row>
    <row r="1360" spans="1:25" ht="75">
      <c r="A1360" s="25"/>
      <c r="B1360" s="29"/>
      <c r="C1360" s="20" t="s">
        <v>790</v>
      </c>
      <c r="D1360" s="20" t="s">
        <v>791</v>
      </c>
      <c r="E1360" s="20" t="s">
        <v>781</v>
      </c>
      <c r="F1360" s="20" t="s">
        <v>793</v>
      </c>
      <c r="G1360" s="20" t="s">
        <v>812</v>
      </c>
      <c r="H1360" s="20" t="s">
        <v>790</v>
      </c>
      <c r="I1360" s="20" t="s">
        <v>784</v>
      </c>
      <c r="J1360" s="20" t="s">
        <v>787</v>
      </c>
      <c r="K1360" s="16" t="s">
        <v>3296</v>
      </c>
      <c r="L1360" s="20"/>
      <c r="M1360" s="21" t="s">
        <v>3297</v>
      </c>
      <c r="N1360" s="16" t="s">
        <v>1236</v>
      </c>
      <c r="O1360" s="16">
        <v>6</v>
      </c>
      <c r="P1360" s="20"/>
      <c r="Q1360" s="1" t="s">
        <v>421</v>
      </c>
      <c r="R1360" s="1" t="s">
        <v>419</v>
      </c>
      <c r="S1360" s="16"/>
      <c r="T1360" s="151"/>
      <c r="V1360" s="105" t="str">
        <f>IF(Tabela2[[#This Row],[F.R.
(Fonte Recurso)]]="",IF(B1440&lt;&gt;"",B1440&amp;".","")&amp;C1440&amp;"."&amp;D1440&amp;"."&amp;E1440&amp;"."&amp;F1440&amp;"."&amp;G1440&amp;"."&amp;H1440&amp;"."&amp;I1440&amp;"."&amp;J1440,"")</f>
        <v>2.4.2.9.51.0.1.03</v>
      </c>
      <c r="W1360" s="105" t="b">
        <f>V1360=Tabela2[[#This Row],[N.R.
(Natureza da Receita)]]</f>
        <v>0</v>
      </c>
      <c r="X1360" s="105" t="str">
        <f>IF(Tabela2[[#This Row],[F.R.
(Fonte Recurso)]]="",VLOOKUP(Tabela2[[#This Row],[N.R.
(Natureza da Receita)]],Tabela813[[NR]:[Situação]],3,FALSE),"")</f>
        <v>S</v>
      </c>
      <c r="Y1360" s="105" t="b">
        <f>X1360=Tabela2[[#This Row],[(S)intética
(A)nalítica]]</f>
        <v>1</v>
      </c>
    </row>
    <row r="1361" spans="1:25">
      <c r="B1361" s="29"/>
      <c r="C1361" s="20"/>
      <c r="D1361" s="20"/>
      <c r="E1361" s="20"/>
      <c r="F1361" s="20"/>
      <c r="G1361" s="20"/>
      <c r="H1361" s="20"/>
      <c r="I1361" s="20"/>
      <c r="J1361" s="20"/>
      <c r="K1361" s="16"/>
      <c r="L1361" s="20" t="s">
        <v>3102</v>
      </c>
      <c r="M1361" s="21" t="s">
        <v>3391</v>
      </c>
      <c r="N1361" s="16" t="str">
        <f>X1281</f>
        <v>S</v>
      </c>
      <c r="O1361" s="16"/>
      <c r="P1361" s="20"/>
      <c r="Q1361" s="1"/>
      <c r="R1361" s="1"/>
      <c r="S1361" s="18"/>
      <c r="T1361" s="151"/>
      <c r="V1361" s="105" t="str">
        <f>IF(Tabela2[[#This Row],[F.R.
(Fonte Recurso)]]="",IF(B1441&lt;&gt;"",B1441&amp;".","")&amp;C1441&amp;"."&amp;D1441&amp;"."&amp;E1441&amp;"."&amp;F1441&amp;"."&amp;G1441&amp;"."&amp;H1441&amp;"."&amp;I1441&amp;"."&amp;J1441,"")</f>
        <v/>
      </c>
      <c r="W1361" s="105" t="b">
        <f>V1361=Tabela2[[#This Row],[N.R.
(Natureza da Receita)]]</f>
        <v>1</v>
      </c>
      <c r="X1361" s="105" t="str">
        <f>IF(Tabela2[[#This Row],[F.R.
(Fonte Recurso)]]="",VLOOKUP(Tabela2[[#This Row],[N.R.
(Natureza da Receita)]],Tabela813[[NR]:[Situação]],3,FALSE),"")</f>
        <v/>
      </c>
      <c r="Y1361" s="105" t="b">
        <f>X1361=Tabela2[[#This Row],[(S)intética
(A)nalítica]]</f>
        <v>0</v>
      </c>
    </row>
    <row r="1362" spans="1:25">
      <c r="B1362" s="63"/>
      <c r="C1362" s="20" t="s">
        <v>790</v>
      </c>
      <c r="D1362" s="20" t="s">
        <v>791</v>
      </c>
      <c r="E1362" s="20" t="s">
        <v>781</v>
      </c>
      <c r="F1362" s="20" t="s">
        <v>793</v>
      </c>
      <c r="G1362" s="20" t="s">
        <v>823</v>
      </c>
      <c r="H1362" s="20" t="s">
        <v>784</v>
      </c>
      <c r="I1362" s="20" t="s">
        <v>784</v>
      </c>
      <c r="J1362" s="20" t="s">
        <v>787</v>
      </c>
      <c r="K1362" s="16" t="s">
        <v>3298</v>
      </c>
      <c r="L1362" s="20"/>
      <c r="M1362" s="21" t="s">
        <v>3274</v>
      </c>
      <c r="N1362" s="16" t="str">
        <f>X1283</f>
        <v>S</v>
      </c>
      <c r="O1362" s="16">
        <v>5</v>
      </c>
      <c r="P1362" s="20"/>
      <c r="Q1362" s="1" t="s">
        <v>3275</v>
      </c>
      <c r="R1362" s="1"/>
      <c r="S1362" s="16"/>
      <c r="T1362" s="151"/>
      <c r="V1362" s="105" t="str">
        <f>IF(Tabela2[[#This Row],[F.R.
(Fonte Recurso)]]="",IF(B1442&lt;&gt;"",B1442&amp;".","")&amp;C1442&amp;"."&amp;D1442&amp;"."&amp;E1442&amp;"."&amp;F1442&amp;"."&amp;G1442&amp;"."&amp;H1442&amp;"."&amp;I1442&amp;"."&amp;J1442,"")</f>
        <v>2.4.2.9.99.0.0.00</v>
      </c>
      <c r="W1362" s="105" t="b">
        <f>V1362=Tabela2[[#This Row],[N.R.
(Natureza da Receita)]]</f>
        <v>0</v>
      </c>
      <c r="X1362" s="105" t="str">
        <f>IF(Tabela2[[#This Row],[F.R.
(Fonte Recurso)]]="",VLOOKUP(Tabela2[[#This Row],[N.R.
(Natureza da Receita)]],Tabela813[[NR]:[Situação]],3,FALSE),"")</f>
        <v>S</v>
      </c>
      <c r="Y1362" s="105" t="b">
        <f>X1362=Tabela2[[#This Row],[(S)intética
(A)nalítica]]</f>
        <v>1</v>
      </c>
    </row>
    <row r="1363" spans="1:25" ht="51.75" customHeight="1">
      <c r="B1363" s="63"/>
      <c r="C1363" s="20"/>
      <c r="D1363" s="20"/>
      <c r="E1363" s="20"/>
      <c r="F1363" s="20"/>
      <c r="G1363" s="20"/>
      <c r="H1363" s="20"/>
      <c r="I1363" s="20"/>
      <c r="J1363" s="20"/>
      <c r="K1363" s="16"/>
      <c r="L1363" s="20" t="s">
        <v>3348</v>
      </c>
      <c r="M1363" s="21" t="s">
        <v>3349</v>
      </c>
      <c r="N1363" s="16"/>
      <c r="O1363" s="16"/>
      <c r="P1363" s="20"/>
      <c r="Q1363" s="1"/>
      <c r="R1363" s="1"/>
      <c r="S1363" s="16"/>
      <c r="T1363" s="151"/>
      <c r="V1363" s="105" t="str">
        <f>IF(Tabela2[[#This Row],[F.R.
(Fonte Recurso)]]="",IF(B1443&lt;&gt;"",B1443&amp;".","")&amp;C1443&amp;"."&amp;D1443&amp;"."&amp;E1443&amp;"."&amp;F1443&amp;"."&amp;G1443&amp;"."&amp;H1443&amp;"."&amp;I1443&amp;"."&amp;J1443,"")</f>
        <v/>
      </c>
      <c r="W1363" s="105" t="b">
        <f>V1363=Tabela2[[#This Row],[N.R.
(Natureza da Receita)]]</f>
        <v>1</v>
      </c>
      <c r="X1363" s="105" t="str">
        <f>IF(Tabela2[[#This Row],[F.R.
(Fonte Recurso)]]="",VLOOKUP(Tabela2[[#This Row],[N.R.
(Natureza da Receita)]],Tabela813[[NR]:[Situação]],3,FALSE),"")</f>
        <v/>
      </c>
      <c r="Y1363" s="105" t="b">
        <f>X1363=Tabela2[[#This Row],[(S)intética
(A)nalítica]]</f>
        <v>1</v>
      </c>
    </row>
    <row r="1364" spans="1:25" ht="60">
      <c r="B1364" s="29"/>
      <c r="C1364" s="20" t="s">
        <v>790</v>
      </c>
      <c r="D1364" s="20" t="s">
        <v>791</v>
      </c>
      <c r="E1364" s="20" t="s">
        <v>781</v>
      </c>
      <c r="F1364" s="20" t="s">
        <v>793</v>
      </c>
      <c r="G1364" s="20" t="s">
        <v>797</v>
      </c>
      <c r="H1364" s="20" t="s">
        <v>784</v>
      </c>
      <c r="I1364" s="20" t="s">
        <v>784</v>
      </c>
      <c r="J1364" s="20" t="s">
        <v>787</v>
      </c>
      <c r="K1364" s="16" t="s">
        <v>1882</v>
      </c>
      <c r="L1364" s="20"/>
      <c r="M1364" s="21" t="s">
        <v>2560</v>
      </c>
      <c r="N1364" s="16" t="s">
        <v>1236</v>
      </c>
      <c r="O1364" s="16">
        <v>5</v>
      </c>
      <c r="P1364" s="20" t="s">
        <v>50</v>
      </c>
      <c r="Q1364" s="1" t="s">
        <v>711</v>
      </c>
      <c r="R1364" s="1" t="s">
        <v>157</v>
      </c>
      <c r="S1364" s="16"/>
      <c r="T1364" s="151"/>
      <c r="V1364" s="105" t="str">
        <f>IF(Tabela2[[#This Row],[F.R.
(Fonte Recurso)]]="",IF(B1444&lt;&gt;"",B1444&amp;".","")&amp;C1444&amp;"."&amp;D1444&amp;"."&amp;E1444&amp;"."&amp;F1444&amp;"."&amp;G1444&amp;"."&amp;H1444&amp;"."&amp;I1444&amp;"."&amp;J1444,"")</f>
        <v>2.4.2.9.99.0.1.01</v>
      </c>
      <c r="W1364" s="105" t="b">
        <f>V1364=Tabela2[[#This Row],[N.R.
(Natureza da Receita)]]</f>
        <v>0</v>
      </c>
      <c r="X1364" s="105" t="str">
        <f>IF(Tabela2[[#This Row],[F.R.
(Fonte Recurso)]]="",VLOOKUP(Tabela2[[#This Row],[N.R.
(Natureza da Receita)]],Tabela813[[NR]:[Situação]],3,FALSE),"")</f>
        <v>S</v>
      </c>
      <c r="Y1364" s="105" t="b">
        <f>X1364=Tabela2[[#This Row],[(S)intética
(A)nalítica]]</f>
        <v>1</v>
      </c>
    </row>
    <row r="1365" spans="1:25" ht="66.75" customHeight="1">
      <c r="A1365" s="302"/>
      <c r="B1365" s="64"/>
      <c r="C1365" s="20" t="s">
        <v>790</v>
      </c>
      <c r="D1365" s="20" t="s">
        <v>791</v>
      </c>
      <c r="E1365" s="20" t="s">
        <v>781</v>
      </c>
      <c r="F1365" s="20" t="s">
        <v>793</v>
      </c>
      <c r="G1365" s="20" t="s">
        <v>797</v>
      </c>
      <c r="H1365" s="20" t="s">
        <v>784</v>
      </c>
      <c r="I1365" s="20" t="s">
        <v>781</v>
      </c>
      <c r="J1365" s="20" t="s">
        <v>787</v>
      </c>
      <c r="K1365" s="16" t="s">
        <v>1883</v>
      </c>
      <c r="L1365" s="20"/>
      <c r="M1365" s="21" t="s">
        <v>2562</v>
      </c>
      <c r="N1365" s="16" t="s">
        <v>1236</v>
      </c>
      <c r="O1365" s="16">
        <v>7</v>
      </c>
      <c r="P1365" s="20" t="s">
        <v>50</v>
      </c>
      <c r="Q1365" s="1" t="s">
        <v>711</v>
      </c>
      <c r="R1365" s="1" t="s">
        <v>157</v>
      </c>
      <c r="S1365" s="16" t="s">
        <v>157</v>
      </c>
      <c r="T1365" s="151"/>
      <c r="V1365" s="105" t="str">
        <f>IF(Tabela2[[#This Row],[F.R.
(Fonte Recurso)]]="",IF(B1445&lt;&gt;"",B1445&amp;".","")&amp;C1445&amp;"."&amp;D1445&amp;"."&amp;E1445&amp;"."&amp;F1445&amp;"."&amp;G1445&amp;"."&amp;H1445&amp;"."&amp;I1445&amp;"."&amp;J1445,"")</f>
        <v>.......</v>
      </c>
      <c r="W1365" s="105" t="b">
        <f>V1365=Tabela2[[#This Row],[N.R.
(Natureza da Receita)]]</f>
        <v>0</v>
      </c>
      <c r="X1365" s="105" t="str">
        <f>IF(Tabela2[[#This Row],[F.R.
(Fonte Recurso)]]="",VLOOKUP(Tabela2[[#This Row],[N.R.
(Natureza da Receita)]],Tabela813[[NR]:[Situação]],3,FALSE),"")</f>
        <v>A</v>
      </c>
      <c r="Y1365" s="105" t="b">
        <f>X1365=Tabela2[[#This Row],[(S)intética
(A)nalítica]]</f>
        <v>0</v>
      </c>
    </row>
    <row r="1366" spans="1:25" ht="30">
      <c r="A1366" s="302"/>
      <c r="B1366" s="64"/>
      <c r="C1366" s="55"/>
      <c r="D1366" s="55"/>
      <c r="E1366" s="55"/>
      <c r="F1366" s="55"/>
      <c r="G1366" s="55"/>
      <c r="H1366" s="55"/>
      <c r="I1366" s="55"/>
      <c r="J1366" s="55"/>
      <c r="K1366" s="54"/>
      <c r="L1366" s="20" t="s">
        <v>3110</v>
      </c>
      <c r="M1366" s="21" t="s">
        <v>3055</v>
      </c>
      <c r="N1366" s="16" t="str">
        <f>X1287</f>
        <v>S</v>
      </c>
      <c r="O1366" s="16"/>
      <c r="P1366" s="20"/>
      <c r="Q1366" s="41" t="s">
        <v>3192</v>
      </c>
      <c r="R1366" s="45"/>
      <c r="S1366" s="46"/>
      <c r="T1366" s="151"/>
      <c r="V1366" s="105" t="str">
        <f>IF(Tabela2[[#This Row],[F.R.
(Fonte Recurso)]]="",IF(B1447&lt;&gt;"",B1447&amp;".","")&amp;C1447&amp;"."&amp;D1447&amp;"."&amp;E1447&amp;"."&amp;F1447&amp;"."&amp;G1447&amp;"."&amp;H1447&amp;"."&amp;I1447&amp;"."&amp;J1447,"")</f>
        <v/>
      </c>
      <c r="W1366" s="105" t="b">
        <f>V1366=Tabela2[[#This Row],[N.R.
(Natureza da Receita)]]</f>
        <v>1</v>
      </c>
      <c r="X1366" s="105" t="str">
        <f>IF(Tabela2[[#This Row],[F.R.
(Fonte Recurso)]]="",VLOOKUP(Tabela2[[#This Row],[N.R.
(Natureza da Receita)]],Tabela813[[NR]:[Situação]],3,FALSE),"")</f>
        <v/>
      </c>
      <c r="Y1366" s="105" t="b">
        <f>X1366=Tabela2[[#This Row],[(S)intética
(A)nalítica]]</f>
        <v>0</v>
      </c>
    </row>
    <row r="1367" spans="1:25">
      <c r="A1367" s="302"/>
      <c r="B1367" s="29"/>
      <c r="C1367" s="20"/>
      <c r="D1367" s="20"/>
      <c r="E1367" s="20"/>
      <c r="F1367" s="20"/>
      <c r="G1367" s="20"/>
      <c r="H1367" s="20"/>
      <c r="I1367" s="20"/>
      <c r="J1367" s="20"/>
      <c r="K1367" s="16"/>
      <c r="L1367" s="20" t="s">
        <v>3350</v>
      </c>
      <c r="M1367" s="21" t="s">
        <v>3351</v>
      </c>
      <c r="N1367" s="16"/>
      <c r="O1367" s="16"/>
      <c r="P1367" s="20"/>
      <c r="Q1367" s="1"/>
      <c r="R1367" s="1"/>
      <c r="S1367" s="16"/>
      <c r="T1367" s="151"/>
      <c r="V1367" s="105" t="str">
        <f>IF(Tabela2[[#This Row],[F.R.
(Fonte Recurso)]]="",IF(B1448&lt;&gt;"",B1448&amp;".","")&amp;C1448&amp;"."&amp;D1448&amp;"."&amp;E1448&amp;"."&amp;F1448&amp;"."&amp;G1448&amp;"."&amp;H1448&amp;"."&amp;I1448&amp;"."&amp;J1448,"")</f>
        <v/>
      </c>
      <c r="W1367" s="105" t="b">
        <f>V1367=Tabela2[[#This Row],[N.R.
(Natureza da Receita)]]</f>
        <v>1</v>
      </c>
      <c r="X1367" s="105" t="str">
        <f>IF(Tabela2[[#This Row],[F.R.
(Fonte Recurso)]]="",VLOOKUP(Tabela2[[#This Row],[N.R.
(Natureza da Receita)]],Tabela813[[NR]:[Situação]],3,FALSE),"")</f>
        <v/>
      </c>
      <c r="Y1367" s="105" t="b">
        <f>X1367=Tabela2[[#This Row],[(S)intética
(A)nalítica]]</f>
        <v>1</v>
      </c>
    </row>
    <row r="1368" spans="1:25">
      <c r="B1368" s="29"/>
      <c r="C1368" s="20"/>
      <c r="D1368" s="20"/>
      <c r="E1368" s="20"/>
      <c r="F1368" s="20"/>
      <c r="G1368" s="20"/>
      <c r="H1368" s="20"/>
      <c r="I1368" s="20"/>
      <c r="J1368" s="20"/>
      <c r="K1368" s="16"/>
      <c r="L1368" s="20" t="s">
        <v>3163</v>
      </c>
      <c r="M1368" s="21" t="s">
        <v>3109</v>
      </c>
      <c r="N1368" s="16" t="str">
        <f>X1289</f>
        <v>S</v>
      </c>
      <c r="O1368" s="16"/>
      <c r="P1368" s="20"/>
      <c r="Q1368" s="1"/>
      <c r="R1368" s="1"/>
      <c r="S1368" s="16"/>
      <c r="T1368" s="151"/>
      <c r="V1368" s="105" t="str">
        <f>IF(Tabela2[[#This Row],[F.R.
(Fonte Recurso)]]="",IF(B1449&lt;&gt;"",B1449&amp;".","")&amp;C1449&amp;"."&amp;D1449&amp;"."&amp;E1449&amp;"."&amp;F1449&amp;"."&amp;G1449&amp;"."&amp;H1449&amp;"."&amp;I1449&amp;"."&amp;J1449,"")</f>
        <v/>
      </c>
      <c r="W1368" s="105" t="b">
        <f>V1368=Tabela2[[#This Row],[N.R.
(Natureza da Receita)]]</f>
        <v>1</v>
      </c>
      <c r="X1368" s="105" t="str">
        <f>IF(Tabela2[[#This Row],[F.R.
(Fonte Recurso)]]="",VLOOKUP(Tabela2[[#This Row],[N.R.
(Natureza da Receita)]],Tabela813[[NR]:[Situação]],3,FALSE),"")</f>
        <v/>
      </c>
      <c r="Y1368" s="105" t="b">
        <f>X1368=Tabela2[[#This Row],[(S)intética
(A)nalítica]]</f>
        <v>0</v>
      </c>
    </row>
    <row r="1369" spans="1:25" ht="60">
      <c r="B1369" s="267"/>
      <c r="C1369" s="258"/>
      <c r="D1369" s="258"/>
      <c r="E1369" s="258"/>
      <c r="F1369" s="258"/>
      <c r="G1369" s="258"/>
      <c r="H1369" s="258"/>
      <c r="I1369" s="258"/>
      <c r="J1369" s="258"/>
      <c r="K1369" s="268"/>
      <c r="L1369" s="258" t="s">
        <v>6200</v>
      </c>
      <c r="M1369" s="259" t="s">
        <v>6201</v>
      </c>
      <c r="N1369" s="268" t="str">
        <f>X1336</f>
        <v/>
      </c>
      <c r="O1369" s="268"/>
      <c r="P1369" s="258"/>
      <c r="Q1369" s="255" t="s">
        <v>6313</v>
      </c>
      <c r="R1369" s="255" t="s">
        <v>6192</v>
      </c>
      <c r="S1369" s="256" t="s">
        <v>89</v>
      </c>
      <c r="T1369" s="265">
        <v>45454</v>
      </c>
      <c r="V1369" s="105" t="str">
        <f>IF(Tabela2[[#This Row],[F.R.
(Fonte Recurso)]]="",IF(B1450&lt;&gt;"",B1450&amp;".","")&amp;C1450&amp;"."&amp;D1450&amp;"."&amp;E1450&amp;"."&amp;F1450&amp;"."&amp;G1450&amp;"."&amp;H1450&amp;"."&amp;I1450&amp;"."&amp;J1450,"")</f>
        <v/>
      </c>
      <c r="W1369" s="105" t="b">
        <f>V1369=Tabela2[[#This Row],[N.R.
(Natureza da Receita)]]</f>
        <v>1</v>
      </c>
      <c r="X1369" s="105" t="str">
        <f>IF(Tabela2[[#This Row],[F.R.
(Fonte Recurso)]]="",VLOOKUP(Tabela2[[#This Row],[N.R.
(Natureza da Receita)]],Tabela813[[NR]:[Situação]],3,FALSE),"")</f>
        <v/>
      </c>
      <c r="Y1369" s="105" t="b">
        <f>X1369=Tabela2[[#This Row],[(S)intética
(A)nalítica]]</f>
        <v>1</v>
      </c>
    </row>
    <row r="1370" spans="1:25" ht="45">
      <c r="B1370" s="29"/>
      <c r="C1370" s="20" t="s">
        <v>790</v>
      </c>
      <c r="D1370" s="20" t="s">
        <v>791</v>
      </c>
      <c r="E1370" s="20" t="s">
        <v>790</v>
      </c>
      <c r="F1370" s="20" t="s">
        <v>784</v>
      </c>
      <c r="G1370" s="20" t="s">
        <v>787</v>
      </c>
      <c r="H1370" s="20" t="s">
        <v>784</v>
      </c>
      <c r="I1370" s="20" t="s">
        <v>784</v>
      </c>
      <c r="J1370" s="20" t="s">
        <v>787</v>
      </c>
      <c r="K1370" s="16" t="s">
        <v>1884</v>
      </c>
      <c r="L1370" s="20"/>
      <c r="M1370" s="21" t="s">
        <v>2564</v>
      </c>
      <c r="N1370" s="16" t="str">
        <f>X1290</f>
        <v>A</v>
      </c>
      <c r="O1370" s="16">
        <v>3</v>
      </c>
      <c r="P1370" s="20" t="s">
        <v>44</v>
      </c>
      <c r="Q1370" s="1" t="s">
        <v>712</v>
      </c>
      <c r="R1370" s="1" t="s">
        <v>157</v>
      </c>
      <c r="S1370" s="16" t="s">
        <v>157</v>
      </c>
      <c r="T1370" s="151"/>
      <c r="V1370" s="105" t="str">
        <f>IF(Tabela2[[#This Row],[F.R.
(Fonte Recurso)]]="",IF(B1451&lt;&gt;"",B1451&amp;".","")&amp;C1451&amp;"."&amp;D1451&amp;"."&amp;E1451&amp;"."&amp;F1451&amp;"."&amp;G1451&amp;"."&amp;H1451&amp;"."&amp;I1451&amp;"."&amp;J1451,"")</f>
        <v>2.4.2.9.99.0.1.99</v>
      </c>
      <c r="W1370" s="105" t="b">
        <f>V1370=Tabela2[[#This Row],[N.R.
(Natureza da Receita)]]</f>
        <v>0</v>
      </c>
      <c r="X1370" s="105" t="str">
        <f>IF(Tabela2[[#This Row],[F.R.
(Fonte Recurso)]]="",VLOOKUP(Tabela2[[#This Row],[N.R.
(Natureza da Receita)]],Tabela813[[NR]:[Situação]],3,FALSE),"")</f>
        <v>S</v>
      </c>
      <c r="Y1370" s="105" t="b">
        <f>X1370=Tabela2[[#This Row],[(S)intética
(A)nalítica]]</f>
        <v>0</v>
      </c>
    </row>
    <row r="1371" spans="1:25" ht="45">
      <c r="B1371" s="29"/>
      <c r="C1371" s="20" t="s">
        <v>790</v>
      </c>
      <c r="D1371" s="20" t="s">
        <v>791</v>
      </c>
      <c r="E1371" s="20" t="s">
        <v>790</v>
      </c>
      <c r="F1371" s="20" t="s">
        <v>781</v>
      </c>
      <c r="G1371" s="20" t="s">
        <v>787</v>
      </c>
      <c r="H1371" s="20" t="s">
        <v>784</v>
      </c>
      <c r="I1371" s="20" t="s">
        <v>784</v>
      </c>
      <c r="J1371" s="20" t="s">
        <v>787</v>
      </c>
      <c r="K1371" s="16" t="s">
        <v>1885</v>
      </c>
      <c r="L1371" s="20"/>
      <c r="M1371" s="21" t="s">
        <v>713</v>
      </c>
      <c r="N1371" s="16" t="str">
        <f>X1291</f>
        <v/>
      </c>
      <c r="O1371" s="16">
        <v>4</v>
      </c>
      <c r="P1371" s="20" t="s">
        <v>44</v>
      </c>
      <c r="Q1371" s="1" t="s">
        <v>714</v>
      </c>
      <c r="R1371" s="1" t="s">
        <v>157</v>
      </c>
      <c r="S1371" s="16"/>
      <c r="T1371" s="151"/>
      <c r="V1371" s="105" t="str">
        <f>IF(Tabela2[[#This Row],[F.R.
(Fonte Recurso)]]="",IF(B1452&lt;&gt;"",B1452&amp;".","")&amp;C1452&amp;"."&amp;D1452&amp;"."&amp;E1452&amp;"."&amp;F1452&amp;"."&amp;G1452&amp;"."&amp;H1452&amp;"."&amp;I1452&amp;"."&amp;J1452,"")</f>
        <v>.......</v>
      </c>
      <c r="W1371" s="105" t="b">
        <f>V1371=Tabela2[[#This Row],[N.R.
(Natureza da Receita)]]</f>
        <v>0</v>
      </c>
      <c r="X1371" s="105" t="str">
        <f>IF(Tabela2[[#This Row],[F.R.
(Fonte Recurso)]]="",VLOOKUP(Tabela2[[#This Row],[N.R.
(Natureza da Receita)]],Tabela813[[NR]:[Situação]],3,FALSE),"")</f>
        <v>S</v>
      </c>
      <c r="Y1371" s="105" t="b">
        <f>X1371=Tabela2[[#This Row],[(S)intética
(A)nalítica]]</f>
        <v>0</v>
      </c>
    </row>
    <row r="1372" spans="1:25" ht="45">
      <c r="B1372" s="29"/>
      <c r="C1372" s="20" t="s">
        <v>790</v>
      </c>
      <c r="D1372" s="20" t="s">
        <v>791</v>
      </c>
      <c r="E1372" s="20" t="s">
        <v>790</v>
      </c>
      <c r="F1372" s="20" t="s">
        <v>781</v>
      </c>
      <c r="G1372" s="20" t="s">
        <v>807</v>
      </c>
      <c r="H1372" s="20" t="s">
        <v>784</v>
      </c>
      <c r="I1372" s="20" t="s">
        <v>784</v>
      </c>
      <c r="J1372" s="20" t="s">
        <v>787</v>
      </c>
      <c r="K1372" s="16" t="s">
        <v>1886</v>
      </c>
      <c r="L1372" s="20"/>
      <c r="M1372" s="21" t="s">
        <v>440</v>
      </c>
      <c r="N1372" s="16" t="s">
        <v>1236</v>
      </c>
      <c r="O1372" s="16">
        <v>5</v>
      </c>
      <c r="P1372" s="20" t="s">
        <v>54</v>
      </c>
      <c r="Q1372" s="1" t="s">
        <v>715</v>
      </c>
      <c r="R1372" s="1" t="s">
        <v>157</v>
      </c>
      <c r="S1372" s="16"/>
      <c r="T1372" s="151"/>
      <c r="V1372" s="105" t="str">
        <f>IF(Tabela2[[#This Row],[F.R.
(Fonte Recurso)]]="",IF(B1453&lt;&gt;"",B1453&amp;".","")&amp;C1453&amp;"."&amp;D1453&amp;"."&amp;E1453&amp;"."&amp;F1453&amp;"."&amp;G1453&amp;"."&amp;H1453&amp;"."&amp;I1453&amp;"."&amp;J1453,"")</f>
        <v>.......</v>
      </c>
      <c r="W1372" s="105" t="b">
        <f>V1372=Tabela2[[#This Row],[N.R.
(Natureza da Receita)]]</f>
        <v>0</v>
      </c>
      <c r="X1372" s="105" t="str">
        <f>IF(Tabela2[[#This Row],[F.R.
(Fonte Recurso)]]="",VLOOKUP(Tabela2[[#This Row],[N.R.
(Natureza da Receita)]],Tabela813[[NR]:[Situação]],3,FALSE),"")</f>
        <v>S</v>
      </c>
      <c r="Y1372" s="105" t="b">
        <f>X1372=Tabela2[[#This Row],[(S)intética
(A)nalítica]]</f>
        <v>1</v>
      </c>
    </row>
    <row r="1373" spans="1:25" ht="45">
      <c r="B1373" s="29"/>
      <c r="C1373" s="20" t="s">
        <v>790</v>
      </c>
      <c r="D1373" s="20" t="s">
        <v>791</v>
      </c>
      <c r="E1373" s="20" t="s">
        <v>790</v>
      </c>
      <c r="F1373" s="20" t="s">
        <v>781</v>
      </c>
      <c r="G1373" s="20" t="s">
        <v>807</v>
      </c>
      <c r="H1373" s="20" t="s">
        <v>784</v>
      </c>
      <c r="I1373" s="20" t="s">
        <v>781</v>
      </c>
      <c r="J1373" s="20" t="s">
        <v>787</v>
      </c>
      <c r="K1373" s="16" t="s">
        <v>1887</v>
      </c>
      <c r="L1373" s="20"/>
      <c r="M1373" s="21" t="s">
        <v>2566</v>
      </c>
      <c r="N1373" s="16" t="s">
        <v>1236</v>
      </c>
      <c r="O1373" s="16">
        <v>7</v>
      </c>
      <c r="P1373" s="20" t="s">
        <v>54</v>
      </c>
      <c r="Q1373" s="1" t="s">
        <v>715</v>
      </c>
      <c r="R1373" s="1" t="s">
        <v>157</v>
      </c>
      <c r="S1373" s="16" t="s">
        <v>157</v>
      </c>
      <c r="T1373" s="151"/>
      <c r="V1373" s="105" t="str">
        <f>IF(Tabela2[[#This Row],[F.R.
(Fonte Recurso)]]="",IF(B1454&lt;&gt;"",B1454&amp;".","")&amp;C1454&amp;"."&amp;D1454&amp;"."&amp;E1454&amp;"."&amp;F1454&amp;"."&amp;G1454&amp;"."&amp;H1454&amp;"."&amp;I1454&amp;"."&amp;J1454,"")</f>
        <v>.......</v>
      </c>
      <c r="W1373" s="105" t="b">
        <f>V1373=Tabela2[[#This Row],[N.R.
(Natureza da Receita)]]</f>
        <v>0</v>
      </c>
      <c r="X1373" s="105" t="str">
        <f>IF(Tabela2[[#This Row],[F.R.
(Fonte Recurso)]]="",VLOOKUP(Tabela2[[#This Row],[N.R.
(Natureza da Receita)]],Tabela813[[NR]:[Situação]],3,FALSE),"")</f>
        <v>S</v>
      </c>
      <c r="Y1373" s="105" t="b">
        <f>X1373=Tabela2[[#This Row],[(S)intética
(A)nalítica]]</f>
        <v>1</v>
      </c>
    </row>
    <row r="1374" spans="1:25" ht="45">
      <c r="A1374" s="302"/>
      <c r="B1374" s="29"/>
      <c r="C1374" s="20" t="s">
        <v>790</v>
      </c>
      <c r="D1374" s="20" t="s">
        <v>791</v>
      </c>
      <c r="E1374" s="20" t="s">
        <v>790</v>
      </c>
      <c r="F1374" s="20" t="s">
        <v>781</v>
      </c>
      <c r="G1374" s="20" t="s">
        <v>807</v>
      </c>
      <c r="H1374" s="20" t="s">
        <v>784</v>
      </c>
      <c r="I1374" s="20" t="s">
        <v>781</v>
      </c>
      <c r="J1374" s="20" t="s">
        <v>783</v>
      </c>
      <c r="K1374" s="16" t="s">
        <v>1888</v>
      </c>
      <c r="L1374" s="39"/>
      <c r="M1374" s="21" t="s">
        <v>2566</v>
      </c>
      <c r="N1374" s="16" t="s">
        <v>1241</v>
      </c>
      <c r="O1374" s="16">
        <v>8</v>
      </c>
      <c r="P1374" s="20" t="s">
        <v>1425</v>
      </c>
      <c r="Q1374" s="1" t="s">
        <v>715</v>
      </c>
      <c r="R1374" s="1" t="s">
        <v>157</v>
      </c>
      <c r="S1374" s="16"/>
      <c r="T1374" s="151"/>
      <c r="V1374" s="105" t="str">
        <f>IF(Tabela2[[#This Row],[F.R.
(Fonte Recurso)]]="",IF(B1455&lt;&gt;"",B1455&amp;".","")&amp;C1455&amp;"."&amp;D1455&amp;"."&amp;E1455&amp;"."&amp;F1455&amp;"."&amp;G1455&amp;"."&amp;H1455&amp;"."&amp;I1455&amp;"."&amp;J1455,"")</f>
        <v>.......</v>
      </c>
      <c r="W1374" s="105" t="b">
        <f>V1374=Tabela2[[#This Row],[N.R.
(Natureza da Receita)]]</f>
        <v>0</v>
      </c>
      <c r="X1374" s="105" t="str">
        <f>IF(Tabela2[[#This Row],[F.R.
(Fonte Recurso)]]="",VLOOKUP(Tabela2[[#This Row],[N.R.
(Natureza da Receita)]],Tabela813[[NR]:[Situação]],3,FALSE),"")</f>
        <v>A</v>
      </c>
      <c r="Y1374" s="105" t="b">
        <f>X1374=Tabela2[[#This Row],[(S)intética
(A)nalítica]]</f>
        <v>1</v>
      </c>
    </row>
    <row r="1375" spans="1:25" ht="30">
      <c r="A1375" s="302"/>
      <c r="B1375" s="29"/>
      <c r="C1375" s="20"/>
      <c r="D1375" s="20"/>
      <c r="E1375" s="20"/>
      <c r="F1375" s="20"/>
      <c r="G1375" s="20"/>
      <c r="H1375" s="20"/>
      <c r="I1375" s="20"/>
      <c r="J1375" s="20"/>
      <c r="K1375" s="16"/>
      <c r="L1375" s="20" t="s">
        <v>3229</v>
      </c>
      <c r="M1375" s="21" t="s">
        <v>3161</v>
      </c>
      <c r="N1375" s="16" t="str">
        <f>X1295</f>
        <v/>
      </c>
      <c r="O1375" s="16" t="s">
        <v>157</v>
      </c>
      <c r="P1375" s="20" t="s">
        <v>157</v>
      </c>
      <c r="Q1375" s="1"/>
      <c r="R1375" s="1" t="s">
        <v>157</v>
      </c>
      <c r="S1375" s="16" t="s">
        <v>157</v>
      </c>
      <c r="T1375" s="151"/>
      <c r="V1375" s="105" t="str">
        <f>IF(Tabela2[[#This Row],[F.R.
(Fonte Recurso)]]="",IF(B1456&lt;&gt;"",B1456&amp;".","")&amp;C1456&amp;"."&amp;D1456&amp;"."&amp;E1456&amp;"."&amp;F1456&amp;"."&amp;G1456&amp;"."&amp;H1456&amp;"."&amp;I1456&amp;"."&amp;J1456,"")</f>
        <v/>
      </c>
      <c r="W1375" s="105" t="b">
        <f>V1375=Tabela2[[#This Row],[N.R.
(Natureza da Receita)]]</f>
        <v>1</v>
      </c>
      <c r="X1375" s="105" t="str">
        <f>IF(Tabela2[[#This Row],[F.R.
(Fonte Recurso)]]="",VLOOKUP(Tabela2[[#This Row],[N.R.
(Natureza da Receita)]],Tabela813[[NR]:[Situação]],3,FALSE),"")</f>
        <v/>
      </c>
      <c r="Y1375" s="105" t="b">
        <f>X1375=Tabela2[[#This Row],[(S)intética
(A)nalítica]]</f>
        <v>1</v>
      </c>
    </row>
    <row r="1376" spans="1:25" ht="30">
      <c r="A1376" s="302"/>
      <c r="B1376" s="29"/>
      <c r="C1376" s="20" t="s">
        <v>790</v>
      </c>
      <c r="D1376" s="20" t="s">
        <v>791</v>
      </c>
      <c r="E1376" s="20" t="s">
        <v>790</v>
      </c>
      <c r="F1376" s="20" t="s">
        <v>781</v>
      </c>
      <c r="G1376" s="20" t="s">
        <v>807</v>
      </c>
      <c r="H1376" s="20" t="s">
        <v>784</v>
      </c>
      <c r="I1376" s="20" t="s">
        <v>781</v>
      </c>
      <c r="J1376" s="20" t="s">
        <v>785</v>
      </c>
      <c r="K1376" s="16" t="s">
        <v>1889</v>
      </c>
      <c r="L1376" s="20"/>
      <c r="M1376" s="21" t="s">
        <v>3031</v>
      </c>
      <c r="N1376" s="16" t="s">
        <v>1241</v>
      </c>
      <c r="O1376" s="16">
        <v>8</v>
      </c>
      <c r="P1376" s="20" t="s">
        <v>1425</v>
      </c>
      <c r="Q1376" s="146" t="s">
        <v>3362</v>
      </c>
      <c r="R1376" s="1" t="s">
        <v>157</v>
      </c>
      <c r="S1376" s="16"/>
      <c r="T1376" s="151"/>
      <c r="V1376" s="105" t="str">
        <f>IF(Tabela2[[#This Row],[F.R.
(Fonte Recurso)]]="",IF(B1458&lt;&gt;"",B1458&amp;".","")&amp;C1458&amp;"."&amp;D1458&amp;"."&amp;E1458&amp;"."&amp;F1458&amp;"."&amp;G1458&amp;"."&amp;H1458&amp;"."&amp;I1458&amp;"."&amp;J1458,"")</f>
        <v>2.4.3.0.00.0.0.00</v>
      </c>
      <c r="W1376" s="105" t="b">
        <f>V1376=Tabela2[[#This Row],[N.R.
(Natureza da Receita)]]</f>
        <v>0</v>
      </c>
      <c r="X1376" s="105" t="str">
        <f>IF(Tabela2[[#This Row],[F.R.
(Fonte Recurso)]]="",VLOOKUP(Tabela2[[#This Row],[N.R.
(Natureza da Receita)]],Tabela813[[NR]:[Situação]],3,FALSE),"")</f>
        <v>A</v>
      </c>
      <c r="Y1376" s="105" t="b">
        <f>X1376=Tabela2[[#This Row],[(S)intética
(A)nalítica]]</f>
        <v>1</v>
      </c>
    </row>
    <row r="1377" spans="1:25" ht="45">
      <c r="B1377" s="29"/>
      <c r="C1377" s="20"/>
      <c r="D1377" s="20"/>
      <c r="E1377" s="20"/>
      <c r="F1377" s="20"/>
      <c r="G1377" s="20"/>
      <c r="H1377" s="20"/>
      <c r="I1377" s="20"/>
      <c r="J1377" s="20"/>
      <c r="K1377" s="16"/>
      <c r="L1377" s="20" t="s">
        <v>3204</v>
      </c>
      <c r="M1377" s="21" t="s">
        <v>3230</v>
      </c>
      <c r="N1377" s="16" t="str">
        <f>X1297</f>
        <v>S</v>
      </c>
      <c r="O1377" s="16" t="s">
        <v>157</v>
      </c>
      <c r="P1377" s="20" t="s">
        <v>157</v>
      </c>
      <c r="Q1377" s="1" t="s">
        <v>3427</v>
      </c>
      <c r="R1377" s="1" t="s">
        <v>157</v>
      </c>
      <c r="S1377" s="16" t="s">
        <v>157</v>
      </c>
      <c r="T1377" s="151"/>
      <c r="V1377" s="105" t="str">
        <f>IF(Tabela2[[#This Row],[F.R.
(Fonte Recurso)]]="",IF(B1459&lt;&gt;"",B1459&amp;".","")&amp;C1459&amp;"."&amp;D1459&amp;"."&amp;E1459&amp;"."&amp;F1459&amp;"."&amp;G1459&amp;"."&amp;H1459&amp;"."&amp;I1459&amp;"."&amp;J1459,"")</f>
        <v/>
      </c>
      <c r="W1377" s="105" t="b">
        <f>V1377=Tabela2[[#This Row],[N.R.
(Natureza da Receita)]]</f>
        <v>1</v>
      </c>
      <c r="X1377" s="105" t="str">
        <f>IF(Tabela2[[#This Row],[F.R.
(Fonte Recurso)]]="",VLOOKUP(Tabela2[[#This Row],[N.R.
(Natureza da Receita)]],Tabela813[[NR]:[Situação]],3,FALSE),"")</f>
        <v/>
      </c>
      <c r="Y1377" s="105" t="b">
        <f>X1377=Tabela2[[#This Row],[(S)intética
(A)nalítica]]</f>
        <v>0</v>
      </c>
    </row>
    <row r="1378" spans="1:25" ht="30">
      <c r="B1378" s="29"/>
      <c r="C1378" s="20" t="s">
        <v>790</v>
      </c>
      <c r="D1378" s="20" t="s">
        <v>791</v>
      </c>
      <c r="E1378" s="20" t="s">
        <v>790</v>
      </c>
      <c r="F1378" s="20" t="s">
        <v>781</v>
      </c>
      <c r="G1378" s="20" t="s">
        <v>807</v>
      </c>
      <c r="H1378" s="20" t="s">
        <v>784</v>
      </c>
      <c r="I1378" s="20" t="s">
        <v>781</v>
      </c>
      <c r="J1378" s="20" t="s">
        <v>794</v>
      </c>
      <c r="K1378" s="16" t="s">
        <v>1890</v>
      </c>
      <c r="L1378" s="20"/>
      <c r="M1378" s="21" t="s">
        <v>2567</v>
      </c>
      <c r="N1378" s="16" t="s">
        <v>1241</v>
      </c>
      <c r="O1378" s="16">
        <v>8</v>
      </c>
      <c r="P1378" s="20" t="s">
        <v>1425</v>
      </c>
      <c r="Q1378" s="146" t="s">
        <v>3281</v>
      </c>
      <c r="R1378" s="1" t="s">
        <v>157</v>
      </c>
      <c r="S1378" s="16"/>
      <c r="T1378" s="151"/>
      <c r="V1378" s="105" t="str">
        <f>IF(Tabela2[[#This Row],[F.R.
(Fonte Recurso)]]="",IF(B1460&lt;&gt;"",B1460&amp;".","")&amp;C1460&amp;"."&amp;D1460&amp;"."&amp;E1460&amp;"."&amp;F1460&amp;"."&amp;G1460&amp;"."&amp;H1460&amp;"."&amp;I1460&amp;"."&amp;J1460,"")</f>
        <v>2.4.3.1.50.0.0.00</v>
      </c>
      <c r="W1378" s="105" t="b">
        <f>V1378=Tabela2[[#This Row],[N.R.
(Natureza da Receita)]]</f>
        <v>0</v>
      </c>
      <c r="X1378" s="105" t="str">
        <f>IF(Tabela2[[#This Row],[F.R.
(Fonte Recurso)]]="",VLOOKUP(Tabela2[[#This Row],[N.R.
(Natureza da Receita)]],Tabela813[[NR]:[Situação]],3,FALSE),"")</f>
        <v>A</v>
      </c>
      <c r="Y1378" s="105" t="b">
        <f>X1378=Tabela2[[#This Row],[(S)intética
(A)nalítica]]</f>
        <v>1</v>
      </c>
    </row>
    <row r="1379" spans="1:25" ht="75">
      <c r="B1379" s="29"/>
      <c r="C1379" s="20"/>
      <c r="D1379" s="20"/>
      <c r="E1379" s="20"/>
      <c r="F1379" s="20"/>
      <c r="G1379" s="20"/>
      <c r="H1379" s="20"/>
      <c r="I1379" s="20"/>
      <c r="J1379" s="20"/>
      <c r="K1379" s="16"/>
      <c r="L1379" s="20" t="s">
        <v>3205</v>
      </c>
      <c r="M1379" s="21" t="s">
        <v>3231</v>
      </c>
      <c r="N1379" s="16"/>
      <c r="O1379" s="16" t="s">
        <v>157</v>
      </c>
      <c r="P1379" s="20" t="s">
        <v>157</v>
      </c>
      <c r="Q1379" s="1" t="s">
        <v>3428</v>
      </c>
      <c r="R1379" s="1" t="s">
        <v>157</v>
      </c>
      <c r="S1379" s="16" t="s">
        <v>157</v>
      </c>
      <c r="T1379" s="151"/>
      <c r="V1379" s="105" t="str">
        <f>IF(Tabela2[[#This Row],[F.R.
(Fonte Recurso)]]="",IF(B1461&lt;&gt;"",B1461&amp;".","")&amp;C1461&amp;"."&amp;D1461&amp;"."&amp;E1461&amp;"."&amp;F1461&amp;"."&amp;G1461&amp;"."&amp;H1461&amp;"."&amp;I1461&amp;"."&amp;J1461,"")</f>
        <v/>
      </c>
      <c r="W1379" s="105" t="b">
        <f>V1379=Tabela2[[#This Row],[N.R.
(Natureza da Receita)]]</f>
        <v>1</v>
      </c>
      <c r="X1379" s="105" t="str">
        <f>IF(Tabela2[[#This Row],[F.R.
(Fonte Recurso)]]="",VLOOKUP(Tabela2[[#This Row],[N.R.
(Natureza da Receita)]],Tabela813[[NR]:[Situação]],3,FALSE),"")</f>
        <v/>
      </c>
      <c r="Y1379" s="105" t="b">
        <f>X1379=Tabela2[[#This Row],[(S)intética
(A)nalítica]]</f>
        <v>1</v>
      </c>
    </row>
    <row r="1380" spans="1:25" ht="45">
      <c r="B1380" s="29"/>
      <c r="C1380" s="20" t="s">
        <v>790</v>
      </c>
      <c r="D1380" s="20" t="s">
        <v>791</v>
      </c>
      <c r="E1380" s="20" t="s">
        <v>790</v>
      </c>
      <c r="F1380" s="20" t="s">
        <v>790</v>
      </c>
      <c r="G1380" s="20" t="s">
        <v>787</v>
      </c>
      <c r="H1380" s="20" t="s">
        <v>784</v>
      </c>
      <c r="I1380" s="20" t="s">
        <v>784</v>
      </c>
      <c r="J1380" s="20" t="s">
        <v>787</v>
      </c>
      <c r="K1380" s="16" t="s">
        <v>1891</v>
      </c>
      <c r="L1380" s="20"/>
      <c r="M1380" s="21" t="s">
        <v>718</v>
      </c>
      <c r="N1380" s="16" t="s">
        <v>1236</v>
      </c>
      <c r="O1380" s="16">
        <v>4</v>
      </c>
      <c r="P1380" s="20" t="s">
        <v>44</v>
      </c>
      <c r="Q1380" s="1" t="s">
        <v>719</v>
      </c>
      <c r="R1380" s="1" t="s">
        <v>157</v>
      </c>
      <c r="S1380" s="16"/>
      <c r="T1380" s="151"/>
      <c r="V1380" s="105" t="str">
        <f>IF(Tabela2[[#This Row],[F.R.
(Fonte Recurso)]]="",IF(B1462&lt;&gt;"",B1462&amp;".","")&amp;C1462&amp;"."&amp;D1462&amp;"."&amp;E1462&amp;"."&amp;F1462&amp;"."&amp;G1462&amp;"."&amp;H1462&amp;"."&amp;I1462&amp;"."&amp;J1462,"")</f>
        <v>2.4.3.2.00.0.0.00</v>
      </c>
      <c r="W1380" s="105" t="b">
        <f>V1380=Tabela2[[#This Row],[N.R.
(Natureza da Receita)]]</f>
        <v>0</v>
      </c>
      <c r="X1380" s="105" t="str">
        <f>IF(Tabela2[[#This Row],[F.R.
(Fonte Recurso)]]="",VLOOKUP(Tabela2[[#This Row],[N.R.
(Natureza da Receita)]],Tabela813[[NR]:[Situação]],3,FALSE),"")</f>
        <v>S</v>
      </c>
      <c r="Y1380" s="105" t="b">
        <f>X1380=Tabela2[[#This Row],[(S)intética
(A)nalítica]]</f>
        <v>1</v>
      </c>
    </row>
    <row r="1381" spans="1:25" ht="45">
      <c r="B1381" s="29"/>
      <c r="C1381" s="20" t="s">
        <v>790</v>
      </c>
      <c r="D1381" s="20" t="s">
        <v>791</v>
      </c>
      <c r="E1381" s="20" t="s">
        <v>790</v>
      </c>
      <c r="F1381" s="20" t="s">
        <v>790</v>
      </c>
      <c r="G1381" s="20" t="s">
        <v>807</v>
      </c>
      <c r="H1381" s="20" t="s">
        <v>784</v>
      </c>
      <c r="I1381" s="20" t="s">
        <v>784</v>
      </c>
      <c r="J1381" s="20" t="s">
        <v>787</v>
      </c>
      <c r="K1381" s="16" t="s">
        <v>1892</v>
      </c>
      <c r="L1381" s="20"/>
      <c r="M1381" s="21" t="s">
        <v>720</v>
      </c>
      <c r="N1381" s="16" t="s">
        <v>1236</v>
      </c>
      <c r="O1381" s="16">
        <v>5</v>
      </c>
      <c r="P1381" s="20" t="s">
        <v>54</v>
      </c>
      <c r="Q1381" s="1" t="s">
        <v>721</v>
      </c>
      <c r="R1381" s="1" t="s">
        <v>157</v>
      </c>
      <c r="S1381" s="16"/>
      <c r="T1381" s="151"/>
      <c r="V1381" s="105" t="str">
        <f>IF(Tabela2[[#This Row],[F.R.
(Fonte Recurso)]]="",IF(B1463&lt;&gt;"",B1463&amp;".","")&amp;C1463&amp;"."&amp;D1463&amp;"."&amp;E1463&amp;"."&amp;F1463&amp;"."&amp;G1463&amp;"."&amp;H1463&amp;"."&amp;I1463&amp;"."&amp;J1463,"")</f>
        <v>2.4.3.2.50.0.0.00</v>
      </c>
      <c r="W1381" s="105" t="b">
        <f>V1381=Tabela2[[#This Row],[N.R.
(Natureza da Receita)]]</f>
        <v>0</v>
      </c>
      <c r="X1381" s="105" t="str">
        <f>IF(Tabela2[[#This Row],[F.R.
(Fonte Recurso)]]="",VLOOKUP(Tabela2[[#This Row],[N.R.
(Natureza da Receita)]],Tabela813[[NR]:[Situação]],3,FALSE),"")</f>
        <v>S</v>
      </c>
      <c r="Y1381" s="105" t="b">
        <f>X1381=Tabela2[[#This Row],[(S)intética
(A)nalítica]]</f>
        <v>1</v>
      </c>
    </row>
    <row r="1382" spans="1:25" ht="45">
      <c r="B1382" s="29"/>
      <c r="C1382" s="20" t="s">
        <v>790</v>
      </c>
      <c r="D1382" s="20" t="s">
        <v>791</v>
      </c>
      <c r="E1382" s="20" t="s">
        <v>790</v>
      </c>
      <c r="F1382" s="20" t="s">
        <v>790</v>
      </c>
      <c r="G1382" s="20" t="s">
        <v>807</v>
      </c>
      <c r="H1382" s="20" t="s">
        <v>784</v>
      </c>
      <c r="I1382" s="20" t="s">
        <v>781</v>
      </c>
      <c r="J1382" s="20" t="s">
        <v>787</v>
      </c>
      <c r="K1382" s="16" t="s">
        <v>1893</v>
      </c>
      <c r="L1382" s="20"/>
      <c r="M1382" s="21" t="s">
        <v>2631</v>
      </c>
      <c r="N1382" s="16" t="s">
        <v>1236</v>
      </c>
      <c r="O1382" s="16">
        <v>7</v>
      </c>
      <c r="P1382" s="20" t="s">
        <v>54</v>
      </c>
      <c r="Q1382" s="1" t="s">
        <v>721</v>
      </c>
      <c r="R1382" s="1" t="s">
        <v>157</v>
      </c>
      <c r="S1382" s="16" t="s">
        <v>157</v>
      </c>
      <c r="T1382" s="151"/>
      <c r="V1382" s="105" t="str">
        <f>IF(Tabela2[[#This Row],[F.R.
(Fonte Recurso)]]="",IF(B1464&lt;&gt;"",B1464&amp;".","")&amp;C1464&amp;"."&amp;D1464&amp;"."&amp;E1464&amp;"."&amp;F1464&amp;"."&amp;G1464&amp;"."&amp;H1464&amp;"."&amp;I1464&amp;"."&amp;J1464,"")</f>
        <v>.......</v>
      </c>
      <c r="W1382" s="105" t="b">
        <f>V1382=Tabela2[[#This Row],[N.R.
(Natureza da Receita)]]</f>
        <v>0</v>
      </c>
      <c r="X1382" s="105" t="str">
        <f>IF(Tabela2[[#This Row],[F.R.
(Fonte Recurso)]]="",VLOOKUP(Tabela2[[#This Row],[N.R.
(Natureza da Receita)]],Tabela813[[NR]:[Situação]],3,FALSE),"")</f>
        <v>S</v>
      </c>
      <c r="Y1382" s="105" t="b">
        <f>X1382=Tabela2[[#This Row],[(S)intética
(A)nalítica]]</f>
        <v>1</v>
      </c>
    </row>
    <row r="1383" spans="1:25" ht="45">
      <c r="A1383" s="244"/>
      <c r="B1383" s="29"/>
      <c r="C1383" s="20" t="s">
        <v>790</v>
      </c>
      <c r="D1383" s="20" t="s">
        <v>791</v>
      </c>
      <c r="E1383" s="20" t="s">
        <v>790</v>
      </c>
      <c r="F1383" s="20" t="s">
        <v>790</v>
      </c>
      <c r="G1383" s="20" t="s">
        <v>807</v>
      </c>
      <c r="H1383" s="20" t="s">
        <v>784</v>
      </c>
      <c r="I1383" s="20" t="s">
        <v>781</v>
      </c>
      <c r="J1383" s="20" t="s">
        <v>783</v>
      </c>
      <c r="K1383" s="16" t="s">
        <v>1894</v>
      </c>
      <c r="L1383" s="20"/>
      <c r="M1383" s="21" t="s">
        <v>2631</v>
      </c>
      <c r="N1383" s="16" t="s">
        <v>1241</v>
      </c>
      <c r="O1383" s="16">
        <v>8</v>
      </c>
      <c r="P1383" s="20" t="s">
        <v>1425</v>
      </c>
      <c r="Q1383" s="1" t="s">
        <v>721</v>
      </c>
      <c r="R1383" s="1" t="s">
        <v>157</v>
      </c>
      <c r="S1383" s="16"/>
      <c r="T1383" s="151"/>
      <c r="V1383" s="105" t="str">
        <f>IF(Tabela2[[#This Row],[F.R.
(Fonte Recurso)]]="",IF(B1465&lt;&gt;"",B1465&amp;".","")&amp;C1465&amp;"."&amp;D1465&amp;"."&amp;E1465&amp;"."&amp;F1465&amp;"."&amp;G1465&amp;"."&amp;H1465&amp;"."&amp;I1465&amp;"."&amp;J1465,"")</f>
        <v>2.4.3.2.51.0.0.00</v>
      </c>
      <c r="W1383" s="105" t="b">
        <f>V1383=Tabela2[[#This Row],[N.R.
(Natureza da Receita)]]</f>
        <v>0</v>
      </c>
      <c r="X1383" s="105" t="str">
        <f>IF(Tabela2[[#This Row],[F.R.
(Fonte Recurso)]]="",VLOOKUP(Tabela2[[#This Row],[N.R.
(Natureza da Receita)]],Tabela813[[NR]:[Situação]],3,FALSE),"")</f>
        <v>A</v>
      </c>
      <c r="Y1383" s="105" t="b">
        <f>X1383=Tabela2[[#This Row],[(S)intética
(A)nalítica]]</f>
        <v>1</v>
      </c>
    </row>
    <row r="1384" spans="1:25" ht="30">
      <c r="B1384" s="29"/>
      <c r="C1384" s="20"/>
      <c r="D1384" s="20"/>
      <c r="E1384" s="20"/>
      <c r="F1384" s="20"/>
      <c r="G1384" s="20"/>
      <c r="H1384" s="20"/>
      <c r="I1384" s="20"/>
      <c r="J1384" s="20"/>
      <c r="K1384" s="16"/>
      <c r="L1384" s="20" t="s">
        <v>3135</v>
      </c>
      <c r="M1384" s="21" t="s">
        <v>3382</v>
      </c>
      <c r="N1384" s="16"/>
      <c r="O1384" s="16" t="s">
        <v>157</v>
      </c>
      <c r="P1384" s="20" t="s">
        <v>157</v>
      </c>
      <c r="Q1384" s="1"/>
      <c r="R1384" s="1" t="s">
        <v>157</v>
      </c>
      <c r="S1384" s="16" t="s">
        <v>157</v>
      </c>
      <c r="T1384" s="151"/>
      <c r="V1384" s="105" t="str">
        <f>IF(Tabela2[[#This Row],[F.R.
(Fonte Recurso)]]="",IF(B1466&lt;&gt;"",B1466&amp;".","")&amp;C1466&amp;"."&amp;D1466&amp;"."&amp;E1466&amp;"."&amp;F1466&amp;"."&amp;G1466&amp;"."&amp;H1466&amp;"."&amp;I1466&amp;"."&amp;J1466,"")</f>
        <v/>
      </c>
      <c r="W1384" s="105" t="b">
        <f>V1384=Tabela2[[#This Row],[N.R.
(Natureza da Receita)]]</f>
        <v>1</v>
      </c>
      <c r="X1384" s="105" t="str">
        <f>IF(Tabela2[[#This Row],[F.R.
(Fonte Recurso)]]="",VLOOKUP(Tabela2[[#This Row],[N.R.
(Natureza da Receita)]],Tabela813[[NR]:[Situação]],3,FALSE),"")</f>
        <v/>
      </c>
      <c r="Y1384" s="105" t="b">
        <f>X1384=Tabela2[[#This Row],[(S)intética
(A)nalítica]]</f>
        <v>1</v>
      </c>
    </row>
    <row r="1385" spans="1:25" ht="30">
      <c r="B1385" s="29"/>
      <c r="C1385" s="20" t="s">
        <v>790</v>
      </c>
      <c r="D1385" s="20" t="s">
        <v>791</v>
      </c>
      <c r="E1385" s="20" t="s">
        <v>790</v>
      </c>
      <c r="F1385" s="20" t="s">
        <v>790</v>
      </c>
      <c r="G1385" s="20" t="s">
        <v>807</v>
      </c>
      <c r="H1385" s="20" t="s">
        <v>784</v>
      </c>
      <c r="I1385" s="20" t="s">
        <v>781</v>
      </c>
      <c r="J1385" s="20" t="s">
        <v>785</v>
      </c>
      <c r="K1385" s="16" t="s">
        <v>1895</v>
      </c>
      <c r="L1385" s="20"/>
      <c r="M1385" s="21" t="s">
        <v>3037</v>
      </c>
      <c r="N1385" s="16" t="s">
        <v>1241</v>
      </c>
      <c r="O1385" s="16">
        <v>8</v>
      </c>
      <c r="P1385" s="20" t="s">
        <v>1425</v>
      </c>
      <c r="Q1385" s="146" t="s">
        <v>3362</v>
      </c>
      <c r="R1385" s="1" t="s">
        <v>157</v>
      </c>
      <c r="S1385" s="16"/>
      <c r="T1385" s="151"/>
      <c r="V1385" s="105" t="str">
        <f>IF(Tabela2[[#This Row],[F.R.
(Fonte Recurso)]]="",IF(B1467&lt;&gt;"",B1467&amp;".","")&amp;C1467&amp;"."&amp;D1467&amp;"."&amp;E1467&amp;"."&amp;F1467&amp;"."&amp;G1467&amp;"."&amp;H1467&amp;"."&amp;I1467&amp;"."&amp;J1467,"")</f>
        <v>2.4.3.2.52.0.0.00</v>
      </c>
      <c r="W1385" s="105" t="b">
        <f>V1385=Tabela2[[#This Row],[N.R.
(Natureza da Receita)]]</f>
        <v>0</v>
      </c>
      <c r="X1385" s="105" t="str">
        <f>IF(Tabela2[[#This Row],[F.R.
(Fonte Recurso)]]="",VLOOKUP(Tabela2[[#This Row],[N.R.
(Natureza da Receita)]],Tabela813[[NR]:[Situação]],3,FALSE),"")</f>
        <v>A</v>
      </c>
      <c r="Y1385" s="105" t="b">
        <f>X1385=Tabela2[[#This Row],[(S)intética
(A)nalítica]]</f>
        <v>1</v>
      </c>
    </row>
    <row r="1386" spans="1:25" ht="45">
      <c r="B1386" s="29"/>
      <c r="C1386" s="20"/>
      <c r="D1386" s="20"/>
      <c r="E1386" s="20"/>
      <c r="F1386" s="20"/>
      <c r="G1386" s="20"/>
      <c r="H1386" s="20"/>
      <c r="I1386" s="20"/>
      <c r="J1386" s="20"/>
      <c r="K1386" s="16"/>
      <c r="L1386" s="20" t="s">
        <v>3207</v>
      </c>
      <c r="M1386" s="21" t="s">
        <v>6267</v>
      </c>
      <c r="N1386" s="16"/>
      <c r="O1386" s="16" t="s">
        <v>157</v>
      </c>
      <c r="P1386" s="20" t="s">
        <v>157</v>
      </c>
      <c r="Q1386" s="1" t="s">
        <v>3427</v>
      </c>
      <c r="R1386" s="1" t="s">
        <v>157</v>
      </c>
      <c r="S1386" s="16" t="s">
        <v>157</v>
      </c>
      <c r="T1386" s="151"/>
      <c r="V1386" s="105" t="str">
        <f>IF(Tabela2[[#This Row],[F.R.
(Fonte Recurso)]]="",IF(B1468&lt;&gt;"",B1468&amp;".","")&amp;C1468&amp;"."&amp;D1468&amp;"."&amp;E1468&amp;"."&amp;F1468&amp;"."&amp;G1468&amp;"."&amp;H1468&amp;"."&amp;I1468&amp;"."&amp;J1468,"")</f>
        <v/>
      </c>
      <c r="W1386" s="105" t="b">
        <f>V1386=Tabela2[[#This Row],[N.R.
(Natureza da Receita)]]</f>
        <v>1</v>
      </c>
      <c r="X1386" s="105" t="str">
        <f>IF(Tabela2[[#This Row],[F.R.
(Fonte Recurso)]]="",VLOOKUP(Tabela2[[#This Row],[N.R.
(Natureza da Receita)]],Tabela813[[NR]:[Situação]],3,FALSE),"")</f>
        <v/>
      </c>
      <c r="Y1386" s="105" t="b">
        <f>X1386=Tabela2[[#This Row],[(S)intética
(A)nalítica]]</f>
        <v>1</v>
      </c>
    </row>
    <row r="1387" spans="1:25" ht="30">
      <c r="B1387" s="29"/>
      <c r="C1387" s="20" t="s">
        <v>790</v>
      </c>
      <c r="D1387" s="20" t="s">
        <v>791</v>
      </c>
      <c r="E1387" s="20" t="s">
        <v>790</v>
      </c>
      <c r="F1387" s="20" t="s">
        <v>790</v>
      </c>
      <c r="G1387" s="20" t="s">
        <v>807</v>
      </c>
      <c r="H1387" s="20" t="s">
        <v>784</v>
      </c>
      <c r="I1387" s="20" t="s">
        <v>781</v>
      </c>
      <c r="J1387" s="20" t="s">
        <v>794</v>
      </c>
      <c r="K1387" s="16" t="s">
        <v>1896</v>
      </c>
      <c r="L1387" s="20"/>
      <c r="M1387" s="21" t="s">
        <v>2632</v>
      </c>
      <c r="N1387" s="16" t="s">
        <v>1236</v>
      </c>
      <c r="O1387" s="16">
        <v>8</v>
      </c>
      <c r="P1387" s="20" t="s">
        <v>1425</v>
      </c>
      <c r="Q1387" s="146" t="s">
        <v>3281</v>
      </c>
      <c r="R1387" s="1" t="s">
        <v>157</v>
      </c>
      <c r="S1387" s="16"/>
      <c r="T1387" s="151"/>
      <c r="V1387" s="105" t="str">
        <f>IF(Tabela2[[#This Row],[F.R.
(Fonte Recurso)]]="",IF(B1469&lt;&gt;"",B1469&amp;".","")&amp;C1469&amp;"."&amp;D1469&amp;"."&amp;E1469&amp;"."&amp;F1469&amp;"."&amp;G1469&amp;"."&amp;H1469&amp;"."&amp;I1469&amp;"."&amp;J1469,"")</f>
        <v>2.4.3.2.99.0.0.00</v>
      </c>
      <c r="W1387" s="105" t="b">
        <f>V1387=Tabela2[[#This Row],[N.R.
(Natureza da Receita)]]</f>
        <v>0</v>
      </c>
      <c r="X1387" s="105" t="str">
        <f>IF(Tabela2[[#This Row],[F.R.
(Fonte Recurso)]]="",VLOOKUP(Tabela2[[#This Row],[N.R.
(Natureza da Receita)]],Tabela813[[NR]:[Situação]],3,FALSE),"")</f>
        <v>A</v>
      </c>
      <c r="Y1387" s="105" t="b">
        <f>X1387=Tabela2[[#This Row],[(S)intética
(A)nalítica]]</f>
        <v>0</v>
      </c>
    </row>
    <row r="1388" spans="1:25" ht="75">
      <c r="B1388" s="29"/>
      <c r="C1388" s="20"/>
      <c r="D1388" s="20"/>
      <c r="E1388" s="20"/>
      <c r="F1388" s="20"/>
      <c r="G1388" s="20"/>
      <c r="H1388" s="20"/>
      <c r="I1388" s="20"/>
      <c r="J1388" s="20"/>
      <c r="K1388" s="16"/>
      <c r="L1388" s="20" t="s">
        <v>3208</v>
      </c>
      <c r="M1388" s="21" t="s">
        <v>3384</v>
      </c>
      <c r="N1388" s="16"/>
      <c r="O1388" s="16" t="s">
        <v>157</v>
      </c>
      <c r="P1388" s="20" t="s">
        <v>157</v>
      </c>
      <c r="Q1388" s="1" t="s">
        <v>3428</v>
      </c>
      <c r="R1388" s="1" t="s">
        <v>157</v>
      </c>
      <c r="S1388" s="16" t="s">
        <v>157</v>
      </c>
      <c r="T1388" s="151"/>
      <c r="V1388" s="105" t="str">
        <f>IF(Tabela2[[#This Row],[F.R.
(Fonte Recurso)]]="",IF(B1470&lt;&gt;"",B1470&amp;".","")&amp;C1470&amp;"."&amp;D1470&amp;"."&amp;E1470&amp;"."&amp;F1470&amp;"."&amp;G1470&amp;"."&amp;H1470&amp;"."&amp;I1470&amp;"."&amp;J1470,"")</f>
        <v/>
      </c>
      <c r="W1388" s="105" t="b">
        <f>V1388=Tabela2[[#This Row],[N.R.
(Natureza da Receita)]]</f>
        <v>1</v>
      </c>
      <c r="X1388" s="105" t="str">
        <f>IF(Tabela2[[#This Row],[F.R.
(Fonte Recurso)]]="",VLOOKUP(Tabela2[[#This Row],[N.R.
(Natureza da Receita)]],Tabela813[[NR]:[Situação]],3,FALSE),"")</f>
        <v/>
      </c>
      <c r="Y1388" s="105" t="b">
        <f>X1388=Tabela2[[#This Row],[(S)intética
(A)nalítica]]</f>
        <v>1</v>
      </c>
    </row>
    <row r="1389" spans="1:25" ht="45">
      <c r="B1389" s="29"/>
      <c r="C1389" s="20" t="s">
        <v>790</v>
      </c>
      <c r="D1389" s="20" t="s">
        <v>791</v>
      </c>
      <c r="E1389" s="20" t="s">
        <v>790</v>
      </c>
      <c r="F1389" s="20" t="s">
        <v>790</v>
      </c>
      <c r="G1389" s="20" t="s">
        <v>809</v>
      </c>
      <c r="H1389" s="20" t="s">
        <v>784</v>
      </c>
      <c r="I1389" s="20" t="s">
        <v>784</v>
      </c>
      <c r="J1389" s="20" t="s">
        <v>787</v>
      </c>
      <c r="K1389" s="16" t="s">
        <v>1897</v>
      </c>
      <c r="L1389" s="20"/>
      <c r="M1389" s="21" t="s">
        <v>445</v>
      </c>
      <c r="N1389" s="16" t="s">
        <v>1236</v>
      </c>
      <c r="O1389" s="16">
        <v>5</v>
      </c>
      <c r="P1389" s="20" t="s">
        <v>54</v>
      </c>
      <c r="Q1389" s="1" t="s">
        <v>722</v>
      </c>
      <c r="R1389" s="1" t="s">
        <v>157</v>
      </c>
      <c r="S1389" s="16"/>
      <c r="T1389" s="151"/>
      <c r="V1389" s="105" t="str">
        <f>IF(Tabela2[[#This Row],[F.R.
(Fonte Recurso)]]="",IF(B1471&lt;&gt;"",B1471&amp;".","")&amp;C1471&amp;"."&amp;D1471&amp;"."&amp;E1471&amp;"."&amp;F1471&amp;"."&amp;G1471&amp;"."&amp;H1471&amp;"."&amp;I1471&amp;"."&amp;J1471,"")</f>
        <v>.......</v>
      </c>
      <c r="W1389" s="105" t="b">
        <f>V1389=Tabela2[[#This Row],[N.R.
(Natureza da Receita)]]</f>
        <v>0</v>
      </c>
      <c r="X1389" s="105" t="str">
        <f>IF(Tabela2[[#This Row],[F.R.
(Fonte Recurso)]]="",VLOOKUP(Tabela2[[#This Row],[N.R.
(Natureza da Receita)]],Tabela813[[NR]:[Situação]],3,FALSE),"")</f>
        <v>S</v>
      </c>
      <c r="Y1389" s="105" t="b">
        <f>X1389=Tabela2[[#This Row],[(S)intética
(A)nalítica]]</f>
        <v>1</v>
      </c>
    </row>
    <row r="1390" spans="1:25" ht="45">
      <c r="B1390" s="29"/>
      <c r="C1390" s="20" t="s">
        <v>790</v>
      </c>
      <c r="D1390" s="20" t="s">
        <v>791</v>
      </c>
      <c r="E1390" s="20" t="s">
        <v>790</v>
      </c>
      <c r="F1390" s="20" t="s">
        <v>790</v>
      </c>
      <c r="G1390" s="20" t="s">
        <v>809</v>
      </c>
      <c r="H1390" s="20" t="s">
        <v>784</v>
      </c>
      <c r="I1390" s="20" t="s">
        <v>781</v>
      </c>
      <c r="J1390" s="20" t="s">
        <v>787</v>
      </c>
      <c r="K1390" s="16" t="s">
        <v>1898</v>
      </c>
      <c r="L1390" s="20"/>
      <c r="M1390" s="21" t="s">
        <v>778</v>
      </c>
      <c r="N1390" s="16" t="s">
        <v>1236</v>
      </c>
      <c r="O1390" s="16">
        <v>7</v>
      </c>
      <c r="P1390" s="20" t="s">
        <v>54</v>
      </c>
      <c r="Q1390" s="1" t="s">
        <v>722</v>
      </c>
      <c r="R1390" s="1" t="s">
        <v>157</v>
      </c>
      <c r="S1390" s="16" t="s">
        <v>157</v>
      </c>
      <c r="T1390" s="151"/>
      <c r="V1390" s="105" t="str">
        <f>IF(Tabela2[[#This Row],[F.R.
(Fonte Recurso)]]="",IF(B1472&lt;&gt;"",B1472&amp;".","")&amp;C1472&amp;"."&amp;D1472&amp;"."&amp;E1472&amp;"."&amp;F1472&amp;"."&amp;G1472&amp;"."&amp;H1472&amp;"."&amp;I1472&amp;"."&amp;J1472,"")</f>
        <v>2.4.3.9.00.0.0.00</v>
      </c>
      <c r="W1390" s="105" t="b">
        <f>V1390=Tabela2[[#This Row],[N.R.
(Natureza da Receita)]]</f>
        <v>0</v>
      </c>
      <c r="X1390" s="105" t="str">
        <f>IF(Tabela2[[#This Row],[F.R.
(Fonte Recurso)]]="",VLOOKUP(Tabela2[[#This Row],[N.R.
(Natureza da Receita)]],Tabela813[[NR]:[Situação]],3,FALSE),"")</f>
        <v>S</v>
      </c>
      <c r="Y1390" s="105" t="b">
        <f>X1390=Tabela2[[#This Row],[(S)intética
(A)nalítica]]</f>
        <v>1</v>
      </c>
    </row>
    <row r="1391" spans="1:25" ht="45">
      <c r="B1391" s="29"/>
      <c r="C1391" s="20" t="s">
        <v>790</v>
      </c>
      <c r="D1391" s="20" t="s">
        <v>791</v>
      </c>
      <c r="E1391" s="20" t="s">
        <v>790</v>
      </c>
      <c r="F1391" s="20" t="s">
        <v>790</v>
      </c>
      <c r="G1391" s="20" t="s">
        <v>809</v>
      </c>
      <c r="H1391" s="20" t="s">
        <v>784</v>
      </c>
      <c r="I1391" s="20" t="s">
        <v>781</v>
      </c>
      <c r="J1391" s="20" t="s">
        <v>783</v>
      </c>
      <c r="K1391" s="16" t="s">
        <v>1899</v>
      </c>
      <c r="L1391" s="20"/>
      <c r="M1391" s="21" t="s">
        <v>778</v>
      </c>
      <c r="N1391" s="16" t="s">
        <v>1241</v>
      </c>
      <c r="O1391" s="16">
        <v>8</v>
      </c>
      <c r="P1391" s="20" t="s">
        <v>1425</v>
      </c>
      <c r="Q1391" s="1" t="s">
        <v>722</v>
      </c>
      <c r="R1391" s="1" t="s">
        <v>157</v>
      </c>
      <c r="S1391" s="16"/>
      <c r="T1391" s="151"/>
      <c r="V1391" s="105" t="str">
        <f>IF(Tabela2[[#This Row],[F.R.
(Fonte Recurso)]]="",IF(B1473&lt;&gt;"",B1473&amp;".","")&amp;C1473&amp;"."&amp;D1473&amp;"."&amp;E1473&amp;"."&amp;F1473&amp;"."&amp;G1473&amp;"."&amp;H1473&amp;"."&amp;I1473&amp;"."&amp;J1473,"")</f>
        <v>2.4.3.9.50.0.0.00</v>
      </c>
      <c r="W1391" s="105" t="b">
        <f>V1391=Tabela2[[#This Row],[N.R.
(Natureza da Receita)]]</f>
        <v>0</v>
      </c>
      <c r="X1391" s="105" t="str">
        <f>IF(Tabela2[[#This Row],[F.R.
(Fonte Recurso)]]="",VLOOKUP(Tabela2[[#This Row],[N.R.
(Natureza da Receita)]],Tabela813[[NR]:[Situação]],3,FALSE),"")</f>
        <v>A</v>
      </c>
      <c r="Y1391" s="105" t="b">
        <f>X1391=Tabela2[[#This Row],[(S)intética
(A)nalítica]]</f>
        <v>1</v>
      </c>
    </row>
    <row r="1392" spans="1:25" ht="30">
      <c r="B1392" s="29"/>
      <c r="C1392" s="20"/>
      <c r="D1392" s="20"/>
      <c r="E1392" s="20"/>
      <c r="F1392" s="20"/>
      <c r="G1392" s="20"/>
      <c r="H1392" s="20"/>
      <c r="I1392" s="20"/>
      <c r="J1392" s="20"/>
      <c r="K1392" s="16"/>
      <c r="L1392" s="20" t="s">
        <v>3131</v>
      </c>
      <c r="M1392" s="21" t="s">
        <v>3369</v>
      </c>
      <c r="N1392" s="16"/>
      <c r="O1392" s="16" t="s">
        <v>157</v>
      </c>
      <c r="P1392" s="20" t="s">
        <v>157</v>
      </c>
      <c r="Q1392" s="1"/>
      <c r="R1392" s="1" t="s">
        <v>157</v>
      </c>
      <c r="S1392" s="16" t="s">
        <v>157</v>
      </c>
      <c r="T1392" s="151"/>
      <c r="V1392" s="105" t="str">
        <f>IF(Tabela2[[#This Row],[F.R.
(Fonte Recurso)]]="",IF(B1474&lt;&gt;"",B1474&amp;".","")&amp;C1474&amp;"."&amp;D1474&amp;"."&amp;E1474&amp;"."&amp;F1474&amp;"."&amp;G1474&amp;"."&amp;H1474&amp;"."&amp;I1474&amp;"."&amp;J1474,"")</f>
        <v/>
      </c>
      <c r="W1392" s="105" t="b">
        <f>V1392=Tabela2[[#This Row],[N.R.
(Natureza da Receita)]]</f>
        <v>1</v>
      </c>
      <c r="X1392" s="105" t="str">
        <f>IF(Tabela2[[#This Row],[F.R.
(Fonte Recurso)]]="",VLOOKUP(Tabela2[[#This Row],[N.R.
(Natureza da Receita)]],Tabela813[[NR]:[Situação]],3,FALSE),"")</f>
        <v/>
      </c>
      <c r="Y1392" s="105" t="b">
        <f>X1392=Tabela2[[#This Row],[(S)intética
(A)nalítica]]</f>
        <v>1</v>
      </c>
    </row>
    <row r="1393" spans="2:25" ht="30">
      <c r="B1393" s="29"/>
      <c r="C1393" s="20" t="s">
        <v>790</v>
      </c>
      <c r="D1393" s="20" t="s">
        <v>791</v>
      </c>
      <c r="E1393" s="20" t="s">
        <v>790</v>
      </c>
      <c r="F1393" s="20" t="s">
        <v>790</v>
      </c>
      <c r="G1393" s="20" t="s">
        <v>809</v>
      </c>
      <c r="H1393" s="20" t="s">
        <v>784</v>
      </c>
      <c r="I1393" s="20" t="s">
        <v>781</v>
      </c>
      <c r="J1393" s="20" t="s">
        <v>785</v>
      </c>
      <c r="K1393" s="16" t="s">
        <v>1900</v>
      </c>
      <c r="L1393" s="20"/>
      <c r="M1393" s="21" t="s">
        <v>3029</v>
      </c>
      <c r="N1393" s="16" t="s">
        <v>1241</v>
      </c>
      <c r="O1393" s="16">
        <v>8</v>
      </c>
      <c r="P1393" s="20" t="s">
        <v>1425</v>
      </c>
      <c r="Q1393" s="146" t="s">
        <v>3362</v>
      </c>
      <c r="R1393" s="1" t="s">
        <v>157</v>
      </c>
      <c r="S1393" s="16"/>
      <c r="T1393" s="151"/>
      <c r="V1393" s="105" t="str">
        <f>IF(Tabela2[[#This Row],[F.R.
(Fonte Recurso)]]="",IF(B1475&lt;&gt;"",B1475&amp;".","")&amp;C1475&amp;"."&amp;D1475&amp;"."&amp;E1475&amp;"."&amp;F1475&amp;"."&amp;G1475&amp;"."&amp;H1475&amp;"."&amp;I1475&amp;"."&amp;J1475,"")</f>
        <v>2.4.3.9.99.0.0.00</v>
      </c>
      <c r="W1393" s="105" t="b">
        <f>V1393=Tabela2[[#This Row],[N.R.
(Natureza da Receita)]]</f>
        <v>0</v>
      </c>
      <c r="X1393" s="105" t="str">
        <f>IF(Tabela2[[#This Row],[F.R.
(Fonte Recurso)]]="",VLOOKUP(Tabela2[[#This Row],[N.R.
(Natureza da Receita)]],Tabela813[[NR]:[Situação]],3,FALSE),"")</f>
        <v>A</v>
      </c>
      <c r="Y1393" s="105" t="b">
        <f>X1393=Tabela2[[#This Row],[(S)intética
(A)nalítica]]</f>
        <v>1</v>
      </c>
    </row>
    <row r="1394" spans="2:25" ht="45">
      <c r="B1394" s="29"/>
      <c r="C1394" s="20"/>
      <c r="D1394" s="20"/>
      <c r="E1394" s="20"/>
      <c r="F1394" s="20"/>
      <c r="G1394" s="20"/>
      <c r="H1394" s="20"/>
      <c r="I1394" s="20"/>
      <c r="J1394" s="20"/>
      <c r="K1394" s="16"/>
      <c r="L1394" s="20" t="s">
        <v>3209</v>
      </c>
      <c r="M1394" s="21" t="s">
        <v>3372</v>
      </c>
      <c r="N1394" s="16"/>
      <c r="O1394" s="16" t="s">
        <v>157</v>
      </c>
      <c r="P1394" s="20" t="s">
        <v>157</v>
      </c>
      <c r="Q1394" s="1" t="s">
        <v>3427</v>
      </c>
      <c r="R1394" s="1" t="s">
        <v>157</v>
      </c>
      <c r="S1394" s="16" t="s">
        <v>157</v>
      </c>
      <c r="T1394" s="151"/>
      <c r="V1394" s="105" t="str">
        <f>IF(Tabela2[[#This Row],[F.R.
(Fonte Recurso)]]="",IF(B1476&lt;&gt;"",B1476&amp;".","")&amp;C1476&amp;"."&amp;D1476&amp;"."&amp;E1476&amp;"."&amp;F1476&amp;"."&amp;G1476&amp;"."&amp;H1476&amp;"."&amp;I1476&amp;"."&amp;J1476,"")</f>
        <v/>
      </c>
      <c r="W1394" s="105" t="b">
        <f>V1394=Tabela2[[#This Row],[N.R.
(Natureza da Receita)]]</f>
        <v>1</v>
      </c>
      <c r="X1394" s="105" t="str">
        <f>IF(Tabela2[[#This Row],[F.R.
(Fonte Recurso)]]="",VLOOKUP(Tabela2[[#This Row],[N.R.
(Natureza da Receita)]],Tabela813[[NR]:[Situação]],3,FALSE),"")</f>
        <v/>
      </c>
      <c r="Y1394" s="105" t="b">
        <f>X1394=Tabela2[[#This Row],[(S)intética
(A)nalítica]]</f>
        <v>1</v>
      </c>
    </row>
    <row r="1395" spans="2:25" ht="30">
      <c r="B1395" s="29"/>
      <c r="C1395" s="20" t="s">
        <v>790</v>
      </c>
      <c r="D1395" s="20" t="s">
        <v>791</v>
      </c>
      <c r="E1395" s="20" t="s">
        <v>790</v>
      </c>
      <c r="F1395" s="20" t="s">
        <v>790</v>
      </c>
      <c r="G1395" s="20" t="s">
        <v>809</v>
      </c>
      <c r="H1395" s="20" t="s">
        <v>784</v>
      </c>
      <c r="I1395" s="20" t="s">
        <v>781</v>
      </c>
      <c r="J1395" s="20" t="s">
        <v>794</v>
      </c>
      <c r="K1395" s="16" t="s">
        <v>1901</v>
      </c>
      <c r="L1395" s="20"/>
      <c r="M1395" s="21" t="s">
        <v>2570</v>
      </c>
      <c r="N1395" s="16" t="s">
        <v>1241</v>
      </c>
      <c r="O1395" s="16">
        <v>8</v>
      </c>
      <c r="P1395" s="20" t="s">
        <v>1425</v>
      </c>
      <c r="Q1395" s="146" t="s">
        <v>3281</v>
      </c>
      <c r="R1395" s="1" t="s">
        <v>157</v>
      </c>
      <c r="S1395" s="16"/>
      <c r="T1395" s="151"/>
      <c r="V1395" s="105" t="str">
        <f>IF(Tabela2[[#This Row],[F.R.
(Fonte Recurso)]]="",IF(B1477&lt;&gt;"",B1477&amp;".","")&amp;C1477&amp;"."&amp;D1477&amp;"."&amp;E1477&amp;"."&amp;F1477&amp;"."&amp;G1477&amp;"."&amp;H1477&amp;"."&amp;I1477&amp;"."&amp;J1477,"")</f>
        <v>.......</v>
      </c>
      <c r="W1395" s="105" t="b">
        <f>V1395=Tabela2[[#This Row],[N.R.
(Natureza da Receita)]]</f>
        <v>0</v>
      </c>
      <c r="X1395" s="105" t="str">
        <f>IF(Tabela2[[#This Row],[F.R.
(Fonte Recurso)]]="",VLOOKUP(Tabela2[[#This Row],[N.R.
(Natureza da Receita)]],Tabela813[[NR]:[Situação]],3,FALSE),"")</f>
        <v>A</v>
      </c>
      <c r="Y1395" s="105" t="b">
        <f>X1395=Tabela2[[#This Row],[(S)intética
(A)nalítica]]</f>
        <v>1</v>
      </c>
    </row>
    <row r="1396" spans="2:25" ht="75">
      <c r="B1396" s="29"/>
      <c r="C1396" s="20"/>
      <c r="D1396" s="20"/>
      <c r="E1396" s="20"/>
      <c r="F1396" s="20"/>
      <c r="G1396" s="20"/>
      <c r="H1396" s="20"/>
      <c r="I1396" s="20"/>
      <c r="J1396" s="20"/>
      <c r="K1396" s="16"/>
      <c r="L1396" s="20" t="s">
        <v>3210</v>
      </c>
      <c r="M1396" s="21" t="s">
        <v>3373</v>
      </c>
      <c r="N1396" s="16"/>
      <c r="O1396" s="16" t="s">
        <v>157</v>
      </c>
      <c r="P1396" s="20" t="s">
        <v>157</v>
      </c>
      <c r="Q1396" s="1" t="s">
        <v>3428</v>
      </c>
      <c r="R1396" s="1" t="s">
        <v>157</v>
      </c>
      <c r="S1396" s="16" t="s">
        <v>157</v>
      </c>
      <c r="T1396" s="151"/>
      <c r="V1396" s="105" t="str">
        <f>IF(Tabela2[[#This Row],[F.R.
(Fonte Recurso)]]="",IF(B1478&lt;&gt;"",B1478&amp;".","")&amp;C1478&amp;"."&amp;D1478&amp;"."&amp;E1478&amp;"."&amp;F1478&amp;"."&amp;G1478&amp;"."&amp;H1478&amp;"."&amp;I1478&amp;"."&amp;J1478,"")</f>
        <v/>
      </c>
      <c r="W1396" s="105" t="b">
        <f>V1396=Tabela2[[#This Row],[N.R.
(Natureza da Receita)]]</f>
        <v>1</v>
      </c>
      <c r="X1396" s="105" t="str">
        <f>IF(Tabela2[[#This Row],[F.R.
(Fonte Recurso)]]="",VLOOKUP(Tabela2[[#This Row],[N.R.
(Natureza da Receita)]],Tabela813[[NR]:[Situação]],3,FALSE),"")</f>
        <v/>
      </c>
      <c r="Y1396" s="105" t="b">
        <f>X1396=Tabela2[[#This Row],[(S)intética
(A)nalítica]]</f>
        <v>1</v>
      </c>
    </row>
    <row r="1397" spans="2:25" ht="45">
      <c r="B1397" s="29"/>
      <c r="C1397" s="20" t="s">
        <v>790</v>
      </c>
      <c r="D1397" s="20" t="s">
        <v>791</v>
      </c>
      <c r="E1397" s="20" t="s">
        <v>790</v>
      </c>
      <c r="F1397" s="20" t="s">
        <v>790</v>
      </c>
      <c r="G1397" s="20" t="s">
        <v>811</v>
      </c>
      <c r="H1397" s="20" t="s">
        <v>784</v>
      </c>
      <c r="I1397" s="20" t="s">
        <v>784</v>
      </c>
      <c r="J1397" s="20" t="s">
        <v>787</v>
      </c>
      <c r="K1397" s="16" t="s">
        <v>1902</v>
      </c>
      <c r="L1397" s="20"/>
      <c r="M1397" s="21" t="s">
        <v>2633</v>
      </c>
      <c r="N1397" s="16" t="s">
        <v>1236</v>
      </c>
      <c r="O1397" s="16">
        <v>5</v>
      </c>
      <c r="P1397" s="20" t="s">
        <v>54</v>
      </c>
      <c r="Q1397" s="1" t="s">
        <v>723</v>
      </c>
      <c r="R1397" s="1" t="s">
        <v>157</v>
      </c>
      <c r="S1397" s="16"/>
      <c r="T1397" s="151"/>
      <c r="V1397" s="105" t="str">
        <f>IF(Tabela2[[#This Row],[F.R.
(Fonte Recurso)]]="",IF(B1479&lt;&gt;"",B1479&amp;".","")&amp;C1479&amp;"."&amp;D1479&amp;"."&amp;E1479&amp;"."&amp;F1479&amp;"."&amp;G1479&amp;"."&amp;H1479&amp;"."&amp;I1479&amp;"."&amp;J1479,"")</f>
        <v>.......</v>
      </c>
      <c r="W1397" s="105" t="b">
        <f>V1397=Tabela2[[#This Row],[N.R.
(Natureza da Receita)]]</f>
        <v>0</v>
      </c>
      <c r="X1397" s="105" t="str">
        <f>IF(Tabela2[[#This Row],[F.R.
(Fonte Recurso)]]="",VLOOKUP(Tabela2[[#This Row],[N.R.
(Natureza da Receita)]],Tabela813[[NR]:[Situação]],3,FALSE),"")</f>
        <v>S</v>
      </c>
      <c r="Y1397" s="105" t="b">
        <f>X1397=Tabela2[[#This Row],[(S)intética
(A)nalítica]]</f>
        <v>1</v>
      </c>
    </row>
    <row r="1398" spans="2:25" ht="45">
      <c r="B1398" s="29"/>
      <c r="C1398" s="20" t="s">
        <v>790</v>
      </c>
      <c r="D1398" s="20" t="s">
        <v>791</v>
      </c>
      <c r="E1398" s="20" t="s">
        <v>790</v>
      </c>
      <c r="F1398" s="20" t="s">
        <v>790</v>
      </c>
      <c r="G1398" s="20" t="s">
        <v>811</v>
      </c>
      <c r="H1398" s="20" t="s">
        <v>784</v>
      </c>
      <c r="I1398" s="20" t="s">
        <v>781</v>
      </c>
      <c r="J1398" s="20" t="s">
        <v>787</v>
      </c>
      <c r="K1398" s="16" t="s">
        <v>1903</v>
      </c>
      <c r="L1398" s="20"/>
      <c r="M1398" s="21" t="s">
        <v>2634</v>
      </c>
      <c r="N1398" s="16" t="s">
        <v>1236</v>
      </c>
      <c r="O1398" s="16">
        <v>7</v>
      </c>
      <c r="P1398" s="20" t="s">
        <v>54</v>
      </c>
      <c r="Q1398" s="1" t="s">
        <v>723</v>
      </c>
      <c r="R1398" s="1" t="s">
        <v>157</v>
      </c>
      <c r="S1398" s="16"/>
      <c r="T1398" s="151"/>
      <c r="V1398" s="105" t="str">
        <f>IF(Tabela2[[#This Row],[F.R.
(Fonte Recurso)]]="",IF(B1480&lt;&gt;"",B1480&amp;".","")&amp;C1480&amp;"."&amp;D1480&amp;"."&amp;E1480&amp;"."&amp;F1480&amp;"."&amp;G1480&amp;"."&amp;H1480&amp;"."&amp;I1480&amp;"."&amp;J1480,"")</f>
        <v>2.4.4.0.00.0.0.00</v>
      </c>
      <c r="W1398" s="105" t="b">
        <f>V1398=Tabela2[[#This Row],[N.R.
(Natureza da Receita)]]</f>
        <v>0</v>
      </c>
      <c r="X1398" s="105" t="str">
        <f>IF(Tabela2[[#This Row],[F.R.
(Fonte Recurso)]]="",VLOOKUP(Tabela2[[#This Row],[N.R.
(Natureza da Receita)]],Tabela813[[NR]:[Situação]],3,FALSE),"")</f>
        <v>S</v>
      </c>
      <c r="Y1398" s="105" t="b">
        <f>X1398=Tabela2[[#This Row],[(S)intética
(A)nalítica]]</f>
        <v>1</v>
      </c>
    </row>
    <row r="1399" spans="2:25" ht="45">
      <c r="B1399" s="29"/>
      <c r="C1399" s="20" t="s">
        <v>790</v>
      </c>
      <c r="D1399" s="20" t="s">
        <v>791</v>
      </c>
      <c r="E1399" s="20" t="s">
        <v>790</v>
      </c>
      <c r="F1399" s="20" t="s">
        <v>790</v>
      </c>
      <c r="G1399" s="20" t="s">
        <v>811</v>
      </c>
      <c r="H1399" s="20" t="s">
        <v>784</v>
      </c>
      <c r="I1399" s="20" t="s">
        <v>781</v>
      </c>
      <c r="J1399" s="20" t="s">
        <v>783</v>
      </c>
      <c r="K1399" s="16" t="s">
        <v>1904</v>
      </c>
      <c r="L1399" s="20"/>
      <c r="M1399" s="21" t="s">
        <v>2634</v>
      </c>
      <c r="N1399" s="16" t="s">
        <v>1241</v>
      </c>
      <c r="O1399" s="16">
        <v>8</v>
      </c>
      <c r="P1399" s="20" t="s">
        <v>1425</v>
      </c>
      <c r="Q1399" s="1" t="s">
        <v>723</v>
      </c>
      <c r="R1399" s="1" t="s">
        <v>157</v>
      </c>
      <c r="S1399" s="16"/>
      <c r="T1399" s="151"/>
      <c r="V1399" s="105" t="str">
        <f>IF(Tabela2[[#This Row],[F.R.
(Fonte Recurso)]]="",IF(B1481&lt;&gt;"",B1481&amp;".","")&amp;C1481&amp;"."&amp;D1481&amp;"."&amp;E1481&amp;"."&amp;F1481&amp;"."&amp;G1481&amp;"."&amp;H1481&amp;"."&amp;I1481&amp;"."&amp;J1481,"")</f>
        <v>2.4.4.1.00.0.0.00</v>
      </c>
      <c r="W1399" s="105" t="b">
        <f>V1399=Tabela2[[#This Row],[N.R.
(Natureza da Receita)]]</f>
        <v>0</v>
      </c>
      <c r="X1399" s="105" t="str">
        <f>IF(Tabela2[[#This Row],[F.R.
(Fonte Recurso)]]="",VLOOKUP(Tabela2[[#This Row],[N.R.
(Natureza da Receita)]],Tabela813[[NR]:[Situação]],3,FALSE),"")</f>
        <v>A</v>
      </c>
      <c r="Y1399" s="105" t="b">
        <f>X1399=Tabela2[[#This Row],[(S)intética
(A)nalítica]]</f>
        <v>1</v>
      </c>
    </row>
    <row r="1400" spans="2:25">
      <c r="B1400" s="29"/>
      <c r="C1400" s="20"/>
      <c r="D1400" s="20"/>
      <c r="E1400" s="20"/>
      <c r="F1400" s="20"/>
      <c r="G1400" s="20"/>
      <c r="H1400" s="20"/>
      <c r="I1400" s="20"/>
      <c r="J1400" s="20"/>
      <c r="K1400" s="16"/>
      <c r="L1400" s="20" t="s">
        <v>3138</v>
      </c>
      <c r="M1400" s="21" t="s">
        <v>3396</v>
      </c>
      <c r="N1400" s="16"/>
      <c r="O1400" s="16" t="s">
        <v>157</v>
      </c>
      <c r="P1400" s="20" t="s">
        <v>157</v>
      </c>
      <c r="Q1400" s="1"/>
      <c r="R1400" s="1" t="s">
        <v>157</v>
      </c>
      <c r="S1400" s="16" t="s">
        <v>157</v>
      </c>
      <c r="T1400" s="151"/>
      <c r="V1400" s="105" t="str">
        <f>IF(Tabela2[[#This Row],[F.R.
(Fonte Recurso)]]="",IF(B1482&lt;&gt;"",B1482&amp;".","")&amp;C1482&amp;"."&amp;D1482&amp;"."&amp;E1482&amp;"."&amp;F1482&amp;"."&amp;G1482&amp;"."&amp;H1482&amp;"."&amp;I1482&amp;"."&amp;J1482,"")</f>
        <v/>
      </c>
      <c r="W1400" s="105" t="b">
        <f>V1400=Tabela2[[#This Row],[N.R.
(Natureza da Receita)]]</f>
        <v>1</v>
      </c>
      <c r="X1400" s="105" t="str">
        <f>IF(Tabela2[[#This Row],[F.R.
(Fonte Recurso)]]="",VLOOKUP(Tabela2[[#This Row],[N.R.
(Natureza da Receita)]],Tabela813[[NR]:[Situação]],3,FALSE),"")</f>
        <v/>
      </c>
      <c r="Y1400" s="105" t="b">
        <f>X1400=Tabela2[[#This Row],[(S)intética
(A)nalítica]]</f>
        <v>1</v>
      </c>
    </row>
    <row r="1401" spans="2:25" ht="45">
      <c r="B1401" s="29"/>
      <c r="C1401" s="20" t="s">
        <v>790</v>
      </c>
      <c r="D1401" s="20" t="s">
        <v>791</v>
      </c>
      <c r="E1401" s="20" t="s">
        <v>790</v>
      </c>
      <c r="F1401" s="20" t="s">
        <v>790</v>
      </c>
      <c r="G1401" s="20" t="s">
        <v>811</v>
      </c>
      <c r="H1401" s="20" t="s">
        <v>784</v>
      </c>
      <c r="I1401" s="20" t="s">
        <v>781</v>
      </c>
      <c r="J1401" s="20" t="s">
        <v>785</v>
      </c>
      <c r="K1401" s="16" t="s">
        <v>1905</v>
      </c>
      <c r="L1401" s="20"/>
      <c r="M1401" s="21" t="s">
        <v>3038</v>
      </c>
      <c r="N1401" s="16" t="s">
        <v>1241</v>
      </c>
      <c r="O1401" s="16">
        <v>8</v>
      </c>
      <c r="P1401" s="20" t="s">
        <v>1425</v>
      </c>
      <c r="Q1401" s="146" t="s">
        <v>3362</v>
      </c>
      <c r="R1401" s="1" t="s">
        <v>157</v>
      </c>
      <c r="S1401" s="16"/>
      <c r="T1401" s="151"/>
      <c r="V1401" s="105" t="str">
        <f>IF(Tabela2[[#This Row],[F.R.
(Fonte Recurso)]]="",IF(B1483&lt;&gt;"",B1483&amp;".","")&amp;C1483&amp;"."&amp;D1483&amp;"."&amp;E1483&amp;"."&amp;F1483&amp;"."&amp;G1483&amp;"."&amp;H1483&amp;"."&amp;I1483&amp;"."&amp;J1483,"")</f>
        <v>.......</v>
      </c>
      <c r="W1401" s="105" t="b">
        <f>V1401=Tabela2[[#This Row],[N.R.
(Natureza da Receita)]]</f>
        <v>0</v>
      </c>
      <c r="X1401" s="105" t="str">
        <f>IF(Tabela2[[#This Row],[F.R.
(Fonte Recurso)]]="",VLOOKUP(Tabela2[[#This Row],[N.R.
(Natureza da Receita)]],Tabela813[[NR]:[Situação]],3,FALSE),"")</f>
        <v>A</v>
      </c>
      <c r="Y1401" s="105" t="b">
        <f>X1401=Tabela2[[#This Row],[(S)intética
(A)nalítica]]</f>
        <v>1</v>
      </c>
    </row>
    <row r="1402" spans="2:25" ht="45">
      <c r="B1402" s="29"/>
      <c r="C1402" s="20"/>
      <c r="D1402" s="20"/>
      <c r="E1402" s="20"/>
      <c r="F1402" s="20"/>
      <c r="G1402" s="20"/>
      <c r="H1402" s="20"/>
      <c r="I1402" s="20"/>
      <c r="J1402" s="20"/>
      <c r="K1402" s="16"/>
      <c r="L1402" s="20" t="s">
        <v>3213</v>
      </c>
      <c r="M1402" s="21" t="s">
        <v>3399</v>
      </c>
      <c r="N1402" s="16"/>
      <c r="O1402" s="16" t="s">
        <v>157</v>
      </c>
      <c r="P1402" s="20" t="s">
        <v>157</v>
      </c>
      <c r="Q1402" s="1" t="s">
        <v>3427</v>
      </c>
      <c r="R1402" s="1" t="s">
        <v>157</v>
      </c>
      <c r="S1402" s="16" t="s">
        <v>157</v>
      </c>
      <c r="T1402" s="151"/>
      <c r="V1402" s="105" t="str">
        <f>IF(Tabela2[[#This Row],[F.R.
(Fonte Recurso)]]="",IF(B1484&lt;&gt;"",B1484&amp;".","")&amp;C1484&amp;"."&amp;D1484&amp;"."&amp;E1484&amp;"."&amp;F1484&amp;"."&amp;G1484&amp;"."&amp;H1484&amp;"."&amp;I1484&amp;"."&amp;J1484,"")</f>
        <v/>
      </c>
      <c r="W1402" s="105" t="b">
        <f>V1402=Tabela2[[#This Row],[N.R.
(Natureza da Receita)]]</f>
        <v>1</v>
      </c>
      <c r="X1402" s="105" t="str">
        <f>IF(Tabela2[[#This Row],[F.R.
(Fonte Recurso)]]="",VLOOKUP(Tabela2[[#This Row],[N.R.
(Natureza da Receita)]],Tabela813[[NR]:[Situação]],3,FALSE),"")</f>
        <v/>
      </c>
      <c r="Y1402" s="105" t="b">
        <f>X1402=Tabela2[[#This Row],[(S)intética
(A)nalítica]]</f>
        <v>1</v>
      </c>
    </row>
    <row r="1403" spans="2:25" ht="45">
      <c r="B1403" s="29"/>
      <c r="C1403" s="20" t="s">
        <v>790</v>
      </c>
      <c r="D1403" s="20" t="s">
        <v>791</v>
      </c>
      <c r="E1403" s="20" t="s">
        <v>790</v>
      </c>
      <c r="F1403" s="20" t="s">
        <v>790</v>
      </c>
      <c r="G1403" s="20" t="s">
        <v>811</v>
      </c>
      <c r="H1403" s="20" t="s">
        <v>784</v>
      </c>
      <c r="I1403" s="20" t="s">
        <v>781</v>
      </c>
      <c r="J1403" s="20" t="s">
        <v>794</v>
      </c>
      <c r="K1403" s="16" t="s">
        <v>1906</v>
      </c>
      <c r="L1403" s="20"/>
      <c r="M1403" s="21" t="s">
        <v>2635</v>
      </c>
      <c r="N1403" s="16" t="s">
        <v>1241</v>
      </c>
      <c r="O1403" s="16">
        <v>8</v>
      </c>
      <c r="P1403" s="20" t="s">
        <v>1425</v>
      </c>
      <c r="Q1403" s="1" t="s">
        <v>3281</v>
      </c>
      <c r="R1403" s="1" t="s">
        <v>157</v>
      </c>
      <c r="S1403" s="16"/>
      <c r="T1403" s="151"/>
      <c r="V1403" s="105" t="str">
        <f>IF(Tabela2[[#This Row],[F.R.
(Fonte Recurso)]]="",IF(B1485&lt;&gt;"",B1485&amp;".","")&amp;C1485&amp;"."&amp;D1485&amp;"."&amp;E1485&amp;"."&amp;F1485&amp;"."&amp;G1485&amp;"."&amp;H1485&amp;"."&amp;I1485&amp;"."&amp;J1485,"")</f>
        <v>.......</v>
      </c>
      <c r="W1403" s="105" t="b">
        <f>V1403=Tabela2[[#This Row],[N.R.
(Natureza da Receita)]]</f>
        <v>0</v>
      </c>
      <c r="X1403" s="105" t="str">
        <f>IF(Tabela2[[#This Row],[F.R.
(Fonte Recurso)]]="",VLOOKUP(Tabela2[[#This Row],[N.R.
(Natureza da Receita)]],Tabela813[[NR]:[Situação]],3,FALSE),"")</f>
        <v>A</v>
      </c>
      <c r="Y1403" s="105" t="b">
        <f>X1403=Tabela2[[#This Row],[(S)intética
(A)nalítica]]</f>
        <v>1</v>
      </c>
    </row>
    <row r="1404" spans="2:25" ht="75">
      <c r="B1404" s="29"/>
      <c r="C1404" s="20"/>
      <c r="D1404" s="20"/>
      <c r="E1404" s="20"/>
      <c r="F1404" s="20"/>
      <c r="G1404" s="20"/>
      <c r="H1404" s="20"/>
      <c r="I1404" s="20"/>
      <c r="J1404" s="20"/>
      <c r="K1404" s="16"/>
      <c r="L1404" s="20" t="s">
        <v>3212</v>
      </c>
      <c r="M1404" s="21" t="s">
        <v>3400</v>
      </c>
      <c r="N1404" s="16"/>
      <c r="O1404" s="16" t="s">
        <v>157</v>
      </c>
      <c r="P1404" s="20" t="s">
        <v>157</v>
      </c>
      <c r="Q1404" s="145" t="s">
        <v>3428</v>
      </c>
      <c r="R1404" s="1" t="s">
        <v>157</v>
      </c>
      <c r="S1404" s="16" t="s">
        <v>157</v>
      </c>
      <c r="T1404" s="151"/>
      <c r="V1404" s="105" t="str">
        <f>IF(Tabela2[[#This Row],[F.R.
(Fonte Recurso)]]="",IF(B1486&lt;&gt;"",B1486&amp;".","")&amp;C1486&amp;"."&amp;D1486&amp;"."&amp;E1486&amp;"."&amp;F1486&amp;"."&amp;G1486&amp;"."&amp;H1486&amp;"."&amp;I1486&amp;"."&amp;J1486,"")</f>
        <v/>
      </c>
      <c r="W1404" s="105" t="b">
        <f>V1404=Tabela2[[#This Row],[N.R.
(Natureza da Receita)]]</f>
        <v>1</v>
      </c>
      <c r="X1404" s="105" t="str">
        <f>IF(Tabela2[[#This Row],[F.R.
(Fonte Recurso)]]="",VLOOKUP(Tabela2[[#This Row],[N.R.
(Natureza da Receita)]],Tabela813[[NR]:[Situação]],3,FALSE),"")</f>
        <v/>
      </c>
      <c r="Y1404" s="105" t="b">
        <f>X1404=Tabela2[[#This Row],[(S)intética
(A)nalítica]]</f>
        <v>1</v>
      </c>
    </row>
    <row r="1405" spans="2:25" ht="75">
      <c r="B1405" s="29"/>
      <c r="C1405" s="20" t="s">
        <v>790</v>
      </c>
      <c r="D1405" s="20" t="s">
        <v>791</v>
      </c>
      <c r="E1405" s="20" t="s">
        <v>790</v>
      </c>
      <c r="F1405" s="20" t="s">
        <v>790</v>
      </c>
      <c r="G1405" s="20" t="s">
        <v>808</v>
      </c>
      <c r="H1405" s="20" t="s">
        <v>784</v>
      </c>
      <c r="I1405" s="20" t="s">
        <v>784</v>
      </c>
      <c r="J1405" s="20" t="s">
        <v>787</v>
      </c>
      <c r="K1405" s="16" t="s">
        <v>1907</v>
      </c>
      <c r="L1405" s="20"/>
      <c r="M1405" s="21" t="s">
        <v>2636</v>
      </c>
      <c r="N1405" s="16" t="s">
        <v>1236</v>
      </c>
      <c r="O1405" s="16">
        <v>5</v>
      </c>
      <c r="P1405" s="20" t="s">
        <v>54</v>
      </c>
      <c r="Q1405" s="1" t="s">
        <v>724</v>
      </c>
      <c r="R1405" s="1" t="s">
        <v>157</v>
      </c>
      <c r="S1405" s="16"/>
      <c r="T1405" s="151"/>
      <c r="V1405" s="105" t="str">
        <f>IF(Tabela2[[#This Row],[F.R.
(Fonte Recurso)]]="",IF(B1487&lt;&gt;"",B1487&amp;".","")&amp;C1487&amp;"."&amp;D1487&amp;"."&amp;E1487&amp;"."&amp;F1487&amp;"."&amp;G1487&amp;"."&amp;H1487&amp;"."&amp;I1487&amp;"."&amp;J1487,"")</f>
        <v>.......</v>
      </c>
      <c r="W1405" s="105" t="b">
        <f>V1405=Tabela2[[#This Row],[N.R.
(Natureza da Receita)]]</f>
        <v>0</v>
      </c>
      <c r="X1405" s="105" t="str">
        <f>IF(Tabela2[[#This Row],[F.R.
(Fonte Recurso)]]="",VLOOKUP(Tabela2[[#This Row],[N.R.
(Natureza da Receita)]],Tabela813[[NR]:[Situação]],3,FALSE),"")</f>
        <v>S</v>
      </c>
      <c r="Y1405" s="105" t="b">
        <f>X1405=Tabela2[[#This Row],[(S)intética
(A)nalítica]]</f>
        <v>1</v>
      </c>
    </row>
    <row r="1406" spans="2:25" ht="75">
      <c r="B1406" s="29"/>
      <c r="C1406" s="20" t="s">
        <v>790</v>
      </c>
      <c r="D1406" s="20" t="s">
        <v>791</v>
      </c>
      <c r="E1406" s="20" t="s">
        <v>790</v>
      </c>
      <c r="F1406" s="20" t="s">
        <v>790</v>
      </c>
      <c r="G1406" s="20" t="s">
        <v>808</v>
      </c>
      <c r="H1406" s="20" t="s">
        <v>784</v>
      </c>
      <c r="I1406" s="20" t="s">
        <v>781</v>
      </c>
      <c r="J1406" s="20" t="s">
        <v>787</v>
      </c>
      <c r="K1406" s="16" t="s">
        <v>1908</v>
      </c>
      <c r="L1406" s="20"/>
      <c r="M1406" s="21" t="s">
        <v>2637</v>
      </c>
      <c r="N1406" s="16" t="s">
        <v>1236</v>
      </c>
      <c r="O1406" s="16">
        <v>7</v>
      </c>
      <c r="P1406" s="20" t="s">
        <v>54</v>
      </c>
      <c r="Q1406" s="1" t="s">
        <v>724</v>
      </c>
      <c r="R1406" s="1" t="s">
        <v>157</v>
      </c>
      <c r="S1406" s="16" t="s">
        <v>157</v>
      </c>
      <c r="T1406" s="151"/>
      <c r="V1406" s="105" t="str">
        <f>IF(Tabela2[[#This Row],[F.R.
(Fonte Recurso)]]="",IF(B1488&lt;&gt;"",B1488&amp;".","")&amp;C1488&amp;"."&amp;D1488&amp;"."&amp;E1488&amp;"."&amp;F1488&amp;"."&amp;G1488&amp;"."&amp;H1488&amp;"."&amp;I1488&amp;"."&amp;J1488,"")</f>
        <v>.......</v>
      </c>
      <c r="W1406" s="105" t="b">
        <f>V1406=Tabela2[[#This Row],[N.R.
(Natureza da Receita)]]</f>
        <v>0</v>
      </c>
      <c r="X1406" s="105" t="str">
        <f>IF(Tabela2[[#This Row],[F.R.
(Fonte Recurso)]]="",VLOOKUP(Tabela2[[#This Row],[N.R.
(Natureza da Receita)]],Tabela813[[NR]:[Situação]],3,FALSE),"")</f>
        <v>S</v>
      </c>
      <c r="Y1406" s="105" t="b">
        <f>X1406=Tabela2[[#This Row],[(S)intética
(A)nalítica]]</f>
        <v>1</v>
      </c>
    </row>
    <row r="1407" spans="2:25" ht="75">
      <c r="B1407" s="29"/>
      <c r="C1407" s="20" t="s">
        <v>790</v>
      </c>
      <c r="D1407" s="20" t="s">
        <v>791</v>
      </c>
      <c r="E1407" s="20" t="s">
        <v>790</v>
      </c>
      <c r="F1407" s="20" t="s">
        <v>790</v>
      </c>
      <c r="G1407" s="20" t="s">
        <v>808</v>
      </c>
      <c r="H1407" s="20" t="s">
        <v>784</v>
      </c>
      <c r="I1407" s="20" t="s">
        <v>781</v>
      </c>
      <c r="J1407" s="20" t="s">
        <v>783</v>
      </c>
      <c r="K1407" s="16" t="s">
        <v>1909</v>
      </c>
      <c r="L1407" s="20"/>
      <c r="M1407" s="21" t="s">
        <v>2637</v>
      </c>
      <c r="N1407" s="16" t="s">
        <v>1241</v>
      </c>
      <c r="O1407" s="16">
        <v>8</v>
      </c>
      <c r="P1407" s="20" t="s">
        <v>54</v>
      </c>
      <c r="Q1407" s="1" t="s">
        <v>724</v>
      </c>
      <c r="R1407" s="1" t="s">
        <v>157</v>
      </c>
      <c r="S1407" s="16"/>
      <c r="T1407" s="151"/>
      <c r="V1407" s="105" t="str">
        <f>IF(Tabela2[[#This Row],[F.R.
(Fonte Recurso)]]="",IF(B1489&lt;&gt;"",B1489&amp;".","")&amp;C1489&amp;"."&amp;D1489&amp;"."&amp;E1489&amp;"."&amp;F1489&amp;"."&amp;G1489&amp;"."&amp;H1489&amp;"."&amp;I1489&amp;"."&amp;J1489,"")</f>
        <v>.......</v>
      </c>
      <c r="W1407" s="105" t="b">
        <f>V1407=Tabela2[[#This Row],[N.R.
(Natureza da Receita)]]</f>
        <v>0</v>
      </c>
      <c r="X1407" s="105" t="str">
        <f>IF(Tabela2[[#This Row],[F.R.
(Fonte Recurso)]]="",VLOOKUP(Tabela2[[#This Row],[N.R.
(Natureza da Receita)]],Tabela813[[NR]:[Situação]],3,FALSE),"")</f>
        <v>A</v>
      </c>
      <c r="Y1407" s="105" t="b">
        <f>X1407=Tabela2[[#This Row],[(S)intética
(A)nalítica]]</f>
        <v>1</v>
      </c>
    </row>
    <row r="1408" spans="2:25">
      <c r="B1408" s="29"/>
      <c r="C1408" s="20"/>
      <c r="D1408" s="20"/>
      <c r="E1408" s="20"/>
      <c r="F1408" s="20"/>
      <c r="G1408" s="20"/>
      <c r="H1408" s="20"/>
      <c r="I1408" s="20"/>
      <c r="J1408" s="20"/>
      <c r="K1408" s="16"/>
      <c r="L1408" s="20" t="s">
        <v>3138</v>
      </c>
      <c r="M1408" s="21" t="s">
        <v>3396</v>
      </c>
      <c r="N1408" s="16"/>
      <c r="O1408" s="16" t="s">
        <v>157</v>
      </c>
      <c r="P1408" s="20" t="s">
        <v>157</v>
      </c>
      <c r="Q1408" s="1"/>
      <c r="R1408" s="1" t="s">
        <v>157</v>
      </c>
      <c r="S1408" s="16" t="s">
        <v>157</v>
      </c>
      <c r="T1408" s="151"/>
      <c r="V1408" s="105" t="str">
        <f>IF(Tabela2[[#This Row],[F.R.
(Fonte Recurso)]]="",IF(B1490&lt;&gt;"",B1490&amp;".","")&amp;C1490&amp;"."&amp;D1490&amp;"."&amp;E1490&amp;"."&amp;F1490&amp;"."&amp;G1490&amp;"."&amp;H1490&amp;"."&amp;I1490&amp;"."&amp;J1490,"")</f>
        <v/>
      </c>
      <c r="W1408" s="105" t="b">
        <f>V1408=Tabela2[[#This Row],[N.R.
(Natureza da Receita)]]</f>
        <v>1</v>
      </c>
      <c r="X1408" s="105" t="str">
        <f>IF(Tabela2[[#This Row],[F.R.
(Fonte Recurso)]]="",VLOOKUP(Tabela2[[#This Row],[N.R.
(Natureza da Receita)]],Tabela813[[NR]:[Situação]],3,FALSE),"")</f>
        <v/>
      </c>
      <c r="Y1408" s="105" t="b">
        <f>X1408=Tabela2[[#This Row],[(S)intética
(A)nalítica]]</f>
        <v>1</v>
      </c>
    </row>
    <row r="1409" spans="2:25" ht="45">
      <c r="B1409" s="29"/>
      <c r="C1409" s="20" t="s">
        <v>790</v>
      </c>
      <c r="D1409" s="20" t="s">
        <v>791</v>
      </c>
      <c r="E1409" s="20" t="s">
        <v>790</v>
      </c>
      <c r="F1409" s="20" t="s">
        <v>790</v>
      </c>
      <c r="G1409" s="20" t="s">
        <v>808</v>
      </c>
      <c r="H1409" s="20" t="s">
        <v>784</v>
      </c>
      <c r="I1409" s="20" t="s">
        <v>781</v>
      </c>
      <c r="J1409" s="20" t="s">
        <v>785</v>
      </c>
      <c r="K1409" s="16" t="s">
        <v>1910</v>
      </c>
      <c r="L1409" s="20"/>
      <c r="M1409" s="21" t="s">
        <v>3030</v>
      </c>
      <c r="N1409" s="16" t="s">
        <v>1241</v>
      </c>
      <c r="O1409" s="16">
        <v>8</v>
      </c>
      <c r="P1409" s="20" t="s">
        <v>1425</v>
      </c>
      <c r="Q1409" s="146" t="s">
        <v>3362</v>
      </c>
      <c r="R1409" s="1" t="s">
        <v>157</v>
      </c>
      <c r="S1409" s="16"/>
      <c r="T1409" s="151"/>
      <c r="V1409" s="105" t="str">
        <f>IF(Tabela2[[#This Row],[F.R.
(Fonte Recurso)]]="",IF(B1491&lt;&gt;"",B1491&amp;".","")&amp;C1491&amp;"."&amp;D1491&amp;"."&amp;E1491&amp;"."&amp;F1491&amp;"."&amp;G1491&amp;"."&amp;H1491&amp;"."&amp;I1491&amp;"."&amp;J1491,"")</f>
        <v>.......</v>
      </c>
      <c r="W1409" s="105" t="b">
        <f>V1409=Tabela2[[#This Row],[N.R.
(Natureza da Receita)]]</f>
        <v>0</v>
      </c>
      <c r="X1409" s="105" t="str">
        <f>IF(Tabela2[[#This Row],[F.R.
(Fonte Recurso)]]="",VLOOKUP(Tabela2[[#This Row],[N.R.
(Natureza da Receita)]],Tabela813[[NR]:[Situação]],3,FALSE),"")</f>
        <v>A</v>
      </c>
      <c r="Y1409" s="105" t="b">
        <f>X1409=Tabela2[[#This Row],[(S)intética
(A)nalítica]]</f>
        <v>1</v>
      </c>
    </row>
    <row r="1410" spans="2:25" ht="45">
      <c r="B1410" s="29"/>
      <c r="C1410" s="20"/>
      <c r="D1410" s="20"/>
      <c r="E1410" s="20"/>
      <c r="F1410" s="20"/>
      <c r="G1410" s="20"/>
      <c r="H1410" s="20"/>
      <c r="I1410" s="20"/>
      <c r="J1410" s="20"/>
      <c r="K1410" s="16"/>
      <c r="L1410" s="20" t="s">
        <v>3213</v>
      </c>
      <c r="M1410" s="21" t="s">
        <v>3399</v>
      </c>
      <c r="N1410" s="16"/>
      <c r="O1410" s="16" t="s">
        <v>157</v>
      </c>
      <c r="P1410" s="20" t="s">
        <v>157</v>
      </c>
      <c r="Q1410" s="1" t="s">
        <v>3427</v>
      </c>
      <c r="R1410" s="1" t="s">
        <v>157</v>
      </c>
      <c r="S1410" s="16" t="s">
        <v>157</v>
      </c>
      <c r="T1410" s="151"/>
      <c r="V1410" s="105" t="str">
        <f>IF(Tabela2[[#This Row],[F.R.
(Fonte Recurso)]]="",IF(B1492&lt;&gt;"",B1492&amp;".","")&amp;C1492&amp;"."&amp;D1492&amp;"."&amp;E1492&amp;"."&amp;F1492&amp;"."&amp;G1492&amp;"."&amp;H1492&amp;"."&amp;I1492&amp;"."&amp;J1492,"")</f>
        <v/>
      </c>
      <c r="W1410" s="105" t="b">
        <f>V1410=Tabela2[[#This Row],[N.R.
(Natureza da Receita)]]</f>
        <v>1</v>
      </c>
      <c r="X1410" s="105" t="str">
        <f>IF(Tabela2[[#This Row],[F.R.
(Fonte Recurso)]]="",VLOOKUP(Tabela2[[#This Row],[N.R.
(Natureza da Receita)]],Tabela813[[NR]:[Situação]],3,FALSE),"")</f>
        <v/>
      </c>
      <c r="Y1410" s="105" t="b">
        <f>X1410=Tabela2[[#This Row],[(S)intética
(A)nalítica]]</f>
        <v>1</v>
      </c>
    </row>
    <row r="1411" spans="2:25" ht="45">
      <c r="B1411" s="29"/>
      <c r="C1411" s="20" t="s">
        <v>790</v>
      </c>
      <c r="D1411" s="20" t="s">
        <v>791</v>
      </c>
      <c r="E1411" s="20" t="s">
        <v>790</v>
      </c>
      <c r="F1411" s="20" t="s">
        <v>790</v>
      </c>
      <c r="G1411" s="20" t="s">
        <v>808</v>
      </c>
      <c r="H1411" s="20" t="s">
        <v>784</v>
      </c>
      <c r="I1411" s="20" t="s">
        <v>781</v>
      </c>
      <c r="J1411" s="20" t="s">
        <v>794</v>
      </c>
      <c r="K1411" s="16" t="s">
        <v>1911</v>
      </c>
      <c r="L1411" s="20"/>
      <c r="M1411" s="21" t="s">
        <v>2638</v>
      </c>
      <c r="N1411" s="16" t="s">
        <v>1241</v>
      </c>
      <c r="O1411" s="16">
        <v>8</v>
      </c>
      <c r="P1411" s="20" t="s">
        <v>1425</v>
      </c>
      <c r="Q1411" s="146" t="s">
        <v>3281</v>
      </c>
      <c r="R1411" s="1" t="s">
        <v>157</v>
      </c>
      <c r="S1411" s="16"/>
      <c r="T1411" s="151"/>
      <c r="V1411" s="105" t="str">
        <f>IF(Tabela2[[#This Row],[F.R.
(Fonte Recurso)]]="",IF(B1493&lt;&gt;"",B1493&amp;".","")&amp;C1493&amp;"."&amp;D1493&amp;"."&amp;E1493&amp;"."&amp;F1493&amp;"."&amp;G1493&amp;"."&amp;H1493&amp;"."&amp;I1493&amp;"."&amp;J1493,"")</f>
        <v>2.4.5.1.00.0.0.00</v>
      </c>
      <c r="W1411" s="105" t="b">
        <f>V1411=Tabela2[[#This Row],[N.R.
(Natureza da Receita)]]</f>
        <v>0</v>
      </c>
      <c r="X1411" s="105" t="str">
        <f>IF(Tabela2[[#This Row],[F.R.
(Fonte Recurso)]]="",VLOOKUP(Tabela2[[#This Row],[N.R.
(Natureza da Receita)]],Tabela813[[NR]:[Situação]],3,FALSE),"")</f>
        <v>A</v>
      </c>
      <c r="Y1411" s="105" t="b">
        <f>X1411=Tabela2[[#This Row],[(S)intética
(A)nalítica]]</f>
        <v>1</v>
      </c>
    </row>
    <row r="1412" spans="2:25" ht="75">
      <c r="B1412" s="29"/>
      <c r="C1412" s="20"/>
      <c r="D1412" s="20"/>
      <c r="E1412" s="20"/>
      <c r="F1412" s="20"/>
      <c r="G1412" s="20"/>
      <c r="H1412" s="20"/>
      <c r="I1412" s="20"/>
      <c r="J1412" s="20"/>
      <c r="K1412" s="16"/>
      <c r="L1412" s="20" t="s">
        <v>3212</v>
      </c>
      <c r="M1412" s="21" t="s">
        <v>3400</v>
      </c>
      <c r="N1412" s="16"/>
      <c r="O1412" s="16" t="s">
        <v>157</v>
      </c>
      <c r="P1412" s="20" t="s">
        <v>157</v>
      </c>
      <c r="Q1412" s="1" t="s">
        <v>3428</v>
      </c>
      <c r="R1412" s="1" t="s">
        <v>157</v>
      </c>
      <c r="S1412" s="16" t="s">
        <v>157</v>
      </c>
      <c r="T1412" s="151"/>
      <c r="V1412" s="105" t="str">
        <f>IF(Tabela2[[#This Row],[F.R.
(Fonte Recurso)]]="",IF(B1494&lt;&gt;"",B1494&amp;".","")&amp;C1494&amp;"."&amp;D1494&amp;"."&amp;E1494&amp;"."&amp;F1494&amp;"."&amp;G1494&amp;"."&amp;H1494&amp;"."&amp;I1494&amp;"."&amp;J1494,"")</f>
        <v/>
      </c>
      <c r="W1412" s="105" t="b">
        <f>V1412=Tabela2[[#This Row],[N.R.
(Natureza da Receita)]]</f>
        <v>1</v>
      </c>
      <c r="X1412" s="105" t="str">
        <f>IF(Tabela2[[#This Row],[F.R.
(Fonte Recurso)]]="",VLOOKUP(Tabela2[[#This Row],[N.R.
(Natureza da Receita)]],Tabela813[[NR]:[Situação]],3,FALSE),"")</f>
        <v/>
      </c>
      <c r="Y1412" s="105" t="b">
        <f>X1412=Tabela2[[#This Row],[(S)intética
(A)nalítica]]</f>
        <v>1</v>
      </c>
    </row>
    <row r="1413" spans="2:25" ht="75">
      <c r="B1413" s="29"/>
      <c r="C1413" s="20" t="s">
        <v>790</v>
      </c>
      <c r="D1413" s="20" t="s">
        <v>791</v>
      </c>
      <c r="E1413" s="20" t="s">
        <v>790</v>
      </c>
      <c r="F1413" s="20" t="s">
        <v>790</v>
      </c>
      <c r="G1413" s="20" t="s">
        <v>812</v>
      </c>
      <c r="H1413" s="20" t="s">
        <v>784</v>
      </c>
      <c r="I1413" s="20" t="s">
        <v>784</v>
      </c>
      <c r="J1413" s="20" t="s">
        <v>787</v>
      </c>
      <c r="K1413" s="16" t="s">
        <v>1912</v>
      </c>
      <c r="L1413" s="20"/>
      <c r="M1413" s="21" t="s">
        <v>2639</v>
      </c>
      <c r="N1413" s="16" t="s">
        <v>1236</v>
      </c>
      <c r="O1413" s="16">
        <v>5</v>
      </c>
      <c r="P1413" s="20" t="s">
        <v>54</v>
      </c>
      <c r="Q1413" s="1" t="s">
        <v>725</v>
      </c>
      <c r="R1413" s="1" t="s">
        <v>157</v>
      </c>
      <c r="S1413" s="16"/>
      <c r="T1413" s="151"/>
      <c r="V1413" s="105" t="str">
        <f>IF(Tabela2[[#This Row],[F.R.
(Fonte Recurso)]]="",IF(B1495&lt;&gt;"",B1495&amp;".","")&amp;C1495&amp;"."&amp;D1495&amp;"."&amp;E1495&amp;"."&amp;F1495&amp;"."&amp;G1495&amp;"."&amp;H1495&amp;"."&amp;I1495&amp;"."&amp;J1495,"")</f>
        <v>.......</v>
      </c>
      <c r="W1413" s="105" t="b">
        <f>V1413=Tabela2[[#This Row],[N.R.
(Natureza da Receita)]]</f>
        <v>0</v>
      </c>
      <c r="X1413" s="105" t="str">
        <f>IF(Tabela2[[#This Row],[F.R.
(Fonte Recurso)]]="",VLOOKUP(Tabela2[[#This Row],[N.R.
(Natureza da Receita)]],Tabela813[[NR]:[Situação]],3,FALSE),"")</f>
        <v>S</v>
      </c>
      <c r="Y1413" s="105" t="b">
        <f>X1413=Tabela2[[#This Row],[(S)intética
(A)nalítica]]</f>
        <v>1</v>
      </c>
    </row>
    <row r="1414" spans="2:25" ht="75">
      <c r="B1414" s="29"/>
      <c r="C1414" s="20" t="s">
        <v>790</v>
      </c>
      <c r="D1414" s="20" t="s">
        <v>791</v>
      </c>
      <c r="E1414" s="20" t="s">
        <v>790</v>
      </c>
      <c r="F1414" s="20" t="s">
        <v>790</v>
      </c>
      <c r="G1414" s="20" t="s">
        <v>812</v>
      </c>
      <c r="H1414" s="20" t="s">
        <v>784</v>
      </c>
      <c r="I1414" s="20" t="s">
        <v>781</v>
      </c>
      <c r="J1414" s="20" t="s">
        <v>787</v>
      </c>
      <c r="K1414" s="16" t="s">
        <v>1913</v>
      </c>
      <c r="L1414" s="20"/>
      <c r="M1414" s="21" t="s">
        <v>2640</v>
      </c>
      <c r="N1414" s="16" t="s">
        <v>1236</v>
      </c>
      <c r="O1414" s="16">
        <v>7</v>
      </c>
      <c r="P1414" s="20" t="s">
        <v>54</v>
      </c>
      <c r="Q1414" s="1" t="s">
        <v>725</v>
      </c>
      <c r="R1414" s="1" t="s">
        <v>157</v>
      </c>
      <c r="S1414" s="16" t="s">
        <v>157</v>
      </c>
      <c r="T1414" s="151"/>
      <c r="V1414" s="105" t="str">
        <f>IF(Tabela2[[#This Row],[F.R.
(Fonte Recurso)]]="",IF(B1496&lt;&gt;"",B1496&amp;".","")&amp;C1496&amp;"."&amp;D1496&amp;"."&amp;E1496&amp;"."&amp;F1496&amp;"."&amp;G1496&amp;"."&amp;H1496&amp;"."&amp;I1496&amp;"."&amp;J1496,"")</f>
        <v>.......</v>
      </c>
      <c r="W1414" s="105" t="b">
        <f>V1414=Tabela2[[#This Row],[N.R.
(Natureza da Receita)]]</f>
        <v>0</v>
      </c>
      <c r="X1414" s="105" t="str">
        <f>IF(Tabela2[[#This Row],[F.R.
(Fonte Recurso)]]="",VLOOKUP(Tabela2[[#This Row],[N.R.
(Natureza da Receita)]],Tabela813[[NR]:[Situação]],3,FALSE),"")</f>
        <v>S</v>
      </c>
      <c r="Y1414" s="105" t="b">
        <f>X1414=Tabela2[[#This Row],[(S)intética
(A)nalítica]]</f>
        <v>1</v>
      </c>
    </row>
    <row r="1415" spans="2:25" ht="75">
      <c r="B1415" s="29"/>
      <c r="C1415" s="20" t="s">
        <v>790</v>
      </c>
      <c r="D1415" s="20" t="s">
        <v>791</v>
      </c>
      <c r="E1415" s="20" t="s">
        <v>790</v>
      </c>
      <c r="F1415" s="20" t="s">
        <v>790</v>
      </c>
      <c r="G1415" s="20" t="s">
        <v>812</v>
      </c>
      <c r="H1415" s="20" t="s">
        <v>784</v>
      </c>
      <c r="I1415" s="20" t="s">
        <v>781</v>
      </c>
      <c r="J1415" s="20" t="s">
        <v>783</v>
      </c>
      <c r="K1415" s="16" t="s">
        <v>1914</v>
      </c>
      <c r="L1415" s="20"/>
      <c r="M1415" s="21" t="s">
        <v>2640</v>
      </c>
      <c r="N1415" s="16" t="s">
        <v>1241</v>
      </c>
      <c r="O1415" s="16">
        <v>8</v>
      </c>
      <c r="P1415" s="20" t="s">
        <v>1425</v>
      </c>
      <c r="Q1415" s="1" t="s">
        <v>725</v>
      </c>
      <c r="R1415" s="1" t="s">
        <v>157</v>
      </c>
      <c r="S1415" s="16"/>
      <c r="T1415" s="151"/>
      <c r="V1415" s="105" t="str">
        <f>IF(Tabela2[[#This Row],[F.R.
(Fonte Recurso)]]="",IF(B1497&lt;&gt;"",B1497&amp;".","")&amp;C1497&amp;"."&amp;D1497&amp;"."&amp;E1497&amp;"."&amp;F1497&amp;"."&amp;G1497&amp;"."&amp;H1497&amp;"."&amp;I1497&amp;"."&amp;J1497,"")</f>
        <v>2.4.6.0.00.0.0.00</v>
      </c>
      <c r="W1415" s="105" t="b">
        <f>V1415=Tabela2[[#This Row],[N.R.
(Natureza da Receita)]]</f>
        <v>0</v>
      </c>
      <c r="X1415" s="105" t="str">
        <f>IF(Tabela2[[#This Row],[F.R.
(Fonte Recurso)]]="",VLOOKUP(Tabela2[[#This Row],[N.R.
(Natureza da Receita)]],Tabela813[[NR]:[Situação]],3,FALSE),"")</f>
        <v>A</v>
      </c>
      <c r="Y1415" s="105" t="b">
        <f>X1415=Tabela2[[#This Row],[(S)intética
(A)nalítica]]</f>
        <v>1</v>
      </c>
    </row>
    <row r="1416" spans="2:25">
      <c r="B1416" s="29"/>
      <c r="C1416" s="20"/>
      <c r="D1416" s="20"/>
      <c r="E1416" s="20"/>
      <c r="F1416" s="20"/>
      <c r="G1416" s="20"/>
      <c r="H1416" s="20"/>
      <c r="I1416" s="20"/>
      <c r="J1416" s="20"/>
      <c r="K1416" s="16"/>
      <c r="L1416" s="20" t="s">
        <v>3138</v>
      </c>
      <c r="M1416" s="21" t="s">
        <v>3396</v>
      </c>
      <c r="N1416" s="16"/>
      <c r="O1416" s="16" t="s">
        <v>157</v>
      </c>
      <c r="P1416" s="20" t="s">
        <v>157</v>
      </c>
      <c r="Q1416" s="1"/>
      <c r="R1416" s="1" t="s">
        <v>157</v>
      </c>
      <c r="S1416" s="16" t="s">
        <v>157</v>
      </c>
      <c r="T1416" s="151"/>
      <c r="V1416" s="105" t="str">
        <f>IF(Tabela2[[#This Row],[F.R.
(Fonte Recurso)]]="",IF(B1498&lt;&gt;"",B1498&amp;".","")&amp;C1498&amp;"."&amp;D1498&amp;"."&amp;E1498&amp;"."&amp;F1498&amp;"."&amp;G1498&amp;"."&amp;H1498&amp;"."&amp;I1498&amp;"."&amp;J1498,"")</f>
        <v/>
      </c>
      <c r="W1416" s="105" t="b">
        <f>V1416=Tabela2[[#This Row],[N.R.
(Natureza da Receita)]]</f>
        <v>1</v>
      </c>
      <c r="X1416" s="105" t="str">
        <f>IF(Tabela2[[#This Row],[F.R.
(Fonte Recurso)]]="",VLOOKUP(Tabela2[[#This Row],[N.R.
(Natureza da Receita)]],Tabela813[[NR]:[Situação]],3,FALSE),"")</f>
        <v/>
      </c>
      <c r="Y1416" s="105" t="b">
        <f>X1416=Tabela2[[#This Row],[(S)intética
(A)nalítica]]</f>
        <v>1</v>
      </c>
    </row>
    <row r="1417" spans="2:25" ht="45">
      <c r="B1417" s="29"/>
      <c r="C1417" s="20" t="s">
        <v>790</v>
      </c>
      <c r="D1417" s="20" t="s">
        <v>791</v>
      </c>
      <c r="E1417" s="20" t="s">
        <v>790</v>
      </c>
      <c r="F1417" s="20" t="s">
        <v>790</v>
      </c>
      <c r="G1417" s="20" t="s">
        <v>812</v>
      </c>
      <c r="H1417" s="20" t="s">
        <v>784</v>
      </c>
      <c r="I1417" s="20" t="s">
        <v>781</v>
      </c>
      <c r="J1417" s="20" t="s">
        <v>785</v>
      </c>
      <c r="K1417" s="16" t="s">
        <v>1915</v>
      </c>
      <c r="L1417" s="20"/>
      <c r="M1417" s="21" t="s">
        <v>3039</v>
      </c>
      <c r="N1417" s="16" t="s">
        <v>1241</v>
      </c>
      <c r="O1417" s="16">
        <v>8</v>
      </c>
      <c r="P1417" s="20" t="s">
        <v>1425</v>
      </c>
      <c r="Q1417" s="146" t="s">
        <v>3362</v>
      </c>
      <c r="R1417" s="1" t="s">
        <v>157</v>
      </c>
      <c r="S1417" s="16"/>
      <c r="T1417" s="151"/>
      <c r="V1417" s="105" t="str">
        <f>IF(Tabela2[[#This Row],[F.R.
(Fonte Recurso)]]="",IF(B1499&lt;&gt;"",B1499&amp;".","")&amp;C1499&amp;"."&amp;D1499&amp;"."&amp;E1499&amp;"."&amp;F1499&amp;"."&amp;G1499&amp;"."&amp;H1499&amp;"."&amp;I1499&amp;"."&amp;J1499,"")</f>
        <v>2.4.6.1.50.0.0.00</v>
      </c>
      <c r="W1417" s="105" t="b">
        <f>V1417=Tabela2[[#This Row],[N.R.
(Natureza da Receita)]]</f>
        <v>0</v>
      </c>
      <c r="X1417" s="105" t="str">
        <f>IF(Tabela2[[#This Row],[F.R.
(Fonte Recurso)]]="",VLOOKUP(Tabela2[[#This Row],[N.R.
(Natureza da Receita)]],Tabela813[[NR]:[Situação]],3,FALSE),"")</f>
        <v>A</v>
      </c>
      <c r="Y1417" s="105" t="b">
        <f>X1417=Tabela2[[#This Row],[(S)intética
(A)nalítica]]</f>
        <v>1</v>
      </c>
    </row>
    <row r="1418" spans="2:25" ht="45">
      <c r="B1418" s="29"/>
      <c r="C1418" s="20"/>
      <c r="D1418" s="20"/>
      <c r="E1418" s="20"/>
      <c r="F1418" s="20"/>
      <c r="G1418" s="20"/>
      <c r="H1418" s="20"/>
      <c r="I1418" s="20"/>
      <c r="J1418" s="20"/>
      <c r="K1418" s="16"/>
      <c r="L1418" s="20" t="s">
        <v>3213</v>
      </c>
      <c r="M1418" s="21" t="s">
        <v>3401</v>
      </c>
      <c r="N1418" s="16"/>
      <c r="O1418" s="16" t="s">
        <v>157</v>
      </c>
      <c r="P1418" s="20" t="s">
        <v>157</v>
      </c>
      <c r="Q1418" s="1" t="s">
        <v>3427</v>
      </c>
      <c r="R1418" s="1" t="s">
        <v>157</v>
      </c>
      <c r="S1418" s="16" t="s">
        <v>157</v>
      </c>
      <c r="T1418" s="151"/>
      <c r="V1418" s="105" t="str">
        <f>IF(Tabela2[[#This Row],[F.R.
(Fonte Recurso)]]="",IF(B1500&lt;&gt;"",B1500&amp;".","")&amp;C1500&amp;"."&amp;D1500&amp;"."&amp;E1500&amp;"."&amp;F1500&amp;"."&amp;G1500&amp;"."&amp;H1500&amp;"."&amp;I1500&amp;"."&amp;J1500,"")</f>
        <v/>
      </c>
      <c r="W1418" s="105" t="b">
        <f>V1418=Tabela2[[#This Row],[N.R.
(Natureza da Receita)]]</f>
        <v>1</v>
      </c>
      <c r="X1418" s="105" t="str">
        <f>IF(Tabela2[[#This Row],[F.R.
(Fonte Recurso)]]="",VLOOKUP(Tabela2[[#This Row],[N.R.
(Natureza da Receita)]],Tabela813[[NR]:[Situação]],3,FALSE),"")</f>
        <v/>
      </c>
      <c r="Y1418" s="105" t="b">
        <f>X1418=Tabela2[[#This Row],[(S)intética
(A)nalítica]]</f>
        <v>1</v>
      </c>
    </row>
    <row r="1419" spans="2:25" ht="45">
      <c r="B1419" s="29"/>
      <c r="C1419" s="20" t="s">
        <v>790</v>
      </c>
      <c r="D1419" s="20" t="s">
        <v>791</v>
      </c>
      <c r="E1419" s="20" t="s">
        <v>790</v>
      </c>
      <c r="F1419" s="20" t="s">
        <v>790</v>
      </c>
      <c r="G1419" s="20" t="s">
        <v>812</v>
      </c>
      <c r="H1419" s="20" t="s">
        <v>784</v>
      </c>
      <c r="I1419" s="20" t="s">
        <v>781</v>
      </c>
      <c r="J1419" s="20" t="s">
        <v>794</v>
      </c>
      <c r="K1419" s="16" t="s">
        <v>1916</v>
      </c>
      <c r="L1419" s="20"/>
      <c r="M1419" s="21" t="s">
        <v>2641</v>
      </c>
      <c r="N1419" s="16" t="s">
        <v>1241</v>
      </c>
      <c r="O1419" s="16">
        <v>8</v>
      </c>
      <c r="P1419" s="20" t="s">
        <v>1425</v>
      </c>
      <c r="Q1419" s="146" t="s">
        <v>3281</v>
      </c>
      <c r="R1419" s="1" t="s">
        <v>157</v>
      </c>
      <c r="S1419" s="16"/>
      <c r="T1419" s="151"/>
      <c r="V1419" s="105" t="str">
        <f>IF(Tabela2[[#This Row],[F.R.
(Fonte Recurso)]]="",IF(B1501&lt;&gt;"",B1501&amp;".","")&amp;C1501&amp;"."&amp;D1501&amp;"."&amp;E1501&amp;"."&amp;F1501&amp;"."&amp;G1501&amp;"."&amp;H1501&amp;"."&amp;I1501&amp;"."&amp;J1501,"")</f>
        <v>2.4.6.1.51.0.0.00</v>
      </c>
      <c r="W1419" s="105" t="b">
        <f>V1419=Tabela2[[#This Row],[N.R.
(Natureza da Receita)]]</f>
        <v>0</v>
      </c>
      <c r="X1419" s="105" t="str">
        <f>IF(Tabela2[[#This Row],[F.R.
(Fonte Recurso)]]="",VLOOKUP(Tabela2[[#This Row],[N.R.
(Natureza da Receita)]],Tabela813[[NR]:[Situação]],3,FALSE),"")</f>
        <v>A</v>
      </c>
      <c r="Y1419" s="105" t="b">
        <f>X1419=Tabela2[[#This Row],[(S)intética
(A)nalítica]]</f>
        <v>1</v>
      </c>
    </row>
    <row r="1420" spans="2:25" ht="75">
      <c r="B1420" s="29"/>
      <c r="C1420" s="20"/>
      <c r="D1420" s="20"/>
      <c r="E1420" s="20"/>
      <c r="F1420" s="20"/>
      <c r="G1420" s="20"/>
      <c r="H1420" s="20"/>
      <c r="I1420" s="20"/>
      <c r="J1420" s="20"/>
      <c r="K1420" s="16"/>
      <c r="L1420" s="20" t="s">
        <v>3212</v>
      </c>
      <c r="M1420" s="21" t="s">
        <v>3402</v>
      </c>
      <c r="N1420" s="16"/>
      <c r="O1420" s="16" t="s">
        <v>157</v>
      </c>
      <c r="P1420" s="20" t="s">
        <v>157</v>
      </c>
      <c r="Q1420" s="1" t="s">
        <v>3428</v>
      </c>
      <c r="R1420" s="1" t="s">
        <v>157</v>
      </c>
      <c r="S1420" s="16" t="s">
        <v>157</v>
      </c>
      <c r="T1420" s="151"/>
      <c r="V1420" s="105" t="str">
        <f>IF(Tabela2[[#This Row],[F.R.
(Fonte Recurso)]]="",IF(B1502&lt;&gt;"",B1502&amp;".","")&amp;C1502&amp;"."&amp;D1502&amp;"."&amp;E1502&amp;"."&amp;F1502&amp;"."&amp;G1502&amp;"."&amp;H1502&amp;"."&amp;I1502&amp;"."&amp;J1502,"")</f>
        <v/>
      </c>
      <c r="W1420" s="105" t="b">
        <f>V1420=Tabela2[[#This Row],[N.R.
(Natureza da Receita)]]</f>
        <v>1</v>
      </c>
      <c r="X1420" s="105" t="str">
        <f>IF(Tabela2[[#This Row],[F.R.
(Fonte Recurso)]]="",VLOOKUP(Tabela2[[#This Row],[N.R.
(Natureza da Receita)]],Tabela813[[NR]:[Situação]],3,FALSE),"")</f>
        <v/>
      </c>
      <c r="Y1420" s="105" t="b">
        <f>X1420=Tabela2[[#This Row],[(S)intética
(A)nalítica]]</f>
        <v>1</v>
      </c>
    </row>
    <row r="1421" spans="2:25" ht="45">
      <c r="B1421" s="29"/>
      <c r="C1421" s="20" t="s">
        <v>790</v>
      </c>
      <c r="D1421" s="20" t="s">
        <v>791</v>
      </c>
      <c r="E1421" s="20" t="s">
        <v>790</v>
      </c>
      <c r="F1421" s="20" t="s">
        <v>790</v>
      </c>
      <c r="G1421" s="20" t="s">
        <v>797</v>
      </c>
      <c r="H1421" s="20" t="s">
        <v>784</v>
      </c>
      <c r="I1421" s="20" t="s">
        <v>784</v>
      </c>
      <c r="J1421" s="20" t="s">
        <v>787</v>
      </c>
      <c r="K1421" s="16" t="s">
        <v>1917</v>
      </c>
      <c r="L1421" s="20"/>
      <c r="M1421" s="1" t="s">
        <v>1176</v>
      </c>
      <c r="N1421" s="16" t="s">
        <v>1236</v>
      </c>
      <c r="O1421" s="16">
        <v>5</v>
      </c>
      <c r="P1421" s="20" t="s">
        <v>50</v>
      </c>
      <c r="Q1421" s="1" t="s">
        <v>1225</v>
      </c>
      <c r="R1421" s="1" t="s">
        <v>157</v>
      </c>
      <c r="S1421" s="16" t="s">
        <v>157</v>
      </c>
      <c r="T1421" s="151"/>
      <c r="V1421" s="105" t="str">
        <f>IF(Tabela2[[#This Row],[F.R.
(Fonte Recurso)]]="",IF(B1503&lt;&gt;"",B1503&amp;".","")&amp;C1503&amp;"."&amp;D1503&amp;"."&amp;E1503&amp;"."&amp;F1503&amp;"."&amp;G1503&amp;"."&amp;H1503&amp;"."&amp;I1503&amp;"."&amp;J1503,"")</f>
        <v>2.4.6.1.99.0.0.00</v>
      </c>
      <c r="W1421" s="105" t="b">
        <f>V1421=Tabela2[[#This Row],[N.R.
(Natureza da Receita)]]</f>
        <v>0</v>
      </c>
      <c r="X1421" s="105" t="str">
        <f>IF(Tabela2[[#This Row],[F.R.
(Fonte Recurso)]]="",VLOOKUP(Tabela2[[#This Row],[N.R.
(Natureza da Receita)]],Tabela813[[NR]:[Situação]],3,FALSE),"")</f>
        <v>S</v>
      </c>
      <c r="Y1421" s="105" t="b">
        <f>X1421=Tabela2[[#This Row],[(S)intética
(A)nalítica]]</f>
        <v>1</v>
      </c>
    </row>
    <row r="1422" spans="2:25" ht="45">
      <c r="B1422" s="29"/>
      <c r="C1422" s="20" t="s">
        <v>790</v>
      </c>
      <c r="D1422" s="20" t="s">
        <v>791</v>
      </c>
      <c r="E1422" s="20" t="s">
        <v>790</v>
      </c>
      <c r="F1422" s="20" t="s">
        <v>790</v>
      </c>
      <c r="G1422" s="20" t="s">
        <v>797</v>
      </c>
      <c r="H1422" s="20" t="s">
        <v>784</v>
      </c>
      <c r="I1422" s="20" t="s">
        <v>781</v>
      </c>
      <c r="J1422" s="20" t="s">
        <v>787</v>
      </c>
      <c r="K1422" s="16" t="s">
        <v>1918</v>
      </c>
      <c r="L1422" s="20"/>
      <c r="M1422" s="1" t="s">
        <v>1176</v>
      </c>
      <c r="N1422" s="16" t="s">
        <v>1236</v>
      </c>
      <c r="O1422" s="16">
        <v>7</v>
      </c>
      <c r="P1422" s="20" t="s">
        <v>50</v>
      </c>
      <c r="Q1422" s="1" t="s">
        <v>1225</v>
      </c>
      <c r="R1422" s="1" t="s">
        <v>157</v>
      </c>
      <c r="S1422" s="16" t="s">
        <v>157</v>
      </c>
      <c r="T1422" s="151"/>
      <c r="V1422" s="105" t="str">
        <f>IF(Tabela2[[#This Row],[F.R.
(Fonte Recurso)]]="",IF(B1504&lt;&gt;"",B1504&amp;".","")&amp;C1504&amp;"."&amp;D1504&amp;"."&amp;E1504&amp;"."&amp;F1504&amp;"."&amp;G1504&amp;"."&amp;H1504&amp;"."&amp;I1504&amp;"."&amp;J1504,"")</f>
        <v>.......</v>
      </c>
      <c r="W1422" s="105" t="b">
        <f>V1422=Tabela2[[#This Row],[N.R.
(Natureza da Receita)]]</f>
        <v>0</v>
      </c>
      <c r="X1422" s="105" t="str">
        <f>IF(Tabela2[[#This Row],[F.R.
(Fonte Recurso)]]="",VLOOKUP(Tabela2[[#This Row],[N.R.
(Natureza da Receita)]],Tabela813[[NR]:[Situação]],3,FALSE),"")</f>
        <v>S</v>
      </c>
      <c r="Y1422" s="105" t="b">
        <f>X1422=Tabela2[[#This Row],[(S)intética
(A)nalítica]]</f>
        <v>1</v>
      </c>
    </row>
    <row r="1423" spans="2:25" ht="45">
      <c r="B1423" s="29"/>
      <c r="C1423" s="20" t="s">
        <v>790</v>
      </c>
      <c r="D1423" s="20" t="s">
        <v>791</v>
      </c>
      <c r="E1423" s="20" t="s">
        <v>790</v>
      </c>
      <c r="F1423" s="20" t="s">
        <v>790</v>
      </c>
      <c r="G1423" s="20" t="s">
        <v>797</v>
      </c>
      <c r="H1423" s="20" t="s">
        <v>784</v>
      </c>
      <c r="I1423" s="20" t="s">
        <v>781</v>
      </c>
      <c r="J1423" s="20" t="s">
        <v>783</v>
      </c>
      <c r="K1423" s="16" t="s">
        <v>1919</v>
      </c>
      <c r="L1423" s="20"/>
      <c r="M1423" s="1" t="s">
        <v>1176</v>
      </c>
      <c r="N1423" s="16" t="s">
        <v>1241</v>
      </c>
      <c r="O1423" s="16">
        <v>8</v>
      </c>
      <c r="P1423" s="20" t="s">
        <v>1425</v>
      </c>
      <c r="Q1423" s="1" t="s">
        <v>1225</v>
      </c>
      <c r="R1423" s="1" t="s">
        <v>157</v>
      </c>
      <c r="S1423" s="16"/>
      <c r="T1423" s="151"/>
      <c r="V1423" s="105" t="str">
        <f>IF(Tabela2[[#This Row],[F.R.
(Fonte Recurso)]]="",IF(B1505&lt;&gt;"",B1505&amp;".","")&amp;C1505&amp;"."&amp;D1505&amp;"."&amp;E1505&amp;"."&amp;F1505&amp;"."&amp;G1505&amp;"."&amp;H1505&amp;"."&amp;I1505&amp;"."&amp;J1505,"")</f>
        <v>.......</v>
      </c>
      <c r="W1423" s="105" t="b">
        <f>V1423=Tabela2[[#This Row],[N.R.
(Natureza da Receita)]]</f>
        <v>0</v>
      </c>
      <c r="X1423" s="105" t="str">
        <f>IF(Tabela2[[#This Row],[F.R.
(Fonte Recurso)]]="",VLOOKUP(Tabela2[[#This Row],[N.R.
(Natureza da Receita)]],Tabela813[[NR]:[Situação]],3,FALSE),"")</f>
        <v>A</v>
      </c>
      <c r="Y1423" s="105" t="b">
        <f>X1423=Tabela2[[#This Row],[(S)intética
(A)nalítica]]</f>
        <v>1</v>
      </c>
    </row>
    <row r="1424" spans="2:25" ht="30">
      <c r="B1424" s="29"/>
      <c r="C1424" s="20"/>
      <c r="D1424" s="20"/>
      <c r="E1424" s="20"/>
      <c r="F1424" s="20"/>
      <c r="G1424" s="20"/>
      <c r="H1424" s="20"/>
      <c r="I1424" s="20"/>
      <c r="J1424" s="20"/>
      <c r="K1424" s="16"/>
      <c r="L1424" s="20" t="s">
        <v>3137</v>
      </c>
      <c r="M1424" s="1" t="s">
        <v>3357</v>
      </c>
      <c r="N1424" s="16"/>
      <c r="O1424" s="16" t="s">
        <v>157</v>
      </c>
      <c r="P1424" s="20" t="s">
        <v>157</v>
      </c>
      <c r="Q1424" s="1"/>
      <c r="R1424" s="1" t="s">
        <v>157</v>
      </c>
      <c r="S1424" s="16" t="s">
        <v>157</v>
      </c>
      <c r="T1424" s="151"/>
      <c r="V1424" s="105" t="str">
        <f>IF(Tabela2[[#This Row],[F.R.
(Fonte Recurso)]]="",IF(B1506&lt;&gt;"",B1506&amp;".","")&amp;C1506&amp;"."&amp;D1506&amp;"."&amp;E1506&amp;"."&amp;F1506&amp;"."&amp;G1506&amp;"."&amp;H1506&amp;"."&amp;I1506&amp;"."&amp;J1506,"")</f>
        <v/>
      </c>
      <c r="W1424" s="105" t="b">
        <f>V1424=Tabela2[[#This Row],[N.R.
(Natureza da Receita)]]</f>
        <v>1</v>
      </c>
      <c r="X1424" s="105" t="str">
        <f>IF(Tabela2[[#This Row],[F.R.
(Fonte Recurso)]]="",VLOOKUP(Tabela2[[#This Row],[N.R.
(Natureza da Receita)]],Tabela813[[NR]:[Situação]],3,FALSE),"")</f>
        <v/>
      </c>
      <c r="Y1424" s="105" t="b">
        <f>X1424=Tabela2[[#This Row],[(S)intética
(A)nalítica]]</f>
        <v>1</v>
      </c>
    </row>
    <row r="1425" spans="2:25">
      <c r="B1425" s="29"/>
      <c r="C1425" s="20"/>
      <c r="D1425" s="20"/>
      <c r="E1425" s="20"/>
      <c r="F1425" s="20"/>
      <c r="G1425" s="20"/>
      <c r="H1425" s="20"/>
      <c r="I1425" s="20"/>
      <c r="J1425" s="20"/>
      <c r="K1425" s="16"/>
      <c r="L1425" s="20" t="s">
        <v>3138</v>
      </c>
      <c r="M1425" s="1" t="s">
        <v>3396</v>
      </c>
      <c r="N1425" s="16" t="str">
        <f t="shared" ref="N1425:N1431" si="36">X1345</f>
        <v>A</v>
      </c>
      <c r="O1425" s="16" t="s">
        <v>157</v>
      </c>
      <c r="P1425" s="20" t="s">
        <v>157</v>
      </c>
      <c r="Q1425" s="1"/>
      <c r="R1425" s="1" t="s">
        <v>157</v>
      </c>
      <c r="S1425" s="16" t="s">
        <v>157</v>
      </c>
      <c r="T1425" s="151"/>
      <c r="V1425" s="105" t="str">
        <f>IF(Tabela2[[#This Row],[F.R.
(Fonte Recurso)]]="",IF(B1507&lt;&gt;"",B1507&amp;".","")&amp;C1507&amp;"."&amp;D1507&amp;"."&amp;E1507&amp;"."&amp;F1507&amp;"."&amp;G1507&amp;"."&amp;H1507&amp;"."&amp;I1507&amp;"."&amp;J1507,"")</f>
        <v/>
      </c>
      <c r="W1425" s="105" t="b">
        <f>V1425=Tabela2[[#This Row],[N.R.
(Natureza da Receita)]]</f>
        <v>1</v>
      </c>
      <c r="X1425" s="105" t="str">
        <f>IF(Tabela2[[#This Row],[F.R.
(Fonte Recurso)]]="",VLOOKUP(Tabela2[[#This Row],[N.R.
(Natureza da Receita)]],Tabela813[[NR]:[Situação]],3,FALSE),"")</f>
        <v/>
      </c>
      <c r="Y1425" s="105" t="b">
        <f>X1425=Tabela2[[#This Row],[(S)intética
(A)nalítica]]</f>
        <v>0</v>
      </c>
    </row>
    <row r="1426" spans="2:25" ht="45">
      <c r="B1426" s="29"/>
      <c r="C1426" s="20" t="s">
        <v>790</v>
      </c>
      <c r="D1426" s="20" t="s">
        <v>791</v>
      </c>
      <c r="E1426" s="20" t="s">
        <v>790</v>
      </c>
      <c r="F1426" s="20" t="s">
        <v>790</v>
      </c>
      <c r="G1426" s="20" t="s">
        <v>797</v>
      </c>
      <c r="H1426" s="20" t="s">
        <v>784</v>
      </c>
      <c r="I1426" s="20" t="s">
        <v>781</v>
      </c>
      <c r="J1426" s="20" t="s">
        <v>785</v>
      </c>
      <c r="K1426" s="16" t="s">
        <v>1920</v>
      </c>
      <c r="L1426" s="20"/>
      <c r="M1426" s="1" t="s">
        <v>3040</v>
      </c>
      <c r="N1426" s="16" t="s">
        <v>1241</v>
      </c>
      <c r="O1426" s="16">
        <v>8</v>
      </c>
      <c r="P1426" s="20" t="s">
        <v>1425</v>
      </c>
      <c r="Q1426" s="146" t="s">
        <v>3362</v>
      </c>
      <c r="R1426" s="1" t="s">
        <v>157</v>
      </c>
      <c r="S1426" s="16"/>
      <c r="T1426" s="151"/>
      <c r="V1426" s="105" t="str">
        <f>IF(Tabela2[[#This Row],[F.R.
(Fonte Recurso)]]="",IF(B1508&lt;&gt;"",B1508&amp;".","")&amp;C1508&amp;"."&amp;D1508&amp;"."&amp;E1508&amp;"."&amp;F1508&amp;"."&amp;G1508&amp;"."&amp;H1508&amp;"."&amp;I1508&amp;"."&amp;J1508,"")</f>
        <v>2.4.9.1.50.0.0.00</v>
      </c>
      <c r="W1426" s="105" t="b">
        <f>V1426=Tabela2[[#This Row],[N.R.
(Natureza da Receita)]]</f>
        <v>0</v>
      </c>
      <c r="X1426" s="105" t="str">
        <f>IF(Tabela2[[#This Row],[F.R.
(Fonte Recurso)]]="",VLOOKUP(Tabela2[[#This Row],[N.R.
(Natureza da Receita)]],Tabela813[[NR]:[Situação]],3,FALSE),"")</f>
        <v>A</v>
      </c>
      <c r="Y1426" s="105" t="b">
        <f>X1426=Tabela2[[#This Row],[(S)intética
(A)nalítica]]</f>
        <v>1</v>
      </c>
    </row>
    <row r="1427" spans="2:25" ht="60">
      <c r="B1427" s="29"/>
      <c r="C1427" s="20"/>
      <c r="D1427" s="20"/>
      <c r="E1427" s="20"/>
      <c r="F1427" s="20"/>
      <c r="G1427" s="20"/>
      <c r="H1427" s="20"/>
      <c r="I1427" s="20"/>
      <c r="J1427" s="20"/>
      <c r="K1427" s="16"/>
      <c r="L1427" s="20" t="s">
        <v>3211</v>
      </c>
      <c r="M1427" s="1" t="s">
        <v>6274</v>
      </c>
      <c r="N1427" s="16"/>
      <c r="O1427" s="16" t="s">
        <v>157</v>
      </c>
      <c r="P1427" s="20" t="s">
        <v>157</v>
      </c>
      <c r="Q1427" s="1" t="s">
        <v>3427</v>
      </c>
      <c r="R1427" s="1" t="s">
        <v>157</v>
      </c>
      <c r="S1427" s="16" t="s">
        <v>157</v>
      </c>
      <c r="T1427" s="151"/>
      <c r="V1427" s="105" t="str">
        <f>IF(Tabela2[[#This Row],[F.R.
(Fonte Recurso)]]="",IF(B1509&lt;&gt;"",B1509&amp;".","")&amp;C1509&amp;"."&amp;D1509&amp;"."&amp;E1509&amp;"."&amp;F1509&amp;"."&amp;G1509&amp;"."&amp;H1509&amp;"."&amp;I1509&amp;"."&amp;J1509,"")</f>
        <v/>
      </c>
      <c r="W1427" s="105" t="b">
        <f>V1427=Tabela2[[#This Row],[N.R.
(Natureza da Receita)]]</f>
        <v>1</v>
      </c>
      <c r="X1427" s="105" t="str">
        <f>IF(Tabela2[[#This Row],[F.R.
(Fonte Recurso)]]="",VLOOKUP(Tabela2[[#This Row],[N.R.
(Natureza da Receita)]],Tabela813[[NR]:[Situação]],3,FALSE),"")</f>
        <v/>
      </c>
      <c r="Y1427" s="105" t="b">
        <f>X1427=Tabela2[[#This Row],[(S)intética
(A)nalítica]]</f>
        <v>1</v>
      </c>
    </row>
    <row r="1428" spans="2:25" ht="45">
      <c r="B1428" s="29"/>
      <c r="C1428" s="20"/>
      <c r="D1428" s="20"/>
      <c r="E1428" s="20"/>
      <c r="F1428" s="20"/>
      <c r="G1428" s="20"/>
      <c r="H1428" s="20"/>
      <c r="I1428" s="20"/>
      <c r="J1428" s="20"/>
      <c r="K1428" s="16"/>
      <c r="L1428" s="20" t="s">
        <v>3213</v>
      </c>
      <c r="M1428" s="1" t="s">
        <v>3399</v>
      </c>
      <c r="N1428" s="16"/>
      <c r="O1428" s="16" t="s">
        <v>157</v>
      </c>
      <c r="P1428" s="20" t="s">
        <v>157</v>
      </c>
      <c r="Q1428" s="1" t="s">
        <v>3427</v>
      </c>
      <c r="R1428" s="1" t="s">
        <v>157</v>
      </c>
      <c r="S1428" s="16" t="s">
        <v>157</v>
      </c>
      <c r="T1428" s="151"/>
      <c r="V1428" s="105" t="str">
        <f>IF(Tabela2[[#This Row],[F.R.
(Fonte Recurso)]]="",IF(B1510&lt;&gt;"",B1510&amp;".","")&amp;C1510&amp;"."&amp;D1510&amp;"."&amp;E1510&amp;"."&amp;F1510&amp;"."&amp;G1510&amp;"."&amp;H1510&amp;"."&amp;I1510&amp;"."&amp;J1510,"")</f>
        <v/>
      </c>
      <c r="W1428" s="105" t="b">
        <f>V1428=Tabela2[[#This Row],[N.R.
(Natureza da Receita)]]</f>
        <v>1</v>
      </c>
      <c r="X1428" s="105" t="str">
        <f>IF(Tabela2[[#This Row],[F.R.
(Fonte Recurso)]]="",VLOOKUP(Tabela2[[#This Row],[N.R.
(Natureza da Receita)]],Tabela813[[NR]:[Situação]],3,FALSE),"")</f>
        <v/>
      </c>
      <c r="Y1428" s="105" t="b">
        <f>X1428=Tabela2[[#This Row],[(S)intética
(A)nalítica]]</f>
        <v>1</v>
      </c>
    </row>
    <row r="1429" spans="2:25" ht="30">
      <c r="B1429" s="29"/>
      <c r="C1429" s="20" t="s">
        <v>790</v>
      </c>
      <c r="D1429" s="20" t="s">
        <v>791</v>
      </c>
      <c r="E1429" s="20" t="s">
        <v>790</v>
      </c>
      <c r="F1429" s="20" t="s">
        <v>790</v>
      </c>
      <c r="G1429" s="20" t="s">
        <v>797</v>
      </c>
      <c r="H1429" s="20" t="s">
        <v>784</v>
      </c>
      <c r="I1429" s="20" t="s">
        <v>781</v>
      </c>
      <c r="J1429" s="20" t="s">
        <v>794</v>
      </c>
      <c r="K1429" s="16" t="s">
        <v>1921</v>
      </c>
      <c r="L1429" s="20"/>
      <c r="M1429" s="1" t="s">
        <v>2642</v>
      </c>
      <c r="N1429" s="16" t="s">
        <v>1241</v>
      </c>
      <c r="O1429" s="16">
        <v>8</v>
      </c>
      <c r="P1429" s="20" t="s">
        <v>1425</v>
      </c>
      <c r="Q1429" s="146" t="s">
        <v>3281</v>
      </c>
      <c r="R1429" s="1" t="s">
        <v>157</v>
      </c>
      <c r="S1429" s="16"/>
      <c r="T1429" s="151"/>
      <c r="V1429" s="105" t="str">
        <f>IF(Tabela2[[#This Row],[F.R.
(Fonte Recurso)]]="",IF(B1511&lt;&gt;"",B1511&amp;".","")&amp;C1511&amp;"."&amp;D1511&amp;"."&amp;E1511&amp;"."&amp;F1511&amp;"."&amp;G1511&amp;"."&amp;H1511&amp;"."&amp;I1511&amp;"."&amp;J1511,"")</f>
        <v>.......</v>
      </c>
      <c r="W1429" s="105" t="b">
        <f>V1429=Tabela2[[#This Row],[N.R.
(Natureza da Receita)]]</f>
        <v>0</v>
      </c>
      <c r="X1429" s="105" t="str">
        <f>IF(Tabela2[[#This Row],[F.R.
(Fonte Recurso)]]="",VLOOKUP(Tabela2[[#This Row],[N.R.
(Natureza da Receita)]],Tabela813[[NR]:[Situação]],3,FALSE),"")</f>
        <v>A</v>
      </c>
      <c r="Y1429" s="105" t="b">
        <f>X1429=Tabela2[[#This Row],[(S)intética
(A)nalítica]]</f>
        <v>1</v>
      </c>
    </row>
    <row r="1430" spans="2:25" ht="75">
      <c r="B1430" s="29"/>
      <c r="C1430" s="20"/>
      <c r="D1430" s="20"/>
      <c r="E1430" s="20"/>
      <c r="F1430" s="20"/>
      <c r="G1430" s="20"/>
      <c r="H1430" s="20"/>
      <c r="I1430" s="20"/>
      <c r="J1430" s="20"/>
      <c r="K1430" s="16"/>
      <c r="L1430" s="20" t="s">
        <v>3214</v>
      </c>
      <c r="M1430" s="1" t="s">
        <v>6276</v>
      </c>
      <c r="N1430" s="16"/>
      <c r="O1430" s="16" t="s">
        <v>157</v>
      </c>
      <c r="P1430" s="20" t="s">
        <v>157</v>
      </c>
      <c r="Q1430" s="1" t="s">
        <v>3428</v>
      </c>
      <c r="R1430" s="1" t="s">
        <v>157</v>
      </c>
      <c r="S1430" s="16" t="s">
        <v>157</v>
      </c>
      <c r="T1430" s="151"/>
      <c r="V1430" s="105" t="str">
        <f>IF(Tabela2[[#This Row],[F.R.
(Fonte Recurso)]]="",IF(B1512&lt;&gt;"",B1512&amp;".","")&amp;C1512&amp;"."&amp;D1512&amp;"."&amp;E1512&amp;"."&amp;F1512&amp;"."&amp;G1512&amp;"."&amp;H1512&amp;"."&amp;I1512&amp;"."&amp;J1512,"")</f>
        <v/>
      </c>
      <c r="W1430" s="105" t="b">
        <f>V1430=Tabela2[[#This Row],[N.R.
(Natureza da Receita)]]</f>
        <v>1</v>
      </c>
      <c r="X1430" s="105" t="str">
        <f>IF(Tabela2[[#This Row],[F.R.
(Fonte Recurso)]]="",VLOOKUP(Tabela2[[#This Row],[N.R.
(Natureza da Receita)]],Tabela813[[NR]:[Situação]],3,FALSE),"")</f>
        <v/>
      </c>
      <c r="Y1430" s="105" t="b">
        <f>X1430=Tabela2[[#This Row],[(S)intética
(A)nalítica]]</f>
        <v>1</v>
      </c>
    </row>
    <row r="1431" spans="2:25" ht="75">
      <c r="B1431" s="29"/>
      <c r="C1431" s="20"/>
      <c r="D1431" s="20"/>
      <c r="E1431" s="20"/>
      <c r="F1431" s="20"/>
      <c r="G1431" s="20"/>
      <c r="H1431" s="20"/>
      <c r="I1431" s="20"/>
      <c r="J1431" s="20"/>
      <c r="K1431" s="16"/>
      <c r="L1431" s="20" t="s">
        <v>3212</v>
      </c>
      <c r="M1431" s="1" t="s">
        <v>3400</v>
      </c>
      <c r="N1431" s="16" t="str">
        <f t="shared" si="36"/>
        <v>S</v>
      </c>
      <c r="O1431" s="16" t="s">
        <v>157</v>
      </c>
      <c r="P1431" s="20" t="s">
        <v>157</v>
      </c>
      <c r="Q1431" s="41" t="s">
        <v>3428</v>
      </c>
      <c r="R1431" s="1" t="s">
        <v>157</v>
      </c>
      <c r="S1431" s="16" t="s">
        <v>157</v>
      </c>
      <c r="T1431" s="151"/>
      <c r="V1431" s="105" t="str">
        <f>IF(Tabela2[[#This Row],[F.R.
(Fonte Recurso)]]="",IF(B1513&lt;&gt;"",B1513&amp;".","")&amp;C1513&amp;"."&amp;D1513&amp;"."&amp;E1513&amp;"."&amp;F1513&amp;"."&amp;G1513&amp;"."&amp;H1513&amp;"."&amp;I1513&amp;"."&amp;J1513,"")</f>
        <v/>
      </c>
      <c r="W1431" s="105" t="b">
        <f>V1431=Tabela2[[#This Row],[N.R.
(Natureza da Receita)]]</f>
        <v>1</v>
      </c>
      <c r="X1431" s="105" t="str">
        <f>IF(Tabela2[[#This Row],[F.R.
(Fonte Recurso)]]="",VLOOKUP(Tabela2[[#This Row],[N.R.
(Natureza da Receita)]],Tabela813[[NR]:[Situação]],3,FALSE),"")</f>
        <v/>
      </c>
      <c r="Y1431" s="105" t="b">
        <f>X1431=Tabela2[[#This Row],[(S)intética
(A)nalítica]]</f>
        <v>0</v>
      </c>
    </row>
    <row r="1432" spans="2:25" ht="30">
      <c r="B1432" s="29"/>
      <c r="C1432" s="20" t="s">
        <v>790</v>
      </c>
      <c r="D1432" s="20" t="s">
        <v>791</v>
      </c>
      <c r="E1432" s="20" t="s">
        <v>790</v>
      </c>
      <c r="F1432" s="20" t="s">
        <v>793</v>
      </c>
      <c r="G1432" s="20" t="s">
        <v>787</v>
      </c>
      <c r="H1432" s="20" t="s">
        <v>784</v>
      </c>
      <c r="I1432" s="20" t="s">
        <v>784</v>
      </c>
      <c r="J1432" s="20" t="s">
        <v>787</v>
      </c>
      <c r="K1432" s="16" t="s">
        <v>1922</v>
      </c>
      <c r="L1432" s="20"/>
      <c r="M1432" s="21" t="s">
        <v>726</v>
      </c>
      <c r="N1432" s="16" t="s">
        <v>1236</v>
      </c>
      <c r="O1432" s="16">
        <v>4</v>
      </c>
      <c r="P1432" s="20" t="s">
        <v>44</v>
      </c>
      <c r="Q1432" s="1" t="s">
        <v>727</v>
      </c>
      <c r="R1432" s="1" t="s">
        <v>157</v>
      </c>
      <c r="S1432" s="16"/>
      <c r="T1432" s="151"/>
      <c r="V1432" s="105" t="str">
        <f>IF(Tabela2[[#This Row],[F.R.
(Fonte Recurso)]]="",IF(B1514&lt;&gt;"",B1514&amp;".","")&amp;C1514&amp;"."&amp;D1514&amp;"."&amp;E1514&amp;"."&amp;F1514&amp;"."&amp;G1514&amp;"."&amp;H1514&amp;"."&amp;I1514&amp;"."&amp;J1514,"")</f>
        <v>.......</v>
      </c>
      <c r="W1432" s="105" t="b">
        <f>V1432=Tabela2[[#This Row],[N.R.
(Natureza da Receita)]]</f>
        <v>0</v>
      </c>
      <c r="X1432" s="105" t="str">
        <f>IF(Tabela2[[#This Row],[F.R.
(Fonte Recurso)]]="",VLOOKUP(Tabela2[[#This Row],[N.R.
(Natureza da Receita)]],Tabela813[[NR]:[Situação]],3,FALSE),"")</f>
        <v>S</v>
      </c>
      <c r="Y1432" s="105" t="b">
        <f>X1432=Tabela2[[#This Row],[(S)intética
(A)nalítica]]</f>
        <v>1</v>
      </c>
    </row>
    <row r="1433" spans="2:25" ht="30">
      <c r="B1433" s="29"/>
      <c r="C1433" s="20" t="s">
        <v>790</v>
      </c>
      <c r="D1433" s="20" t="s">
        <v>791</v>
      </c>
      <c r="E1433" s="20" t="s">
        <v>790</v>
      </c>
      <c r="F1433" s="20" t="s">
        <v>793</v>
      </c>
      <c r="G1433" s="20" t="s">
        <v>807</v>
      </c>
      <c r="H1433" s="20" t="s">
        <v>784</v>
      </c>
      <c r="I1433" s="20" t="s">
        <v>784</v>
      </c>
      <c r="J1433" s="20" t="s">
        <v>787</v>
      </c>
      <c r="K1433" s="16" t="s">
        <v>1923</v>
      </c>
      <c r="L1433" s="20"/>
      <c r="M1433" s="21" t="s">
        <v>716</v>
      </c>
      <c r="N1433" s="16" t="s">
        <v>1236</v>
      </c>
      <c r="O1433" s="16">
        <v>5</v>
      </c>
      <c r="P1433" s="20" t="s">
        <v>54</v>
      </c>
      <c r="Q1433" s="1" t="s">
        <v>728</v>
      </c>
      <c r="R1433" s="1" t="s">
        <v>157</v>
      </c>
      <c r="S1433" s="16"/>
      <c r="T1433" s="151"/>
      <c r="V1433" s="105" t="str">
        <f>IF(Tabela2[[#This Row],[F.R.
(Fonte Recurso)]]="",IF(B1515&lt;&gt;"",B1515&amp;".","")&amp;C1515&amp;"."&amp;D1515&amp;"."&amp;E1515&amp;"."&amp;F1515&amp;"."&amp;G1515&amp;"."&amp;H1515&amp;"."&amp;I1515&amp;"."&amp;J1515,"")</f>
        <v>2.4.9.2.00.0.0.00</v>
      </c>
      <c r="W1433" s="105" t="b">
        <f>V1433=Tabela2[[#This Row],[N.R.
(Natureza da Receita)]]</f>
        <v>0</v>
      </c>
      <c r="X1433" s="105" t="str">
        <f>IF(Tabela2[[#This Row],[F.R.
(Fonte Recurso)]]="",VLOOKUP(Tabela2[[#This Row],[N.R.
(Natureza da Receita)]],Tabela813[[NR]:[Situação]],3,FALSE),"")</f>
        <v>S</v>
      </c>
      <c r="Y1433" s="105" t="b">
        <f>X1433=Tabela2[[#This Row],[(S)intética
(A)nalítica]]</f>
        <v>1</v>
      </c>
    </row>
    <row r="1434" spans="2:25">
      <c r="B1434" s="29"/>
      <c r="C1434" s="20"/>
      <c r="D1434" s="20"/>
      <c r="E1434" s="20"/>
      <c r="F1434" s="20"/>
      <c r="G1434" s="20"/>
      <c r="H1434" s="20"/>
      <c r="I1434" s="20"/>
      <c r="J1434" s="20"/>
      <c r="K1434" s="16"/>
      <c r="L1434" s="20" t="s">
        <v>3165</v>
      </c>
      <c r="M1434" s="21" t="s">
        <v>3162</v>
      </c>
      <c r="N1434" s="16"/>
      <c r="O1434" s="16" t="s">
        <v>157</v>
      </c>
      <c r="P1434" s="20" t="s">
        <v>157</v>
      </c>
      <c r="Q1434" s="1"/>
      <c r="R1434" s="144" t="s">
        <v>3191</v>
      </c>
      <c r="S1434" s="16" t="s">
        <v>157</v>
      </c>
      <c r="T1434" s="151"/>
      <c r="V1434" s="105" t="str">
        <f>IF(Tabela2[[#This Row],[F.R.
(Fonte Recurso)]]="",IF(B1516&lt;&gt;"",B1516&amp;".","")&amp;C1516&amp;"."&amp;D1516&amp;"."&amp;E1516&amp;"."&amp;F1516&amp;"."&amp;G1516&amp;"."&amp;H1516&amp;"."&amp;I1516&amp;"."&amp;J1516,"")</f>
        <v/>
      </c>
      <c r="W1434" s="105" t="b">
        <f>V1434=Tabela2[[#This Row],[N.R.
(Natureza da Receita)]]</f>
        <v>1</v>
      </c>
      <c r="X1434" s="105" t="str">
        <f>IF(Tabela2[[#This Row],[F.R.
(Fonte Recurso)]]="",VLOOKUP(Tabela2[[#This Row],[N.R.
(Natureza da Receita)]],Tabela813[[NR]:[Situação]],3,FALSE),"")</f>
        <v/>
      </c>
      <c r="Y1434" s="105" t="b">
        <f>X1434=Tabela2[[#This Row],[(S)intética
(A)nalítica]]</f>
        <v>1</v>
      </c>
    </row>
    <row r="1435" spans="2:25" ht="45">
      <c r="B1435" s="29"/>
      <c r="C1435" s="20" t="s">
        <v>790</v>
      </c>
      <c r="D1435" s="20" t="s">
        <v>791</v>
      </c>
      <c r="E1435" s="20" t="s">
        <v>790</v>
      </c>
      <c r="F1435" s="20" t="s">
        <v>793</v>
      </c>
      <c r="G1435" s="20" t="s">
        <v>809</v>
      </c>
      <c r="H1435" s="20" t="s">
        <v>784</v>
      </c>
      <c r="I1435" s="20" t="s">
        <v>784</v>
      </c>
      <c r="J1435" s="20" t="s">
        <v>787</v>
      </c>
      <c r="K1435" s="16" t="s">
        <v>1924</v>
      </c>
      <c r="L1435" s="20"/>
      <c r="M1435" s="21" t="s">
        <v>697</v>
      </c>
      <c r="N1435" s="16" t="s">
        <v>1236</v>
      </c>
      <c r="O1435" s="16">
        <v>5</v>
      </c>
      <c r="P1435" s="20" t="s">
        <v>54</v>
      </c>
      <c r="Q1435" s="1" t="s">
        <v>717</v>
      </c>
      <c r="R1435" s="1" t="s">
        <v>157</v>
      </c>
      <c r="S1435" s="16"/>
      <c r="T1435" s="151"/>
      <c r="V1435" s="105" t="str">
        <f>IF(Tabela2[[#This Row],[F.R.
(Fonte Recurso)]]="",IF(B1517&lt;&gt;"",B1517&amp;".","")&amp;C1517&amp;"."&amp;D1517&amp;"."&amp;E1517&amp;"."&amp;F1517&amp;"."&amp;G1517&amp;"."&amp;H1517&amp;"."&amp;I1517&amp;"."&amp;J1517,"")</f>
        <v>.......</v>
      </c>
      <c r="W1435" s="105" t="b">
        <f>V1435=Tabela2[[#This Row],[N.R.
(Natureza da Receita)]]</f>
        <v>0</v>
      </c>
      <c r="X1435" s="105" t="str">
        <f>IF(Tabela2[[#This Row],[F.R.
(Fonte Recurso)]]="",VLOOKUP(Tabela2[[#This Row],[N.R.
(Natureza da Receita)]],Tabela813[[NR]:[Situação]],3,FALSE),"")</f>
        <v>S</v>
      </c>
      <c r="Y1435" s="105" t="b">
        <f>X1435=Tabela2[[#This Row],[(S)intética
(A)nalítica]]</f>
        <v>1</v>
      </c>
    </row>
    <row r="1436" spans="2:25" ht="45">
      <c r="B1436" s="29"/>
      <c r="C1436" s="20" t="s">
        <v>790</v>
      </c>
      <c r="D1436" s="20" t="s">
        <v>791</v>
      </c>
      <c r="E1436" s="20" t="s">
        <v>790</v>
      </c>
      <c r="F1436" s="20" t="s">
        <v>793</v>
      </c>
      <c r="G1436" s="20" t="s">
        <v>809</v>
      </c>
      <c r="H1436" s="20" t="s">
        <v>784</v>
      </c>
      <c r="I1436" s="20" t="s">
        <v>781</v>
      </c>
      <c r="J1436" s="20" t="s">
        <v>783</v>
      </c>
      <c r="K1436" s="16" t="s">
        <v>3299</v>
      </c>
      <c r="L1436" s="20"/>
      <c r="M1436" s="21" t="s">
        <v>3300</v>
      </c>
      <c r="N1436" s="16" t="s">
        <v>1241</v>
      </c>
      <c r="O1436" s="16">
        <v>8</v>
      </c>
      <c r="P1436" s="20" t="s">
        <v>54</v>
      </c>
      <c r="Q1436" s="1" t="s">
        <v>717</v>
      </c>
      <c r="R1436" s="1"/>
      <c r="S1436" s="16"/>
      <c r="T1436" s="151"/>
      <c r="V1436" s="105" t="str">
        <f>IF(Tabela2[[#This Row],[F.R.
(Fonte Recurso)]]="",IF(B1518&lt;&gt;"",B1518&amp;".","")&amp;C1518&amp;"."&amp;D1518&amp;"."&amp;E1518&amp;"."&amp;F1518&amp;"."&amp;G1518&amp;"."&amp;H1518&amp;"."&amp;I1518&amp;"."&amp;J1518,"")</f>
        <v>2.4.9.9.00.0.0.00</v>
      </c>
      <c r="W1436" s="105" t="b">
        <f>V1436=Tabela2[[#This Row],[N.R.
(Natureza da Receita)]]</f>
        <v>0</v>
      </c>
      <c r="X1436" s="105" t="str">
        <f>IF(Tabela2[[#This Row],[F.R.
(Fonte Recurso)]]="",VLOOKUP(Tabela2[[#This Row],[N.R.
(Natureza da Receita)]],Tabela813[[NR]:[Situação]],3,FALSE),"")</f>
        <v>A</v>
      </c>
      <c r="Y1436" s="105" t="b">
        <f>X1436=Tabela2[[#This Row],[(S)intética
(A)nalítica]]</f>
        <v>1</v>
      </c>
    </row>
    <row r="1437" spans="2:25">
      <c r="B1437" s="29"/>
      <c r="C1437" s="20"/>
      <c r="D1437" s="20"/>
      <c r="E1437" s="20"/>
      <c r="F1437" s="20"/>
      <c r="G1437" s="20"/>
      <c r="H1437" s="20"/>
      <c r="I1437" s="20"/>
      <c r="J1437" s="20"/>
      <c r="K1437" s="16"/>
      <c r="L1437" s="20" t="s">
        <v>3219</v>
      </c>
      <c r="M1437" s="21" t="s">
        <v>3119</v>
      </c>
      <c r="N1437" s="16"/>
      <c r="O1437" s="16"/>
      <c r="P1437" s="20"/>
      <c r="Q1437" s="1"/>
      <c r="R1437" s="1"/>
      <c r="S1437" s="16"/>
      <c r="T1437" s="151"/>
      <c r="V1437" s="105" t="str">
        <f>IF(Tabela2[[#This Row],[F.R.
(Fonte Recurso)]]="",IF(B1519&lt;&gt;"",B1519&amp;".","")&amp;C1519&amp;"."&amp;D1519&amp;"."&amp;E1519&amp;"."&amp;F1519&amp;"."&amp;G1519&amp;"."&amp;H1519&amp;"."&amp;I1519&amp;"."&amp;J1519,"")</f>
        <v/>
      </c>
      <c r="W1437" s="105" t="b">
        <f>V1437=Tabela2[[#This Row],[N.R.
(Natureza da Receita)]]</f>
        <v>1</v>
      </c>
      <c r="X1437" s="105" t="str">
        <f>IF(Tabela2[[#This Row],[F.R.
(Fonte Recurso)]]="",VLOOKUP(Tabela2[[#This Row],[N.R.
(Natureza da Receita)]],Tabela813[[NR]:[Situação]],3,FALSE),"")</f>
        <v/>
      </c>
      <c r="Y1437" s="105" t="b">
        <f>X1437=Tabela2[[#This Row],[(S)intética
(A)nalítica]]</f>
        <v>1</v>
      </c>
    </row>
    <row r="1438" spans="2:25" ht="45">
      <c r="B1438" s="29"/>
      <c r="C1438" s="20" t="s">
        <v>790</v>
      </c>
      <c r="D1438" s="20" t="s">
        <v>791</v>
      </c>
      <c r="E1438" s="20" t="s">
        <v>790</v>
      </c>
      <c r="F1438" s="20" t="s">
        <v>793</v>
      </c>
      <c r="G1438" s="20" t="s">
        <v>809</v>
      </c>
      <c r="H1438" s="20" t="s">
        <v>784</v>
      </c>
      <c r="I1438" s="20" t="s">
        <v>781</v>
      </c>
      <c r="J1438" s="20" t="s">
        <v>785</v>
      </c>
      <c r="K1438" s="16" t="s">
        <v>3301</v>
      </c>
      <c r="L1438" s="20"/>
      <c r="M1438" s="21" t="s">
        <v>3302</v>
      </c>
      <c r="N1438" s="16" t="s">
        <v>1241</v>
      </c>
      <c r="O1438" s="16">
        <v>8</v>
      </c>
      <c r="P1438" s="20" t="s">
        <v>1425</v>
      </c>
      <c r="Q1438" s="146" t="s">
        <v>3362</v>
      </c>
      <c r="R1438" s="1"/>
      <c r="S1438" s="16"/>
      <c r="T1438" s="151"/>
      <c r="V1438" s="105" t="str">
        <f>IF(Tabela2[[#This Row],[F.R.
(Fonte Recurso)]]="",IF(B1520&lt;&gt;"",B1520&amp;".","")&amp;C1520&amp;"."&amp;D1520&amp;"."&amp;E1520&amp;"."&amp;F1520&amp;"."&amp;G1520&amp;"."&amp;H1520&amp;"."&amp;I1520&amp;"."&amp;J1520,"")</f>
        <v>.......</v>
      </c>
      <c r="W1438" s="105" t="b">
        <f>V1438=Tabela2[[#This Row],[N.R.
(Natureza da Receita)]]</f>
        <v>0</v>
      </c>
      <c r="X1438" s="105" t="str">
        <f>IF(Tabela2[[#This Row],[F.R.
(Fonte Recurso)]]="",VLOOKUP(Tabela2[[#This Row],[N.R.
(Natureza da Receita)]],Tabela813[[NR]:[Situação]],3,FALSE),"")</f>
        <v>A</v>
      </c>
      <c r="Y1438" s="105" t="b">
        <f>X1438=Tabela2[[#This Row],[(S)intética
(A)nalítica]]</f>
        <v>1</v>
      </c>
    </row>
    <row r="1439" spans="2:25" ht="45">
      <c r="B1439" s="29"/>
      <c r="C1439" s="20"/>
      <c r="D1439" s="20"/>
      <c r="E1439" s="20"/>
      <c r="F1439" s="20"/>
      <c r="G1439" s="20"/>
      <c r="H1439" s="20"/>
      <c r="I1439" s="20"/>
      <c r="J1439" s="20"/>
      <c r="K1439" s="16"/>
      <c r="L1439" s="20" t="s">
        <v>3352</v>
      </c>
      <c r="M1439" s="21" t="s">
        <v>3354</v>
      </c>
      <c r="N1439" s="16"/>
      <c r="O1439" s="16"/>
      <c r="P1439" s="20"/>
      <c r="Q1439" s="1" t="s">
        <v>3427</v>
      </c>
      <c r="R1439" s="1"/>
      <c r="S1439" s="16"/>
      <c r="T1439" s="151"/>
      <c r="V1439" s="105" t="str">
        <f>IF(Tabela2[[#This Row],[F.R.
(Fonte Recurso)]]="",IF(B1521&lt;&gt;"",B1521&amp;".","")&amp;C1521&amp;"."&amp;D1521&amp;"."&amp;E1521&amp;"."&amp;F1521&amp;"."&amp;G1521&amp;"."&amp;H1521&amp;"."&amp;I1521&amp;"."&amp;J1521,"")</f>
        <v/>
      </c>
      <c r="W1439" s="105" t="b">
        <f>V1439=Tabela2[[#This Row],[N.R.
(Natureza da Receita)]]</f>
        <v>1</v>
      </c>
      <c r="X1439" s="105" t="str">
        <f>IF(Tabela2[[#This Row],[F.R.
(Fonte Recurso)]]="",VLOOKUP(Tabela2[[#This Row],[N.R.
(Natureza da Receita)]],Tabela813[[NR]:[Situação]],3,FALSE),"")</f>
        <v/>
      </c>
      <c r="Y1439" s="105" t="b">
        <f>X1439=Tabela2[[#This Row],[(S)intética
(A)nalítica]]</f>
        <v>1</v>
      </c>
    </row>
    <row r="1440" spans="2:25" ht="45">
      <c r="B1440" s="29"/>
      <c r="C1440" s="20" t="s">
        <v>790</v>
      </c>
      <c r="D1440" s="20" t="s">
        <v>791</v>
      </c>
      <c r="E1440" s="20" t="s">
        <v>790</v>
      </c>
      <c r="F1440" s="20" t="s">
        <v>793</v>
      </c>
      <c r="G1440" s="20" t="s">
        <v>809</v>
      </c>
      <c r="H1440" s="20" t="s">
        <v>784</v>
      </c>
      <c r="I1440" s="20" t="s">
        <v>781</v>
      </c>
      <c r="J1440" s="20" t="s">
        <v>794</v>
      </c>
      <c r="K1440" s="16" t="s">
        <v>3303</v>
      </c>
      <c r="L1440" s="20"/>
      <c r="M1440" s="21" t="s">
        <v>3280</v>
      </c>
      <c r="N1440" s="16" t="s">
        <v>1241</v>
      </c>
      <c r="O1440" s="16">
        <v>8</v>
      </c>
      <c r="P1440" s="20" t="s">
        <v>1425</v>
      </c>
      <c r="Q1440" s="146" t="s">
        <v>3281</v>
      </c>
      <c r="R1440" s="1"/>
      <c r="S1440" s="16"/>
      <c r="T1440" s="151"/>
      <c r="V1440" s="105" t="str">
        <f>IF(Tabela2[[#This Row],[F.R.
(Fonte Recurso)]]="",IF(B1523&lt;&gt;"",B1523&amp;".","")&amp;C1523&amp;"."&amp;D1523&amp;"."&amp;E1523&amp;"."&amp;F1523&amp;"."&amp;G1523&amp;"."&amp;H1523&amp;"."&amp;I1523&amp;"."&amp;J1523,"")</f>
        <v>2.9.0.0.00.0.0.00</v>
      </c>
      <c r="W1440" s="105" t="b">
        <f>V1440=Tabela2[[#This Row],[N.R.
(Natureza da Receita)]]</f>
        <v>0</v>
      </c>
      <c r="X1440" s="105" t="str">
        <f>IF(Tabela2[[#This Row],[F.R.
(Fonte Recurso)]]="",VLOOKUP(Tabela2[[#This Row],[N.R.
(Natureza da Receita)]],Tabela813[[NR]:[Situação]],3,FALSE),"")</f>
        <v>A</v>
      </c>
      <c r="Y1440" s="105" t="b">
        <f>X1440=Tabela2[[#This Row],[(S)intética
(A)nalítica]]</f>
        <v>1</v>
      </c>
    </row>
    <row r="1441" spans="2:25" ht="45">
      <c r="B1441" s="29"/>
      <c r="C1441" s="20"/>
      <c r="D1441" s="20"/>
      <c r="E1441" s="20"/>
      <c r="F1441" s="20"/>
      <c r="G1441" s="20"/>
      <c r="H1441" s="20"/>
      <c r="I1441" s="20"/>
      <c r="J1441" s="20"/>
      <c r="K1441" s="16"/>
      <c r="L1441" s="20" t="s">
        <v>3353</v>
      </c>
      <c r="M1441" s="21" t="s">
        <v>3355</v>
      </c>
      <c r="N1441" s="16"/>
      <c r="O1441" s="16"/>
      <c r="P1441" s="20"/>
      <c r="Q1441" s="95" t="s">
        <v>3428</v>
      </c>
      <c r="R1441" s="1"/>
      <c r="S1441" s="16"/>
      <c r="T1441" s="151"/>
      <c r="V1441" s="105" t="str">
        <f>IF(Tabela2[[#This Row],[F.R.
(Fonte Recurso)]]="",IF(B1524&lt;&gt;"",B1524&amp;".","")&amp;C1524&amp;"."&amp;D1524&amp;"."&amp;E1524&amp;"."&amp;F1524&amp;"."&amp;G1524&amp;"."&amp;H1524&amp;"."&amp;I1524&amp;"."&amp;J1524,"")</f>
        <v/>
      </c>
      <c r="W1441" s="105" t="b">
        <f>V1441=Tabela2[[#This Row],[N.R.
(Natureza da Receita)]]</f>
        <v>1</v>
      </c>
      <c r="X1441" s="105" t="str">
        <f>IF(Tabela2[[#This Row],[F.R.
(Fonte Recurso)]]="",VLOOKUP(Tabela2[[#This Row],[N.R.
(Natureza da Receita)]],Tabela813[[NR]:[Situação]],3,FALSE),"")</f>
        <v/>
      </c>
      <c r="Y1441" s="105" t="b">
        <f>X1441=Tabela2[[#This Row],[(S)intética
(A)nalítica]]</f>
        <v>1</v>
      </c>
    </row>
    <row r="1442" spans="2:25" ht="30">
      <c r="B1442" s="29"/>
      <c r="C1442" s="20" t="s">
        <v>790</v>
      </c>
      <c r="D1442" s="20" t="s">
        <v>791</v>
      </c>
      <c r="E1442" s="20" t="s">
        <v>790</v>
      </c>
      <c r="F1442" s="20" t="s">
        <v>793</v>
      </c>
      <c r="G1442" s="20" t="s">
        <v>797</v>
      </c>
      <c r="H1442" s="20" t="s">
        <v>784</v>
      </c>
      <c r="I1442" s="20" t="s">
        <v>784</v>
      </c>
      <c r="J1442" s="20" t="s">
        <v>787</v>
      </c>
      <c r="K1442" s="16" t="s">
        <v>1925</v>
      </c>
      <c r="L1442" s="20"/>
      <c r="M1442" s="21" t="s">
        <v>726</v>
      </c>
      <c r="N1442" s="16" t="s">
        <v>1236</v>
      </c>
      <c r="O1442" s="16">
        <v>5</v>
      </c>
      <c r="P1442" s="20" t="s">
        <v>50</v>
      </c>
      <c r="Q1442" s="1" t="s">
        <v>729</v>
      </c>
      <c r="R1442" s="1" t="s">
        <v>157</v>
      </c>
      <c r="S1442" s="16"/>
      <c r="T1442" s="151"/>
      <c r="V1442" s="105" t="str">
        <f>IF(Tabela2[[#This Row],[F.R.
(Fonte Recurso)]]="",IF(B1525&lt;&gt;"",B1525&amp;".","")&amp;C1525&amp;"."&amp;D1525&amp;"."&amp;E1525&amp;"."&amp;F1525&amp;"."&amp;G1525&amp;"."&amp;H1525&amp;"."&amp;I1525&amp;"."&amp;J1525,"")</f>
        <v>2.9.1.1.00.0.0.00</v>
      </c>
      <c r="W1442" s="105" t="b">
        <f>V1442=Tabela2[[#This Row],[N.R.
(Natureza da Receita)]]</f>
        <v>0</v>
      </c>
      <c r="X1442" s="105" t="str">
        <f>IF(Tabela2[[#This Row],[F.R.
(Fonte Recurso)]]="",VLOOKUP(Tabela2[[#This Row],[N.R.
(Natureza da Receita)]],Tabela813[[NR]:[Situação]],3,FALSE),"")</f>
        <v>S</v>
      </c>
      <c r="Y1442" s="105" t="b">
        <f>X1442=Tabela2[[#This Row],[(S)intética
(A)nalítica]]</f>
        <v>1</v>
      </c>
    </row>
    <row r="1443" spans="2:25" ht="30">
      <c r="B1443" s="29"/>
      <c r="C1443" s="20" t="s">
        <v>790</v>
      </c>
      <c r="D1443" s="20" t="s">
        <v>791</v>
      </c>
      <c r="E1443" s="20" t="s">
        <v>790</v>
      </c>
      <c r="F1443" s="20" t="s">
        <v>793</v>
      </c>
      <c r="G1443" s="20" t="s">
        <v>797</v>
      </c>
      <c r="H1443" s="20" t="s">
        <v>784</v>
      </c>
      <c r="I1443" s="20" t="s">
        <v>781</v>
      </c>
      <c r="J1443" s="20" t="s">
        <v>787</v>
      </c>
      <c r="K1443" s="16" t="s">
        <v>1926</v>
      </c>
      <c r="L1443" s="20"/>
      <c r="M1443" s="21" t="s">
        <v>780</v>
      </c>
      <c r="N1443" s="16" t="s">
        <v>1236</v>
      </c>
      <c r="O1443" s="16">
        <v>7</v>
      </c>
      <c r="P1443" s="20" t="s">
        <v>50</v>
      </c>
      <c r="Q1443" s="1" t="s">
        <v>729</v>
      </c>
      <c r="R1443" s="1" t="s">
        <v>157</v>
      </c>
      <c r="S1443" s="16" t="s">
        <v>157</v>
      </c>
      <c r="T1443" s="151"/>
      <c r="V1443" s="105" t="str">
        <f>IF(Tabela2[[#This Row],[F.R.
(Fonte Recurso)]]="",IF(B1526&lt;&gt;"",B1526&amp;".","")&amp;C1526&amp;"."&amp;D1526&amp;"."&amp;E1526&amp;"."&amp;F1526&amp;"."&amp;G1526&amp;"."&amp;H1526&amp;"."&amp;I1526&amp;"."&amp;J1526,"")</f>
        <v>2.9.1.1.01.0.0.00</v>
      </c>
      <c r="W1443" s="105" t="b">
        <f>V1443=Tabela2[[#This Row],[N.R.
(Natureza da Receita)]]</f>
        <v>0</v>
      </c>
      <c r="X1443" s="105" t="str">
        <f>IF(Tabela2[[#This Row],[F.R.
(Fonte Recurso)]]="",VLOOKUP(Tabela2[[#This Row],[N.R.
(Natureza da Receita)]],Tabela813[[NR]:[Situação]],3,FALSE),"")</f>
        <v>S</v>
      </c>
      <c r="Y1443" s="105" t="b">
        <f>X1443=Tabela2[[#This Row],[(S)intética
(A)nalítica]]</f>
        <v>1</v>
      </c>
    </row>
    <row r="1444" spans="2:25" ht="45">
      <c r="B1444" s="29"/>
      <c r="C1444" s="20" t="s">
        <v>790</v>
      </c>
      <c r="D1444" s="20" t="s">
        <v>791</v>
      </c>
      <c r="E1444" s="20" t="s">
        <v>790</v>
      </c>
      <c r="F1444" s="20" t="s">
        <v>793</v>
      </c>
      <c r="G1444" s="20" t="s">
        <v>797</v>
      </c>
      <c r="H1444" s="20" t="s">
        <v>784</v>
      </c>
      <c r="I1444" s="20" t="s">
        <v>781</v>
      </c>
      <c r="J1444" s="20" t="s">
        <v>783</v>
      </c>
      <c r="K1444" s="16" t="s">
        <v>3187</v>
      </c>
      <c r="L1444" s="20"/>
      <c r="M1444" s="21" t="s">
        <v>3185</v>
      </c>
      <c r="N1444" s="16" t="s">
        <v>1241</v>
      </c>
      <c r="O1444" s="16"/>
      <c r="P1444" s="20"/>
      <c r="Q1444" s="1" t="s">
        <v>3188</v>
      </c>
      <c r="R1444" s="47"/>
      <c r="S1444" s="48"/>
      <c r="T1444" s="151"/>
      <c r="V1444" s="105" t="str">
        <f>IF(Tabela2[[#This Row],[F.R.
(Fonte Recurso)]]="",IF(B1527&lt;&gt;"",B1527&amp;".","")&amp;C1527&amp;"."&amp;D1527&amp;"."&amp;E1527&amp;"."&amp;F1527&amp;"."&amp;G1527&amp;"."&amp;H1527&amp;"."&amp;I1527&amp;"."&amp;J1527,"")</f>
        <v>.......</v>
      </c>
      <c r="W1444" s="105" t="b">
        <f>V1444=Tabela2[[#This Row],[N.R.
(Natureza da Receita)]]</f>
        <v>0</v>
      </c>
      <c r="X1444" s="105" t="str">
        <f>IF(Tabela2[[#This Row],[F.R.
(Fonte Recurso)]]="",VLOOKUP(Tabela2[[#This Row],[N.R.
(Natureza da Receita)]],Tabela813[[NR]:[Situação]],3,FALSE),"")</f>
        <v>A</v>
      </c>
      <c r="Y1444" s="105" t="b">
        <f>X1444=Tabela2[[#This Row],[(S)intética
(A)nalítica]]</f>
        <v>1</v>
      </c>
    </row>
    <row r="1445" spans="2:25" ht="30">
      <c r="B1445" s="29"/>
      <c r="C1445" s="20"/>
      <c r="D1445" s="20"/>
      <c r="E1445" s="20"/>
      <c r="F1445" s="20"/>
      <c r="G1445" s="20"/>
      <c r="H1445" s="20"/>
      <c r="I1445" s="20"/>
      <c r="J1445" s="20"/>
      <c r="K1445" s="16"/>
      <c r="L1445" s="258" t="s">
        <v>3220</v>
      </c>
      <c r="M1445" s="21" t="s">
        <v>3233</v>
      </c>
      <c r="N1445" s="16"/>
      <c r="O1445" s="16"/>
      <c r="P1445" s="20"/>
      <c r="Q1445" s="1" t="s">
        <v>3427</v>
      </c>
      <c r="R1445" s="1"/>
      <c r="S1445" s="16"/>
      <c r="T1445" s="151"/>
      <c r="V1445" s="105" t="str">
        <f>IF(Tabela2[[#This Row],[F.R.
(Fonte Recurso)]]="",IF(B1528&lt;&gt;"",B1528&amp;".","")&amp;C1528&amp;"."&amp;D1528&amp;"."&amp;E1528&amp;"."&amp;F1528&amp;"."&amp;G1528&amp;"."&amp;H1528&amp;"."&amp;I1528&amp;"."&amp;J1528,"")</f>
        <v/>
      </c>
      <c r="W1445" s="105" t="b">
        <f>V1445=Tabela2[[#This Row],[N.R.
(Natureza da Receita)]]</f>
        <v>1</v>
      </c>
      <c r="X1445" s="105" t="str">
        <f>IF(Tabela2[[#This Row],[F.R.
(Fonte Recurso)]]="",VLOOKUP(Tabela2[[#This Row],[N.R.
(Natureza da Receita)]],Tabela813[[NR]:[Situação]],3,FALSE),"")</f>
        <v/>
      </c>
      <c r="Y1445" s="105" t="b">
        <f>X1445=Tabela2[[#This Row],[(S)intética
(A)nalítica]]</f>
        <v>1</v>
      </c>
    </row>
    <row r="1446" spans="2:25" ht="90">
      <c r="B1446" s="267"/>
      <c r="C1446" s="258"/>
      <c r="D1446" s="258"/>
      <c r="E1446" s="258"/>
      <c r="F1446" s="258"/>
      <c r="G1446" s="258"/>
      <c r="H1446" s="258"/>
      <c r="I1446" s="258"/>
      <c r="J1446" s="258"/>
      <c r="K1446" s="268"/>
      <c r="L1446" s="258" t="s">
        <v>6259</v>
      </c>
      <c r="M1446" s="259" t="s">
        <v>6260</v>
      </c>
      <c r="N1446" s="268" t="s">
        <v>157</v>
      </c>
      <c r="O1446" s="268"/>
      <c r="P1446" s="258"/>
      <c r="Q1446" s="255" t="s">
        <v>6311</v>
      </c>
      <c r="R1446" s="255" t="s">
        <v>6192</v>
      </c>
      <c r="S1446" s="256" t="s">
        <v>14</v>
      </c>
      <c r="T1446" s="264">
        <v>45454</v>
      </c>
      <c r="V1446" s="105" t="str">
        <f>IF(Tabela2[[#This Row],[F.R.
(Fonte Recurso)]]="",IF(B1529&lt;&gt;"",B1529&amp;".","")&amp;C1529&amp;"."&amp;D1529&amp;"."&amp;E1529&amp;"."&amp;F1529&amp;"."&amp;G1529&amp;"."&amp;H1529&amp;"."&amp;I1529&amp;"."&amp;J1529,"")</f>
        <v/>
      </c>
      <c r="W1446" s="105" t="b">
        <f>V1446=Tabela2[[#This Row],[N.R.
(Natureza da Receita)]]</f>
        <v>1</v>
      </c>
      <c r="X1446" s="105" t="str">
        <f>IF(Tabela2[[#This Row],[F.R.
(Fonte Recurso)]]="",VLOOKUP(Tabela2[[#This Row],[N.R.
(Natureza da Receita)]],Tabela813[[NR]:[Situação]],3,FALSE),"")</f>
        <v/>
      </c>
      <c r="Y1446" s="105" t="b">
        <f>X1446=Tabela2[[#This Row],[(S)intética
(A)nalítica]]</f>
        <v>1</v>
      </c>
    </row>
    <row r="1447" spans="2:25" ht="60">
      <c r="B1447" s="29"/>
      <c r="C1447" s="20" t="s">
        <v>790</v>
      </c>
      <c r="D1447" s="20" t="s">
        <v>791</v>
      </c>
      <c r="E1447" s="20" t="s">
        <v>790</v>
      </c>
      <c r="F1447" s="20" t="s">
        <v>793</v>
      </c>
      <c r="G1447" s="20" t="s">
        <v>797</v>
      </c>
      <c r="H1447" s="20" t="s">
        <v>784</v>
      </c>
      <c r="I1447" s="20" t="s">
        <v>781</v>
      </c>
      <c r="J1447" s="20" t="s">
        <v>785</v>
      </c>
      <c r="K1447" s="16" t="s">
        <v>1927</v>
      </c>
      <c r="L1447" s="20"/>
      <c r="M1447" s="21" t="s">
        <v>3041</v>
      </c>
      <c r="N1447" s="16" t="s">
        <v>1241</v>
      </c>
      <c r="O1447" s="16">
        <v>8</v>
      </c>
      <c r="P1447" s="20" t="s">
        <v>1425</v>
      </c>
      <c r="Q1447" s="41" t="s">
        <v>3171</v>
      </c>
      <c r="R1447" s="1" t="s">
        <v>157</v>
      </c>
      <c r="S1447" s="16"/>
      <c r="T1447" s="151"/>
      <c r="V1447" s="105" t="str">
        <f>IF(Tabela2[[#This Row],[F.R.
(Fonte Recurso)]]="",IF(B1530&lt;&gt;"",B1530&amp;".","")&amp;C1530&amp;"."&amp;D1530&amp;"."&amp;E1530&amp;"."&amp;F1530&amp;"."&amp;G1530&amp;"."&amp;H1530&amp;"."&amp;I1530&amp;"."&amp;J1530,"")</f>
        <v>2.9.4.1.01.0.0.00</v>
      </c>
      <c r="W1447" s="105" t="b">
        <f>V1447=Tabela2[[#This Row],[N.R.
(Natureza da Receita)]]</f>
        <v>0</v>
      </c>
      <c r="X1447" s="105" t="str">
        <f>IF(Tabela2[[#This Row],[F.R.
(Fonte Recurso)]]="",VLOOKUP(Tabela2[[#This Row],[N.R.
(Natureza da Receita)]],Tabela813[[NR]:[Situação]],3,FALSE),"")</f>
        <v>A</v>
      </c>
      <c r="Y1447" s="105" t="b">
        <f>X1447=Tabela2[[#This Row],[(S)intética
(A)nalítica]]</f>
        <v>1</v>
      </c>
    </row>
    <row r="1448" spans="2:25" ht="30">
      <c r="B1448" s="29"/>
      <c r="C1448" s="20"/>
      <c r="D1448" s="20"/>
      <c r="E1448" s="20"/>
      <c r="F1448" s="20"/>
      <c r="G1448" s="20"/>
      <c r="H1448" s="20"/>
      <c r="I1448" s="20"/>
      <c r="J1448" s="20"/>
      <c r="K1448" s="16"/>
      <c r="L1448" s="20" t="s">
        <v>3222</v>
      </c>
      <c r="M1448" s="21" t="s">
        <v>3224</v>
      </c>
      <c r="N1448" s="16"/>
      <c r="O1448" s="16" t="s">
        <v>157</v>
      </c>
      <c r="P1448" s="20" t="s">
        <v>157</v>
      </c>
      <c r="Q1448" s="1" t="s">
        <v>3427</v>
      </c>
      <c r="R1448" s="1" t="s">
        <v>157</v>
      </c>
      <c r="S1448" s="16" t="s">
        <v>157</v>
      </c>
      <c r="T1448" s="151"/>
      <c r="V1448" s="105" t="str">
        <f>IF(Tabela2[[#This Row],[F.R.
(Fonte Recurso)]]="",IF(B1531&lt;&gt;"",B1531&amp;".","")&amp;C1531&amp;"."&amp;D1531&amp;"."&amp;E1531&amp;"."&amp;F1531&amp;"."&amp;G1531&amp;"."&amp;H1531&amp;"."&amp;I1531&amp;"."&amp;J1531,"")</f>
        <v/>
      </c>
      <c r="W1448" s="105" t="b">
        <f>V1448=Tabela2[[#This Row],[N.R.
(Natureza da Receita)]]</f>
        <v>1</v>
      </c>
      <c r="X1448" s="105" t="str">
        <f>IF(Tabela2[[#This Row],[F.R.
(Fonte Recurso)]]="",VLOOKUP(Tabela2[[#This Row],[N.R.
(Natureza da Receita)]],Tabela813[[NR]:[Situação]],3,FALSE),"")</f>
        <v/>
      </c>
      <c r="Y1448" s="105" t="b">
        <f>X1448=Tabela2[[#This Row],[(S)intética
(A)nalítica]]</f>
        <v>1</v>
      </c>
    </row>
    <row r="1449" spans="2:25" ht="45">
      <c r="B1449" s="29"/>
      <c r="C1449" s="20" t="s">
        <v>790</v>
      </c>
      <c r="D1449" s="20" t="s">
        <v>791</v>
      </c>
      <c r="E1449" s="20" t="s">
        <v>790</v>
      </c>
      <c r="F1449" s="20" t="s">
        <v>793</v>
      </c>
      <c r="G1449" s="20" t="s">
        <v>797</v>
      </c>
      <c r="H1449" s="20" t="s">
        <v>784</v>
      </c>
      <c r="I1449" s="20" t="s">
        <v>781</v>
      </c>
      <c r="J1449" s="20" t="s">
        <v>794</v>
      </c>
      <c r="K1449" s="16" t="s">
        <v>1928</v>
      </c>
      <c r="L1449" s="20"/>
      <c r="M1449" s="21" t="s">
        <v>2643</v>
      </c>
      <c r="N1449" s="16" t="s">
        <v>1241</v>
      </c>
      <c r="O1449" s="16">
        <v>8</v>
      </c>
      <c r="P1449" s="20" t="s">
        <v>1425</v>
      </c>
      <c r="Q1449" s="1" t="s">
        <v>3190</v>
      </c>
      <c r="R1449" s="1" t="s">
        <v>157</v>
      </c>
      <c r="S1449" s="16"/>
      <c r="T1449" s="151"/>
      <c r="V1449" s="105" t="str">
        <f>IF(Tabela2[[#This Row],[F.R.
(Fonte Recurso)]]="",IF(B1532&lt;&gt;"",B1532&amp;".","")&amp;C1532&amp;"."&amp;D1532&amp;"."&amp;E1532&amp;"."&amp;F1532&amp;"."&amp;G1532&amp;"."&amp;H1532&amp;"."&amp;I1532&amp;"."&amp;J1532,"")</f>
        <v>2.9.9.0.00.0.0.00</v>
      </c>
      <c r="W1449" s="105" t="b">
        <f>V1449=Tabela2[[#This Row],[N.R.
(Natureza da Receita)]]</f>
        <v>0</v>
      </c>
      <c r="X1449" s="105" t="str">
        <f>IF(Tabela2[[#This Row],[F.R.
(Fonte Recurso)]]="",VLOOKUP(Tabela2[[#This Row],[N.R.
(Natureza da Receita)]],Tabela813[[NR]:[Situação]],3,FALSE),"")</f>
        <v>A</v>
      </c>
      <c r="Y1449" s="105" t="b">
        <f>X1449=Tabela2[[#This Row],[(S)intética
(A)nalítica]]</f>
        <v>1</v>
      </c>
    </row>
    <row r="1450" spans="2:25" ht="75">
      <c r="B1450" s="29"/>
      <c r="C1450" s="20"/>
      <c r="D1450" s="20"/>
      <c r="E1450" s="20"/>
      <c r="F1450" s="20"/>
      <c r="G1450" s="20"/>
      <c r="H1450" s="20"/>
      <c r="I1450" s="20"/>
      <c r="J1450" s="20"/>
      <c r="K1450" s="16"/>
      <c r="L1450" s="20" t="s">
        <v>3223</v>
      </c>
      <c r="M1450" s="21" t="s">
        <v>3225</v>
      </c>
      <c r="N1450" s="16"/>
      <c r="O1450" s="16" t="s">
        <v>157</v>
      </c>
      <c r="P1450" s="20" t="s">
        <v>157</v>
      </c>
      <c r="Q1450" s="1" t="s">
        <v>3428</v>
      </c>
      <c r="R1450" s="1" t="s">
        <v>157</v>
      </c>
      <c r="S1450" s="16" t="s">
        <v>157</v>
      </c>
      <c r="T1450" s="151"/>
      <c r="V1450" s="105" t="str">
        <f>IF(Tabela2[[#This Row],[F.R.
(Fonte Recurso)]]="",IF(B1533&lt;&gt;"",B1533&amp;".","")&amp;C1533&amp;"."&amp;D1533&amp;"."&amp;E1533&amp;"."&amp;F1533&amp;"."&amp;G1533&amp;"."&amp;H1533&amp;"."&amp;I1533&amp;"."&amp;J1533,"")</f>
        <v/>
      </c>
      <c r="W1450" s="105" t="b">
        <f>V1450=Tabela2[[#This Row],[N.R.
(Natureza da Receita)]]</f>
        <v>1</v>
      </c>
      <c r="X1450" s="105" t="str">
        <f>IF(Tabela2[[#This Row],[F.R.
(Fonte Recurso)]]="",VLOOKUP(Tabela2[[#This Row],[N.R.
(Natureza da Receita)]],Tabela813[[NR]:[Situação]],3,FALSE),"")</f>
        <v/>
      </c>
      <c r="Y1450" s="105" t="b">
        <f>X1450=Tabela2[[#This Row],[(S)intética
(A)nalítica]]</f>
        <v>1</v>
      </c>
    </row>
    <row r="1451" spans="2:25" ht="30">
      <c r="B1451" s="29"/>
      <c r="C1451" s="20" t="s">
        <v>790</v>
      </c>
      <c r="D1451" s="20" t="s">
        <v>791</v>
      </c>
      <c r="E1451" s="20" t="s">
        <v>790</v>
      </c>
      <c r="F1451" s="20" t="s">
        <v>793</v>
      </c>
      <c r="G1451" s="20" t="s">
        <v>797</v>
      </c>
      <c r="H1451" s="20" t="s">
        <v>784</v>
      </c>
      <c r="I1451" s="20" t="s">
        <v>781</v>
      </c>
      <c r="J1451" s="20" t="s">
        <v>797</v>
      </c>
      <c r="K1451" s="16" t="s">
        <v>1929</v>
      </c>
      <c r="L1451" s="20"/>
      <c r="M1451" s="21" t="s">
        <v>780</v>
      </c>
      <c r="N1451" s="16" t="s">
        <v>1241</v>
      </c>
      <c r="O1451" s="16">
        <v>8</v>
      </c>
      <c r="P1451" s="20" t="s">
        <v>1425</v>
      </c>
      <c r="Q1451" s="1" t="s">
        <v>729</v>
      </c>
      <c r="R1451" s="1" t="s">
        <v>157</v>
      </c>
      <c r="S1451" s="16"/>
      <c r="T1451" s="151"/>
      <c r="V1451" s="105" t="str">
        <f>IF(Tabela2[[#This Row],[F.R.
(Fonte Recurso)]]="",IF(B1534&lt;&gt;"",B1534&amp;".","")&amp;C1534&amp;"."&amp;D1534&amp;"."&amp;E1534&amp;"."&amp;F1534&amp;"."&amp;G1534&amp;"."&amp;H1534&amp;"."&amp;I1534&amp;"."&amp;J1534,"")</f>
        <v>2.9.9.9.50.0.0.00</v>
      </c>
      <c r="W1451" s="105" t="b">
        <f>V1451=Tabela2[[#This Row],[N.R.
(Natureza da Receita)]]</f>
        <v>0</v>
      </c>
      <c r="X1451" s="105" t="str">
        <f>IF(Tabela2[[#This Row],[F.R.
(Fonte Recurso)]]="",VLOOKUP(Tabela2[[#This Row],[N.R.
(Natureza da Receita)]],Tabela813[[NR]:[Situação]],3,FALSE),"")</f>
        <v>A</v>
      </c>
      <c r="Y1451" s="105" t="b">
        <f>X1451=Tabela2[[#This Row],[(S)intética
(A)nalítica]]</f>
        <v>1</v>
      </c>
    </row>
    <row r="1452" spans="2:25" ht="30">
      <c r="B1452" s="29"/>
      <c r="C1452" s="20"/>
      <c r="D1452" s="20"/>
      <c r="E1452" s="20"/>
      <c r="F1452" s="20"/>
      <c r="G1452" s="20"/>
      <c r="H1452" s="20"/>
      <c r="I1452" s="20"/>
      <c r="J1452" s="20"/>
      <c r="K1452" s="16"/>
      <c r="L1452" s="20" t="s">
        <v>3110</v>
      </c>
      <c r="M1452" s="21" t="s">
        <v>3055</v>
      </c>
      <c r="N1452" s="16"/>
      <c r="O1452" s="16" t="s">
        <v>157</v>
      </c>
      <c r="P1452" s="20" t="s">
        <v>157</v>
      </c>
      <c r="Q1452" s="41" t="s">
        <v>3192</v>
      </c>
      <c r="R1452" s="1" t="s">
        <v>157</v>
      </c>
      <c r="S1452" s="16" t="s">
        <v>157</v>
      </c>
      <c r="T1452" s="151"/>
      <c r="V1452" s="105" t="str">
        <f>IF(Tabela2[[#This Row],[F.R.
(Fonte Recurso)]]="",IF(B1535&lt;&gt;"",B1535&amp;".","")&amp;C1535&amp;"."&amp;D1535&amp;"."&amp;E1535&amp;"."&amp;F1535&amp;"."&amp;G1535&amp;"."&amp;H1535&amp;"."&amp;I1535&amp;"."&amp;J1535,"")</f>
        <v/>
      </c>
      <c r="W1452" s="105" t="b">
        <f>V1452=Tabela2[[#This Row],[N.R.
(Natureza da Receita)]]</f>
        <v>1</v>
      </c>
      <c r="X1452" s="105" t="str">
        <f>IF(Tabela2[[#This Row],[F.R.
(Fonte Recurso)]]="",VLOOKUP(Tabela2[[#This Row],[N.R.
(Natureza da Receita)]],Tabela813[[NR]:[Situação]],3,FALSE),"")</f>
        <v/>
      </c>
      <c r="Y1452" s="105" t="b">
        <f>X1452=Tabela2[[#This Row],[(S)intética
(A)nalítica]]</f>
        <v>1</v>
      </c>
    </row>
    <row r="1453" spans="2:25">
      <c r="B1453" s="29"/>
      <c r="C1453" s="20"/>
      <c r="D1453" s="20"/>
      <c r="E1453" s="20"/>
      <c r="F1453" s="20"/>
      <c r="G1453" s="20"/>
      <c r="H1453" s="20"/>
      <c r="I1453" s="20"/>
      <c r="J1453" s="20"/>
      <c r="K1453" s="18"/>
      <c r="L1453" s="20" t="s">
        <v>3215</v>
      </c>
      <c r="M1453" s="21" t="s">
        <v>3117</v>
      </c>
      <c r="N1453" s="16" t="str">
        <f t="shared" ref="N1453" si="37">X1372</f>
        <v>S</v>
      </c>
      <c r="O1453" s="16"/>
      <c r="P1453" s="20"/>
      <c r="Q1453" s="1"/>
      <c r="R1453" s="1"/>
      <c r="S1453" s="16"/>
      <c r="T1453" s="151"/>
      <c r="V1453" s="105" t="str">
        <f>IF(Tabela2[[#This Row],[F.R.
(Fonte Recurso)]]="",IF(B1536&lt;&gt;"",B1536&amp;".","")&amp;C1536&amp;"."&amp;D1536&amp;"."&amp;E1536&amp;"."&amp;F1536&amp;"."&amp;G1536&amp;"."&amp;H1536&amp;"."&amp;I1536&amp;"."&amp;J1536,"")</f>
        <v/>
      </c>
      <c r="W1453" s="105" t="b">
        <f>V1453=Tabela2[[#This Row],[N.R.
(Natureza da Receita)]]</f>
        <v>1</v>
      </c>
      <c r="X1453" s="105" t="str">
        <f>IF(Tabela2[[#This Row],[F.R.
(Fonte Recurso)]]="",VLOOKUP(Tabela2[[#This Row],[N.R.
(Natureza da Receita)]],Tabela813[[NR]:[Situação]],3,FALSE),"")</f>
        <v/>
      </c>
      <c r="Y1453" s="105" t="b">
        <f>X1453=Tabela2[[#This Row],[(S)intética
(A)nalítica]]</f>
        <v>0</v>
      </c>
    </row>
    <row r="1454" spans="2:25">
      <c r="B1454" s="29"/>
      <c r="C1454" s="20"/>
      <c r="D1454" s="20"/>
      <c r="E1454" s="20"/>
      <c r="F1454" s="20"/>
      <c r="G1454" s="20"/>
      <c r="H1454" s="20"/>
      <c r="I1454" s="20"/>
      <c r="J1454" s="20"/>
      <c r="K1454" s="16"/>
      <c r="L1454" s="20" t="s">
        <v>3350</v>
      </c>
      <c r="M1454" s="21" t="s">
        <v>3351</v>
      </c>
      <c r="N1454" s="16"/>
      <c r="O1454" s="16"/>
      <c r="P1454" s="20"/>
      <c r="Q1454" s="1"/>
      <c r="R1454" s="1"/>
      <c r="S1454" s="16"/>
      <c r="T1454" s="151"/>
      <c r="V1454" s="105" t="str">
        <f>IF(Tabela2[[#This Row],[F.R.
(Fonte Recurso)]]="",IF(B1537&lt;&gt;"",B1537&amp;".","")&amp;C1537&amp;"."&amp;D1537&amp;"."&amp;E1537&amp;"."&amp;F1537&amp;"."&amp;G1537&amp;"."&amp;H1537&amp;"."&amp;I1537&amp;"."&amp;J1537,"")</f>
        <v/>
      </c>
      <c r="W1454" s="105" t="b">
        <f>V1454=Tabela2[[#This Row],[N.R.
(Natureza da Receita)]]</f>
        <v>1</v>
      </c>
      <c r="X1454" s="105" t="str">
        <f>IF(Tabela2[[#This Row],[F.R.
(Fonte Recurso)]]="",VLOOKUP(Tabela2[[#This Row],[N.R.
(Natureza da Receita)]],Tabela813[[NR]:[Situação]],3,FALSE),"")</f>
        <v/>
      </c>
      <c r="Y1454" s="105" t="b">
        <f>X1454=Tabela2[[#This Row],[(S)intética
(A)nalítica]]</f>
        <v>1</v>
      </c>
    </row>
    <row r="1455" spans="2:25">
      <c r="B1455" s="29"/>
      <c r="C1455" s="20"/>
      <c r="D1455" s="20"/>
      <c r="E1455" s="20"/>
      <c r="F1455" s="20"/>
      <c r="G1455" s="20"/>
      <c r="H1455" s="20"/>
      <c r="I1455" s="20"/>
      <c r="J1455" s="20"/>
      <c r="K1455" s="16"/>
      <c r="L1455" s="20" t="s">
        <v>3163</v>
      </c>
      <c r="M1455" s="21" t="s">
        <v>3109</v>
      </c>
      <c r="N1455" s="16"/>
      <c r="O1455" s="16" t="s">
        <v>157</v>
      </c>
      <c r="P1455" s="20" t="s">
        <v>157</v>
      </c>
      <c r="Q1455" s="1"/>
      <c r="R1455" s="1" t="s">
        <v>157</v>
      </c>
      <c r="S1455" s="16" t="s">
        <v>157</v>
      </c>
      <c r="T1455" s="151"/>
      <c r="V1455" s="105" t="str">
        <f>IF(Tabela2[[#This Row],[F.R.
(Fonte Recurso)]]="",IF(B1538&lt;&gt;"",B1538&amp;".","")&amp;C1538&amp;"."&amp;D1538&amp;"."&amp;E1538&amp;"."&amp;F1538&amp;"."&amp;G1538&amp;"."&amp;H1538&amp;"."&amp;I1538&amp;"."&amp;J1538,"")</f>
        <v/>
      </c>
      <c r="W1455" s="105" t="b">
        <f>V1455=Tabela2[[#This Row],[N.R.
(Natureza da Receita)]]</f>
        <v>1</v>
      </c>
      <c r="X1455" s="105" t="str">
        <f>IF(Tabela2[[#This Row],[F.R.
(Fonte Recurso)]]="",VLOOKUP(Tabela2[[#This Row],[N.R.
(Natureza da Receita)]],Tabela813[[NR]:[Situação]],3,FALSE),"")</f>
        <v/>
      </c>
      <c r="Y1455" s="105" t="b">
        <f>X1455=Tabela2[[#This Row],[(S)intética
(A)nalítica]]</f>
        <v>1</v>
      </c>
    </row>
    <row r="1456" spans="2:25" ht="30">
      <c r="B1456" s="29"/>
      <c r="C1456" s="20"/>
      <c r="D1456" s="20"/>
      <c r="E1456" s="20"/>
      <c r="F1456" s="20"/>
      <c r="G1456" s="20"/>
      <c r="H1456" s="20"/>
      <c r="I1456" s="20"/>
      <c r="J1456" s="20"/>
      <c r="K1456" s="16"/>
      <c r="L1456" s="20" t="s">
        <v>3243</v>
      </c>
      <c r="M1456" s="21" t="s">
        <v>3120</v>
      </c>
      <c r="N1456" s="16"/>
      <c r="O1456" s="16"/>
      <c r="P1456" s="20"/>
      <c r="Q1456" s="1"/>
      <c r="R1456" s="1"/>
      <c r="S1456" s="16"/>
      <c r="T1456" s="151"/>
      <c r="V1456" s="105" t="str">
        <f>IF(Tabela2[[#This Row],[F.R.
(Fonte Recurso)]]="",IF(B1540&lt;&gt;"",B1540&amp;".","")&amp;C1540&amp;"."&amp;D1540&amp;"."&amp;E1540&amp;"."&amp;F1540&amp;"."&amp;G1540&amp;"."&amp;H1540&amp;"."&amp;I1540&amp;"."&amp;J1540,"")</f>
        <v/>
      </c>
      <c r="W1456" s="105" t="b">
        <f>V1456=Tabela2[[#This Row],[N.R.
(Natureza da Receita)]]</f>
        <v>1</v>
      </c>
      <c r="X1456" s="105" t="str">
        <f>IF(Tabela2[[#This Row],[F.R.
(Fonte Recurso)]]="",VLOOKUP(Tabela2[[#This Row],[N.R.
(Natureza da Receita)]],Tabela813[[NR]:[Situação]],3,FALSE),"")</f>
        <v/>
      </c>
      <c r="Y1456" s="105" t="b">
        <f>X1456=Tabela2[[#This Row],[(S)intética
(A)nalítica]]</f>
        <v>1</v>
      </c>
    </row>
    <row r="1457" spans="2:25" ht="30">
      <c r="B1457" s="213"/>
      <c r="C1457" s="214"/>
      <c r="D1457" s="214"/>
      <c r="E1457" s="214"/>
      <c r="F1457" s="214"/>
      <c r="G1457" s="214"/>
      <c r="H1457" s="214"/>
      <c r="I1457" s="214"/>
      <c r="J1457" s="214"/>
      <c r="K1457" s="215"/>
      <c r="L1457" s="20" t="s">
        <v>6066</v>
      </c>
      <c r="M1457" s="21" t="s">
        <v>6067</v>
      </c>
      <c r="N1457" s="16"/>
      <c r="O1457" s="16"/>
      <c r="P1457" s="20"/>
      <c r="Q1457" s="1" t="s">
        <v>6068</v>
      </c>
      <c r="R1457" s="216"/>
      <c r="S1457" s="215"/>
      <c r="T1457" s="151"/>
      <c r="V1457" s="105" t="str">
        <f>IF(Tabela2[[#This Row],[F.R.
(Fonte Recurso)]]="",IF(B1541&lt;&gt;"",B1541&amp;".","")&amp;C1541&amp;"."&amp;D1541&amp;"."&amp;E1541&amp;"."&amp;F1541&amp;"."&amp;G1541&amp;"."&amp;H1541&amp;"."&amp;I1541&amp;"."&amp;J1541,"")</f>
        <v/>
      </c>
      <c r="W1457" s="105" t="b">
        <f>V1457=Tabela2[[#This Row],[N.R.
(Natureza da Receita)]]</f>
        <v>1</v>
      </c>
      <c r="X1457" s="105" t="str">
        <f>IF(Tabela2[[#This Row],[F.R.
(Fonte Recurso)]]="",VLOOKUP(Tabela2[[#This Row],[N.R.
(Natureza da Receita)]],Tabela813[[NR]:[Situação]],3,FALSE),"")</f>
        <v/>
      </c>
      <c r="Y1457" s="105" t="b">
        <f>X1457=Tabela2[[#This Row],[(S)intética
(A)nalítica]]</f>
        <v>1</v>
      </c>
    </row>
    <row r="1458" spans="2:25" ht="45">
      <c r="B1458" s="29"/>
      <c r="C1458" s="20" t="s">
        <v>790</v>
      </c>
      <c r="D1458" s="20" t="s">
        <v>791</v>
      </c>
      <c r="E1458" s="20" t="s">
        <v>782</v>
      </c>
      <c r="F1458" s="20" t="s">
        <v>784</v>
      </c>
      <c r="G1458" s="20" t="s">
        <v>787</v>
      </c>
      <c r="H1458" s="20" t="s">
        <v>784</v>
      </c>
      <c r="I1458" s="20" t="s">
        <v>784</v>
      </c>
      <c r="J1458" s="20" t="s">
        <v>787</v>
      </c>
      <c r="K1458" s="16" t="s">
        <v>1930</v>
      </c>
      <c r="L1458" s="20"/>
      <c r="M1458" s="21" t="s">
        <v>2575</v>
      </c>
      <c r="N1458" s="16" t="s">
        <v>1236</v>
      </c>
      <c r="O1458" s="16">
        <v>3</v>
      </c>
      <c r="P1458" s="20" t="s">
        <v>44</v>
      </c>
      <c r="Q1458" s="1" t="s">
        <v>730</v>
      </c>
      <c r="R1458" s="1" t="s">
        <v>157</v>
      </c>
      <c r="S1458" s="16" t="s">
        <v>157</v>
      </c>
      <c r="T1458" s="151"/>
      <c r="V1458" s="105" t="str">
        <f>IF(Tabela2[[#This Row],[F.R.
(Fonte Recurso)]]="",IF(B1542&lt;&gt;"",B1542&amp;".","")&amp;C1542&amp;"."&amp;D1542&amp;"."&amp;E1542&amp;"."&amp;F1542&amp;"."&amp;G1542&amp;"."&amp;H1542&amp;"."&amp;I1542&amp;"."&amp;J1542,"")</f>
        <v>7.1.0.0.00.0.0.00</v>
      </c>
      <c r="W1458" s="105" t="b">
        <f>V1458=Tabela2[[#This Row],[N.R.
(Natureza da Receita)]]</f>
        <v>0</v>
      </c>
      <c r="X1458" s="105" t="str">
        <f>IF(Tabela2[[#This Row],[F.R.
(Fonte Recurso)]]="",VLOOKUP(Tabela2[[#This Row],[N.R.
(Natureza da Receita)]],Tabela813[[NR]:[Situação]],3,FALSE),"")</f>
        <v>S</v>
      </c>
      <c r="Y1458" s="105" t="b">
        <f>X1458=Tabela2[[#This Row],[(S)intética
(A)nalítica]]</f>
        <v>1</v>
      </c>
    </row>
    <row r="1459" spans="2:25">
      <c r="B1459" s="29"/>
      <c r="C1459" s="20" t="s">
        <v>790</v>
      </c>
      <c r="D1459" s="20" t="s">
        <v>791</v>
      </c>
      <c r="E1459" s="20" t="s">
        <v>782</v>
      </c>
      <c r="F1459" s="20" t="s">
        <v>781</v>
      </c>
      <c r="G1459" s="20" t="s">
        <v>787</v>
      </c>
      <c r="H1459" s="20" t="s">
        <v>784</v>
      </c>
      <c r="I1459" s="20" t="s">
        <v>784</v>
      </c>
      <c r="J1459" s="20" t="s">
        <v>787</v>
      </c>
      <c r="K1459" s="16" t="s">
        <v>1931</v>
      </c>
      <c r="L1459" s="20"/>
      <c r="M1459" s="21" t="s">
        <v>731</v>
      </c>
      <c r="N1459" s="16" t="s">
        <v>1236</v>
      </c>
      <c r="O1459" s="16">
        <v>4</v>
      </c>
      <c r="P1459" s="20" t="s">
        <v>44</v>
      </c>
      <c r="Q1459" s="1" t="s">
        <v>1226</v>
      </c>
      <c r="R1459" s="1" t="s">
        <v>157</v>
      </c>
      <c r="S1459" s="16"/>
      <c r="T1459" s="151"/>
      <c r="V1459" s="105" t="str">
        <f>IF(Tabela2[[#This Row],[F.R.
(Fonte Recurso)]]="",IF(B1543&lt;&gt;"",B1543&amp;".","")&amp;C1543&amp;"."&amp;D1543&amp;"."&amp;E1543&amp;"."&amp;F1543&amp;"."&amp;G1543&amp;"."&amp;H1543&amp;"."&amp;I1543&amp;"."&amp;J1543,"")</f>
        <v>7.1.1.0.00.0.0.00</v>
      </c>
      <c r="W1459" s="105" t="b">
        <f>V1459=Tabela2[[#This Row],[N.R.
(Natureza da Receita)]]</f>
        <v>0</v>
      </c>
      <c r="X1459" s="105" t="str">
        <f>IF(Tabela2[[#This Row],[F.R.
(Fonte Recurso)]]="",VLOOKUP(Tabela2[[#This Row],[N.R.
(Natureza da Receita)]],Tabela813[[NR]:[Situação]],3,FALSE),"")</f>
        <v>S</v>
      </c>
      <c r="Y1459" s="105" t="b">
        <f>X1459=Tabela2[[#This Row],[(S)intética
(A)nalítica]]</f>
        <v>1</v>
      </c>
    </row>
    <row r="1460" spans="2:25">
      <c r="B1460" s="29"/>
      <c r="C1460" s="20" t="s">
        <v>790</v>
      </c>
      <c r="D1460" s="20" t="s">
        <v>791</v>
      </c>
      <c r="E1460" s="20" t="s">
        <v>782</v>
      </c>
      <c r="F1460" s="20" t="s">
        <v>781</v>
      </c>
      <c r="G1460" s="20" t="s">
        <v>807</v>
      </c>
      <c r="H1460" s="20" t="s">
        <v>784</v>
      </c>
      <c r="I1460" s="20" t="s">
        <v>784</v>
      </c>
      <c r="J1460" s="20" t="s">
        <v>787</v>
      </c>
      <c r="K1460" s="16" t="s">
        <v>1932</v>
      </c>
      <c r="L1460" s="20"/>
      <c r="M1460" s="21" t="s">
        <v>731</v>
      </c>
      <c r="N1460" s="16" t="s">
        <v>1236</v>
      </c>
      <c r="O1460" s="16">
        <v>5</v>
      </c>
      <c r="P1460" s="20" t="s">
        <v>54</v>
      </c>
      <c r="Q1460" s="1" t="s">
        <v>1227</v>
      </c>
      <c r="R1460" s="1" t="s">
        <v>157</v>
      </c>
      <c r="S1460" s="16"/>
      <c r="T1460" s="151"/>
      <c r="V1460" s="105" t="str">
        <f>IF(Tabela2[[#This Row],[F.R.
(Fonte Recurso)]]="",IF(B1544&lt;&gt;"",B1544&amp;".","")&amp;C1544&amp;"."&amp;D1544&amp;"."&amp;E1544&amp;"."&amp;F1544&amp;"."&amp;G1544&amp;"."&amp;H1544&amp;"."&amp;I1544&amp;"."&amp;J1544,"")</f>
        <v>7.1.1.2.00.0.0.00</v>
      </c>
      <c r="W1460" s="105" t="b">
        <f>V1460=Tabela2[[#This Row],[N.R.
(Natureza da Receita)]]</f>
        <v>0</v>
      </c>
      <c r="X1460" s="105" t="str">
        <f>IF(Tabela2[[#This Row],[F.R.
(Fonte Recurso)]]="",VLOOKUP(Tabela2[[#This Row],[N.R.
(Natureza da Receita)]],Tabela813[[NR]:[Situação]],3,FALSE),"")</f>
        <v>S</v>
      </c>
      <c r="Y1460" s="105" t="b">
        <f>X1460=Tabela2[[#This Row],[(S)intética
(A)nalítica]]</f>
        <v>1</v>
      </c>
    </row>
    <row r="1461" spans="2:25" ht="30">
      <c r="B1461" s="29"/>
      <c r="C1461" s="20"/>
      <c r="D1461" s="20"/>
      <c r="E1461" s="20"/>
      <c r="F1461" s="20"/>
      <c r="G1461" s="20"/>
      <c r="H1461" s="20"/>
      <c r="I1461" s="20"/>
      <c r="J1461" s="20"/>
      <c r="K1461" s="16"/>
      <c r="L1461" s="20" t="s">
        <v>3226</v>
      </c>
      <c r="M1461" s="145" t="s">
        <v>2788</v>
      </c>
      <c r="N1461" s="16"/>
      <c r="O1461" s="16" t="s">
        <v>157</v>
      </c>
      <c r="P1461" s="20" t="s">
        <v>157</v>
      </c>
      <c r="Q1461" s="1"/>
      <c r="R1461" s="1" t="s">
        <v>157</v>
      </c>
      <c r="S1461" s="16" t="s">
        <v>157</v>
      </c>
      <c r="T1461" s="151"/>
      <c r="V1461" s="105" t="str">
        <f>IF(Tabela2[[#This Row],[F.R.
(Fonte Recurso)]]="",IF(B1545&lt;&gt;"",B1545&amp;".","")&amp;C1545&amp;"."&amp;D1545&amp;"."&amp;E1545&amp;"."&amp;F1545&amp;"."&amp;G1545&amp;"."&amp;H1545&amp;"."&amp;I1545&amp;"."&amp;J1545,"")</f>
        <v/>
      </c>
      <c r="W1461" s="105" t="b">
        <f>V1461=Tabela2[[#This Row],[N.R.
(Natureza da Receita)]]</f>
        <v>1</v>
      </c>
      <c r="X1461" s="105" t="str">
        <f>IF(Tabela2[[#This Row],[F.R.
(Fonte Recurso)]]="",VLOOKUP(Tabela2[[#This Row],[N.R.
(Natureza da Receita)]],Tabela813[[NR]:[Situação]],3,FALSE),"")</f>
        <v/>
      </c>
      <c r="Y1461" s="105" t="b">
        <f>X1461=Tabela2[[#This Row],[(S)intética
(A)nalítica]]</f>
        <v>1</v>
      </c>
    </row>
    <row r="1462" spans="2:25" ht="45">
      <c r="B1462" s="29"/>
      <c r="C1462" s="20" t="s">
        <v>790</v>
      </c>
      <c r="D1462" s="20" t="s">
        <v>791</v>
      </c>
      <c r="E1462" s="20" t="s">
        <v>782</v>
      </c>
      <c r="F1462" s="20" t="s">
        <v>790</v>
      </c>
      <c r="G1462" s="20" t="s">
        <v>787</v>
      </c>
      <c r="H1462" s="20" t="s">
        <v>784</v>
      </c>
      <c r="I1462" s="20" t="s">
        <v>784</v>
      </c>
      <c r="J1462" s="20" t="s">
        <v>787</v>
      </c>
      <c r="K1462" s="16" t="s">
        <v>1933</v>
      </c>
      <c r="L1462" s="20"/>
      <c r="M1462" s="21" t="s">
        <v>732</v>
      </c>
      <c r="N1462" s="16" t="s">
        <v>1236</v>
      </c>
      <c r="O1462" s="16">
        <v>4</v>
      </c>
      <c r="P1462" s="20" t="s">
        <v>44</v>
      </c>
      <c r="Q1462" s="1" t="s">
        <v>733</v>
      </c>
      <c r="R1462" s="1" t="s">
        <v>157</v>
      </c>
      <c r="S1462" s="16"/>
      <c r="T1462" s="151"/>
      <c r="V1462" s="105" t="str">
        <f>IF(Tabela2[[#This Row],[F.R.
(Fonte Recurso)]]="",IF(B1546&lt;&gt;"",B1546&amp;".","")&amp;C1546&amp;"."&amp;D1546&amp;"."&amp;E1546&amp;"."&amp;F1546&amp;"."&amp;G1546&amp;"."&amp;H1546&amp;"."&amp;I1546&amp;"."&amp;J1546,"")</f>
        <v>.......</v>
      </c>
      <c r="W1462" s="105" t="b">
        <f>V1462=Tabela2[[#This Row],[N.R.
(Natureza da Receita)]]</f>
        <v>0</v>
      </c>
      <c r="X1462" s="105" t="str">
        <f>IF(Tabela2[[#This Row],[F.R.
(Fonte Recurso)]]="",VLOOKUP(Tabela2[[#This Row],[N.R.
(Natureza da Receita)]],Tabela813[[NR]:[Situação]],3,FALSE),"")</f>
        <v>S</v>
      </c>
      <c r="Y1462" s="105" t="b">
        <f>X1462=Tabela2[[#This Row],[(S)intética
(A)nalítica]]</f>
        <v>1</v>
      </c>
    </row>
    <row r="1463" spans="2:25" ht="45">
      <c r="B1463" s="29"/>
      <c r="C1463" s="20" t="s">
        <v>790</v>
      </c>
      <c r="D1463" s="20" t="s">
        <v>791</v>
      </c>
      <c r="E1463" s="20" t="s">
        <v>782</v>
      </c>
      <c r="F1463" s="20" t="s">
        <v>790</v>
      </c>
      <c r="G1463" s="20" t="s">
        <v>807</v>
      </c>
      <c r="H1463" s="20" t="s">
        <v>784</v>
      </c>
      <c r="I1463" s="20" t="s">
        <v>784</v>
      </c>
      <c r="J1463" s="20" t="s">
        <v>787</v>
      </c>
      <c r="K1463" s="16" t="s">
        <v>1934</v>
      </c>
      <c r="L1463" s="20"/>
      <c r="M1463" s="21" t="s">
        <v>2644</v>
      </c>
      <c r="N1463" s="16" t="s">
        <v>1236</v>
      </c>
      <c r="O1463" s="16">
        <v>5</v>
      </c>
      <c r="P1463" s="20" t="s">
        <v>54</v>
      </c>
      <c r="Q1463" s="1" t="s">
        <v>735</v>
      </c>
      <c r="R1463" s="1" t="s">
        <v>157</v>
      </c>
      <c r="S1463" s="16"/>
      <c r="T1463" s="151"/>
      <c r="V1463" s="105" t="str">
        <f>IF(Tabela2[[#This Row],[F.R.
(Fonte Recurso)]]="",IF(B1547&lt;&gt;"",B1547&amp;".","")&amp;C1547&amp;"."&amp;D1547&amp;"."&amp;E1547&amp;"."&amp;F1547&amp;"."&amp;G1547&amp;"."&amp;H1547&amp;"."&amp;I1547&amp;"."&amp;J1547,"")</f>
        <v>7.1.1.2.53.0.0.00</v>
      </c>
      <c r="W1463" s="105" t="b">
        <f>V1463=Tabela2[[#This Row],[N.R.
(Natureza da Receita)]]</f>
        <v>0</v>
      </c>
      <c r="X1463" s="105" t="str">
        <f>IF(Tabela2[[#This Row],[F.R.
(Fonte Recurso)]]="",VLOOKUP(Tabela2[[#This Row],[N.R.
(Natureza da Receita)]],Tabela813[[NR]:[Situação]],3,FALSE),"")</f>
        <v>S</v>
      </c>
      <c r="Y1463" s="105" t="b">
        <f>X1463=Tabela2[[#This Row],[(S)intética
(A)nalítica]]</f>
        <v>1</v>
      </c>
    </row>
    <row r="1464" spans="2:25" ht="30">
      <c r="B1464" s="29"/>
      <c r="C1464" s="20"/>
      <c r="D1464" s="20"/>
      <c r="E1464" s="20"/>
      <c r="F1464" s="20"/>
      <c r="G1464" s="20"/>
      <c r="H1464" s="20"/>
      <c r="I1464" s="20"/>
      <c r="J1464" s="20"/>
      <c r="K1464" s="16"/>
      <c r="L1464" s="20" t="s">
        <v>3136</v>
      </c>
      <c r="M1464" s="21" t="s">
        <v>3121</v>
      </c>
      <c r="N1464" s="16"/>
      <c r="O1464" s="16" t="s">
        <v>157</v>
      </c>
      <c r="P1464" s="20" t="s">
        <v>157</v>
      </c>
      <c r="Q1464" s="1"/>
      <c r="R1464" s="1" t="s">
        <v>157</v>
      </c>
      <c r="S1464" s="16" t="s">
        <v>157</v>
      </c>
      <c r="T1464" s="151"/>
      <c r="V1464" s="105" t="str">
        <f>IF(Tabela2[[#This Row],[F.R.
(Fonte Recurso)]]="",IF(B1548&lt;&gt;"",B1548&amp;".","")&amp;C1548&amp;"."&amp;D1548&amp;"."&amp;E1548&amp;"."&amp;F1548&amp;"."&amp;G1548&amp;"."&amp;H1548&amp;"."&amp;I1548&amp;"."&amp;J1548,"")</f>
        <v/>
      </c>
      <c r="W1464" s="105" t="b">
        <f>V1464=Tabela2[[#This Row],[N.R.
(Natureza da Receita)]]</f>
        <v>1</v>
      </c>
      <c r="X1464" s="105" t="str">
        <f>IF(Tabela2[[#This Row],[F.R.
(Fonte Recurso)]]="",VLOOKUP(Tabela2[[#This Row],[N.R.
(Natureza da Receita)]],Tabela813[[NR]:[Situação]],3,FALSE),"")</f>
        <v/>
      </c>
      <c r="Y1464" s="105" t="b">
        <f>X1464=Tabela2[[#This Row],[(S)intética
(A)nalítica]]</f>
        <v>1</v>
      </c>
    </row>
    <row r="1465" spans="2:25" ht="45">
      <c r="B1465" s="29"/>
      <c r="C1465" s="20" t="s">
        <v>790</v>
      </c>
      <c r="D1465" s="20" t="s">
        <v>791</v>
      </c>
      <c r="E1465" s="20" t="s">
        <v>782</v>
      </c>
      <c r="F1465" s="20" t="s">
        <v>790</v>
      </c>
      <c r="G1465" s="20" t="s">
        <v>809</v>
      </c>
      <c r="H1465" s="20" t="s">
        <v>784</v>
      </c>
      <c r="I1465" s="20" t="s">
        <v>784</v>
      </c>
      <c r="J1465" s="20" t="s">
        <v>787</v>
      </c>
      <c r="K1465" s="16" t="s">
        <v>1935</v>
      </c>
      <c r="L1465" s="20"/>
      <c r="M1465" s="21" t="s">
        <v>2576</v>
      </c>
      <c r="N1465" s="16" t="s">
        <v>1236</v>
      </c>
      <c r="O1465" s="16">
        <v>5</v>
      </c>
      <c r="P1465" s="20" t="s">
        <v>54</v>
      </c>
      <c r="Q1465" s="1" t="s">
        <v>736</v>
      </c>
      <c r="R1465" s="1" t="s">
        <v>157</v>
      </c>
      <c r="S1465" s="16"/>
      <c r="T1465" s="151"/>
      <c r="V1465" s="105" t="str">
        <f>IF(Tabela2[[#This Row],[F.R.
(Fonte Recurso)]]="",IF(B1549&lt;&gt;"",B1549&amp;".","")&amp;C1549&amp;"."&amp;D1549&amp;"."&amp;E1549&amp;"."&amp;F1549&amp;"."&amp;G1549&amp;"."&amp;H1549&amp;"."&amp;I1549&amp;"."&amp;J1549,"")</f>
        <v>7.1.1.4.00.0.0.00</v>
      </c>
      <c r="W1465" s="105" t="b">
        <f>V1465=Tabela2[[#This Row],[N.R.
(Natureza da Receita)]]</f>
        <v>0</v>
      </c>
      <c r="X1465" s="105" t="str">
        <f>IF(Tabela2[[#This Row],[F.R.
(Fonte Recurso)]]="",VLOOKUP(Tabela2[[#This Row],[N.R.
(Natureza da Receita)]],Tabela813[[NR]:[Situação]],3,FALSE),"")</f>
        <v>S</v>
      </c>
      <c r="Y1465" s="105" t="b">
        <f>X1465=Tabela2[[#This Row],[(S)intética
(A)nalítica]]</f>
        <v>1</v>
      </c>
    </row>
    <row r="1466" spans="2:25" ht="30">
      <c r="B1466" s="29"/>
      <c r="C1466" s="20"/>
      <c r="D1466" s="20"/>
      <c r="E1466" s="20"/>
      <c r="F1466" s="20"/>
      <c r="G1466" s="20"/>
      <c r="H1466" s="20"/>
      <c r="I1466" s="20"/>
      <c r="J1466" s="20"/>
      <c r="K1466" s="16"/>
      <c r="L1466" s="20" t="s">
        <v>3133</v>
      </c>
      <c r="M1466" s="21" t="s">
        <v>3376</v>
      </c>
      <c r="N1466" s="16" t="str">
        <f t="shared" ref="N1466:N1488" si="38">X1384</f>
        <v/>
      </c>
      <c r="O1466" s="16" t="s">
        <v>157</v>
      </c>
      <c r="P1466" s="20" t="s">
        <v>157</v>
      </c>
      <c r="Q1466" s="1"/>
      <c r="R1466" s="1" t="s">
        <v>157</v>
      </c>
      <c r="S1466" s="16" t="s">
        <v>157</v>
      </c>
      <c r="T1466" s="151"/>
      <c r="V1466" s="105" t="str">
        <f>IF(Tabela2[[#This Row],[F.R.
(Fonte Recurso)]]="",IF(B1550&lt;&gt;"",B1550&amp;".","")&amp;C1550&amp;"."&amp;D1550&amp;"."&amp;E1550&amp;"."&amp;F1550&amp;"."&amp;G1550&amp;"."&amp;H1550&amp;"."&amp;I1550&amp;"."&amp;J1550,"")</f>
        <v/>
      </c>
      <c r="W1466" s="105" t="b">
        <f>V1466=Tabela2[[#This Row],[N.R.
(Natureza da Receita)]]</f>
        <v>1</v>
      </c>
      <c r="X1466" s="105" t="str">
        <f>IF(Tabela2[[#This Row],[F.R.
(Fonte Recurso)]]="",VLOOKUP(Tabela2[[#This Row],[N.R.
(Natureza da Receita)]],Tabela813[[NR]:[Situação]],3,FALSE),"")</f>
        <v/>
      </c>
      <c r="Y1466" s="105" t="b">
        <f>X1466=Tabela2[[#This Row],[(S)intética
(A)nalítica]]</f>
        <v>1</v>
      </c>
    </row>
    <row r="1467" spans="2:25" ht="45">
      <c r="B1467" s="29"/>
      <c r="C1467" s="20" t="s">
        <v>790</v>
      </c>
      <c r="D1467" s="20" t="s">
        <v>791</v>
      </c>
      <c r="E1467" s="20" t="s">
        <v>782</v>
      </c>
      <c r="F1467" s="20" t="s">
        <v>790</v>
      </c>
      <c r="G1467" s="20" t="s">
        <v>811</v>
      </c>
      <c r="H1467" s="20" t="s">
        <v>784</v>
      </c>
      <c r="I1467" s="20" t="s">
        <v>784</v>
      </c>
      <c r="J1467" s="20" t="s">
        <v>787</v>
      </c>
      <c r="K1467" s="16" t="s">
        <v>1936</v>
      </c>
      <c r="L1467" s="20"/>
      <c r="M1467" s="21" t="s">
        <v>2645</v>
      </c>
      <c r="N1467" s="16" t="s">
        <v>1236</v>
      </c>
      <c r="O1467" s="16">
        <v>5</v>
      </c>
      <c r="P1467" s="20" t="s">
        <v>54</v>
      </c>
      <c r="Q1467" s="1" t="s">
        <v>737</v>
      </c>
      <c r="R1467" s="1" t="s">
        <v>157</v>
      </c>
      <c r="S1467" s="16"/>
      <c r="T1467" s="151"/>
      <c r="V1467" s="105" t="str">
        <f>IF(Tabela2[[#This Row],[F.R.
(Fonte Recurso)]]="",IF(B1551&lt;&gt;"",B1551&amp;".","")&amp;C1551&amp;"."&amp;D1551&amp;"."&amp;E1551&amp;"."&amp;F1551&amp;"."&amp;G1551&amp;"."&amp;H1551&amp;"."&amp;I1551&amp;"."&amp;J1551,"")</f>
        <v>7.1.1.4.51.1.0.00</v>
      </c>
      <c r="W1467" s="105" t="b">
        <f>V1467=Tabela2[[#This Row],[N.R.
(Natureza da Receita)]]</f>
        <v>0</v>
      </c>
      <c r="X1467" s="105" t="str">
        <f>IF(Tabela2[[#This Row],[F.R.
(Fonte Recurso)]]="",VLOOKUP(Tabela2[[#This Row],[N.R.
(Natureza da Receita)]],Tabela813[[NR]:[Situação]],3,FALSE),"")</f>
        <v>S</v>
      </c>
      <c r="Y1467" s="105" t="b">
        <f>X1467=Tabela2[[#This Row],[(S)intética
(A)nalítica]]</f>
        <v>1</v>
      </c>
    </row>
    <row r="1468" spans="2:25">
      <c r="B1468" s="29"/>
      <c r="C1468" s="20"/>
      <c r="D1468" s="20"/>
      <c r="E1468" s="20"/>
      <c r="F1468" s="20"/>
      <c r="G1468" s="20"/>
      <c r="H1468" s="20"/>
      <c r="I1468" s="20"/>
      <c r="J1468" s="20"/>
      <c r="K1468" s="16"/>
      <c r="L1468" s="20" t="s">
        <v>3139</v>
      </c>
      <c r="M1468" s="21" t="s">
        <v>3356</v>
      </c>
      <c r="N1468" s="16" t="str">
        <f t="shared" si="38"/>
        <v/>
      </c>
      <c r="O1468" s="16" t="s">
        <v>157</v>
      </c>
      <c r="P1468" s="20" t="s">
        <v>157</v>
      </c>
      <c r="Q1468" s="1"/>
      <c r="R1468" s="1" t="s">
        <v>157</v>
      </c>
      <c r="S1468" s="16" t="s">
        <v>157</v>
      </c>
      <c r="T1468" s="151"/>
      <c r="V1468" s="105" t="str">
        <f>IF(Tabela2[[#This Row],[F.R.
(Fonte Recurso)]]="",IF(B1552&lt;&gt;"",B1552&amp;".","")&amp;C1552&amp;"."&amp;D1552&amp;"."&amp;E1552&amp;"."&amp;F1552&amp;"."&amp;G1552&amp;"."&amp;H1552&amp;"."&amp;I1552&amp;"."&amp;J1552,"")</f>
        <v/>
      </c>
      <c r="W1468" s="105" t="b">
        <f>V1468=Tabela2[[#This Row],[N.R.
(Natureza da Receita)]]</f>
        <v>1</v>
      </c>
      <c r="X1468" s="105" t="str">
        <f>IF(Tabela2[[#This Row],[F.R.
(Fonte Recurso)]]="",VLOOKUP(Tabela2[[#This Row],[N.R.
(Natureza da Receita)]],Tabela813[[NR]:[Situação]],3,FALSE),"")</f>
        <v/>
      </c>
      <c r="Y1468" s="105" t="b">
        <f>X1468=Tabela2[[#This Row],[(S)intética
(A)nalítica]]</f>
        <v>1</v>
      </c>
    </row>
    <row r="1469" spans="2:25" ht="45">
      <c r="B1469" s="29"/>
      <c r="C1469" s="20" t="s">
        <v>790</v>
      </c>
      <c r="D1469" s="20" t="s">
        <v>791</v>
      </c>
      <c r="E1469" s="20" t="s">
        <v>782</v>
      </c>
      <c r="F1469" s="20" t="s">
        <v>790</v>
      </c>
      <c r="G1469" s="20" t="s">
        <v>797</v>
      </c>
      <c r="H1469" s="20" t="s">
        <v>784</v>
      </c>
      <c r="I1469" s="20" t="s">
        <v>784</v>
      </c>
      <c r="J1469" s="20" t="s">
        <v>787</v>
      </c>
      <c r="K1469" s="16" t="s">
        <v>1937</v>
      </c>
      <c r="L1469" s="20"/>
      <c r="M1469" s="1" t="s">
        <v>1182</v>
      </c>
      <c r="N1469" s="16" t="s">
        <v>1236</v>
      </c>
      <c r="O1469" s="16">
        <v>5</v>
      </c>
      <c r="P1469" s="20" t="s">
        <v>50</v>
      </c>
      <c r="Q1469" s="1" t="s">
        <v>1228</v>
      </c>
      <c r="R1469" s="1" t="s">
        <v>157</v>
      </c>
      <c r="S1469" s="16" t="s">
        <v>157</v>
      </c>
      <c r="T1469" s="151"/>
      <c r="V1469" s="105" t="str">
        <f>IF(Tabela2[[#This Row],[F.R.
(Fonte Recurso)]]="",IF(B1553&lt;&gt;"",B1553&amp;".","")&amp;C1553&amp;"."&amp;D1553&amp;"."&amp;E1553&amp;"."&amp;F1553&amp;"."&amp;G1553&amp;"."&amp;H1553&amp;"."&amp;I1553&amp;"."&amp;J1553,"")</f>
        <v>7.1.1.9.00.0.0.00</v>
      </c>
      <c r="W1469" s="105" t="b">
        <f>V1469=Tabela2[[#This Row],[N.R.
(Natureza da Receita)]]</f>
        <v>0</v>
      </c>
      <c r="X1469" s="105" t="str">
        <f>IF(Tabela2[[#This Row],[F.R.
(Fonte Recurso)]]="",VLOOKUP(Tabela2[[#This Row],[N.R.
(Natureza da Receita)]],Tabela813[[NR]:[Situação]],3,FALSE),"")</f>
        <v>S</v>
      </c>
      <c r="Y1469" s="105" t="b">
        <f>X1469=Tabela2[[#This Row],[(S)intética
(A)nalítica]]</f>
        <v>1</v>
      </c>
    </row>
    <row r="1470" spans="2:25">
      <c r="B1470" s="29"/>
      <c r="C1470" s="20"/>
      <c r="D1470" s="20"/>
      <c r="E1470" s="20"/>
      <c r="F1470" s="20"/>
      <c r="G1470" s="20"/>
      <c r="H1470" s="20"/>
      <c r="I1470" s="20"/>
      <c r="J1470" s="20"/>
      <c r="K1470" s="16"/>
      <c r="L1470" s="20" t="s">
        <v>3139</v>
      </c>
      <c r="M1470" s="21" t="s">
        <v>3356</v>
      </c>
      <c r="N1470" s="16" t="str">
        <f t="shared" si="38"/>
        <v/>
      </c>
      <c r="O1470" s="16" t="s">
        <v>157</v>
      </c>
      <c r="P1470" s="20" t="s">
        <v>157</v>
      </c>
      <c r="Q1470" s="1"/>
      <c r="R1470" s="1" t="s">
        <v>157</v>
      </c>
      <c r="S1470" s="16" t="s">
        <v>157</v>
      </c>
      <c r="T1470" s="151"/>
      <c r="V1470" s="105" t="str">
        <f>IF(Tabela2[[#This Row],[F.R.
(Fonte Recurso)]]="",IF(B1554&lt;&gt;"",B1554&amp;".","")&amp;C1554&amp;"."&amp;D1554&amp;"."&amp;E1554&amp;"."&amp;F1554&amp;"."&amp;G1554&amp;"."&amp;H1554&amp;"."&amp;I1554&amp;"."&amp;J1554,"")</f>
        <v/>
      </c>
      <c r="W1470" s="105" t="b">
        <f>V1470=Tabela2[[#This Row],[N.R.
(Natureza da Receita)]]</f>
        <v>1</v>
      </c>
      <c r="X1470" s="105" t="str">
        <f>IF(Tabela2[[#This Row],[F.R.
(Fonte Recurso)]]="",VLOOKUP(Tabela2[[#This Row],[N.R.
(Natureza da Receita)]],Tabela813[[NR]:[Situação]],3,FALSE),"")</f>
        <v/>
      </c>
      <c r="Y1470" s="105" t="b">
        <f>X1470=Tabela2[[#This Row],[(S)intética
(A)nalítica]]</f>
        <v>1</v>
      </c>
    </row>
    <row r="1471" spans="2:25" ht="30">
      <c r="B1471" s="29"/>
      <c r="C1471" s="20"/>
      <c r="D1471" s="20"/>
      <c r="E1471" s="20"/>
      <c r="F1471" s="20"/>
      <c r="G1471" s="20"/>
      <c r="H1471" s="20"/>
      <c r="I1471" s="20"/>
      <c r="J1471" s="20"/>
      <c r="K1471" s="16"/>
      <c r="L1471" s="20" t="s">
        <v>3137</v>
      </c>
      <c r="M1471" s="21" t="s">
        <v>3357</v>
      </c>
      <c r="N1471" s="16"/>
      <c r="O1471" s="16"/>
      <c r="P1471" s="20"/>
      <c r="Q1471" s="1"/>
      <c r="R1471" s="1"/>
      <c r="S1471" s="16"/>
      <c r="T1471" s="151"/>
      <c r="V1471" s="105" t="str">
        <f>IF(Tabela2[[#This Row],[F.R.
(Fonte Recurso)]]="",IF(B1555&lt;&gt;"",B1555&amp;".","")&amp;C1555&amp;"."&amp;D1555&amp;"."&amp;E1555&amp;"."&amp;F1555&amp;"."&amp;G1555&amp;"."&amp;H1555&amp;"."&amp;I1555&amp;"."&amp;J1555,"")</f>
        <v/>
      </c>
      <c r="W1471" s="105" t="b">
        <f>V1471=Tabela2[[#This Row],[N.R.
(Natureza da Receita)]]</f>
        <v>1</v>
      </c>
      <c r="X1471" s="105" t="str">
        <f>IF(Tabela2[[#This Row],[F.R.
(Fonte Recurso)]]="",VLOOKUP(Tabela2[[#This Row],[N.R.
(Natureza da Receita)]],Tabela813[[NR]:[Situação]],3,FALSE),"")</f>
        <v/>
      </c>
      <c r="Y1471" s="105" t="b">
        <f>X1471=Tabela2[[#This Row],[(S)intética
(A)nalítica]]</f>
        <v>1</v>
      </c>
    </row>
    <row r="1472" spans="2:25" ht="30">
      <c r="B1472" s="29"/>
      <c r="C1472" s="20" t="s">
        <v>790</v>
      </c>
      <c r="D1472" s="20" t="s">
        <v>791</v>
      </c>
      <c r="E1472" s="20" t="s">
        <v>782</v>
      </c>
      <c r="F1472" s="20" t="s">
        <v>793</v>
      </c>
      <c r="G1472" s="20" t="s">
        <v>787</v>
      </c>
      <c r="H1472" s="20" t="s">
        <v>784</v>
      </c>
      <c r="I1472" s="20" t="s">
        <v>784</v>
      </c>
      <c r="J1472" s="20" t="s">
        <v>787</v>
      </c>
      <c r="K1472" s="16" t="s">
        <v>1938</v>
      </c>
      <c r="L1472" s="20"/>
      <c r="M1472" s="21" t="s">
        <v>461</v>
      </c>
      <c r="N1472" s="16" t="str">
        <f t="shared" si="38"/>
        <v>S</v>
      </c>
      <c r="O1472" s="16">
        <v>4</v>
      </c>
      <c r="P1472" s="20" t="s">
        <v>44</v>
      </c>
      <c r="Q1472" s="1" t="s">
        <v>738</v>
      </c>
      <c r="R1472" s="1" t="s">
        <v>157</v>
      </c>
      <c r="S1472" s="16"/>
      <c r="T1472" s="151"/>
      <c r="V1472" s="105" t="str">
        <f>IF(Tabela2[[#This Row],[F.R.
(Fonte Recurso)]]="",IF(B1556&lt;&gt;"",B1556&amp;".","")&amp;C1556&amp;"."&amp;D1556&amp;"."&amp;E1556&amp;"."&amp;F1556&amp;"."&amp;G1556&amp;"."&amp;H1556&amp;"."&amp;I1556&amp;"."&amp;J1556,"")</f>
        <v>7.1.2.0.00.0.0.00</v>
      </c>
      <c r="W1472" s="105" t="b">
        <f>V1472=Tabela2[[#This Row],[N.R.
(Natureza da Receita)]]</f>
        <v>0</v>
      </c>
      <c r="X1472" s="105" t="str">
        <f>IF(Tabela2[[#This Row],[F.R.
(Fonte Recurso)]]="",VLOOKUP(Tabela2[[#This Row],[N.R.
(Natureza da Receita)]],Tabela813[[NR]:[Situação]],3,FALSE),"")</f>
        <v>S</v>
      </c>
      <c r="Y1472" s="105" t="b">
        <f>X1472=Tabela2[[#This Row],[(S)intética
(A)nalítica]]</f>
        <v>1</v>
      </c>
    </row>
    <row r="1473" spans="2:25" ht="30">
      <c r="B1473" s="29"/>
      <c r="C1473" s="20" t="s">
        <v>790</v>
      </c>
      <c r="D1473" s="20" t="s">
        <v>791</v>
      </c>
      <c r="E1473" s="20" t="s">
        <v>782</v>
      </c>
      <c r="F1473" s="20" t="s">
        <v>793</v>
      </c>
      <c r="G1473" s="20" t="s">
        <v>807</v>
      </c>
      <c r="H1473" s="20" t="s">
        <v>784</v>
      </c>
      <c r="I1473" s="20" t="s">
        <v>784</v>
      </c>
      <c r="J1473" s="20" t="s">
        <v>787</v>
      </c>
      <c r="K1473" s="16" t="s">
        <v>1939</v>
      </c>
      <c r="L1473" s="20"/>
      <c r="M1473" s="21" t="s">
        <v>455</v>
      </c>
      <c r="N1473" s="16" t="s">
        <v>1236</v>
      </c>
      <c r="O1473" s="16">
        <v>5</v>
      </c>
      <c r="P1473" s="20" t="s">
        <v>54</v>
      </c>
      <c r="Q1473" s="1" t="s">
        <v>734</v>
      </c>
      <c r="R1473" s="1" t="s">
        <v>157</v>
      </c>
      <c r="S1473" s="16"/>
      <c r="T1473" s="151"/>
      <c r="V1473" s="105" t="str">
        <f>IF(Tabela2[[#This Row],[F.R.
(Fonte Recurso)]]="",IF(B1557&lt;&gt;"",B1557&amp;".","")&amp;C1557&amp;"."&amp;D1557&amp;"."&amp;E1557&amp;"."&amp;F1557&amp;"."&amp;G1557&amp;"."&amp;H1557&amp;"."&amp;I1557&amp;"."&amp;J1557,"")</f>
        <v>7.1.2.1.00.0.0.00</v>
      </c>
      <c r="W1473" s="105" t="b">
        <f>V1473=Tabela2[[#This Row],[N.R.
(Natureza da Receita)]]</f>
        <v>0</v>
      </c>
      <c r="X1473" s="105" t="str">
        <f>IF(Tabela2[[#This Row],[F.R.
(Fonte Recurso)]]="",VLOOKUP(Tabela2[[#This Row],[N.R.
(Natureza da Receita)]],Tabela813[[NR]:[Situação]],3,FALSE),"")</f>
        <v>S</v>
      </c>
      <c r="Y1473" s="105" t="b">
        <f>X1473=Tabela2[[#This Row],[(S)intética
(A)nalítica]]</f>
        <v>1</v>
      </c>
    </row>
    <row r="1474" spans="2:25">
      <c r="B1474" s="29"/>
      <c r="C1474" s="20"/>
      <c r="D1474" s="20"/>
      <c r="E1474" s="20"/>
      <c r="F1474" s="20"/>
      <c r="G1474" s="20"/>
      <c r="H1474" s="20"/>
      <c r="I1474" s="20"/>
      <c r="J1474" s="20"/>
      <c r="K1474" s="16"/>
      <c r="L1474" s="20" t="s">
        <v>3165</v>
      </c>
      <c r="M1474" s="21" t="s">
        <v>3162</v>
      </c>
      <c r="N1474" s="16"/>
      <c r="O1474" s="16" t="s">
        <v>157</v>
      </c>
      <c r="P1474" s="20" t="s">
        <v>157</v>
      </c>
      <c r="Q1474" s="1"/>
      <c r="R1474" s="144" t="s">
        <v>3191</v>
      </c>
      <c r="S1474" s="16" t="s">
        <v>157</v>
      </c>
      <c r="T1474" s="151"/>
      <c r="V1474" s="105" t="str">
        <f>IF(Tabela2[[#This Row],[F.R.
(Fonte Recurso)]]="",IF(B1558&lt;&gt;"",B1558&amp;".","")&amp;C1558&amp;"."&amp;D1558&amp;"."&amp;E1558&amp;"."&amp;F1558&amp;"."&amp;G1558&amp;"."&amp;H1558&amp;"."&amp;I1558&amp;"."&amp;J1558,"")</f>
        <v/>
      </c>
      <c r="W1474" s="105" t="b">
        <f>V1474=Tabela2[[#This Row],[N.R.
(Natureza da Receita)]]</f>
        <v>1</v>
      </c>
      <c r="X1474" s="105" t="str">
        <f>IF(Tabela2[[#This Row],[F.R.
(Fonte Recurso)]]="",VLOOKUP(Tabela2[[#This Row],[N.R.
(Natureza da Receita)]],Tabela813[[NR]:[Situação]],3,FALSE),"")</f>
        <v/>
      </c>
      <c r="Y1474" s="105" t="b">
        <f>X1474=Tabela2[[#This Row],[(S)intética
(A)nalítica]]</f>
        <v>1</v>
      </c>
    </row>
    <row r="1475" spans="2:25" ht="30">
      <c r="B1475" s="29"/>
      <c r="C1475" s="20" t="s">
        <v>790</v>
      </c>
      <c r="D1475" s="20" t="s">
        <v>791</v>
      </c>
      <c r="E1475" s="20" t="s">
        <v>782</v>
      </c>
      <c r="F1475" s="20" t="s">
        <v>793</v>
      </c>
      <c r="G1475" s="20" t="s">
        <v>797</v>
      </c>
      <c r="H1475" s="20" t="s">
        <v>784</v>
      </c>
      <c r="I1475" s="20" t="s">
        <v>784</v>
      </c>
      <c r="J1475" s="20" t="s">
        <v>787</v>
      </c>
      <c r="K1475" s="16" t="s">
        <v>1940</v>
      </c>
      <c r="L1475" s="20"/>
      <c r="M1475" s="21" t="s">
        <v>461</v>
      </c>
      <c r="N1475" s="16" t="s">
        <v>1236</v>
      </c>
      <c r="O1475" s="16">
        <v>5</v>
      </c>
      <c r="P1475" s="20" t="s">
        <v>50</v>
      </c>
      <c r="Q1475" s="1" t="s">
        <v>739</v>
      </c>
      <c r="R1475" s="1" t="s">
        <v>157</v>
      </c>
      <c r="S1475" s="16"/>
      <c r="T1475" s="151"/>
      <c r="V1475" s="105" t="str">
        <f>IF(Tabela2[[#This Row],[F.R.
(Fonte Recurso)]]="",IF(B1559&lt;&gt;"",B1559&amp;".","")&amp;C1559&amp;"."&amp;D1559&amp;"."&amp;E1559&amp;"."&amp;F1559&amp;"."&amp;G1559&amp;"."&amp;H1559&amp;"."&amp;I1559&amp;"."&amp;J1559,"")</f>
        <v>.......</v>
      </c>
      <c r="W1475" s="105" t="b">
        <f>V1475=Tabela2[[#This Row],[N.R.
(Natureza da Receita)]]</f>
        <v>0</v>
      </c>
      <c r="X1475" s="105" t="str">
        <f>IF(Tabela2[[#This Row],[F.R.
(Fonte Recurso)]]="",VLOOKUP(Tabela2[[#This Row],[N.R.
(Natureza da Receita)]],Tabela813[[NR]:[Situação]],3,FALSE),"")</f>
        <v>S</v>
      </c>
      <c r="Y1475" s="105" t="b">
        <f>X1475=Tabela2[[#This Row],[(S)intética
(A)nalítica]]</f>
        <v>1</v>
      </c>
    </row>
    <row r="1476" spans="2:25" ht="30">
      <c r="B1476" s="29"/>
      <c r="C1476" s="20"/>
      <c r="D1476" s="20"/>
      <c r="E1476" s="20"/>
      <c r="F1476" s="20"/>
      <c r="G1476" s="20"/>
      <c r="H1476" s="20"/>
      <c r="I1476" s="20"/>
      <c r="J1476" s="20"/>
      <c r="K1476" s="16"/>
      <c r="L1476" s="20" t="s">
        <v>3110</v>
      </c>
      <c r="M1476" s="21" t="s">
        <v>3055</v>
      </c>
      <c r="N1476" s="16"/>
      <c r="O1476" s="16" t="s">
        <v>157</v>
      </c>
      <c r="P1476" s="20" t="s">
        <v>157</v>
      </c>
      <c r="Q1476" s="41" t="s">
        <v>3192</v>
      </c>
      <c r="R1476" s="1" t="s">
        <v>157</v>
      </c>
      <c r="S1476" s="16" t="s">
        <v>157</v>
      </c>
      <c r="T1476" s="151"/>
      <c r="V1476" s="105" t="str">
        <f>IF(Tabela2[[#This Row],[F.R.
(Fonte Recurso)]]="",IF(B1560&lt;&gt;"",B1560&amp;".","")&amp;C1560&amp;"."&amp;D1560&amp;"."&amp;E1560&amp;"."&amp;F1560&amp;"."&amp;G1560&amp;"."&amp;H1560&amp;"."&amp;I1560&amp;"."&amp;J1560,"")</f>
        <v/>
      </c>
      <c r="W1476" s="105" t="b">
        <f>V1476=Tabela2[[#This Row],[N.R.
(Natureza da Receita)]]</f>
        <v>1</v>
      </c>
      <c r="X1476" s="105" t="str">
        <f>IF(Tabela2[[#This Row],[F.R.
(Fonte Recurso)]]="",VLOOKUP(Tabela2[[#This Row],[N.R.
(Natureza da Receita)]],Tabela813[[NR]:[Situação]],3,FALSE),"")</f>
        <v/>
      </c>
      <c r="Y1476" s="105" t="b">
        <f>X1476=Tabela2[[#This Row],[(S)intética
(A)nalítica]]</f>
        <v>1</v>
      </c>
    </row>
    <row r="1477" spans="2:25">
      <c r="B1477" s="29"/>
      <c r="C1477" s="20"/>
      <c r="D1477" s="20"/>
      <c r="E1477" s="20"/>
      <c r="F1477" s="20"/>
      <c r="G1477" s="20"/>
      <c r="H1477" s="20"/>
      <c r="I1477" s="20"/>
      <c r="J1477" s="20"/>
      <c r="K1477" s="16"/>
      <c r="L1477" s="20" t="s">
        <v>3358</v>
      </c>
      <c r="M1477" s="21" t="s">
        <v>3359</v>
      </c>
      <c r="N1477" s="16"/>
      <c r="O1477" s="16"/>
      <c r="P1477" s="20"/>
      <c r="Q1477" s="1"/>
      <c r="R1477" s="1"/>
      <c r="S1477" s="16"/>
      <c r="T1477" s="151"/>
      <c r="V1477" s="105" t="str">
        <f>IF(Tabela2[[#This Row],[F.R.
(Fonte Recurso)]]="",IF(B1561&lt;&gt;"",B1561&amp;".","")&amp;C1561&amp;"."&amp;D1561&amp;"."&amp;E1561&amp;"."&amp;F1561&amp;"."&amp;G1561&amp;"."&amp;H1561&amp;"."&amp;I1561&amp;"."&amp;J1561,"")</f>
        <v/>
      </c>
      <c r="W1477" s="105" t="b">
        <f>V1477=Tabela2[[#This Row],[N.R.
(Natureza da Receita)]]</f>
        <v>1</v>
      </c>
      <c r="X1477" s="105" t="str">
        <f>IF(Tabela2[[#This Row],[F.R.
(Fonte Recurso)]]="",VLOOKUP(Tabela2[[#This Row],[N.R.
(Natureza da Receita)]],Tabela813[[NR]:[Situação]],3,FALSE),"")</f>
        <v/>
      </c>
      <c r="Y1477" s="105" t="b">
        <f>X1477=Tabela2[[#This Row],[(S)intética
(A)nalítica]]</f>
        <v>1</v>
      </c>
    </row>
    <row r="1478" spans="2:25">
      <c r="B1478" s="29"/>
      <c r="C1478" s="20"/>
      <c r="D1478" s="20"/>
      <c r="E1478" s="20"/>
      <c r="F1478" s="20"/>
      <c r="G1478" s="20"/>
      <c r="H1478" s="20"/>
      <c r="I1478" s="20"/>
      <c r="J1478" s="20"/>
      <c r="K1478" s="16"/>
      <c r="L1478" s="20" t="s">
        <v>3350</v>
      </c>
      <c r="M1478" s="21" t="s">
        <v>3351</v>
      </c>
      <c r="N1478" s="16" t="str">
        <f t="shared" si="38"/>
        <v/>
      </c>
      <c r="O1478" s="16"/>
      <c r="P1478" s="20"/>
      <c r="Q1478" s="1"/>
      <c r="R1478" s="1"/>
      <c r="S1478" s="16"/>
      <c r="T1478" s="151"/>
      <c r="V1478" s="105" t="str">
        <f>IF(Tabela2[[#This Row],[F.R.
(Fonte Recurso)]]="",IF(B1562&lt;&gt;"",B1562&amp;".","")&amp;C1562&amp;"."&amp;D1562&amp;"."&amp;E1562&amp;"."&amp;F1562&amp;"."&amp;G1562&amp;"."&amp;H1562&amp;"."&amp;I1562&amp;"."&amp;J1562,"")</f>
        <v/>
      </c>
      <c r="W1478" s="105" t="b">
        <f>V1478=Tabela2[[#This Row],[N.R.
(Natureza da Receita)]]</f>
        <v>1</v>
      </c>
      <c r="X1478" s="105" t="str">
        <f>IF(Tabela2[[#This Row],[F.R.
(Fonte Recurso)]]="",VLOOKUP(Tabela2[[#This Row],[N.R.
(Natureza da Receita)]],Tabela813[[NR]:[Situação]],3,FALSE),"")</f>
        <v/>
      </c>
      <c r="Y1478" s="105" t="b">
        <f>X1478=Tabela2[[#This Row],[(S)intética
(A)nalítica]]</f>
        <v>1</v>
      </c>
    </row>
    <row r="1479" spans="2:25">
      <c r="B1479" s="29"/>
      <c r="C1479" s="20"/>
      <c r="D1479" s="20"/>
      <c r="E1479" s="20"/>
      <c r="F1479" s="20"/>
      <c r="G1479" s="20"/>
      <c r="H1479" s="20"/>
      <c r="I1479" s="20"/>
      <c r="J1479" s="20"/>
      <c r="K1479" s="16"/>
      <c r="L1479" s="20" t="s">
        <v>3163</v>
      </c>
      <c r="M1479" s="95" t="s">
        <v>3109</v>
      </c>
      <c r="N1479" s="16"/>
      <c r="O1479" s="16" t="s">
        <v>157</v>
      </c>
      <c r="P1479" s="20" t="s">
        <v>157</v>
      </c>
      <c r="Q1479" s="1"/>
      <c r="R1479" s="1" t="s">
        <v>157</v>
      </c>
      <c r="S1479" s="16" t="s">
        <v>157</v>
      </c>
      <c r="T1479" s="151"/>
      <c r="V1479" s="105" t="str">
        <f>IF(Tabela2[[#This Row],[F.R.
(Fonte Recurso)]]="",IF(B1563&lt;&gt;"",B1563&amp;".","")&amp;C1563&amp;"."&amp;D1563&amp;"."&amp;E1563&amp;"."&amp;F1563&amp;"."&amp;G1563&amp;"."&amp;H1563&amp;"."&amp;I1563&amp;"."&amp;J1563,"")</f>
        <v/>
      </c>
      <c r="W1479" s="105" t="b">
        <f>V1479=Tabela2[[#This Row],[N.R.
(Natureza da Receita)]]</f>
        <v>1</v>
      </c>
      <c r="X1479" s="105" t="str">
        <f>IF(Tabela2[[#This Row],[F.R.
(Fonte Recurso)]]="",VLOOKUP(Tabela2[[#This Row],[N.R.
(Natureza da Receita)]],Tabela813[[NR]:[Situação]],3,FALSE),"")</f>
        <v/>
      </c>
      <c r="Y1479" s="105" t="b">
        <f>X1479=Tabela2[[#This Row],[(S)intética
(A)nalítica]]</f>
        <v>1</v>
      </c>
    </row>
    <row r="1480" spans="2:25" ht="45">
      <c r="B1480" s="29"/>
      <c r="C1480" s="20" t="s">
        <v>790</v>
      </c>
      <c r="D1480" s="20" t="s">
        <v>791</v>
      </c>
      <c r="E1480" s="20" t="s">
        <v>791</v>
      </c>
      <c r="F1480" s="20" t="s">
        <v>784</v>
      </c>
      <c r="G1480" s="20" t="s">
        <v>787</v>
      </c>
      <c r="H1480" s="20" t="s">
        <v>784</v>
      </c>
      <c r="I1480" s="20" t="s">
        <v>784</v>
      </c>
      <c r="J1480" s="20" t="s">
        <v>787</v>
      </c>
      <c r="K1480" s="16" t="s">
        <v>1941</v>
      </c>
      <c r="L1480" s="20"/>
      <c r="M1480" s="21" t="s">
        <v>462</v>
      </c>
      <c r="N1480" s="16" t="s">
        <v>1236</v>
      </c>
      <c r="O1480" s="16">
        <v>3</v>
      </c>
      <c r="P1480" s="20" t="s">
        <v>44</v>
      </c>
      <c r="Q1480" s="1" t="s">
        <v>740</v>
      </c>
      <c r="R1480" s="1" t="s">
        <v>157</v>
      </c>
      <c r="S1480" s="16" t="s">
        <v>157</v>
      </c>
      <c r="T1480" s="151"/>
      <c r="V1480" s="105" t="str">
        <f>IF(Tabela2[[#This Row],[F.R.
(Fonte Recurso)]]="",IF(B1564&lt;&gt;"",B1564&amp;".","")&amp;C1564&amp;"."&amp;D1564&amp;"."&amp;E1564&amp;"."&amp;F1564&amp;"."&amp;G1564&amp;"."&amp;H1564&amp;"."&amp;I1564&amp;"."&amp;J1564,"")</f>
        <v>.......</v>
      </c>
      <c r="W1480" s="105" t="b">
        <f>V1480=Tabela2[[#This Row],[N.R.
(Natureza da Receita)]]</f>
        <v>0</v>
      </c>
      <c r="X1480" s="105" t="str">
        <f>IF(Tabela2[[#This Row],[F.R.
(Fonte Recurso)]]="",VLOOKUP(Tabela2[[#This Row],[N.R.
(Natureza da Receita)]],Tabela813[[NR]:[Situação]],3,FALSE),"")</f>
        <v>S</v>
      </c>
      <c r="Y1480" s="105" t="b">
        <f>X1480=Tabela2[[#This Row],[(S)intética
(A)nalítica]]</f>
        <v>1</v>
      </c>
    </row>
    <row r="1481" spans="2:25" ht="45">
      <c r="B1481" s="29"/>
      <c r="C1481" s="20" t="s">
        <v>790</v>
      </c>
      <c r="D1481" s="20" t="s">
        <v>791</v>
      </c>
      <c r="E1481" s="20" t="s">
        <v>791</v>
      </c>
      <c r="F1481" s="20" t="s">
        <v>781</v>
      </c>
      <c r="G1481" s="20" t="s">
        <v>787</v>
      </c>
      <c r="H1481" s="20" t="s">
        <v>784</v>
      </c>
      <c r="I1481" s="20" t="s">
        <v>784</v>
      </c>
      <c r="J1481" s="20" t="s">
        <v>787</v>
      </c>
      <c r="K1481" s="16" t="s">
        <v>1942</v>
      </c>
      <c r="L1481" s="20"/>
      <c r="M1481" s="21" t="s">
        <v>462</v>
      </c>
      <c r="N1481" s="16" t="s">
        <v>1236</v>
      </c>
      <c r="O1481" s="16">
        <v>4</v>
      </c>
      <c r="P1481" s="20" t="s">
        <v>44</v>
      </c>
      <c r="Q1481" s="1" t="s">
        <v>740</v>
      </c>
      <c r="R1481" s="1" t="s">
        <v>157</v>
      </c>
      <c r="S1481" s="16"/>
      <c r="T1481" s="151"/>
      <c r="V1481" s="105" t="str">
        <f>IF(Tabela2[[#This Row],[F.R.
(Fonte Recurso)]]="",IF(B1565&lt;&gt;"",B1565&amp;".","")&amp;C1565&amp;"."&amp;D1565&amp;"."&amp;E1565&amp;"."&amp;F1565&amp;"."&amp;G1565&amp;"."&amp;H1565&amp;"."&amp;I1565&amp;"."&amp;J1565,"")</f>
        <v>.......</v>
      </c>
      <c r="W1481" s="105" t="b">
        <f>V1481=Tabela2[[#This Row],[N.R.
(Natureza da Receita)]]</f>
        <v>0</v>
      </c>
      <c r="X1481" s="105" t="str">
        <f>IF(Tabela2[[#This Row],[F.R.
(Fonte Recurso)]]="",VLOOKUP(Tabela2[[#This Row],[N.R.
(Natureza da Receita)]],Tabela813[[NR]:[Situação]],3,FALSE),"")</f>
        <v>S</v>
      </c>
      <c r="Y1481" s="105" t="b">
        <f>X1481=Tabela2[[#This Row],[(S)intética
(A)nalítica]]</f>
        <v>1</v>
      </c>
    </row>
    <row r="1482" spans="2:25" ht="45">
      <c r="B1482" s="29"/>
      <c r="C1482" s="20" t="s">
        <v>790</v>
      </c>
      <c r="D1482" s="20" t="s">
        <v>791</v>
      </c>
      <c r="E1482" s="20" t="s">
        <v>791</v>
      </c>
      <c r="F1482" s="20" t="s">
        <v>781</v>
      </c>
      <c r="G1482" s="20" t="s">
        <v>807</v>
      </c>
      <c r="H1482" s="20" t="s">
        <v>784</v>
      </c>
      <c r="I1482" s="20" t="s">
        <v>784</v>
      </c>
      <c r="J1482" s="20" t="s">
        <v>787</v>
      </c>
      <c r="K1482" s="16" t="s">
        <v>1943</v>
      </c>
      <c r="L1482" s="20"/>
      <c r="M1482" s="21" t="s">
        <v>741</v>
      </c>
      <c r="N1482" s="16" t="s">
        <v>1236</v>
      </c>
      <c r="O1482" s="16">
        <v>5</v>
      </c>
      <c r="P1482" s="20" t="s">
        <v>54</v>
      </c>
      <c r="Q1482" s="1" t="s">
        <v>2759</v>
      </c>
      <c r="R1482" s="1" t="s">
        <v>157</v>
      </c>
      <c r="S1482" s="16"/>
      <c r="T1482" s="151"/>
      <c r="V1482" s="105" t="str">
        <f>IF(Tabela2[[#This Row],[F.R.
(Fonte Recurso)]]="",IF(B1566&lt;&gt;"",B1566&amp;".","")&amp;C1566&amp;"."&amp;D1566&amp;"."&amp;E1566&amp;"."&amp;F1566&amp;"."&amp;G1566&amp;"."&amp;H1566&amp;"."&amp;I1566&amp;"."&amp;J1566,"")</f>
        <v>7.1.2.1.50.0.0.00</v>
      </c>
      <c r="W1482" s="105" t="b">
        <f>V1482=Tabela2[[#This Row],[N.R.
(Natureza da Receita)]]</f>
        <v>0</v>
      </c>
      <c r="X1482" s="105" t="str">
        <f>IF(Tabela2[[#This Row],[F.R.
(Fonte Recurso)]]="",VLOOKUP(Tabela2[[#This Row],[N.R.
(Natureza da Receita)]],Tabela813[[NR]:[Situação]],3,FALSE),"")</f>
        <v>S</v>
      </c>
      <c r="Y1482" s="105" t="b">
        <f>X1482=Tabela2[[#This Row],[(S)intética
(A)nalítica]]</f>
        <v>1</v>
      </c>
    </row>
    <row r="1483" spans="2:25" ht="30">
      <c r="B1483" s="29"/>
      <c r="C1483" s="20"/>
      <c r="D1483" s="20"/>
      <c r="E1483" s="20"/>
      <c r="F1483" s="20"/>
      <c r="G1483" s="20"/>
      <c r="H1483" s="20"/>
      <c r="I1483" s="20"/>
      <c r="J1483" s="20"/>
      <c r="K1483" s="16"/>
      <c r="L1483" s="20" t="s">
        <v>3127</v>
      </c>
      <c r="M1483" s="21" t="s">
        <v>3122</v>
      </c>
      <c r="N1483" s="16"/>
      <c r="O1483" s="16" t="s">
        <v>157</v>
      </c>
      <c r="P1483" s="20" t="s">
        <v>157</v>
      </c>
      <c r="Q1483" s="1"/>
      <c r="R1483" s="1" t="s">
        <v>157</v>
      </c>
      <c r="S1483" s="16" t="s">
        <v>157</v>
      </c>
      <c r="T1483" s="151"/>
      <c r="V1483" s="105" t="str">
        <f>IF(Tabela2[[#This Row],[F.R.
(Fonte Recurso)]]="",IF(B1567&lt;&gt;"",B1567&amp;".","")&amp;C1567&amp;"."&amp;D1567&amp;"."&amp;E1567&amp;"."&amp;F1567&amp;"."&amp;G1567&amp;"."&amp;H1567&amp;"."&amp;I1567&amp;"."&amp;J1567,"")</f>
        <v/>
      </c>
      <c r="W1483" s="105" t="b">
        <f>V1483=Tabela2[[#This Row],[N.R.
(Natureza da Receita)]]</f>
        <v>1</v>
      </c>
      <c r="X1483" s="105" t="str">
        <f>IF(Tabela2[[#This Row],[F.R.
(Fonte Recurso)]]="",VLOOKUP(Tabela2[[#This Row],[N.R.
(Natureza da Receita)]],Tabela813[[NR]:[Situação]],3,FALSE),"")</f>
        <v/>
      </c>
      <c r="Y1483" s="105" t="b">
        <f>X1483=Tabela2[[#This Row],[(S)intética
(A)nalítica]]</f>
        <v>1</v>
      </c>
    </row>
    <row r="1484" spans="2:25" ht="45">
      <c r="B1484" s="29"/>
      <c r="C1484" s="20" t="s">
        <v>790</v>
      </c>
      <c r="D1484" s="20" t="s">
        <v>791</v>
      </c>
      <c r="E1484" s="20" t="s">
        <v>791</v>
      </c>
      <c r="F1484" s="20" t="s">
        <v>781</v>
      </c>
      <c r="G1484" s="20" t="s">
        <v>809</v>
      </c>
      <c r="H1484" s="20" t="s">
        <v>784</v>
      </c>
      <c r="I1484" s="20" t="s">
        <v>784</v>
      </c>
      <c r="J1484" s="20" t="s">
        <v>787</v>
      </c>
      <c r="K1484" s="16" t="s">
        <v>1944</v>
      </c>
      <c r="L1484" s="20"/>
      <c r="M1484" s="21" t="s">
        <v>742</v>
      </c>
      <c r="N1484" s="16" t="s">
        <v>1236</v>
      </c>
      <c r="O1484" s="16">
        <v>5</v>
      </c>
      <c r="P1484" s="20" t="s">
        <v>54</v>
      </c>
      <c r="Q1484" s="1" t="s">
        <v>2760</v>
      </c>
      <c r="R1484" s="1" t="s">
        <v>157</v>
      </c>
      <c r="S1484" s="16"/>
      <c r="T1484" s="151"/>
      <c r="V1484" s="105" t="str">
        <f>IF(Tabela2[[#This Row],[F.R.
(Fonte Recurso)]]="",IF(B1568&lt;&gt;"",B1568&amp;".","")&amp;C1568&amp;"."&amp;D1568&amp;"."&amp;E1568&amp;"."&amp;F1568&amp;"."&amp;G1568&amp;"."&amp;H1568&amp;"."&amp;I1568&amp;"."&amp;J1568,"")</f>
        <v>.......</v>
      </c>
      <c r="W1484" s="105" t="b">
        <f>V1484=Tabela2[[#This Row],[N.R.
(Natureza da Receita)]]</f>
        <v>0</v>
      </c>
      <c r="X1484" s="105" t="str">
        <f>IF(Tabela2[[#This Row],[F.R.
(Fonte Recurso)]]="",VLOOKUP(Tabela2[[#This Row],[N.R.
(Natureza da Receita)]],Tabela813[[NR]:[Situação]],3,FALSE),"")</f>
        <v>S</v>
      </c>
      <c r="Y1484" s="105" t="b">
        <f>X1484=Tabela2[[#This Row],[(S)intética
(A)nalítica]]</f>
        <v>1</v>
      </c>
    </row>
    <row r="1485" spans="2:25" ht="30">
      <c r="B1485" s="29"/>
      <c r="C1485" s="20"/>
      <c r="D1485" s="20"/>
      <c r="E1485" s="20"/>
      <c r="F1485" s="20"/>
      <c r="G1485" s="20"/>
      <c r="H1485" s="20"/>
      <c r="I1485" s="20"/>
      <c r="J1485" s="20"/>
      <c r="K1485" s="16"/>
      <c r="L1485" s="20" t="s">
        <v>3124</v>
      </c>
      <c r="M1485" s="21" t="s">
        <v>3125</v>
      </c>
      <c r="N1485" s="16" t="str">
        <f t="shared" si="38"/>
        <v>A</v>
      </c>
      <c r="O1485" s="16" t="s">
        <v>157</v>
      </c>
      <c r="P1485" s="20" t="s">
        <v>157</v>
      </c>
      <c r="Q1485" s="1"/>
      <c r="R1485" s="1" t="s">
        <v>157</v>
      </c>
      <c r="S1485" s="16" t="s">
        <v>157</v>
      </c>
      <c r="T1485" s="151"/>
      <c r="V1485" s="105" t="str">
        <f>IF(Tabela2[[#This Row],[F.R.
(Fonte Recurso)]]="",IF(B1569&lt;&gt;"",B1569&amp;".","")&amp;C1569&amp;"."&amp;D1569&amp;"."&amp;E1569&amp;"."&amp;F1569&amp;"."&amp;G1569&amp;"."&amp;H1569&amp;"."&amp;I1569&amp;"."&amp;J1569,"")</f>
        <v/>
      </c>
      <c r="W1485" s="105" t="b">
        <f>V1485=Tabela2[[#This Row],[N.R.
(Natureza da Receita)]]</f>
        <v>1</v>
      </c>
      <c r="X1485" s="105" t="str">
        <f>IF(Tabela2[[#This Row],[F.R.
(Fonte Recurso)]]="",VLOOKUP(Tabela2[[#This Row],[N.R.
(Natureza da Receita)]],Tabela813[[NR]:[Situação]],3,FALSE),"")</f>
        <v/>
      </c>
      <c r="Y1485" s="105" t="b">
        <f>X1485=Tabela2[[#This Row],[(S)intética
(A)nalítica]]</f>
        <v>0</v>
      </c>
    </row>
    <row r="1486" spans="2:25" ht="45">
      <c r="B1486" s="29"/>
      <c r="C1486" s="20" t="s">
        <v>790</v>
      </c>
      <c r="D1486" s="20" t="s">
        <v>791</v>
      </c>
      <c r="E1486" s="20" t="s">
        <v>791</v>
      </c>
      <c r="F1486" s="20" t="s">
        <v>781</v>
      </c>
      <c r="G1486" s="20" t="s">
        <v>797</v>
      </c>
      <c r="H1486" s="20" t="s">
        <v>784</v>
      </c>
      <c r="I1486" s="20" t="s">
        <v>784</v>
      </c>
      <c r="J1486" s="20" t="s">
        <v>787</v>
      </c>
      <c r="K1486" s="16" t="s">
        <v>1945</v>
      </c>
      <c r="L1486" s="20"/>
      <c r="M1486" s="1" t="s">
        <v>468</v>
      </c>
      <c r="N1486" s="16" t="s">
        <v>1236</v>
      </c>
      <c r="O1486" s="16">
        <v>5</v>
      </c>
      <c r="P1486" s="20" t="s">
        <v>50</v>
      </c>
      <c r="Q1486" s="1" t="s">
        <v>1229</v>
      </c>
      <c r="R1486" s="1" t="s">
        <v>157</v>
      </c>
      <c r="S1486" s="16" t="s">
        <v>157</v>
      </c>
      <c r="T1486" s="151"/>
      <c r="V1486" s="105" t="str">
        <f>IF(Tabela2[[#This Row],[F.R.
(Fonte Recurso)]]="",IF(B1570&lt;&gt;"",B1570&amp;".","")&amp;C1570&amp;"."&amp;D1570&amp;"."&amp;E1570&amp;"."&amp;F1570&amp;"."&amp;G1570&amp;"."&amp;H1570&amp;"."&amp;I1570&amp;"."&amp;J1570,"")</f>
        <v>7.1.2.2.00.0.0.00</v>
      </c>
      <c r="W1486" s="105" t="b">
        <f>V1486=Tabela2[[#This Row],[N.R.
(Natureza da Receita)]]</f>
        <v>0</v>
      </c>
      <c r="X1486" s="105" t="str">
        <f>IF(Tabela2[[#This Row],[F.R.
(Fonte Recurso)]]="",VLOOKUP(Tabela2[[#This Row],[N.R.
(Natureza da Receita)]],Tabela813[[NR]:[Situação]],3,FALSE),"")</f>
        <v>S</v>
      </c>
      <c r="Y1486" s="105" t="b">
        <f>X1486=Tabela2[[#This Row],[(S)intética
(A)nalítica]]</f>
        <v>1</v>
      </c>
    </row>
    <row r="1487" spans="2:25" ht="30">
      <c r="B1487" s="29"/>
      <c r="C1487" s="20"/>
      <c r="D1487" s="20"/>
      <c r="E1487" s="20"/>
      <c r="F1487" s="20"/>
      <c r="G1487" s="20"/>
      <c r="H1487" s="20"/>
      <c r="I1487" s="20"/>
      <c r="J1487" s="20"/>
      <c r="K1487" s="16"/>
      <c r="L1487" s="20" t="s">
        <v>3110</v>
      </c>
      <c r="M1487" s="21" t="s">
        <v>3055</v>
      </c>
      <c r="N1487" s="16"/>
      <c r="O1487" s="16" t="s">
        <v>157</v>
      </c>
      <c r="P1487" s="20" t="s">
        <v>157</v>
      </c>
      <c r="Q1487" s="41" t="s">
        <v>3192</v>
      </c>
      <c r="R1487" s="1" t="s">
        <v>157</v>
      </c>
      <c r="S1487" s="16" t="s">
        <v>157</v>
      </c>
      <c r="T1487" s="151"/>
      <c r="V1487" s="105" t="str">
        <f>IF(Tabela2[[#This Row],[F.R.
(Fonte Recurso)]]="",IF(B1571&lt;&gt;"",B1571&amp;".","")&amp;C1571&amp;"."&amp;D1571&amp;"."&amp;E1571&amp;"."&amp;F1571&amp;"."&amp;G1571&amp;"."&amp;H1571&amp;"."&amp;I1571&amp;"."&amp;J1571,"")</f>
        <v/>
      </c>
      <c r="W1487" s="105" t="b">
        <f>V1487=Tabela2[[#This Row],[N.R.
(Natureza da Receita)]]</f>
        <v>1</v>
      </c>
      <c r="X1487" s="105" t="str">
        <f>IF(Tabela2[[#This Row],[F.R.
(Fonte Recurso)]]="",VLOOKUP(Tabela2[[#This Row],[N.R.
(Natureza da Receita)]],Tabela813[[NR]:[Situação]],3,FALSE),"")</f>
        <v/>
      </c>
      <c r="Y1487" s="105" t="b">
        <f>X1487=Tabela2[[#This Row],[(S)intética
(A)nalítica]]</f>
        <v>1</v>
      </c>
    </row>
    <row r="1488" spans="2:25" ht="30">
      <c r="B1488" s="29"/>
      <c r="C1488" s="20"/>
      <c r="D1488" s="20"/>
      <c r="E1488" s="20"/>
      <c r="F1488" s="20"/>
      <c r="G1488" s="20"/>
      <c r="H1488" s="20"/>
      <c r="I1488" s="20"/>
      <c r="J1488" s="20"/>
      <c r="K1488" s="16"/>
      <c r="L1488" s="20" t="s">
        <v>3137</v>
      </c>
      <c r="M1488" s="21" t="s">
        <v>3357</v>
      </c>
      <c r="N1488" s="16" t="str">
        <f t="shared" si="38"/>
        <v>S</v>
      </c>
      <c r="O1488" s="16"/>
      <c r="P1488" s="20"/>
      <c r="Q1488" s="1"/>
      <c r="R1488" s="1"/>
      <c r="S1488" s="16"/>
      <c r="T1488" s="151"/>
      <c r="V1488" s="105" t="str">
        <f>IF(Tabela2[[#This Row],[F.R.
(Fonte Recurso)]]="",IF(B1572&lt;&gt;"",B1572&amp;".","")&amp;C1572&amp;"."&amp;D1572&amp;"."&amp;E1572&amp;"."&amp;F1572&amp;"."&amp;G1572&amp;"."&amp;H1572&amp;"."&amp;I1572&amp;"."&amp;J1572,"")</f>
        <v/>
      </c>
      <c r="W1488" s="105" t="b">
        <f>V1488=Tabela2[[#This Row],[N.R.
(Natureza da Receita)]]</f>
        <v>1</v>
      </c>
      <c r="X1488" s="105" t="str">
        <f>IF(Tabela2[[#This Row],[F.R.
(Fonte Recurso)]]="",VLOOKUP(Tabela2[[#This Row],[N.R.
(Natureza da Receita)]],Tabela813[[NR]:[Situação]],3,FALSE),"")</f>
        <v/>
      </c>
      <c r="Y1488" s="105" t="b">
        <f>X1488=Tabela2[[#This Row],[(S)intética
(A)nalítica]]</f>
        <v>0</v>
      </c>
    </row>
    <row r="1489" spans="2:25" ht="30">
      <c r="B1489" s="29"/>
      <c r="C1489" s="20"/>
      <c r="D1489" s="20"/>
      <c r="E1489" s="20"/>
      <c r="F1489" s="20"/>
      <c r="G1489" s="20"/>
      <c r="H1489" s="20"/>
      <c r="I1489" s="20"/>
      <c r="J1489" s="20"/>
      <c r="K1489" s="16"/>
      <c r="L1489" s="20" t="s">
        <v>3123</v>
      </c>
      <c r="M1489" s="21" t="s">
        <v>3360</v>
      </c>
      <c r="N1489" s="16"/>
      <c r="O1489" s="16"/>
      <c r="P1489" s="20"/>
      <c r="Q1489" s="1"/>
      <c r="R1489" s="1"/>
      <c r="S1489" s="16"/>
      <c r="T1489" s="151"/>
      <c r="V1489" s="105" t="str">
        <f>IF(Tabela2[[#This Row],[F.R.
(Fonte Recurso)]]="",IF(B1573&lt;&gt;"",B1573&amp;".","")&amp;C1573&amp;"."&amp;D1573&amp;"."&amp;E1573&amp;"."&amp;F1573&amp;"."&amp;G1573&amp;"."&amp;H1573&amp;"."&amp;I1573&amp;"."&amp;J1573,"")</f>
        <v/>
      </c>
      <c r="W1489" s="105" t="b">
        <f>V1489=Tabela2[[#This Row],[N.R.
(Natureza da Receita)]]</f>
        <v>1</v>
      </c>
      <c r="X1489" s="105" t="str">
        <f>IF(Tabela2[[#This Row],[F.R.
(Fonte Recurso)]]="",VLOOKUP(Tabela2[[#This Row],[N.R.
(Natureza da Receita)]],Tabela813[[NR]:[Situação]],3,FALSE),"")</f>
        <v/>
      </c>
      <c r="Y1489" s="105" t="b">
        <f>X1489=Tabela2[[#This Row],[(S)intética
(A)nalítica]]</f>
        <v>1</v>
      </c>
    </row>
    <row r="1490" spans="2:25">
      <c r="B1490" s="29"/>
      <c r="C1490" s="20"/>
      <c r="D1490" s="20"/>
      <c r="E1490" s="20"/>
      <c r="F1490" s="20"/>
      <c r="G1490" s="20"/>
      <c r="H1490" s="20"/>
      <c r="I1490" s="20"/>
      <c r="J1490" s="20"/>
      <c r="K1490" s="16"/>
      <c r="L1490" s="20" t="s">
        <v>3163</v>
      </c>
      <c r="M1490" s="21" t="s">
        <v>3109</v>
      </c>
      <c r="N1490" s="16"/>
      <c r="O1490" s="16"/>
      <c r="P1490" s="20"/>
      <c r="Q1490" s="1"/>
      <c r="R1490" s="1"/>
      <c r="S1490" s="16"/>
      <c r="T1490" s="151"/>
      <c r="V1490" s="105" t="str">
        <f>IF(Tabela2[[#This Row],[F.R.
(Fonte Recurso)]]="",IF(B1574&lt;&gt;"",B1574&amp;".","")&amp;C1574&amp;"."&amp;D1574&amp;"."&amp;E1574&amp;"."&amp;F1574&amp;"."&amp;G1574&amp;"."&amp;H1574&amp;"."&amp;I1574&amp;"."&amp;J1574,"")</f>
        <v/>
      </c>
      <c r="W1490" s="105" t="b">
        <f>V1490=Tabela2[[#This Row],[N.R.
(Natureza da Receita)]]</f>
        <v>1</v>
      </c>
      <c r="X1490" s="105" t="str">
        <f>IF(Tabela2[[#This Row],[F.R.
(Fonte Recurso)]]="",VLOOKUP(Tabela2[[#This Row],[N.R.
(Natureza da Receita)]],Tabela813[[NR]:[Situação]],3,FALSE),"")</f>
        <v/>
      </c>
      <c r="Y1490" s="105" t="b">
        <f>X1490=Tabela2[[#This Row],[(S)intética
(A)nalítica]]</f>
        <v>1</v>
      </c>
    </row>
    <row r="1491" spans="2:25">
      <c r="B1491" s="29"/>
      <c r="C1491" s="20"/>
      <c r="D1491" s="20"/>
      <c r="E1491" s="20"/>
      <c r="F1491" s="20"/>
      <c r="G1491" s="20"/>
      <c r="H1491" s="20"/>
      <c r="I1491" s="20"/>
      <c r="J1491" s="20"/>
      <c r="K1491" s="16"/>
      <c r="L1491" s="20" t="s">
        <v>3101</v>
      </c>
      <c r="M1491" s="21" t="s">
        <v>3061</v>
      </c>
      <c r="N1491" s="16"/>
      <c r="O1491" s="16"/>
      <c r="P1491" s="20"/>
      <c r="Q1491" s="1"/>
      <c r="R1491" s="1"/>
      <c r="S1491" s="16"/>
      <c r="T1491" s="151"/>
      <c r="V1491" s="105" t="str">
        <f>IF(Tabela2[[#This Row],[F.R.
(Fonte Recurso)]]="",IF(B1575&lt;&gt;"",B1575&amp;".","")&amp;C1575&amp;"."&amp;D1575&amp;"."&amp;E1575&amp;"."&amp;F1575&amp;"."&amp;G1575&amp;"."&amp;H1575&amp;"."&amp;I1575&amp;"."&amp;J1575,"")</f>
        <v/>
      </c>
      <c r="W1491" s="105" t="b">
        <f>V1491=Tabela2[[#This Row],[N.R.
(Natureza da Receita)]]</f>
        <v>1</v>
      </c>
      <c r="X1491" s="105" t="str">
        <f>IF(Tabela2[[#This Row],[F.R.
(Fonte Recurso)]]="",VLOOKUP(Tabela2[[#This Row],[N.R.
(Natureza da Receita)]],Tabela813[[NR]:[Situação]],3,FALSE),"")</f>
        <v/>
      </c>
      <c r="Y1491" s="105" t="b">
        <f>X1491=Tabela2[[#This Row],[(S)intética
(A)nalítica]]</f>
        <v>1</v>
      </c>
    </row>
    <row r="1492" spans="2:25" ht="45">
      <c r="B1492" s="29"/>
      <c r="C1492" s="20" t="s">
        <v>790</v>
      </c>
      <c r="D1492" s="20" t="s">
        <v>791</v>
      </c>
      <c r="E1492" s="20" t="s">
        <v>792</v>
      </c>
      <c r="F1492" s="20" t="s">
        <v>784</v>
      </c>
      <c r="G1492" s="20" t="s">
        <v>787</v>
      </c>
      <c r="H1492" s="20" t="s">
        <v>784</v>
      </c>
      <c r="I1492" s="20" t="s">
        <v>784</v>
      </c>
      <c r="J1492" s="20" t="s">
        <v>787</v>
      </c>
      <c r="K1492" s="16" t="s">
        <v>1946</v>
      </c>
      <c r="L1492" s="20"/>
      <c r="M1492" s="21" t="s">
        <v>469</v>
      </c>
      <c r="N1492" s="16" t="s">
        <v>1236</v>
      </c>
      <c r="O1492" s="16">
        <v>3</v>
      </c>
      <c r="P1492" s="20" t="s">
        <v>44</v>
      </c>
      <c r="Q1492" s="1" t="s">
        <v>743</v>
      </c>
      <c r="R1492" s="1" t="s">
        <v>157</v>
      </c>
      <c r="S1492" s="16" t="s">
        <v>157</v>
      </c>
      <c r="T1492" s="151"/>
      <c r="V1492" s="105" t="str">
        <f>IF(Tabela2[[#This Row],[F.R.
(Fonte Recurso)]]="",IF(B1576&lt;&gt;"",B1576&amp;".","")&amp;C1576&amp;"."&amp;D1576&amp;"."&amp;E1576&amp;"."&amp;F1576&amp;"."&amp;G1576&amp;"."&amp;H1576&amp;"."&amp;I1576&amp;"."&amp;J1576,"")</f>
        <v>.......</v>
      </c>
      <c r="W1492" s="105" t="b">
        <f>V1492=Tabela2[[#This Row],[N.R.
(Natureza da Receita)]]</f>
        <v>0</v>
      </c>
      <c r="X1492" s="105" t="str">
        <f>IF(Tabela2[[#This Row],[F.R.
(Fonte Recurso)]]="",VLOOKUP(Tabela2[[#This Row],[N.R.
(Natureza da Receita)]],Tabela813[[NR]:[Situação]],3,FALSE),"")</f>
        <v>S</v>
      </c>
      <c r="Y1492" s="105" t="b">
        <f>X1492=Tabela2[[#This Row],[(S)intética
(A)nalítica]]</f>
        <v>1</v>
      </c>
    </row>
    <row r="1493" spans="2:25" ht="45">
      <c r="B1493" s="29"/>
      <c r="C1493" s="20" t="s">
        <v>790</v>
      </c>
      <c r="D1493" s="20" t="s">
        <v>791</v>
      </c>
      <c r="E1493" s="20" t="s">
        <v>792</v>
      </c>
      <c r="F1493" s="20" t="s">
        <v>781</v>
      </c>
      <c r="G1493" s="20" t="s">
        <v>787</v>
      </c>
      <c r="H1493" s="20" t="s">
        <v>784</v>
      </c>
      <c r="I1493" s="20" t="s">
        <v>784</v>
      </c>
      <c r="J1493" s="20" t="s">
        <v>787</v>
      </c>
      <c r="K1493" s="16" t="s">
        <v>1947</v>
      </c>
      <c r="L1493" s="20"/>
      <c r="M1493" s="21" t="s">
        <v>469</v>
      </c>
      <c r="N1493" s="16" t="s">
        <v>1236</v>
      </c>
      <c r="O1493" s="16">
        <v>4</v>
      </c>
      <c r="P1493" s="20" t="s">
        <v>44</v>
      </c>
      <c r="Q1493" s="1" t="s">
        <v>743</v>
      </c>
      <c r="R1493" s="1" t="s">
        <v>157</v>
      </c>
      <c r="S1493" s="16"/>
      <c r="T1493" s="151"/>
      <c r="V1493" s="105" t="str">
        <f>IF(Tabela2[[#This Row],[F.R.
(Fonte Recurso)]]="",IF(B1577&lt;&gt;"",B1577&amp;".","")&amp;C1577&amp;"."&amp;D1577&amp;"."&amp;E1577&amp;"."&amp;F1577&amp;"."&amp;G1577&amp;"."&amp;H1577&amp;"."&amp;I1577&amp;"."&amp;J1577,"")</f>
        <v>7.1.2.2.51.0.0.00</v>
      </c>
      <c r="W1493" s="105" t="b">
        <f>V1493=Tabela2[[#This Row],[N.R.
(Natureza da Receita)]]</f>
        <v>0</v>
      </c>
      <c r="X1493" s="105" t="str">
        <f>IF(Tabela2[[#This Row],[F.R.
(Fonte Recurso)]]="",VLOOKUP(Tabela2[[#This Row],[N.R.
(Natureza da Receita)]],Tabela813[[NR]:[Situação]],3,FALSE),"")</f>
        <v>S</v>
      </c>
      <c r="Y1493" s="105" t="b">
        <f>X1493=Tabela2[[#This Row],[(S)intética
(A)nalítica]]</f>
        <v>1</v>
      </c>
    </row>
    <row r="1494" spans="2:25" ht="45">
      <c r="B1494" s="29"/>
      <c r="C1494" s="20" t="s">
        <v>790</v>
      </c>
      <c r="D1494" s="20" t="s">
        <v>791</v>
      </c>
      <c r="E1494" s="20" t="s">
        <v>792</v>
      </c>
      <c r="F1494" s="20" t="s">
        <v>781</v>
      </c>
      <c r="G1494" s="20" t="s">
        <v>783</v>
      </c>
      <c r="H1494" s="20" t="s">
        <v>784</v>
      </c>
      <c r="I1494" s="20" t="s">
        <v>784</v>
      </c>
      <c r="J1494" s="20" t="s">
        <v>787</v>
      </c>
      <c r="K1494" s="16" t="s">
        <v>1948</v>
      </c>
      <c r="L1494" s="20"/>
      <c r="M1494" s="21" t="s">
        <v>469</v>
      </c>
      <c r="N1494" s="16" t="s">
        <v>1236</v>
      </c>
      <c r="O1494" s="16">
        <v>5</v>
      </c>
      <c r="P1494" s="20" t="s">
        <v>50</v>
      </c>
      <c r="Q1494" s="1" t="s">
        <v>2761</v>
      </c>
      <c r="R1494" s="1" t="s">
        <v>157</v>
      </c>
      <c r="S1494" s="16"/>
      <c r="T1494" s="151"/>
      <c r="V1494" s="105" t="str">
        <f>IF(Tabela2[[#This Row],[F.R.
(Fonte Recurso)]]="",IF(B1578&lt;&gt;"",B1578&amp;".","")&amp;C1578&amp;"."&amp;D1578&amp;"."&amp;E1578&amp;"."&amp;F1578&amp;"."&amp;G1578&amp;"."&amp;H1578&amp;"."&amp;I1578&amp;"."&amp;J1578,"")</f>
        <v>.......</v>
      </c>
      <c r="W1494" s="105" t="b">
        <f>V1494=Tabela2[[#This Row],[N.R.
(Natureza da Receita)]]</f>
        <v>0</v>
      </c>
      <c r="X1494" s="105" t="str">
        <f>IF(Tabela2[[#This Row],[F.R.
(Fonte Recurso)]]="",VLOOKUP(Tabela2[[#This Row],[N.R.
(Natureza da Receita)]],Tabela813[[NR]:[Situação]],3,FALSE),"")</f>
        <v>S</v>
      </c>
      <c r="Y1494" s="105" t="b">
        <f>X1494=Tabela2[[#This Row],[(S)intética
(A)nalítica]]</f>
        <v>1</v>
      </c>
    </row>
    <row r="1495" spans="2:25" ht="30">
      <c r="B1495" s="29"/>
      <c r="C1495" s="20"/>
      <c r="D1495" s="20"/>
      <c r="E1495" s="20"/>
      <c r="F1495" s="20"/>
      <c r="G1495" s="20"/>
      <c r="H1495" s="20"/>
      <c r="I1495" s="20"/>
      <c r="J1495" s="20"/>
      <c r="K1495" s="16"/>
      <c r="L1495" s="20" t="s">
        <v>3110</v>
      </c>
      <c r="M1495" s="21" t="s">
        <v>3055</v>
      </c>
      <c r="N1495" s="16"/>
      <c r="O1495" s="16" t="s">
        <v>157</v>
      </c>
      <c r="P1495" s="20" t="s">
        <v>157</v>
      </c>
      <c r="Q1495" s="41" t="s">
        <v>3192</v>
      </c>
      <c r="R1495" s="1" t="s">
        <v>157</v>
      </c>
      <c r="S1495" s="16" t="s">
        <v>157</v>
      </c>
      <c r="T1495" s="151"/>
      <c r="V1495" s="105" t="str">
        <f>IF(Tabela2[[#This Row],[F.R.
(Fonte Recurso)]]="",IF(B1579&lt;&gt;"",B1579&amp;".","")&amp;C1579&amp;"."&amp;D1579&amp;"."&amp;E1579&amp;"."&amp;F1579&amp;"."&amp;G1579&amp;"."&amp;H1579&amp;"."&amp;I1579&amp;"."&amp;J1579,"")</f>
        <v/>
      </c>
      <c r="W1495" s="105" t="b">
        <f>V1495=Tabela2[[#This Row],[N.R.
(Natureza da Receita)]]</f>
        <v>1</v>
      </c>
      <c r="X1495" s="105" t="str">
        <f>IF(Tabela2[[#This Row],[F.R.
(Fonte Recurso)]]="",VLOOKUP(Tabela2[[#This Row],[N.R.
(Natureza da Receita)]],Tabela813[[NR]:[Situação]],3,FALSE),"")</f>
        <v/>
      </c>
      <c r="Y1495" s="105" t="b">
        <f>X1495=Tabela2[[#This Row],[(S)intética
(A)nalítica]]</f>
        <v>1</v>
      </c>
    </row>
    <row r="1496" spans="2:25">
      <c r="B1496" s="29"/>
      <c r="C1496" s="20"/>
      <c r="D1496" s="20"/>
      <c r="E1496" s="20"/>
      <c r="F1496" s="20"/>
      <c r="G1496" s="20"/>
      <c r="H1496" s="20"/>
      <c r="I1496" s="20"/>
      <c r="J1496" s="20"/>
      <c r="K1496" s="16"/>
      <c r="L1496" s="20" t="s">
        <v>3163</v>
      </c>
      <c r="M1496" s="21" t="s">
        <v>3109</v>
      </c>
      <c r="N1496" s="16"/>
      <c r="O1496" s="16" t="s">
        <v>157</v>
      </c>
      <c r="P1496" s="20" t="s">
        <v>157</v>
      </c>
      <c r="Q1496" s="1"/>
      <c r="R1496" s="1" t="s">
        <v>157</v>
      </c>
      <c r="S1496" s="16" t="s">
        <v>157</v>
      </c>
      <c r="T1496" s="151"/>
      <c r="V1496" s="105" t="str">
        <f>IF(Tabela2[[#This Row],[F.R.
(Fonte Recurso)]]="",IF(B1580&lt;&gt;"",B1580&amp;".","")&amp;C1580&amp;"."&amp;D1580&amp;"."&amp;E1580&amp;"."&amp;F1580&amp;"."&amp;G1580&amp;"."&amp;H1580&amp;"."&amp;I1580&amp;"."&amp;J1580,"")</f>
        <v/>
      </c>
      <c r="W1496" s="105" t="b">
        <f>V1496=Tabela2[[#This Row],[N.R.
(Natureza da Receita)]]</f>
        <v>1</v>
      </c>
      <c r="X1496" s="105" t="str">
        <f>IF(Tabela2[[#This Row],[F.R.
(Fonte Recurso)]]="",VLOOKUP(Tabela2[[#This Row],[N.R.
(Natureza da Receita)]],Tabela813[[NR]:[Situação]],3,FALSE),"")</f>
        <v/>
      </c>
      <c r="Y1496" s="105" t="b">
        <f>X1496=Tabela2[[#This Row],[(S)intética
(A)nalítica]]</f>
        <v>1</v>
      </c>
    </row>
    <row r="1497" spans="2:25" ht="30">
      <c r="B1497" s="29"/>
      <c r="C1497" s="20" t="s">
        <v>790</v>
      </c>
      <c r="D1497" s="20" t="s">
        <v>791</v>
      </c>
      <c r="E1497" s="20" t="s">
        <v>786</v>
      </c>
      <c r="F1497" s="20" t="s">
        <v>784</v>
      </c>
      <c r="G1497" s="20" t="s">
        <v>787</v>
      </c>
      <c r="H1497" s="20" t="s">
        <v>784</v>
      </c>
      <c r="I1497" s="20" t="s">
        <v>784</v>
      </c>
      <c r="J1497" s="20" t="s">
        <v>787</v>
      </c>
      <c r="K1497" s="16" t="s">
        <v>1949</v>
      </c>
      <c r="L1497" s="20"/>
      <c r="M1497" s="21" t="s">
        <v>476</v>
      </c>
      <c r="N1497" s="16" t="s">
        <v>1236</v>
      </c>
      <c r="O1497" s="16">
        <v>3</v>
      </c>
      <c r="P1497" s="20" t="s">
        <v>44</v>
      </c>
      <c r="Q1497" s="1" t="s">
        <v>744</v>
      </c>
      <c r="R1497" s="1" t="s">
        <v>157</v>
      </c>
      <c r="S1497" s="16" t="s">
        <v>157</v>
      </c>
      <c r="T1497" s="151"/>
      <c r="V1497" s="105" t="str">
        <f>IF(Tabela2[[#This Row],[F.R.
(Fonte Recurso)]]="",IF(B1581&lt;&gt;"",B1581&amp;".","")&amp;C1581&amp;"."&amp;D1581&amp;"."&amp;E1581&amp;"."&amp;F1581&amp;"."&amp;G1581&amp;"."&amp;H1581&amp;"."&amp;I1581&amp;"."&amp;J1581,"")</f>
        <v>.......</v>
      </c>
      <c r="W1497" s="105" t="b">
        <f>V1497=Tabela2[[#This Row],[N.R.
(Natureza da Receita)]]</f>
        <v>0</v>
      </c>
      <c r="X1497" s="105" t="str">
        <f>IF(Tabela2[[#This Row],[F.R.
(Fonte Recurso)]]="",VLOOKUP(Tabela2[[#This Row],[N.R.
(Natureza da Receita)]],Tabela813[[NR]:[Situação]],3,FALSE),"")</f>
        <v>S</v>
      </c>
      <c r="Y1497" s="105" t="b">
        <f>X1497=Tabela2[[#This Row],[(S)intética
(A)nalítica]]</f>
        <v>1</v>
      </c>
    </row>
    <row r="1498" spans="2:25" ht="30">
      <c r="B1498" s="29"/>
      <c r="C1498" s="20" t="s">
        <v>790</v>
      </c>
      <c r="D1498" s="20" t="s">
        <v>791</v>
      </c>
      <c r="E1498" s="20" t="s">
        <v>786</v>
      </c>
      <c r="F1498" s="20" t="s">
        <v>781</v>
      </c>
      <c r="G1498" s="20" t="s">
        <v>787</v>
      </c>
      <c r="H1498" s="20" t="s">
        <v>784</v>
      </c>
      <c r="I1498" s="20" t="s">
        <v>784</v>
      </c>
      <c r="J1498" s="20" t="s">
        <v>787</v>
      </c>
      <c r="K1498" s="16" t="s">
        <v>1950</v>
      </c>
      <c r="L1498" s="20"/>
      <c r="M1498" s="21" t="s">
        <v>476</v>
      </c>
      <c r="N1498" s="16" t="s">
        <v>1236</v>
      </c>
      <c r="O1498" s="16">
        <v>4</v>
      </c>
      <c r="P1498" s="20" t="s">
        <v>44</v>
      </c>
      <c r="Q1498" s="1" t="s">
        <v>744</v>
      </c>
      <c r="R1498" s="1" t="s">
        <v>157</v>
      </c>
      <c r="S1498" s="16"/>
      <c r="T1498" s="151"/>
      <c r="V1498" s="105" t="str">
        <f>IF(Tabela2[[#This Row],[F.R.
(Fonte Recurso)]]="",IF(B1582&lt;&gt;"",B1582&amp;".","")&amp;C1582&amp;"."&amp;D1582&amp;"."&amp;E1582&amp;"."&amp;F1582&amp;"."&amp;G1582&amp;"."&amp;H1582&amp;"."&amp;I1582&amp;"."&amp;J1582,"")</f>
        <v>.......</v>
      </c>
      <c r="W1498" s="105" t="b">
        <f>V1498=Tabela2[[#This Row],[N.R.
(Natureza da Receita)]]</f>
        <v>0</v>
      </c>
      <c r="X1498" s="105" t="str">
        <f>IF(Tabela2[[#This Row],[F.R.
(Fonte Recurso)]]="",VLOOKUP(Tabela2[[#This Row],[N.R.
(Natureza da Receita)]],Tabela813[[NR]:[Situação]],3,FALSE),"")</f>
        <v>S</v>
      </c>
      <c r="Y1498" s="105" t="b">
        <f>X1498=Tabela2[[#This Row],[(S)intética
(A)nalítica]]</f>
        <v>1</v>
      </c>
    </row>
    <row r="1499" spans="2:25" ht="45">
      <c r="B1499" s="29"/>
      <c r="C1499" s="20" t="s">
        <v>790</v>
      </c>
      <c r="D1499" s="20" t="s">
        <v>791</v>
      </c>
      <c r="E1499" s="20" t="s">
        <v>786</v>
      </c>
      <c r="F1499" s="20" t="s">
        <v>781</v>
      </c>
      <c r="G1499" s="20" t="s">
        <v>807</v>
      </c>
      <c r="H1499" s="20" t="s">
        <v>784</v>
      </c>
      <c r="I1499" s="20" t="s">
        <v>784</v>
      </c>
      <c r="J1499" s="20" t="s">
        <v>787</v>
      </c>
      <c r="K1499" s="16" t="s">
        <v>1951</v>
      </c>
      <c r="L1499" s="20"/>
      <c r="M1499" s="21" t="s">
        <v>745</v>
      </c>
      <c r="N1499" s="16" t="s">
        <v>1236</v>
      </c>
      <c r="O1499" s="16">
        <v>5</v>
      </c>
      <c r="P1499" s="20" t="s">
        <v>54</v>
      </c>
      <c r="Q1499" s="1" t="s">
        <v>2762</v>
      </c>
      <c r="R1499" s="1" t="s">
        <v>157</v>
      </c>
      <c r="S1499" s="16"/>
      <c r="T1499" s="151"/>
      <c r="V1499" s="105" t="str">
        <f>IF(Tabela2[[#This Row],[F.R.
(Fonte Recurso)]]="",IF(B1587&lt;&gt;"",B1587&amp;".","")&amp;C1587&amp;"."&amp;D1587&amp;"."&amp;E1587&amp;"."&amp;F1587&amp;"."&amp;G1587&amp;"."&amp;H1587&amp;"."&amp;I1587&amp;"."&amp;J1587,"")</f>
        <v>7.1.3.0.00.0.0.00</v>
      </c>
      <c r="W1499" s="105" t="b">
        <f>V1499=Tabela2[[#This Row],[N.R.
(Natureza da Receita)]]</f>
        <v>0</v>
      </c>
      <c r="X1499" s="105" t="str">
        <f>IF(Tabela2[[#This Row],[F.R.
(Fonte Recurso)]]="",VLOOKUP(Tabela2[[#This Row],[N.R.
(Natureza da Receita)]],Tabela813[[NR]:[Situação]],3,FALSE),"")</f>
        <v>S</v>
      </c>
      <c r="Y1499" s="105" t="b">
        <f>X1499=Tabela2[[#This Row],[(S)intética
(A)nalítica]]</f>
        <v>1</v>
      </c>
    </row>
    <row r="1500" spans="2:25">
      <c r="B1500" s="29"/>
      <c r="C1500" s="20"/>
      <c r="D1500" s="20"/>
      <c r="E1500" s="20"/>
      <c r="F1500" s="20"/>
      <c r="G1500" s="20"/>
      <c r="H1500" s="20"/>
      <c r="I1500" s="20"/>
      <c r="J1500" s="20"/>
      <c r="K1500" s="16"/>
      <c r="L1500" s="20" t="s">
        <v>3142</v>
      </c>
      <c r="M1500" s="21" t="s">
        <v>3363</v>
      </c>
      <c r="N1500" s="16"/>
      <c r="O1500" s="16" t="s">
        <v>157</v>
      </c>
      <c r="P1500" s="20" t="s">
        <v>157</v>
      </c>
      <c r="Q1500" s="1"/>
      <c r="R1500" s="1" t="s">
        <v>157</v>
      </c>
      <c r="S1500" s="16" t="s">
        <v>157</v>
      </c>
      <c r="T1500" s="151"/>
      <c r="V1500" s="105" t="str">
        <f>IF(Tabela2[[#This Row],[F.R.
(Fonte Recurso)]]="",IF(B1588&lt;&gt;"",B1588&amp;".","")&amp;C1588&amp;"."&amp;D1588&amp;"."&amp;E1588&amp;"."&amp;F1588&amp;"."&amp;G1588&amp;"."&amp;H1588&amp;"."&amp;I1588&amp;"."&amp;J1588,"")</f>
        <v/>
      </c>
      <c r="W1500" s="105" t="b">
        <f>V1500=Tabela2[[#This Row],[N.R.
(Natureza da Receita)]]</f>
        <v>1</v>
      </c>
      <c r="X1500" s="105" t="str">
        <f>IF(Tabela2[[#This Row],[F.R.
(Fonte Recurso)]]="",VLOOKUP(Tabela2[[#This Row],[N.R.
(Natureza da Receita)]],Tabela813[[NR]:[Situação]],3,FALSE),"")</f>
        <v/>
      </c>
      <c r="Y1500" s="105" t="b">
        <f>X1500=Tabela2[[#This Row],[(S)intética
(A)nalítica]]</f>
        <v>1</v>
      </c>
    </row>
    <row r="1501" spans="2:25" ht="45">
      <c r="B1501" s="29"/>
      <c r="C1501" s="20" t="s">
        <v>790</v>
      </c>
      <c r="D1501" s="20" t="s">
        <v>791</v>
      </c>
      <c r="E1501" s="20" t="s">
        <v>786</v>
      </c>
      <c r="F1501" s="20" t="s">
        <v>781</v>
      </c>
      <c r="G1501" s="20" t="s">
        <v>809</v>
      </c>
      <c r="H1501" s="20" t="s">
        <v>784</v>
      </c>
      <c r="I1501" s="20" t="s">
        <v>784</v>
      </c>
      <c r="J1501" s="20" t="s">
        <v>787</v>
      </c>
      <c r="K1501" s="16" t="s">
        <v>1952</v>
      </c>
      <c r="L1501" s="20"/>
      <c r="M1501" s="21" t="s">
        <v>746</v>
      </c>
      <c r="N1501" s="16" t="s">
        <v>1236</v>
      </c>
      <c r="O1501" s="16">
        <v>5</v>
      </c>
      <c r="P1501" s="20" t="s">
        <v>54</v>
      </c>
      <c r="Q1501" s="1" t="s">
        <v>2763</v>
      </c>
      <c r="R1501" s="1" t="s">
        <v>100</v>
      </c>
      <c r="S1501" s="16"/>
      <c r="T1501" s="151"/>
      <c r="V1501" s="105" t="str">
        <f>IF(Tabela2[[#This Row],[F.R.
(Fonte Recurso)]]="",IF(B1589&lt;&gt;"",B1589&amp;".","")&amp;C1589&amp;"."&amp;D1589&amp;"."&amp;E1589&amp;"."&amp;F1589&amp;"."&amp;G1589&amp;"."&amp;H1589&amp;"."&amp;I1589&amp;"."&amp;J1589,"")</f>
        <v>7.1.3.1.50.0.0.00</v>
      </c>
      <c r="W1501" s="105" t="b">
        <f>V1501=Tabela2[[#This Row],[N.R.
(Natureza da Receita)]]</f>
        <v>0</v>
      </c>
      <c r="X1501" s="105" t="str">
        <f>IF(Tabela2[[#This Row],[F.R.
(Fonte Recurso)]]="",VLOOKUP(Tabela2[[#This Row],[N.R.
(Natureza da Receita)]],Tabela813[[NR]:[Situação]],3,FALSE),"")</f>
        <v>S</v>
      </c>
      <c r="Y1501" s="105" t="b">
        <f>X1501=Tabela2[[#This Row],[(S)intética
(A)nalítica]]</f>
        <v>1</v>
      </c>
    </row>
    <row r="1502" spans="2:25">
      <c r="B1502" s="29"/>
      <c r="C1502" s="20"/>
      <c r="D1502" s="20"/>
      <c r="E1502" s="20"/>
      <c r="F1502" s="20"/>
      <c r="G1502" s="20"/>
      <c r="H1502" s="20"/>
      <c r="I1502" s="20"/>
      <c r="J1502" s="20"/>
      <c r="K1502" s="16"/>
      <c r="L1502" s="20" t="s">
        <v>3164</v>
      </c>
      <c r="M1502" s="21" t="s">
        <v>2783</v>
      </c>
      <c r="N1502" s="16"/>
      <c r="O1502" s="16" t="s">
        <v>157</v>
      </c>
      <c r="P1502" s="20" t="s">
        <v>157</v>
      </c>
      <c r="Q1502" s="1"/>
      <c r="R1502" s="1" t="s">
        <v>157</v>
      </c>
      <c r="S1502" s="16" t="s">
        <v>157</v>
      </c>
      <c r="T1502" s="151"/>
      <c r="V1502" s="105" t="str">
        <f>IF(Tabela2[[#This Row],[F.R.
(Fonte Recurso)]]="",IF(B1590&lt;&gt;"",B1590&amp;".","")&amp;C1590&amp;"."&amp;D1590&amp;"."&amp;E1590&amp;"."&amp;F1590&amp;"."&amp;G1590&amp;"."&amp;H1590&amp;"."&amp;I1590&amp;"."&amp;J1590,"")</f>
        <v/>
      </c>
      <c r="W1502" s="105" t="b">
        <f>V1502=Tabela2[[#This Row],[N.R.
(Natureza da Receita)]]</f>
        <v>1</v>
      </c>
      <c r="X1502" s="105" t="str">
        <f>IF(Tabela2[[#This Row],[F.R.
(Fonte Recurso)]]="",VLOOKUP(Tabela2[[#This Row],[N.R.
(Natureza da Receita)]],Tabela813[[NR]:[Situação]],3,FALSE),"")</f>
        <v/>
      </c>
      <c r="Y1502" s="105" t="b">
        <f>X1502=Tabela2[[#This Row],[(S)intética
(A)nalítica]]</f>
        <v>1</v>
      </c>
    </row>
    <row r="1503" spans="2:25" ht="30">
      <c r="B1503" s="29"/>
      <c r="C1503" s="20" t="s">
        <v>790</v>
      </c>
      <c r="D1503" s="20" t="s">
        <v>791</v>
      </c>
      <c r="E1503" s="20" t="s">
        <v>786</v>
      </c>
      <c r="F1503" s="20" t="s">
        <v>781</v>
      </c>
      <c r="G1503" s="20" t="s">
        <v>797</v>
      </c>
      <c r="H1503" s="20" t="s">
        <v>784</v>
      </c>
      <c r="I1503" s="20" t="s">
        <v>784</v>
      </c>
      <c r="J1503" s="20" t="s">
        <v>787</v>
      </c>
      <c r="K1503" s="16" t="s">
        <v>1953</v>
      </c>
      <c r="L1503" s="20"/>
      <c r="M1503" s="1" t="s">
        <v>1187</v>
      </c>
      <c r="N1503" s="16" t="s">
        <v>1236</v>
      </c>
      <c r="O1503" s="16">
        <v>5</v>
      </c>
      <c r="P1503" s="20" t="s">
        <v>50</v>
      </c>
      <c r="Q1503" s="1" t="s">
        <v>1230</v>
      </c>
      <c r="R1503" s="1" t="s">
        <v>157</v>
      </c>
      <c r="S1503" s="16" t="s">
        <v>157</v>
      </c>
      <c r="T1503" s="151"/>
      <c r="V1503" s="105" t="str">
        <f>IF(Tabela2[[#This Row],[F.R.
(Fonte Recurso)]]="",IF(B1591&lt;&gt;"",B1591&amp;".","")&amp;C1591&amp;"."&amp;D1591&amp;"."&amp;E1591&amp;"."&amp;F1591&amp;"."&amp;G1591&amp;"."&amp;H1591&amp;"."&amp;I1591&amp;"."&amp;J1591,"")</f>
        <v>.......</v>
      </c>
      <c r="W1503" s="105" t="b">
        <f>V1503=Tabela2[[#This Row],[N.R.
(Natureza da Receita)]]</f>
        <v>0</v>
      </c>
      <c r="X1503" s="105" t="str">
        <f>IF(Tabela2[[#This Row],[F.R.
(Fonte Recurso)]]="",VLOOKUP(Tabela2[[#This Row],[N.R.
(Natureza da Receita)]],Tabela813[[NR]:[Situação]],3,FALSE),"")</f>
        <v>S</v>
      </c>
      <c r="Y1503" s="105" t="b">
        <f>X1503=Tabela2[[#This Row],[(S)intética
(A)nalítica]]</f>
        <v>1</v>
      </c>
    </row>
    <row r="1504" spans="2:25" ht="30">
      <c r="B1504" s="29"/>
      <c r="C1504" s="20"/>
      <c r="D1504" s="20"/>
      <c r="E1504" s="20"/>
      <c r="F1504" s="20"/>
      <c r="G1504" s="20"/>
      <c r="H1504" s="20"/>
      <c r="I1504" s="20"/>
      <c r="J1504" s="20"/>
      <c r="K1504" s="16"/>
      <c r="L1504" s="20" t="s">
        <v>3110</v>
      </c>
      <c r="M1504" s="1" t="s">
        <v>3055</v>
      </c>
      <c r="N1504" s="16"/>
      <c r="O1504" s="16" t="s">
        <v>157</v>
      </c>
      <c r="P1504" s="20" t="s">
        <v>157</v>
      </c>
      <c r="Q1504" s="41" t="s">
        <v>3192</v>
      </c>
      <c r="R1504" s="1" t="s">
        <v>157</v>
      </c>
      <c r="S1504" s="16" t="s">
        <v>157</v>
      </c>
      <c r="T1504" s="151"/>
      <c r="V1504" s="105" t="str">
        <f>IF(Tabela2[[#This Row],[F.R.
(Fonte Recurso)]]="",IF(B1592&lt;&gt;"",B1592&amp;".","")&amp;C1592&amp;"."&amp;D1592&amp;"."&amp;E1592&amp;"."&amp;F1592&amp;"."&amp;G1592&amp;"."&amp;H1592&amp;"."&amp;I1592&amp;"."&amp;J1592,"")</f>
        <v/>
      </c>
      <c r="W1504" s="105" t="b">
        <f>V1504=Tabela2[[#This Row],[N.R.
(Natureza da Receita)]]</f>
        <v>1</v>
      </c>
      <c r="X1504" s="105" t="str">
        <f>IF(Tabela2[[#This Row],[F.R.
(Fonte Recurso)]]="",VLOOKUP(Tabela2[[#This Row],[N.R.
(Natureza da Receita)]],Tabela813[[NR]:[Situação]],3,FALSE),"")</f>
        <v/>
      </c>
      <c r="Y1504" s="105" t="b">
        <f>X1504=Tabela2[[#This Row],[(S)intética
(A)nalítica]]</f>
        <v>1</v>
      </c>
    </row>
    <row r="1505" spans="2:25">
      <c r="B1505" s="29"/>
      <c r="C1505" s="20"/>
      <c r="D1505" s="20"/>
      <c r="E1505" s="20"/>
      <c r="F1505" s="20"/>
      <c r="G1505" s="20"/>
      <c r="H1505" s="20"/>
      <c r="I1505" s="20"/>
      <c r="J1505" s="20"/>
      <c r="K1505" s="16"/>
      <c r="L1505" s="20" t="s">
        <v>3163</v>
      </c>
      <c r="M1505" s="21" t="s">
        <v>3109</v>
      </c>
      <c r="N1505" s="16" t="str">
        <f t="shared" ref="N1505:N1509" si="39">X1423</f>
        <v>A</v>
      </c>
      <c r="O1505" s="16" t="s">
        <v>157</v>
      </c>
      <c r="P1505" s="20" t="s">
        <v>157</v>
      </c>
      <c r="Q1505" s="1"/>
      <c r="R1505" s="1" t="s">
        <v>157</v>
      </c>
      <c r="S1505" s="16" t="s">
        <v>157</v>
      </c>
      <c r="T1505" s="151"/>
      <c r="V1505" s="105" t="str">
        <f>IF(Tabela2[[#This Row],[F.R.
(Fonte Recurso)]]="",IF(B1593&lt;&gt;"",B1593&amp;".","")&amp;C1593&amp;"."&amp;D1593&amp;"."&amp;E1593&amp;"."&amp;F1593&amp;"."&amp;G1593&amp;"."&amp;H1593&amp;"."&amp;I1593&amp;"."&amp;J1593,"")</f>
        <v/>
      </c>
      <c r="W1505" s="105" t="b">
        <f>V1505=Tabela2[[#This Row],[N.R.
(Natureza da Receita)]]</f>
        <v>1</v>
      </c>
      <c r="X1505" s="105" t="str">
        <f>IF(Tabela2[[#This Row],[F.R.
(Fonte Recurso)]]="",VLOOKUP(Tabela2[[#This Row],[N.R.
(Natureza da Receita)]],Tabela813[[NR]:[Situação]],3,FALSE),"")</f>
        <v/>
      </c>
      <c r="Y1505" s="105" t="b">
        <f>X1505=Tabela2[[#This Row],[(S)intética
(A)nalítica]]</f>
        <v>0</v>
      </c>
    </row>
    <row r="1506" spans="2:25">
      <c r="B1506" s="29"/>
      <c r="C1506" s="20" t="s">
        <v>790</v>
      </c>
      <c r="D1506" s="20" t="s">
        <v>791</v>
      </c>
      <c r="E1506" s="20" t="s">
        <v>793</v>
      </c>
      <c r="F1506" s="20" t="s">
        <v>784</v>
      </c>
      <c r="G1506" s="20" t="s">
        <v>787</v>
      </c>
      <c r="H1506" s="20" t="s">
        <v>784</v>
      </c>
      <c r="I1506" s="20" t="s">
        <v>784</v>
      </c>
      <c r="J1506" s="20" t="s">
        <v>787</v>
      </c>
      <c r="K1506" s="16" t="s">
        <v>1954</v>
      </c>
      <c r="L1506" s="20"/>
      <c r="M1506" s="21" t="s">
        <v>747</v>
      </c>
      <c r="N1506" s="16" t="s">
        <v>1236</v>
      </c>
      <c r="O1506" s="16">
        <v>3</v>
      </c>
      <c r="P1506" s="20" t="s">
        <v>44</v>
      </c>
      <c r="Q1506" s="1" t="s">
        <v>1231</v>
      </c>
      <c r="R1506" s="1" t="s">
        <v>157</v>
      </c>
      <c r="S1506" s="16"/>
      <c r="T1506" s="151"/>
      <c r="V1506" s="105" t="str">
        <f>IF(Tabela2[[#This Row],[F.R.
(Fonte Recurso)]]="",IF(B1594&lt;&gt;"",B1594&amp;".","")&amp;C1594&amp;"."&amp;D1594&amp;"."&amp;E1594&amp;"."&amp;F1594&amp;"."&amp;G1594&amp;"."&amp;H1594&amp;"."&amp;I1594&amp;"."&amp;J1594,"")</f>
        <v>.......</v>
      </c>
      <c r="W1506" s="105" t="b">
        <f>V1506=Tabela2[[#This Row],[N.R.
(Natureza da Receita)]]</f>
        <v>0</v>
      </c>
      <c r="X1506" s="105" t="str">
        <f>IF(Tabela2[[#This Row],[F.R.
(Fonte Recurso)]]="",VLOOKUP(Tabela2[[#This Row],[N.R.
(Natureza da Receita)]],Tabela813[[NR]:[Situação]],3,FALSE),"")</f>
        <v>S</v>
      </c>
      <c r="Y1506" s="105" t="b">
        <f>X1506=Tabela2[[#This Row],[(S)intética
(A)nalítica]]</f>
        <v>1</v>
      </c>
    </row>
    <row r="1507" spans="2:25" ht="45">
      <c r="B1507" s="29"/>
      <c r="C1507" s="20" t="s">
        <v>790</v>
      </c>
      <c r="D1507" s="20" t="s">
        <v>791</v>
      </c>
      <c r="E1507" s="20" t="s">
        <v>793</v>
      </c>
      <c r="F1507" s="20" t="s">
        <v>781</v>
      </c>
      <c r="G1507" s="20" t="s">
        <v>787</v>
      </c>
      <c r="H1507" s="20" t="s">
        <v>784</v>
      </c>
      <c r="I1507" s="20" t="s">
        <v>784</v>
      </c>
      <c r="J1507" s="20" t="s">
        <v>787</v>
      </c>
      <c r="K1507" s="16" t="s">
        <v>1955</v>
      </c>
      <c r="L1507" s="20"/>
      <c r="M1507" s="21" t="s">
        <v>483</v>
      </c>
      <c r="N1507" s="16" t="s">
        <v>1236</v>
      </c>
      <c r="O1507" s="16">
        <v>4</v>
      </c>
      <c r="P1507" s="20" t="s">
        <v>44</v>
      </c>
      <c r="Q1507" s="1" t="s">
        <v>748</v>
      </c>
      <c r="R1507" s="1" t="s">
        <v>157</v>
      </c>
      <c r="S1507" s="16"/>
      <c r="T1507" s="151"/>
      <c r="V1507" s="105" t="str">
        <f>IF(Tabela2[[#This Row],[F.R.
(Fonte Recurso)]]="",IF(B1595&lt;&gt;"",B1595&amp;".","")&amp;C1595&amp;"."&amp;D1595&amp;"."&amp;E1595&amp;"."&amp;F1595&amp;"."&amp;G1595&amp;"."&amp;H1595&amp;"."&amp;I1595&amp;"."&amp;J1595,"")</f>
        <v>7.1.3.1.52.0.0.00</v>
      </c>
      <c r="W1507" s="105" t="b">
        <f>V1507=Tabela2[[#This Row],[N.R.
(Natureza da Receita)]]</f>
        <v>0</v>
      </c>
      <c r="X1507" s="105" t="str">
        <f>IF(Tabela2[[#This Row],[F.R.
(Fonte Recurso)]]="",VLOOKUP(Tabela2[[#This Row],[N.R.
(Natureza da Receita)]],Tabela813[[NR]:[Situação]],3,FALSE),"")</f>
        <v>S</v>
      </c>
      <c r="Y1507" s="105" t="b">
        <f>X1507=Tabela2[[#This Row],[(S)intética
(A)nalítica]]</f>
        <v>1</v>
      </c>
    </row>
    <row r="1508" spans="2:25" ht="30">
      <c r="B1508" s="29"/>
      <c r="C1508" s="20" t="s">
        <v>790</v>
      </c>
      <c r="D1508" s="20" t="s">
        <v>791</v>
      </c>
      <c r="E1508" s="20" t="s">
        <v>793</v>
      </c>
      <c r="F1508" s="20" t="s">
        <v>781</v>
      </c>
      <c r="G1508" s="20" t="s">
        <v>807</v>
      </c>
      <c r="H1508" s="20" t="s">
        <v>784</v>
      </c>
      <c r="I1508" s="20" t="s">
        <v>784</v>
      </c>
      <c r="J1508" s="20" t="s">
        <v>787</v>
      </c>
      <c r="K1508" s="16" t="s">
        <v>1956</v>
      </c>
      <c r="L1508" s="20"/>
      <c r="M1508" s="21" t="s">
        <v>749</v>
      </c>
      <c r="N1508" s="16" t="s">
        <v>1236</v>
      </c>
      <c r="O1508" s="16">
        <v>5</v>
      </c>
      <c r="P1508" s="20" t="s">
        <v>54</v>
      </c>
      <c r="Q1508" s="1" t="s">
        <v>2764</v>
      </c>
      <c r="R1508" s="1" t="s">
        <v>157</v>
      </c>
      <c r="S1508" s="16"/>
      <c r="T1508" s="151"/>
      <c r="V1508" s="105" t="str">
        <f>IF(Tabela2[[#This Row],[F.R.
(Fonte Recurso)]]="",IF(B1596&lt;&gt;"",B1596&amp;".","")&amp;C1596&amp;"."&amp;D1596&amp;"."&amp;E1596&amp;"."&amp;F1596&amp;"."&amp;G1596&amp;"."&amp;H1596&amp;"."&amp;I1596&amp;"."&amp;J1596,"")</f>
        <v>.......</v>
      </c>
      <c r="W1508" s="105" t="b">
        <f>V1508=Tabela2[[#This Row],[N.R.
(Natureza da Receita)]]</f>
        <v>0</v>
      </c>
      <c r="X1508" s="105" t="str">
        <f>IF(Tabela2[[#This Row],[F.R.
(Fonte Recurso)]]="",VLOOKUP(Tabela2[[#This Row],[N.R.
(Natureza da Receita)]],Tabela813[[NR]:[Situação]],3,FALSE),"")</f>
        <v>S</v>
      </c>
      <c r="Y1508" s="105" t="b">
        <f>X1508=Tabela2[[#This Row],[(S)intética
(A)nalítica]]</f>
        <v>1</v>
      </c>
    </row>
    <row r="1509" spans="2:25">
      <c r="B1509" s="29"/>
      <c r="C1509" s="20"/>
      <c r="D1509" s="20"/>
      <c r="E1509" s="20"/>
      <c r="F1509" s="20"/>
      <c r="G1509" s="20"/>
      <c r="H1509" s="20"/>
      <c r="I1509" s="20"/>
      <c r="J1509" s="20"/>
      <c r="K1509" s="16"/>
      <c r="L1509" s="20" t="s">
        <v>3142</v>
      </c>
      <c r="M1509" s="21" t="s">
        <v>3363</v>
      </c>
      <c r="N1509" s="16" t="str">
        <f t="shared" si="39"/>
        <v/>
      </c>
      <c r="O1509" s="16" t="s">
        <v>157</v>
      </c>
      <c r="P1509" s="20" t="s">
        <v>157</v>
      </c>
      <c r="Q1509" s="1"/>
      <c r="R1509" s="1" t="s">
        <v>157</v>
      </c>
      <c r="S1509" s="16" t="s">
        <v>157</v>
      </c>
      <c r="T1509" s="151"/>
      <c r="V1509" s="105" t="str">
        <f>IF(Tabela2[[#This Row],[F.R.
(Fonte Recurso)]]="",IF(B1597&lt;&gt;"",B1597&amp;".","")&amp;C1597&amp;"."&amp;D1597&amp;"."&amp;E1597&amp;"."&amp;F1597&amp;"."&amp;G1597&amp;"."&amp;H1597&amp;"."&amp;I1597&amp;"."&amp;J1597,"")</f>
        <v/>
      </c>
      <c r="W1509" s="105" t="b">
        <f>V1509=Tabela2[[#This Row],[N.R.
(Natureza da Receita)]]</f>
        <v>1</v>
      </c>
      <c r="X1509" s="105" t="str">
        <f>IF(Tabela2[[#This Row],[F.R.
(Fonte Recurso)]]="",VLOOKUP(Tabela2[[#This Row],[N.R.
(Natureza da Receita)]],Tabela813[[NR]:[Situação]],3,FALSE),"")</f>
        <v/>
      </c>
      <c r="Y1509" s="105" t="b">
        <f>X1509=Tabela2[[#This Row],[(S)intética
(A)nalítica]]</f>
        <v>1</v>
      </c>
    </row>
    <row r="1510" spans="2:25" ht="30">
      <c r="B1510" s="29"/>
      <c r="C1510" s="20" t="s">
        <v>790</v>
      </c>
      <c r="D1510" s="20" t="s">
        <v>791</v>
      </c>
      <c r="E1510" s="20" t="s">
        <v>793</v>
      </c>
      <c r="F1510" s="20" t="s">
        <v>781</v>
      </c>
      <c r="G1510" s="20" t="s">
        <v>809</v>
      </c>
      <c r="H1510" s="20" t="s">
        <v>784</v>
      </c>
      <c r="I1510" s="20" t="s">
        <v>784</v>
      </c>
      <c r="J1510" s="20" t="s">
        <v>787</v>
      </c>
      <c r="K1510" s="16" t="s">
        <v>1957</v>
      </c>
      <c r="L1510" s="20"/>
      <c r="M1510" s="21" t="s">
        <v>750</v>
      </c>
      <c r="N1510" s="16" t="s">
        <v>1236</v>
      </c>
      <c r="O1510" s="16">
        <v>5</v>
      </c>
      <c r="P1510" s="20" t="s">
        <v>54</v>
      </c>
      <c r="Q1510" s="1" t="s">
        <v>2765</v>
      </c>
      <c r="R1510" s="1" t="s">
        <v>157</v>
      </c>
      <c r="S1510" s="16"/>
      <c r="T1510" s="151"/>
      <c r="V1510" s="105" t="str">
        <f>IF(Tabela2[[#This Row],[F.R.
(Fonte Recurso)]]="",IF(B1598&lt;&gt;"",B1598&amp;".","")&amp;C1598&amp;"."&amp;D1598&amp;"."&amp;E1598&amp;"."&amp;F1598&amp;"."&amp;G1598&amp;"."&amp;H1598&amp;"."&amp;I1598&amp;"."&amp;J1598,"")</f>
        <v>7.1.3.1.53.0.0.00</v>
      </c>
      <c r="W1510" s="105" t="b">
        <f>V1510=Tabela2[[#This Row],[N.R.
(Natureza da Receita)]]</f>
        <v>0</v>
      </c>
      <c r="X1510" s="105" t="str">
        <f>IF(Tabela2[[#This Row],[F.R.
(Fonte Recurso)]]="",VLOOKUP(Tabela2[[#This Row],[N.R.
(Natureza da Receita)]],Tabela813[[NR]:[Situação]],3,FALSE),"")</f>
        <v>S</v>
      </c>
      <c r="Y1510" s="105" t="b">
        <f>X1510=Tabela2[[#This Row],[(S)intética
(A)nalítica]]</f>
        <v>1</v>
      </c>
    </row>
    <row r="1511" spans="2:25">
      <c r="B1511" s="29"/>
      <c r="C1511" s="20"/>
      <c r="D1511" s="20"/>
      <c r="E1511" s="20"/>
      <c r="F1511" s="20"/>
      <c r="G1511" s="20"/>
      <c r="H1511" s="20"/>
      <c r="I1511" s="20"/>
      <c r="J1511" s="20"/>
      <c r="K1511" s="16"/>
      <c r="L1511" s="20" t="s">
        <v>3164</v>
      </c>
      <c r="M1511" s="21" t="s">
        <v>2783</v>
      </c>
      <c r="N1511" s="16"/>
      <c r="O1511" s="16" t="s">
        <v>157</v>
      </c>
      <c r="P1511" s="20" t="s">
        <v>157</v>
      </c>
      <c r="Q1511" s="1"/>
      <c r="R1511" s="1" t="s">
        <v>157</v>
      </c>
      <c r="S1511" s="16" t="s">
        <v>157</v>
      </c>
      <c r="T1511" s="151"/>
      <c r="V1511" s="105" t="str">
        <f>IF(Tabela2[[#This Row],[F.R.
(Fonte Recurso)]]="",IF(B1599&lt;&gt;"",B1599&amp;".","")&amp;C1599&amp;"."&amp;D1599&amp;"."&amp;E1599&amp;"."&amp;F1599&amp;"."&amp;G1599&amp;"."&amp;H1599&amp;"."&amp;I1599&amp;"."&amp;J1599,"")</f>
        <v/>
      </c>
      <c r="W1511" s="105" t="b">
        <f>V1511=Tabela2[[#This Row],[N.R.
(Natureza da Receita)]]</f>
        <v>1</v>
      </c>
      <c r="X1511" s="105" t="str">
        <f>IF(Tabela2[[#This Row],[F.R.
(Fonte Recurso)]]="",VLOOKUP(Tabela2[[#This Row],[N.R.
(Natureza da Receita)]],Tabela813[[NR]:[Situação]],3,FALSE),"")</f>
        <v/>
      </c>
      <c r="Y1511" s="105" t="b">
        <f>X1511=Tabela2[[#This Row],[(S)intética
(A)nalítica]]</f>
        <v>1</v>
      </c>
    </row>
    <row r="1512" spans="2:25" ht="30">
      <c r="B1512" s="29"/>
      <c r="C1512" s="20" t="s">
        <v>790</v>
      </c>
      <c r="D1512" s="20" t="s">
        <v>791</v>
      </c>
      <c r="E1512" s="20" t="s">
        <v>793</v>
      </c>
      <c r="F1512" s="20" t="s">
        <v>781</v>
      </c>
      <c r="G1512" s="20" t="s">
        <v>797</v>
      </c>
      <c r="H1512" s="20" t="s">
        <v>784</v>
      </c>
      <c r="I1512" s="20" t="s">
        <v>784</v>
      </c>
      <c r="J1512" s="20" t="s">
        <v>787</v>
      </c>
      <c r="K1512" s="16" t="s">
        <v>1958</v>
      </c>
      <c r="L1512" s="20"/>
      <c r="M1512" s="1" t="s">
        <v>1190</v>
      </c>
      <c r="N1512" s="16" t="s">
        <v>1236</v>
      </c>
      <c r="O1512" s="16">
        <v>5</v>
      </c>
      <c r="P1512" s="20" t="s">
        <v>50</v>
      </c>
      <c r="Q1512" s="1" t="s">
        <v>1232</v>
      </c>
      <c r="R1512" s="1" t="s">
        <v>157</v>
      </c>
      <c r="S1512" s="16" t="s">
        <v>157</v>
      </c>
      <c r="T1512" s="151"/>
      <c r="V1512" s="105" t="str">
        <f>IF(Tabela2[[#This Row],[F.R.
(Fonte Recurso)]]="",IF(B1600&lt;&gt;"",B1600&amp;".","")&amp;C1600&amp;"."&amp;D1600&amp;"."&amp;E1600&amp;"."&amp;F1600&amp;"."&amp;G1600&amp;"."&amp;H1600&amp;"."&amp;I1600&amp;"."&amp;J1600,"")</f>
        <v>.......</v>
      </c>
      <c r="W1512" s="105" t="b">
        <f>V1512=Tabela2[[#This Row],[N.R.
(Natureza da Receita)]]</f>
        <v>0</v>
      </c>
      <c r="X1512" s="105" t="str">
        <f>IF(Tabela2[[#This Row],[F.R.
(Fonte Recurso)]]="",VLOOKUP(Tabela2[[#This Row],[N.R.
(Natureza da Receita)]],Tabela813[[NR]:[Situação]],3,FALSE),"")</f>
        <v>S</v>
      </c>
      <c r="Y1512" s="105" t="b">
        <f>X1512=Tabela2[[#This Row],[(S)intética
(A)nalítica]]</f>
        <v>1</v>
      </c>
    </row>
    <row r="1513" spans="2:25" ht="30">
      <c r="B1513" s="29"/>
      <c r="C1513" s="20"/>
      <c r="D1513" s="20"/>
      <c r="E1513" s="20"/>
      <c r="F1513" s="20"/>
      <c r="G1513" s="20"/>
      <c r="H1513" s="20"/>
      <c r="I1513" s="20"/>
      <c r="J1513" s="20"/>
      <c r="K1513" s="16"/>
      <c r="L1513" s="20" t="s">
        <v>3110</v>
      </c>
      <c r="M1513" s="1" t="s">
        <v>3055</v>
      </c>
      <c r="N1513" s="16"/>
      <c r="O1513" s="16" t="s">
        <v>157</v>
      </c>
      <c r="P1513" s="20" t="s">
        <v>157</v>
      </c>
      <c r="Q1513" s="41" t="s">
        <v>3192</v>
      </c>
      <c r="R1513" s="1" t="s">
        <v>157</v>
      </c>
      <c r="S1513" s="16" t="s">
        <v>157</v>
      </c>
      <c r="T1513" s="151"/>
      <c r="V1513" s="105" t="str">
        <f>IF(Tabela2[[#This Row],[F.R.
(Fonte Recurso)]]="",IF(B1601&lt;&gt;"",B1601&amp;".","")&amp;C1601&amp;"."&amp;D1601&amp;"."&amp;E1601&amp;"."&amp;F1601&amp;"."&amp;G1601&amp;"."&amp;H1601&amp;"."&amp;I1601&amp;"."&amp;J1601,"")</f>
        <v/>
      </c>
      <c r="W1513" s="105" t="b">
        <f>V1513=Tabela2[[#This Row],[N.R.
(Natureza da Receita)]]</f>
        <v>1</v>
      </c>
      <c r="X1513" s="105" t="str">
        <f>IF(Tabela2[[#This Row],[F.R.
(Fonte Recurso)]]="",VLOOKUP(Tabela2[[#This Row],[N.R.
(Natureza da Receita)]],Tabela813[[NR]:[Situação]],3,FALSE),"")</f>
        <v/>
      </c>
      <c r="Y1513" s="105" t="b">
        <f>X1513=Tabela2[[#This Row],[(S)intética
(A)nalítica]]</f>
        <v>1</v>
      </c>
    </row>
    <row r="1514" spans="2:25">
      <c r="B1514" s="29"/>
      <c r="C1514" s="20"/>
      <c r="D1514" s="20"/>
      <c r="E1514" s="20"/>
      <c r="F1514" s="20"/>
      <c r="G1514" s="20"/>
      <c r="H1514" s="20"/>
      <c r="I1514" s="20"/>
      <c r="J1514" s="20"/>
      <c r="K1514" s="16"/>
      <c r="L1514" s="20" t="s">
        <v>3163</v>
      </c>
      <c r="M1514" s="21" t="s">
        <v>3109</v>
      </c>
      <c r="N1514" s="16" t="str">
        <f t="shared" ref="N1514:N1515" si="40">X1432</f>
        <v>S</v>
      </c>
      <c r="O1514" s="16" t="s">
        <v>157</v>
      </c>
      <c r="P1514" s="20" t="s">
        <v>157</v>
      </c>
      <c r="Q1514" s="1"/>
      <c r="R1514" s="1" t="s">
        <v>157</v>
      </c>
      <c r="S1514" s="16" t="s">
        <v>157</v>
      </c>
      <c r="T1514" s="151"/>
      <c r="V1514" s="105" t="str">
        <f>IF(Tabela2[[#This Row],[F.R.
(Fonte Recurso)]]="",IF(B1602&lt;&gt;"",B1602&amp;".","")&amp;C1602&amp;"."&amp;D1602&amp;"."&amp;E1602&amp;"."&amp;F1602&amp;"."&amp;G1602&amp;"."&amp;H1602&amp;"."&amp;I1602&amp;"."&amp;J1602,"")</f>
        <v/>
      </c>
      <c r="W1514" s="105" t="b">
        <f>V1514=Tabela2[[#This Row],[N.R.
(Natureza da Receita)]]</f>
        <v>1</v>
      </c>
      <c r="X1514" s="105" t="str">
        <f>IF(Tabela2[[#This Row],[F.R.
(Fonte Recurso)]]="",VLOOKUP(Tabela2[[#This Row],[N.R.
(Natureza da Receita)]],Tabela813[[NR]:[Situação]],3,FALSE),"")</f>
        <v/>
      </c>
      <c r="Y1514" s="105" t="b">
        <f>X1514=Tabela2[[#This Row],[(S)intética
(A)nalítica]]</f>
        <v>0</v>
      </c>
    </row>
    <row r="1515" spans="2:25" ht="30">
      <c r="B1515" s="29"/>
      <c r="C1515" s="20" t="s">
        <v>790</v>
      </c>
      <c r="D1515" s="20" t="s">
        <v>791</v>
      </c>
      <c r="E1515" s="20" t="s">
        <v>793</v>
      </c>
      <c r="F1515" s="20" t="s">
        <v>790</v>
      </c>
      <c r="G1515" s="20" t="s">
        <v>787</v>
      </c>
      <c r="H1515" s="20" t="s">
        <v>784</v>
      </c>
      <c r="I1515" s="20" t="s">
        <v>784</v>
      </c>
      <c r="J1515" s="20" t="s">
        <v>787</v>
      </c>
      <c r="K1515" s="16" t="s">
        <v>1959</v>
      </c>
      <c r="L1515" s="20"/>
      <c r="M1515" s="21" t="s">
        <v>487</v>
      </c>
      <c r="N1515" s="16" t="str">
        <f t="shared" si="40"/>
        <v>S</v>
      </c>
      <c r="O1515" s="16">
        <v>4</v>
      </c>
      <c r="P1515" s="20" t="s">
        <v>44</v>
      </c>
      <c r="Q1515" s="1" t="s">
        <v>751</v>
      </c>
      <c r="R1515" s="1" t="s">
        <v>157</v>
      </c>
      <c r="S1515" s="16"/>
      <c r="T1515" s="151"/>
      <c r="V1515" s="105" t="str">
        <f>IF(Tabela2[[#This Row],[F.R.
(Fonte Recurso)]]="",IF(B1603&lt;&gt;"",B1603&amp;".","")&amp;C1603&amp;"."&amp;D1603&amp;"."&amp;E1603&amp;"."&amp;F1603&amp;"."&amp;G1603&amp;"."&amp;H1603&amp;"."&amp;I1603&amp;"."&amp;J1603,"")</f>
        <v>.......</v>
      </c>
      <c r="W1515" s="105" t="b">
        <f>V1515=Tabela2[[#This Row],[N.R.
(Natureza da Receita)]]</f>
        <v>0</v>
      </c>
      <c r="X1515" s="105" t="str">
        <f>IF(Tabela2[[#This Row],[F.R.
(Fonte Recurso)]]="",VLOOKUP(Tabela2[[#This Row],[N.R.
(Natureza da Receita)]],Tabela813[[NR]:[Situação]],3,FALSE),"")</f>
        <v>S</v>
      </c>
      <c r="Y1515" s="105" t="b">
        <f>X1515=Tabela2[[#This Row],[(S)intética
(A)nalítica]]</f>
        <v>1</v>
      </c>
    </row>
    <row r="1516" spans="2:25" ht="30">
      <c r="B1516" s="29"/>
      <c r="C1516" s="20" t="s">
        <v>790</v>
      </c>
      <c r="D1516" s="20" t="s">
        <v>791</v>
      </c>
      <c r="E1516" s="20" t="s">
        <v>793</v>
      </c>
      <c r="F1516" s="20" t="s">
        <v>790</v>
      </c>
      <c r="G1516" s="20" t="s">
        <v>783</v>
      </c>
      <c r="H1516" s="20" t="s">
        <v>784</v>
      </c>
      <c r="I1516" s="20" t="s">
        <v>784</v>
      </c>
      <c r="J1516" s="20" t="s">
        <v>787</v>
      </c>
      <c r="K1516" s="16" t="s">
        <v>1960</v>
      </c>
      <c r="L1516" s="20"/>
      <c r="M1516" s="21" t="s">
        <v>982</v>
      </c>
      <c r="N1516" s="16" t="s">
        <v>1236</v>
      </c>
      <c r="O1516" s="16">
        <v>5</v>
      </c>
      <c r="P1516" s="20" t="s">
        <v>50</v>
      </c>
      <c r="Q1516" s="1" t="s">
        <v>752</v>
      </c>
      <c r="R1516" s="1" t="s">
        <v>157</v>
      </c>
      <c r="S1516" s="16"/>
      <c r="T1516" s="151"/>
      <c r="V1516" s="105" t="str">
        <f>IF(Tabela2[[#This Row],[F.R.
(Fonte Recurso)]]="",IF(B1604&lt;&gt;"",B1604&amp;".","")&amp;C1604&amp;"."&amp;D1604&amp;"."&amp;E1604&amp;"."&amp;F1604&amp;"."&amp;G1604&amp;"."&amp;H1604&amp;"."&amp;I1604&amp;"."&amp;J1604,"")</f>
        <v>7.2.0.0.00.0.0.00</v>
      </c>
      <c r="W1516" s="105" t="b">
        <f>V1516=Tabela2[[#This Row],[N.R.
(Natureza da Receita)]]</f>
        <v>0</v>
      </c>
      <c r="X1516" s="105" t="str">
        <f>IF(Tabela2[[#This Row],[F.R.
(Fonte Recurso)]]="",VLOOKUP(Tabela2[[#This Row],[N.R.
(Natureza da Receita)]],Tabela813[[NR]:[Situação]],3,FALSE),"")</f>
        <v>S</v>
      </c>
      <c r="Y1516" s="105" t="b">
        <f>X1516=Tabela2[[#This Row],[(S)intética
(A)nalítica]]</f>
        <v>1</v>
      </c>
    </row>
    <row r="1517" spans="2:25">
      <c r="B1517" s="29"/>
      <c r="C1517" s="20"/>
      <c r="D1517" s="20"/>
      <c r="E1517" s="20"/>
      <c r="F1517" s="20"/>
      <c r="G1517" s="20"/>
      <c r="H1517" s="20"/>
      <c r="I1517" s="20"/>
      <c r="J1517" s="20"/>
      <c r="K1517" s="16"/>
      <c r="L1517" s="20" t="s">
        <v>3110</v>
      </c>
      <c r="M1517" s="1" t="s">
        <v>3055</v>
      </c>
      <c r="N1517" s="16"/>
      <c r="O1517" s="16" t="s">
        <v>157</v>
      </c>
      <c r="P1517" s="20" t="s">
        <v>157</v>
      </c>
      <c r="Q1517" s="1"/>
      <c r="R1517" s="1" t="s">
        <v>157</v>
      </c>
      <c r="S1517" s="16" t="s">
        <v>157</v>
      </c>
      <c r="T1517" s="151"/>
      <c r="V1517" s="105" t="str">
        <f>IF(Tabela2[[#This Row],[F.R.
(Fonte Recurso)]]="",IF(B1605&lt;&gt;"",B1605&amp;".","")&amp;C1605&amp;"."&amp;D1605&amp;"."&amp;E1605&amp;"."&amp;F1605&amp;"."&amp;G1605&amp;"."&amp;H1605&amp;"."&amp;I1605&amp;"."&amp;J1605,"")</f>
        <v/>
      </c>
      <c r="W1517" s="105" t="b">
        <f>V1517=Tabela2[[#This Row],[N.R.
(Natureza da Receita)]]</f>
        <v>1</v>
      </c>
      <c r="X1517" s="105" t="str">
        <f>IF(Tabela2[[#This Row],[F.R.
(Fonte Recurso)]]="",VLOOKUP(Tabela2[[#This Row],[N.R.
(Natureza da Receita)]],Tabela813[[NR]:[Situação]],3,FALSE),"")</f>
        <v/>
      </c>
      <c r="Y1517" s="105" t="b">
        <f>X1517=Tabela2[[#This Row],[(S)intética
(A)nalítica]]</f>
        <v>1</v>
      </c>
    </row>
    <row r="1518" spans="2:25">
      <c r="B1518" s="29"/>
      <c r="C1518" s="20" t="s">
        <v>790</v>
      </c>
      <c r="D1518" s="20" t="s">
        <v>791</v>
      </c>
      <c r="E1518" s="20" t="s">
        <v>793</v>
      </c>
      <c r="F1518" s="20" t="s">
        <v>793</v>
      </c>
      <c r="G1518" s="20" t="s">
        <v>787</v>
      </c>
      <c r="H1518" s="20" t="s">
        <v>784</v>
      </c>
      <c r="I1518" s="20" t="s">
        <v>784</v>
      </c>
      <c r="J1518" s="20" t="s">
        <v>787</v>
      </c>
      <c r="K1518" s="16" t="s">
        <v>1961</v>
      </c>
      <c r="L1518" s="20"/>
      <c r="M1518" s="21" t="s">
        <v>2646</v>
      </c>
      <c r="N1518" s="16" t="s">
        <v>1236</v>
      </c>
      <c r="O1518" s="16">
        <v>4</v>
      </c>
      <c r="P1518" s="20" t="s">
        <v>44</v>
      </c>
      <c r="Q1518" s="1" t="s">
        <v>1233</v>
      </c>
      <c r="R1518" s="1" t="s">
        <v>157</v>
      </c>
      <c r="S1518" s="16"/>
      <c r="T1518" s="151"/>
      <c r="V1518" s="105" t="str">
        <f>IF(Tabela2[[#This Row],[F.R.
(Fonte Recurso)]]="",IF(B1606&lt;&gt;"",B1606&amp;".","")&amp;C1606&amp;"."&amp;D1606&amp;"."&amp;E1606&amp;"."&amp;F1606&amp;"."&amp;G1606&amp;"."&amp;H1606&amp;"."&amp;I1606&amp;"."&amp;J1606,"")</f>
        <v>7.2.1.5.00.0.0.00</v>
      </c>
      <c r="W1518" s="105" t="b">
        <f>V1518=Tabela2[[#This Row],[N.R.
(Natureza da Receita)]]</f>
        <v>0</v>
      </c>
      <c r="X1518" s="105" t="str">
        <f>IF(Tabela2[[#This Row],[F.R.
(Fonte Recurso)]]="",VLOOKUP(Tabela2[[#This Row],[N.R.
(Natureza da Receita)]],Tabela813[[NR]:[Situação]],3,FALSE),"")</f>
        <v>S</v>
      </c>
      <c r="Y1518" s="105" t="b">
        <f>X1518=Tabela2[[#This Row],[(S)intética
(A)nalítica]]</f>
        <v>1</v>
      </c>
    </row>
    <row r="1519" spans="2:25">
      <c r="B1519" s="29"/>
      <c r="C1519" s="20" t="s">
        <v>790</v>
      </c>
      <c r="D1519" s="20" t="s">
        <v>791</v>
      </c>
      <c r="E1519" s="20" t="s">
        <v>793</v>
      </c>
      <c r="F1519" s="20" t="s">
        <v>793</v>
      </c>
      <c r="G1519" s="20" t="s">
        <v>797</v>
      </c>
      <c r="H1519" s="20" t="s">
        <v>784</v>
      </c>
      <c r="I1519" s="20" t="s">
        <v>784</v>
      </c>
      <c r="J1519" s="20" t="s">
        <v>787</v>
      </c>
      <c r="K1519" s="16" t="s">
        <v>1962</v>
      </c>
      <c r="L1519" s="20"/>
      <c r="M1519" s="21" t="s">
        <v>2646</v>
      </c>
      <c r="N1519" s="16" t="s">
        <v>1236</v>
      </c>
      <c r="O1519" s="16">
        <v>5</v>
      </c>
      <c r="P1519" s="20" t="s">
        <v>50</v>
      </c>
      <c r="Q1519" s="1" t="s">
        <v>1234</v>
      </c>
      <c r="R1519" s="1" t="s">
        <v>157</v>
      </c>
      <c r="S1519" s="16" t="s">
        <v>157</v>
      </c>
      <c r="T1519" s="151"/>
      <c r="V1519" s="105" t="str">
        <f>IF(Tabela2[[#This Row],[F.R.
(Fonte Recurso)]]="",IF(B1607&lt;&gt;"",B1607&amp;".","")&amp;C1607&amp;"."&amp;D1607&amp;"."&amp;E1607&amp;"."&amp;F1607&amp;"."&amp;G1607&amp;"."&amp;H1607&amp;"."&amp;I1607&amp;"."&amp;J1607,"")</f>
        <v>7.2.1.5.02.0.0.00</v>
      </c>
      <c r="W1519" s="105" t="b">
        <f>V1519=Tabela2[[#This Row],[N.R.
(Natureza da Receita)]]</f>
        <v>0</v>
      </c>
      <c r="X1519" s="105" t="str">
        <f>IF(Tabela2[[#This Row],[F.R.
(Fonte Recurso)]]="",VLOOKUP(Tabela2[[#This Row],[N.R.
(Natureza da Receita)]],Tabela813[[NR]:[Situação]],3,FALSE),"")</f>
        <v>S</v>
      </c>
      <c r="Y1519" s="105" t="b">
        <f>X1519=Tabela2[[#This Row],[(S)intética
(A)nalítica]]</f>
        <v>1</v>
      </c>
    </row>
    <row r="1520" spans="2:25" ht="30">
      <c r="B1520" s="29"/>
      <c r="C1520" s="20"/>
      <c r="D1520" s="20"/>
      <c r="E1520" s="20"/>
      <c r="F1520" s="20"/>
      <c r="G1520" s="20"/>
      <c r="H1520" s="20"/>
      <c r="I1520" s="20"/>
      <c r="J1520" s="20"/>
      <c r="K1520" s="16"/>
      <c r="L1520" s="20" t="s">
        <v>3110</v>
      </c>
      <c r="M1520" s="1" t="s">
        <v>3055</v>
      </c>
      <c r="N1520" s="16"/>
      <c r="O1520" s="16" t="s">
        <v>157</v>
      </c>
      <c r="P1520" s="20" t="s">
        <v>157</v>
      </c>
      <c r="Q1520" s="41" t="s">
        <v>3192</v>
      </c>
      <c r="R1520" s="1" t="s">
        <v>157</v>
      </c>
      <c r="S1520" s="16" t="s">
        <v>157</v>
      </c>
      <c r="T1520" s="151"/>
      <c r="V1520" s="105" t="str">
        <f>IF(Tabela2[[#This Row],[F.R.
(Fonte Recurso)]]="",IF(B1608&lt;&gt;"",B1608&amp;".","")&amp;C1608&amp;"."&amp;D1608&amp;"."&amp;E1608&amp;"."&amp;F1608&amp;"."&amp;G1608&amp;"."&amp;H1608&amp;"."&amp;I1608&amp;"."&amp;J1608,"")</f>
        <v/>
      </c>
      <c r="W1520" s="105" t="b">
        <f>V1520=Tabela2[[#This Row],[N.R.
(Natureza da Receita)]]</f>
        <v>1</v>
      </c>
      <c r="X1520" s="105" t="str">
        <f>IF(Tabela2[[#This Row],[F.R.
(Fonte Recurso)]]="",VLOOKUP(Tabela2[[#This Row],[N.R.
(Natureza da Receita)]],Tabela813[[NR]:[Situação]],3,FALSE),"")</f>
        <v/>
      </c>
      <c r="Y1520" s="105" t="b">
        <f>X1520=Tabela2[[#This Row],[(S)intética
(A)nalítica]]</f>
        <v>1</v>
      </c>
    </row>
    <row r="1521" spans="2:25">
      <c r="B1521" s="29"/>
      <c r="C1521" s="20"/>
      <c r="D1521" s="20"/>
      <c r="E1521" s="20"/>
      <c r="F1521" s="20"/>
      <c r="G1521" s="20"/>
      <c r="H1521" s="20"/>
      <c r="I1521" s="20"/>
      <c r="J1521" s="20"/>
      <c r="K1521" s="16"/>
      <c r="L1521" s="20" t="s">
        <v>3163</v>
      </c>
      <c r="M1521" s="21" t="s">
        <v>3109</v>
      </c>
      <c r="N1521" s="16"/>
      <c r="O1521" s="16"/>
      <c r="P1521" s="20"/>
      <c r="Q1521" s="1"/>
      <c r="R1521" s="1"/>
      <c r="S1521" s="16"/>
      <c r="T1521" s="151"/>
      <c r="V1521" s="105" t="str">
        <f>IF(Tabela2[[#This Row],[F.R.
(Fonte Recurso)]]="",IF(B1609&lt;&gt;"",B1609&amp;".","")&amp;C1609&amp;"."&amp;D1609&amp;"."&amp;E1609&amp;"."&amp;F1609&amp;"."&amp;G1609&amp;"."&amp;H1609&amp;"."&amp;I1609&amp;"."&amp;J1609,"")</f>
        <v/>
      </c>
      <c r="W1521" s="105" t="b">
        <f>V1521=Tabela2[[#This Row],[N.R.
(Natureza da Receita)]]</f>
        <v>1</v>
      </c>
      <c r="X1521" s="105" t="str">
        <f>IF(Tabela2[[#This Row],[F.R.
(Fonte Recurso)]]="",VLOOKUP(Tabela2[[#This Row],[N.R.
(Natureza da Receita)]],Tabela813[[NR]:[Situação]],3,FALSE),"")</f>
        <v/>
      </c>
      <c r="Y1521" s="105" t="b">
        <f>X1521=Tabela2[[#This Row],[(S)intética
(A)nalítica]]</f>
        <v>1</v>
      </c>
    </row>
    <row r="1522" spans="2:25">
      <c r="B1522" s="29"/>
      <c r="C1522" s="20"/>
      <c r="D1522" s="20"/>
      <c r="E1522" s="20"/>
      <c r="F1522" s="20"/>
      <c r="G1522" s="20"/>
      <c r="H1522" s="20"/>
      <c r="I1522" s="20"/>
      <c r="J1522" s="20"/>
      <c r="K1522" s="16"/>
      <c r="L1522" s="20" t="s">
        <v>6069</v>
      </c>
      <c r="M1522" s="21" t="s">
        <v>6070</v>
      </c>
      <c r="N1522" s="16"/>
      <c r="O1522" s="16"/>
      <c r="P1522" s="20"/>
      <c r="Q1522" s="1"/>
      <c r="R1522" s="1"/>
      <c r="S1522" s="16" t="s">
        <v>14</v>
      </c>
      <c r="T1522" s="154">
        <v>44851</v>
      </c>
      <c r="V1522" s="105" t="str">
        <f>IF(Tabela2[[#This Row],[F.R.
(Fonte Recurso)]]="",IF(B1610&lt;&gt;"",B1610&amp;".","")&amp;C1610&amp;"."&amp;D1610&amp;"."&amp;E1610&amp;"."&amp;F1610&amp;"."&amp;G1610&amp;"."&amp;H1610&amp;"."&amp;I1610&amp;"."&amp;J1610,"")</f>
        <v/>
      </c>
      <c r="W1522" s="105" t="b">
        <f>V1522=Tabela2[[#This Row],[N.R.
(Natureza da Receita)]]</f>
        <v>1</v>
      </c>
      <c r="X1522" s="105" t="str">
        <f>IF(Tabela2[[#This Row],[F.R.
(Fonte Recurso)]]="",VLOOKUP(Tabela2[[#This Row],[N.R.
(Natureza da Receita)]],Tabela813[[NR]:[Situação]],3,FALSE),"")</f>
        <v/>
      </c>
      <c r="Y1522" s="105" t="b">
        <f>X1522=Tabela2[[#This Row],[(S)intética
(A)nalítica]]</f>
        <v>1</v>
      </c>
    </row>
    <row r="1523" spans="2:25" ht="30">
      <c r="B1523" s="29"/>
      <c r="C1523" s="20" t="s">
        <v>790</v>
      </c>
      <c r="D1523" s="20" t="s">
        <v>793</v>
      </c>
      <c r="E1523" s="20" t="s">
        <v>784</v>
      </c>
      <c r="F1523" s="20" t="s">
        <v>784</v>
      </c>
      <c r="G1523" s="20" t="s">
        <v>787</v>
      </c>
      <c r="H1523" s="20" t="s">
        <v>784</v>
      </c>
      <c r="I1523" s="20" t="s">
        <v>784</v>
      </c>
      <c r="J1523" s="20" t="s">
        <v>787</v>
      </c>
      <c r="K1523" s="16" t="s">
        <v>1963</v>
      </c>
      <c r="L1523" s="20"/>
      <c r="M1523" s="21" t="s">
        <v>753</v>
      </c>
      <c r="N1523" s="16" t="str">
        <f>X1440</f>
        <v>A</v>
      </c>
      <c r="O1523" s="16">
        <v>2</v>
      </c>
      <c r="P1523" s="20" t="s">
        <v>44</v>
      </c>
      <c r="Q1523" s="1" t="s">
        <v>754</v>
      </c>
      <c r="R1523" s="1" t="s">
        <v>157</v>
      </c>
      <c r="S1523" s="16" t="s">
        <v>157</v>
      </c>
      <c r="T1523" s="151"/>
      <c r="V1523" s="105" t="str">
        <f>IF(Tabela2[[#This Row],[F.R.
(Fonte Recurso)]]="",IF(B1611&lt;&gt;"",B1611&amp;".","")&amp;C1611&amp;"."&amp;D1611&amp;"."&amp;E1611&amp;"."&amp;F1611&amp;"."&amp;G1611&amp;"."&amp;H1611&amp;"."&amp;I1611&amp;"."&amp;J1611,"")</f>
        <v>.......</v>
      </c>
      <c r="W1523" s="105" t="b">
        <f>V1523=Tabela2[[#This Row],[N.R.
(Natureza da Receita)]]</f>
        <v>0</v>
      </c>
      <c r="X1523" s="105" t="str">
        <f>IF(Tabela2[[#This Row],[F.R.
(Fonte Recurso)]]="",VLOOKUP(Tabela2[[#This Row],[N.R.
(Natureza da Receita)]],Tabela813[[NR]:[Situação]],3,FALSE),"")</f>
        <v>S</v>
      </c>
      <c r="Y1523" s="105" t="b">
        <f>X1523=Tabela2[[#This Row],[(S)intética
(A)nalítica]]</f>
        <v>0</v>
      </c>
    </row>
    <row r="1524" spans="2:25" ht="45">
      <c r="B1524" s="29"/>
      <c r="C1524" s="20" t="s">
        <v>790</v>
      </c>
      <c r="D1524" s="20" t="s">
        <v>793</v>
      </c>
      <c r="E1524" s="20" t="s">
        <v>781</v>
      </c>
      <c r="F1524" s="20" t="s">
        <v>784</v>
      </c>
      <c r="G1524" s="20" t="s">
        <v>787</v>
      </c>
      <c r="H1524" s="20" t="s">
        <v>784</v>
      </c>
      <c r="I1524" s="20" t="s">
        <v>784</v>
      </c>
      <c r="J1524" s="20" t="s">
        <v>787</v>
      </c>
      <c r="K1524" s="16" t="s">
        <v>1964</v>
      </c>
      <c r="L1524" s="20"/>
      <c r="M1524" s="21" t="s">
        <v>755</v>
      </c>
      <c r="N1524" s="16" t="s">
        <v>1236</v>
      </c>
      <c r="O1524" s="16">
        <v>3</v>
      </c>
      <c r="P1524" s="20" t="s">
        <v>44</v>
      </c>
      <c r="Q1524" s="1" t="s">
        <v>756</v>
      </c>
      <c r="R1524" s="1" t="s">
        <v>157</v>
      </c>
      <c r="S1524" s="16" t="s">
        <v>157</v>
      </c>
      <c r="T1524" s="151"/>
      <c r="V1524" s="105" t="str">
        <f>IF(Tabela2[[#This Row],[F.R.
(Fonte Recurso)]]="",IF(B1612&lt;&gt;"",B1612&amp;".","")&amp;C1612&amp;"."&amp;D1612&amp;"."&amp;E1612&amp;"."&amp;F1612&amp;"."&amp;G1612&amp;"."&amp;H1612&amp;"."&amp;I1612&amp;"."&amp;J1612,"")</f>
        <v>7.2.1.5.02.2.0.00</v>
      </c>
      <c r="W1524" s="105" t="b">
        <f>V1524=Tabela2[[#This Row],[N.R.
(Natureza da Receita)]]</f>
        <v>0</v>
      </c>
      <c r="X1524" s="105" t="str">
        <f>IF(Tabela2[[#This Row],[F.R.
(Fonte Recurso)]]="",VLOOKUP(Tabela2[[#This Row],[N.R.
(Natureza da Receita)]],Tabela813[[NR]:[Situação]],3,FALSE),"")</f>
        <v>S</v>
      </c>
      <c r="Y1524" s="105" t="b">
        <f>X1524=Tabela2[[#This Row],[(S)intética
(A)nalítica]]</f>
        <v>1</v>
      </c>
    </row>
    <row r="1525" spans="2:25" ht="45">
      <c r="B1525" s="29"/>
      <c r="C1525" s="20" t="s">
        <v>790</v>
      </c>
      <c r="D1525" s="20" t="s">
        <v>793</v>
      </c>
      <c r="E1525" s="20" t="s">
        <v>781</v>
      </c>
      <c r="F1525" s="20" t="s">
        <v>781</v>
      </c>
      <c r="G1525" s="20" t="s">
        <v>787</v>
      </c>
      <c r="H1525" s="20" t="s">
        <v>784</v>
      </c>
      <c r="I1525" s="20" t="s">
        <v>784</v>
      </c>
      <c r="J1525" s="20" t="s">
        <v>787</v>
      </c>
      <c r="K1525" s="16" t="s">
        <v>1965</v>
      </c>
      <c r="L1525" s="20"/>
      <c r="M1525" s="21" t="s">
        <v>755</v>
      </c>
      <c r="N1525" s="16" t="str">
        <f>X1442</f>
        <v>S</v>
      </c>
      <c r="O1525" s="16">
        <v>4</v>
      </c>
      <c r="P1525" s="20" t="s">
        <v>44</v>
      </c>
      <c r="Q1525" s="1" t="s">
        <v>756</v>
      </c>
      <c r="R1525" s="1" t="s">
        <v>157</v>
      </c>
      <c r="S1525" s="16"/>
      <c r="T1525" s="151"/>
      <c r="V1525" s="105" t="str">
        <f>IF(Tabela2[[#This Row],[F.R.
(Fonte Recurso)]]="",IF(B1613&lt;&gt;"",B1613&amp;".","")&amp;C1613&amp;"."&amp;D1613&amp;"."&amp;E1613&amp;"."&amp;F1613&amp;"."&amp;G1613&amp;"."&amp;H1613&amp;"."&amp;I1613&amp;"."&amp;J1613,"")</f>
        <v>.......</v>
      </c>
      <c r="W1525" s="105" t="b">
        <f>V1525=Tabela2[[#This Row],[N.R.
(Natureza da Receita)]]</f>
        <v>0</v>
      </c>
      <c r="X1525" s="105" t="str">
        <f>IF(Tabela2[[#This Row],[F.R.
(Fonte Recurso)]]="",VLOOKUP(Tabela2[[#This Row],[N.R.
(Natureza da Receita)]],Tabela813[[NR]:[Situação]],3,FALSE),"")</f>
        <v>S</v>
      </c>
      <c r="Y1525" s="105" t="b">
        <f>X1525=Tabela2[[#This Row],[(S)intética
(A)nalítica]]</f>
        <v>1</v>
      </c>
    </row>
    <row r="1526" spans="2:25" ht="45">
      <c r="B1526" s="29"/>
      <c r="C1526" s="20" t="s">
        <v>790</v>
      </c>
      <c r="D1526" s="20" t="s">
        <v>793</v>
      </c>
      <c r="E1526" s="20" t="s">
        <v>781</v>
      </c>
      <c r="F1526" s="20" t="s">
        <v>781</v>
      </c>
      <c r="G1526" s="20" t="s">
        <v>783</v>
      </c>
      <c r="H1526" s="20" t="s">
        <v>784</v>
      </c>
      <c r="I1526" s="20" t="s">
        <v>784</v>
      </c>
      <c r="J1526" s="20" t="s">
        <v>787</v>
      </c>
      <c r="K1526" s="16" t="s">
        <v>1966</v>
      </c>
      <c r="L1526" s="20"/>
      <c r="M1526" s="21" t="s">
        <v>755</v>
      </c>
      <c r="N1526" s="16" t="s">
        <v>1236</v>
      </c>
      <c r="O1526" s="16">
        <v>5</v>
      </c>
      <c r="P1526" s="20" t="s">
        <v>50</v>
      </c>
      <c r="Q1526" s="1" t="s">
        <v>2766</v>
      </c>
      <c r="R1526" s="1" t="s">
        <v>157</v>
      </c>
      <c r="S1526" s="16"/>
      <c r="T1526" s="151"/>
      <c r="V1526" s="105" t="str">
        <f>IF(Tabela2[[#This Row],[F.R.
(Fonte Recurso)]]="",IF(B1614&lt;&gt;"",B1614&amp;".","")&amp;C1614&amp;"."&amp;D1614&amp;"."&amp;E1614&amp;"."&amp;F1614&amp;"."&amp;G1614&amp;"."&amp;H1614&amp;"."&amp;I1614&amp;"."&amp;J1614,"")</f>
        <v>.......</v>
      </c>
      <c r="W1526" s="105" t="b">
        <f>V1526=Tabela2[[#This Row],[N.R.
(Natureza da Receita)]]</f>
        <v>0</v>
      </c>
      <c r="X1526" s="105" t="str">
        <f>IF(Tabela2[[#This Row],[F.R.
(Fonte Recurso)]]="",VLOOKUP(Tabela2[[#This Row],[N.R.
(Natureza da Receita)]],Tabela813[[NR]:[Situação]],3,FALSE),"")</f>
        <v>S</v>
      </c>
      <c r="Y1526" s="105" t="b">
        <f>X1526=Tabela2[[#This Row],[(S)intética
(A)nalítica]]</f>
        <v>1</v>
      </c>
    </row>
    <row r="1527" spans="2:25">
      <c r="B1527" s="29"/>
      <c r="C1527" s="20"/>
      <c r="D1527" s="20"/>
      <c r="E1527" s="20"/>
      <c r="F1527" s="20"/>
      <c r="G1527" s="20"/>
      <c r="H1527" s="20"/>
      <c r="I1527" s="20"/>
      <c r="J1527" s="20"/>
      <c r="K1527" s="16"/>
      <c r="L1527" s="20" t="s">
        <v>3110</v>
      </c>
      <c r="M1527" s="1" t="s">
        <v>3055</v>
      </c>
      <c r="N1527" s="16"/>
      <c r="O1527" s="16" t="s">
        <v>157</v>
      </c>
      <c r="P1527" s="20" t="s">
        <v>157</v>
      </c>
      <c r="Q1527" s="1"/>
      <c r="R1527" s="1" t="s">
        <v>157</v>
      </c>
      <c r="S1527" s="16" t="s">
        <v>157</v>
      </c>
      <c r="T1527" s="151"/>
      <c r="V1527" s="105" t="str">
        <f>IF(Tabela2[[#This Row],[F.R.
(Fonte Recurso)]]="",IF(B1615&lt;&gt;"",B1615&amp;".","")&amp;C1615&amp;"."&amp;D1615&amp;"."&amp;E1615&amp;"."&amp;F1615&amp;"."&amp;G1615&amp;"."&amp;H1615&amp;"."&amp;I1615&amp;"."&amp;J1615,"")</f>
        <v/>
      </c>
      <c r="W1527" s="105" t="b">
        <f>V1527=Tabela2[[#This Row],[N.R.
(Natureza da Receita)]]</f>
        <v>1</v>
      </c>
      <c r="X1527" s="105" t="str">
        <f>IF(Tabela2[[#This Row],[F.R.
(Fonte Recurso)]]="",VLOOKUP(Tabela2[[#This Row],[N.R.
(Natureza da Receita)]],Tabela813[[NR]:[Situação]],3,FALSE),"")</f>
        <v/>
      </c>
      <c r="Y1527" s="105" t="b">
        <f>X1527=Tabela2[[#This Row],[(S)intética
(A)nalítica]]</f>
        <v>1</v>
      </c>
    </row>
    <row r="1528" spans="2:25" ht="30">
      <c r="B1528" s="29"/>
      <c r="C1528" s="20" t="s">
        <v>790</v>
      </c>
      <c r="D1528" s="20" t="s">
        <v>793</v>
      </c>
      <c r="E1528" s="20" t="s">
        <v>791</v>
      </c>
      <c r="F1528" s="20" t="s">
        <v>784</v>
      </c>
      <c r="G1528" s="20" t="s">
        <v>787</v>
      </c>
      <c r="H1528" s="20" t="s">
        <v>784</v>
      </c>
      <c r="I1528" s="20" t="s">
        <v>784</v>
      </c>
      <c r="J1528" s="20" t="s">
        <v>787</v>
      </c>
      <c r="K1528" s="16" t="s">
        <v>1967</v>
      </c>
      <c r="L1528" s="20"/>
      <c r="M1528" s="21" t="s">
        <v>757</v>
      </c>
      <c r="N1528" s="16" t="s">
        <v>1236</v>
      </c>
      <c r="O1528" s="16">
        <v>3</v>
      </c>
      <c r="P1528" s="20" t="s">
        <v>44</v>
      </c>
      <c r="Q1528" s="1" t="s">
        <v>758</v>
      </c>
      <c r="R1528" s="1" t="s">
        <v>157</v>
      </c>
      <c r="S1528" s="16" t="s">
        <v>157</v>
      </c>
      <c r="T1528" s="151"/>
      <c r="V1528" s="105" t="str">
        <f>IF(Tabela2[[#This Row],[F.R.
(Fonte Recurso)]]="",IF(B1616&lt;&gt;"",B1616&amp;".","")&amp;C1616&amp;"."&amp;D1616&amp;"."&amp;E1616&amp;"."&amp;F1616&amp;"."&amp;G1616&amp;"."&amp;H1616&amp;"."&amp;I1616&amp;"."&amp;J1616,"")</f>
        <v>7.2.1.5.50.0.0.00</v>
      </c>
      <c r="W1528" s="105" t="b">
        <f>V1528=Tabela2[[#This Row],[N.R.
(Natureza da Receita)]]</f>
        <v>0</v>
      </c>
      <c r="X1528" s="105" t="str">
        <f>IF(Tabela2[[#This Row],[F.R.
(Fonte Recurso)]]="",VLOOKUP(Tabela2[[#This Row],[N.R.
(Natureza da Receita)]],Tabela813[[NR]:[Situação]],3,FALSE),"")</f>
        <v>S</v>
      </c>
      <c r="Y1528" s="105" t="b">
        <f>X1528=Tabela2[[#This Row],[(S)intética
(A)nalítica]]</f>
        <v>1</v>
      </c>
    </row>
    <row r="1529" spans="2:25" ht="30">
      <c r="B1529" s="29"/>
      <c r="C1529" s="20" t="s">
        <v>790</v>
      </c>
      <c r="D1529" s="20" t="s">
        <v>793</v>
      </c>
      <c r="E1529" s="20" t="s">
        <v>791</v>
      </c>
      <c r="F1529" s="20" t="s">
        <v>781</v>
      </c>
      <c r="G1529" s="20" t="s">
        <v>787</v>
      </c>
      <c r="H1529" s="20" t="s">
        <v>784</v>
      </c>
      <c r="I1529" s="20" t="s">
        <v>784</v>
      </c>
      <c r="J1529" s="20" t="s">
        <v>787</v>
      </c>
      <c r="K1529" s="16" t="s">
        <v>1968</v>
      </c>
      <c r="L1529" s="20"/>
      <c r="M1529" s="21" t="s">
        <v>757</v>
      </c>
      <c r="N1529" s="16" t="s">
        <v>1236</v>
      </c>
      <c r="O1529" s="16">
        <v>4</v>
      </c>
      <c r="P1529" s="20" t="s">
        <v>44</v>
      </c>
      <c r="Q1529" s="1" t="s">
        <v>758</v>
      </c>
      <c r="R1529" s="1" t="s">
        <v>157</v>
      </c>
      <c r="S1529" s="16"/>
      <c r="T1529" s="151"/>
      <c r="V1529" s="105" t="str">
        <f>IF(Tabela2[[#This Row],[F.R.
(Fonte Recurso)]]="",IF(B1617&lt;&gt;"",B1617&amp;".","")&amp;C1617&amp;"."&amp;D1617&amp;"."&amp;E1617&amp;"."&amp;F1617&amp;"."&amp;G1617&amp;"."&amp;H1617&amp;"."&amp;I1617&amp;"."&amp;J1617,"")</f>
        <v>7.2.1.5.50.1.0.00</v>
      </c>
      <c r="W1529" s="105" t="b">
        <f>V1529=Tabela2[[#This Row],[N.R.
(Natureza da Receita)]]</f>
        <v>0</v>
      </c>
      <c r="X1529" s="105" t="str">
        <f>IF(Tabela2[[#This Row],[F.R.
(Fonte Recurso)]]="",VLOOKUP(Tabela2[[#This Row],[N.R.
(Natureza da Receita)]],Tabela813[[NR]:[Situação]],3,FALSE),"")</f>
        <v>S</v>
      </c>
      <c r="Y1529" s="105" t="b">
        <f>X1529=Tabela2[[#This Row],[(S)intética
(A)nalítica]]</f>
        <v>1</v>
      </c>
    </row>
    <row r="1530" spans="2:25" ht="30">
      <c r="B1530" s="29"/>
      <c r="C1530" s="20" t="s">
        <v>790</v>
      </c>
      <c r="D1530" s="20" t="s">
        <v>793</v>
      </c>
      <c r="E1530" s="20" t="s">
        <v>791</v>
      </c>
      <c r="F1530" s="20" t="s">
        <v>781</v>
      </c>
      <c r="G1530" s="20" t="s">
        <v>783</v>
      </c>
      <c r="H1530" s="20" t="s">
        <v>784</v>
      </c>
      <c r="I1530" s="20" t="s">
        <v>784</v>
      </c>
      <c r="J1530" s="20" t="s">
        <v>787</v>
      </c>
      <c r="K1530" s="16" t="s">
        <v>1969</v>
      </c>
      <c r="L1530" s="20"/>
      <c r="M1530" s="21" t="s">
        <v>757</v>
      </c>
      <c r="N1530" s="16" t="str">
        <f>X1447</f>
        <v>A</v>
      </c>
      <c r="O1530" s="16">
        <v>5</v>
      </c>
      <c r="P1530" s="20" t="s">
        <v>50</v>
      </c>
      <c r="Q1530" s="1" t="s">
        <v>759</v>
      </c>
      <c r="R1530" s="1" t="s">
        <v>157</v>
      </c>
      <c r="S1530" s="16"/>
      <c r="T1530" s="151"/>
      <c r="V1530" s="105" t="str">
        <f>IF(Tabela2[[#This Row],[F.R.
(Fonte Recurso)]]="",IF(B1618&lt;&gt;"",B1618&amp;".","")&amp;C1618&amp;"."&amp;D1618&amp;"."&amp;E1618&amp;"."&amp;F1618&amp;"."&amp;G1618&amp;"."&amp;H1618&amp;"."&amp;I1618&amp;"."&amp;J1618,"")</f>
        <v>.......</v>
      </c>
      <c r="W1530" s="105" t="b">
        <f>V1530=Tabela2[[#This Row],[N.R.
(Natureza da Receita)]]</f>
        <v>0</v>
      </c>
      <c r="X1530" s="105" t="str">
        <f>IF(Tabela2[[#This Row],[F.R.
(Fonte Recurso)]]="",VLOOKUP(Tabela2[[#This Row],[N.R.
(Natureza da Receita)]],Tabela813[[NR]:[Situação]],3,FALSE),"")</f>
        <v>S</v>
      </c>
      <c r="Y1530" s="105" t="b">
        <f>X1530=Tabela2[[#This Row],[(S)intética
(A)nalítica]]</f>
        <v>0</v>
      </c>
    </row>
    <row r="1531" spans="2:25">
      <c r="B1531" s="29"/>
      <c r="C1531" s="20"/>
      <c r="D1531" s="20"/>
      <c r="E1531" s="20"/>
      <c r="F1531" s="20"/>
      <c r="G1531" s="20"/>
      <c r="H1531" s="20"/>
      <c r="I1531" s="20"/>
      <c r="J1531" s="20"/>
      <c r="K1531" s="16"/>
      <c r="L1531" s="20" t="s">
        <v>3110</v>
      </c>
      <c r="M1531" s="1" t="s">
        <v>3055</v>
      </c>
      <c r="N1531" s="16"/>
      <c r="O1531" s="16" t="s">
        <v>157</v>
      </c>
      <c r="P1531" s="20" t="s">
        <v>157</v>
      </c>
      <c r="Q1531" s="1"/>
      <c r="R1531" s="1" t="s">
        <v>157</v>
      </c>
      <c r="S1531" s="16" t="s">
        <v>157</v>
      </c>
      <c r="T1531" s="151"/>
      <c r="V1531" s="105" t="str">
        <f>IF(Tabela2[[#This Row],[F.R.
(Fonte Recurso)]]="",IF(B1619&lt;&gt;"",B1619&amp;".","")&amp;C1619&amp;"."&amp;D1619&amp;"."&amp;E1619&amp;"."&amp;F1619&amp;"."&amp;G1619&amp;"."&amp;H1619&amp;"."&amp;I1619&amp;"."&amp;J1619,"")</f>
        <v/>
      </c>
      <c r="W1531" s="105" t="b">
        <f>V1531=Tabela2[[#This Row],[N.R.
(Natureza da Receita)]]</f>
        <v>1</v>
      </c>
      <c r="X1531" s="105" t="str">
        <f>IF(Tabela2[[#This Row],[F.R.
(Fonte Recurso)]]="",VLOOKUP(Tabela2[[#This Row],[N.R.
(Natureza da Receita)]],Tabela813[[NR]:[Situação]],3,FALSE),"")</f>
        <v/>
      </c>
      <c r="Y1531" s="105" t="b">
        <f>X1531=Tabela2[[#This Row],[(S)intética
(A)nalítica]]</f>
        <v>1</v>
      </c>
    </row>
    <row r="1532" spans="2:25" ht="30">
      <c r="B1532" s="29"/>
      <c r="C1532" s="20" t="s">
        <v>790</v>
      </c>
      <c r="D1532" s="20" t="s">
        <v>793</v>
      </c>
      <c r="E1532" s="20" t="s">
        <v>793</v>
      </c>
      <c r="F1532" s="20" t="s">
        <v>784</v>
      </c>
      <c r="G1532" s="20" t="s">
        <v>787</v>
      </c>
      <c r="H1532" s="20" t="s">
        <v>784</v>
      </c>
      <c r="I1532" s="20" t="s">
        <v>784</v>
      </c>
      <c r="J1532" s="20" t="s">
        <v>787</v>
      </c>
      <c r="K1532" s="16" t="s">
        <v>1970</v>
      </c>
      <c r="L1532" s="20"/>
      <c r="M1532" s="21" t="s">
        <v>760</v>
      </c>
      <c r="N1532" s="16" t="s">
        <v>1236</v>
      </c>
      <c r="O1532" s="16">
        <v>3</v>
      </c>
      <c r="P1532" s="20" t="s">
        <v>44</v>
      </c>
      <c r="Q1532" s="1" t="s">
        <v>761</v>
      </c>
      <c r="R1532" s="1" t="s">
        <v>157</v>
      </c>
      <c r="S1532" s="16" t="s">
        <v>157</v>
      </c>
      <c r="T1532" s="151"/>
      <c r="V1532" s="105" t="str">
        <f>IF(Tabela2[[#This Row],[F.R.
(Fonte Recurso)]]="",IF(B1620&lt;&gt;"",B1620&amp;".","")&amp;C1620&amp;"."&amp;D1620&amp;"."&amp;E1620&amp;"."&amp;F1620&amp;"."&amp;G1620&amp;"."&amp;H1620&amp;"."&amp;I1620&amp;"."&amp;J1620,"")</f>
        <v>.......</v>
      </c>
      <c r="W1532" s="105" t="b">
        <f>V1532=Tabela2[[#This Row],[N.R.
(Natureza da Receita)]]</f>
        <v>0</v>
      </c>
      <c r="X1532" s="105" t="str">
        <f>IF(Tabela2[[#This Row],[F.R.
(Fonte Recurso)]]="",VLOOKUP(Tabela2[[#This Row],[N.R.
(Natureza da Receita)]],Tabela813[[NR]:[Situação]],3,FALSE),"")</f>
        <v>S</v>
      </c>
      <c r="Y1532" s="105" t="b">
        <f>X1532=Tabela2[[#This Row],[(S)intética
(A)nalítica]]</f>
        <v>1</v>
      </c>
    </row>
    <row r="1533" spans="2:25" ht="30">
      <c r="B1533" s="29"/>
      <c r="C1533" s="20" t="s">
        <v>790</v>
      </c>
      <c r="D1533" s="20" t="s">
        <v>793</v>
      </c>
      <c r="E1533" s="20" t="s">
        <v>793</v>
      </c>
      <c r="F1533" s="20" t="s">
        <v>793</v>
      </c>
      <c r="G1533" s="20" t="s">
        <v>787</v>
      </c>
      <c r="H1533" s="20" t="s">
        <v>784</v>
      </c>
      <c r="I1533" s="20" t="s">
        <v>784</v>
      </c>
      <c r="J1533" s="20" t="s">
        <v>787</v>
      </c>
      <c r="K1533" s="16" t="s">
        <v>1971</v>
      </c>
      <c r="L1533" s="20"/>
      <c r="M1533" s="21" t="s">
        <v>753</v>
      </c>
      <c r="N1533" s="16" t="str">
        <f>X1450</f>
        <v/>
      </c>
      <c r="O1533" s="16">
        <v>4</v>
      </c>
      <c r="P1533" s="20" t="s">
        <v>44</v>
      </c>
      <c r="Q1533" s="1" t="s">
        <v>761</v>
      </c>
      <c r="R1533" s="1" t="s">
        <v>157</v>
      </c>
      <c r="S1533" s="16"/>
      <c r="T1533" s="151"/>
      <c r="V1533" s="105" t="str">
        <f>IF(Tabela2[[#This Row],[F.R.
(Fonte Recurso)]]="",IF(B1621&lt;&gt;"",B1621&amp;".","")&amp;C1621&amp;"."&amp;D1621&amp;"."&amp;E1621&amp;"."&amp;F1621&amp;"."&amp;G1621&amp;"."&amp;H1621&amp;"."&amp;I1621&amp;"."&amp;J1621,"")</f>
        <v>7.2.1.5.50.2.0.00</v>
      </c>
      <c r="W1533" s="105" t="b">
        <f>V1533=Tabela2[[#This Row],[N.R.
(Natureza da Receita)]]</f>
        <v>0</v>
      </c>
      <c r="X1533" s="105" t="str">
        <f>IF(Tabela2[[#This Row],[F.R.
(Fonte Recurso)]]="",VLOOKUP(Tabela2[[#This Row],[N.R.
(Natureza da Receita)]],Tabela813[[NR]:[Situação]],3,FALSE),"")</f>
        <v>S</v>
      </c>
      <c r="Y1533" s="105" t="b">
        <f>X1533=Tabela2[[#This Row],[(S)intética
(A)nalítica]]</f>
        <v>0</v>
      </c>
    </row>
    <row r="1534" spans="2:25" ht="45">
      <c r="B1534" s="29"/>
      <c r="C1534" s="20" t="s">
        <v>790</v>
      </c>
      <c r="D1534" s="20" t="s">
        <v>793</v>
      </c>
      <c r="E1534" s="20" t="s">
        <v>793</v>
      </c>
      <c r="F1534" s="20" t="s">
        <v>793</v>
      </c>
      <c r="G1534" s="20" t="s">
        <v>807</v>
      </c>
      <c r="H1534" s="20" t="s">
        <v>784</v>
      </c>
      <c r="I1534" s="20" t="s">
        <v>784</v>
      </c>
      <c r="J1534" s="20" t="s">
        <v>787</v>
      </c>
      <c r="K1534" s="16" t="s">
        <v>1972</v>
      </c>
      <c r="L1534" s="20"/>
      <c r="M1534" s="21" t="s">
        <v>2647</v>
      </c>
      <c r="N1534" s="16" t="s">
        <v>1236</v>
      </c>
      <c r="O1534" s="16">
        <v>5</v>
      </c>
      <c r="P1534" s="20" t="s">
        <v>54</v>
      </c>
      <c r="Q1534" s="1" t="s">
        <v>762</v>
      </c>
      <c r="R1534" s="1" t="s">
        <v>157</v>
      </c>
      <c r="S1534" s="16"/>
      <c r="T1534" s="151"/>
      <c r="V1534" s="105" t="str">
        <f>IF(Tabela2[[#This Row],[F.R.
(Fonte Recurso)]]="",IF(B1622&lt;&gt;"",B1622&amp;".","")&amp;C1622&amp;"."&amp;D1622&amp;"."&amp;E1622&amp;"."&amp;F1622&amp;"."&amp;G1622&amp;"."&amp;H1622&amp;"."&amp;I1622&amp;"."&amp;J1622,"")</f>
        <v>.......</v>
      </c>
      <c r="W1534" s="105" t="b">
        <f>V1534=Tabela2[[#This Row],[N.R.
(Natureza da Receita)]]</f>
        <v>0</v>
      </c>
      <c r="X1534" s="105" t="str">
        <f>IF(Tabela2[[#This Row],[F.R.
(Fonte Recurso)]]="",VLOOKUP(Tabela2[[#This Row],[N.R.
(Natureza da Receita)]],Tabela813[[NR]:[Situação]],3,FALSE),"")</f>
        <v>S</v>
      </c>
      <c r="Y1534" s="105" t="b">
        <f>X1534=Tabela2[[#This Row],[(S)intética
(A)nalítica]]</f>
        <v>1</v>
      </c>
    </row>
    <row r="1535" spans="2:25" ht="30">
      <c r="B1535" s="29"/>
      <c r="C1535" s="20"/>
      <c r="D1535" s="20"/>
      <c r="E1535" s="20"/>
      <c r="F1535" s="20"/>
      <c r="G1535" s="20"/>
      <c r="H1535" s="20"/>
      <c r="I1535" s="20"/>
      <c r="J1535" s="20"/>
      <c r="K1535" s="16"/>
      <c r="L1535" s="20" t="s">
        <v>3110</v>
      </c>
      <c r="M1535" s="1" t="s">
        <v>3055</v>
      </c>
      <c r="N1535" s="16" t="str">
        <f>X1452</f>
        <v/>
      </c>
      <c r="O1535" s="16" t="s">
        <v>157</v>
      </c>
      <c r="P1535" s="20" t="s">
        <v>157</v>
      </c>
      <c r="Q1535" s="41" t="s">
        <v>3192</v>
      </c>
      <c r="R1535" s="1"/>
      <c r="S1535" s="16"/>
      <c r="T1535" s="151"/>
      <c r="V1535" s="105" t="str">
        <f>IF(Tabela2[[#This Row],[F.R.
(Fonte Recurso)]]="",IF(B1623&lt;&gt;"",B1623&amp;".","")&amp;C1623&amp;"."&amp;D1623&amp;"."&amp;E1623&amp;"."&amp;F1623&amp;"."&amp;G1623&amp;"."&amp;H1623&amp;"."&amp;I1623&amp;"."&amp;J1623,"")</f>
        <v/>
      </c>
      <c r="W1535" s="105" t="b">
        <f>V1535=Tabela2[[#This Row],[N.R.
(Natureza da Receita)]]</f>
        <v>1</v>
      </c>
      <c r="X1535" s="105" t="str">
        <f>IF(Tabela2[[#This Row],[F.R.
(Fonte Recurso)]]="",VLOOKUP(Tabela2[[#This Row],[N.R.
(Natureza da Receita)]],Tabela813[[NR]:[Situação]],3,FALSE),"")</f>
        <v/>
      </c>
      <c r="Y1535" s="105" t="b">
        <f>X1535=Tabela2[[#This Row],[(S)intética
(A)nalítica]]</f>
        <v>1</v>
      </c>
    </row>
    <row r="1536" spans="2:25">
      <c r="B1536" s="29"/>
      <c r="C1536" s="20"/>
      <c r="D1536" s="20"/>
      <c r="E1536" s="20"/>
      <c r="F1536" s="20"/>
      <c r="G1536" s="20"/>
      <c r="H1536" s="20"/>
      <c r="I1536" s="20"/>
      <c r="J1536" s="20"/>
      <c r="K1536" s="18"/>
      <c r="L1536" s="20" t="s">
        <v>3337</v>
      </c>
      <c r="M1536" s="21" t="s">
        <v>3338</v>
      </c>
      <c r="N1536" s="16" t="str">
        <f>X1453</f>
        <v/>
      </c>
      <c r="O1536" s="16"/>
      <c r="P1536" s="20"/>
      <c r="Q1536" s="1"/>
      <c r="R1536" s="1"/>
      <c r="S1536" s="16"/>
      <c r="T1536" s="151"/>
      <c r="V1536" s="105" t="str">
        <f>IF(Tabela2[[#This Row],[F.R.
(Fonte Recurso)]]="",IF(B1624&lt;&gt;"",B1624&amp;".","")&amp;C1624&amp;"."&amp;D1624&amp;"."&amp;E1624&amp;"."&amp;F1624&amp;"."&amp;G1624&amp;"."&amp;H1624&amp;"."&amp;I1624&amp;"."&amp;J1624,"")</f>
        <v/>
      </c>
      <c r="W1536" s="105" t="b">
        <f>V1536=Tabela2[[#This Row],[N.R.
(Natureza da Receita)]]</f>
        <v>1</v>
      </c>
      <c r="X1536" s="105" t="str">
        <f>IF(Tabela2[[#This Row],[F.R.
(Fonte Recurso)]]="",VLOOKUP(Tabela2[[#This Row],[N.R.
(Natureza da Receita)]],Tabela813[[NR]:[Situação]],3,FALSE),"")</f>
        <v/>
      </c>
      <c r="Y1536" s="105" t="b">
        <f>X1536=Tabela2[[#This Row],[(S)intética
(A)nalítica]]</f>
        <v>1</v>
      </c>
    </row>
    <row r="1537" spans="2:25" ht="30">
      <c r="B1537" s="29"/>
      <c r="C1537" s="20" t="s">
        <v>790</v>
      </c>
      <c r="D1537" s="20" t="s">
        <v>793</v>
      </c>
      <c r="E1537" s="20" t="s">
        <v>793</v>
      </c>
      <c r="F1537" s="20" t="s">
        <v>793</v>
      </c>
      <c r="G1537" s="20" t="s">
        <v>797</v>
      </c>
      <c r="H1537" s="20" t="s">
        <v>784</v>
      </c>
      <c r="I1537" s="20" t="s">
        <v>784</v>
      </c>
      <c r="J1537" s="20" t="s">
        <v>787</v>
      </c>
      <c r="K1537" s="16" t="s">
        <v>1973</v>
      </c>
      <c r="L1537" s="20"/>
      <c r="M1537" s="21" t="s">
        <v>753</v>
      </c>
      <c r="N1537" s="16" t="s">
        <v>1236</v>
      </c>
      <c r="O1537" s="16">
        <v>5</v>
      </c>
      <c r="P1537" s="20" t="s">
        <v>50</v>
      </c>
      <c r="Q1537" s="1" t="s">
        <v>2767</v>
      </c>
      <c r="R1537" s="1" t="s">
        <v>157</v>
      </c>
      <c r="S1537" s="16"/>
      <c r="T1537" s="151"/>
      <c r="V1537" s="105" t="str">
        <f>IF(Tabela2[[#This Row],[F.R.
(Fonte Recurso)]]="",IF(B1625&lt;&gt;"",B1625&amp;".","")&amp;C1625&amp;"."&amp;D1625&amp;"."&amp;E1625&amp;"."&amp;F1625&amp;"."&amp;G1625&amp;"."&amp;H1625&amp;"."&amp;I1625&amp;"."&amp;J1625,"")</f>
        <v>7.2.1.5.50.3.0.00</v>
      </c>
      <c r="W1537" s="105" t="b">
        <f>V1537=Tabela2[[#This Row],[N.R.
(Natureza da Receita)]]</f>
        <v>0</v>
      </c>
      <c r="X1537" s="105" t="str">
        <f>IF(Tabela2[[#This Row],[F.R.
(Fonte Recurso)]]="",VLOOKUP(Tabela2[[#This Row],[N.R.
(Natureza da Receita)]],Tabela813[[NR]:[Situação]],3,FALSE),"")</f>
        <v>S</v>
      </c>
      <c r="Y1537" s="105" t="b">
        <f>X1537=Tabela2[[#This Row],[(S)intética
(A)nalítica]]</f>
        <v>1</v>
      </c>
    </row>
    <row r="1538" spans="2:25" ht="30">
      <c r="B1538" s="29"/>
      <c r="C1538" s="20"/>
      <c r="D1538" s="20"/>
      <c r="E1538" s="20"/>
      <c r="F1538" s="20"/>
      <c r="G1538" s="20"/>
      <c r="H1538" s="20"/>
      <c r="I1538" s="20"/>
      <c r="J1538" s="20"/>
      <c r="K1538" s="16"/>
      <c r="L1538" s="20" t="s">
        <v>3110</v>
      </c>
      <c r="M1538" s="1" t="s">
        <v>3055</v>
      </c>
      <c r="N1538" s="16"/>
      <c r="O1538" s="16" t="s">
        <v>157</v>
      </c>
      <c r="P1538" s="20" t="s">
        <v>157</v>
      </c>
      <c r="Q1538" s="41" t="s">
        <v>3192</v>
      </c>
      <c r="R1538" s="1" t="s">
        <v>157</v>
      </c>
      <c r="S1538" s="16" t="s">
        <v>157</v>
      </c>
      <c r="T1538" s="151"/>
      <c r="V1538" s="105" t="str">
        <f>IF(Tabela2[[#This Row],[F.R.
(Fonte Recurso)]]="",IF(B1626&lt;&gt;"",B1626&amp;".","")&amp;C1626&amp;"."&amp;D1626&amp;"."&amp;E1626&amp;"."&amp;F1626&amp;"."&amp;G1626&amp;"."&amp;H1626&amp;"."&amp;I1626&amp;"."&amp;J1626,"")</f>
        <v/>
      </c>
      <c r="W1538" s="105" t="b">
        <f>V1538=Tabela2[[#This Row],[N.R.
(Natureza da Receita)]]</f>
        <v>1</v>
      </c>
      <c r="X1538" s="105" t="str">
        <f>IF(Tabela2[[#This Row],[F.R.
(Fonte Recurso)]]="",VLOOKUP(Tabela2[[#This Row],[N.R.
(Natureza da Receita)]],Tabela813[[NR]:[Situação]],3,FALSE),"")</f>
        <v/>
      </c>
      <c r="Y1538" s="105" t="b">
        <f>X1538=Tabela2[[#This Row],[(S)intética
(A)nalítica]]</f>
        <v>1</v>
      </c>
    </row>
    <row r="1539" spans="2:25">
      <c r="B1539" s="29"/>
      <c r="C1539" s="20"/>
      <c r="D1539" s="20"/>
      <c r="E1539" s="20"/>
      <c r="F1539" s="20"/>
      <c r="G1539" s="20"/>
      <c r="H1539" s="20"/>
      <c r="I1539" s="20"/>
      <c r="J1539" s="20"/>
      <c r="K1539" s="16"/>
      <c r="L1539" s="20" t="s">
        <v>6069</v>
      </c>
      <c r="M1539" s="21" t="s">
        <v>6070</v>
      </c>
      <c r="N1539" s="16"/>
      <c r="O1539" s="16"/>
      <c r="P1539" s="20"/>
      <c r="Q1539" s="1"/>
      <c r="R1539" s="1"/>
      <c r="S1539" s="16" t="s">
        <v>14</v>
      </c>
      <c r="T1539" s="154">
        <v>44851</v>
      </c>
      <c r="V1539" s="105" t="str">
        <f>IF(Tabela2[[#This Row],[F.R.
(Fonte Recurso)]]="",IF(B1627&lt;&gt;"",B1627&amp;".","")&amp;C1627&amp;"."&amp;D1627&amp;"."&amp;E1627&amp;"."&amp;F1627&amp;"."&amp;G1627&amp;"."&amp;H1627&amp;"."&amp;I1627&amp;"."&amp;J1627,"")</f>
        <v/>
      </c>
      <c r="W1539" s="105" t="b">
        <f>V1539=Tabela2[[#This Row],[N.R.
(Natureza da Receita)]]</f>
        <v>1</v>
      </c>
      <c r="X1539" s="105" t="str">
        <f>IF(Tabela2[[#This Row],[F.R.
(Fonte Recurso)]]="",VLOOKUP(Tabela2[[#This Row],[N.R.
(Natureza da Receita)]],Tabela813[[NR]:[Situação]],3,FALSE),"")</f>
        <v/>
      </c>
      <c r="Y1539" s="105" t="b">
        <f>X1539=Tabela2[[#This Row],[(S)intética
(A)nalítica]]</f>
        <v>1</v>
      </c>
    </row>
    <row r="1540" spans="2:25">
      <c r="B1540" s="29"/>
      <c r="C1540" s="20"/>
      <c r="D1540" s="20"/>
      <c r="E1540" s="20"/>
      <c r="F1540" s="20"/>
      <c r="G1540" s="20"/>
      <c r="H1540" s="20"/>
      <c r="I1540" s="20"/>
      <c r="J1540" s="20"/>
      <c r="K1540" s="16"/>
      <c r="L1540" s="20" t="s">
        <v>3101</v>
      </c>
      <c r="M1540" s="95" t="s">
        <v>3061</v>
      </c>
      <c r="N1540" s="16"/>
      <c r="O1540" s="16"/>
      <c r="P1540" s="20"/>
      <c r="Q1540" s="1"/>
      <c r="R1540" s="1"/>
      <c r="S1540" s="16"/>
      <c r="T1540" s="151"/>
      <c r="V1540" s="105" t="str">
        <f>IF(Tabela2[[#This Row],[F.R.
(Fonte Recurso)]]="",IF(B1628&lt;&gt;"",B1628&amp;".","")&amp;C1628&amp;"."&amp;D1628&amp;"."&amp;E1628&amp;"."&amp;F1628&amp;"."&amp;G1628&amp;"."&amp;H1628&amp;"."&amp;I1628&amp;"."&amp;J1628,"")</f>
        <v/>
      </c>
      <c r="W1540" s="105" t="b">
        <f>V1540=Tabela2[[#This Row],[N.R.
(Natureza da Receita)]]</f>
        <v>1</v>
      </c>
      <c r="X1540" s="105" t="str">
        <f>IF(Tabela2[[#This Row],[F.R.
(Fonte Recurso)]]="",VLOOKUP(Tabela2[[#This Row],[N.R.
(Natureza da Receita)]],Tabela813[[NR]:[Situação]],3,FALSE),"")</f>
        <v/>
      </c>
      <c r="Y1540" s="105" t="b">
        <f>X1540=Tabela2[[#This Row],[(S)intética
(A)nalítica]]</f>
        <v>1</v>
      </c>
    </row>
    <row r="1541" spans="2:25" ht="45">
      <c r="B1541" s="29"/>
      <c r="C1541" s="20" t="s">
        <v>788</v>
      </c>
      <c r="D1541" s="20" t="s">
        <v>784</v>
      </c>
      <c r="E1541" s="20" t="s">
        <v>784</v>
      </c>
      <c r="F1541" s="20" t="s">
        <v>784</v>
      </c>
      <c r="G1541" s="20" t="s">
        <v>787</v>
      </c>
      <c r="H1541" s="20" t="s">
        <v>784</v>
      </c>
      <c r="I1541" s="20" t="s">
        <v>784</v>
      </c>
      <c r="J1541" s="20" t="s">
        <v>787</v>
      </c>
      <c r="K1541" s="16" t="s">
        <v>1974</v>
      </c>
      <c r="L1541" s="20"/>
      <c r="M1541" s="21" t="s">
        <v>983</v>
      </c>
      <c r="N1541" s="16" t="str">
        <f>X1457</f>
        <v/>
      </c>
      <c r="O1541" s="16">
        <v>1</v>
      </c>
      <c r="P1541" s="20" t="s">
        <v>44</v>
      </c>
      <c r="Q1541" s="1" t="s">
        <v>45</v>
      </c>
      <c r="R1541" s="1" t="s">
        <v>157</v>
      </c>
      <c r="S1541" s="16" t="s">
        <v>157</v>
      </c>
      <c r="T1541" s="151"/>
      <c r="V1541" s="105" t="str">
        <f>IF(Tabela2[[#This Row],[F.R.
(Fonte Recurso)]]="",IF(B1629&lt;&gt;"",B1629&amp;".","")&amp;C1629&amp;"."&amp;D1629&amp;"."&amp;E1629&amp;"."&amp;F1629&amp;"."&amp;G1629&amp;"."&amp;H1629&amp;"."&amp;I1629&amp;"."&amp;J1629,"")</f>
        <v>7.2.1.5.50.4.0.00</v>
      </c>
      <c r="W1541" s="105" t="b">
        <f>V1541=Tabela2[[#This Row],[N.R.
(Natureza da Receita)]]</f>
        <v>0</v>
      </c>
      <c r="X1541" s="105" t="str">
        <f>IF(Tabela2[[#This Row],[F.R.
(Fonte Recurso)]]="",VLOOKUP(Tabela2[[#This Row],[N.R.
(Natureza da Receita)]],Tabela813[[NR]:[Situação]],3,FALSE),"")</f>
        <v>S</v>
      </c>
      <c r="Y1541" s="105" t="b">
        <f>X1541=Tabela2[[#This Row],[(S)intética
(A)nalítica]]</f>
        <v>0</v>
      </c>
    </row>
    <row r="1542" spans="2:25">
      <c r="B1542" s="29"/>
      <c r="C1542" s="20" t="s">
        <v>788</v>
      </c>
      <c r="D1542" s="20" t="s">
        <v>781</v>
      </c>
      <c r="E1542" s="20" t="s">
        <v>784</v>
      </c>
      <c r="F1542" s="20" t="s">
        <v>784</v>
      </c>
      <c r="G1542" s="20" t="s">
        <v>787</v>
      </c>
      <c r="H1542" s="20" t="s">
        <v>784</v>
      </c>
      <c r="I1542" s="20" t="s">
        <v>784</v>
      </c>
      <c r="J1542" s="20" t="s">
        <v>787</v>
      </c>
      <c r="K1542" s="16" t="s">
        <v>1975</v>
      </c>
      <c r="L1542" s="20"/>
      <c r="M1542" s="21" t="s">
        <v>984</v>
      </c>
      <c r="N1542" s="16" t="s">
        <v>1236</v>
      </c>
      <c r="O1542" s="16">
        <v>2</v>
      </c>
      <c r="P1542" s="20" t="s">
        <v>44</v>
      </c>
      <c r="Q1542" s="1" t="s">
        <v>47</v>
      </c>
      <c r="R1542" s="1" t="s">
        <v>157</v>
      </c>
      <c r="S1542" s="16" t="s">
        <v>157</v>
      </c>
      <c r="T1542" s="151"/>
      <c r="V1542" s="105" t="str">
        <f>IF(Tabela2[[#This Row],[F.R.
(Fonte Recurso)]]="",IF(B1630&lt;&gt;"",B1630&amp;".","")&amp;C1630&amp;"."&amp;D1630&amp;"."&amp;E1630&amp;"."&amp;F1630&amp;"."&amp;G1630&amp;"."&amp;H1630&amp;"."&amp;I1630&amp;"."&amp;J1630,"")</f>
        <v>.......</v>
      </c>
      <c r="W1542" s="105" t="b">
        <f>V1542=Tabela2[[#This Row],[N.R.
(Natureza da Receita)]]</f>
        <v>0</v>
      </c>
      <c r="X1542" s="105" t="str">
        <f>IF(Tabela2[[#This Row],[F.R.
(Fonte Recurso)]]="",VLOOKUP(Tabela2[[#This Row],[N.R.
(Natureza da Receita)]],Tabela813[[NR]:[Situação]],3,FALSE),"")</f>
        <v>S</v>
      </c>
      <c r="Y1542" s="105" t="b">
        <f>X1542=Tabela2[[#This Row],[(S)intética
(A)nalítica]]</f>
        <v>1</v>
      </c>
    </row>
    <row r="1543" spans="2:25" ht="60">
      <c r="B1543" s="29"/>
      <c r="C1543" s="20" t="s">
        <v>788</v>
      </c>
      <c r="D1543" s="20" t="s">
        <v>781</v>
      </c>
      <c r="E1543" s="20" t="s">
        <v>781</v>
      </c>
      <c r="F1543" s="20" t="s">
        <v>784</v>
      </c>
      <c r="G1543" s="20" t="s">
        <v>787</v>
      </c>
      <c r="H1543" s="20" t="s">
        <v>784</v>
      </c>
      <c r="I1543" s="20" t="s">
        <v>784</v>
      </c>
      <c r="J1543" s="20" t="s">
        <v>787</v>
      </c>
      <c r="K1543" s="16" t="s">
        <v>1976</v>
      </c>
      <c r="L1543" s="20"/>
      <c r="M1543" s="21" t="s">
        <v>985</v>
      </c>
      <c r="N1543" s="16" t="s">
        <v>1236</v>
      </c>
      <c r="O1543" s="16">
        <v>3</v>
      </c>
      <c r="P1543" s="20" t="s">
        <v>44</v>
      </c>
      <c r="Q1543" s="1" t="s">
        <v>49</v>
      </c>
      <c r="R1543" s="1" t="s">
        <v>157</v>
      </c>
      <c r="S1543" s="16" t="s">
        <v>157</v>
      </c>
      <c r="T1543" s="151"/>
      <c r="V1543" s="105" t="str">
        <f>IF(Tabela2[[#This Row],[F.R.
(Fonte Recurso)]]="",IF(B1631&lt;&gt;"",B1631&amp;".","")&amp;C1631&amp;"."&amp;D1631&amp;"."&amp;E1631&amp;"."&amp;F1631&amp;"."&amp;G1631&amp;"."&amp;H1631&amp;"."&amp;I1631&amp;"."&amp;J1631,"")</f>
        <v>.......</v>
      </c>
      <c r="W1543" s="105" t="b">
        <f>V1543=Tabela2[[#This Row],[N.R.
(Natureza da Receita)]]</f>
        <v>0</v>
      </c>
      <c r="X1543" s="105" t="str">
        <f>IF(Tabela2[[#This Row],[F.R.
(Fonte Recurso)]]="",VLOOKUP(Tabela2[[#This Row],[N.R.
(Natureza da Receita)]],Tabela813[[NR]:[Situação]],3,FALSE),"")</f>
        <v>S</v>
      </c>
      <c r="Y1543" s="105" t="b">
        <f>X1543=Tabela2[[#This Row],[(S)intética
(A)nalítica]]</f>
        <v>1</v>
      </c>
    </row>
    <row r="1544" spans="2:25">
      <c r="B1544" s="29"/>
      <c r="C1544" s="20" t="s">
        <v>788</v>
      </c>
      <c r="D1544" s="20" t="s">
        <v>781</v>
      </c>
      <c r="E1544" s="20" t="s">
        <v>781</v>
      </c>
      <c r="F1544" s="20" t="s">
        <v>790</v>
      </c>
      <c r="G1544" s="20" t="s">
        <v>787</v>
      </c>
      <c r="H1544" s="20" t="s">
        <v>784</v>
      </c>
      <c r="I1544" s="20" t="s">
        <v>784</v>
      </c>
      <c r="J1544" s="20" t="s">
        <v>787</v>
      </c>
      <c r="K1544" s="16" t="s">
        <v>1977</v>
      </c>
      <c r="L1544" s="20"/>
      <c r="M1544" s="21" t="s">
        <v>986</v>
      </c>
      <c r="N1544" s="16" t="s">
        <v>1236</v>
      </c>
      <c r="O1544" s="16">
        <v>4</v>
      </c>
      <c r="P1544" s="20" t="s">
        <v>44</v>
      </c>
      <c r="Q1544" s="1" t="s">
        <v>52</v>
      </c>
      <c r="R1544" s="1" t="s">
        <v>157</v>
      </c>
      <c r="S1544" s="16" t="s">
        <v>157</v>
      </c>
      <c r="T1544" s="151"/>
      <c r="V1544" s="105" t="str">
        <f>IF(Tabela2[[#This Row],[F.R.
(Fonte Recurso)]]="",IF(B1632&lt;&gt;"",B1632&amp;".","")&amp;C1632&amp;"."&amp;D1632&amp;"."&amp;E1632&amp;"."&amp;F1632&amp;"."&amp;G1632&amp;"."&amp;H1632&amp;"."&amp;I1632&amp;"."&amp;J1632,"")</f>
        <v>.......</v>
      </c>
      <c r="W1544" s="105" t="b">
        <f>V1544=Tabela2[[#This Row],[N.R.
(Natureza da Receita)]]</f>
        <v>0</v>
      </c>
      <c r="X1544" s="105" t="str">
        <f>IF(Tabela2[[#This Row],[F.R.
(Fonte Recurso)]]="",VLOOKUP(Tabela2[[#This Row],[N.R.
(Natureza da Receita)]],Tabela813[[NR]:[Situação]],3,FALSE),"")</f>
        <v>S</v>
      </c>
      <c r="Y1544" s="105" t="b">
        <f>X1544=Tabela2[[#This Row],[(S)intética
(A)nalítica]]</f>
        <v>1</v>
      </c>
    </row>
    <row r="1545" spans="2:25" ht="45">
      <c r="B1545" s="29"/>
      <c r="C1545" s="20" t="s">
        <v>788</v>
      </c>
      <c r="D1545" s="20" t="s">
        <v>781</v>
      </c>
      <c r="E1545" s="20" t="s">
        <v>781</v>
      </c>
      <c r="F1545" s="20" t="s">
        <v>790</v>
      </c>
      <c r="G1545" s="20" t="s">
        <v>807</v>
      </c>
      <c r="H1545" s="20" t="s">
        <v>784</v>
      </c>
      <c r="I1545" s="20" t="s">
        <v>784</v>
      </c>
      <c r="J1545" s="20" t="s">
        <v>787</v>
      </c>
      <c r="K1545" s="16" t="s">
        <v>1978</v>
      </c>
      <c r="L1545" s="20"/>
      <c r="M1545" s="21" t="s">
        <v>987</v>
      </c>
      <c r="N1545" s="16" t="str">
        <f>X1461</f>
        <v/>
      </c>
      <c r="O1545" s="16">
        <v>5</v>
      </c>
      <c r="P1545" s="20" t="s">
        <v>54</v>
      </c>
      <c r="Q1545" s="1" t="s">
        <v>55</v>
      </c>
      <c r="R1545" s="1" t="s">
        <v>157</v>
      </c>
      <c r="S1545" s="16"/>
      <c r="T1545" s="151"/>
      <c r="V1545" s="105" t="str">
        <f>IF(Tabela2[[#This Row],[F.R.
(Fonte Recurso)]]="",IF(B1633&lt;&gt;"",B1633&amp;".","")&amp;C1633&amp;"."&amp;D1633&amp;"."&amp;E1633&amp;"."&amp;F1633&amp;"."&amp;G1633&amp;"."&amp;H1633&amp;"."&amp;I1633&amp;"."&amp;J1633,"")</f>
        <v>7.2.1.5.51.0.0.00</v>
      </c>
      <c r="W1545" s="105" t="b">
        <f>V1545=Tabela2[[#This Row],[N.R.
(Natureza da Receita)]]</f>
        <v>0</v>
      </c>
      <c r="X1545" s="105" t="str">
        <f>IF(Tabela2[[#This Row],[F.R.
(Fonte Recurso)]]="",VLOOKUP(Tabela2[[#This Row],[N.R.
(Natureza da Receita)]],Tabela813[[NR]:[Situação]],3,FALSE),"")</f>
        <v>S</v>
      </c>
      <c r="Y1545" s="105" t="b">
        <f>X1545=Tabela2[[#This Row],[(S)intética
(A)nalítica]]</f>
        <v>0</v>
      </c>
    </row>
    <row r="1546" spans="2:25">
      <c r="B1546" s="29"/>
      <c r="C1546" s="20"/>
      <c r="D1546" s="20"/>
      <c r="E1546" s="20"/>
      <c r="F1546" s="20"/>
      <c r="G1546" s="20"/>
      <c r="H1546" s="20"/>
      <c r="I1546" s="20"/>
      <c r="J1546" s="20"/>
      <c r="K1546" s="16"/>
      <c r="L1546" s="20" t="s">
        <v>3100</v>
      </c>
      <c r="M1546" s="21" t="s">
        <v>3053</v>
      </c>
      <c r="N1546" s="16"/>
      <c r="O1546" s="16" t="s">
        <v>157</v>
      </c>
      <c r="P1546" s="20" t="s">
        <v>157</v>
      </c>
      <c r="Q1546" s="1"/>
      <c r="R1546" s="1" t="s">
        <v>157</v>
      </c>
      <c r="S1546" s="16" t="s">
        <v>157</v>
      </c>
      <c r="T1546" s="151"/>
      <c r="V1546" s="105" t="str">
        <f>IF(Tabela2[[#This Row],[F.R.
(Fonte Recurso)]]="",IF(B1634&lt;&gt;"",B1634&amp;".","")&amp;C1634&amp;"."&amp;D1634&amp;"."&amp;E1634&amp;"."&amp;F1634&amp;"."&amp;G1634&amp;"."&amp;H1634&amp;"."&amp;I1634&amp;"."&amp;J1634,"")</f>
        <v/>
      </c>
      <c r="W1546" s="105" t="b">
        <f>V1546=Tabela2[[#This Row],[N.R.
(Natureza da Receita)]]</f>
        <v>1</v>
      </c>
      <c r="X1546" s="105" t="str">
        <f>IF(Tabela2[[#This Row],[F.R.
(Fonte Recurso)]]="",VLOOKUP(Tabela2[[#This Row],[N.R.
(Natureza da Receita)]],Tabela813[[NR]:[Situação]],3,FALSE),"")</f>
        <v/>
      </c>
      <c r="Y1546" s="105" t="b">
        <f>X1546=Tabela2[[#This Row],[(S)intética
(A)nalítica]]</f>
        <v>1</v>
      </c>
    </row>
    <row r="1547" spans="2:25" ht="60">
      <c r="B1547" s="29"/>
      <c r="C1547" s="20" t="s">
        <v>788</v>
      </c>
      <c r="D1547" s="20" t="s">
        <v>781</v>
      </c>
      <c r="E1547" s="20" t="s">
        <v>781</v>
      </c>
      <c r="F1547" s="20" t="s">
        <v>790</v>
      </c>
      <c r="G1547" s="20" t="s">
        <v>808</v>
      </c>
      <c r="H1547" s="20" t="s">
        <v>784</v>
      </c>
      <c r="I1547" s="20" t="s">
        <v>784</v>
      </c>
      <c r="J1547" s="20" t="s">
        <v>787</v>
      </c>
      <c r="K1547" s="16" t="s">
        <v>1979</v>
      </c>
      <c r="L1547" s="20"/>
      <c r="M1547" s="21" t="s">
        <v>3176</v>
      </c>
      <c r="N1547" s="16" t="s">
        <v>1236</v>
      </c>
      <c r="O1547" s="16">
        <v>5</v>
      </c>
      <c r="P1547" s="20" t="s">
        <v>54</v>
      </c>
      <c r="Q1547" s="1" t="s">
        <v>57</v>
      </c>
      <c r="R1547" s="1" t="s">
        <v>157</v>
      </c>
      <c r="S1547" s="16"/>
      <c r="T1547" s="151"/>
      <c r="V1547" s="105" t="str">
        <f>IF(Tabela2[[#This Row],[F.R.
(Fonte Recurso)]]="",IF(B1635&lt;&gt;"",B1635&amp;".","")&amp;C1635&amp;"."&amp;D1635&amp;"."&amp;E1635&amp;"."&amp;F1635&amp;"."&amp;G1635&amp;"."&amp;H1635&amp;"."&amp;I1635&amp;"."&amp;J1635,"")</f>
        <v>.......</v>
      </c>
      <c r="W1547" s="105" t="b">
        <f>V1547=Tabela2[[#This Row],[N.R.
(Natureza da Receita)]]</f>
        <v>0</v>
      </c>
      <c r="X1547" s="105" t="str">
        <f>IF(Tabela2[[#This Row],[F.R.
(Fonte Recurso)]]="",VLOOKUP(Tabela2[[#This Row],[N.R.
(Natureza da Receita)]],Tabela813[[NR]:[Situação]],3,FALSE),"")</f>
        <v>S</v>
      </c>
      <c r="Y1547" s="105" t="b">
        <f>X1547=Tabela2[[#This Row],[(S)intética
(A)nalítica]]</f>
        <v>1</v>
      </c>
    </row>
    <row r="1548" spans="2:25">
      <c r="B1548" s="29"/>
      <c r="C1548" s="20"/>
      <c r="D1548" s="20"/>
      <c r="E1548" s="20"/>
      <c r="F1548" s="20"/>
      <c r="G1548" s="20"/>
      <c r="H1548" s="20"/>
      <c r="I1548" s="20"/>
      <c r="J1548" s="20"/>
      <c r="K1548" s="16"/>
      <c r="L1548" s="20" t="s">
        <v>3100</v>
      </c>
      <c r="M1548" s="21" t="s">
        <v>3053</v>
      </c>
      <c r="N1548" s="16"/>
      <c r="O1548" s="16" t="s">
        <v>157</v>
      </c>
      <c r="P1548" s="20" t="s">
        <v>157</v>
      </c>
      <c r="Q1548" s="1"/>
      <c r="R1548" s="1" t="s">
        <v>157</v>
      </c>
      <c r="S1548" s="16" t="s">
        <v>157</v>
      </c>
      <c r="T1548" s="151"/>
      <c r="V1548" s="105" t="str">
        <f>IF(Tabela2[[#This Row],[F.R.
(Fonte Recurso)]]="",IF(B1636&lt;&gt;"",B1636&amp;".","")&amp;C1636&amp;"."&amp;D1636&amp;"."&amp;E1636&amp;"."&amp;F1636&amp;"."&amp;G1636&amp;"."&amp;H1636&amp;"."&amp;I1636&amp;"."&amp;J1636,"")</f>
        <v/>
      </c>
      <c r="W1548" s="105" t="b">
        <f>V1548=Tabela2[[#This Row],[N.R.
(Natureza da Receita)]]</f>
        <v>1</v>
      </c>
      <c r="X1548" s="105" t="str">
        <f>IF(Tabela2[[#This Row],[F.R.
(Fonte Recurso)]]="",VLOOKUP(Tabela2[[#This Row],[N.R.
(Natureza da Receita)]],Tabela813[[NR]:[Situação]],3,FALSE),"")</f>
        <v/>
      </c>
      <c r="Y1548" s="105" t="b">
        <f>X1548=Tabela2[[#This Row],[(S)intética
(A)nalítica]]</f>
        <v>1</v>
      </c>
    </row>
    <row r="1549" spans="2:25" ht="90">
      <c r="B1549" s="29"/>
      <c r="C1549" s="20" t="s">
        <v>788</v>
      </c>
      <c r="D1549" s="20" t="s">
        <v>781</v>
      </c>
      <c r="E1549" s="20" t="s">
        <v>781</v>
      </c>
      <c r="F1549" s="20" t="s">
        <v>791</v>
      </c>
      <c r="G1549" s="20" t="s">
        <v>787</v>
      </c>
      <c r="H1549" s="20" t="s">
        <v>784</v>
      </c>
      <c r="I1549" s="20" t="s">
        <v>784</v>
      </c>
      <c r="J1549" s="20" t="s">
        <v>787</v>
      </c>
      <c r="K1549" s="16" t="s">
        <v>1980</v>
      </c>
      <c r="L1549" s="20"/>
      <c r="M1549" s="21" t="s">
        <v>988</v>
      </c>
      <c r="N1549" s="16" t="s">
        <v>1236</v>
      </c>
      <c r="O1549" s="16">
        <v>4</v>
      </c>
      <c r="P1549" s="20" t="s">
        <v>44</v>
      </c>
      <c r="Q1549" s="1" t="s">
        <v>67</v>
      </c>
      <c r="R1549" s="1" t="s">
        <v>157</v>
      </c>
      <c r="S1549" s="16" t="s">
        <v>157</v>
      </c>
      <c r="T1549" s="151"/>
      <c r="V1549" s="105" t="str">
        <f>IF(Tabela2[[#This Row],[F.R.
(Fonte Recurso)]]="",IF(B1637&lt;&gt;"",B1637&amp;".","")&amp;C1637&amp;"."&amp;D1637&amp;"."&amp;E1637&amp;"."&amp;F1637&amp;"."&amp;G1637&amp;"."&amp;H1637&amp;"."&amp;I1637&amp;"."&amp;J1637,"")</f>
        <v>.......</v>
      </c>
      <c r="W1549" s="105" t="b">
        <f>V1549=Tabela2[[#This Row],[N.R.
(Natureza da Receita)]]</f>
        <v>0</v>
      </c>
      <c r="X1549" s="105" t="str">
        <f>IF(Tabela2[[#This Row],[F.R.
(Fonte Recurso)]]="",VLOOKUP(Tabela2[[#This Row],[N.R.
(Natureza da Receita)]],Tabela813[[NR]:[Situação]],3,FALSE),"")</f>
        <v>S</v>
      </c>
      <c r="Y1549" s="105" t="b">
        <f>X1549=Tabela2[[#This Row],[(S)intética
(A)nalítica]]</f>
        <v>1</v>
      </c>
    </row>
    <row r="1550" spans="2:25" ht="45">
      <c r="B1550" s="29"/>
      <c r="C1550" s="20" t="s">
        <v>788</v>
      </c>
      <c r="D1550" s="20" t="s">
        <v>781</v>
      </c>
      <c r="E1550" s="20" t="s">
        <v>781</v>
      </c>
      <c r="F1550" s="20" t="s">
        <v>791</v>
      </c>
      <c r="G1550" s="20" t="s">
        <v>809</v>
      </c>
      <c r="H1550" s="20" t="s">
        <v>784</v>
      </c>
      <c r="I1550" s="20" t="s">
        <v>784</v>
      </c>
      <c r="J1550" s="20" t="s">
        <v>787</v>
      </c>
      <c r="K1550" s="16" t="s">
        <v>1981</v>
      </c>
      <c r="L1550" s="20"/>
      <c r="M1550" s="21" t="s">
        <v>989</v>
      </c>
      <c r="N1550" s="16" t="s">
        <v>1236</v>
      </c>
      <c r="O1550" s="16">
        <v>5</v>
      </c>
      <c r="P1550" s="20" t="s">
        <v>54</v>
      </c>
      <c r="Q1550" s="1" t="s">
        <v>69</v>
      </c>
      <c r="R1550" s="1" t="s">
        <v>157</v>
      </c>
      <c r="S1550" s="16"/>
      <c r="T1550" s="151"/>
      <c r="V1550" s="105" t="str">
        <f>IF(Tabela2[[#This Row],[F.R.
(Fonte Recurso)]]="",IF(B1638&lt;&gt;"",B1638&amp;".","")&amp;C1638&amp;"."&amp;D1638&amp;"."&amp;E1638&amp;"."&amp;F1638&amp;"."&amp;G1638&amp;"."&amp;H1638&amp;"."&amp;I1638&amp;"."&amp;J1638,"")</f>
        <v>7.2.1.5.51.2.0.00</v>
      </c>
      <c r="W1550" s="105" t="b">
        <f>V1550=Tabela2[[#This Row],[N.R.
(Natureza da Receita)]]</f>
        <v>0</v>
      </c>
      <c r="X1550" s="105" t="str">
        <f>IF(Tabela2[[#This Row],[F.R.
(Fonte Recurso)]]="",VLOOKUP(Tabela2[[#This Row],[N.R.
(Natureza da Receita)]],Tabela813[[NR]:[Situação]],3,FALSE),"")</f>
        <v>S</v>
      </c>
      <c r="Y1550" s="105" t="b">
        <f>X1550=Tabela2[[#This Row],[(S)intética
(A)nalítica]]</f>
        <v>1</v>
      </c>
    </row>
    <row r="1551" spans="2:25" ht="45">
      <c r="B1551" s="29"/>
      <c r="C1551" s="20" t="s">
        <v>788</v>
      </c>
      <c r="D1551" s="20" t="s">
        <v>781</v>
      </c>
      <c r="E1551" s="20" t="s">
        <v>781</v>
      </c>
      <c r="F1551" s="20" t="s">
        <v>791</v>
      </c>
      <c r="G1551" s="20" t="s">
        <v>809</v>
      </c>
      <c r="H1551" s="20" t="s">
        <v>781</v>
      </c>
      <c r="I1551" s="20" t="s">
        <v>784</v>
      </c>
      <c r="J1551" s="20" t="s">
        <v>787</v>
      </c>
      <c r="K1551" s="16" t="s">
        <v>1982</v>
      </c>
      <c r="L1551" s="20"/>
      <c r="M1551" s="21" t="s">
        <v>2648</v>
      </c>
      <c r="N1551" s="16" t="s">
        <v>1236</v>
      </c>
      <c r="O1551" s="16">
        <v>6</v>
      </c>
      <c r="P1551" s="20" t="s">
        <v>54</v>
      </c>
      <c r="Q1551" s="1" t="s">
        <v>70</v>
      </c>
      <c r="R1551" s="1" t="s">
        <v>157</v>
      </c>
      <c r="S1551" s="16"/>
      <c r="T1551" s="151"/>
      <c r="V1551" s="105" t="str">
        <f>IF(Tabela2[[#This Row],[F.R.
(Fonte Recurso)]]="",IF(B1639&lt;&gt;"",B1639&amp;".","")&amp;C1639&amp;"."&amp;D1639&amp;"."&amp;E1639&amp;"."&amp;F1639&amp;"."&amp;G1639&amp;"."&amp;H1639&amp;"."&amp;I1639&amp;"."&amp;J1639,"")</f>
        <v>.......</v>
      </c>
      <c r="W1551" s="105" t="b">
        <f>V1551=Tabela2[[#This Row],[N.R.
(Natureza da Receita)]]</f>
        <v>0</v>
      </c>
      <c r="X1551" s="105" t="str">
        <f>IF(Tabela2[[#This Row],[F.R.
(Fonte Recurso)]]="",VLOOKUP(Tabela2[[#This Row],[N.R.
(Natureza da Receita)]],Tabela813[[NR]:[Situação]],3,FALSE),"")</f>
        <v>S</v>
      </c>
      <c r="Y1551" s="105" t="b">
        <f>X1551=Tabela2[[#This Row],[(S)intética
(A)nalítica]]</f>
        <v>1</v>
      </c>
    </row>
    <row r="1552" spans="2:25">
      <c r="B1552" s="29"/>
      <c r="C1552" s="20"/>
      <c r="D1552" s="20"/>
      <c r="E1552" s="20"/>
      <c r="F1552" s="20"/>
      <c r="G1552" s="20"/>
      <c r="H1552" s="20"/>
      <c r="I1552" s="20"/>
      <c r="J1552" s="20"/>
      <c r="K1552" s="16"/>
      <c r="L1552" s="20" t="s">
        <v>3100</v>
      </c>
      <c r="M1552" s="21" t="s">
        <v>3365</v>
      </c>
      <c r="N1552" s="16"/>
      <c r="O1552" s="16" t="s">
        <v>157</v>
      </c>
      <c r="P1552" s="20" t="s">
        <v>157</v>
      </c>
      <c r="Q1552" s="1"/>
      <c r="R1552" s="1" t="s">
        <v>157</v>
      </c>
      <c r="S1552" s="16" t="s">
        <v>157</v>
      </c>
      <c r="T1552" s="151"/>
      <c r="V1552" s="105" t="str">
        <f>IF(Tabela2[[#This Row],[F.R.
(Fonte Recurso)]]="",IF(B1640&lt;&gt;"",B1640&amp;".","")&amp;C1640&amp;"."&amp;D1640&amp;"."&amp;E1640&amp;"."&amp;F1640&amp;"."&amp;G1640&amp;"."&amp;H1640&amp;"."&amp;I1640&amp;"."&amp;J1640,"")</f>
        <v/>
      </c>
      <c r="W1552" s="105" t="b">
        <f>V1552=Tabela2[[#This Row],[N.R.
(Natureza da Receita)]]</f>
        <v>1</v>
      </c>
      <c r="X1552" s="105" t="str">
        <f>IF(Tabela2[[#This Row],[F.R.
(Fonte Recurso)]]="",VLOOKUP(Tabela2[[#This Row],[N.R.
(Natureza da Receita)]],Tabela813[[NR]:[Situação]],3,FALSE),"")</f>
        <v/>
      </c>
      <c r="Y1552" s="105" t="b">
        <f>X1552=Tabela2[[#This Row],[(S)intética
(A)nalítica]]</f>
        <v>1</v>
      </c>
    </row>
    <row r="1553" spans="2:25">
      <c r="B1553" s="29"/>
      <c r="C1553" s="20" t="s">
        <v>788</v>
      </c>
      <c r="D1553" s="20" t="s">
        <v>781</v>
      </c>
      <c r="E1553" s="20" t="s">
        <v>781</v>
      </c>
      <c r="F1553" s="20" t="s">
        <v>793</v>
      </c>
      <c r="G1553" s="20" t="s">
        <v>787</v>
      </c>
      <c r="H1553" s="20" t="s">
        <v>784</v>
      </c>
      <c r="I1553" s="20" t="s">
        <v>784</v>
      </c>
      <c r="J1553" s="20" t="s">
        <v>787</v>
      </c>
      <c r="K1553" s="16" t="s">
        <v>1983</v>
      </c>
      <c r="L1553" s="20"/>
      <c r="M1553" s="21" t="s">
        <v>990</v>
      </c>
      <c r="N1553" s="16" t="str">
        <f>X1469</f>
        <v>S</v>
      </c>
      <c r="O1553" s="16">
        <v>4</v>
      </c>
      <c r="P1553" s="20" t="s">
        <v>44</v>
      </c>
      <c r="Q1553" s="1" t="s">
        <v>76</v>
      </c>
      <c r="R1553" s="1" t="s">
        <v>157</v>
      </c>
      <c r="S1553" s="16" t="s">
        <v>157</v>
      </c>
      <c r="T1553" s="151"/>
      <c r="V1553" s="105" t="str">
        <f>IF(Tabela2[[#This Row],[F.R.
(Fonte Recurso)]]="",IF(B1641&lt;&gt;"",B1641&amp;".","")&amp;C1641&amp;"."&amp;D1641&amp;"."&amp;E1641&amp;"."&amp;F1641&amp;"."&amp;G1641&amp;"."&amp;H1641&amp;"."&amp;I1641&amp;"."&amp;J1641,"")</f>
        <v>.......</v>
      </c>
      <c r="W1553" s="105" t="b">
        <f>V1553=Tabela2[[#This Row],[N.R.
(Natureza da Receita)]]</f>
        <v>0</v>
      </c>
      <c r="X1553" s="105" t="str">
        <f>IF(Tabela2[[#This Row],[F.R.
(Fonte Recurso)]]="",VLOOKUP(Tabela2[[#This Row],[N.R.
(Natureza da Receita)]],Tabela813[[NR]:[Situação]],3,FALSE),"")</f>
        <v>S</v>
      </c>
      <c r="Y1553" s="105" t="b">
        <f>X1553=Tabela2[[#This Row],[(S)intética
(A)nalítica]]</f>
        <v>1</v>
      </c>
    </row>
    <row r="1554" spans="2:25">
      <c r="B1554" s="29"/>
      <c r="C1554" s="20" t="s">
        <v>788</v>
      </c>
      <c r="D1554" s="20" t="s">
        <v>781</v>
      </c>
      <c r="E1554" s="20" t="s">
        <v>781</v>
      </c>
      <c r="F1554" s="20" t="s">
        <v>793</v>
      </c>
      <c r="G1554" s="20" t="s">
        <v>797</v>
      </c>
      <c r="H1554" s="20" t="s">
        <v>784</v>
      </c>
      <c r="I1554" s="20" t="s">
        <v>784</v>
      </c>
      <c r="J1554" s="20" t="s">
        <v>787</v>
      </c>
      <c r="K1554" s="16" t="s">
        <v>1984</v>
      </c>
      <c r="L1554" s="20"/>
      <c r="M1554" s="21" t="s">
        <v>990</v>
      </c>
      <c r="N1554" s="16" t="s">
        <v>1236</v>
      </c>
      <c r="O1554" s="16">
        <v>5</v>
      </c>
      <c r="P1554" s="20" t="s">
        <v>50</v>
      </c>
      <c r="Q1554" s="1" t="s">
        <v>77</v>
      </c>
      <c r="R1554" s="1" t="s">
        <v>157</v>
      </c>
      <c r="S1554" s="16"/>
      <c r="T1554" s="151"/>
      <c r="V1554" s="105" t="str">
        <f>IF(Tabela2[[#This Row],[F.R.
(Fonte Recurso)]]="",IF(B1642&lt;&gt;"",B1642&amp;".","")&amp;C1642&amp;"."&amp;D1642&amp;"."&amp;E1642&amp;"."&amp;F1642&amp;"."&amp;G1642&amp;"."&amp;H1642&amp;"."&amp;I1642&amp;"."&amp;J1642,"")</f>
        <v>7.2.1.5.51.3.0.00</v>
      </c>
      <c r="W1554" s="105" t="b">
        <f>V1554=Tabela2[[#This Row],[N.R.
(Natureza da Receita)]]</f>
        <v>0</v>
      </c>
      <c r="X1554" s="105" t="str">
        <f>IF(Tabela2[[#This Row],[F.R.
(Fonte Recurso)]]="",VLOOKUP(Tabela2[[#This Row],[N.R.
(Natureza da Receita)]],Tabela813[[NR]:[Situação]],3,FALSE),"")</f>
        <v>S</v>
      </c>
      <c r="Y1554" s="105" t="b">
        <f>X1554=Tabela2[[#This Row],[(S)intética
(A)nalítica]]</f>
        <v>1</v>
      </c>
    </row>
    <row r="1555" spans="2:25" ht="30">
      <c r="B1555" s="29"/>
      <c r="C1555" s="20"/>
      <c r="D1555" s="20"/>
      <c r="E1555" s="20"/>
      <c r="F1555" s="20"/>
      <c r="G1555" s="20"/>
      <c r="H1555" s="20"/>
      <c r="I1555" s="20"/>
      <c r="J1555" s="20"/>
      <c r="K1555" s="16"/>
      <c r="L1555" s="20" t="s">
        <v>3155</v>
      </c>
      <c r="M1555" s="21" t="s">
        <v>2780</v>
      </c>
      <c r="N1555" s="16" t="str">
        <f>X1471</f>
        <v/>
      </c>
      <c r="O1555" s="16" t="s">
        <v>157</v>
      </c>
      <c r="P1555" s="20" t="s">
        <v>157</v>
      </c>
      <c r="Q1555" s="1" t="s">
        <v>2781</v>
      </c>
      <c r="R1555" s="1" t="s">
        <v>157</v>
      </c>
      <c r="S1555" s="16" t="s">
        <v>157</v>
      </c>
      <c r="T1555" s="151"/>
      <c r="V1555" s="105" t="str">
        <f>IF(Tabela2[[#This Row],[F.R.
(Fonte Recurso)]]="",IF(B1643&lt;&gt;"",B1643&amp;".","")&amp;C1643&amp;"."&amp;D1643&amp;"."&amp;E1643&amp;"."&amp;F1643&amp;"."&amp;G1643&amp;"."&amp;H1643&amp;"."&amp;I1643&amp;"."&amp;J1643,"")</f>
        <v/>
      </c>
      <c r="W1555" s="105" t="b">
        <f>V1555=Tabela2[[#This Row],[N.R.
(Natureza da Receita)]]</f>
        <v>1</v>
      </c>
      <c r="X1555" s="105" t="str">
        <f>IF(Tabela2[[#This Row],[F.R.
(Fonte Recurso)]]="",VLOOKUP(Tabela2[[#This Row],[N.R.
(Natureza da Receita)]],Tabela813[[NR]:[Situação]],3,FALSE),"")</f>
        <v/>
      </c>
      <c r="Y1555" s="105" t="b">
        <f>X1555=Tabela2[[#This Row],[(S)intética
(A)nalítica]]</f>
        <v>1</v>
      </c>
    </row>
    <row r="1556" spans="2:25" ht="45">
      <c r="B1556" s="29"/>
      <c r="C1556" s="20" t="s">
        <v>788</v>
      </c>
      <c r="D1556" s="20" t="s">
        <v>781</v>
      </c>
      <c r="E1556" s="20" t="s">
        <v>790</v>
      </c>
      <c r="F1556" s="20" t="s">
        <v>784</v>
      </c>
      <c r="G1556" s="20" t="s">
        <v>787</v>
      </c>
      <c r="H1556" s="20" t="s">
        <v>784</v>
      </c>
      <c r="I1556" s="20" t="s">
        <v>784</v>
      </c>
      <c r="J1556" s="20" t="s">
        <v>787</v>
      </c>
      <c r="K1556" s="16" t="s">
        <v>1985</v>
      </c>
      <c r="L1556" s="20"/>
      <c r="M1556" s="21" t="s">
        <v>991</v>
      </c>
      <c r="N1556" s="16" t="s">
        <v>1236</v>
      </c>
      <c r="O1556" s="16">
        <v>3</v>
      </c>
      <c r="P1556" s="20" t="s">
        <v>44</v>
      </c>
      <c r="Q1556" s="1" t="s">
        <v>79</v>
      </c>
      <c r="R1556" s="1" t="s">
        <v>157</v>
      </c>
      <c r="S1556" s="16" t="s">
        <v>157</v>
      </c>
      <c r="T1556" s="151"/>
      <c r="V1556" s="105" t="str">
        <f>IF(Tabela2[[#This Row],[F.R.
(Fonte Recurso)]]="",IF(B1644&lt;&gt;"",B1644&amp;".","")&amp;C1644&amp;"."&amp;D1644&amp;"."&amp;E1644&amp;"."&amp;F1644&amp;"."&amp;G1644&amp;"."&amp;H1644&amp;"."&amp;I1644&amp;"."&amp;J1644,"")</f>
        <v>.......</v>
      </c>
      <c r="W1556" s="105" t="b">
        <f>V1556=Tabela2[[#This Row],[N.R.
(Natureza da Receita)]]</f>
        <v>0</v>
      </c>
      <c r="X1556" s="105" t="str">
        <f>IF(Tabela2[[#This Row],[F.R.
(Fonte Recurso)]]="",VLOOKUP(Tabela2[[#This Row],[N.R.
(Natureza da Receita)]],Tabela813[[NR]:[Situação]],3,FALSE),"")</f>
        <v>S</v>
      </c>
      <c r="Y1556" s="105" t="b">
        <f>X1556=Tabela2[[#This Row],[(S)intética
(A)nalítica]]</f>
        <v>1</v>
      </c>
    </row>
    <row r="1557" spans="2:25">
      <c r="B1557" s="29"/>
      <c r="C1557" s="20" t="s">
        <v>788</v>
      </c>
      <c r="D1557" s="20" t="s">
        <v>781</v>
      </c>
      <c r="E1557" s="20" t="s">
        <v>790</v>
      </c>
      <c r="F1557" s="20" t="s">
        <v>781</v>
      </c>
      <c r="G1557" s="20" t="s">
        <v>787</v>
      </c>
      <c r="H1557" s="20" t="s">
        <v>784</v>
      </c>
      <c r="I1557" s="20" t="s">
        <v>784</v>
      </c>
      <c r="J1557" s="20" t="s">
        <v>787</v>
      </c>
      <c r="K1557" s="16" t="s">
        <v>1986</v>
      </c>
      <c r="L1557" s="20"/>
      <c r="M1557" s="21" t="s">
        <v>2649</v>
      </c>
      <c r="N1557" s="16" t="str">
        <f>X1473</f>
        <v>S</v>
      </c>
      <c r="O1557" s="16">
        <v>4</v>
      </c>
      <c r="P1557" s="20" t="s">
        <v>44</v>
      </c>
      <c r="Q1557" s="1" t="s">
        <v>80</v>
      </c>
      <c r="R1557" s="1" t="s">
        <v>157</v>
      </c>
      <c r="S1557" s="16" t="s">
        <v>157</v>
      </c>
      <c r="T1557" s="151"/>
      <c r="V1557" s="105" t="str">
        <f>IF(Tabela2[[#This Row],[F.R.
(Fonte Recurso)]]="",IF(B1645&lt;&gt;"",B1645&amp;".","")&amp;C1645&amp;"."&amp;D1645&amp;"."&amp;E1645&amp;"."&amp;F1645&amp;"."&amp;G1645&amp;"."&amp;H1645&amp;"."&amp;I1645&amp;"."&amp;J1645,"")</f>
        <v>.......</v>
      </c>
      <c r="W1557" s="105" t="b">
        <f>V1557=Tabela2[[#This Row],[N.R.
(Natureza da Receita)]]</f>
        <v>0</v>
      </c>
      <c r="X1557" s="105" t="str">
        <f>IF(Tabela2[[#This Row],[F.R.
(Fonte Recurso)]]="",VLOOKUP(Tabela2[[#This Row],[N.R.
(Natureza da Receita)]],Tabela813[[NR]:[Situação]],3,FALSE),"")</f>
        <v>S</v>
      </c>
      <c r="Y1557" s="105" t="b">
        <f>X1557=Tabela2[[#This Row],[(S)intética
(A)nalítica]]</f>
        <v>1</v>
      </c>
    </row>
    <row r="1558" spans="2:25">
      <c r="B1558" s="29"/>
      <c r="C1558" s="20" t="s">
        <v>788</v>
      </c>
      <c r="D1558" s="20" t="s">
        <v>781</v>
      </c>
      <c r="E1558" s="20" t="s">
        <v>790</v>
      </c>
      <c r="F1558" s="20" t="s">
        <v>781</v>
      </c>
      <c r="G1558" s="20" t="s">
        <v>783</v>
      </c>
      <c r="H1558" s="20" t="s">
        <v>784</v>
      </c>
      <c r="I1558" s="20" t="s">
        <v>784</v>
      </c>
      <c r="J1558" s="20" t="s">
        <v>787</v>
      </c>
      <c r="K1558" s="16" t="s">
        <v>1987</v>
      </c>
      <c r="L1558" s="20"/>
      <c r="M1558" s="21" t="s">
        <v>992</v>
      </c>
      <c r="N1558" s="16" t="str">
        <f>X1474</f>
        <v/>
      </c>
      <c r="O1558" s="16">
        <v>5</v>
      </c>
      <c r="P1558" s="20" t="s">
        <v>50</v>
      </c>
      <c r="Q1558" s="1" t="s">
        <v>82</v>
      </c>
      <c r="R1558" s="1" t="s">
        <v>157</v>
      </c>
      <c r="S1558" s="16" t="s">
        <v>157</v>
      </c>
      <c r="T1558" s="151"/>
      <c r="V1558" s="105" t="str">
        <f>IF(Tabela2[[#This Row],[F.R.
(Fonte Recurso)]]="",IF(B1646&lt;&gt;"",B1646&amp;".","")&amp;C1646&amp;"."&amp;D1646&amp;"."&amp;E1646&amp;"."&amp;F1646&amp;"."&amp;G1646&amp;"."&amp;H1646&amp;"."&amp;I1646&amp;"."&amp;J1646,"")</f>
        <v>7.2.1.6.00.0.0.00</v>
      </c>
      <c r="W1558" s="105" t="b">
        <f>V1558=Tabela2[[#This Row],[N.R.
(Natureza da Receita)]]</f>
        <v>0</v>
      </c>
      <c r="X1558" s="105" t="str">
        <f>IF(Tabela2[[#This Row],[F.R.
(Fonte Recurso)]]="",VLOOKUP(Tabela2[[#This Row],[N.R.
(Natureza da Receita)]],Tabela813[[NR]:[Situação]],3,FALSE),"")</f>
        <v>S</v>
      </c>
      <c r="Y1558" s="105" t="b">
        <f>X1558=Tabela2[[#This Row],[(S)intética
(A)nalítica]]</f>
        <v>0</v>
      </c>
    </row>
    <row r="1559" spans="2:25" ht="30">
      <c r="B1559" s="29"/>
      <c r="C1559" s="20"/>
      <c r="D1559" s="20"/>
      <c r="E1559" s="20"/>
      <c r="F1559" s="20"/>
      <c r="G1559" s="20"/>
      <c r="H1559" s="20"/>
      <c r="I1559" s="20"/>
      <c r="J1559" s="20"/>
      <c r="K1559" s="16"/>
      <c r="L1559" s="20" t="s">
        <v>3110</v>
      </c>
      <c r="M1559" s="21" t="s">
        <v>3055</v>
      </c>
      <c r="N1559" s="16"/>
      <c r="O1559" s="16" t="s">
        <v>157</v>
      </c>
      <c r="P1559" s="20" t="s">
        <v>157</v>
      </c>
      <c r="Q1559" s="41" t="s">
        <v>3192</v>
      </c>
      <c r="R1559" s="1" t="s">
        <v>157</v>
      </c>
      <c r="S1559" s="16" t="s">
        <v>157</v>
      </c>
      <c r="T1559" s="151"/>
      <c r="V1559" s="105" t="str">
        <f>IF(Tabela2[[#This Row],[F.R.
(Fonte Recurso)]]="",IF(B1647&lt;&gt;"",B1647&amp;".","")&amp;C1647&amp;"."&amp;D1647&amp;"."&amp;E1647&amp;"."&amp;F1647&amp;"."&amp;G1647&amp;"."&amp;H1647&amp;"."&amp;I1647&amp;"."&amp;J1647,"")</f>
        <v/>
      </c>
      <c r="W1559" s="105" t="b">
        <f>V1559=Tabela2[[#This Row],[N.R.
(Natureza da Receita)]]</f>
        <v>1</v>
      </c>
      <c r="X1559" s="105" t="str">
        <f>IF(Tabela2[[#This Row],[F.R.
(Fonte Recurso)]]="",VLOOKUP(Tabela2[[#This Row],[N.R.
(Natureza da Receita)]],Tabela813[[NR]:[Situação]],3,FALSE),"")</f>
        <v/>
      </c>
      <c r="Y1559" s="105" t="b">
        <f>X1559=Tabela2[[#This Row],[(S)intética
(A)nalítica]]</f>
        <v>1</v>
      </c>
    </row>
    <row r="1560" spans="2:25">
      <c r="B1560" s="29"/>
      <c r="C1560" s="20"/>
      <c r="D1560" s="20"/>
      <c r="E1560" s="20"/>
      <c r="F1560" s="20"/>
      <c r="G1560" s="20"/>
      <c r="H1560" s="20"/>
      <c r="I1560" s="20"/>
      <c r="J1560" s="20"/>
      <c r="K1560" s="16"/>
      <c r="L1560" s="20" t="s">
        <v>3174</v>
      </c>
      <c r="M1560" s="21" t="s">
        <v>3342</v>
      </c>
      <c r="N1560" s="16"/>
      <c r="O1560" s="16"/>
      <c r="P1560" s="20"/>
      <c r="Q1560" s="92" t="s">
        <v>3406</v>
      </c>
      <c r="R1560" s="1"/>
      <c r="S1560" s="16"/>
      <c r="T1560" s="151"/>
      <c r="V1560" s="105" t="str">
        <f>IF(Tabela2[[#This Row],[F.R.
(Fonte Recurso)]]="",IF(B1648&lt;&gt;"",B1648&amp;".","")&amp;C1648&amp;"."&amp;D1648&amp;"."&amp;E1648&amp;"."&amp;F1648&amp;"."&amp;G1648&amp;"."&amp;H1648&amp;"."&amp;I1648&amp;"."&amp;J1648,"")</f>
        <v/>
      </c>
      <c r="W1560" s="105" t="b">
        <f>V1560=Tabela2[[#This Row],[N.R.
(Natureza da Receita)]]</f>
        <v>1</v>
      </c>
      <c r="X1560" s="105" t="str">
        <f>IF(Tabela2[[#This Row],[F.R.
(Fonte Recurso)]]="",VLOOKUP(Tabela2[[#This Row],[N.R.
(Natureza da Receita)]],Tabela813[[NR]:[Situação]],3,FALSE),"")</f>
        <v/>
      </c>
      <c r="Y1560" s="105" t="b">
        <f>X1560=Tabela2[[#This Row],[(S)intética
(A)nalítica]]</f>
        <v>1</v>
      </c>
    </row>
    <row r="1561" spans="2:25">
      <c r="B1561" s="29"/>
      <c r="C1561" s="20"/>
      <c r="D1561" s="20"/>
      <c r="E1561" s="20"/>
      <c r="F1561" s="20"/>
      <c r="G1561" s="20"/>
      <c r="H1561" s="20"/>
      <c r="I1561" s="20"/>
      <c r="J1561" s="20"/>
      <c r="K1561" s="16"/>
      <c r="L1561" s="20" t="s">
        <v>3337</v>
      </c>
      <c r="M1561" s="21" t="s">
        <v>3338</v>
      </c>
      <c r="N1561" s="16"/>
      <c r="O1561" s="16"/>
      <c r="P1561" s="20"/>
      <c r="Q1561" s="92"/>
      <c r="R1561" s="1"/>
      <c r="S1561" s="16"/>
      <c r="T1561" s="151"/>
      <c r="V1561" s="105" t="str">
        <f>IF(Tabela2[[#This Row],[F.R.
(Fonte Recurso)]]="",IF(B1650&lt;&gt;"",B1650&amp;".","")&amp;C1650&amp;"."&amp;D1650&amp;"."&amp;E1650&amp;"."&amp;F1650&amp;"."&amp;G1650&amp;"."&amp;H1650&amp;"."&amp;I1650&amp;"."&amp;J1650,"")</f>
        <v/>
      </c>
      <c r="W1561" s="105" t="b">
        <f>V1561=Tabela2[[#This Row],[N.R.
(Natureza da Receita)]]</f>
        <v>1</v>
      </c>
      <c r="X1561" s="105" t="str">
        <f>IF(Tabela2[[#This Row],[F.R.
(Fonte Recurso)]]="",VLOOKUP(Tabela2[[#This Row],[N.R.
(Natureza da Receita)]],Tabela813[[NR]:[Situação]],3,FALSE),"")</f>
        <v/>
      </c>
      <c r="Y1561" s="105" t="b">
        <f>X1561=Tabela2[[#This Row],[(S)intética
(A)nalítica]]</f>
        <v>1</v>
      </c>
    </row>
    <row r="1562" spans="2:25" ht="30">
      <c r="B1562" s="29"/>
      <c r="C1562" s="20" t="s">
        <v>788</v>
      </c>
      <c r="D1562" s="20" t="s">
        <v>781</v>
      </c>
      <c r="E1562" s="20" t="s">
        <v>790</v>
      </c>
      <c r="F1562" s="20" t="s">
        <v>781</v>
      </c>
      <c r="G1562" s="20" t="s">
        <v>795</v>
      </c>
      <c r="H1562" s="20" t="s">
        <v>784</v>
      </c>
      <c r="I1562" s="20" t="s">
        <v>784</v>
      </c>
      <c r="J1562" s="20" t="s">
        <v>787</v>
      </c>
      <c r="K1562" s="16" t="s">
        <v>1988</v>
      </c>
      <c r="L1562" s="20"/>
      <c r="M1562" s="21" t="s">
        <v>993</v>
      </c>
      <c r="N1562" s="16" t="s">
        <v>1236</v>
      </c>
      <c r="O1562" s="16">
        <v>5</v>
      </c>
      <c r="P1562" s="20" t="s">
        <v>50</v>
      </c>
      <c r="Q1562" s="1" t="s">
        <v>86</v>
      </c>
      <c r="R1562" s="1" t="s">
        <v>157</v>
      </c>
      <c r="S1562" s="16" t="s">
        <v>157</v>
      </c>
      <c r="T1562" s="151"/>
      <c r="V1562" s="105" t="str">
        <f>IF(Tabela2[[#This Row],[F.R.
(Fonte Recurso)]]="",IF(B1651&lt;&gt;"",B1651&amp;".","")&amp;C1651&amp;"."&amp;D1651&amp;"."&amp;E1651&amp;"."&amp;F1651&amp;"."&amp;G1651&amp;"."&amp;H1651&amp;"."&amp;I1651&amp;"."&amp;J1651,"")</f>
        <v>7.2.1.6.03.2.0.00</v>
      </c>
      <c r="W1562" s="105" t="b">
        <f>V1562=Tabela2[[#This Row],[N.R.
(Natureza da Receita)]]</f>
        <v>0</v>
      </c>
      <c r="X1562" s="105" t="str">
        <f>IF(Tabela2[[#This Row],[F.R.
(Fonte Recurso)]]="",VLOOKUP(Tabela2[[#This Row],[N.R.
(Natureza da Receita)]],Tabela813[[NR]:[Situação]],3,FALSE),"")</f>
        <v>S</v>
      </c>
      <c r="Y1562" s="105" t="b">
        <f>X1562=Tabela2[[#This Row],[(S)intética
(A)nalítica]]</f>
        <v>1</v>
      </c>
    </row>
    <row r="1563" spans="2:25" ht="30">
      <c r="B1563" s="29"/>
      <c r="C1563" s="20"/>
      <c r="D1563" s="20"/>
      <c r="E1563" s="20"/>
      <c r="F1563" s="20"/>
      <c r="G1563" s="20"/>
      <c r="H1563" s="20"/>
      <c r="I1563" s="20"/>
      <c r="J1563" s="20"/>
      <c r="K1563" s="16"/>
      <c r="L1563" s="20" t="s">
        <v>3110</v>
      </c>
      <c r="M1563" s="21" t="s">
        <v>3055</v>
      </c>
      <c r="N1563" s="16"/>
      <c r="O1563" s="16" t="s">
        <v>157</v>
      </c>
      <c r="P1563" s="20" t="s">
        <v>157</v>
      </c>
      <c r="Q1563" s="41" t="s">
        <v>3192</v>
      </c>
      <c r="R1563" s="1" t="s">
        <v>157</v>
      </c>
      <c r="S1563" s="16" t="s">
        <v>157</v>
      </c>
      <c r="T1563" s="151"/>
      <c r="V1563" s="105" t="str">
        <f>IF(Tabela2[[#This Row],[F.R.
(Fonte Recurso)]]="",IF(B1653&lt;&gt;"",B1653&amp;".","")&amp;C1653&amp;"."&amp;D1653&amp;"."&amp;E1653&amp;"."&amp;F1653&amp;"."&amp;G1653&amp;"."&amp;H1653&amp;"."&amp;I1653&amp;"."&amp;J1653,"")</f>
        <v/>
      </c>
      <c r="W1563" s="105" t="b">
        <f>V1563=Tabela2[[#This Row],[N.R.
(Natureza da Receita)]]</f>
        <v>1</v>
      </c>
      <c r="X1563" s="105" t="str">
        <f>IF(Tabela2[[#This Row],[F.R.
(Fonte Recurso)]]="",VLOOKUP(Tabela2[[#This Row],[N.R.
(Natureza da Receita)]],Tabela813[[NR]:[Situação]],3,FALSE),"")</f>
        <v/>
      </c>
      <c r="Y1563" s="105" t="b">
        <f>X1563=Tabela2[[#This Row],[(S)intética
(A)nalítica]]</f>
        <v>1</v>
      </c>
    </row>
    <row r="1564" spans="2:25">
      <c r="B1564" s="29"/>
      <c r="C1564" s="20"/>
      <c r="D1564" s="20"/>
      <c r="E1564" s="20"/>
      <c r="F1564" s="20"/>
      <c r="G1564" s="20"/>
      <c r="H1564" s="20"/>
      <c r="I1564" s="20"/>
      <c r="J1564" s="20"/>
      <c r="K1564" s="16"/>
      <c r="L1564" s="20" t="s">
        <v>3174</v>
      </c>
      <c r="M1564" s="21" t="s">
        <v>3342</v>
      </c>
      <c r="N1564" s="16" t="str">
        <f>X1480</f>
        <v>S</v>
      </c>
      <c r="O1564" s="16"/>
      <c r="P1564" s="20"/>
      <c r="Q1564" s="92"/>
      <c r="R1564" s="1"/>
      <c r="S1564" s="16"/>
      <c r="T1564" s="151"/>
      <c r="V1564" s="105" t="str">
        <f>IF(Tabela2[[#This Row],[F.R.
(Fonte Recurso)]]="",IF(B1654&lt;&gt;"",B1654&amp;".","")&amp;C1654&amp;"."&amp;D1654&amp;"."&amp;E1654&amp;"."&amp;F1654&amp;"."&amp;G1654&amp;"."&amp;H1654&amp;"."&amp;I1654&amp;"."&amp;J1654,"")</f>
        <v/>
      </c>
      <c r="W1564" s="105" t="b">
        <f>V1564=Tabela2[[#This Row],[N.R.
(Natureza da Receita)]]</f>
        <v>1</v>
      </c>
      <c r="X1564" s="105" t="str">
        <f>IF(Tabela2[[#This Row],[F.R.
(Fonte Recurso)]]="",VLOOKUP(Tabela2[[#This Row],[N.R.
(Natureza da Receita)]],Tabela813[[NR]:[Situação]],3,FALSE),"")</f>
        <v/>
      </c>
      <c r="Y1564" s="105" t="b">
        <f>X1564=Tabela2[[#This Row],[(S)intética
(A)nalítica]]</f>
        <v>0</v>
      </c>
    </row>
    <row r="1565" spans="2:25">
      <c r="B1565" s="29"/>
      <c r="C1565" s="20"/>
      <c r="D1565" s="20"/>
      <c r="E1565" s="20"/>
      <c r="F1565" s="20"/>
      <c r="G1565" s="20"/>
      <c r="H1565" s="20"/>
      <c r="I1565" s="20"/>
      <c r="J1565" s="20"/>
      <c r="K1565" s="16"/>
      <c r="L1565" s="20" t="s">
        <v>3337</v>
      </c>
      <c r="M1565" s="21" t="s">
        <v>3338</v>
      </c>
      <c r="N1565" s="16"/>
      <c r="O1565" s="16"/>
      <c r="P1565" s="20"/>
      <c r="Q1565" s="92"/>
      <c r="R1565" s="1"/>
      <c r="S1565" s="16"/>
      <c r="T1565" s="151"/>
      <c r="V1565" s="105" t="str">
        <f>IF(Tabela2[[#This Row],[F.R.
(Fonte Recurso)]]="",IF(B1655&lt;&gt;"",B1655&amp;".","")&amp;C1655&amp;"."&amp;D1655&amp;"."&amp;E1655&amp;"."&amp;F1655&amp;"."&amp;G1655&amp;"."&amp;H1655&amp;"."&amp;I1655&amp;"."&amp;J1655,"")</f>
        <v/>
      </c>
      <c r="W1565" s="105" t="b">
        <f>V1565=Tabela2[[#This Row],[N.R.
(Natureza da Receita)]]</f>
        <v>1</v>
      </c>
      <c r="X1565" s="105" t="str">
        <f>IF(Tabela2[[#This Row],[F.R.
(Fonte Recurso)]]="",VLOOKUP(Tabela2[[#This Row],[N.R.
(Natureza da Receita)]],Tabela813[[NR]:[Situação]],3,FALSE),"")</f>
        <v/>
      </c>
      <c r="Y1565" s="105" t="b">
        <f>X1565=Tabela2[[#This Row],[(S)intética
(A)nalítica]]</f>
        <v>1</v>
      </c>
    </row>
    <row r="1566" spans="2:25" ht="30">
      <c r="B1566" s="29"/>
      <c r="C1566" s="20" t="s">
        <v>788</v>
      </c>
      <c r="D1566" s="20" t="s">
        <v>781</v>
      </c>
      <c r="E1566" s="20" t="s">
        <v>790</v>
      </c>
      <c r="F1566" s="20" t="s">
        <v>781</v>
      </c>
      <c r="G1566" s="20" t="s">
        <v>807</v>
      </c>
      <c r="H1566" s="20" t="s">
        <v>784</v>
      </c>
      <c r="I1566" s="20" t="s">
        <v>784</v>
      </c>
      <c r="J1566" s="20" t="s">
        <v>787</v>
      </c>
      <c r="K1566" s="16" t="s">
        <v>1989</v>
      </c>
      <c r="L1566" s="20"/>
      <c r="M1566" s="21" t="s">
        <v>994</v>
      </c>
      <c r="N1566" s="16" t="str">
        <f>X1482</f>
        <v>S</v>
      </c>
      <c r="O1566" s="16">
        <v>5</v>
      </c>
      <c r="P1566" s="20" t="s">
        <v>54</v>
      </c>
      <c r="Q1566" s="1" t="s">
        <v>91</v>
      </c>
      <c r="R1566" s="1" t="s">
        <v>157</v>
      </c>
      <c r="S1566" s="16"/>
      <c r="T1566" s="151"/>
      <c r="V1566" s="105" t="str">
        <f>IF(Tabela2[[#This Row],[F.R.
(Fonte Recurso)]]="",IF(B1657&lt;&gt;"",B1657&amp;".","")&amp;C1657&amp;"."&amp;D1657&amp;"."&amp;E1657&amp;"."&amp;F1657&amp;"."&amp;G1657&amp;"."&amp;H1657&amp;"."&amp;I1657&amp;"."&amp;J1657,"")</f>
        <v>.......</v>
      </c>
      <c r="W1566" s="105" t="b">
        <f>V1566=Tabela2[[#This Row],[N.R.
(Natureza da Receita)]]</f>
        <v>0</v>
      </c>
      <c r="X1566" s="105" t="str">
        <f>IF(Tabela2[[#This Row],[F.R.
(Fonte Recurso)]]="",VLOOKUP(Tabela2[[#This Row],[N.R.
(Natureza da Receita)]],Tabela813[[NR]:[Situação]],3,FALSE),"")</f>
        <v>S</v>
      </c>
      <c r="Y1566" s="105" t="b">
        <f>X1566=Tabela2[[#This Row],[(S)intética
(A)nalítica]]</f>
        <v>1</v>
      </c>
    </row>
    <row r="1567" spans="2:25" ht="30">
      <c r="B1567" s="29"/>
      <c r="C1567" s="20"/>
      <c r="D1567" s="20"/>
      <c r="E1567" s="20"/>
      <c r="F1567" s="20"/>
      <c r="G1567" s="20"/>
      <c r="H1567" s="20"/>
      <c r="I1567" s="20"/>
      <c r="J1567" s="20"/>
      <c r="K1567" s="16"/>
      <c r="L1567" s="20" t="s">
        <v>3110</v>
      </c>
      <c r="M1567" s="21" t="s">
        <v>3055</v>
      </c>
      <c r="N1567" s="16"/>
      <c r="O1567" s="16" t="s">
        <v>157</v>
      </c>
      <c r="P1567" s="20" t="s">
        <v>157</v>
      </c>
      <c r="Q1567" s="41" t="s">
        <v>3192</v>
      </c>
      <c r="R1567" s="1" t="s">
        <v>157</v>
      </c>
      <c r="S1567" s="16" t="s">
        <v>157</v>
      </c>
      <c r="T1567" s="151"/>
      <c r="V1567" s="105" t="str">
        <f>IF(Tabela2[[#This Row],[F.R.
(Fonte Recurso)]]="",IF(B1658&lt;&gt;"",B1658&amp;".","")&amp;C1658&amp;"."&amp;D1658&amp;"."&amp;E1658&amp;"."&amp;F1658&amp;"."&amp;G1658&amp;"."&amp;H1658&amp;"."&amp;I1658&amp;"."&amp;J1658,"")</f>
        <v/>
      </c>
      <c r="W1567" s="105" t="b">
        <f>V1567=Tabela2[[#This Row],[N.R.
(Natureza da Receita)]]</f>
        <v>1</v>
      </c>
      <c r="X1567" s="105" t="str">
        <f>IF(Tabela2[[#This Row],[F.R.
(Fonte Recurso)]]="",VLOOKUP(Tabela2[[#This Row],[N.R.
(Natureza da Receita)]],Tabela813[[NR]:[Situação]],3,FALSE),"")</f>
        <v/>
      </c>
      <c r="Y1567" s="105" t="b">
        <f>X1567=Tabela2[[#This Row],[(S)intética
(A)nalítica]]</f>
        <v>1</v>
      </c>
    </row>
    <row r="1568" spans="2:25">
      <c r="B1568" s="29"/>
      <c r="C1568" s="20"/>
      <c r="D1568" s="20"/>
      <c r="E1568" s="20"/>
      <c r="F1568" s="20"/>
      <c r="G1568" s="20"/>
      <c r="H1568" s="20"/>
      <c r="I1568" s="20"/>
      <c r="J1568" s="20"/>
      <c r="K1568" s="16"/>
      <c r="L1568" s="20" t="s">
        <v>3174</v>
      </c>
      <c r="M1568" s="21" t="s">
        <v>3342</v>
      </c>
      <c r="N1568" s="16" t="str">
        <f>X1484</f>
        <v>S</v>
      </c>
      <c r="O1568" s="16"/>
      <c r="P1568" s="20"/>
      <c r="Q1568" s="1"/>
      <c r="R1568" s="1"/>
      <c r="S1568" s="16"/>
      <c r="T1568" s="151"/>
      <c r="V1568" s="105" t="str">
        <f>IF(Tabela2[[#This Row],[F.R.
(Fonte Recurso)]]="",IF(B1660&lt;&gt;"",B1660&amp;".","")&amp;C1660&amp;"."&amp;D1660&amp;"."&amp;E1660&amp;"."&amp;F1660&amp;"."&amp;G1660&amp;"."&amp;H1660&amp;"."&amp;I1660&amp;"."&amp;J1660,"")</f>
        <v/>
      </c>
      <c r="W1568" s="105" t="b">
        <f>V1568=Tabela2[[#This Row],[N.R.
(Natureza da Receita)]]</f>
        <v>1</v>
      </c>
      <c r="X1568" s="105" t="str">
        <f>IF(Tabela2[[#This Row],[F.R.
(Fonte Recurso)]]="",VLOOKUP(Tabela2[[#This Row],[N.R.
(Natureza da Receita)]],Tabela813[[NR]:[Situação]],3,FALSE),"")</f>
        <v/>
      </c>
      <c r="Y1568" s="105" t="b">
        <f>X1568=Tabela2[[#This Row],[(S)intética
(A)nalítica]]</f>
        <v>0</v>
      </c>
    </row>
    <row r="1569" spans="2:25">
      <c r="B1569" s="29"/>
      <c r="C1569" s="20"/>
      <c r="D1569" s="20"/>
      <c r="E1569" s="20"/>
      <c r="F1569" s="20"/>
      <c r="G1569" s="20"/>
      <c r="H1569" s="20"/>
      <c r="I1569" s="20"/>
      <c r="J1569" s="20"/>
      <c r="K1569" s="16"/>
      <c r="L1569" s="20" t="s">
        <v>3337</v>
      </c>
      <c r="M1569" s="21" t="s">
        <v>3338</v>
      </c>
      <c r="N1569" s="16"/>
      <c r="O1569" s="16"/>
      <c r="P1569" s="20"/>
      <c r="Q1569" s="1"/>
      <c r="R1569" s="1"/>
      <c r="S1569" s="16"/>
      <c r="T1569" s="151"/>
      <c r="V1569" s="105" t="str">
        <f>IF(Tabela2[[#This Row],[F.R.
(Fonte Recurso)]]="",IF(B1661&lt;&gt;"",B1661&amp;".","")&amp;C1661&amp;"."&amp;D1661&amp;"."&amp;E1661&amp;"."&amp;F1661&amp;"."&amp;G1661&amp;"."&amp;H1661&amp;"."&amp;I1661&amp;"."&amp;J1661,"")</f>
        <v/>
      </c>
      <c r="W1569" s="105" t="b">
        <f>V1569=Tabela2[[#This Row],[N.R.
(Natureza da Receita)]]</f>
        <v>1</v>
      </c>
      <c r="X1569" s="105" t="str">
        <f>IF(Tabela2[[#This Row],[F.R.
(Fonte Recurso)]]="",VLOOKUP(Tabela2[[#This Row],[N.R.
(Natureza da Receita)]],Tabela813[[NR]:[Situação]],3,FALSE),"")</f>
        <v/>
      </c>
      <c r="Y1569" s="105" t="b">
        <f>X1569=Tabela2[[#This Row],[(S)intética
(A)nalítica]]</f>
        <v>1</v>
      </c>
    </row>
    <row r="1570" spans="2:25" ht="30">
      <c r="B1570" s="29"/>
      <c r="C1570" s="20" t="s">
        <v>788</v>
      </c>
      <c r="D1570" s="20" t="s">
        <v>781</v>
      </c>
      <c r="E1570" s="20" t="s">
        <v>790</v>
      </c>
      <c r="F1570" s="20" t="s">
        <v>790</v>
      </c>
      <c r="G1570" s="20" t="s">
        <v>787</v>
      </c>
      <c r="H1570" s="20" t="s">
        <v>784</v>
      </c>
      <c r="I1570" s="20" t="s">
        <v>784</v>
      </c>
      <c r="J1570" s="20" t="s">
        <v>787</v>
      </c>
      <c r="K1570" s="16" t="s">
        <v>1990</v>
      </c>
      <c r="L1570" s="20"/>
      <c r="M1570" s="21" t="s">
        <v>2650</v>
      </c>
      <c r="N1570" s="16" t="s">
        <v>1236</v>
      </c>
      <c r="O1570" s="16">
        <v>4</v>
      </c>
      <c r="P1570" s="20" t="s">
        <v>44</v>
      </c>
      <c r="Q1570" s="1" t="s">
        <v>94</v>
      </c>
      <c r="R1570" s="1" t="s">
        <v>157</v>
      </c>
      <c r="S1570" s="16" t="s">
        <v>157</v>
      </c>
      <c r="T1570" s="151"/>
      <c r="V1570" s="105" t="str">
        <f>IF(Tabela2[[#This Row],[F.R.
(Fonte Recurso)]]="",IF(B1671&lt;&gt;"",B1671&amp;".","")&amp;C1671&amp;"."&amp;D1671&amp;"."&amp;E1671&amp;"."&amp;F1671&amp;"."&amp;G1671&amp;"."&amp;H1671&amp;"."&amp;I1671&amp;"."&amp;J1671,"")</f>
        <v>7.2.1.9.99.0.0.00</v>
      </c>
      <c r="W1570" s="105" t="b">
        <f>V1570=Tabela2[[#This Row],[N.R.
(Natureza da Receita)]]</f>
        <v>0</v>
      </c>
      <c r="X1570" s="105" t="str">
        <f>IF(Tabela2[[#This Row],[F.R.
(Fonte Recurso)]]="",VLOOKUP(Tabela2[[#This Row],[N.R.
(Natureza da Receita)]],Tabela813[[NR]:[Situação]],3,FALSE),"")</f>
        <v>S</v>
      </c>
      <c r="Y1570" s="105" t="b">
        <f>X1570=Tabela2[[#This Row],[(S)intética
(A)nalítica]]</f>
        <v>1</v>
      </c>
    </row>
    <row r="1571" spans="2:25" ht="30">
      <c r="B1571" s="29"/>
      <c r="C1571" s="20" t="s">
        <v>788</v>
      </c>
      <c r="D1571" s="20" t="s">
        <v>781</v>
      </c>
      <c r="E1571" s="20" t="s">
        <v>790</v>
      </c>
      <c r="F1571" s="20" t="s">
        <v>790</v>
      </c>
      <c r="G1571" s="20" t="s">
        <v>783</v>
      </c>
      <c r="H1571" s="20" t="s">
        <v>784</v>
      </c>
      <c r="I1571" s="20" t="s">
        <v>784</v>
      </c>
      <c r="J1571" s="20" t="s">
        <v>787</v>
      </c>
      <c r="K1571" s="16" t="s">
        <v>1991</v>
      </c>
      <c r="L1571" s="20"/>
      <c r="M1571" s="21" t="s">
        <v>2651</v>
      </c>
      <c r="N1571" s="16" t="s">
        <v>1236</v>
      </c>
      <c r="O1571" s="16">
        <v>5</v>
      </c>
      <c r="P1571" s="20" t="s">
        <v>50</v>
      </c>
      <c r="Q1571" s="1" t="s">
        <v>95</v>
      </c>
      <c r="R1571" s="1" t="s">
        <v>157</v>
      </c>
      <c r="S1571" s="16" t="s">
        <v>157</v>
      </c>
      <c r="T1571" s="151"/>
      <c r="V1571" s="105" t="str">
        <f>IF(Tabela2[[#This Row],[F.R.
(Fonte Recurso)]]="",IF(B1672&lt;&gt;"",B1672&amp;".","")&amp;C1672&amp;"."&amp;D1672&amp;"."&amp;E1672&amp;"."&amp;F1672&amp;"."&amp;G1672&amp;"."&amp;H1672&amp;"."&amp;I1672&amp;"."&amp;J1672,"")</f>
        <v>7.2.1.9.99.1.0.00</v>
      </c>
      <c r="W1571" s="105" t="b">
        <f>V1571=Tabela2[[#This Row],[N.R.
(Natureza da Receita)]]</f>
        <v>0</v>
      </c>
      <c r="X1571" s="105" t="str">
        <f>IF(Tabela2[[#This Row],[F.R.
(Fonte Recurso)]]="",VLOOKUP(Tabela2[[#This Row],[N.R.
(Natureza da Receita)]],Tabela813[[NR]:[Situação]],3,FALSE),"")</f>
        <v>S</v>
      </c>
      <c r="Y1571" s="105" t="b">
        <f>X1571=Tabela2[[#This Row],[(S)intética
(A)nalítica]]</f>
        <v>1</v>
      </c>
    </row>
    <row r="1572" spans="2:25" ht="30">
      <c r="B1572" s="29"/>
      <c r="C1572" s="20"/>
      <c r="D1572" s="20"/>
      <c r="E1572" s="20"/>
      <c r="F1572" s="20"/>
      <c r="G1572" s="20"/>
      <c r="H1572" s="20"/>
      <c r="I1572" s="20"/>
      <c r="J1572" s="20"/>
      <c r="K1572" s="16"/>
      <c r="L1572" s="20" t="s">
        <v>3110</v>
      </c>
      <c r="M1572" s="21" t="s">
        <v>3055</v>
      </c>
      <c r="N1572" s="16"/>
      <c r="O1572" s="16" t="s">
        <v>157</v>
      </c>
      <c r="P1572" s="20" t="s">
        <v>157</v>
      </c>
      <c r="Q1572" s="41" t="s">
        <v>3192</v>
      </c>
      <c r="R1572" s="1" t="s">
        <v>157</v>
      </c>
      <c r="S1572" s="16" t="s">
        <v>157</v>
      </c>
      <c r="T1572" s="151"/>
      <c r="V1572" s="105" t="str">
        <f>IF(Tabela2[[#This Row],[F.R.
(Fonte Recurso)]]="",IF(B1673&lt;&gt;"",B1673&amp;".","")&amp;C1673&amp;"."&amp;D1673&amp;"."&amp;E1673&amp;"."&amp;F1673&amp;"."&amp;G1673&amp;"."&amp;H1673&amp;"."&amp;I1673&amp;"."&amp;J1673,"")</f>
        <v/>
      </c>
      <c r="W1572" s="105" t="b">
        <f>V1572=Tabela2[[#This Row],[N.R.
(Natureza da Receita)]]</f>
        <v>1</v>
      </c>
      <c r="X1572" s="105" t="str">
        <f>IF(Tabela2[[#This Row],[F.R.
(Fonte Recurso)]]="",VLOOKUP(Tabela2[[#This Row],[N.R.
(Natureza da Receita)]],Tabela813[[NR]:[Situação]],3,FALSE),"")</f>
        <v/>
      </c>
      <c r="Y1572" s="105" t="b">
        <f>X1572=Tabela2[[#This Row],[(S)intética
(A)nalítica]]</f>
        <v>1</v>
      </c>
    </row>
    <row r="1573" spans="2:25">
      <c r="B1573" s="29"/>
      <c r="C1573" s="20"/>
      <c r="D1573" s="20"/>
      <c r="E1573" s="20"/>
      <c r="F1573" s="20"/>
      <c r="G1573" s="20"/>
      <c r="H1573" s="20"/>
      <c r="I1573" s="20"/>
      <c r="J1573" s="20"/>
      <c r="K1573" s="16"/>
      <c r="L1573" s="20" t="s">
        <v>3174</v>
      </c>
      <c r="M1573" s="21" t="s">
        <v>3342</v>
      </c>
      <c r="N1573" s="16"/>
      <c r="O1573" s="16"/>
      <c r="P1573" s="20"/>
      <c r="Q1573" s="1"/>
      <c r="R1573" s="1"/>
      <c r="S1573" s="16"/>
      <c r="T1573" s="151"/>
      <c r="V1573" s="105" t="str">
        <f>IF(Tabela2[[#This Row],[F.R.
(Fonte Recurso)]]="",IF(B1674&lt;&gt;"",B1674&amp;".","")&amp;C1674&amp;"."&amp;D1674&amp;"."&amp;E1674&amp;"."&amp;F1674&amp;"."&amp;G1674&amp;"."&amp;H1674&amp;"."&amp;I1674&amp;"."&amp;J1674,"")</f>
        <v/>
      </c>
      <c r="W1573" s="105" t="b">
        <f>V1573=Tabela2[[#This Row],[N.R.
(Natureza da Receita)]]</f>
        <v>1</v>
      </c>
      <c r="X1573" s="105" t="str">
        <f>IF(Tabela2[[#This Row],[F.R.
(Fonte Recurso)]]="",VLOOKUP(Tabela2[[#This Row],[N.R.
(Natureza da Receita)]],Tabela813[[NR]:[Situação]],3,FALSE),"")</f>
        <v/>
      </c>
      <c r="Y1573" s="105" t="b">
        <f>X1573=Tabela2[[#This Row],[(S)intética
(A)nalítica]]</f>
        <v>1</v>
      </c>
    </row>
    <row r="1574" spans="2:25">
      <c r="B1574" s="29"/>
      <c r="C1574" s="20"/>
      <c r="D1574" s="20"/>
      <c r="E1574" s="20"/>
      <c r="F1574" s="20"/>
      <c r="G1574" s="20"/>
      <c r="H1574" s="20"/>
      <c r="I1574" s="20"/>
      <c r="J1574" s="20"/>
      <c r="K1574" s="16"/>
      <c r="L1574" s="20" t="s">
        <v>3337</v>
      </c>
      <c r="M1574" s="21" t="s">
        <v>3338</v>
      </c>
      <c r="N1574" s="16"/>
      <c r="O1574" s="16"/>
      <c r="P1574" s="20"/>
      <c r="Q1574" s="1"/>
      <c r="R1574" s="1"/>
      <c r="S1574" s="16"/>
      <c r="T1574" s="151"/>
      <c r="V1574" s="105" t="str">
        <f>IF(Tabela2[[#This Row],[F.R.
(Fonte Recurso)]]="",IF(B1675&lt;&gt;"",B1675&amp;".","")&amp;C1675&amp;"."&amp;D1675&amp;"."&amp;E1675&amp;"."&amp;F1675&amp;"."&amp;G1675&amp;"."&amp;H1675&amp;"."&amp;I1675&amp;"."&amp;J1675,"")</f>
        <v/>
      </c>
      <c r="W1574" s="105" t="b">
        <f>V1574=Tabela2[[#This Row],[N.R.
(Natureza da Receita)]]</f>
        <v>1</v>
      </c>
      <c r="X1574" s="105" t="str">
        <f>IF(Tabela2[[#This Row],[F.R.
(Fonte Recurso)]]="",VLOOKUP(Tabela2[[#This Row],[N.R.
(Natureza da Receita)]],Tabela813[[NR]:[Situação]],3,FALSE),"")</f>
        <v/>
      </c>
      <c r="Y1574" s="105" t="b">
        <f>X1574=Tabela2[[#This Row],[(S)intética
(A)nalítica]]</f>
        <v>1</v>
      </c>
    </row>
    <row r="1575" spans="2:25" ht="45">
      <c r="B1575" s="29"/>
      <c r="C1575" s="20" t="s">
        <v>788</v>
      </c>
      <c r="D1575" s="20" t="s">
        <v>781</v>
      </c>
      <c r="E1575" s="20" t="s">
        <v>790</v>
      </c>
      <c r="F1575" s="20" t="s">
        <v>790</v>
      </c>
      <c r="G1575" s="20" t="s">
        <v>807</v>
      </c>
      <c r="H1575" s="20" t="s">
        <v>784</v>
      </c>
      <c r="I1575" s="20" t="s">
        <v>784</v>
      </c>
      <c r="J1575" s="20" t="s">
        <v>787</v>
      </c>
      <c r="K1575" s="16" t="s">
        <v>1992</v>
      </c>
      <c r="L1575" s="20"/>
      <c r="M1575" s="21" t="s">
        <v>995</v>
      </c>
      <c r="N1575" s="16" t="s">
        <v>1236</v>
      </c>
      <c r="O1575" s="16">
        <v>5</v>
      </c>
      <c r="P1575" s="20" t="s">
        <v>54</v>
      </c>
      <c r="Q1575" s="1" t="s">
        <v>99</v>
      </c>
      <c r="R1575" s="1" t="s">
        <v>100</v>
      </c>
      <c r="S1575" s="16"/>
      <c r="T1575" s="151"/>
      <c r="V1575" s="105" t="str">
        <f>IF(Tabela2[[#This Row],[F.R.
(Fonte Recurso)]]="",IF(B1676&lt;&gt;"",B1676&amp;".","")&amp;C1676&amp;"."&amp;D1676&amp;"."&amp;E1676&amp;"."&amp;F1676&amp;"."&amp;G1676&amp;"."&amp;H1676&amp;"."&amp;I1676&amp;"."&amp;J1676,"")</f>
        <v>.......</v>
      </c>
      <c r="W1575" s="105" t="b">
        <f>V1575=Tabela2[[#This Row],[N.R.
(Natureza da Receita)]]</f>
        <v>0</v>
      </c>
      <c r="X1575" s="105" t="str">
        <f>IF(Tabela2[[#This Row],[F.R.
(Fonte Recurso)]]="",VLOOKUP(Tabela2[[#This Row],[N.R.
(Natureza da Receita)]],Tabela813[[NR]:[Situação]],3,FALSE),"")</f>
        <v>S</v>
      </c>
      <c r="Y1575" s="105" t="b">
        <f>X1575=Tabela2[[#This Row],[(S)intética
(A)nalítica]]</f>
        <v>1</v>
      </c>
    </row>
    <row r="1576" spans="2:25" ht="30">
      <c r="B1576" s="29"/>
      <c r="C1576" s="20"/>
      <c r="D1576" s="20"/>
      <c r="E1576" s="20"/>
      <c r="F1576" s="20"/>
      <c r="G1576" s="20"/>
      <c r="H1576" s="20"/>
      <c r="I1576" s="20"/>
      <c r="J1576" s="20"/>
      <c r="K1576" s="16"/>
      <c r="L1576" s="20" t="s">
        <v>3168</v>
      </c>
      <c r="M1576" s="21" t="s">
        <v>3404</v>
      </c>
      <c r="N1576" s="16" t="str">
        <f t="shared" ref="N1576:N1581" si="41">X1492</f>
        <v>S</v>
      </c>
      <c r="O1576" s="16" t="s">
        <v>157</v>
      </c>
      <c r="P1576" s="20" t="s">
        <v>157</v>
      </c>
      <c r="Q1576" s="1" t="s">
        <v>2781</v>
      </c>
      <c r="R1576" s="1" t="s">
        <v>157</v>
      </c>
      <c r="S1576" s="16" t="s">
        <v>157</v>
      </c>
      <c r="T1576" s="151"/>
      <c r="V1576" s="105" t="str">
        <f>IF(Tabela2[[#This Row],[F.R.
(Fonte Recurso)]]="",IF(B1677&lt;&gt;"",B1677&amp;".","")&amp;C1677&amp;"."&amp;D1677&amp;"."&amp;E1677&amp;"."&amp;F1677&amp;"."&amp;G1677&amp;"."&amp;H1677&amp;"."&amp;I1677&amp;"."&amp;J1677,"")</f>
        <v/>
      </c>
      <c r="W1576" s="105" t="b">
        <f>V1576=Tabela2[[#This Row],[N.R.
(Natureza da Receita)]]</f>
        <v>1</v>
      </c>
      <c r="X1576" s="105" t="str">
        <f>IF(Tabela2[[#This Row],[F.R.
(Fonte Recurso)]]="",VLOOKUP(Tabela2[[#This Row],[N.R.
(Natureza da Receita)]],Tabela813[[NR]:[Situação]],3,FALSE),"")</f>
        <v/>
      </c>
      <c r="Y1576" s="105" t="b">
        <f>X1576=Tabela2[[#This Row],[(S)intética
(A)nalítica]]</f>
        <v>0</v>
      </c>
    </row>
    <row r="1577" spans="2:25" ht="45">
      <c r="B1577" s="29"/>
      <c r="C1577" s="20" t="s">
        <v>788</v>
      </c>
      <c r="D1577" s="20" t="s">
        <v>781</v>
      </c>
      <c r="E1577" s="20" t="s">
        <v>790</v>
      </c>
      <c r="F1577" s="20" t="s">
        <v>790</v>
      </c>
      <c r="G1577" s="20" t="s">
        <v>809</v>
      </c>
      <c r="H1577" s="20" t="s">
        <v>784</v>
      </c>
      <c r="I1577" s="20" t="s">
        <v>784</v>
      </c>
      <c r="J1577" s="20" t="s">
        <v>787</v>
      </c>
      <c r="K1577" s="16" t="s">
        <v>1993</v>
      </c>
      <c r="L1577" s="20"/>
      <c r="M1577" s="21" t="s">
        <v>996</v>
      </c>
      <c r="N1577" s="16" t="s">
        <v>1236</v>
      </c>
      <c r="O1577" s="16">
        <v>5</v>
      </c>
      <c r="P1577" s="20" t="s">
        <v>54</v>
      </c>
      <c r="Q1577" s="1" t="s">
        <v>102</v>
      </c>
      <c r="R1577" s="1" t="s">
        <v>100</v>
      </c>
      <c r="S1577" s="16"/>
      <c r="T1577" s="151"/>
      <c r="V1577" s="105" t="str">
        <f>IF(Tabela2[[#This Row],[F.R.
(Fonte Recurso)]]="",IF(B1678&lt;&gt;"",B1678&amp;".","")&amp;C1678&amp;"."&amp;D1678&amp;"."&amp;E1678&amp;"."&amp;F1678&amp;"."&amp;G1678&amp;"."&amp;H1678&amp;"."&amp;I1678&amp;"."&amp;J1678,"")</f>
        <v>7.2.4.0.00.0.0.00</v>
      </c>
      <c r="W1577" s="105" t="b">
        <f>V1577=Tabela2[[#This Row],[N.R.
(Natureza da Receita)]]</f>
        <v>0</v>
      </c>
      <c r="X1577" s="105" t="str">
        <f>IF(Tabela2[[#This Row],[F.R.
(Fonte Recurso)]]="",VLOOKUP(Tabela2[[#This Row],[N.R.
(Natureza da Receita)]],Tabela813[[NR]:[Situação]],3,FALSE),"")</f>
        <v>S</v>
      </c>
      <c r="Y1577" s="105" t="b">
        <f>X1577=Tabela2[[#This Row],[(S)intética
(A)nalítica]]</f>
        <v>1</v>
      </c>
    </row>
    <row r="1578" spans="2:25" ht="30">
      <c r="B1578" s="29"/>
      <c r="C1578" s="20"/>
      <c r="D1578" s="20"/>
      <c r="E1578" s="20"/>
      <c r="F1578" s="20"/>
      <c r="G1578" s="20"/>
      <c r="H1578" s="20"/>
      <c r="I1578" s="20"/>
      <c r="J1578" s="20"/>
      <c r="K1578" s="16"/>
      <c r="L1578" s="20" t="s">
        <v>3168</v>
      </c>
      <c r="M1578" s="21" t="s">
        <v>3404</v>
      </c>
      <c r="N1578" s="16"/>
      <c r="O1578" s="16" t="s">
        <v>157</v>
      </c>
      <c r="P1578" s="20" t="s">
        <v>157</v>
      </c>
      <c r="Q1578" s="1" t="s">
        <v>2781</v>
      </c>
      <c r="R1578" s="1" t="s">
        <v>157</v>
      </c>
      <c r="S1578" s="16" t="s">
        <v>157</v>
      </c>
      <c r="T1578" s="151"/>
      <c r="V1578" s="105" t="str">
        <f>IF(Tabela2[[#This Row],[F.R.
(Fonte Recurso)]]="",IF(B1679&lt;&gt;"",B1679&amp;".","")&amp;C1679&amp;"."&amp;D1679&amp;"."&amp;E1679&amp;"."&amp;F1679&amp;"."&amp;G1679&amp;"."&amp;H1679&amp;"."&amp;I1679&amp;"."&amp;J1679,"")</f>
        <v/>
      </c>
      <c r="W1578" s="105" t="b">
        <f>V1578=Tabela2[[#This Row],[N.R.
(Natureza da Receita)]]</f>
        <v>1</v>
      </c>
      <c r="X1578" s="105" t="str">
        <f>IF(Tabela2[[#This Row],[F.R.
(Fonte Recurso)]]="",VLOOKUP(Tabela2[[#This Row],[N.R.
(Natureza da Receita)]],Tabela813[[NR]:[Situação]],3,FALSE),"")</f>
        <v/>
      </c>
      <c r="Y1578" s="105" t="b">
        <f>X1578=Tabela2[[#This Row],[(S)intética
(A)nalítica]]</f>
        <v>1</v>
      </c>
    </row>
    <row r="1579" spans="2:25" ht="30">
      <c r="B1579" s="29"/>
      <c r="C1579" s="20" t="s">
        <v>788</v>
      </c>
      <c r="D1579" s="20" t="s">
        <v>781</v>
      </c>
      <c r="E1579" s="20" t="s">
        <v>790</v>
      </c>
      <c r="F1579" s="20" t="s">
        <v>790</v>
      </c>
      <c r="G1579" s="20" t="s">
        <v>811</v>
      </c>
      <c r="H1579" s="20" t="s">
        <v>784</v>
      </c>
      <c r="I1579" s="20" t="s">
        <v>784</v>
      </c>
      <c r="J1579" s="20" t="s">
        <v>787</v>
      </c>
      <c r="K1579" s="16" t="s">
        <v>1994</v>
      </c>
      <c r="L1579" s="20"/>
      <c r="M1579" s="21" t="s">
        <v>997</v>
      </c>
      <c r="N1579" s="16" t="s">
        <v>1236</v>
      </c>
      <c r="O1579" s="16">
        <v>5</v>
      </c>
      <c r="P1579" s="20" t="s">
        <v>54</v>
      </c>
      <c r="Q1579" s="1" t="s">
        <v>104</v>
      </c>
      <c r="R1579" s="1" t="s">
        <v>100</v>
      </c>
      <c r="S1579" s="16"/>
      <c r="T1579" s="151"/>
      <c r="V1579" s="105" t="str">
        <f>IF(Tabela2[[#This Row],[F.R.
(Fonte Recurso)]]="",IF(B1680&lt;&gt;"",B1680&amp;".","")&amp;C1680&amp;"."&amp;D1680&amp;"."&amp;E1680&amp;"."&amp;F1680&amp;"."&amp;G1680&amp;"."&amp;H1680&amp;"."&amp;I1680&amp;"."&amp;J1680,"")</f>
        <v>7.2.4.1.50.0.0.00</v>
      </c>
      <c r="W1579" s="105" t="b">
        <f>V1579=Tabela2[[#This Row],[N.R.
(Natureza da Receita)]]</f>
        <v>0</v>
      </c>
      <c r="X1579" s="105" t="str">
        <f>IF(Tabela2[[#This Row],[F.R.
(Fonte Recurso)]]="",VLOOKUP(Tabela2[[#This Row],[N.R.
(Natureza da Receita)]],Tabela813[[NR]:[Situação]],3,FALSE),"")</f>
        <v>S</v>
      </c>
      <c r="Y1579" s="105" t="b">
        <f>X1579=Tabela2[[#This Row],[(S)intética
(A)nalítica]]</f>
        <v>1</v>
      </c>
    </row>
    <row r="1580" spans="2:25" ht="30">
      <c r="B1580" s="29"/>
      <c r="C1580" s="20"/>
      <c r="D1580" s="20"/>
      <c r="E1580" s="20"/>
      <c r="F1580" s="20"/>
      <c r="G1580" s="20"/>
      <c r="H1580" s="20"/>
      <c r="I1580" s="20"/>
      <c r="J1580" s="20"/>
      <c r="K1580" s="16"/>
      <c r="L1580" s="20" t="s">
        <v>3110</v>
      </c>
      <c r="M1580" s="21" t="s">
        <v>3055</v>
      </c>
      <c r="N1580" s="16" t="str">
        <f t="shared" si="41"/>
        <v/>
      </c>
      <c r="O1580" s="16" t="s">
        <v>157</v>
      </c>
      <c r="P1580" s="20" t="s">
        <v>157</v>
      </c>
      <c r="Q1580" s="41" t="s">
        <v>3192</v>
      </c>
      <c r="R1580" s="1" t="s">
        <v>157</v>
      </c>
      <c r="S1580" s="16" t="s">
        <v>157</v>
      </c>
      <c r="T1580" s="151"/>
      <c r="V1580" s="105" t="str">
        <f>IF(Tabela2[[#This Row],[F.R.
(Fonte Recurso)]]="",IF(B1681&lt;&gt;"",B1681&amp;".","")&amp;C1681&amp;"."&amp;D1681&amp;"."&amp;E1681&amp;"."&amp;F1681&amp;"."&amp;G1681&amp;"."&amp;H1681&amp;"."&amp;I1681&amp;"."&amp;J1681,"")</f>
        <v/>
      </c>
      <c r="W1580" s="105" t="b">
        <f>V1580=Tabela2[[#This Row],[N.R.
(Natureza da Receita)]]</f>
        <v>1</v>
      </c>
      <c r="X1580" s="105" t="str">
        <f>IF(Tabela2[[#This Row],[F.R.
(Fonte Recurso)]]="",VLOOKUP(Tabela2[[#This Row],[N.R.
(Natureza da Receita)]],Tabela813[[NR]:[Situação]],3,FALSE),"")</f>
        <v/>
      </c>
      <c r="Y1580" s="105" t="b">
        <f>X1580=Tabela2[[#This Row],[(S)intética
(A)nalítica]]</f>
        <v>1</v>
      </c>
    </row>
    <row r="1581" spans="2:25">
      <c r="B1581" s="29"/>
      <c r="C1581" s="20"/>
      <c r="D1581" s="20"/>
      <c r="E1581" s="20"/>
      <c r="F1581" s="20"/>
      <c r="G1581" s="20"/>
      <c r="H1581" s="20"/>
      <c r="I1581" s="20"/>
      <c r="J1581" s="20"/>
      <c r="K1581" s="16"/>
      <c r="L1581" s="20" t="s">
        <v>3174</v>
      </c>
      <c r="M1581" s="21" t="s">
        <v>3342</v>
      </c>
      <c r="N1581" s="16" t="str">
        <f t="shared" si="41"/>
        <v>S</v>
      </c>
      <c r="O1581" s="16"/>
      <c r="P1581" s="20"/>
      <c r="Q1581" s="1"/>
      <c r="R1581" s="1"/>
      <c r="S1581" s="16"/>
      <c r="T1581" s="151"/>
      <c r="V1581" s="105" t="str">
        <f>IF(Tabela2[[#This Row],[F.R.
(Fonte Recurso)]]="",IF(B1682&lt;&gt;"",B1682&amp;".","")&amp;C1682&amp;"."&amp;D1682&amp;"."&amp;E1682&amp;"."&amp;F1682&amp;"."&amp;G1682&amp;"."&amp;H1682&amp;"."&amp;I1682&amp;"."&amp;J1682,"")</f>
        <v/>
      </c>
      <c r="W1581" s="105" t="b">
        <f>V1581=Tabela2[[#This Row],[N.R.
(Natureza da Receita)]]</f>
        <v>1</v>
      </c>
      <c r="X1581" s="105" t="str">
        <f>IF(Tabela2[[#This Row],[F.R.
(Fonte Recurso)]]="",VLOOKUP(Tabela2[[#This Row],[N.R.
(Natureza da Receita)]],Tabela813[[NR]:[Situação]],3,FALSE),"")</f>
        <v/>
      </c>
      <c r="Y1581" s="105" t="b">
        <f>X1581=Tabela2[[#This Row],[(S)intética
(A)nalítica]]</f>
        <v>0</v>
      </c>
    </row>
    <row r="1582" spans="2:25">
      <c r="B1582" s="29"/>
      <c r="C1582" s="20"/>
      <c r="D1582" s="20"/>
      <c r="E1582" s="20"/>
      <c r="F1582" s="20"/>
      <c r="G1582" s="20"/>
      <c r="H1582" s="20"/>
      <c r="I1582" s="20"/>
      <c r="J1582" s="20"/>
      <c r="K1582" s="16"/>
      <c r="L1582" s="20" t="s">
        <v>3337</v>
      </c>
      <c r="M1582" s="21" t="s">
        <v>3338</v>
      </c>
      <c r="N1582" s="16"/>
      <c r="O1582" s="16"/>
      <c r="P1582" s="20"/>
      <c r="Q1582" s="1"/>
      <c r="R1582" s="1"/>
      <c r="S1582" s="16"/>
      <c r="T1582" s="151"/>
      <c r="V1582" s="105" t="str">
        <f>IF(Tabela2[[#This Row],[F.R.
(Fonte Recurso)]]="",IF(B1683&lt;&gt;"",B1683&amp;".","")&amp;C1683&amp;"."&amp;D1683&amp;"."&amp;E1683&amp;"."&amp;F1683&amp;"."&amp;G1683&amp;"."&amp;H1683&amp;"."&amp;I1683&amp;"."&amp;J1683,"")</f>
        <v/>
      </c>
      <c r="W1582" s="105" t="b">
        <f>V1582=Tabela2[[#This Row],[N.R.
(Natureza da Receita)]]</f>
        <v>1</v>
      </c>
      <c r="X1582" s="105" t="str">
        <f>IF(Tabela2[[#This Row],[F.R.
(Fonte Recurso)]]="",VLOOKUP(Tabela2[[#This Row],[N.R.
(Natureza da Receita)]],Tabela813[[NR]:[Situação]],3,FALSE),"")</f>
        <v/>
      </c>
      <c r="Y1582" s="105" t="b">
        <f>X1582=Tabela2[[#This Row],[(S)intética
(A)nalítica]]</f>
        <v>1</v>
      </c>
    </row>
    <row r="1583" spans="2:25" ht="30">
      <c r="B1583" s="29"/>
      <c r="C1583" s="20" t="s">
        <v>788</v>
      </c>
      <c r="D1583" s="20" t="s">
        <v>781</v>
      </c>
      <c r="E1583" s="20" t="s">
        <v>790</v>
      </c>
      <c r="F1583" s="20" t="s">
        <v>790</v>
      </c>
      <c r="G1583" s="20" t="s">
        <v>808</v>
      </c>
      <c r="H1583" s="20" t="s">
        <v>784</v>
      </c>
      <c r="I1583" s="20" t="s">
        <v>784</v>
      </c>
      <c r="J1583" s="20" t="s">
        <v>787</v>
      </c>
      <c r="K1583" s="16" t="s">
        <v>6131</v>
      </c>
      <c r="L1583" s="20"/>
      <c r="M1583" s="21" t="s">
        <v>6102</v>
      </c>
      <c r="N1583" s="16" t="s">
        <v>1236</v>
      </c>
      <c r="O1583" s="16">
        <v>5</v>
      </c>
      <c r="P1583" s="20" t="s">
        <v>54</v>
      </c>
      <c r="Q1583" s="1" t="s">
        <v>6103</v>
      </c>
      <c r="R1583" s="1" t="s">
        <v>6104</v>
      </c>
      <c r="S1583" s="16" t="s">
        <v>14</v>
      </c>
      <c r="T1583" s="154">
        <v>45126</v>
      </c>
      <c r="V1583" s="105" t="str">
        <f>IF(Tabela2[[#This Row],[F.R.
(Fonte Recurso)]]="",IF(B1684&lt;&gt;"",B1684&amp;".","")&amp;C1684&amp;"."&amp;D1684&amp;"."&amp;E1684&amp;"."&amp;F1684&amp;"."&amp;G1684&amp;"."&amp;H1684&amp;"."&amp;I1684&amp;"."&amp;J1684,"")</f>
        <v>7.3.1.0.00.0.0.00</v>
      </c>
      <c r="W1583" s="105" t="b">
        <f>V1583=Tabela2[[#This Row],[N.R.
(Natureza da Receita)]]</f>
        <v>0</v>
      </c>
      <c r="X1583" s="105" t="e">
        <f>IF(Tabela2[[#This Row],[F.R.
(Fonte Recurso)]]="",VLOOKUP(Tabela2[[#This Row],[N.R.
(Natureza da Receita)]],Tabela813[[NR]:[Situação]],3,FALSE),"")</f>
        <v>#N/A</v>
      </c>
      <c r="Y1583" s="105" t="e">
        <f>X1583=Tabela2[[#This Row],[(S)intética
(A)nalítica]]</f>
        <v>#N/A</v>
      </c>
    </row>
    <row r="1584" spans="2:25">
      <c r="B1584" s="29"/>
      <c r="C1584" s="20"/>
      <c r="D1584" s="20"/>
      <c r="E1584" s="20"/>
      <c r="F1584" s="20"/>
      <c r="G1584" s="20"/>
      <c r="H1584" s="20"/>
      <c r="I1584" s="20"/>
      <c r="J1584" s="20"/>
      <c r="K1584" s="16"/>
      <c r="L1584" s="20" t="s">
        <v>3110</v>
      </c>
      <c r="M1584" s="21" t="s">
        <v>3055</v>
      </c>
      <c r="N1584" s="16"/>
      <c r="O1584" s="16"/>
      <c r="P1584" s="20"/>
      <c r="Q1584" s="1"/>
      <c r="R1584" s="1"/>
      <c r="S1584" s="16" t="s">
        <v>14</v>
      </c>
      <c r="T1584" s="154">
        <v>45126</v>
      </c>
      <c r="V1584" s="105" t="str">
        <f>IF(Tabela2[[#This Row],[F.R.
(Fonte Recurso)]]="",IF(B1685&lt;&gt;"",B1685&amp;".","")&amp;C1685&amp;"."&amp;D1685&amp;"."&amp;E1685&amp;"."&amp;F1685&amp;"."&amp;G1685&amp;"."&amp;H1685&amp;"."&amp;I1685&amp;"."&amp;J1685,"")</f>
        <v/>
      </c>
      <c r="W1584" s="105" t="b">
        <f>V1584=Tabela2[[#This Row],[N.R.
(Natureza da Receita)]]</f>
        <v>1</v>
      </c>
      <c r="X1584" s="105" t="str">
        <f>IF(Tabela2[[#This Row],[F.R.
(Fonte Recurso)]]="",VLOOKUP(Tabela2[[#This Row],[N.R.
(Natureza da Receita)]],Tabela813[[NR]:[Situação]],3,FALSE),"")</f>
        <v/>
      </c>
      <c r="Y1584" s="105" t="b">
        <f>X1584=Tabela2[[#This Row],[(S)intética
(A)nalítica]]</f>
        <v>1</v>
      </c>
    </row>
    <row r="1585" spans="1:25">
      <c r="A1585" s="302"/>
      <c r="B1585" s="29"/>
      <c r="C1585" s="20"/>
      <c r="D1585" s="20"/>
      <c r="E1585" s="20"/>
      <c r="F1585" s="20"/>
      <c r="G1585" s="20"/>
      <c r="H1585" s="20"/>
      <c r="I1585" s="20"/>
      <c r="J1585" s="20"/>
      <c r="K1585" s="16"/>
      <c r="L1585" s="20" t="s">
        <v>3174</v>
      </c>
      <c r="M1585" s="21" t="s">
        <v>3342</v>
      </c>
      <c r="N1585" s="16"/>
      <c r="O1585" s="16"/>
      <c r="P1585" s="20"/>
      <c r="Q1585" s="1"/>
      <c r="R1585" s="1"/>
      <c r="S1585" s="16" t="s">
        <v>14</v>
      </c>
      <c r="T1585" s="154">
        <v>45126</v>
      </c>
      <c r="V1585" s="105" t="str">
        <f>IF(Tabela2[[#This Row],[F.R.
(Fonte Recurso)]]="",IF(B1686&lt;&gt;"",B1686&amp;".","")&amp;C1686&amp;"."&amp;D1686&amp;"."&amp;E1686&amp;"."&amp;F1686&amp;"."&amp;G1686&amp;"."&amp;H1686&amp;"."&amp;I1686&amp;"."&amp;J1686,"")</f>
        <v/>
      </c>
      <c r="W1585" s="105" t="b">
        <f>V1585=Tabela2[[#This Row],[N.R.
(Natureza da Receita)]]</f>
        <v>1</v>
      </c>
      <c r="X1585" s="105" t="str">
        <f>IF(Tabela2[[#This Row],[F.R.
(Fonte Recurso)]]="",VLOOKUP(Tabela2[[#This Row],[N.R.
(Natureza da Receita)]],Tabela813[[NR]:[Situação]],3,FALSE),"")</f>
        <v/>
      </c>
      <c r="Y1585" s="105" t="b">
        <f>X1585=Tabela2[[#This Row],[(S)intética
(A)nalítica]]</f>
        <v>1</v>
      </c>
    </row>
    <row r="1586" spans="1:25">
      <c r="A1586" s="302"/>
      <c r="B1586" s="29"/>
      <c r="C1586" s="20"/>
      <c r="D1586" s="20"/>
      <c r="E1586" s="20"/>
      <c r="F1586" s="20"/>
      <c r="G1586" s="20"/>
      <c r="H1586" s="20"/>
      <c r="I1586" s="20"/>
      <c r="J1586" s="20"/>
      <c r="K1586" s="16"/>
      <c r="L1586" s="20" t="s">
        <v>3337</v>
      </c>
      <c r="M1586" s="21" t="s">
        <v>3338</v>
      </c>
      <c r="N1586" s="16"/>
      <c r="O1586" s="16"/>
      <c r="P1586" s="20"/>
      <c r="Q1586" s="1"/>
      <c r="R1586" s="1"/>
      <c r="S1586" s="16" t="s">
        <v>14</v>
      </c>
      <c r="T1586" s="154">
        <v>45126</v>
      </c>
      <c r="V1586" s="105" t="str">
        <f>IF(Tabela2[[#This Row],[F.R.
(Fonte Recurso)]]="",IF(B1687&lt;&gt;"",B1687&amp;".","")&amp;C1687&amp;"."&amp;D1687&amp;"."&amp;E1687&amp;"."&amp;F1687&amp;"."&amp;G1687&amp;"."&amp;H1687&amp;"."&amp;I1687&amp;"."&amp;J1687,"")</f>
        <v/>
      </c>
      <c r="W1586" s="105" t="b">
        <f>V1586=Tabela2[[#This Row],[N.R.
(Natureza da Receita)]]</f>
        <v>1</v>
      </c>
      <c r="X1586" s="105" t="str">
        <f>IF(Tabela2[[#This Row],[F.R.
(Fonte Recurso)]]="",VLOOKUP(Tabela2[[#This Row],[N.R.
(Natureza da Receita)]],Tabela813[[NR]:[Situação]],3,FALSE),"")</f>
        <v/>
      </c>
      <c r="Y1586" s="105" t="b">
        <f>X1586=Tabela2[[#This Row],[(S)intética
(A)nalítica]]</f>
        <v>1</v>
      </c>
    </row>
    <row r="1587" spans="1:25">
      <c r="A1587" s="302"/>
      <c r="B1587" s="29"/>
      <c r="C1587" s="20" t="s">
        <v>788</v>
      </c>
      <c r="D1587" s="20" t="s">
        <v>781</v>
      </c>
      <c r="E1587" s="20" t="s">
        <v>782</v>
      </c>
      <c r="F1587" s="20" t="s">
        <v>784</v>
      </c>
      <c r="G1587" s="20" t="s">
        <v>787</v>
      </c>
      <c r="H1587" s="20" t="s">
        <v>784</v>
      </c>
      <c r="I1587" s="20" t="s">
        <v>784</v>
      </c>
      <c r="J1587" s="20" t="s">
        <v>787</v>
      </c>
      <c r="K1587" s="16" t="s">
        <v>1995</v>
      </c>
      <c r="L1587" s="20"/>
      <c r="M1587" s="21" t="s">
        <v>998</v>
      </c>
      <c r="N1587" s="16" t="s">
        <v>1236</v>
      </c>
      <c r="O1587" s="16">
        <v>3</v>
      </c>
      <c r="P1587" s="20" t="s">
        <v>44</v>
      </c>
      <c r="Q1587" s="1" t="s">
        <v>106</v>
      </c>
      <c r="R1587" s="1" t="s">
        <v>157</v>
      </c>
      <c r="S1587" s="16" t="s">
        <v>157</v>
      </c>
      <c r="T1587" s="151"/>
      <c r="V1587" s="105" t="str">
        <f>IF(Tabela2[[#This Row],[F.R.
(Fonte Recurso)]]="",IF(B1688&lt;&gt;"",B1688&amp;".","")&amp;C1688&amp;"."&amp;D1688&amp;"."&amp;E1688&amp;"."&amp;F1688&amp;"."&amp;G1688&amp;"."&amp;H1688&amp;"."&amp;I1688&amp;"."&amp;J1688,"")</f>
        <v>.......</v>
      </c>
      <c r="W1587" s="105" t="b">
        <f>V1587=Tabela2[[#This Row],[N.R.
(Natureza da Receita)]]</f>
        <v>0</v>
      </c>
      <c r="X1587" s="105" t="str">
        <f>IF(Tabela2[[#This Row],[F.R.
(Fonte Recurso)]]="",VLOOKUP(Tabela2[[#This Row],[N.R.
(Natureza da Receita)]],Tabela813[[NR]:[Situação]],3,FALSE),"")</f>
        <v>S</v>
      </c>
      <c r="Y1587" s="105" t="b">
        <f>X1587=Tabela2[[#This Row],[(S)intética
(A)nalítica]]</f>
        <v>1</v>
      </c>
    </row>
    <row r="1588" spans="1:25">
      <c r="B1588" s="29"/>
      <c r="C1588" s="20" t="s">
        <v>788</v>
      </c>
      <c r="D1588" s="20" t="s">
        <v>781</v>
      </c>
      <c r="E1588" s="20" t="s">
        <v>782</v>
      </c>
      <c r="F1588" s="20" t="s">
        <v>781</v>
      </c>
      <c r="G1588" s="20" t="s">
        <v>787</v>
      </c>
      <c r="H1588" s="20" t="s">
        <v>784</v>
      </c>
      <c r="I1588" s="20" t="s">
        <v>784</v>
      </c>
      <c r="J1588" s="20" t="s">
        <v>787</v>
      </c>
      <c r="K1588" s="16" t="s">
        <v>1996</v>
      </c>
      <c r="L1588" s="20"/>
      <c r="M1588" s="21" t="s">
        <v>998</v>
      </c>
      <c r="N1588" s="16" t="s">
        <v>1236</v>
      </c>
      <c r="O1588" s="16">
        <v>4</v>
      </c>
      <c r="P1588" s="20" t="s">
        <v>44</v>
      </c>
      <c r="Q1588" s="1" t="s">
        <v>106</v>
      </c>
      <c r="R1588" s="1" t="s">
        <v>157</v>
      </c>
      <c r="S1588" s="16"/>
      <c r="T1588" s="151"/>
      <c r="V1588" s="105" t="str">
        <f>IF(Tabela2[[#This Row],[F.R.
(Fonte Recurso)]]="",IF(B1689&lt;&gt;"",B1689&amp;".","")&amp;C1689&amp;"."&amp;D1689&amp;"."&amp;E1689&amp;"."&amp;F1689&amp;"."&amp;G1689&amp;"."&amp;H1689&amp;"."&amp;I1689&amp;"."&amp;J1689,"")</f>
        <v>.......</v>
      </c>
      <c r="W1588" s="105" t="b">
        <f>V1588=Tabela2[[#This Row],[N.R.
(Natureza da Receita)]]</f>
        <v>0</v>
      </c>
      <c r="X1588" s="105" t="str">
        <f>IF(Tabela2[[#This Row],[F.R.
(Fonte Recurso)]]="",VLOOKUP(Tabela2[[#This Row],[N.R.
(Natureza da Receita)]],Tabela813[[NR]:[Situação]],3,FALSE),"")</f>
        <v>S</v>
      </c>
      <c r="Y1588" s="105" t="b">
        <f>X1588=Tabela2[[#This Row],[(S)intética
(A)nalítica]]</f>
        <v>1</v>
      </c>
    </row>
    <row r="1589" spans="1:25" ht="30">
      <c r="B1589" s="29"/>
      <c r="C1589" s="20" t="s">
        <v>788</v>
      </c>
      <c r="D1589" s="20" t="s">
        <v>781</v>
      </c>
      <c r="E1589" s="20" t="s">
        <v>782</v>
      </c>
      <c r="F1589" s="20" t="s">
        <v>781</v>
      </c>
      <c r="G1589" s="20" t="s">
        <v>807</v>
      </c>
      <c r="H1589" s="20" t="s">
        <v>784</v>
      </c>
      <c r="I1589" s="20" t="s">
        <v>784</v>
      </c>
      <c r="J1589" s="20" t="s">
        <v>787</v>
      </c>
      <c r="K1589" s="16" t="s">
        <v>1997</v>
      </c>
      <c r="L1589" s="20"/>
      <c r="M1589" s="21" t="s">
        <v>999</v>
      </c>
      <c r="N1589" s="16" t="s">
        <v>1236</v>
      </c>
      <c r="O1589" s="16">
        <v>5</v>
      </c>
      <c r="P1589" s="20" t="s">
        <v>54</v>
      </c>
      <c r="Q1589" s="1" t="s">
        <v>108</v>
      </c>
      <c r="R1589" s="1" t="s">
        <v>157</v>
      </c>
      <c r="S1589" s="16"/>
      <c r="T1589" s="151"/>
      <c r="V1589" s="105" t="str">
        <f>IF(Tabela2[[#This Row],[F.R.
(Fonte Recurso)]]="",IF(B1690&lt;&gt;"",B1690&amp;".","")&amp;C1690&amp;"."&amp;D1690&amp;"."&amp;E1690&amp;"."&amp;F1690&amp;"."&amp;G1690&amp;"."&amp;H1690&amp;"."&amp;I1690&amp;"."&amp;J1690,"")</f>
        <v>7.3.1.1.02.0.0.00</v>
      </c>
      <c r="W1589" s="105" t="b">
        <f>V1589=Tabela2[[#This Row],[N.R.
(Natureza da Receita)]]</f>
        <v>0</v>
      </c>
      <c r="X1589" s="105" t="str">
        <f>IF(Tabela2[[#This Row],[F.R.
(Fonte Recurso)]]="",VLOOKUP(Tabela2[[#This Row],[N.R.
(Natureza da Receita)]],Tabela813[[NR]:[Situação]],3,FALSE),"")</f>
        <v>S</v>
      </c>
      <c r="Y1589" s="105" t="b">
        <f>X1589=Tabela2[[#This Row],[(S)intética
(A)nalítica]]</f>
        <v>1</v>
      </c>
    </row>
    <row r="1590" spans="1:25" ht="30">
      <c r="B1590" s="29"/>
      <c r="C1590" s="20"/>
      <c r="D1590" s="20"/>
      <c r="E1590" s="20"/>
      <c r="F1590" s="20"/>
      <c r="G1590" s="20"/>
      <c r="H1590" s="20"/>
      <c r="I1590" s="20"/>
      <c r="J1590" s="20"/>
      <c r="K1590" s="16"/>
      <c r="L1590" s="20" t="s">
        <v>3110</v>
      </c>
      <c r="M1590" s="21" t="s">
        <v>3055</v>
      </c>
      <c r="N1590" s="16"/>
      <c r="O1590" s="16" t="s">
        <v>157</v>
      </c>
      <c r="P1590" s="20" t="s">
        <v>157</v>
      </c>
      <c r="Q1590" s="41" t="s">
        <v>3192</v>
      </c>
      <c r="R1590" s="1" t="s">
        <v>157</v>
      </c>
      <c r="S1590" s="16" t="s">
        <v>157</v>
      </c>
      <c r="T1590" s="151"/>
      <c r="V1590" s="105" t="str">
        <f>IF(Tabela2[[#This Row],[F.R.
(Fonte Recurso)]]="",IF(B1691&lt;&gt;"",B1691&amp;".","")&amp;C1691&amp;"."&amp;D1691&amp;"."&amp;E1691&amp;"."&amp;F1691&amp;"."&amp;G1691&amp;"."&amp;H1691&amp;"."&amp;I1691&amp;"."&amp;J1691,"")</f>
        <v/>
      </c>
      <c r="W1590" s="105" t="b">
        <f>V1590=Tabela2[[#This Row],[N.R.
(Natureza da Receita)]]</f>
        <v>1</v>
      </c>
      <c r="X1590" s="105" t="str">
        <f>IF(Tabela2[[#This Row],[F.R.
(Fonte Recurso)]]="",VLOOKUP(Tabela2[[#This Row],[N.R.
(Natureza da Receita)]],Tabela813[[NR]:[Situação]],3,FALSE),"")</f>
        <v/>
      </c>
      <c r="Y1590" s="105" t="b">
        <f>X1590=Tabela2[[#This Row],[(S)intética
(A)nalítica]]</f>
        <v>1</v>
      </c>
    </row>
    <row r="1591" spans="1:25">
      <c r="B1591" s="29"/>
      <c r="C1591" s="20"/>
      <c r="D1591" s="20"/>
      <c r="E1591" s="20"/>
      <c r="F1591" s="20"/>
      <c r="G1591" s="20"/>
      <c r="H1591" s="20"/>
      <c r="I1591" s="20"/>
      <c r="J1591" s="20"/>
      <c r="K1591" s="16"/>
      <c r="L1591" s="20" t="s">
        <v>3174</v>
      </c>
      <c r="M1591" s="21" t="s">
        <v>3239</v>
      </c>
      <c r="N1591" s="16"/>
      <c r="O1591" s="16" t="s">
        <v>157</v>
      </c>
      <c r="P1591" s="20" t="s">
        <v>157</v>
      </c>
      <c r="Q1591" s="1"/>
      <c r="R1591" s="1" t="s">
        <v>157</v>
      </c>
      <c r="S1591" s="16" t="s">
        <v>157</v>
      </c>
      <c r="T1591" s="151"/>
      <c r="V1591" s="105" t="str">
        <f>IF(Tabela2[[#This Row],[F.R.
(Fonte Recurso)]]="",IF(B1692&lt;&gt;"",B1692&amp;".","")&amp;C1692&amp;"."&amp;D1692&amp;"."&amp;E1692&amp;"."&amp;F1692&amp;"."&amp;G1692&amp;"."&amp;H1692&amp;"."&amp;I1692&amp;"."&amp;J1692,"")</f>
        <v/>
      </c>
      <c r="W1591" s="105" t="b">
        <f>V1591=Tabela2[[#This Row],[N.R.
(Natureza da Receita)]]</f>
        <v>1</v>
      </c>
      <c r="X1591" s="105" t="str">
        <f>IF(Tabela2[[#This Row],[F.R.
(Fonte Recurso)]]="",VLOOKUP(Tabela2[[#This Row],[N.R.
(Natureza da Receita)]],Tabela813[[NR]:[Situação]],3,FALSE),"")</f>
        <v/>
      </c>
      <c r="Y1591" s="105" t="b">
        <f>X1591=Tabela2[[#This Row],[(S)intética
(A)nalítica]]</f>
        <v>1</v>
      </c>
    </row>
    <row r="1592" spans="1:25" ht="30">
      <c r="B1592" s="29"/>
      <c r="C1592" s="20" t="s">
        <v>788</v>
      </c>
      <c r="D1592" s="20" t="s">
        <v>781</v>
      </c>
      <c r="E1592" s="20" t="s">
        <v>782</v>
      </c>
      <c r="F1592" s="20" t="s">
        <v>781</v>
      </c>
      <c r="G1592" s="20" t="s">
        <v>809</v>
      </c>
      <c r="H1592" s="20" t="s">
        <v>784</v>
      </c>
      <c r="I1592" s="20" t="s">
        <v>784</v>
      </c>
      <c r="J1592" s="20" t="s">
        <v>787</v>
      </c>
      <c r="K1592" s="16" t="s">
        <v>1998</v>
      </c>
      <c r="L1592" s="20"/>
      <c r="M1592" s="21" t="s">
        <v>1000</v>
      </c>
      <c r="N1592" s="16" t="s">
        <v>1236</v>
      </c>
      <c r="O1592" s="16">
        <v>5</v>
      </c>
      <c r="P1592" s="20" t="s">
        <v>54</v>
      </c>
      <c r="Q1592" s="1" t="s">
        <v>110</v>
      </c>
      <c r="R1592" s="1" t="s">
        <v>157</v>
      </c>
      <c r="S1592" s="16"/>
      <c r="T1592" s="151"/>
      <c r="V1592" s="105" t="str">
        <f>IF(Tabela2[[#This Row],[F.R.
(Fonte Recurso)]]="",IF(B1693&lt;&gt;"",B1693&amp;".","")&amp;C1693&amp;"."&amp;D1693&amp;"."&amp;E1693&amp;"."&amp;F1693&amp;"."&amp;G1693&amp;"."&amp;H1693&amp;"."&amp;I1693&amp;"."&amp;J1693,"")</f>
        <v>7.3.1.1.99.0.0.00</v>
      </c>
      <c r="W1592" s="105" t="b">
        <f>V1592=Tabela2[[#This Row],[N.R.
(Natureza da Receita)]]</f>
        <v>0</v>
      </c>
      <c r="X1592" s="105" t="str">
        <f>IF(Tabela2[[#This Row],[F.R.
(Fonte Recurso)]]="",VLOOKUP(Tabela2[[#This Row],[N.R.
(Natureza da Receita)]],Tabela813[[NR]:[Situação]],3,FALSE),"")</f>
        <v>S</v>
      </c>
      <c r="Y1592" s="105" t="b">
        <f>X1592=Tabela2[[#This Row],[(S)intética
(A)nalítica]]</f>
        <v>1</v>
      </c>
    </row>
    <row r="1593" spans="1:25" ht="30">
      <c r="B1593" s="29"/>
      <c r="C1593" s="20"/>
      <c r="D1593" s="20"/>
      <c r="E1593" s="20"/>
      <c r="F1593" s="20"/>
      <c r="G1593" s="20"/>
      <c r="H1593" s="20"/>
      <c r="I1593" s="20"/>
      <c r="J1593" s="20"/>
      <c r="K1593" s="16"/>
      <c r="L1593" s="20" t="s">
        <v>3110</v>
      </c>
      <c r="M1593" s="21" t="s">
        <v>3055</v>
      </c>
      <c r="N1593" s="16"/>
      <c r="O1593" s="16" t="s">
        <v>157</v>
      </c>
      <c r="P1593" s="20" t="s">
        <v>157</v>
      </c>
      <c r="Q1593" s="41" t="s">
        <v>3192</v>
      </c>
      <c r="R1593" s="1" t="s">
        <v>157</v>
      </c>
      <c r="S1593" s="16" t="s">
        <v>157</v>
      </c>
      <c r="T1593" s="151"/>
      <c r="V1593" s="105" t="str">
        <f>IF(Tabela2[[#This Row],[F.R.
(Fonte Recurso)]]="",IF(B1694&lt;&gt;"",B1694&amp;".","")&amp;C1694&amp;"."&amp;D1694&amp;"."&amp;E1694&amp;"."&amp;F1694&amp;"."&amp;G1694&amp;"."&amp;H1694&amp;"."&amp;I1694&amp;"."&amp;J1694,"")</f>
        <v/>
      </c>
      <c r="W1593" s="105" t="b">
        <f>V1593=Tabela2[[#This Row],[N.R.
(Natureza da Receita)]]</f>
        <v>1</v>
      </c>
      <c r="X1593" s="105" t="str">
        <f>IF(Tabela2[[#This Row],[F.R.
(Fonte Recurso)]]="",VLOOKUP(Tabela2[[#This Row],[N.R.
(Natureza da Receita)]],Tabela813[[NR]:[Situação]],3,FALSE),"")</f>
        <v/>
      </c>
      <c r="Y1593" s="105" t="b">
        <f>X1593=Tabela2[[#This Row],[(S)intética
(A)nalítica]]</f>
        <v>1</v>
      </c>
    </row>
    <row r="1594" spans="1:25">
      <c r="B1594" s="29"/>
      <c r="C1594" s="20"/>
      <c r="D1594" s="20"/>
      <c r="E1594" s="20"/>
      <c r="F1594" s="20"/>
      <c r="G1594" s="20"/>
      <c r="H1594" s="20"/>
      <c r="I1594" s="20"/>
      <c r="J1594" s="20"/>
      <c r="K1594" s="16"/>
      <c r="L1594" s="20" t="s">
        <v>3174</v>
      </c>
      <c r="M1594" s="21" t="s">
        <v>3239</v>
      </c>
      <c r="N1594" s="16" t="str">
        <f>X1506</f>
        <v>S</v>
      </c>
      <c r="O1594" s="16" t="s">
        <v>157</v>
      </c>
      <c r="P1594" s="20" t="s">
        <v>157</v>
      </c>
      <c r="Q1594" s="1"/>
      <c r="R1594" s="1" t="s">
        <v>157</v>
      </c>
      <c r="S1594" s="16" t="s">
        <v>157</v>
      </c>
      <c r="T1594" s="151"/>
      <c r="V1594" s="105" t="str">
        <f>IF(Tabela2[[#This Row],[F.R.
(Fonte Recurso)]]="",IF(B1695&lt;&gt;"",B1695&amp;".","")&amp;C1695&amp;"."&amp;D1695&amp;"."&amp;E1695&amp;"."&amp;F1695&amp;"."&amp;G1695&amp;"."&amp;H1695&amp;"."&amp;I1695&amp;"."&amp;J1695,"")</f>
        <v/>
      </c>
      <c r="W1594" s="105" t="b">
        <f>V1594=Tabela2[[#This Row],[N.R.
(Natureza da Receita)]]</f>
        <v>1</v>
      </c>
      <c r="X1594" s="105" t="str">
        <f>IF(Tabela2[[#This Row],[F.R.
(Fonte Recurso)]]="",VLOOKUP(Tabela2[[#This Row],[N.R.
(Natureza da Receita)]],Tabela813[[NR]:[Situação]],3,FALSE),"")</f>
        <v/>
      </c>
      <c r="Y1594" s="105" t="b">
        <f>X1594=Tabela2[[#This Row],[(S)intética
(A)nalítica]]</f>
        <v>0</v>
      </c>
    </row>
    <row r="1595" spans="1:25" ht="30">
      <c r="B1595" s="29"/>
      <c r="C1595" s="20" t="s">
        <v>788</v>
      </c>
      <c r="D1595" s="20" t="s">
        <v>781</v>
      </c>
      <c r="E1595" s="20" t="s">
        <v>782</v>
      </c>
      <c r="F1595" s="20" t="s">
        <v>781</v>
      </c>
      <c r="G1595" s="20" t="s">
        <v>811</v>
      </c>
      <c r="H1595" s="20" t="s">
        <v>784</v>
      </c>
      <c r="I1595" s="20" t="s">
        <v>784</v>
      </c>
      <c r="J1595" s="20" t="s">
        <v>787</v>
      </c>
      <c r="K1595" s="16" t="s">
        <v>1999</v>
      </c>
      <c r="L1595" s="20"/>
      <c r="M1595" s="21" t="s">
        <v>1001</v>
      </c>
      <c r="N1595" s="16" t="str">
        <f>X1507</f>
        <v>S</v>
      </c>
      <c r="O1595" s="16">
        <v>5</v>
      </c>
      <c r="P1595" s="20" t="s">
        <v>54</v>
      </c>
      <c r="Q1595" s="1" t="s">
        <v>112</v>
      </c>
      <c r="R1595" s="1" t="s">
        <v>157</v>
      </c>
      <c r="S1595" s="16"/>
      <c r="T1595" s="151"/>
      <c r="V1595" s="105" t="str">
        <f>IF(Tabela2[[#This Row],[F.R.
(Fonte Recurso)]]="",IF(B1696&lt;&gt;"",B1696&amp;".","")&amp;C1696&amp;"."&amp;D1696&amp;"."&amp;E1696&amp;"."&amp;F1696&amp;"."&amp;G1696&amp;"."&amp;H1696&amp;"."&amp;I1696&amp;"."&amp;J1696,"")</f>
        <v>7.3.9.0.00.0.0.00</v>
      </c>
      <c r="W1595" s="105" t="b">
        <f>V1595=Tabela2[[#This Row],[N.R.
(Natureza da Receita)]]</f>
        <v>0</v>
      </c>
      <c r="X1595" s="105" t="str">
        <f>IF(Tabela2[[#This Row],[F.R.
(Fonte Recurso)]]="",VLOOKUP(Tabela2[[#This Row],[N.R.
(Natureza da Receita)]],Tabela813[[NR]:[Situação]],3,FALSE),"")</f>
        <v>S</v>
      </c>
      <c r="Y1595" s="105" t="b">
        <f>X1595=Tabela2[[#This Row],[(S)intética
(A)nalítica]]</f>
        <v>1</v>
      </c>
    </row>
    <row r="1596" spans="1:25" ht="30">
      <c r="B1596" s="29"/>
      <c r="C1596" s="20"/>
      <c r="D1596" s="20"/>
      <c r="E1596" s="20"/>
      <c r="F1596" s="20"/>
      <c r="G1596" s="20"/>
      <c r="H1596" s="20"/>
      <c r="I1596" s="20"/>
      <c r="J1596" s="20"/>
      <c r="K1596" s="16"/>
      <c r="L1596" s="20" t="s">
        <v>3110</v>
      </c>
      <c r="M1596" s="21" t="s">
        <v>3055</v>
      </c>
      <c r="N1596" s="16"/>
      <c r="O1596" s="16" t="s">
        <v>157</v>
      </c>
      <c r="P1596" s="20" t="s">
        <v>157</v>
      </c>
      <c r="Q1596" s="41" t="s">
        <v>3192</v>
      </c>
      <c r="R1596" s="1" t="s">
        <v>157</v>
      </c>
      <c r="S1596" s="16" t="s">
        <v>157</v>
      </c>
      <c r="T1596" s="151"/>
      <c r="V1596" s="105" t="str">
        <f>IF(Tabela2[[#This Row],[F.R.
(Fonte Recurso)]]="",IF(B1697&lt;&gt;"",B1697&amp;".","")&amp;C1697&amp;"."&amp;D1697&amp;"."&amp;E1697&amp;"."&amp;F1697&amp;"."&amp;G1697&amp;"."&amp;H1697&amp;"."&amp;I1697&amp;"."&amp;J1697,"")</f>
        <v/>
      </c>
      <c r="W1596" s="105" t="b">
        <f>V1596=Tabela2[[#This Row],[N.R.
(Natureza da Receita)]]</f>
        <v>1</v>
      </c>
      <c r="X1596" s="105" t="str">
        <f>IF(Tabela2[[#This Row],[F.R.
(Fonte Recurso)]]="",VLOOKUP(Tabela2[[#This Row],[N.R.
(Natureza da Receita)]],Tabela813[[NR]:[Situação]],3,FALSE),"")</f>
        <v/>
      </c>
      <c r="Y1596" s="105" t="b">
        <f>X1596=Tabela2[[#This Row],[(S)intética
(A)nalítica]]</f>
        <v>1</v>
      </c>
    </row>
    <row r="1597" spans="1:25">
      <c r="B1597" s="29"/>
      <c r="C1597" s="20"/>
      <c r="D1597" s="20"/>
      <c r="E1597" s="20"/>
      <c r="F1597" s="20"/>
      <c r="G1597" s="20"/>
      <c r="H1597" s="20"/>
      <c r="I1597" s="20"/>
      <c r="J1597" s="20"/>
      <c r="K1597" s="16"/>
      <c r="L1597" s="20" t="s">
        <v>3174</v>
      </c>
      <c r="M1597" s="21" t="s">
        <v>3239</v>
      </c>
      <c r="N1597" s="16"/>
      <c r="O1597" s="16" t="s">
        <v>157</v>
      </c>
      <c r="P1597" s="20" t="s">
        <v>157</v>
      </c>
      <c r="Q1597" s="1"/>
      <c r="R1597" s="1" t="s">
        <v>157</v>
      </c>
      <c r="S1597" s="16" t="s">
        <v>157</v>
      </c>
      <c r="T1597" s="151"/>
      <c r="V1597" s="105" t="str">
        <f>IF(Tabela2[[#This Row],[F.R.
(Fonte Recurso)]]="",IF(B1698&lt;&gt;"",B1698&amp;".","")&amp;C1698&amp;"."&amp;D1698&amp;"."&amp;E1698&amp;"."&amp;F1698&amp;"."&amp;G1698&amp;"."&amp;H1698&amp;"."&amp;I1698&amp;"."&amp;J1698,"")</f>
        <v/>
      </c>
      <c r="W1597" s="105" t="b">
        <f>V1597=Tabela2[[#This Row],[N.R.
(Natureza da Receita)]]</f>
        <v>1</v>
      </c>
      <c r="X1597" s="105" t="str">
        <f>IF(Tabela2[[#This Row],[F.R.
(Fonte Recurso)]]="",VLOOKUP(Tabela2[[#This Row],[N.R.
(Natureza da Receita)]],Tabela813[[NR]:[Situação]],3,FALSE),"")</f>
        <v/>
      </c>
      <c r="Y1597" s="105" t="b">
        <f>X1597=Tabela2[[#This Row],[(S)intética
(A)nalítica]]</f>
        <v>1</v>
      </c>
    </row>
    <row r="1598" spans="1:25" ht="30">
      <c r="B1598" s="29"/>
      <c r="C1598" s="20" t="s">
        <v>788</v>
      </c>
      <c r="D1598" s="20" t="s">
        <v>781</v>
      </c>
      <c r="E1598" s="20" t="s">
        <v>782</v>
      </c>
      <c r="F1598" s="20" t="s">
        <v>781</v>
      </c>
      <c r="G1598" s="20" t="s">
        <v>808</v>
      </c>
      <c r="H1598" s="20" t="s">
        <v>784</v>
      </c>
      <c r="I1598" s="20" t="s">
        <v>784</v>
      </c>
      <c r="J1598" s="20" t="s">
        <v>787</v>
      </c>
      <c r="K1598" s="16" t="s">
        <v>2000</v>
      </c>
      <c r="L1598" s="20"/>
      <c r="M1598" s="21" t="s">
        <v>1002</v>
      </c>
      <c r="N1598" s="16" t="s">
        <v>1236</v>
      </c>
      <c r="O1598" s="16">
        <v>5</v>
      </c>
      <c r="P1598" s="20" t="s">
        <v>54</v>
      </c>
      <c r="Q1598" s="1" t="s">
        <v>114</v>
      </c>
      <c r="R1598" s="1" t="s">
        <v>157</v>
      </c>
      <c r="S1598" s="16"/>
      <c r="T1598" s="151"/>
      <c r="V1598" s="105" t="str">
        <f>IF(Tabela2[[#This Row],[F.R.
(Fonte Recurso)]]="",IF(B1699&lt;&gt;"",B1699&amp;".","")&amp;C1699&amp;"."&amp;D1699&amp;"."&amp;E1699&amp;"."&amp;F1699&amp;"."&amp;G1699&amp;"."&amp;H1699&amp;"."&amp;I1699&amp;"."&amp;J1699,"")</f>
        <v>.......</v>
      </c>
      <c r="W1598" s="105" t="b">
        <f>V1598=Tabela2[[#This Row],[N.R.
(Natureza da Receita)]]</f>
        <v>0</v>
      </c>
      <c r="X1598" s="105" t="str">
        <f>IF(Tabela2[[#This Row],[F.R.
(Fonte Recurso)]]="",VLOOKUP(Tabela2[[#This Row],[N.R.
(Natureza da Receita)]],Tabela813[[NR]:[Situação]],3,FALSE),"")</f>
        <v>S</v>
      </c>
      <c r="Y1598" s="105" t="b">
        <f>X1598=Tabela2[[#This Row],[(S)intética
(A)nalítica]]</f>
        <v>1</v>
      </c>
    </row>
    <row r="1599" spans="1:25" ht="30">
      <c r="B1599" s="29"/>
      <c r="C1599" s="20"/>
      <c r="D1599" s="20"/>
      <c r="E1599" s="20"/>
      <c r="F1599" s="20"/>
      <c r="G1599" s="20"/>
      <c r="H1599" s="20"/>
      <c r="I1599" s="20"/>
      <c r="J1599" s="20"/>
      <c r="K1599" s="16"/>
      <c r="L1599" s="20" t="s">
        <v>3110</v>
      </c>
      <c r="M1599" s="21" t="s">
        <v>3055</v>
      </c>
      <c r="N1599" s="16"/>
      <c r="O1599" s="16" t="s">
        <v>157</v>
      </c>
      <c r="P1599" s="20" t="s">
        <v>157</v>
      </c>
      <c r="Q1599" s="41" t="s">
        <v>3192</v>
      </c>
      <c r="R1599" s="1" t="s">
        <v>157</v>
      </c>
      <c r="S1599" s="16" t="s">
        <v>157</v>
      </c>
      <c r="T1599" s="151"/>
      <c r="V1599" s="105" t="str">
        <f>IF(Tabela2[[#This Row],[F.R.
(Fonte Recurso)]]="",IF(B1700&lt;&gt;"",B1700&amp;".","")&amp;C1700&amp;"."&amp;D1700&amp;"."&amp;E1700&amp;"."&amp;F1700&amp;"."&amp;G1700&amp;"."&amp;H1700&amp;"."&amp;I1700&amp;"."&amp;J1700,"")</f>
        <v/>
      </c>
      <c r="W1599" s="105" t="b">
        <f>V1599=Tabela2[[#This Row],[N.R.
(Natureza da Receita)]]</f>
        <v>1</v>
      </c>
      <c r="X1599" s="105" t="str">
        <f>IF(Tabela2[[#This Row],[F.R.
(Fonte Recurso)]]="",VLOOKUP(Tabela2[[#This Row],[N.R.
(Natureza da Receita)]],Tabela813[[NR]:[Situação]],3,FALSE),"")</f>
        <v/>
      </c>
      <c r="Y1599" s="105" t="b">
        <f>X1599=Tabela2[[#This Row],[(S)intética
(A)nalítica]]</f>
        <v>1</v>
      </c>
    </row>
    <row r="1600" spans="1:25">
      <c r="B1600" s="29"/>
      <c r="C1600" s="20"/>
      <c r="D1600" s="20"/>
      <c r="E1600" s="20"/>
      <c r="F1600" s="20"/>
      <c r="G1600" s="20"/>
      <c r="H1600" s="20"/>
      <c r="I1600" s="20"/>
      <c r="J1600" s="20"/>
      <c r="K1600" s="16"/>
      <c r="L1600" s="20" t="s">
        <v>3174</v>
      </c>
      <c r="M1600" s="21" t="s">
        <v>3239</v>
      </c>
      <c r="N1600" s="16" t="str">
        <f>X1512</f>
        <v>S</v>
      </c>
      <c r="O1600" s="16" t="s">
        <v>157</v>
      </c>
      <c r="P1600" s="20" t="s">
        <v>157</v>
      </c>
      <c r="Q1600" s="1"/>
      <c r="R1600" s="1" t="s">
        <v>157</v>
      </c>
      <c r="S1600" s="16" t="s">
        <v>157</v>
      </c>
      <c r="T1600" s="151"/>
      <c r="V1600" s="105" t="str">
        <f>IF(Tabela2[[#This Row],[F.R.
(Fonte Recurso)]]="",IF(B1701&lt;&gt;"",B1701&amp;".","")&amp;C1701&amp;"."&amp;D1701&amp;"."&amp;E1701&amp;"."&amp;F1701&amp;"."&amp;G1701&amp;"."&amp;H1701&amp;"."&amp;I1701&amp;"."&amp;J1701,"")</f>
        <v/>
      </c>
      <c r="W1600" s="105" t="b">
        <f>V1600=Tabela2[[#This Row],[N.R.
(Natureza da Receita)]]</f>
        <v>1</v>
      </c>
      <c r="X1600" s="105" t="str">
        <f>IF(Tabela2[[#This Row],[F.R.
(Fonte Recurso)]]="",VLOOKUP(Tabela2[[#This Row],[N.R.
(Natureza da Receita)]],Tabela813[[NR]:[Situação]],3,FALSE),"")</f>
        <v/>
      </c>
      <c r="Y1600" s="105" t="b">
        <f>X1600=Tabela2[[#This Row],[(S)intética
(A)nalítica]]</f>
        <v>0</v>
      </c>
    </row>
    <row r="1601" spans="2:25">
      <c r="B1601" s="29"/>
      <c r="C1601" s="20" t="s">
        <v>788</v>
      </c>
      <c r="D1601" s="20" t="s">
        <v>781</v>
      </c>
      <c r="E1601" s="20" t="s">
        <v>782</v>
      </c>
      <c r="F1601" s="20" t="s">
        <v>781</v>
      </c>
      <c r="G1601" s="20" t="s">
        <v>797</v>
      </c>
      <c r="H1601" s="20" t="s">
        <v>784</v>
      </c>
      <c r="I1601" s="20" t="s">
        <v>784</v>
      </c>
      <c r="J1601" s="20" t="s">
        <v>787</v>
      </c>
      <c r="K1601" s="16" t="s">
        <v>2001</v>
      </c>
      <c r="L1601" s="20"/>
      <c r="M1601" s="21" t="s">
        <v>2801</v>
      </c>
      <c r="N1601" s="16" t="s">
        <v>1236</v>
      </c>
      <c r="O1601" s="16">
        <v>5</v>
      </c>
      <c r="P1601" s="20" t="s">
        <v>50</v>
      </c>
      <c r="Q1601" s="1" t="s">
        <v>116</v>
      </c>
      <c r="R1601" s="1" t="s">
        <v>157</v>
      </c>
      <c r="S1601" s="16"/>
      <c r="T1601" s="151"/>
      <c r="V1601" s="105" t="str">
        <f>IF(Tabela2[[#This Row],[F.R.
(Fonte Recurso)]]="",IF(B1702&lt;&gt;"",B1702&amp;".","")&amp;C1702&amp;"."&amp;D1702&amp;"."&amp;E1702&amp;"."&amp;F1702&amp;"."&amp;G1702&amp;"."&amp;H1702&amp;"."&amp;I1702&amp;"."&amp;J1702,"")</f>
        <v>7.4.1.1.00.0.0.00</v>
      </c>
      <c r="W1601" s="105" t="b">
        <f>V1601=Tabela2[[#This Row],[N.R.
(Natureza da Receita)]]</f>
        <v>0</v>
      </c>
      <c r="X1601" s="105" t="str">
        <f>IF(Tabela2[[#This Row],[F.R.
(Fonte Recurso)]]="",VLOOKUP(Tabela2[[#This Row],[N.R.
(Natureza da Receita)]],Tabela813[[NR]:[Situação]],3,FALSE),"")</f>
        <v>S</v>
      </c>
      <c r="Y1601" s="105" t="b">
        <f>X1601=Tabela2[[#This Row],[(S)intética
(A)nalítica]]</f>
        <v>1</v>
      </c>
    </row>
    <row r="1602" spans="2:25" ht="30">
      <c r="B1602" s="29"/>
      <c r="C1602" s="20"/>
      <c r="D1602" s="20"/>
      <c r="E1602" s="20"/>
      <c r="F1602" s="20"/>
      <c r="G1602" s="20"/>
      <c r="H1602" s="20"/>
      <c r="I1602" s="20"/>
      <c r="J1602" s="20"/>
      <c r="K1602" s="16"/>
      <c r="L1602" s="20" t="s">
        <v>3110</v>
      </c>
      <c r="M1602" s="21" t="s">
        <v>3055</v>
      </c>
      <c r="N1602" s="16" t="str">
        <f>X1514</f>
        <v/>
      </c>
      <c r="O1602" s="16" t="s">
        <v>157</v>
      </c>
      <c r="P1602" s="20" t="s">
        <v>157</v>
      </c>
      <c r="Q1602" s="41" t="s">
        <v>3192</v>
      </c>
      <c r="R1602" s="1" t="s">
        <v>157</v>
      </c>
      <c r="S1602" s="16" t="s">
        <v>157</v>
      </c>
      <c r="T1602" s="151"/>
      <c r="V1602" s="105" t="str">
        <f>IF(Tabela2[[#This Row],[F.R.
(Fonte Recurso)]]="",IF(B1703&lt;&gt;"",B1703&amp;".","")&amp;C1703&amp;"."&amp;D1703&amp;"."&amp;E1703&amp;"."&amp;F1703&amp;"."&amp;G1703&amp;"."&amp;H1703&amp;"."&amp;I1703&amp;"."&amp;J1703,"")</f>
        <v/>
      </c>
      <c r="W1602" s="105" t="b">
        <f>V1602=Tabela2[[#This Row],[N.R.
(Natureza da Receita)]]</f>
        <v>1</v>
      </c>
      <c r="X1602" s="105" t="str">
        <f>IF(Tabela2[[#This Row],[F.R.
(Fonte Recurso)]]="",VLOOKUP(Tabela2[[#This Row],[N.R.
(Natureza da Receita)]],Tabela813[[NR]:[Situação]],3,FALSE),"")</f>
        <v/>
      </c>
      <c r="Y1602" s="105" t="b">
        <f>X1602=Tabela2[[#This Row],[(S)intética
(A)nalítica]]</f>
        <v>1</v>
      </c>
    </row>
    <row r="1603" spans="2:25">
      <c r="B1603" s="29"/>
      <c r="C1603" s="20"/>
      <c r="D1603" s="20"/>
      <c r="E1603" s="20"/>
      <c r="F1603" s="20"/>
      <c r="G1603" s="20"/>
      <c r="H1603" s="20"/>
      <c r="I1603" s="20"/>
      <c r="J1603" s="20"/>
      <c r="K1603" s="16"/>
      <c r="L1603" s="20" t="s">
        <v>3174</v>
      </c>
      <c r="M1603" s="21" t="s">
        <v>3239</v>
      </c>
      <c r="N1603" s="16"/>
      <c r="O1603" s="16" t="s">
        <v>157</v>
      </c>
      <c r="P1603" s="20" t="s">
        <v>157</v>
      </c>
      <c r="Q1603" s="1"/>
      <c r="R1603" s="1" t="s">
        <v>157</v>
      </c>
      <c r="S1603" s="16" t="s">
        <v>157</v>
      </c>
      <c r="T1603" s="151"/>
      <c r="V1603" s="105" t="str">
        <f>IF(Tabela2[[#This Row],[F.R.
(Fonte Recurso)]]="",IF(B1704&lt;&gt;"",B1704&amp;".","")&amp;C1704&amp;"."&amp;D1704&amp;"."&amp;E1704&amp;"."&amp;F1704&amp;"."&amp;G1704&amp;"."&amp;H1704&amp;"."&amp;I1704&amp;"."&amp;J1704,"")</f>
        <v/>
      </c>
      <c r="W1603" s="105" t="b">
        <f>V1603=Tabela2[[#This Row],[N.R.
(Natureza da Receita)]]</f>
        <v>1</v>
      </c>
      <c r="X1603" s="105" t="str">
        <f>IF(Tabela2[[#This Row],[F.R.
(Fonte Recurso)]]="",VLOOKUP(Tabela2[[#This Row],[N.R.
(Natureza da Receita)]],Tabela813[[NR]:[Situação]],3,FALSE),"")</f>
        <v/>
      </c>
      <c r="Y1603" s="105" t="b">
        <f>X1603=Tabela2[[#This Row],[(S)intética
(A)nalítica]]</f>
        <v>1</v>
      </c>
    </row>
    <row r="1604" spans="2:25" ht="45">
      <c r="B1604" s="29"/>
      <c r="C1604" s="20" t="s">
        <v>788</v>
      </c>
      <c r="D1604" s="20" t="s">
        <v>790</v>
      </c>
      <c r="E1604" s="20" t="s">
        <v>784</v>
      </c>
      <c r="F1604" s="20" t="s">
        <v>784</v>
      </c>
      <c r="G1604" s="20" t="s">
        <v>787</v>
      </c>
      <c r="H1604" s="20" t="s">
        <v>784</v>
      </c>
      <c r="I1604" s="20" t="s">
        <v>784</v>
      </c>
      <c r="J1604" s="20" t="s">
        <v>787</v>
      </c>
      <c r="K1604" s="16" t="s">
        <v>2002</v>
      </c>
      <c r="L1604" s="20"/>
      <c r="M1604" s="21" t="s">
        <v>1003</v>
      </c>
      <c r="N1604" s="16" t="str">
        <f>X1516</f>
        <v>S</v>
      </c>
      <c r="O1604" s="16">
        <v>2</v>
      </c>
      <c r="P1604" s="20" t="s">
        <v>44</v>
      </c>
      <c r="Q1604" s="1" t="s">
        <v>2744</v>
      </c>
      <c r="R1604" s="1" t="s">
        <v>157</v>
      </c>
      <c r="S1604" s="16" t="s">
        <v>157</v>
      </c>
      <c r="T1604" s="151"/>
      <c r="V1604" s="105" t="str">
        <f>IF(Tabela2[[#This Row],[F.R.
(Fonte Recurso)]]="",IF(B1705&lt;&gt;"",B1705&amp;".","")&amp;C1705&amp;"."&amp;D1705&amp;"."&amp;E1705&amp;"."&amp;F1705&amp;"."&amp;G1705&amp;"."&amp;H1705&amp;"."&amp;I1705&amp;"."&amp;J1705,"")</f>
        <v>.......</v>
      </c>
      <c r="W1604" s="105" t="b">
        <f>V1604=Tabela2[[#This Row],[N.R.
(Natureza da Receita)]]</f>
        <v>0</v>
      </c>
      <c r="X1604" s="105" t="str">
        <f>IF(Tabela2[[#This Row],[F.R.
(Fonte Recurso)]]="",VLOOKUP(Tabela2[[#This Row],[N.R.
(Natureza da Receita)]],Tabela813[[NR]:[Situação]],3,FALSE),"")</f>
        <v>S</v>
      </c>
      <c r="Y1604" s="105" t="b">
        <f>X1604=Tabela2[[#This Row],[(S)intética
(A)nalítica]]</f>
        <v>1</v>
      </c>
    </row>
    <row r="1605" spans="2:25">
      <c r="B1605" s="29"/>
      <c r="C1605" s="20" t="s">
        <v>788</v>
      </c>
      <c r="D1605" s="20" t="s">
        <v>790</v>
      </c>
      <c r="E1605" s="20" t="s">
        <v>781</v>
      </c>
      <c r="F1605" s="20" t="s">
        <v>784</v>
      </c>
      <c r="G1605" s="20" t="s">
        <v>787</v>
      </c>
      <c r="H1605" s="20" t="s">
        <v>784</v>
      </c>
      <c r="I1605" s="20" t="s">
        <v>784</v>
      </c>
      <c r="J1605" s="20" t="s">
        <v>787</v>
      </c>
      <c r="K1605" s="16" t="s">
        <v>2003</v>
      </c>
      <c r="L1605" s="20"/>
      <c r="M1605" s="21" t="s">
        <v>1004</v>
      </c>
      <c r="N1605" s="16" t="str">
        <f>X1517</f>
        <v/>
      </c>
      <c r="O1605" s="16">
        <v>3</v>
      </c>
      <c r="P1605" s="20" t="s">
        <v>44</v>
      </c>
      <c r="Q1605" s="1" t="s">
        <v>119</v>
      </c>
      <c r="R1605" s="1" t="s">
        <v>157</v>
      </c>
      <c r="S1605" s="16" t="s">
        <v>157</v>
      </c>
      <c r="T1605" s="151"/>
      <c r="V1605" s="105" t="str">
        <f>IF(Tabela2[[#This Row],[F.R.
(Fonte Recurso)]]="",IF(B1706&lt;&gt;"",B1706&amp;".","")&amp;C1706&amp;"."&amp;D1706&amp;"."&amp;E1706&amp;"."&amp;F1706&amp;"."&amp;G1706&amp;"."&amp;H1706&amp;"."&amp;I1706&amp;"."&amp;J1706,"")</f>
        <v>7.5.0.0.00.0.0.00</v>
      </c>
      <c r="W1605" s="105" t="b">
        <f>V1605=Tabela2[[#This Row],[N.R.
(Natureza da Receita)]]</f>
        <v>0</v>
      </c>
      <c r="X1605" s="105" t="str">
        <f>IF(Tabela2[[#This Row],[F.R.
(Fonte Recurso)]]="",VLOOKUP(Tabela2[[#This Row],[N.R.
(Natureza da Receita)]],Tabela813[[NR]:[Situação]],3,FALSE),"")</f>
        <v>S</v>
      </c>
      <c r="Y1605" s="105" t="b">
        <f>X1605=Tabela2[[#This Row],[(S)intética
(A)nalítica]]</f>
        <v>0</v>
      </c>
    </row>
    <row r="1606" spans="2:25" ht="30">
      <c r="B1606" s="29"/>
      <c r="C1606" s="20" t="s">
        <v>788</v>
      </c>
      <c r="D1606" s="20" t="s">
        <v>790</v>
      </c>
      <c r="E1606" s="20" t="s">
        <v>781</v>
      </c>
      <c r="F1606" s="20" t="s">
        <v>792</v>
      </c>
      <c r="G1606" s="20" t="s">
        <v>787</v>
      </c>
      <c r="H1606" s="20" t="s">
        <v>784</v>
      </c>
      <c r="I1606" s="20" t="s">
        <v>784</v>
      </c>
      <c r="J1606" s="20" t="s">
        <v>787</v>
      </c>
      <c r="K1606" s="16" t="s">
        <v>2004</v>
      </c>
      <c r="L1606" s="20"/>
      <c r="M1606" s="21" t="s">
        <v>2652</v>
      </c>
      <c r="N1606" s="16" t="s">
        <v>1236</v>
      </c>
      <c r="O1606" s="16">
        <v>4</v>
      </c>
      <c r="P1606" s="20" t="s">
        <v>44</v>
      </c>
      <c r="Q1606" s="1" t="s">
        <v>120</v>
      </c>
      <c r="R1606" s="1" t="s">
        <v>157</v>
      </c>
      <c r="S1606" s="16"/>
      <c r="T1606" s="151"/>
      <c r="V1606" s="105" t="str">
        <f>IF(Tabela2[[#This Row],[F.R.
(Fonte Recurso)]]="",IF(B1707&lt;&gt;"",B1707&amp;".","")&amp;C1707&amp;"."&amp;D1707&amp;"."&amp;E1707&amp;"."&amp;F1707&amp;"."&amp;G1707&amp;"."&amp;H1707&amp;"."&amp;I1707&amp;"."&amp;J1707,"")</f>
        <v>7.5.1.0.00.0.0.00</v>
      </c>
      <c r="W1606" s="105" t="b">
        <f>V1606=Tabela2[[#This Row],[N.R.
(Natureza da Receita)]]</f>
        <v>0</v>
      </c>
      <c r="X1606" s="105" t="str">
        <f>IF(Tabela2[[#This Row],[F.R.
(Fonte Recurso)]]="",VLOOKUP(Tabela2[[#This Row],[N.R.
(Natureza da Receita)]],Tabela813[[NR]:[Situação]],3,FALSE),"")</f>
        <v>S</v>
      </c>
      <c r="Y1606" s="105" t="b">
        <f>X1606=Tabela2[[#This Row],[(S)intética
(A)nalítica]]</f>
        <v>1</v>
      </c>
    </row>
    <row r="1607" spans="2:25" ht="30">
      <c r="B1607" s="29"/>
      <c r="C1607" s="20" t="s">
        <v>788</v>
      </c>
      <c r="D1607" s="20" t="s">
        <v>790</v>
      </c>
      <c r="E1607" s="20" t="s">
        <v>781</v>
      </c>
      <c r="F1607" s="20" t="s">
        <v>792</v>
      </c>
      <c r="G1607" s="20" t="s">
        <v>785</v>
      </c>
      <c r="H1607" s="20" t="s">
        <v>784</v>
      </c>
      <c r="I1607" s="20" t="s">
        <v>784</v>
      </c>
      <c r="J1607" s="20" t="s">
        <v>787</v>
      </c>
      <c r="K1607" s="16" t="s">
        <v>2005</v>
      </c>
      <c r="L1607" s="20"/>
      <c r="M1607" s="21" t="s">
        <v>815</v>
      </c>
      <c r="N1607" s="16" t="s">
        <v>1236</v>
      </c>
      <c r="O1607" s="16">
        <v>5</v>
      </c>
      <c r="P1607" s="20" t="s">
        <v>50</v>
      </c>
      <c r="Q1607" s="1" t="s">
        <v>136</v>
      </c>
      <c r="R1607" s="1" t="s">
        <v>157</v>
      </c>
      <c r="S1607" s="16"/>
      <c r="T1607" s="151"/>
      <c r="V1607" s="105" t="str">
        <f>IF(Tabela2[[#This Row],[F.R.
(Fonte Recurso)]]="",IF(B1708&lt;&gt;"",B1708&amp;".","")&amp;C1708&amp;"."&amp;D1708&amp;"."&amp;E1708&amp;"."&amp;F1708&amp;"."&amp;G1708&amp;"."&amp;H1708&amp;"."&amp;I1708&amp;"."&amp;J1708,"")</f>
        <v>7.5.1.1.00.0.0.00</v>
      </c>
      <c r="W1607" s="105" t="b">
        <f>V1607=Tabela2[[#This Row],[N.R.
(Natureza da Receita)]]</f>
        <v>0</v>
      </c>
      <c r="X1607" s="105" t="str">
        <f>IF(Tabela2[[#This Row],[F.R.
(Fonte Recurso)]]="",VLOOKUP(Tabela2[[#This Row],[N.R.
(Natureza da Receita)]],Tabela813[[NR]:[Situação]],3,FALSE),"")</f>
        <v>S</v>
      </c>
      <c r="Y1607" s="105" t="b">
        <f>X1607=Tabela2[[#This Row],[(S)intética
(A)nalítica]]</f>
        <v>1</v>
      </c>
    </row>
    <row r="1608" spans="2:25" ht="30">
      <c r="B1608" s="29"/>
      <c r="C1608" s="20" t="s">
        <v>788</v>
      </c>
      <c r="D1608" s="20" t="s">
        <v>790</v>
      </c>
      <c r="E1608" s="20" t="s">
        <v>781</v>
      </c>
      <c r="F1608" s="20" t="s">
        <v>792</v>
      </c>
      <c r="G1608" s="20" t="s">
        <v>785</v>
      </c>
      <c r="H1608" s="20" t="s">
        <v>781</v>
      </c>
      <c r="I1608" s="20" t="s">
        <v>784</v>
      </c>
      <c r="J1608" s="20" t="s">
        <v>787</v>
      </c>
      <c r="K1608" s="16" t="s">
        <v>2006</v>
      </c>
      <c r="L1608" s="20"/>
      <c r="M1608" s="21" t="s">
        <v>816</v>
      </c>
      <c r="N1608" s="16" t="str">
        <f>X1520</f>
        <v/>
      </c>
      <c r="O1608" s="16">
        <v>6</v>
      </c>
      <c r="P1608" s="20" t="s">
        <v>50</v>
      </c>
      <c r="Q1608" s="1" t="s">
        <v>138</v>
      </c>
      <c r="R1608" s="1" t="s">
        <v>157</v>
      </c>
      <c r="S1608" s="16"/>
      <c r="T1608" s="151"/>
      <c r="V1608" s="105" t="str">
        <f>IF(Tabela2[[#This Row],[F.R.
(Fonte Recurso)]]="",IF(B1709&lt;&gt;"",B1709&amp;".","")&amp;C1709&amp;"."&amp;D1709&amp;"."&amp;E1709&amp;"."&amp;F1709&amp;"."&amp;G1709&amp;"."&amp;H1709&amp;"."&amp;I1709&amp;"."&amp;J1709,"")</f>
        <v>7.5.1.1.01.0.0.00</v>
      </c>
      <c r="W1608" s="105" t="b">
        <f>V1608=Tabela2[[#This Row],[N.R.
(Natureza da Receita)]]</f>
        <v>0</v>
      </c>
      <c r="X1608" s="105" t="str">
        <f>IF(Tabela2[[#This Row],[F.R.
(Fonte Recurso)]]="",VLOOKUP(Tabela2[[#This Row],[N.R.
(Natureza da Receita)]],Tabela813[[NR]:[Situação]],3,FALSE),"")</f>
        <v>S</v>
      </c>
      <c r="Y1608" s="105" t="b">
        <f>X1608=Tabela2[[#This Row],[(S)intética
(A)nalítica]]</f>
        <v>0</v>
      </c>
    </row>
    <row r="1609" spans="2:25">
      <c r="B1609" s="29"/>
      <c r="C1609" s="20"/>
      <c r="D1609" s="20"/>
      <c r="E1609" s="20"/>
      <c r="F1609" s="20"/>
      <c r="G1609" s="20"/>
      <c r="H1609" s="20"/>
      <c r="I1609" s="20"/>
      <c r="J1609" s="20"/>
      <c r="K1609" s="16"/>
      <c r="L1609" s="20" t="s">
        <v>3194</v>
      </c>
      <c r="M1609" s="21" t="s">
        <v>3195</v>
      </c>
      <c r="N1609" s="16" t="str">
        <f>X1521</f>
        <v/>
      </c>
      <c r="O1609" s="16" t="s">
        <v>157</v>
      </c>
      <c r="P1609" s="20" t="s">
        <v>157</v>
      </c>
      <c r="Q1609" s="1"/>
      <c r="R1609" s="1" t="s">
        <v>157</v>
      </c>
      <c r="S1609" s="16" t="s">
        <v>157</v>
      </c>
      <c r="T1609" s="151"/>
      <c r="V1609" s="105" t="str">
        <f>IF(Tabela2[[#This Row],[F.R.
(Fonte Recurso)]]="",IF(B1710&lt;&gt;"",B1710&amp;".","")&amp;C1710&amp;"."&amp;D1710&amp;"."&amp;E1710&amp;"."&amp;F1710&amp;"."&amp;G1710&amp;"."&amp;H1710&amp;"."&amp;I1710&amp;"."&amp;J1710,"")</f>
        <v/>
      </c>
      <c r="W1609" s="105" t="b">
        <f>V1609=Tabela2[[#This Row],[N.R.
(Natureza da Receita)]]</f>
        <v>1</v>
      </c>
      <c r="X1609" s="105" t="str">
        <f>IF(Tabela2[[#This Row],[F.R.
(Fonte Recurso)]]="",VLOOKUP(Tabela2[[#This Row],[N.R.
(Natureza da Receita)]],Tabela813[[NR]:[Situação]],3,FALSE),"")</f>
        <v/>
      </c>
      <c r="Y1609" s="105" t="b">
        <f>X1609=Tabela2[[#This Row],[(S)intética
(A)nalítica]]</f>
        <v>1</v>
      </c>
    </row>
    <row r="1610" spans="2:25">
      <c r="B1610" s="29"/>
      <c r="C1610" s="20"/>
      <c r="D1610" s="20"/>
      <c r="E1610" s="20"/>
      <c r="F1610" s="20"/>
      <c r="G1610" s="20"/>
      <c r="H1610" s="20"/>
      <c r="I1610" s="20"/>
      <c r="J1610" s="20"/>
      <c r="K1610" s="16"/>
      <c r="L1610" s="20" t="s">
        <v>3193</v>
      </c>
      <c r="M1610" s="21" t="s">
        <v>3196</v>
      </c>
      <c r="N1610" s="16"/>
      <c r="O1610" s="16" t="s">
        <v>157</v>
      </c>
      <c r="P1610" s="20" t="s">
        <v>157</v>
      </c>
      <c r="Q1610" s="1"/>
      <c r="R1610" s="1" t="s">
        <v>157</v>
      </c>
      <c r="S1610" s="16" t="s">
        <v>157</v>
      </c>
      <c r="T1610" s="151"/>
      <c r="V1610" s="105" t="str">
        <f>IF(Tabela2[[#This Row],[F.R.
(Fonte Recurso)]]="",IF(B1711&lt;&gt;"",B1711&amp;".","")&amp;C1711&amp;"."&amp;D1711&amp;"."&amp;E1711&amp;"."&amp;F1711&amp;"."&amp;G1711&amp;"."&amp;H1711&amp;"."&amp;I1711&amp;"."&amp;J1711,"")</f>
        <v/>
      </c>
      <c r="W1610" s="105" t="b">
        <f>V1610=Tabela2[[#This Row],[N.R.
(Natureza da Receita)]]</f>
        <v>1</v>
      </c>
      <c r="X1610" s="105" t="str">
        <f>IF(Tabela2[[#This Row],[F.R.
(Fonte Recurso)]]="",VLOOKUP(Tabela2[[#This Row],[N.R.
(Natureza da Receita)]],Tabela813[[NR]:[Situação]],3,FALSE),"")</f>
        <v/>
      </c>
      <c r="Y1610" s="105" t="b">
        <f>X1610=Tabela2[[#This Row],[(S)intética
(A)nalítica]]</f>
        <v>1</v>
      </c>
    </row>
    <row r="1611" spans="2:25">
      <c r="B1611" s="29"/>
      <c r="C1611" s="20"/>
      <c r="D1611" s="20"/>
      <c r="E1611" s="20"/>
      <c r="F1611" s="20"/>
      <c r="G1611" s="20"/>
      <c r="H1611" s="20"/>
      <c r="I1611" s="20"/>
      <c r="J1611" s="20"/>
      <c r="K1611" s="16"/>
      <c r="L1611" s="20" t="s">
        <v>3227</v>
      </c>
      <c r="M1611" s="21" t="s">
        <v>3339</v>
      </c>
      <c r="N1611" s="16"/>
      <c r="O1611" s="16"/>
      <c r="P1611" s="20"/>
      <c r="Q1611" s="1"/>
      <c r="R1611" s="1"/>
      <c r="S1611" s="16"/>
      <c r="T1611" s="151"/>
      <c r="V1611" s="105" t="str">
        <f>IF(Tabela2[[#This Row],[F.R.
(Fonte Recurso)]]="",IF(B1712&lt;&gt;"",B1712&amp;".","")&amp;C1712&amp;"."&amp;D1712&amp;"."&amp;E1712&amp;"."&amp;F1712&amp;"."&amp;G1712&amp;"."&amp;H1712&amp;"."&amp;I1712&amp;"."&amp;J1712,"")</f>
        <v/>
      </c>
      <c r="W1611" s="105" t="b">
        <f>V1611=Tabela2[[#This Row],[N.R.
(Natureza da Receita)]]</f>
        <v>1</v>
      </c>
      <c r="X1611" s="105" t="str">
        <f>IF(Tabela2[[#This Row],[F.R.
(Fonte Recurso)]]="",VLOOKUP(Tabela2[[#This Row],[N.R.
(Natureza da Receita)]],Tabela813[[NR]:[Situação]],3,FALSE),"")</f>
        <v/>
      </c>
      <c r="Y1611" s="105" t="b">
        <f>X1611=Tabela2[[#This Row],[(S)intética
(A)nalítica]]</f>
        <v>1</v>
      </c>
    </row>
    <row r="1612" spans="2:25" ht="45">
      <c r="B1612" s="29"/>
      <c r="C1612" s="20" t="s">
        <v>788</v>
      </c>
      <c r="D1612" s="20" t="s">
        <v>790</v>
      </c>
      <c r="E1612" s="20" t="s">
        <v>781</v>
      </c>
      <c r="F1612" s="20" t="s">
        <v>792</v>
      </c>
      <c r="G1612" s="20" t="s">
        <v>785</v>
      </c>
      <c r="H1612" s="20" t="s">
        <v>790</v>
      </c>
      <c r="I1612" s="20" t="s">
        <v>784</v>
      </c>
      <c r="J1612" s="20" t="s">
        <v>787</v>
      </c>
      <c r="K1612" s="16" t="s">
        <v>2007</v>
      </c>
      <c r="L1612" s="20"/>
      <c r="M1612" s="21" t="s">
        <v>1005</v>
      </c>
      <c r="N1612" s="16" t="s">
        <v>1236</v>
      </c>
      <c r="O1612" s="16">
        <v>6</v>
      </c>
      <c r="P1612" s="20" t="s">
        <v>50</v>
      </c>
      <c r="Q1612" s="1" t="s">
        <v>140</v>
      </c>
      <c r="R1612" s="1" t="s">
        <v>157</v>
      </c>
      <c r="S1612" s="16"/>
      <c r="T1612" s="151"/>
      <c r="V1612" s="105" t="str">
        <f>IF(Tabela2[[#This Row],[F.R.
(Fonte Recurso)]]="",IF(B1713&lt;&gt;"",B1713&amp;".","")&amp;C1713&amp;"."&amp;D1713&amp;"."&amp;E1713&amp;"."&amp;F1713&amp;"."&amp;G1713&amp;"."&amp;H1713&amp;"."&amp;I1713&amp;"."&amp;J1713,"")</f>
        <v>7.6.1.0.00.0.0.00</v>
      </c>
      <c r="W1612" s="105" t="b">
        <f>V1612=Tabela2[[#This Row],[N.R.
(Natureza da Receita)]]</f>
        <v>0</v>
      </c>
      <c r="X1612" s="105" t="str">
        <f>IF(Tabela2[[#This Row],[F.R.
(Fonte Recurso)]]="",VLOOKUP(Tabela2[[#This Row],[N.R.
(Natureza da Receita)]],Tabela813[[NR]:[Situação]],3,FALSE),"")</f>
        <v>S</v>
      </c>
      <c r="Y1612" s="105" t="b">
        <f>X1612=Tabela2[[#This Row],[(S)intética
(A)nalítica]]</f>
        <v>1</v>
      </c>
    </row>
    <row r="1613" spans="2:25">
      <c r="B1613" s="29"/>
      <c r="C1613" s="20"/>
      <c r="D1613" s="20"/>
      <c r="E1613" s="20"/>
      <c r="F1613" s="20"/>
      <c r="G1613" s="20"/>
      <c r="H1613" s="20"/>
      <c r="I1613" s="20"/>
      <c r="J1613" s="20"/>
      <c r="K1613" s="16"/>
      <c r="L1613" s="20" t="s">
        <v>3194</v>
      </c>
      <c r="M1613" s="21" t="s">
        <v>3195</v>
      </c>
      <c r="N1613" s="16"/>
      <c r="O1613" s="16"/>
      <c r="P1613" s="20"/>
      <c r="Q1613" s="1"/>
      <c r="R1613" s="1" t="s">
        <v>157</v>
      </c>
      <c r="S1613" s="16"/>
      <c r="T1613" s="151"/>
      <c r="V1613" s="105" t="str">
        <f>IF(Tabela2[[#This Row],[F.R.
(Fonte Recurso)]]="",IF(B1714&lt;&gt;"",B1714&amp;".","")&amp;C1714&amp;"."&amp;D1714&amp;"."&amp;E1714&amp;"."&amp;F1714&amp;"."&amp;G1714&amp;"."&amp;H1714&amp;"."&amp;I1714&amp;"."&amp;J1714,"")</f>
        <v/>
      </c>
      <c r="W1613" s="105" t="b">
        <f>V1613=Tabela2[[#This Row],[N.R.
(Natureza da Receita)]]</f>
        <v>1</v>
      </c>
      <c r="X1613" s="105" t="str">
        <f>IF(Tabela2[[#This Row],[F.R.
(Fonte Recurso)]]="",VLOOKUP(Tabela2[[#This Row],[N.R.
(Natureza da Receita)]],Tabela813[[NR]:[Situação]],3,FALSE),"")</f>
        <v/>
      </c>
      <c r="Y1613" s="105" t="b">
        <f>X1613=Tabela2[[#This Row],[(S)intética
(A)nalítica]]</f>
        <v>1</v>
      </c>
    </row>
    <row r="1614" spans="2:25">
      <c r="B1614" s="29"/>
      <c r="C1614" s="20"/>
      <c r="D1614" s="20"/>
      <c r="E1614" s="20"/>
      <c r="F1614" s="20"/>
      <c r="G1614" s="20"/>
      <c r="H1614" s="20"/>
      <c r="I1614" s="20"/>
      <c r="J1614" s="20"/>
      <c r="K1614" s="16"/>
      <c r="L1614" s="20" t="s">
        <v>3193</v>
      </c>
      <c r="M1614" s="21" t="s">
        <v>3196</v>
      </c>
      <c r="N1614" s="16"/>
      <c r="O1614" s="16"/>
      <c r="P1614" s="20"/>
      <c r="Q1614" s="1"/>
      <c r="R1614" s="1" t="s">
        <v>157</v>
      </c>
      <c r="S1614" s="16"/>
      <c r="T1614" s="151"/>
      <c r="V1614" s="105" t="str">
        <f>IF(Tabela2[[#This Row],[F.R.
(Fonte Recurso)]]="",IF(B1715&lt;&gt;"",B1715&amp;".","")&amp;C1715&amp;"."&amp;D1715&amp;"."&amp;E1715&amp;"."&amp;F1715&amp;"."&amp;G1715&amp;"."&amp;H1715&amp;"."&amp;I1715&amp;"."&amp;J1715,"")</f>
        <v/>
      </c>
      <c r="W1614" s="105" t="b">
        <f>V1614=Tabela2[[#This Row],[N.R.
(Natureza da Receita)]]</f>
        <v>1</v>
      </c>
      <c r="X1614" s="105" t="str">
        <f>IF(Tabela2[[#This Row],[F.R.
(Fonte Recurso)]]="",VLOOKUP(Tabela2[[#This Row],[N.R.
(Natureza da Receita)]],Tabela813[[NR]:[Situação]],3,FALSE),"")</f>
        <v/>
      </c>
      <c r="Y1614" s="105" t="b">
        <f>X1614=Tabela2[[#This Row],[(S)intética
(A)nalítica]]</f>
        <v>1</v>
      </c>
    </row>
    <row r="1615" spans="2:25">
      <c r="B1615" s="29"/>
      <c r="C1615" s="20"/>
      <c r="D1615" s="20"/>
      <c r="E1615" s="20"/>
      <c r="F1615" s="20"/>
      <c r="G1615" s="20"/>
      <c r="H1615" s="20"/>
      <c r="I1615" s="20"/>
      <c r="J1615" s="20"/>
      <c r="K1615" s="16"/>
      <c r="L1615" s="20" t="s">
        <v>3227</v>
      </c>
      <c r="M1615" s="21" t="s">
        <v>3339</v>
      </c>
      <c r="N1615" s="16" t="str">
        <f>X1527</f>
        <v/>
      </c>
      <c r="O1615" s="16"/>
      <c r="P1615" s="20"/>
      <c r="Q1615" s="1"/>
      <c r="R1615" s="1"/>
      <c r="S1615" s="16"/>
      <c r="T1615" s="151"/>
      <c r="V1615" s="105" t="str">
        <f>IF(Tabela2[[#This Row],[F.R.
(Fonte Recurso)]]="",IF(B1716&lt;&gt;"",B1716&amp;".","")&amp;C1716&amp;"."&amp;D1716&amp;"."&amp;E1716&amp;"."&amp;F1716&amp;"."&amp;G1716&amp;"."&amp;H1716&amp;"."&amp;I1716&amp;"."&amp;J1716,"")</f>
        <v/>
      </c>
      <c r="W1615" s="105" t="b">
        <f>V1615=Tabela2[[#This Row],[N.R.
(Natureza da Receita)]]</f>
        <v>1</v>
      </c>
      <c r="X1615" s="105" t="str">
        <f>IF(Tabela2[[#This Row],[F.R.
(Fonte Recurso)]]="",VLOOKUP(Tabela2[[#This Row],[N.R.
(Natureza da Receita)]],Tabela813[[NR]:[Situação]],3,FALSE),"")</f>
        <v/>
      </c>
      <c r="Y1615" s="105" t="b">
        <f>X1615=Tabela2[[#This Row],[(S)intética
(A)nalítica]]</f>
        <v>1</v>
      </c>
    </row>
    <row r="1616" spans="2:25" ht="30">
      <c r="B1616" s="29"/>
      <c r="C1616" s="20" t="s">
        <v>788</v>
      </c>
      <c r="D1616" s="20" t="s">
        <v>790</v>
      </c>
      <c r="E1616" s="20" t="s">
        <v>781</v>
      </c>
      <c r="F1616" s="20" t="s">
        <v>792</v>
      </c>
      <c r="G1616" s="20" t="s">
        <v>807</v>
      </c>
      <c r="H1616" s="20" t="s">
        <v>784</v>
      </c>
      <c r="I1616" s="20" t="s">
        <v>784</v>
      </c>
      <c r="J1616" s="20" t="s">
        <v>787</v>
      </c>
      <c r="K1616" s="16" t="s">
        <v>2008</v>
      </c>
      <c r="L1616" s="20"/>
      <c r="M1616" s="21" t="s">
        <v>1006</v>
      </c>
      <c r="N1616" s="16" t="s">
        <v>1236</v>
      </c>
      <c r="O1616" s="16">
        <v>5</v>
      </c>
      <c r="P1616" s="20" t="s">
        <v>54</v>
      </c>
      <c r="Q1616" s="1" t="s">
        <v>144</v>
      </c>
      <c r="R1616" s="1" t="s">
        <v>157</v>
      </c>
      <c r="S1616" s="16"/>
      <c r="T1616" s="151"/>
      <c r="V1616" s="105" t="str">
        <f>IF(Tabela2[[#This Row],[F.R.
(Fonte Recurso)]]="",IF(B1717&lt;&gt;"",B1717&amp;".","")&amp;C1717&amp;"."&amp;D1717&amp;"."&amp;E1717&amp;"."&amp;F1717&amp;"."&amp;G1717&amp;"."&amp;H1717&amp;"."&amp;I1717&amp;"."&amp;J1717,"")</f>
        <v>.......</v>
      </c>
      <c r="W1616" s="105" t="b">
        <f>V1616=Tabela2[[#This Row],[N.R.
(Natureza da Receita)]]</f>
        <v>0</v>
      </c>
      <c r="X1616" s="105" t="str">
        <f>IF(Tabela2[[#This Row],[F.R.
(Fonte Recurso)]]="",VLOOKUP(Tabela2[[#This Row],[N.R.
(Natureza da Receita)]],Tabela813[[NR]:[Situação]],3,FALSE),"")</f>
        <v>S</v>
      </c>
      <c r="Y1616" s="105" t="b">
        <f>X1616=Tabela2[[#This Row],[(S)intética
(A)nalítica]]</f>
        <v>1</v>
      </c>
    </row>
    <row r="1617" spans="2:25" ht="30">
      <c r="B1617" s="29"/>
      <c r="C1617" s="20" t="s">
        <v>788</v>
      </c>
      <c r="D1617" s="20" t="s">
        <v>790</v>
      </c>
      <c r="E1617" s="20" t="s">
        <v>781</v>
      </c>
      <c r="F1617" s="20" t="s">
        <v>792</v>
      </c>
      <c r="G1617" s="20" t="s">
        <v>807</v>
      </c>
      <c r="H1617" s="20" t="s">
        <v>781</v>
      </c>
      <c r="I1617" s="20" t="s">
        <v>784</v>
      </c>
      <c r="J1617" s="20" t="s">
        <v>787</v>
      </c>
      <c r="K1617" s="16" t="s">
        <v>2009</v>
      </c>
      <c r="L1617" s="20"/>
      <c r="M1617" s="21" t="s">
        <v>1007</v>
      </c>
      <c r="N1617" s="16" t="str">
        <f>X1529</f>
        <v>S</v>
      </c>
      <c r="O1617" s="16">
        <v>6</v>
      </c>
      <c r="P1617" s="20" t="s">
        <v>54</v>
      </c>
      <c r="Q1617" s="1" t="s">
        <v>146</v>
      </c>
      <c r="R1617" s="1" t="s">
        <v>157</v>
      </c>
      <c r="S1617" s="16"/>
      <c r="T1617" s="151"/>
      <c r="V1617" s="105" t="str">
        <f>IF(Tabela2[[#This Row],[F.R.
(Fonte Recurso)]]="",IF(B1718&lt;&gt;"",B1718&amp;".","")&amp;C1718&amp;"."&amp;D1718&amp;"."&amp;E1718&amp;"."&amp;F1718&amp;"."&amp;G1718&amp;"."&amp;H1718&amp;"."&amp;I1718&amp;"."&amp;J1718,"")</f>
        <v>.......</v>
      </c>
      <c r="W1617" s="105" t="b">
        <f>V1617=Tabela2[[#This Row],[N.R.
(Natureza da Receita)]]</f>
        <v>0</v>
      </c>
      <c r="X1617" s="105" t="str">
        <f>IF(Tabela2[[#This Row],[F.R.
(Fonte Recurso)]]="",VLOOKUP(Tabela2[[#This Row],[N.R.
(Natureza da Receita)]],Tabela813[[NR]:[Situação]],3,FALSE),"")</f>
        <v>S</v>
      </c>
      <c r="Y1617" s="105" t="b">
        <f>X1617=Tabela2[[#This Row],[(S)intética
(A)nalítica]]</f>
        <v>1</v>
      </c>
    </row>
    <row r="1618" spans="2:25">
      <c r="B1618" s="29"/>
      <c r="C1618" s="20"/>
      <c r="D1618" s="20"/>
      <c r="E1618" s="20"/>
      <c r="F1618" s="20"/>
      <c r="G1618" s="20"/>
      <c r="H1618" s="20"/>
      <c r="I1618" s="20"/>
      <c r="J1618" s="20"/>
      <c r="K1618" s="16"/>
      <c r="L1618" s="20" t="s">
        <v>3194</v>
      </c>
      <c r="M1618" s="21" t="s">
        <v>3195</v>
      </c>
      <c r="N1618" s="16"/>
      <c r="O1618" s="16"/>
      <c r="P1618" s="20"/>
      <c r="Q1618" s="1"/>
      <c r="R1618" s="1" t="s">
        <v>157</v>
      </c>
      <c r="S1618" s="16"/>
      <c r="T1618" s="151"/>
      <c r="V1618" s="105" t="str">
        <f>IF(Tabela2[[#This Row],[F.R.
(Fonte Recurso)]]="",IF(B1719&lt;&gt;"",B1719&amp;".","")&amp;C1719&amp;"."&amp;D1719&amp;"."&amp;E1719&amp;"."&amp;F1719&amp;"."&amp;G1719&amp;"."&amp;H1719&amp;"."&amp;I1719&amp;"."&amp;J1719,"")</f>
        <v/>
      </c>
      <c r="W1618" s="105" t="b">
        <f>V1618=Tabela2[[#This Row],[N.R.
(Natureza da Receita)]]</f>
        <v>1</v>
      </c>
      <c r="X1618" s="105" t="str">
        <f>IF(Tabela2[[#This Row],[F.R.
(Fonte Recurso)]]="",VLOOKUP(Tabela2[[#This Row],[N.R.
(Natureza da Receita)]],Tabela813[[NR]:[Situação]],3,FALSE),"")</f>
        <v/>
      </c>
      <c r="Y1618" s="105" t="b">
        <f>X1618=Tabela2[[#This Row],[(S)intética
(A)nalítica]]</f>
        <v>1</v>
      </c>
    </row>
    <row r="1619" spans="2:25">
      <c r="B1619" s="29"/>
      <c r="C1619" s="20"/>
      <c r="D1619" s="20"/>
      <c r="E1619" s="20"/>
      <c r="F1619" s="20"/>
      <c r="G1619" s="20"/>
      <c r="H1619" s="20"/>
      <c r="I1619" s="20"/>
      <c r="J1619" s="20"/>
      <c r="K1619" s="16"/>
      <c r="L1619" s="20" t="s">
        <v>3193</v>
      </c>
      <c r="M1619" s="21" t="s">
        <v>3196</v>
      </c>
      <c r="N1619" s="16"/>
      <c r="O1619" s="16"/>
      <c r="P1619" s="20"/>
      <c r="Q1619" s="1"/>
      <c r="R1619" s="1" t="s">
        <v>157</v>
      </c>
      <c r="S1619" s="16"/>
      <c r="T1619" s="151"/>
    </row>
    <row r="1620" spans="2:25">
      <c r="B1620" s="29"/>
      <c r="C1620" s="20"/>
      <c r="D1620" s="20"/>
      <c r="E1620" s="20"/>
      <c r="F1620" s="20"/>
      <c r="G1620" s="20"/>
      <c r="H1620" s="20"/>
      <c r="I1620" s="20"/>
      <c r="J1620" s="20"/>
      <c r="K1620" s="16"/>
      <c r="L1620" s="20" t="s">
        <v>3227</v>
      </c>
      <c r="M1620" s="21" t="s">
        <v>3339</v>
      </c>
      <c r="N1620" s="16"/>
      <c r="O1620" s="16"/>
      <c r="P1620" s="20"/>
      <c r="Q1620" s="1"/>
      <c r="R1620" s="1"/>
      <c r="S1620" s="16"/>
      <c r="T1620" s="151"/>
    </row>
    <row r="1621" spans="2:25" ht="30">
      <c r="B1621" s="29"/>
      <c r="C1621" s="20" t="s">
        <v>788</v>
      </c>
      <c r="D1621" s="20" t="s">
        <v>790</v>
      </c>
      <c r="E1621" s="20" t="s">
        <v>781</v>
      </c>
      <c r="F1621" s="20" t="s">
        <v>792</v>
      </c>
      <c r="G1621" s="20" t="s">
        <v>807</v>
      </c>
      <c r="H1621" s="20" t="s">
        <v>790</v>
      </c>
      <c r="I1621" s="20" t="s">
        <v>784</v>
      </c>
      <c r="J1621" s="20" t="s">
        <v>787</v>
      </c>
      <c r="K1621" s="16" t="s">
        <v>2010</v>
      </c>
      <c r="L1621" s="20"/>
      <c r="M1621" s="21" t="s">
        <v>1008</v>
      </c>
      <c r="N1621" s="16" t="str">
        <f>X1533</f>
        <v>S</v>
      </c>
      <c r="O1621" s="16">
        <v>6</v>
      </c>
      <c r="P1621" s="20" t="s">
        <v>54</v>
      </c>
      <c r="Q1621" s="1" t="s">
        <v>148</v>
      </c>
      <c r="R1621" s="1" t="s">
        <v>157</v>
      </c>
      <c r="S1621" s="16"/>
      <c r="T1621" s="151"/>
      <c r="V1621" s="105" t="str">
        <f>IF(Tabela2[[#This Row],[F.R.
(Fonte Recurso)]]="",IF(B1720&lt;&gt;"",B1720&amp;".","")&amp;C1720&amp;"."&amp;D1720&amp;"."&amp;E1720&amp;"."&amp;F1720&amp;"."&amp;G1720&amp;"."&amp;H1720&amp;"."&amp;I1720&amp;"."&amp;J1720,"")</f>
        <v>.......</v>
      </c>
      <c r="W1621" s="105" t="b">
        <f>V1621=Tabela2[[#This Row],[N.R.
(Natureza da Receita)]]</f>
        <v>0</v>
      </c>
      <c r="X1621" s="105" t="str">
        <f>IF(Tabela2[[#This Row],[F.R.
(Fonte Recurso)]]="",VLOOKUP(Tabela2[[#This Row],[N.R.
(Natureza da Receita)]],Tabela813[[NR]:[Situação]],3,FALSE),"")</f>
        <v>S</v>
      </c>
      <c r="Y1621" s="105" t="b">
        <f>X1621=Tabela2[[#This Row],[(S)intética
(A)nalítica]]</f>
        <v>1</v>
      </c>
    </row>
    <row r="1622" spans="2:25">
      <c r="B1622" s="29"/>
      <c r="C1622" s="20"/>
      <c r="D1622" s="20"/>
      <c r="E1622" s="20"/>
      <c r="F1622" s="20"/>
      <c r="G1622" s="20"/>
      <c r="H1622" s="20"/>
      <c r="I1622" s="20"/>
      <c r="J1622" s="20"/>
      <c r="K1622" s="16"/>
      <c r="L1622" s="20" t="s">
        <v>3194</v>
      </c>
      <c r="M1622" s="21" t="s">
        <v>3195</v>
      </c>
      <c r="N1622" s="16"/>
      <c r="O1622" s="16"/>
      <c r="P1622" s="20"/>
      <c r="Q1622" s="1"/>
      <c r="R1622" s="1"/>
      <c r="S1622" s="16"/>
      <c r="T1622" s="151"/>
      <c r="V1622" s="105" t="str">
        <f>IF(Tabela2[[#This Row],[F.R.
(Fonte Recurso)]]="",IF(B1721&lt;&gt;"",B1721&amp;".","")&amp;C1721&amp;"."&amp;D1721&amp;"."&amp;E1721&amp;"."&amp;F1721&amp;"."&amp;G1721&amp;"."&amp;H1721&amp;"."&amp;I1721&amp;"."&amp;J1721,"")</f>
        <v/>
      </c>
      <c r="W1622" s="105" t="b">
        <f>V1622=Tabela2[[#This Row],[N.R.
(Natureza da Receita)]]</f>
        <v>1</v>
      </c>
      <c r="X1622" s="105" t="str">
        <f>IF(Tabela2[[#This Row],[F.R.
(Fonte Recurso)]]="",VLOOKUP(Tabela2[[#This Row],[N.R.
(Natureza da Receita)]],Tabela813[[NR]:[Situação]],3,FALSE),"")</f>
        <v/>
      </c>
      <c r="Y1622" s="105" t="b">
        <f>X1622=Tabela2[[#This Row],[(S)intética
(A)nalítica]]</f>
        <v>1</v>
      </c>
    </row>
    <row r="1623" spans="2:25">
      <c r="B1623" s="29"/>
      <c r="C1623" s="20"/>
      <c r="D1623" s="20"/>
      <c r="E1623" s="20"/>
      <c r="F1623" s="20"/>
      <c r="G1623" s="20"/>
      <c r="H1623" s="20"/>
      <c r="I1623" s="20"/>
      <c r="J1623" s="20"/>
      <c r="K1623" s="16"/>
      <c r="L1623" s="20" t="s">
        <v>3193</v>
      </c>
      <c r="M1623" s="21" t="s">
        <v>3196</v>
      </c>
      <c r="N1623" s="16"/>
      <c r="O1623" s="16"/>
      <c r="P1623" s="20"/>
      <c r="Q1623" s="1"/>
      <c r="R1623" s="1" t="s">
        <v>157</v>
      </c>
      <c r="S1623" s="16" t="s">
        <v>157</v>
      </c>
      <c r="T1623" s="151"/>
    </row>
    <row r="1624" spans="2:25">
      <c r="B1624" s="29"/>
      <c r="C1624" s="20"/>
      <c r="D1624" s="20"/>
      <c r="E1624" s="20"/>
      <c r="F1624" s="20"/>
      <c r="G1624" s="20"/>
      <c r="H1624" s="20"/>
      <c r="I1624" s="20"/>
      <c r="J1624" s="20"/>
      <c r="K1624" s="16"/>
      <c r="L1624" s="20" t="s">
        <v>3227</v>
      </c>
      <c r="M1624" s="21" t="s">
        <v>3339</v>
      </c>
      <c r="N1624" s="16"/>
      <c r="O1624" s="16"/>
      <c r="P1624" s="20"/>
      <c r="Q1624" s="1"/>
      <c r="R1624" s="1"/>
      <c r="S1624" s="16"/>
      <c r="T1624" s="151"/>
    </row>
    <row r="1625" spans="2:25" ht="30">
      <c r="B1625" s="29"/>
      <c r="C1625" s="20" t="s">
        <v>788</v>
      </c>
      <c r="D1625" s="20" t="s">
        <v>790</v>
      </c>
      <c r="E1625" s="20" t="s">
        <v>781</v>
      </c>
      <c r="F1625" s="20" t="s">
        <v>792</v>
      </c>
      <c r="G1625" s="20" t="s">
        <v>807</v>
      </c>
      <c r="H1625" s="20" t="s">
        <v>782</v>
      </c>
      <c r="I1625" s="20" t="s">
        <v>784</v>
      </c>
      <c r="J1625" s="20" t="s">
        <v>787</v>
      </c>
      <c r="K1625" s="16" t="s">
        <v>2011</v>
      </c>
      <c r="L1625" s="20"/>
      <c r="M1625" s="21" t="s">
        <v>1009</v>
      </c>
      <c r="N1625" s="16" t="s">
        <v>1236</v>
      </c>
      <c r="O1625" s="16">
        <v>6</v>
      </c>
      <c r="P1625" s="20" t="s">
        <v>54</v>
      </c>
      <c r="Q1625" s="1" t="s">
        <v>150</v>
      </c>
      <c r="R1625" s="1" t="s">
        <v>157</v>
      </c>
      <c r="S1625" s="16"/>
      <c r="T1625" s="151"/>
      <c r="V1625" s="105" t="str">
        <f>IF(Tabela2[[#This Row],[F.R.
(Fonte Recurso)]]="",IF(B1722&lt;&gt;"",B1722&amp;".","")&amp;C1722&amp;"."&amp;D1722&amp;"."&amp;E1722&amp;"."&amp;F1722&amp;"."&amp;G1722&amp;"."&amp;H1722&amp;"."&amp;I1722&amp;"."&amp;J1722,"")</f>
        <v>.......</v>
      </c>
      <c r="W1625" s="105" t="b">
        <f>V1625=Tabela2[[#This Row],[N.R.
(Natureza da Receita)]]</f>
        <v>0</v>
      </c>
      <c r="X1625" s="105" t="str">
        <f>IF(Tabela2[[#This Row],[F.R.
(Fonte Recurso)]]="",VLOOKUP(Tabela2[[#This Row],[N.R.
(Natureza da Receita)]],Tabela813[[NR]:[Situação]],3,FALSE),"")</f>
        <v>S</v>
      </c>
      <c r="Y1625" s="105" t="b">
        <f>X1625=Tabela2[[#This Row],[(S)intética
(A)nalítica]]</f>
        <v>1</v>
      </c>
    </row>
    <row r="1626" spans="2:25">
      <c r="B1626" s="29"/>
      <c r="C1626" s="20"/>
      <c r="D1626" s="20"/>
      <c r="E1626" s="20"/>
      <c r="F1626" s="20"/>
      <c r="G1626" s="20"/>
      <c r="H1626" s="20"/>
      <c r="I1626" s="20"/>
      <c r="J1626" s="20"/>
      <c r="K1626" s="16"/>
      <c r="L1626" s="20" t="s">
        <v>3194</v>
      </c>
      <c r="M1626" s="21" t="s">
        <v>3195</v>
      </c>
      <c r="N1626" s="16" t="str">
        <f>X1538</f>
        <v/>
      </c>
      <c r="O1626" s="16"/>
      <c r="P1626" s="20"/>
      <c r="Q1626" s="1"/>
      <c r="R1626" s="1" t="s">
        <v>157</v>
      </c>
      <c r="S1626" s="16"/>
      <c r="T1626" s="151"/>
      <c r="V1626" s="105" t="str">
        <f>IF(Tabela2[[#This Row],[F.R.
(Fonte Recurso)]]="",IF(B1723&lt;&gt;"",B1723&amp;".","")&amp;C1723&amp;"."&amp;D1723&amp;"."&amp;E1723&amp;"."&amp;F1723&amp;"."&amp;G1723&amp;"."&amp;H1723&amp;"."&amp;I1723&amp;"."&amp;J1723,"")</f>
        <v/>
      </c>
      <c r="W1626" s="105" t="b">
        <f>V1626=Tabela2[[#This Row],[N.R.
(Natureza da Receita)]]</f>
        <v>1</v>
      </c>
      <c r="X1626" s="105" t="str">
        <f>IF(Tabela2[[#This Row],[F.R.
(Fonte Recurso)]]="",VLOOKUP(Tabela2[[#This Row],[N.R.
(Natureza da Receita)]],Tabela813[[NR]:[Situação]],3,FALSE),"")</f>
        <v/>
      </c>
      <c r="Y1626" s="105" t="b">
        <f>X1626=Tabela2[[#This Row],[(S)intética
(A)nalítica]]</f>
        <v>1</v>
      </c>
    </row>
    <row r="1627" spans="2:25">
      <c r="B1627" s="29"/>
      <c r="C1627" s="20"/>
      <c r="D1627" s="20"/>
      <c r="E1627" s="20"/>
      <c r="F1627" s="20"/>
      <c r="G1627" s="20"/>
      <c r="H1627" s="20"/>
      <c r="I1627" s="20"/>
      <c r="J1627" s="20"/>
      <c r="K1627" s="16"/>
      <c r="L1627" s="20" t="s">
        <v>3193</v>
      </c>
      <c r="M1627" s="21" t="s">
        <v>3196</v>
      </c>
      <c r="N1627" s="16" t="str">
        <f>X1539</f>
        <v/>
      </c>
      <c r="O1627" s="16"/>
      <c r="P1627" s="20"/>
      <c r="Q1627" s="1"/>
      <c r="R1627" s="1" t="s">
        <v>157</v>
      </c>
      <c r="S1627" s="16"/>
      <c r="T1627" s="151"/>
      <c r="V1627" s="105" t="str">
        <f>IF(Tabela2[[#This Row],[F.R.
(Fonte Recurso)]]="",IF(B1724&lt;&gt;"",B1724&amp;".","")&amp;C1724&amp;"."&amp;D1724&amp;"."&amp;E1724&amp;"."&amp;F1724&amp;"."&amp;G1724&amp;"."&amp;H1724&amp;"."&amp;I1724&amp;"."&amp;J1724,"")</f>
        <v/>
      </c>
      <c r="W1627" s="105" t="b">
        <f>V1627=Tabela2[[#This Row],[N.R.
(Natureza da Receita)]]</f>
        <v>1</v>
      </c>
      <c r="X1627" s="105" t="str">
        <f>IF(Tabela2[[#This Row],[F.R.
(Fonte Recurso)]]="",VLOOKUP(Tabela2[[#This Row],[N.R.
(Natureza da Receita)]],Tabela813[[NR]:[Situação]],3,FALSE),"")</f>
        <v/>
      </c>
      <c r="Y1627" s="105" t="b">
        <f>X1627=Tabela2[[#This Row],[(S)intética
(A)nalítica]]</f>
        <v>1</v>
      </c>
    </row>
    <row r="1628" spans="2:25">
      <c r="B1628" s="29"/>
      <c r="C1628" s="20"/>
      <c r="D1628" s="20"/>
      <c r="E1628" s="20"/>
      <c r="F1628" s="20"/>
      <c r="G1628" s="20"/>
      <c r="H1628" s="20"/>
      <c r="I1628" s="20"/>
      <c r="J1628" s="20"/>
      <c r="K1628" s="16"/>
      <c r="L1628" s="20" t="s">
        <v>3227</v>
      </c>
      <c r="M1628" s="21" t="s">
        <v>3339</v>
      </c>
      <c r="N1628" s="16"/>
      <c r="O1628" s="16"/>
      <c r="P1628" s="20"/>
      <c r="Q1628" s="1"/>
      <c r="R1628" s="1"/>
      <c r="S1628" s="16"/>
      <c r="T1628" s="151"/>
      <c r="V1628" s="105" t="str">
        <f>IF(Tabela2[[#This Row],[F.R.
(Fonte Recurso)]]="",IF(B1725&lt;&gt;"",B1725&amp;".","")&amp;C1725&amp;"."&amp;D1725&amp;"."&amp;E1725&amp;"."&amp;F1725&amp;"."&amp;G1725&amp;"."&amp;H1725&amp;"."&amp;I1725&amp;"."&amp;J1725,"")</f>
        <v/>
      </c>
      <c r="W1628" s="105" t="b">
        <f>V1628=Tabela2[[#This Row],[N.R.
(Natureza da Receita)]]</f>
        <v>1</v>
      </c>
      <c r="X1628" s="105" t="str">
        <f>IF(Tabela2[[#This Row],[F.R.
(Fonte Recurso)]]="",VLOOKUP(Tabela2[[#This Row],[N.R.
(Natureza da Receita)]],Tabela813[[NR]:[Situação]],3,FALSE),"")</f>
        <v/>
      </c>
      <c r="Y1628" s="105" t="b">
        <f>X1628=Tabela2[[#This Row],[(S)intética
(A)nalítica]]</f>
        <v>1</v>
      </c>
    </row>
    <row r="1629" spans="2:25" ht="30">
      <c r="B1629" s="29"/>
      <c r="C1629" s="20" t="s">
        <v>788</v>
      </c>
      <c r="D1629" s="20" t="s">
        <v>790</v>
      </c>
      <c r="E1629" s="20" t="s">
        <v>781</v>
      </c>
      <c r="F1629" s="20" t="s">
        <v>792</v>
      </c>
      <c r="G1629" s="20" t="s">
        <v>807</v>
      </c>
      <c r="H1629" s="20" t="s">
        <v>791</v>
      </c>
      <c r="I1629" s="20" t="s">
        <v>784</v>
      </c>
      <c r="J1629" s="20" t="s">
        <v>787</v>
      </c>
      <c r="K1629" s="16" t="s">
        <v>2012</v>
      </c>
      <c r="L1629" s="20"/>
      <c r="M1629" s="21" t="s">
        <v>2653</v>
      </c>
      <c r="N1629" s="16" t="s">
        <v>1236</v>
      </c>
      <c r="O1629" s="16">
        <v>6</v>
      </c>
      <c r="P1629" s="20" t="s">
        <v>54</v>
      </c>
      <c r="Q1629" s="1" t="s">
        <v>151</v>
      </c>
      <c r="R1629" s="1" t="s">
        <v>157</v>
      </c>
      <c r="S1629" s="16"/>
      <c r="T1629" s="151"/>
      <c r="V1629" s="105" t="str">
        <f>IF(Tabela2[[#This Row],[F.R.
(Fonte Recurso)]]="",IF(B1727&lt;&gt;"",B1727&amp;".","")&amp;C1727&amp;"."&amp;D1727&amp;"."&amp;E1727&amp;"."&amp;F1727&amp;"."&amp;G1727&amp;"."&amp;H1727&amp;"."&amp;I1727&amp;"."&amp;J1727,"")</f>
        <v>7.6.1.1.50.9.0.00</v>
      </c>
      <c r="W1629" s="105" t="b">
        <f>V1629=Tabela2[[#This Row],[N.R.
(Natureza da Receita)]]</f>
        <v>0</v>
      </c>
      <c r="X1629" s="105" t="str">
        <f>IF(Tabela2[[#This Row],[F.R.
(Fonte Recurso)]]="",VLOOKUP(Tabela2[[#This Row],[N.R.
(Natureza da Receita)]],Tabela813[[NR]:[Situação]],3,FALSE),"")</f>
        <v>S</v>
      </c>
      <c r="Y1629" s="105" t="b">
        <f>X1629=Tabela2[[#This Row],[(S)intética
(A)nalítica]]</f>
        <v>1</v>
      </c>
    </row>
    <row r="1630" spans="2:25">
      <c r="B1630" s="29"/>
      <c r="C1630" s="20"/>
      <c r="D1630" s="20"/>
      <c r="E1630" s="20"/>
      <c r="F1630" s="20"/>
      <c r="G1630" s="20"/>
      <c r="H1630" s="20"/>
      <c r="I1630" s="20"/>
      <c r="J1630" s="20"/>
      <c r="K1630" s="16"/>
      <c r="L1630" s="20" t="s">
        <v>3194</v>
      </c>
      <c r="M1630" s="21" t="s">
        <v>3195</v>
      </c>
      <c r="N1630" s="16" t="str">
        <f>X1542</f>
        <v>S</v>
      </c>
      <c r="O1630" s="16"/>
      <c r="P1630" s="20"/>
      <c r="Q1630" s="1"/>
      <c r="R1630" s="1" t="s">
        <v>157</v>
      </c>
      <c r="S1630" s="16"/>
      <c r="T1630" s="151"/>
      <c r="V1630" s="105" t="str">
        <f>IF(Tabela2[[#This Row],[F.R.
(Fonte Recurso)]]="",IF(B1728&lt;&gt;"",B1728&amp;".","")&amp;C1728&amp;"."&amp;D1728&amp;"."&amp;E1728&amp;"."&amp;F1728&amp;"."&amp;G1728&amp;"."&amp;H1728&amp;"."&amp;I1728&amp;"."&amp;J1728,"")</f>
        <v/>
      </c>
      <c r="W1630" s="105" t="b">
        <f>V1630=Tabela2[[#This Row],[N.R.
(Natureza da Receita)]]</f>
        <v>1</v>
      </c>
      <c r="X1630" s="105" t="str">
        <f>IF(Tabela2[[#This Row],[F.R.
(Fonte Recurso)]]="",VLOOKUP(Tabela2[[#This Row],[N.R.
(Natureza da Receita)]],Tabela813[[NR]:[Situação]],3,FALSE),"")</f>
        <v/>
      </c>
      <c r="Y1630" s="105" t="b">
        <f>X1630=Tabela2[[#This Row],[(S)intética
(A)nalítica]]</f>
        <v>0</v>
      </c>
    </row>
    <row r="1631" spans="2:25">
      <c r="B1631" s="29"/>
      <c r="C1631" s="20"/>
      <c r="D1631" s="20"/>
      <c r="E1631" s="20"/>
      <c r="F1631" s="20"/>
      <c r="G1631" s="20"/>
      <c r="H1631" s="20"/>
      <c r="I1631" s="20"/>
      <c r="J1631" s="20"/>
      <c r="K1631" s="16"/>
      <c r="L1631" s="20" t="s">
        <v>3193</v>
      </c>
      <c r="M1631" s="21" t="s">
        <v>3196</v>
      </c>
      <c r="N1631" s="16" t="str">
        <f>X1543</f>
        <v>S</v>
      </c>
      <c r="O1631" s="16"/>
      <c r="P1631" s="20"/>
      <c r="Q1631" s="1"/>
      <c r="R1631" s="1" t="s">
        <v>157</v>
      </c>
      <c r="S1631" s="16"/>
      <c r="T1631" s="151"/>
      <c r="V1631" s="105" t="str">
        <f>IF(Tabela2[[#This Row],[F.R.
(Fonte Recurso)]]="",IF(B1729&lt;&gt;"",B1729&amp;".","")&amp;C1729&amp;"."&amp;D1729&amp;"."&amp;E1729&amp;"."&amp;F1729&amp;"."&amp;G1729&amp;"."&amp;H1729&amp;"."&amp;I1729&amp;"."&amp;J1729,"")</f>
        <v/>
      </c>
      <c r="W1631" s="105" t="b">
        <f>V1631=Tabela2[[#This Row],[N.R.
(Natureza da Receita)]]</f>
        <v>1</v>
      </c>
      <c r="X1631" s="105" t="str">
        <f>IF(Tabela2[[#This Row],[F.R.
(Fonte Recurso)]]="",VLOOKUP(Tabela2[[#This Row],[N.R.
(Natureza da Receita)]],Tabela813[[NR]:[Situação]],3,FALSE),"")</f>
        <v/>
      </c>
      <c r="Y1631" s="105" t="b">
        <f>X1631=Tabela2[[#This Row],[(S)intética
(A)nalítica]]</f>
        <v>0</v>
      </c>
    </row>
    <row r="1632" spans="2:25">
      <c r="B1632" s="29"/>
      <c r="C1632" s="20"/>
      <c r="D1632" s="20"/>
      <c r="E1632" s="20"/>
      <c r="F1632" s="20"/>
      <c r="G1632" s="20"/>
      <c r="H1632" s="20"/>
      <c r="I1632" s="20"/>
      <c r="J1632" s="20"/>
      <c r="K1632" s="16"/>
      <c r="L1632" s="20" t="s">
        <v>3227</v>
      </c>
      <c r="M1632" s="21" t="s">
        <v>3339</v>
      </c>
      <c r="N1632" s="16"/>
      <c r="O1632" s="16"/>
      <c r="P1632" s="20"/>
      <c r="Q1632" s="1"/>
      <c r="R1632" s="1"/>
      <c r="S1632" s="16"/>
      <c r="T1632" s="151"/>
      <c r="V1632" s="105" t="str">
        <f>IF(Tabela2[[#This Row],[F.R.
(Fonte Recurso)]]="",IF(B1730&lt;&gt;"",B1730&amp;".","")&amp;C1730&amp;"."&amp;D1730&amp;"."&amp;E1730&amp;"."&amp;F1730&amp;"."&amp;G1730&amp;"."&amp;H1730&amp;"."&amp;I1730&amp;"."&amp;J1730,"")</f>
        <v/>
      </c>
      <c r="W1632" s="105" t="b">
        <f>V1632=Tabela2[[#This Row],[N.R.
(Natureza da Receita)]]</f>
        <v>1</v>
      </c>
      <c r="X1632" s="105" t="str">
        <f>IF(Tabela2[[#This Row],[F.R.
(Fonte Recurso)]]="",VLOOKUP(Tabela2[[#This Row],[N.R.
(Natureza da Receita)]],Tabela813[[NR]:[Situação]],3,FALSE),"")</f>
        <v/>
      </c>
      <c r="Y1632" s="105" t="b">
        <f>X1632=Tabela2[[#This Row],[(S)intética
(A)nalítica]]</f>
        <v>1</v>
      </c>
    </row>
    <row r="1633" spans="2:25" ht="30">
      <c r="B1633" s="29"/>
      <c r="C1633" s="20" t="s">
        <v>788</v>
      </c>
      <c r="D1633" s="20" t="s">
        <v>790</v>
      </c>
      <c r="E1633" s="20" t="s">
        <v>781</v>
      </c>
      <c r="F1633" s="20" t="s">
        <v>792</v>
      </c>
      <c r="G1633" s="20" t="s">
        <v>809</v>
      </c>
      <c r="H1633" s="20" t="s">
        <v>784</v>
      </c>
      <c r="I1633" s="20" t="s">
        <v>784</v>
      </c>
      <c r="J1633" s="20" t="s">
        <v>787</v>
      </c>
      <c r="K1633" s="16" t="s">
        <v>2013</v>
      </c>
      <c r="L1633" s="20"/>
      <c r="M1633" s="21" t="s">
        <v>1010</v>
      </c>
      <c r="N1633" s="16" t="str">
        <f>X1545</f>
        <v>S</v>
      </c>
      <c r="O1633" s="16">
        <v>5</v>
      </c>
      <c r="P1633" s="20" t="s">
        <v>54</v>
      </c>
      <c r="Q1633" s="1" t="s">
        <v>171</v>
      </c>
      <c r="R1633" s="1" t="s">
        <v>157</v>
      </c>
      <c r="S1633" s="16"/>
      <c r="T1633" s="151"/>
      <c r="V1633" s="105" t="str">
        <f>IF(Tabela2[[#This Row],[F.R.
(Fonte Recurso)]]="",IF(B1731&lt;&gt;"",B1731&amp;".","")&amp;C1731&amp;"."&amp;D1731&amp;"."&amp;E1731&amp;"."&amp;F1731&amp;"."&amp;G1731&amp;"."&amp;H1731&amp;"."&amp;I1731&amp;"."&amp;J1731,"")</f>
        <v>7.6.2.1.00.0.0.00</v>
      </c>
      <c r="W1633" s="105" t="b">
        <f>V1633=Tabela2[[#This Row],[N.R.
(Natureza da Receita)]]</f>
        <v>0</v>
      </c>
      <c r="X1633" s="105" t="str">
        <f>IF(Tabela2[[#This Row],[F.R.
(Fonte Recurso)]]="",VLOOKUP(Tabela2[[#This Row],[N.R.
(Natureza da Receita)]],Tabela813[[NR]:[Situação]],3,FALSE),"")</f>
        <v>S</v>
      </c>
      <c r="Y1633" s="105" t="b">
        <f>X1633=Tabela2[[#This Row],[(S)intética
(A)nalítica]]</f>
        <v>1</v>
      </c>
    </row>
    <row r="1634" spans="2:25" ht="30">
      <c r="B1634" s="29"/>
      <c r="C1634" s="20" t="s">
        <v>788</v>
      </c>
      <c r="D1634" s="20" t="s">
        <v>790</v>
      </c>
      <c r="E1634" s="20" t="s">
        <v>781</v>
      </c>
      <c r="F1634" s="20" t="s">
        <v>792</v>
      </c>
      <c r="G1634" s="20" t="s">
        <v>809</v>
      </c>
      <c r="H1634" s="20" t="s">
        <v>781</v>
      </c>
      <c r="I1634" s="20" t="s">
        <v>784</v>
      </c>
      <c r="J1634" s="20" t="s">
        <v>787</v>
      </c>
      <c r="K1634" s="16" t="s">
        <v>2014</v>
      </c>
      <c r="L1634" s="20"/>
      <c r="M1634" s="21" t="s">
        <v>1011</v>
      </c>
      <c r="N1634" s="16" t="s">
        <v>1236</v>
      </c>
      <c r="O1634" s="16">
        <v>6</v>
      </c>
      <c r="P1634" s="20" t="s">
        <v>54</v>
      </c>
      <c r="Q1634" s="1" t="s">
        <v>154</v>
      </c>
      <c r="R1634" s="1" t="s">
        <v>157</v>
      </c>
      <c r="S1634" s="16"/>
      <c r="T1634" s="151"/>
      <c r="V1634" s="105" t="str">
        <f>IF(Tabela2[[#This Row],[F.R.
(Fonte Recurso)]]="",IF(B1732&lt;&gt;"",B1732&amp;".","")&amp;C1732&amp;"."&amp;D1732&amp;"."&amp;E1732&amp;"."&amp;F1732&amp;"."&amp;G1732&amp;"."&amp;H1732&amp;"."&amp;I1732&amp;"."&amp;J1732,"")</f>
        <v>7.6.2.1.01.0.0.00</v>
      </c>
      <c r="W1634" s="105" t="b">
        <f>V1634=Tabela2[[#This Row],[N.R.
(Natureza da Receita)]]</f>
        <v>0</v>
      </c>
      <c r="X1634" s="105" t="str">
        <f>IF(Tabela2[[#This Row],[F.R.
(Fonte Recurso)]]="",VLOOKUP(Tabela2[[#This Row],[N.R.
(Natureza da Receita)]],Tabela813[[NR]:[Situação]],3,FALSE),"")</f>
        <v>S</v>
      </c>
      <c r="Y1634" s="105" t="b">
        <f>X1634=Tabela2[[#This Row],[(S)intética
(A)nalítica]]</f>
        <v>1</v>
      </c>
    </row>
    <row r="1635" spans="2:25">
      <c r="B1635" s="29"/>
      <c r="C1635" s="20"/>
      <c r="D1635" s="20"/>
      <c r="E1635" s="20"/>
      <c r="F1635" s="20"/>
      <c r="G1635" s="20"/>
      <c r="H1635" s="20"/>
      <c r="I1635" s="20"/>
      <c r="J1635" s="20"/>
      <c r="K1635" s="16"/>
      <c r="L1635" s="20" t="s">
        <v>3194</v>
      </c>
      <c r="M1635" s="21" t="s">
        <v>3195</v>
      </c>
      <c r="N1635" s="16" t="str">
        <f>X1547</f>
        <v>S</v>
      </c>
      <c r="O1635" s="16"/>
      <c r="P1635" s="20"/>
      <c r="Q1635" s="1"/>
      <c r="R1635" s="1" t="s">
        <v>157</v>
      </c>
      <c r="S1635" s="16" t="s">
        <v>157</v>
      </c>
      <c r="T1635" s="151"/>
      <c r="V1635" s="105" t="str">
        <f>IF(Tabela2[[#This Row],[F.R.
(Fonte Recurso)]]="",IF(B1733&lt;&gt;"",B1733&amp;".","")&amp;C1733&amp;"."&amp;D1733&amp;"."&amp;E1733&amp;"."&amp;F1733&amp;"."&amp;G1733&amp;"."&amp;H1733&amp;"."&amp;I1733&amp;"."&amp;J1733,"")</f>
        <v/>
      </c>
      <c r="W1635" s="105" t="b">
        <f>V1635=Tabela2[[#This Row],[N.R.
(Natureza da Receita)]]</f>
        <v>1</v>
      </c>
      <c r="X1635" s="105" t="str">
        <f>IF(Tabela2[[#This Row],[F.R.
(Fonte Recurso)]]="",VLOOKUP(Tabela2[[#This Row],[N.R.
(Natureza da Receita)]],Tabela813[[NR]:[Situação]],3,FALSE),"")</f>
        <v/>
      </c>
      <c r="Y1635" s="105" t="b">
        <f>X1635=Tabela2[[#This Row],[(S)intética
(A)nalítica]]</f>
        <v>0</v>
      </c>
    </row>
    <row r="1636" spans="2:25">
      <c r="B1636" s="29"/>
      <c r="C1636" s="20"/>
      <c r="D1636" s="20"/>
      <c r="E1636" s="20"/>
      <c r="F1636" s="20"/>
      <c r="G1636" s="20"/>
      <c r="H1636" s="20"/>
      <c r="I1636" s="20"/>
      <c r="J1636" s="20"/>
      <c r="K1636" s="16"/>
      <c r="L1636" s="20" t="s">
        <v>3193</v>
      </c>
      <c r="M1636" s="21" t="s">
        <v>3196</v>
      </c>
      <c r="N1636" s="16" t="str">
        <f>X1548</f>
        <v/>
      </c>
      <c r="O1636" s="16"/>
      <c r="P1636" s="20"/>
      <c r="Q1636" s="1"/>
      <c r="R1636" s="1" t="s">
        <v>157</v>
      </c>
      <c r="S1636" s="16" t="s">
        <v>157</v>
      </c>
      <c r="T1636" s="151"/>
      <c r="V1636" s="105" t="str">
        <f>IF(Tabela2[[#This Row],[F.R.
(Fonte Recurso)]]="",IF(B1734&lt;&gt;"",B1734&amp;".","")&amp;C1734&amp;"."&amp;D1734&amp;"."&amp;E1734&amp;"."&amp;F1734&amp;"."&amp;G1734&amp;"."&amp;H1734&amp;"."&amp;I1734&amp;"."&amp;J1734,"")</f>
        <v/>
      </c>
      <c r="W1636" s="105" t="b">
        <f>V1636=Tabela2[[#This Row],[N.R.
(Natureza da Receita)]]</f>
        <v>1</v>
      </c>
      <c r="X1636" s="105" t="str">
        <f>IF(Tabela2[[#This Row],[F.R.
(Fonte Recurso)]]="",VLOOKUP(Tabela2[[#This Row],[N.R.
(Natureza da Receita)]],Tabela813[[NR]:[Situação]],3,FALSE),"")</f>
        <v/>
      </c>
      <c r="Y1636" s="105" t="b">
        <f>X1636=Tabela2[[#This Row],[(S)intética
(A)nalítica]]</f>
        <v>1</v>
      </c>
    </row>
    <row r="1637" spans="2:25">
      <c r="B1637" s="29"/>
      <c r="C1637" s="20"/>
      <c r="D1637" s="20"/>
      <c r="E1637" s="20"/>
      <c r="F1637" s="20"/>
      <c r="G1637" s="20"/>
      <c r="H1637" s="20"/>
      <c r="I1637" s="20"/>
      <c r="J1637" s="20"/>
      <c r="K1637" s="16"/>
      <c r="L1637" s="20" t="s">
        <v>3227</v>
      </c>
      <c r="M1637" s="21" t="s">
        <v>3339</v>
      </c>
      <c r="N1637" s="16"/>
      <c r="O1637" s="16"/>
      <c r="P1637" s="20"/>
      <c r="Q1637" s="1"/>
      <c r="R1637" s="1"/>
      <c r="S1637" s="16"/>
      <c r="T1637" s="151"/>
      <c r="V1637" s="105" t="str">
        <f>IF(Tabela2[[#This Row],[F.R.
(Fonte Recurso)]]="",IF(B1735&lt;&gt;"",B1735&amp;".","")&amp;C1735&amp;"."&amp;D1735&amp;"."&amp;E1735&amp;"."&amp;F1735&amp;"."&amp;G1735&amp;"."&amp;H1735&amp;"."&amp;I1735&amp;"."&amp;J1735,"")</f>
        <v/>
      </c>
      <c r="W1637" s="105" t="b">
        <f>V1637=Tabela2[[#This Row],[N.R.
(Natureza da Receita)]]</f>
        <v>1</v>
      </c>
      <c r="X1637" s="105" t="str">
        <f>IF(Tabela2[[#This Row],[F.R.
(Fonte Recurso)]]="",VLOOKUP(Tabela2[[#This Row],[N.R.
(Natureza da Receita)]],Tabela813[[NR]:[Situação]],3,FALSE),"")</f>
        <v/>
      </c>
      <c r="Y1637" s="105" t="b">
        <f>X1637=Tabela2[[#This Row],[(S)intética
(A)nalítica]]</f>
        <v>1</v>
      </c>
    </row>
    <row r="1638" spans="2:25" ht="30">
      <c r="B1638" s="29"/>
      <c r="C1638" s="20" t="s">
        <v>788</v>
      </c>
      <c r="D1638" s="20" t="s">
        <v>790</v>
      </c>
      <c r="E1638" s="20" t="s">
        <v>781</v>
      </c>
      <c r="F1638" s="20" t="s">
        <v>792</v>
      </c>
      <c r="G1638" s="20" t="s">
        <v>809</v>
      </c>
      <c r="H1638" s="20" t="s">
        <v>790</v>
      </c>
      <c r="I1638" s="20" t="s">
        <v>784</v>
      </c>
      <c r="J1638" s="20" t="s">
        <v>787</v>
      </c>
      <c r="K1638" s="16" t="s">
        <v>2015</v>
      </c>
      <c r="L1638" s="20"/>
      <c r="M1638" s="21" t="s">
        <v>1012</v>
      </c>
      <c r="N1638" s="16" t="s">
        <v>1236</v>
      </c>
      <c r="O1638" s="16">
        <v>6</v>
      </c>
      <c r="P1638" s="20" t="s">
        <v>54</v>
      </c>
      <c r="Q1638" s="1" t="s">
        <v>156</v>
      </c>
      <c r="R1638" s="1" t="s">
        <v>157</v>
      </c>
      <c r="S1638" s="16"/>
      <c r="T1638" s="151"/>
      <c r="V1638" s="105" t="str">
        <f>IF(Tabela2[[#This Row],[F.R.
(Fonte Recurso)]]="",IF(B1736&lt;&gt;"",B1736&amp;".","")&amp;C1736&amp;"."&amp;D1736&amp;"."&amp;E1736&amp;"."&amp;F1736&amp;"."&amp;G1736&amp;"."&amp;H1736&amp;"."&amp;I1736&amp;"."&amp;J1736,"")</f>
        <v>.......</v>
      </c>
      <c r="W1638" s="105" t="b">
        <f>V1638=Tabela2[[#This Row],[N.R.
(Natureza da Receita)]]</f>
        <v>0</v>
      </c>
      <c r="X1638" s="105" t="str">
        <f>IF(Tabela2[[#This Row],[F.R.
(Fonte Recurso)]]="",VLOOKUP(Tabela2[[#This Row],[N.R.
(Natureza da Receita)]],Tabela813[[NR]:[Situação]],3,FALSE),"")</f>
        <v>S</v>
      </c>
      <c r="Y1638" s="105" t="b">
        <f>X1638=Tabela2[[#This Row],[(S)intética
(A)nalítica]]</f>
        <v>1</v>
      </c>
    </row>
    <row r="1639" spans="2:25">
      <c r="B1639" s="29"/>
      <c r="C1639" s="20"/>
      <c r="D1639" s="20"/>
      <c r="E1639" s="20"/>
      <c r="F1639" s="20"/>
      <c r="G1639" s="20"/>
      <c r="H1639" s="20"/>
      <c r="I1639" s="20"/>
      <c r="J1639" s="20"/>
      <c r="K1639" s="16"/>
      <c r="L1639" s="20" t="s">
        <v>3194</v>
      </c>
      <c r="M1639" s="21" t="s">
        <v>3195</v>
      </c>
      <c r="N1639" s="16" t="str">
        <f>X1551</f>
        <v>S</v>
      </c>
      <c r="O1639" s="16"/>
      <c r="P1639" s="20"/>
      <c r="Q1639" s="1"/>
      <c r="R1639" s="1" t="s">
        <v>157</v>
      </c>
      <c r="S1639" s="16"/>
      <c r="T1639" s="151"/>
      <c r="V1639" s="105" t="str">
        <f>IF(Tabela2[[#This Row],[F.R.
(Fonte Recurso)]]="",IF(B1737&lt;&gt;"",B1737&amp;".","")&amp;C1737&amp;"."&amp;D1737&amp;"."&amp;E1737&amp;"."&amp;F1737&amp;"."&amp;G1737&amp;"."&amp;H1737&amp;"."&amp;I1737&amp;"."&amp;J1737,"")</f>
        <v/>
      </c>
      <c r="W1639" s="105" t="b">
        <f>V1639=Tabela2[[#This Row],[N.R.
(Natureza da Receita)]]</f>
        <v>1</v>
      </c>
      <c r="X1639" s="105" t="str">
        <f>IF(Tabela2[[#This Row],[F.R.
(Fonte Recurso)]]="",VLOOKUP(Tabela2[[#This Row],[N.R.
(Natureza da Receita)]],Tabela813[[NR]:[Situação]],3,FALSE),"")</f>
        <v/>
      </c>
      <c r="Y1639" s="105" t="b">
        <f>X1639=Tabela2[[#This Row],[(S)intética
(A)nalítica]]</f>
        <v>0</v>
      </c>
    </row>
    <row r="1640" spans="2:25">
      <c r="B1640" s="29"/>
      <c r="C1640" s="20"/>
      <c r="D1640" s="20"/>
      <c r="E1640" s="20"/>
      <c r="F1640" s="20"/>
      <c r="G1640" s="20"/>
      <c r="H1640" s="20"/>
      <c r="I1640" s="20"/>
      <c r="J1640" s="20"/>
      <c r="K1640" s="16"/>
      <c r="L1640" s="20" t="s">
        <v>3193</v>
      </c>
      <c r="M1640" s="21" t="s">
        <v>3196</v>
      </c>
      <c r="N1640" s="16"/>
      <c r="O1640" s="16"/>
      <c r="P1640" s="20"/>
      <c r="Q1640" s="1"/>
      <c r="R1640" s="1" t="s">
        <v>157</v>
      </c>
      <c r="S1640" s="16"/>
      <c r="T1640" s="151"/>
      <c r="V1640" s="105" t="str">
        <f>IF(Tabela2[[#This Row],[F.R.
(Fonte Recurso)]]="",IF(B1738&lt;&gt;"",B1738&amp;".","")&amp;C1738&amp;"."&amp;D1738&amp;"."&amp;E1738&amp;"."&amp;F1738&amp;"."&amp;G1738&amp;"."&amp;H1738&amp;"."&amp;I1738&amp;"."&amp;J1738,"")</f>
        <v/>
      </c>
      <c r="W1640" s="105" t="b">
        <f>V1640=Tabela2[[#This Row],[N.R.
(Natureza da Receita)]]</f>
        <v>1</v>
      </c>
      <c r="X1640" s="105" t="str">
        <f>IF(Tabela2[[#This Row],[F.R.
(Fonte Recurso)]]="",VLOOKUP(Tabela2[[#This Row],[N.R.
(Natureza da Receita)]],Tabela813[[NR]:[Situação]],3,FALSE),"")</f>
        <v/>
      </c>
      <c r="Y1640" s="105" t="b">
        <f>X1640=Tabela2[[#This Row],[(S)intética
(A)nalítica]]</f>
        <v>1</v>
      </c>
    </row>
    <row r="1641" spans="2:25">
      <c r="B1641" s="29"/>
      <c r="C1641" s="20"/>
      <c r="D1641" s="20"/>
      <c r="E1641" s="20"/>
      <c r="F1641" s="20"/>
      <c r="G1641" s="20"/>
      <c r="H1641" s="20"/>
      <c r="I1641" s="20"/>
      <c r="J1641" s="20"/>
      <c r="K1641" s="16"/>
      <c r="L1641" s="20" t="s">
        <v>3227</v>
      </c>
      <c r="M1641" s="21" t="s">
        <v>3339</v>
      </c>
      <c r="N1641" s="16"/>
      <c r="O1641" s="16"/>
      <c r="P1641" s="20"/>
      <c r="Q1641" s="1"/>
      <c r="R1641" s="1"/>
      <c r="S1641" s="16"/>
      <c r="T1641" s="151"/>
      <c r="V1641" s="105" t="str">
        <f>IF(Tabela2[[#This Row],[F.R.
(Fonte Recurso)]]="",IF(B1739&lt;&gt;"",B1739&amp;".","")&amp;C1739&amp;"."&amp;D1739&amp;"."&amp;E1739&amp;"."&amp;F1739&amp;"."&amp;G1739&amp;"."&amp;H1739&amp;"."&amp;I1739&amp;"."&amp;J1739,"")</f>
        <v/>
      </c>
      <c r="W1641" s="105" t="b">
        <f>V1641=Tabela2[[#This Row],[N.R.
(Natureza da Receita)]]</f>
        <v>1</v>
      </c>
      <c r="X1641" s="105" t="str">
        <f>IF(Tabela2[[#This Row],[F.R.
(Fonte Recurso)]]="",VLOOKUP(Tabela2[[#This Row],[N.R.
(Natureza da Receita)]],Tabela813[[NR]:[Situação]],3,FALSE),"")</f>
        <v/>
      </c>
      <c r="Y1641" s="105" t="b">
        <f>X1641=Tabela2[[#This Row],[(S)intética
(A)nalítica]]</f>
        <v>1</v>
      </c>
    </row>
    <row r="1642" spans="2:25" ht="30">
      <c r="B1642" s="29"/>
      <c r="C1642" s="20" t="s">
        <v>788</v>
      </c>
      <c r="D1642" s="20" t="s">
        <v>790</v>
      </c>
      <c r="E1642" s="20" t="s">
        <v>781</v>
      </c>
      <c r="F1642" s="20" t="s">
        <v>792</v>
      </c>
      <c r="G1642" s="20" t="s">
        <v>809</v>
      </c>
      <c r="H1642" s="20" t="s">
        <v>782</v>
      </c>
      <c r="I1642" s="20" t="s">
        <v>784</v>
      </c>
      <c r="J1642" s="20" t="s">
        <v>787</v>
      </c>
      <c r="K1642" s="16" t="s">
        <v>2016</v>
      </c>
      <c r="L1642" s="20"/>
      <c r="M1642" s="21" t="s">
        <v>1013</v>
      </c>
      <c r="N1642" s="16" t="s">
        <v>1236</v>
      </c>
      <c r="O1642" s="16">
        <v>6</v>
      </c>
      <c r="P1642" s="20" t="s">
        <v>54</v>
      </c>
      <c r="Q1642" s="1" t="s">
        <v>159</v>
      </c>
      <c r="R1642" s="1" t="s">
        <v>157</v>
      </c>
      <c r="S1642" s="16"/>
      <c r="T1642" s="151"/>
      <c r="V1642" s="105" t="str">
        <f>IF(Tabela2[[#This Row],[F.R.
(Fonte Recurso)]]="",IF(B1740&lt;&gt;"",B1740&amp;".","")&amp;C1740&amp;"."&amp;D1740&amp;"."&amp;E1740&amp;"."&amp;F1740&amp;"."&amp;G1740&amp;"."&amp;H1740&amp;"."&amp;I1740&amp;"."&amp;J1740,"")</f>
        <v>.......</v>
      </c>
      <c r="W1642" s="105" t="b">
        <f>V1642=Tabela2[[#This Row],[N.R.
(Natureza da Receita)]]</f>
        <v>0</v>
      </c>
      <c r="X1642" s="105" t="str">
        <f>IF(Tabela2[[#This Row],[F.R.
(Fonte Recurso)]]="",VLOOKUP(Tabela2[[#This Row],[N.R.
(Natureza da Receita)]],Tabela813[[NR]:[Situação]],3,FALSE),"")</f>
        <v>S</v>
      </c>
      <c r="Y1642" s="105" t="b">
        <f>X1642=Tabela2[[#This Row],[(S)intética
(A)nalítica]]</f>
        <v>1</v>
      </c>
    </row>
    <row r="1643" spans="2:25">
      <c r="B1643" s="29"/>
      <c r="C1643" s="20"/>
      <c r="D1643" s="20"/>
      <c r="E1643" s="20"/>
      <c r="F1643" s="20"/>
      <c r="G1643" s="20"/>
      <c r="H1643" s="20"/>
      <c r="I1643" s="20"/>
      <c r="J1643" s="20"/>
      <c r="K1643" s="16"/>
      <c r="L1643" s="20" t="s">
        <v>3194</v>
      </c>
      <c r="M1643" s="21" t="s">
        <v>3195</v>
      </c>
      <c r="N1643" s="16" t="str">
        <f>X1555</f>
        <v/>
      </c>
      <c r="O1643" s="16"/>
      <c r="P1643" s="20"/>
      <c r="Q1643" s="1"/>
      <c r="R1643" s="1" t="s">
        <v>157</v>
      </c>
      <c r="S1643" s="16"/>
      <c r="T1643" s="151"/>
      <c r="V1643" s="105" t="str">
        <f>IF(Tabela2[[#This Row],[F.R.
(Fonte Recurso)]]="",IF(B1741&lt;&gt;"",B1741&amp;".","")&amp;C1741&amp;"."&amp;D1741&amp;"."&amp;E1741&amp;"."&amp;F1741&amp;"."&amp;G1741&amp;"."&amp;H1741&amp;"."&amp;I1741&amp;"."&amp;J1741,"")</f>
        <v/>
      </c>
      <c r="W1643" s="105" t="b">
        <f>V1643=Tabela2[[#This Row],[N.R.
(Natureza da Receita)]]</f>
        <v>1</v>
      </c>
      <c r="X1643" s="105" t="str">
        <f>IF(Tabela2[[#This Row],[F.R.
(Fonte Recurso)]]="",VLOOKUP(Tabela2[[#This Row],[N.R.
(Natureza da Receita)]],Tabela813[[NR]:[Situação]],3,FALSE),"")</f>
        <v/>
      </c>
      <c r="Y1643" s="105" t="b">
        <f>X1643=Tabela2[[#This Row],[(S)intética
(A)nalítica]]</f>
        <v>1</v>
      </c>
    </row>
    <row r="1644" spans="2:25">
      <c r="B1644" s="29"/>
      <c r="C1644" s="20"/>
      <c r="D1644" s="20"/>
      <c r="E1644" s="20"/>
      <c r="F1644" s="20"/>
      <c r="G1644" s="20"/>
      <c r="H1644" s="20"/>
      <c r="I1644" s="20"/>
      <c r="J1644" s="20"/>
      <c r="K1644" s="16"/>
      <c r="L1644" s="20" t="s">
        <v>3193</v>
      </c>
      <c r="M1644" s="21" t="s">
        <v>3196</v>
      </c>
      <c r="N1644" s="16" t="str">
        <f>X1556</f>
        <v>S</v>
      </c>
      <c r="O1644" s="16"/>
      <c r="P1644" s="20"/>
      <c r="Q1644" s="1"/>
      <c r="R1644" s="1" t="s">
        <v>157</v>
      </c>
      <c r="S1644" s="16"/>
      <c r="T1644" s="151"/>
      <c r="V1644" s="105" t="str">
        <f>IF(Tabela2[[#This Row],[F.R.
(Fonte Recurso)]]="",IF(B1742&lt;&gt;"",B1742&amp;".","")&amp;C1742&amp;"."&amp;D1742&amp;"."&amp;E1742&amp;"."&amp;F1742&amp;"."&amp;G1742&amp;"."&amp;H1742&amp;"."&amp;I1742&amp;"."&amp;J1742,"")</f>
        <v/>
      </c>
      <c r="W1644" s="105" t="b">
        <f>V1644=Tabela2[[#This Row],[N.R.
(Natureza da Receita)]]</f>
        <v>1</v>
      </c>
      <c r="X1644" s="105" t="str">
        <f>IF(Tabela2[[#This Row],[F.R.
(Fonte Recurso)]]="",VLOOKUP(Tabela2[[#This Row],[N.R.
(Natureza da Receita)]],Tabela813[[NR]:[Situação]],3,FALSE),"")</f>
        <v/>
      </c>
      <c r="Y1644" s="105" t="b">
        <f>X1644=Tabela2[[#This Row],[(S)intética
(A)nalítica]]</f>
        <v>0</v>
      </c>
    </row>
    <row r="1645" spans="2:25">
      <c r="B1645" s="29"/>
      <c r="C1645" s="20"/>
      <c r="D1645" s="20"/>
      <c r="E1645" s="20"/>
      <c r="F1645" s="20"/>
      <c r="G1645" s="20"/>
      <c r="H1645" s="20"/>
      <c r="I1645" s="20"/>
      <c r="J1645" s="20"/>
      <c r="K1645" s="16"/>
      <c r="L1645" s="20" t="s">
        <v>3227</v>
      </c>
      <c r="M1645" s="21" t="s">
        <v>3339</v>
      </c>
      <c r="N1645" s="16"/>
      <c r="O1645" s="16"/>
      <c r="P1645" s="20"/>
      <c r="Q1645" s="1"/>
      <c r="R1645" s="1"/>
      <c r="S1645" s="16"/>
      <c r="T1645" s="151"/>
      <c r="V1645" s="105" t="str">
        <f>IF(Tabela2[[#This Row],[F.R.
(Fonte Recurso)]]="",IF(B1743&lt;&gt;"",B1743&amp;".","")&amp;C1743&amp;"."&amp;D1743&amp;"."&amp;E1743&amp;"."&amp;F1743&amp;"."&amp;G1743&amp;"."&amp;H1743&amp;"."&amp;I1743&amp;"."&amp;J1743,"")</f>
        <v/>
      </c>
      <c r="W1645" s="105" t="b">
        <f>V1645=Tabela2[[#This Row],[N.R.
(Natureza da Receita)]]</f>
        <v>1</v>
      </c>
      <c r="X1645" s="105" t="str">
        <f>IF(Tabela2[[#This Row],[F.R.
(Fonte Recurso)]]="",VLOOKUP(Tabela2[[#This Row],[N.R.
(Natureza da Receita)]],Tabela813[[NR]:[Situação]],3,FALSE),"")</f>
        <v/>
      </c>
      <c r="Y1645" s="105" t="b">
        <f>X1645=Tabela2[[#This Row],[(S)intética
(A)nalítica]]</f>
        <v>1</v>
      </c>
    </row>
    <row r="1646" spans="2:25" ht="30">
      <c r="B1646" s="29"/>
      <c r="C1646" s="20" t="s">
        <v>788</v>
      </c>
      <c r="D1646" s="20" t="s">
        <v>790</v>
      </c>
      <c r="E1646" s="20" t="s">
        <v>781</v>
      </c>
      <c r="F1646" s="20" t="s">
        <v>786</v>
      </c>
      <c r="G1646" s="20" t="s">
        <v>787</v>
      </c>
      <c r="H1646" s="20" t="s">
        <v>784</v>
      </c>
      <c r="I1646" s="20" t="s">
        <v>784</v>
      </c>
      <c r="J1646" s="20" t="s">
        <v>787</v>
      </c>
      <c r="K1646" s="16" t="s">
        <v>2017</v>
      </c>
      <c r="L1646" s="20"/>
      <c r="M1646" s="21" t="s">
        <v>2802</v>
      </c>
      <c r="N1646" s="16" t="s">
        <v>1236</v>
      </c>
      <c r="O1646" s="16">
        <v>4</v>
      </c>
      <c r="P1646" s="20" t="s">
        <v>44</v>
      </c>
      <c r="Q1646" s="1" t="s">
        <v>160</v>
      </c>
      <c r="R1646" s="1" t="s">
        <v>157</v>
      </c>
      <c r="S1646" s="16" t="s">
        <v>157</v>
      </c>
      <c r="T1646" s="151"/>
      <c r="V1646" s="105" t="str">
        <f>IF(Tabela2[[#This Row],[F.R.
(Fonte Recurso)]]="",IF(B1744&lt;&gt;"",B1744&amp;".","")&amp;C1744&amp;"."&amp;D1744&amp;"."&amp;E1744&amp;"."&amp;F1744&amp;"."&amp;G1744&amp;"."&amp;H1744&amp;"."&amp;I1744&amp;"."&amp;J1744,"")</f>
        <v>.......</v>
      </c>
      <c r="W1646" s="105" t="b">
        <f>V1646=Tabela2[[#This Row],[N.R.
(Natureza da Receita)]]</f>
        <v>0</v>
      </c>
      <c r="X1646" s="105" t="str">
        <f>IF(Tabela2[[#This Row],[F.R.
(Fonte Recurso)]]="",VLOOKUP(Tabela2[[#This Row],[N.R.
(Natureza da Receita)]],Tabela813[[NR]:[Situação]],3,FALSE),"")</f>
        <v>S</v>
      </c>
      <c r="Y1646" s="105" t="b">
        <f>X1646=Tabela2[[#This Row],[(S)intética
(A)nalítica]]</f>
        <v>1</v>
      </c>
    </row>
    <row r="1647" spans="2:25" ht="30">
      <c r="B1647" s="29"/>
      <c r="C1647" s="20" t="s">
        <v>788</v>
      </c>
      <c r="D1647" s="20" t="s">
        <v>790</v>
      </c>
      <c r="E1647" s="20" t="s">
        <v>781</v>
      </c>
      <c r="F1647" s="20" t="s">
        <v>786</v>
      </c>
      <c r="G1647" s="20" t="s">
        <v>794</v>
      </c>
      <c r="H1647" s="20" t="s">
        <v>784</v>
      </c>
      <c r="I1647" s="20" t="s">
        <v>784</v>
      </c>
      <c r="J1647" s="20" t="s">
        <v>787</v>
      </c>
      <c r="K1647" s="16" t="s">
        <v>2018</v>
      </c>
      <c r="L1647" s="20"/>
      <c r="M1647" s="21" t="s">
        <v>1014</v>
      </c>
      <c r="N1647" s="16" t="s">
        <v>1236</v>
      </c>
      <c r="O1647" s="16">
        <v>5</v>
      </c>
      <c r="P1647" s="20" t="s">
        <v>50</v>
      </c>
      <c r="Q1647" s="1" t="s">
        <v>162</v>
      </c>
      <c r="R1647" s="1" t="s">
        <v>157</v>
      </c>
      <c r="S1647" s="16" t="s">
        <v>157</v>
      </c>
      <c r="T1647" s="151"/>
      <c r="V1647" s="105" t="str">
        <f>IF(Tabela2[[#This Row],[F.R.
(Fonte Recurso)]]="",IF(B1745&lt;&gt;"",B1745&amp;".","")&amp;C1745&amp;"."&amp;D1745&amp;"."&amp;E1745&amp;"."&amp;F1745&amp;"."&amp;G1745&amp;"."&amp;H1745&amp;"."&amp;I1745&amp;"."&amp;J1745,"")</f>
        <v>7.6.3.1.51.0.0.00</v>
      </c>
      <c r="W1647" s="105" t="b">
        <f>V1647=Tabela2[[#This Row],[N.R.
(Natureza da Receita)]]</f>
        <v>0</v>
      </c>
      <c r="X1647" s="105" t="str">
        <f>IF(Tabela2[[#This Row],[F.R.
(Fonte Recurso)]]="",VLOOKUP(Tabela2[[#This Row],[N.R.
(Natureza da Receita)]],Tabela813[[NR]:[Situação]],3,FALSE),"")</f>
        <v>S</v>
      </c>
      <c r="Y1647" s="105" t="b">
        <f>X1647=Tabela2[[#This Row],[(S)intética
(A)nalítica]]</f>
        <v>1</v>
      </c>
    </row>
    <row r="1648" spans="2:25" ht="30">
      <c r="B1648" s="29"/>
      <c r="C1648" s="20" t="s">
        <v>788</v>
      </c>
      <c r="D1648" s="20" t="s">
        <v>790</v>
      </c>
      <c r="E1648" s="20" t="s">
        <v>781</v>
      </c>
      <c r="F1648" s="20" t="s">
        <v>786</v>
      </c>
      <c r="G1648" s="20" t="s">
        <v>794</v>
      </c>
      <c r="H1648" s="20" t="s">
        <v>781</v>
      </c>
      <c r="I1648" s="20" t="s">
        <v>784</v>
      </c>
      <c r="J1648" s="20" t="s">
        <v>787</v>
      </c>
      <c r="K1648" s="16" t="s">
        <v>2019</v>
      </c>
      <c r="L1648" s="20"/>
      <c r="M1648" s="21" t="s">
        <v>1014</v>
      </c>
      <c r="N1648" s="16" t="s">
        <v>1236</v>
      </c>
      <c r="O1648" s="16">
        <v>6</v>
      </c>
      <c r="P1648" s="20" t="s">
        <v>50</v>
      </c>
      <c r="Q1648" s="1" t="s">
        <v>163</v>
      </c>
      <c r="R1648" s="1" t="s">
        <v>157</v>
      </c>
      <c r="S1648" s="16" t="s">
        <v>157</v>
      </c>
      <c r="T1648" s="151"/>
      <c r="V1648" s="105" t="str">
        <f>IF(Tabela2[[#This Row],[F.R.
(Fonte Recurso)]]="",IF(B1746&lt;&gt;"",B1746&amp;".","")&amp;C1746&amp;"."&amp;D1746&amp;"."&amp;E1746&amp;"."&amp;F1746&amp;"."&amp;G1746&amp;"."&amp;H1746&amp;"."&amp;I1746&amp;"."&amp;J1746,"")</f>
        <v>.......</v>
      </c>
      <c r="W1648" s="105" t="b">
        <f>V1648=Tabela2[[#This Row],[N.R.
(Natureza da Receita)]]</f>
        <v>0</v>
      </c>
      <c r="X1648" s="105" t="str">
        <f>IF(Tabela2[[#This Row],[F.R.
(Fonte Recurso)]]="",VLOOKUP(Tabela2[[#This Row],[N.R.
(Natureza da Receita)]],Tabela813[[NR]:[Situação]],3,FALSE),"")</f>
        <v>S</v>
      </c>
      <c r="Y1648" s="105" t="b">
        <f>X1648=Tabela2[[#This Row],[(S)intética
(A)nalítica]]</f>
        <v>1</v>
      </c>
    </row>
    <row r="1649" spans="2:25">
      <c r="B1649" s="29"/>
      <c r="C1649" s="20"/>
      <c r="D1649" s="20"/>
      <c r="E1649" s="20"/>
      <c r="F1649" s="20"/>
      <c r="G1649" s="20"/>
      <c r="H1649" s="20"/>
      <c r="I1649" s="20"/>
      <c r="J1649" s="20"/>
      <c r="K1649" s="16"/>
      <c r="L1649" s="20" t="s">
        <v>6069</v>
      </c>
      <c r="M1649" s="21" t="s">
        <v>6070</v>
      </c>
      <c r="N1649" s="16"/>
      <c r="O1649" s="16"/>
      <c r="P1649" s="20"/>
      <c r="Q1649" s="1"/>
      <c r="R1649" s="1"/>
      <c r="S1649" s="16" t="s">
        <v>14</v>
      </c>
      <c r="T1649" s="154">
        <v>44851</v>
      </c>
      <c r="V1649" s="105" t="str">
        <f>IF(Tabela2[[#This Row],[F.R.
(Fonte Recurso)]]="",IF(B1747&lt;&gt;"",B1747&amp;".","")&amp;C1747&amp;"."&amp;D1747&amp;"."&amp;E1747&amp;"."&amp;F1747&amp;"."&amp;G1747&amp;"."&amp;H1747&amp;"."&amp;I1747&amp;"."&amp;J1747,"")</f>
        <v/>
      </c>
      <c r="W1649" s="105" t="b">
        <f>V1649=Tabela2[[#This Row],[N.R.
(Natureza da Receita)]]</f>
        <v>1</v>
      </c>
      <c r="X1649" s="105" t="str">
        <f>IF(Tabela2[[#This Row],[F.R.
(Fonte Recurso)]]="",VLOOKUP(Tabela2[[#This Row],[N.R.
(Natureza da Receita)]],Tabela813[[NR]:[Situação]],3,FALSE),"")</f>
        <v/>
      </c>
      <c r="Y1649" s="105" t="b">
        <f>X1649=Tabela2[[#This Row],[(S)intética
(A)nalítica]]</f>
        <v>1</v>
      </c>
    </row>
    <row r="1650" spans="2:25">
      <c r="B1650" s="29"/>
      <c r="C1650" s="20"/>
      <c r="D1650" s="20"/>
      <c r="E1650" s="20"/>
      <c r="F1650" s="20"/>
      <c r="G1650" s="20"/>
      <c r="H1650" s="20"/>
      <c r="I1650" s="20"/>
      <c r="J1650" s="20"/>
      <c r="K1650" s="16"/>
      <c r="L1650" s="20" t="s">
        <v>3101</v>
      </c>
      <c r="M1650" s="21" t="s">
        <v>3061</v>
      </c>
      <c r="N1650" s="16"/>
      <c r="O1650" s="16" t="s">
        <v>157</v>
      </c>
      <c r="P1650" s="20" t="s">
        <v>157</v>
      </c>
      <c r="Q1650" s="1"/>
      <c r="R1650" s="1" t="s">
        <v>157</v>
      </c>
      <c r="S1650" s="16" t="s">
        <v>157</v>
      </c>
      <c r="T1650" s="151"/>
      <c r="V1650" s="105" t="str">
        <f>IF(Tabela2[[#This Row],[F.R.
(Fonte Recurso)]]="",IF(B1748&lt;&gt;"",B1748&amp;".","")&amp;C1748&amp;"."&amp;D1748&amp;"."&amp;E1748&amp;"."&amp;F1748&amp;"."&amp;G1748&amp;"."&amp;H1748&amp;"."&amp;I1748&amp;"."&amp;J1748,"")</f>
        <v/>
      </c>
      <c r="W1650" s="105" t="b">
        <f>V1650=Tabela2[[#This Row],[N.R.
(Natureza da Receita)]]</f>
        <v>1</v>
      </c>
      <c r="X1650" s="105" t="str">
        <f>IF(Tabela2[[#This Row],[F.R.
(Fonte Recurso)]]="",VLOOKUP(Tabela2[[#This Row],[N.R.
(Natureza da Receita)]],Tabela813[[NR]:[Situação]],3,FALSE),"")</f>
        <v/>
      </c>
      <c r="Y1650" s="105" t="b">
        <f>X1650=Tabela2[[#This Row],[(S)intética
(A)nalítica]]</f>
        <v>1</v>
      </c>
    </row>
    <row r="1651" spans="2:25" ht="45">
      <c r="B1651" s="29"/>
      <c r="C1651" s="20" t="s">
        <v>788</v>
      </c>
      <c r="D1651" s="20" t="s">
        <v>790</v>
      </c>
      <c r="E1651" s="20" t="s">
        <v>781</v>
      </c>
      <c r="F1651" s="20" t="s">
        <v>786</v>
      </c>
      <c r="G1651" s="20" t="s">
        <v>794</v>
      </c>
      <c r="H1651" s="20" t="s">
        <v>790</v>
      </c>
      <c r="I1651" s="20" t="s">
        <v>784</v>
      </c>
      <c r="J1651" s="20" t="s">
        <v>787</v>
      </c>
      <c r="K1651" s="16" t="s">
        <v>2020</v>
      </c>
      <c r="L1651" s="20"/>
      <c r="M1651" s="21" t="s">
        <v>1015</v>
      </c>
      <c r="N1651" s="16" t="s">
        <v>1236</v>
      </c>
      <c r="O1651" s="16">
        <v>6</v>
      </c>
      <c r="P1651" s="20" t="s">
        <v>50</v>
      </c>
      <c r="Q1651" s="1" t="s">
        <v>165</v>
      </c>
      <c r="R1651" s="1" t="s">
        <v>157</v>
      </c>
      <c r="S1651" s="16" t="s">
        <v>157</v>
      </c>
      <c r="T1651" s="151"/>
      <c r="V1651" s="105" t="str">
        <f>IF(Tabela2[[#This Row],[F.R.
(Fonte Recurso)]]="",IF(B1749&lt;&gt;"",B1749&amp;".","")&amp;C1749&amp;"."&amp;D1749&amp;"."&amp;E1749&amp;"."&amp;F1749&amp;"."&amp;G1749&amp;"."&amp;H1749&amp;"."&amp;I1749&amp;"."&amp;J1749,"")</f>
        <v>7.6.3.1.53.0.0.00</v>
      </c>
      <c r="W1651" s="105" t="b">
        <f>V1651=Tabela2[[#This Row],[N.R.
(Natureza da Receita)]]</f>
        <v>0</v>
      </c>
      <c r="X1651" s="105" t="str">
        <f>IF(Tabela2[[#This Row],[F.R.
(Fonte Recurso)]]="",VLOOKUP(Tabela2[[#This Row],[N.R.
(Natureza da Receita)]],Tabela813[[NR]:[Situação]],3,FALSE),"")</f>
        <v>S</v>
      </c>
      <c r="Y1651" s="105" t="b">
        <f>X1651=Tabela2[[#This Row],[(S)intética
(A)nalítica]]</f>
        <v>1</v>
      </c>
    </row>
    <row r="1652" spans="2:25">
      <c r="B1652" s="29"/>
      <c r="C1652" s="20"/>
      <c r="D1652" s="20"/>
      <c r="E1652" s="20"/>
      <c r="F1652" s="20"/>
      <c r="G1652" s="20"/>
      <c r="H1652" s="20"/>
      <c r="I1652" s="20"/>
      <c r="J1652" s="20"/>
      <c r="K1652" s="16"/>
      <c r="L1652" s="20" t="s">
        <v>6069</v>
      </c>
      <c r="M1652" s="21" t="s">
        <v>6070</v>
      </c>
      <c r="N1652" s="16"/>
      <c r="O1652" s="16"/>
      <c r="P1652" s="20"/>
      <c r="Q1652" s="1"/>
      <c r="R1652" s="1"/>
      <c r="S1652" s="16" t="s">
        <v>14</v>
      </c>
      <c r="T1652" s="154">
        <v>44851</v>
      </c>
      <c r="V1652" s="105" t="str">
        <f>IF(Tabela2[[#This Row],[F.R.
(Fonte Recurso)]]="",IF(B1750&lt;&gt;"",B1750&amp;".","")&amp;C1750&amp;"."&amp;D1750&amp;"."&amp;E1750&amp;"."&amp;F1750&amp;"."&amp;G1750&amp;"."&amp;H1750&amp;"."&amp;I1750&amp;"."&amp;J1750,"")</f>
        <v/>
      </c>
      <c r="W1652" s="105" t="b">
        <f>V1652=Tabela2[[#This Row],[N.R.
(Natureza da Receita)]]</f>
        <v>1</v>
      </c>
      <c r="X1652" s="105" t="str">
        <f>IF(Tabela2[[#This Row],[F.R.
(Fonte Recurso)]]="",VLOOKUP(Tabela2[[#This Row],[N.R.
(Natureza da Receita)]],Tabela813[[NR]:[Situação]],3,FALSE),"")</f>
        <v/>
      </c>
      <c r="Y1652" s="105" t="b">
        <f>X1652=Tabela2[[#This Row],[(S)intética
(A)nalítica]]</f>
        <v>1</v>
      </c>
    </row>
    <row r="1653" spans="2:25">
      <c r="B1653" s="29"/>
      <c r="C1653" s="20"/>
      <c r="D1653" s="20"/>
      <c r="E1653" s="20"/>
      <c r="F1653" s="20"/>
      <c r="G1653" s="20"/>
      <c r="H1653" s="20"/>
      <c r="I1653" s="20"/>
      <c r="J1653" s="20"/>
      <c r="K1653" s="16"/>
      <c r="L1653" s="20" t="s">
        <v>3101</v>
      </c>
      <c r="M1653" s="21" t="s">
        <v>3061</v>
      </c>
      <c r="N1653" s="16"/>
      <c r="O1653" s="16" t="s">
        <v>157</v>
      </c>
      <c r="P1653" s="20" t="s">
        <v>157</v>
      </c>
      <c r="Q1653" s="1"/>
      <c r="R1653" s="1" t="s">
        <v>157</v>
      </c>
      <c r="S1653" s="16" t="s">
        <v>157</v>
      </c>
      <c r="T1653" s="151"/>
      <c r="V1653" s="105" t="str">
        <f>IF(Tabela2[[#This Row],[F.R.
(Fonte Recurso)]]="",IF(B1751&lt;&gt;"",B1751&amp;".","")&amp;C1751&amp;"."&amp;D1751&amp;"."&amp;E1751&amp;"."&amp;F1751&amp;"."&amp;G1751&amp;"."&amp;H1751&amp;"."&amp;I1751&amp;"."&amp;J1751,"")</f>
        <v/>
      </c>
      <c r="W1653" s="105" t="b">
        <f>V1653=Tabela2[[#This Row],[N.R.
(Natureza da Receita)]]</f>
        <v>1</v>
      </c>
      <c r="X1653" s="105" t="str">
        <f>IF(Tabela2[[#This Row],[F.R.
(Fonte Recurso)]]="",VLOOKUP(Tabela2[[#This Row],[N.R.
(Natureza da Receita)]],Tabela813[[NR]:[Situação]],3,FALSE),"")</f>
        <v/>
      </c>
      <c r="Y1653" s="105" t="b">
        <f>X1653=Tabela2[[#This Row],[(S)intética
(A)nalítica]]</f>
        <v>1</v>
      </c>
    </row>
    <row r="1654" spans="2:25" ht="45">
      <c r="B1654" s="29"/>
      <c r="C1654" s="20" t="s">
        <v>788</v>
      </c>
      <c r="D1654" s="20" t="s">
        <v>790</v>
      </c>
      <c r="E1654" s="20" t="s">
        <v>781</v>
      </c>
      <c r="F1654" s="20" t="s">
        <v>786</v>
      </c>
      <c r="G1654" s="20" t="s">
        <v>797</v>
      </c>
      <c r="H1654" s="20" t="s">
        <v>784</v>
      </c>
      <c r="I1654" s="20" t="s">
        <v>784</v>
      </c>
      <c r="J1654" s="20" t="s">
        <v>787</v>
      </c>
      <c r="K1654" s="16" t="s">
        <v>2021</v>
      </c>
      <c r="L1654" s="20"/>
      <c r="M1654" s="21" t="s">
        <v>1016</v>
      </c>
      <c r="N1654" s="16" t="s">
        <v>1236</v>
      </c>
      <c r="O1654" s="16">
        <v>5</v>
      </c>
      <c r="P1654" s="20" t="s">
        <v>50</v>
      </c>
      <c r="Q1654" s="1" t="s">
        <v>170</v>
      </c>
      <c r="R1654" s="1" t="s">
        <v>157</v>
      </c>
      <c r="S1654" s="16"/>
      <c r="T1654" s="151"/>
      <c r="V1654" s="105" t="str">
        <f>IF(Tabela2[[#This Row],[F.R.
(Fonte Recurso)]]="",IF(B1752&lt;&gt;"",B1752&amp;".","")&amp;C1752&amp;"."&amp;D1752&amp;"."&amp;E1752&amp;"."&amp;F1752&amp;"."&amp;G1752&amp;"."&amp;H1752&amp;"."&amp;I1752&amp;"."&amp;J1752,"")</f>
        <v>.......</v>
      </c>
      <c r="W1654" s="105" t="b">
        <f>V1654=Tabela2[[#This Row],[N.R.
(Natureza da Receita)]]</f>
        <v>0</v>
      </c>
      <c r="X1654" s="105" t="str">
        <f>IF(Tabela2[[#This Row],[F.R.
(Fonte Recurso)]]="",VLOOKUP(Tabela2[[#This Row],[N.R.
(Natureza da Receita)]],Tabela813[[NR]:[Situação]],3,FALSE),"")</f>
        <v>S</v>
      </c>
      <c r="Y1654" s="105" t="b">
        <f>X1654=Tabela2[[#This Row],[(S)intética
(A)nalítica]]</f>
        <v>1</v>
      </c>
    </row>
    <row r="1655" spans="2:25" ht="45">
      <c r="B1655" s="29"/>
      <c r="C1655" s="20" t="s">
        <v>788</v>
      </c>
      <c r="D1655" s="20" t="s">
        <v>790</v>
      </c>
      <c r="E1655" s="20" t="s">
        <v>781</v>
      </c>
      <c r="F1655" s="20" t="s">
        <v>786</v>
      </c>
      <c r="G1655" s="20" t="s">
        <v>797</v>
      </c>
      <c r="H1655" s="20" t="s">
        <v>781</v>
      </c>
      <c r="I1655" s="20" t="s">
        <v>784</v>
      </c>
      <c r="J1655" s="20" t="s">
        <v>787</v>
      </c>
      <c r="K1655" s="16" t="s">
        <v>2022</v>
      </c>
      <c r="L1655" s="20"/>
      <c r="M1655" s="21" t="s">
        <v>1016</v>
      </c>
      <c r="N1655" s="16" t="s">
        <v>1236</v>
      </c>
      <c r="O1655" s="16">
        <v>6</v>
      </c>
      <c r="P1655" s="20" t="s">
        <v>50</v>
      </c>
      <c r="Q1655" s="1" t="s">
        <v>167</v>
      </c>
      <c r="R1655" s="1" t="s">
        <v>157</v>
      </c>
      <c r="S1655" s="16"/>
      <c r="T1655" s="151"/>
      <c r="V1655" s="105" t="str">
        <f>IF(Tabela2[[#This Row],[F.R.
(Fonte Recurso)]]="",IF(B1753&lt;&gt;"",B1753&amp;".","")&amp;C1753&amp;"."&amp;D1753&amp;"."&amp;E1753&amp;"."&amp;F1753&amp;"."&amp;G1753&amp;"."&amp;H1753&amp;"."&amp;I1753&amp;"."&amp;J1753,"")</f>
        <v>7.6.9.0.00.0.0.00</v>
      </c>
      <c r="W1655" s="105" t="b">
        <f>V1655=Tabela2[[#This Row],[N.R.
(Natureza da Receita)]]</f>
        <v>0</v>
      </c>
      <c r="X1655" s="105" t="str">
        <f>IF(Tabela2[[#This Row],[F.R.
(Fonte Recurso)]]="",VLOOKUP(Tabela2[[#This Row],[N.R.
(Natureza da Receita)]],Tabela813[[NR]:[Situação]],3,FALSE),"")</f>
        <v>S</v>
      </c>
      <c r="Y1655" s="105" t="b">
        <f>X1655=Tabela2[[#This Row],[(S)intética
(A)nalítica]]</f>
        <v>1</v>
      </c>
    </row>
    <row r="1656" spans="2:25">
      <c r="B1656" s="29"/>
      <c r="C1656" s="20"/>
      <c r="D1656" s="20"/>
      <c r="E1656" s="20"/>
      <c r="F1656" s="20"/>
      <c r="G1656" s="20"/>
      <c r="H1656" s="20"/>
      <c r="I1656" s="20"/>
      <c r="J1656" s="20"/>
      <c r="K1656" s="16"/>
      <c r="L1656" s="20" t="s">
        <v>6069</v>
      </c>
      <c r="M1656" s="21" t="s">
        <v>6070</v>
      </c>
      <c r="N1656" s="16"/>
      <c r="O1656" s="16"/>
      <c r="P1656" s="20"/>
      <c r="Q1656" s="1"/>
      <c r="R1656" s="1"/>
      <c r="S1656" s="16" t="s">
        <v>14</v>
      </c>
      <c r="T1656" s="154">
        <v>44851</v>
      </c>
      <c r="V1656" s="105" t="str">
        <f>IF(Tabela2[[#This Row],[F.R.
(Fonte Recurso)]]="",IF(B1754&lt;&gt;"",B1754&amp;".","")&amp;C1754&amp;"."&amp;D1754&amp;"."&amp;E1754&amp;"."&amp;F1754&amp;"."&amp;G1754&amp;"."&amp;H1754&amp;"."&amp;I1754&amp;"."&amp;J1754,"")</f>
        <v/>
      </c>
      <c r="W1656" s="105" t="b">
        <f>V1656=Tabela2[[#This Row],[N.R.
(Natureza da Receita)]]</f>
        <v>1</v>
      </c>
      <c r="X1656" s="105" t="str">
        <f>IF(Tabela2[[#This Row],[F.R.
(Fonte Recurso)]]="",VLOOKUP(Tabela2[[#This Row],[N.R.
(Natureza da Receita)]],Tabela813[[NR]:[Situação]],3,FALSE),"")</f>
        <v/>
      </c>
      <c r="Y1656" s="105" t="b">
        <f>X1656=Tabela2[[#This Row],[(S)intética
(A)nalítica]]</f>
        <v>1</v>
      </c>
    </row>
    <row r="1657" spans="2:25">
      <c r="B1657" s="29"/>
      <c r="C1657" s="20"/>
      <c r="D1657" s="20"/>
      <c r="E1657" s="20"/>
      <c r="F1657" s="20"/>
      <c r="G1657" s="20"/>
      <c r="H1657" s="20"/>
      <c r="I1657" s="20"/>
      <c r="J1657" s="20"/>
      <c r="K1657" s="16"/>
      <c r="L1657" s="20" t="s">
        <v>3101</v>
      </c>
      <c r="M1657" s="21" t="s">
        <v>3061</v>
      </c>
      <c r="N1657" s="16"/>
      <c r="O1657" s="16" t="s">
        <v>157</v>
      </c>
      <c r="P1657" s="20" t="s">
        <v>157</v>
      </c>
      <c r="Q1657" s="1"/>
      <c r="R1657" s="1" t="s">
        <v>157</v>
      </c>
      <c r="S1657" s="16" t="s">
        <v>157</v>
      </c>
      <c r="T1657" s="151"/>
      <c r="V1657" s="105" t="str">
        <f>IF(Tabela2[[#This Row],[F.R.
(Fonte Recurso)]]="",IF(B1755&lt;&gt;"",B1755&amp;".","")&amp;C1755&amp;"."&amp;D1755&amp;"."&amp;E1755&amp;"."&amp;F1755&amp;"."&amp;G1755&amp;"."&amp;H1755&amp;"."&amp;I1755&amp;"."&amp;J1755,"")</f>
        <v/>
      </c>
      <c r="W1657" s="105" t="b">
        <f>V1657=Tabela2[[#This Row],[N.R.
(Natureza da Receita)]]</f>
        <v>1</v>
      </c>
      <c r="X1657" s="105" t="str">
        <f>IF(Tabela2[[#This Row],[F.R.
(Fonte Recurso)]]="",VLOOKUP(Tabela2[[#This Row],[N.R.
(Natureza da Receita)]],Tabela813[[NR]:[Situação]],3,FALSE),"")</f>
        <v/>
      </c>
      <c r="Y1657" s="105" t="b">
        <f>X1657=Tabela2[[#This Row],[(S)intética
(A)nalítica]]</f>
        <v>1</v>
      </c>
    </row>
    <row r="1658" spans="2:25" ht="45">
      <c r="B1658" s="29"/>
      <c r="C1658" s="20" t="s">
        <v>788</v>
      </c>
      <c r="D1658" s="20" t="s">
        <v>790</v>
      </c>
      <c r="E1658" s="20" t="s">
        <v>781</v>
      </c>
      <c r="F1658" s="20" t="s">
        <v>786</v>
      </c>
      <c r="G1658" s="20" t="s">
        <v>797</v>
      </c>
      <c r="H1658" s="20" t="s">
        <v>790</v>
      </c>
      <c r="I1658" s="20" t="s">
        <v>784</v>
      </c>
      <c r="J1658" s="20" t="s">
        <v>787</v>
      </c>
      <c r="K1658" s="16" t="s">
        <v>2023</v>
      </c>
      <c r="L1658" s="20"/>
      <c r="M1658" s="21" t="s">
        <v>1017</v>
      </c>
      <c r="N1658" s="16" t="s">
        <v>1236</v>
      </c>
      <c r="O1658" s="16">
        <v>6</v>
      </c>
      <c r="P1658" s="20" t="s">
        <v>50</v>
      </c>
      <c r="Q1658" s="1" t="s">
        <v>169</v>
      </c>
      <c r="R1658" s="1" t="s">
        <v>157</v>
      </c>
      <c r="S1658" s="16"/>
      <c r="T1658" s="151"/>
      <c r="V1658" s="105" t="str">
        <f>IF(Tabela2[[#This Row],[F.R.
(Fonte Recurso)]]="",IF(B1756&lt;&gt;"",B1756&amp;".","")&amp;C1756&amp;"."&amp;D1756&amp;"."&amp;E1756&amp;"."&amp;F1756&amp;"."&amp;G1756&amp;"."&amp;H1756&amp;"."&amp;I1756&amp;"."&amp;J1756,"")</f>
        <v>7.6.9.9.50.1.0.00</v>
      </c>
      <c r="W1658" s="105" t="b">
        <f>V1658=Tabela2[[#This Row],[N.R.
(Natureza da Receita)]]</f>
        <v>0</v>
      </c>
      <c r="X1658" s="105" t="str">
        <f>IF(Tabela2[[#This Row],[F.R.
(Fonte Recurso)]]="",VLOOKUP(Tabela2[[#This Row],[N.R.
(Natureza da Receita)]],Tabela813[[NR]:[Situação]],3,FALSE),"")</f>
        <v>S</v>
      </c>
      <c r="Y1658" s="105" t="b">
        <f>X1658=Tabela2[[#This Row],[(S)intética
(A)nalítica]]</f>
        <v>1</v>
      </c>
    </row>
    <row r="1659" spans="2:25">
      <c r="B1659" s="29"/>
      <c r="C1659" s="20"/>
      <c r="D1659" s="20"/>
      <c r="E1659" s="20"/>
      <c r="F1659" s="20"/>
      <c r="G1659" s="20"/>
      <c r="H1659" s="20"/>
      <c r="I1659" s="20"/>
      <c r="J1659" s="20"/>
      <c r="K1659" s="16"/>
      <c r="L1659" s="20" t="s">
        <v>6069</v>
      </c>
      <c r="M1659" s="21" t="s">
        <v>6070</v>
      </c>
      <c r="N1659" s="16"/>
      <c r="O1659" s="16"/>
      <c r="P1659" s="20"/>
      <c r="Q1659" s="1"/>
      <c r="R1659" s="1"/>
      <c r="S1659" s="16" t="s">
        <v>14</v>
      </c>
      <c r="T1659" s="154">
        <v>44851</v>
      </c>
      <c r="V1659" s="105" t="str">
        <f>IF(Tabela2[[#This Row],[F.R.
(Fonte Recurso)]]="",IF(B1757&lt;&gt;"",B1757&amp;".","")&amp;C1757&amp;"."&amp;D1757&amp;"."&amp;E1757&amp;"."&amp;F1757&amp;"."&amp;G1757&amp;"."&amp;H1757&amp;"."&amp;I1757&amp;"."&amp;J1757,"")</f>
        <v/>
      </c>
      <c r="W1659" s="105" t="b">
        <f>V1659=Tabela2[[#This Row],[N.R.
(Natureza da Receita)]]</f>
        <v>1</v>
      </c>
      <c r="X1659" s="105" t="str">
        <f>IF(Tabela2[[#This Row],[F.R.
(Fonte Recurso)]]="",VLOOKUP(Tabela2[[#This Row],[N.R.
(Natureza da Receita)]],Tabela813[[NR]:[Situação]],3,FALSE),"")</f>
        <v/>
      </c>
      <c r="Y1659" s="105" t="b">
        <f>X1659=Tabela2[[#This Row],[(S)intética
(A)nalítica]]</f>
        <v>1</v>
      </c>
    </row>
    <row r="1660" spans="2:25">
      <c r="B1660" s="29"/>
      <c r="C1660" s="20"/>
      <c r="D1660" s="20"/>
      <c r="E1660" s="20"/>
      <c r="F1660" s="20"/>
      <c r="G1660" s="20"/>
      <c r="H1660" s="20"/>
      <c r="I1660" s="20"/>
      <c r="J1660" s="20"/>
      <c r="K1660" s="16"/>
      <c r="L1660" s="20" t="s">
        <v>3101</v>
      </c>
      <c r="M1660" s="21" t="s">
        <v>3061</v>
      </c>
      <c r="N1660" s="16"/>
      <c r="O1660" s="16" t="s">
        <v>157</v>
      </c>
      <c r="P1660" s="20" t="s">
        <v>157</v>
      </c>
      <c r="Q1660" s="1"/>
      <c r="R1660" s="1" t="s">
        <v>157</v>
      </c>
      <c r="S1660" s="16" t="s">
        <v>157</v>
      </c>
      <c r="T1660" s="151"/>
      <c r="V1660" s="105" t="str">
        <f>IF(Tabela2[[#This Row],[F.R.
(Fonte Recurso)]]="",IF(B1758&lt;&gt;"",B1758&amp;".","")&amp;C1758&amp;"."&amp;D1758&amp;"."&amp;E1758&amp;"."&amp;F1758&amp;"."&amp;G1758&amp;"."&amp;H1758&amp;"."&amp;I1758&amp;"."&amp;J1758,"")</f>
        <v/>
      </c>
      <c r="W1660" s="105" t="b">
        <f>V1660=Tabela2[[#This Row],[N.R.
(Natureza da Receita)]]</f>
        <v>1</v>
      </c>
      <c r="X1660" s="105" t="str">
        <f>IF(Tabela2[[#This Row],[F.R.
(Fonte Recurso)]]="",VLOOKUP(Tabela2[[#This Row],[N.R.
(Natureza da Receita)]],Tabela813[[NR]:[Situação]],3,FALSE),"")</f>
        <v/>
      </c>
      <c r="Y1660" s="105" t="b">
        <f>X1660=Tabela2[[#This Row],[(S)intética
(A)nalítica]]</f>
        <v>1</v>
      </c>
    </row>
    <row r="1661" spans="2:25" ht="30">
      <c r="B1661" s="29"/>
      <c r="C1661" s="20" t="s">
        <v>788</v>
      </c>
      <c r="D1661" s="20" t="s">
        <v>790</v>
      </c>
      <c r="E1661" s="20" t="s">
        <v>781</v>
      </c>
      <c r="F1661" s="20" t="s">
        <v>793</v>
      </c>
      <c r="G1661" s="20" t="s">
        <v>787</v>
      </c>
      <c r="H1661" s="20" t="s">
        <v>784</v>
      </c>
      <c r="I1661" s="20" t="s">
        <v>784</v>
      </c>
      <c r="J1661" s="20" t="s">
        <v>787</v>
      </c>
      <c r="K1661" s="16" t="s">
        <v>2024</v>
      </c>
      <c r="L1661" s="20"/>
      <c r="M1661" s="21" t="s">
        <v>1018</v>
      </c>
      <c r="N1661" s="16" t="s">
        <v>1236</v>
      </c>
      <c r="O1661" s="16">
        <v>4</v>
      </c>
      <c r="P1661" s="20" t="s">
        <v>44</v>
      </c>
      <c r="Q1661" s="1" t="s">
        <v>173</v>
      </c>
      <c r="R1661" s="1" t="s">
        <v>157</v>
      </c>
      <c r="S1661" s="16" t="s">
        <v>157</v>
      </c>
      <c r="T1661" s="151"/>
      <c r="V1661" s="105" t="str">
        <f>IF(Tabela2[[#This Row],[F.R.
(Fonte Recurso)]]="",IF(B1759&lt;&gt;"",B1759&amp;".","")&amp;C1759&amp;"."&amp;D1759&amp;"."&amp;E1759&amp;"."&amp;F1759&amp;"."&amp;G1759&amp;"."&amp;H1759&amp;"."&amp;I1759&amp;"."&amp;J1759,"")</f>
        <v>.......</v>
      </c>
      <c r="W1661" s="105" t="b">
        <f>V1661=Tabela2[[#This Row],[N.R.
(Natureza da Receita)]]</f>
        <v>0</v>
      </c>
      <c r="X1661" s="105" t="str">
        <f>IF(Tabela2[[#This Row],[F.R.
(Fonte Recurso)]]="",VLOOKUP(Tabela2[[#This Row],[N.R.
(Natureza da Receita)]],Tabela813[[NR]:[Situação]],3,FALSE),"")</f>
        <v>S</v>
      </c>
      <c r="Y1661" s="105" t="b">
        <f>X1661=Tabela2[[#This Row],[(S)intética
(A)nalítica]]</f>
        <v>1</v>
      </c>
    </row>
    <row r="1662" spans="2:25" ht="30">
      <c r="B1662" s="29"/>
      <c r="C1662" s="20" t="s">
        <v>788</v>
      </c>
      <c r="D1662" s="20" t="s">
        <v>790</v>
      </c>
      <c r="E1662" s="20" t="s">
        <v>781</v>
      </c>
      <c r="F1662" s="20" t="s">
        <v>793</v>
      </c>
      <c r="G1662" s="20" t="s">
        <v>807</v>
      </c>
      <c r="H1662" s="20" t="s">
        <v>784</v>
      </c>
      <c r="I1662" s="20" t="s">
        <v>784</v>
      </c>
      <c r="J1662" s="20" t="s">
        <v>787</v>
      </c>
      <c r="K1662" s="16" t="s">
        <v>6132</v>
      </c>
      <c r="L1662" s="20"/>
      <c r="M1662" s="21" t="s">
        <v>6106</v>
      </c>
      <c r="N1662" s="16" t="s">
        <v>1236</v>
      </c>
      <c r="O1662" s="16">
        <v>5</v>
      </c>
      <c r="P1662" s="20" t="s">
        <v>44</v>
      </c>
      <c r="Q1662" s="1" t="s">
        <v>6107</v>
      </c>
      <c r="R1662" s="1" t="s">
        <v>6104</v>
      </c>
      <c r="S1662" s="16" t="s">
        <v>14</v>
      </c>
      <c r="T1662" s="154">
        <v>45126</v>
      </c>
      <c r="V1662" s="105" t="str">
        <f>IF(Tabela2[[#This Row],[F.R.
(Fonte Recurso)]]="",IF(B1760&lt;&gt;"",B1760&amp;".","")&amp;C1760&amp;"."&amp;D1760&amp;"."&amp;E1760&amp;"."&amp;F1760&amp;"."&amp;G1760&amp;"."&amp;H1760&amp;"."&amp;I1760&amp;"."&amp;J1760,"")</f>
        <v>7.6.9.9.50.3.0.00</v>
      </c>
      <c r="W1662" s="105" t="b">
        <f>V1662=Tabela2[[#This Row],[N.R.
(Natureza da Receita)]]</f>
        <v>0</v>
      </c>
      <c r="X1662" s="105" t="e">
        <f>IF(Tabela2[[#This Row],[F.R.
(Fonte Recurso)]]="",VLOOKUP(Tabela2[[#This Row],[N.R.
(Natureza da Receita)]],Tabela813[[NR]:[Situação]],3,FALSE),"")</f>
        <v>#N/A</v>
      </c>
      <c r="Y1662" s="105" t="e">
        <f>X1662=Tabela2[[#This Row],[(S)intética
(A)nalítica]]</f>
        <v>#N/A</v>
      </c>
    </row>
    <row r="1663" spans="2:25" ht="30">
      <c r="B1663" s="29"/>
      <c r="C1663" s="20" t="s">
        <v>788</v>
      </c>
      <c r="D1663" s="20" t="s">
        <v>790</v>
      </c>
      <c r="E1663" s="20" t="s">
        <v>781</v>
      </c>
      <c r="F1663" s="20" t="s">
        <v>793</v>
      </c>
      <c r="G1663" s="20" t="s">
        <v>807</v>
      </c>
      <c r="H1663" s="20" t="s">
        <v>781</v>
      </c>
      <c r="I1663" s="20" t="s">
        <v>784</v>
      </c>
      <c r="J1663" s="20" t="s">
        <v>787</v>
      </c>
      <c r="K1663" s="16" t="s">
        <v>6133</v>
      </c>
      <c r="L1663" s="20"/>
      <c r="M1663" s="21" t="s">
        <v>6109</v>
      </c>
      <c r="N1663" s="16" t="s">
        <v>1236</v>
      </c>
      <c r="O1663" s="16">
        <v>6</v>
      </c>
      <c r="P1663" s="20" t="s">
        <v>44</v>
      </c>
      <c r="Q1663" s="1" t="s">
        <v>6110</v>
      </c>
      <c r="R1663" s="1" t="s">
        <v>6104</v>
      </c>
      <c r="S1663" s="16" t="s">
        <v>14</v>
      </c>
      <c r="T1663" s="154">
        <v>45126</v>
      </c>
      <c r="V1663" s="105" t="str">
        <f>IF(Tabela2[[#This Row],[F.R.
(Fonte Recurso)]]="",IF(B1761&lt;&gt;"",B1761&amp;".","")&amp;C1761&amp;"."&amp;D1761&amp;"."&amp;E1761&amp;"."&amp;F1761&amp;"."&amp;G1761&amp;"."&amp;H1761&amp;"."&amp;I1761&amp;"."&amp;J1761,"")</f>
        <v>.......</v>
      </c>
      <c r="W1663" s="105" t="b">
        <f>V1663=Tabela2[[#This Row],[N.R.
(Natureza da Receita)]]</f>
        <v>0</v>
      </c>
      <c r="X1663" s="105" t="e">
        <f>IF(Tabela2[[#This Row],[F.R.
(Fonte Recurso)]]="",VLOOKUP(Tabela2[[#This Row],[N.R.
(Natureza da Receita)]],Tabela813[[NR]:[Situação]],3,FALSE),"")</f>
        <v>#N/A</v>
      </c>
      <c r="Y1663" s="105" t="e">
        <f>X1663=Tabela2[[#This Row],[(S)intética
(A)nalítica]]</f>
        <v>#N/A</v>
      </c>
    </row>
    <row r="1664" spans="2:25">
      <c r="B1664" s="29"/>
      <c r="C1664" s="20"/>
      <c r="D1664" s="20"/>
      <c r="E1664" s="20"/>
      <c r="F1664" s="20"/>
      <c r="G1664" s="20"/>
      <c r="H1664" s="20"/>
      <c r="I1664" s="20"/>
      <c r="J1664" s="20"/>
      <c r="K1664" s="16"/>
      <c r="L1664" s="20" t="s">
        <v>3194</v>
      </c>
      <c r="M1664" s="21" t="s">
        <v>3340</v>
      </c>
      <c r="N1664" s="16"/>
      <c r="O1664" s="16"/>
      <c r="P1664" s="20"/>
      <c r="Q1664" s="1"/>
      <c r="R1664" s="1"/>
      <c r="S1664" s="16" t="s">
        <v>14</v>
      </c>
      <c r="T1664" s="154">
        <v>45160</v>
      </c>
      <c r="V1664" s="105" t="str">
        <f>IF(Tabela2[[#This Row],[F.R.
(Fonte Recurso)]]="",IF(B1762&lt;&gt;"",B1762&amp;".","")&amp;C1762&amp;"."&amp;D1762&amp;"."&amp;E1762&amp;"."&amp;F1762&amp;"."&amp;G1762&amp;"."&amp;H1762&amp;"."&amp;I1762&amp;"."&amp;J1762,"")</f>
        <v/>
      </c>
      <c r="W1664" s="105" t="b">
        <f>V1664=Tabela2[[#This Row],[N.R.
(Natureza da Receita)]]</f>
        <v>1</v>
      </c>
      <c r="X1664" s="105" t="str">
        <f>IF(Tabela2[[#This Row],[F.R.
(Fonte Recurso)]]="",VLOOKUP(Tabela2[[#This Row],[N.R.
(Natureza da Receita)]],Tabela813[[NR]:[Situação]],3,FALSE),"")</f>
        <v/>
      </c>
      <c r="Y1664" s="105" t="b">
        <f>X1664=Tabela2[[#This Row],[(S)intética
(A)nalítica]]</f>
        <v>1</v>
      </c>
    </row>
    <row r="1665" spans="2:25">
      <c r="B1665" s="29"/>
      <c r="C1665" s="20"/>
      <c r="D1665" s="20"/>
      <c r="E1665" s="20"/>
      <c r="F1665" s="20"/>
      <c r="G1665" s="20"/>
      <c r="H1665" s="20"/>
      <c r="I1665" s="20"/>
      <c r="J1665" s="20"/>
      <c r="K1665" s="16"/>
      <c r="L1665" s="20" t="s">
        <v>3193</v>
      </c>
      <c r="M1665" s="21" t="s">
        <v>3341</v>
      </c>
      <c r="N1665" s="16">
        <f t="shared" ref="N1665:N1666" si="42">X1619</f>
        <v>0</v>
      </c>
      <c r="O1665" s="16"/>
      <c r="P1665" s="20"/>
      <c r="Q1665" s="1"/>
      <c r="R1665" s="1"/>
      <c r="S1665" s="16" t="s">
        <v>14</v>
      </c>
      <c r="T1665" s="154">
        <v>45160</v>
      </c>
      <c r="V1665" s="105" t="str">
        <f>IF(Tabela2[[#This Row],[F.R.
(Fonte Recurso)]]="",IF(B1763&lt;&gt;"",B1763&amp;".","")&amp;C1763&amp;"."&amp;D1763&amp;"."&amp;E1763&amp;"."&amp;F1763&amp;"."&amp;G1763&amp;"."&amp;H1763&amp;"."&amp;I1763&amp;"."&amp;J1763,"")</f>
        <v/>
      </c>
      <c r="W1665" s="105" t="b">
        <f>V1665=Tabela2[[#This Row],[N.R.
(Natureza da Receita)]]</f>
        <v>1</v>
      </c>
      <c r="X1665" s="105" t="str">
        <f>IF(Tabela2[[#This Row],[F.R.
(Fonte Recurso)]]="",VLOOKUP(Tabela2[[#This Row],[N.R.
(Natureza da Receita)]],Tabela813[[NR]:[Situação]],3,FALSE),"")</f>
        <v/>
      </c>
      <c r="Y1665" s="105" t="b">
        <f>X1665=Tabela2[[#This Row],[(S)intética
(A)nalítica]]</f>
        <v>0</v>
      </c>
    </row>
    <row r="1666" spans="2:25">
      <c r="B1666" s="29"/>
      <c r="C1666" s="20"/>
      <c r="D1666" s="20"/>
      <c r="E1666" s="20"/>
      <c r="F1666" s="20"/>
      <c r="G1666" s="20"/>
      <c r="H1666" s="20"/>
      <c r="I1666" s="20"/>
      <c r="J1666" s="20"/>
      <c r="K1666" s="16"/>
      <c r="L1666" s="20" t="s">
        <v>3227</v>
      </c>
      <c r="M1666" s="21" t="s">
        <v>3339</v>
      </c>
      <c r="N1666" s="16">
        <f t="shared" si="42"/>
        <v>0</v>
      </c>
      <c r="O1666" s="16"/>
      <c r="P1666" s="20"/>
      <c r="Q1666" s="1"/>
      <c r="R1666" s="1"/>
      <c r="S1666" s="16" t="s">
        <v>14</v>
      </c>
      <c r="T1666" s="154">
        <v>45160</v>
      </c>
      <c r="V1666" s="105" t="str">
        <f>IF(Tabela2[[#This Row],[F.R.
(Fonte Recurso)]]="",IF(B1764&lt;&gt;"",B1764&amp;".","")&amp;C1764&amp;"."&amp;D1764&amp;"."&amp;E1764&amp;"."&amp;F1764&amp;"."&amp;G1764&amp;"."&amp;H1764&amp;"."&amp;I1764&amp;"."&amp;J1764,"")</f>
        <v/>
      </c>
      <c r="W1666" s="105" t="b">
        <f>V1666=Tabela2[[#This Row],[N.R.
(Natureza da Receita)]]</f>
        <v>1</v>
      </c>
      <c r="X1666" s="105" t="str">
        <f>IF(Tabela2[[#This Row],[F.R.
(Fonte Recurso)]]="",VLOOKUP(Tabela2[[#This Row],[N.R.
(Natureza da Receita)]],Tabela813[[NR]:[Situação]],3,FALSE),"")</f>
        <v/>
      </c>
      <c r="Y1666" s="105" t="b">
        <f>X1666=Tabela2[[#This Row],[(S)intética
(A)nalítica]]</f>
        <v>0</v>
      </c>
    </row>
    <row r="1667" spans="2:25" ht="30">
      <c r="B1667" s="29"/>
      <c r="C1667" s="20" t="s">
        <v>788</v>
      </c>
      <c r="D1667" s="20" t="s">
        <v>790</v>
      </c>
      <c r="E1667" s="20" t="s">
        <v>781</v>
      </c>
      <c r="F1667" s="20" t="s">
        <v>793</v>
      </c>
      <c r="G1667" s="20" t="s">
        <v>807</v>
      </c>
      <c r="H1667" s="20" t="s">
        <v>793</v>
      </c>
      <c r="I1667" s="20" t="s">
        <v>784</v>
      </c>
      <c r="J1667" s="20" t="s">
        <v>787</v>
      </c>
      <c r="K1667" s="16" t="s">
        <v>6134</v>
      </c>
      <c r="L1667" s="20"/>
      <c r="M1667" s="21" t="s">
        <v>6112</v>
      </c>
      <c r="N1667" s="16" t="s">
        <v>1236</v>
      </c>
      <c r="O1667" s="16">
        <v>6</v>
      </c>
      <c r="P1667" s="20" t="s">
        <v>44</v>
      </c>
      <c r="Q1667" s="1" t="s">
        <v>6113</v>
      </c>
      <c r="R1667" s="1" t="s">
        <v>6104</v>
      </c>
      <c r="S1667" s="16" t="s">
        <v>14</v>
      </c>
      <c r="T1667" s="154">
        <v>45126</v>
      </c>
      <c r="V1667" s="105" t="str">
        <f>IF(Tabela2[[#This Row],[F.R.
(Fonte Recurso)]]="",IF(B1765&lt;&gt;"",B1765&amp;".","")&amp;C1765&amp;"."&amp;D1765&amp;"."&amp;E1765&amp;"."&amp;F1765&amp;"."&amp;G1765&amp;"."&amp;H1765&amp;"."&amp;I1765&amp;"."&amp;J1765,"")</f>
        <v>.......</v>
      </c>
      <c r="W1667" s="105" t="b">
        <f>V1667=Tabela2[[#This Row],[N.R.
(Natureza da Receita)]]</f>
        <v>0</v>
      </c>
      <c r="X1667" s="105" t="e">
        <f>IF(Tabela2[[#This Row],[F.R.
(Fonte Recurso)]]="",VLOOKUP(Tabela2[[#This Row],[N.R.
(Natureza da Receita)]],Tabela813[[NR]:[Situação]],3,FALSE),"")</f>
        <v>#N/A</v>
      </c>
      <c r="Y1667" s="105" t="e">
        <f>X1667=Tabela2[[#This Row],[(S)intética
(A)nalítica]]</f>
        <v>#N/A</v>
      </c>
    </row>
    <row r="1668" spans="2:25">
      <c r="B1668" s="29"/>
      <c r="C1668" s="20"/>
      <c r="D1668" s="20"/>
      <c r="E1668" s="20"/>
      <c r="F1668" s="20"/>
      <c r="G1668" s="20"/>
      <c r="H1668" s="20"/>
      <c r="I1668" s="20"/>
      <c r="J1668" s="20"/>
      <c r="K1668" s="16"/>
      <c r="L1668" s="20" t="s">
        <v>3194</v>
      </c>
      <c r="M1668" s="21" t="s">
        <v>3340</v>
      </c>
      <c r="N1668" s="16"/>
      <c r="O1668" s="16"/>
      <c r="P1668" s="20"/>
      <c r="Q1668" s="1"/>
      <c r="R1668" s="1"/>
      <c r="S1668" s="16" t="s">
        <v>14</v>
      </c>
      <c r="T1668" s="154">
        <v>45160</v>
      </c>
      <c r="V1668" s="105" t="str">
        <f>IF(Tabela2[[#This Row],[F.R.
(Fonte Recurso)]]="",IF(B1766&lt;&gt;"",B1766&amp;".","")&amp;C1766&amp;"."&amp;D1766&amp;"."&amp;E1766&amp;"."&amp;F1766&amp;"."&amp;G1766&amp;"."&amp;H1766&amp;"."&amp;I1766&amp;"."&amp;J1766,"")</f>
        <v/>
      </c>
      <c r="W1668" s="105" t="b">
        <f>V1668=Tabela2[[#This Row],[N.R.
(Natureza da Receita)]]</f>
        <v>1</v>
      </c>
      <c r="X1668" s="105" t="str">
        <f>IF(Tabela2[[#This Row],[F.R.
(Fonte Recurso)]]="",VLOOKUP(Tabela2[[#This Row],[N.R.
(Natureza da Receita)]],Tabela813[[NR]:[Situação]],3,FALSE),"")</f>
        <v/>
      </c>
      <c r="Y1668" s="105" t="b">
        <f>X1668=Tabela2[[#This Row],[(S)intética
(A)nalítica]]</f>
        <v>1</v>
      </c>
    </row>
    <row r="1669" spans="2:25">
      <c r="B1669" s="29"/>
      <c r="C1669" s="20"/>
      <c r="D1669" s="20"/>
      <c r="E1669" s="20"/>
      <c r="F1669" s="20"/>
      <c r="G1669" s="20"/>
      <c r="H1669" s="20"/>
      <c r="I1669" s="20"/>
      <c r="J1669" s="20"/>
      <c r="K1669" s="16"/>
      <c r="L1669" s="20" t="s">
        <v>3193</v>
      </c>
      <c r="M1669" s="21" t="s">
        <v>3341</v>
      </c>
      <c r="N1669" s="16">
        <f t="shared" ref="N1669:N1670" si="43">X1623</f>
        <v>0</v>
      </c>
      <c r="O1669" s="16"/>
      <c r="P1669" s="20"/>
      <c r="Q1669" s="1"/>
      <c r="R1669" s="1"/>
      <c r="S1669" s="16" t="s">
        <v>14</v>
      </c>
      <c r="T1669" s="154">
        <v>45160</v>
      </c>
      <c r="V1669" s="105" t="str">
        <f>IF(Tabela2[[#This Row],[F.R.
(Fonte Recurso)]]="",IF(B1767&lt;&gt;"",B1767&amp;".","")&amp;C1767&amp;"."&amp;D1767&amp;"."&amp;E1767&amp;"."&amp;F1767&amp;"."&amp;G1767&amp;"."&amp;H1767&amp;"."&amp;I1767&amp;"."&amp;J1767,"")</f>
        <v/>
      </c>
      <c r="W1669" s="105" t="b">
        <f>V1669=Tabela2[[#This Row],[N.R.
(Natureza da Receita)]]</f>
        <v>1</v>
      </c>
      <c r="X1669" s="105" t="str">
        <f>IF(Tabela2[[#This Row],[F.R.
(Fonte Recurso)]]="",VLOOKUP(Tabela2[[#This Row],[N.R.
(Natureza da Receita)]],Tabela813[[NR]:[Situação]],3,FALSE),"")</f>
        <v/>
      </c>
      <c r="Y1669" s="105" t="b">
        <f>X1669=Tabela2[[#This Row],[(S)intética
(A)nalítica]]</f>
        <v>0</v>
      </c>
    </row>
    <row r="1670" spans="2:25">
      <c r="B1670" s="29"/>
      <c r="C1670" s="20"/>
      <c r="D1670" s="20"/>
      <c r="E1670" s="20"/>
      <c r="F1670" s="20"/>
      <c r="G1670" s="20"/>
      <c r="H1670" s="20"/>
      <c r="I1670" s="20"/>
      <c r="J1670" s="20"/>
      <c r="K1670" s="16"/>
      <c r="L1670" s="20" t="s">
        <v>3227</v>
      </c>
      <c r="M1670" s="21" t="s">
        <v>3339</v>
      </c>
      <c r="N1670" s="16">
        <f t="shared" si="43"/>
        <v>0</v>
      </c>
      <c r="O1670" s="16"/>
      <c r="P1670" s="20"/>
      <c r="Q1670" s="1"/>
      <c r="R1670" s="1"/>
      <c r="S1670" s="16" t="s">
        <v>14</v>
      </c>
      <c r="T1670" s="154">
        <v>45160</v>
      </c>
      <c r="V1670" s="105" t="str">
        <f>IF(Tabela2[[#This Row],[F.R.
(Fonte Recurso)]]="",IF(B1768&lt;&gt;"",B1768&amp;".","")&amp;C1768&amp;"."&amp;D1768&amp;"."&amp;E1768&amp;"."&amp;F1768&amp;"."&amp;G1768&amp;"."&amp;H1768&amp;"."&amp;I1768&amp;"."&amp;J1768,"")</f>
        <v/>
      </c>
      <c r="W1670" s="105" t="b">
        <f>V1670=Tabela2[[#This Row],[N.R.
(Natureza da Receita)]]</f>
        <v>1</v>
      </c>
      <c r="X1670" s="105" t="str">
        <f>IF(Tabela2[[#This Row],[F.R.
(Fonte Recurso)]]="",VLOOKUP(Tabela2[[#This Row],[N.R.
(Natureza da Receita)]],Tabela813[[NR]:[Situação]],3,FALSE),"")</f>
        <v/>
      </c>
      <c r="Y1670" s="105" t="b">
        <f>X1670=Tabela2[[#This Row],[(S)intética
(A)nalítica]]</f>
        <v>0</v>
      </c>
    </row>
    <row r="1671" spans="2:25" ht="30">
      <c r="B1671" s="29"/>
      <c r="C1671" s="20" t="s">
        <v>788</v>
      </c>
      <c r="D1671" s="20" t="s">
        <v>790</v>
      </c>
      <c r="E1671" s="20" t="s">
        <v>781</v>
      </c>
      <c r="F1671" s="20" t="s">
        <v>793</v>
      </c>
      <c r="G1671" s="20" t="s">
        <v>797</v>
      </c>
      <c r="H1671" s="20" t="s">
        <v>784</v>
      </c>
      <c r="I1671" s="20" t="s">
        <v>784</v>
      </c>
      <c r="J1671" s="20" t="s">
        <v>787</v>
      </c>
      <c r="K1671" s="16" t="s">
        <v>2025</v>
      </c>
      <c r="L1671" s="20"/>
      <c r="M1671" s="21" t="s">
        <v>1019</v>
      </c>
      <c r="N1671" s="16" t="s">
        <v>1236</v>
      </c>
      <c r="O1671" s="16">
        <v>5</v>
      </c>
      <c r="P1671" s="20" t="s">
        <v>50</v>
      </c>
      <c r="Q1671" s="1" t="s">
        <v>175</v>
      </c>
      <c r="R1671" s="1" t="s">
        <v>157</v>
      </c>
      <c r="S1671" s="16" t="s">
        <v>157</v>
      </c>
      <c r="T1671" s="151"/>
      <c r="V1671" s="105" t="str">
        <f>IF(Tabela2[[#This Row],[F.R.
(Fonte Recurso)]]="",IF(B1769&lt;&gt;"",B1769&amp;".","")&amp;C1769&amp;"."&amp;D1769&amp;"."&amp;E1769&amp;"."&amp;F1769&amp;"."&amp;G1769&amp;"."&amp;H1769&amp;"."&amp;I1769&amp;"."&amp;J1769,"")</f>
        <v>7.9.0.0.00.0.0.00</v>
      </c>
      <c r="W1671" s="105" t="b">
        <f>V1671=Tabela2[[#This Row],[N.R.
(Natureza da Receita)]]</f>
        <v>0</v>
      </c>
      <c r="X1671" s="105" t="str">
        <f>IF(Tabela2[[#This Row],[F.R.
(Fonte Recurso)]]="",VLOOKUP(Tabela2[[#This Row],[N.R.
(Natureza da Receita)]],Tabela813[[NR]:[Situação]],3,FALSE),"")</f>
        <v>S</v>
      </c>
      <c r="Y1671" s="105" t="b">
        <f>X1671=Tabela2[[#This Row],[(S)intética
(A)nalítica]]</f>
        <v>1</v>
      </c>
    </row>
    <row r="1672" spans="2:25" ht="75">
      <c r="B1672" s="29"/>
      <c r="C1672" s="20" t="s">
        <v>788</v>
      </c>
      <c r="D1672" s="20" t="s">
        <v>790</v>
      </c>
      <c r="E1672" s="20" t="s">
        <v>781</v>
      </c>
      <c r="F1672" s="20" t="s">
        <v>793</v>
      </c>
      <c r="G1672" s="20" t="s">
        <v>797</v>
      </c>
      <c r="H1672" s="20" t="s">
        <v>781</v>
      </c>
      <c r="I1672" s="20" t="s">
        <v>784</v>
      </c>
      <c r="J1672" s="20" t="s">
        <v>787</v>
      </c>
      <c r="K1672" s="16" t="s">
        <v>2026</v>
      </c>
      <c r="L1672" s="20"/>
      <c r="M1672" s="21" t="s">
        <v>2654</v>
      </c>
      <c r="N1672" s="16" t="s">
        <v>1236</v>
      </c>
      <c r="O1672" s="16">
        <v>6</v>
      </c>
      <c r="P1672" s="20" t="s">
        <v>50</v>
      </c>
      <c r="Q1672" s="1" t="s">
        <v>176</v>
      </c>
      <c r="R1672" s="1" t="s">
        <v>157</v>
      </c>
      <c r="S1672" s="16"/>
      <c r="T1672" s="151"/>
      <c r="V1672" s="105" t="str">
        <f>IF(Tabela2[[#This Row],[F.R.
(Fonte Recurso)]]="",IF(B1770&lt;&gt;"",B1770&amp;".","")&amp;C1770&amp;"."&amp;D1770&amp;"."&amp;E1770&amp;"."&amp;F1770&amp;"."&amp;G1770&amp;"."&amp;H1770&amp;"."&amp;I1770&amp;"."&amp;J1770,"")</f>
        <v>7.9.1.0.00.0.0.00</v>
      </c>
      <c r="W1672" s="105" t="b">
        <f>V1672=Tabela2[[#This Row],[N.R.
(Natureza da Receita)]]</f>
        <v>0</v>
      </c>
      <c r="X1672" s="105" t="str">
        <f>IF(Tabela2[[#This Row],[F.R.
(Fonte Recurso)]]="",VLOOKUP(Tabela2[[#This Row],[N.R.
(Natureza da Receita)]],Tabela813[[NR]:[Situação]],3,FALSE),"")</f>
        <v>S</v>
      </c>
      <c r="Y1672" s="105" t="b">
        <f>X1672=Tabela2[[#This Row],[(S)intética
(A)nalítica]]</f>
        <v>1</v>
      </c>
    </row>
    <row r="1673" spans="2:25" ht="30">
      <c r="B1673" s="29"/>
      <c r="C1673" s="20"/>
      <c r="D1673" s="20"/>
      <c r="E1673" s="20"/>
      <c r="F1673" s="20"/>
      <c r="G1673" s="20"/>
      <c r="H1673" s="20"/>
      <c r="I1673" s="20"/>
      <c r="J1673" s="20"/>
      <c r="K1673" s="16"/>
      <c r="L1673" s="20" t="s">
        <v>3110</v>
      </c>
      <c r="M1673" s="21" t="s">
        <v>3055</v>
      </c>
      <c r="N1673" s="16"/>
      <c r="O1673" s="16" t="s">
        <v>157</v>
      </c>
      <c r="P1673" s="20" t="s">
        <v>157</v>
      </c>
      <c r="Q1673" s="41" t="s">
        <v>3192</v>
      </c>
      <c r="R1673" s="1" t="s">
        <v>157</v>
      </c>
      <c r="S1673" s="16" t="s">
        <v>157</v>
      </c>
      <c r="T1673" s="151"/>
      <c r="V1673" s="105" t="str">
        <f>IF(Tabela2[[#This Row],[F.R.
(Fonte Recurso)]]="",IF(B1771&lt;&gt;"",B1771&amp;".","")&amp;C1771&amp;"."&amp;D1771&amp;"."&amp;E1771&amp;"."&amp;F1771&amp;"."&amp;G1771&amp;"."&amp;H1771&amp;"."&amp;I1771&amp;"."&amp;J1771,"")</f>
        <v/>
      </c>
      <c r="W1673" s="105" t="b">
        <f>V1673=Tabela2[[#This Row],[N.R.
(Natureza da Receita)]]</f>
        <v>1</v>
      </c>
      <c r="X1673" s="105" t="str">
        <f>IF(Tabela2[[#This Row],[F.R.
(Fonte Recurso)]]="",VLOOKUP(Tabela2[[#This Row],[N.R.
(Natureza da Receita)]],Tabela813[[NR]:[Situação]],3,FALSE),"")</f>
        <v/>
      </c>
      <c r="Y1673" s="105" t="b">
        <f>X1673=Tabela2[[#This Row],[(S)intética
(A)nalítica]]</f>
        <v>1</v>
      </c>
    </row>
    <row r="1674" spans="2:25">
      <c r="B1674" s="29"/>
      <c r="C1674" s="20"/>
      <c r="D1674" s="20"/>
      <c r="E1674" s="20"/>
      <c r="F1674" s="20"/>
      <c r="G1674" s="20"/>
      <c r="H1674" s="20"/>
      <c r="I1674" s="20"/>
      <c r="J1674" s="20"/>
      <c r="K1674" s="16"/>
      <c r="L1674" s="20" t="s">
        <v>3174</v>
      </c>
      <c r="M1674" s="21" t="s">
        <v>3239</v>
      </c>
      <c r="N1674" s="16" t="str">
        <f>X1573</f>
        <v/>
      </c>
      <c r="O1674" s="16"/>
      <c r="P1674" s="20"/>
      <c r="Q1674" s="1"/>
      <c r="R1674" s="1"/>
      <c r="S1674" s="16"/>
      <c r="T1674" s="151"/>
      <c r="V1674" s="105" t="str">
        <f>IF(Tabela2[[#This Row],[F.R.
(Fonte Recurso)]]="",IF(B1772&lt;&gt;"",B1772&amp;".","")&amp;C1772&amp;"."&amp;D1772&amp;"."&amp;E1772&amp;"."&amp;F1772&amp;"."&amp;G1772&amp;"."&amp;H1772&amp;"."&amp;I1772&amp;"."&amp;J1772,"")</f>
        <v/>
      </c>
      <c r="W1674" s="105" t="b">
        <f>V1674=Tabela2[[#This Row],[N.R.
(Natureza da Receita)]]</f>
        <v>1</v>
      </c>
      <c r="X1674" s="105" t="str">
        <f>IF(Tabela2[[#This Row],[F.R.
(Fonte Recurso)]]="",VLOOKUP(Tabela2[[#This Row],[N.R.
(Natureza da Receita)]],Tabela813[[NR]:[Situação]],3,FALSE),"")</f>
        <v/>
      </c>
      <c r="Y1674" s="105" t="b">
        <f>X1674=Tabela2[[#This Row],[(S)intética
(A)nalítica]]</f>
        <v>1</v>
      </c>
    </row>
    <row r="1675" spans="2:25" ht="30">
      <c r="B1675" s="29"/>
      <c r="C1675" s="20" t="s">
        <v>788</v>
      </c>
      <c r="D1675" s="20" t="s">
        <v>790</v>
      </c>
      <c r="E1675" s="20" t="s">
        <v>781</v>
      </c>
      <c r="F1675" s="20" t="s">
        <v>793</v>
      </c>
      <c r="G1675" s="20" t="s">
        <v>797</v>
      </c>
      <c r="H1675" s="20" t="s">
        <v>790</v>
      </c>
      <c r="I1675" s="20" t="s">
        <v>784</v>
      </c>
      <c r="J1675" s="20" t="s">
        <v>787</v>
      </c>
      <c r="K1675" s="16" t="s">
        <v>2027</v>
      </c>
      <c r="L1675" s="20"/>
      <c r="M1675" s="21" t="s">
        <v>2655</v>
      </c>
      <c r="N1675" s="16" t="str">
        <f>X1574</f>
        <v/>
      </c>
      <c r="O1675" s="16">
        <v>6</v>
      </c>
      <c r="P1675" s="20" t="s">
        <v>50</v>
      </c>
      <c r="Q1675" s="1" t="s">
        <v>177</v>
      </c>
      <c r="R1675" s="1" t="s">
        <v>157</v>
      </c>
      <c r="S1675" s="16"/>
      <c r="T1675" s="151"/>
      <c r="V1675" s="105" t="str">
        <f>IF(Tabela2[[#This Row],[F.R.
(Fonte Recurso)]]="",IF(B1773&lt;&gt;"",B1773&amp;".","")&amp;C1773&amp;"."&amp;D1773&amp;"."&amp;E1773&amp;"."&amp;F1773&amp;"."&amp;G1773&amp;"."&amp;H1773&amp;"."&amp;I1773&amp;"."&amp;J1773,"")</f>
        <v>.......</v>
      </c>
      <c r="W1675" s="105" t="b">
        <f>V1675=Tabela2[[#This Row],[N.R.
(Natureza da Receita)]]</f>
        <v>0</v>
      </c>
      <c r="X1675" s="105" t="str">
        <f>IF(Tabela2[[#This Row],[F.R.
(Fonte Recurso)]]="",VLOOKUP(Tabela2[[#This Row],[N.R.
(Natureza da Receita)]],Tabela813[[NR]:[Situação]],3,FALSE),"")</f>
        <v>S</v>
      </c>
      <c r="Y1675" s="105" t="b">
        <f>X1675=Tabela2[[#This Row],[(S)intética
(A)nalítica]]</f>
        <v>0</v>
      </c>
    </row>
    <row r="1676" spans="2:25" ht="30">
      <c r="B1676" s="29"/>
      <c r="C1676" s="20"/>
      <c r="D1676" s="20"/>
      <c r="E1676" s="20"/>
      <c r="F1676" s="20"/>
      <c r="G1676" s="20"/>
      <c r="H1676" s="20"/>
      <c r="I1676" s="20"/>
      <c r="J1676" s="20"/>
      <c r="K1676" s="16"/>
      <c r="L1676" s="20" t="s">
        <v>3110</v>
      </c>
      <c r="M1676" s="21" t="s">
        <v>3055</v>
      </c>
      <c r="N1676" s="16"/>
      <c r="O1676" s="16" t="s">
        <v>157</v>
      </c>
      <c r="P1676" s="20" t="s">
        <v>157</v>
      </c>
      <c r="Q1676" s="41" t="s">
        <v>3192</v>
      </c>
      <c r="R1676" s="1" t="s">
        <v>157</v>
      </c>
      <c r="S1676" s="16" t="s">
        <v>157</v>
      </c>
      <c r="T1676" s="151"/>
      <c r="V1676" s="105" t="str">
        <f>IF(Tabela2[[#This Row],[F.R.
(Fonte Recurso)]]="",IF(B1774&lt;&gt;"",B1774&amp;".","")&amp;C1774&amp;"."&amp;D1774&amp;"."&amp;E1774&amp;"."&amp;F1774&amp;"."&amp;G1774&amp;"."&amp;H1774&amp;"."&amp;I1774&amp;"."&amp;J1774,"")</f>
        <v/>
      </c>
      <c r="W1676" s="105" t="b">
        <f>V1676=Tabela2[[#This Row],[N.R.
(Natureza da Receita)]]</f>
        <v>1</v>
      </c>
      <c r="X1676" s="105" t="str">
        <f>IF(Tabela2[[#This Row],[F.R.
(Fonte Recurso)]]="",VLOOKUP(Tabela2[[#This Row],[N.R.
(Natureza da Receita)]],Tabela813[[NR]:[Situação]],3,FALSE),"")</f>
        <v/>
      </c>
      <c r="Y1676" s="105" t="b">
        <f>X1676=Tabela2[[#This Row],[(S)intética
(A)nalítica]]</f>
        <v>1</v>
      </c>
    </row>
    <row r="1677" spans="2:25">
      <c r="B1677" s="29"/>
      <c r="C1677" s="20"/>
      <c r="D1677" s="20"/>
      <c r="E1677" s="20"/>
      <c r="F1677" s="20"/>
      <c r="G1677" s="20"/>
      <c r="H1677" s="20"/>
      <c r="I1677" s="20"/>
      <c r="J1677" s="20"/>
      <c r="K1677" s="16"/>
      <c r="L1677" s="20" t="s">
        <v>3174</v>
      </c>
      <c r="M1677" s="21" t="s">
        <v>3239</v>
      </c>
      <c r="N1677" s="16"/>
      <c r="O1677" s="16"/>
      <c r="P1677" s="20"/>
      <c r="Q1677" s="1"/>
      <c r="R1677" s="1"/>
      <c r="S1677" s="16"/>
      <c r="T1677" s="151"/>
      <c r="V1677" s="105" t="str">
        <f>IF(Tabela2[[#This Row],[F.R.
(Fonte Recurso)]]="",IF(B1775&lt;&gt;"",B1775&amp;".","")&amp;C1775&amp;"."&amp;D1775&amp;"."&amp;E1775&amp;"."&amp;F1775&amp;"."&amp;G1775&amp;"."&amp;H1775&amp;"."&amp;I1775&amp;"."&amp;J1775,"")</f>
        <v/>
      </c>
      <c r="W1677" s="105" t="b">
        <f>V1677=Tabela2[[#This Row],[N.R.
(Natureza da Receita)]]</f>
        <v>1</v>
      </c>
      <c r="X1677" s="105" t="str">
        <f>IF(Tabela2[[#This Row],[F.R.
(Fonte Recurso)]]="",VLOOKUP(Tabela2[[#This Row],[N.R.
(Natureza da Receita)]],Tabela813[[NR]:[Situação]],3,FALSE),"")</f>
        <v/>
      </c>
      <c r="Y1677" s="105" t="b">
        <f>X1677=Tabela2[[#This Row],[(S)intética
(A)nalítica]]</f>
        <v>1</v>
      </c>
    </row>
    <row r="1678" spans="2:25">
      <c r="B1678" s="29"/>
      <c r="C1678" s="20" t="s">
        <v>788</v>
      </c>
      <c r="D1678" s="20" t="s">
        <v>790</v>
      </c>
      <c r="E1678" s="20" t="s">
        <v>791</v>
      </c>
      <c r="F1678" s="20" t="s">
        <v>784</v>
      </c>
      <c r="G1678" s="20" t="s">
        <v>787</v>
      </c>
      <c r="H1678" s="20" t="s">
        <v>784</v>
      </c>
      <c r="I1678" s="20" t="s">
        <v>784</v>
      </c>
      <c r="J1678" s="20" t="s">
        <v>787</v>
      </c>
      <c r="K1678" s="16" t="s">
        <v>2028</v>
      </c>
      <c r="L1678" s="20"/>
      <c r="M1678" s="21" t="s">
        <v>1020</v>
      </c>
      <c r="N1678" s="16" t="s">
        <v>1236</v>
      </c>
      <c r="O1678" s="16">
        <v>3</v>
      </c>
      <c r="P1678" s="20" t="s">
        <v>44</v>
      </c>
      <c r="Q1678" s="1" t="s">
        <v>188</v>
      </c>
      <c r="R1678" s="1" t="s">
        <v>157</v>
      </c>
      <c r="S1678" s="16" t="s">
        <v>157</v>
      </c>
      <c r="T1678" s="151"/>
      <c r="V1678" s="105" t="str">
        <f>IF(Tabela2[[#This Row],[F.R.
(Fonte Recurso)]]="",IF(B1776&lt;&gt;"",B1776&amp;".","")&amp;C1776&amp;"."&amp;D1776&amp;"."&amp;E1776&amp;"."&amp;F1776&amp;"."&amp;G1776&amp;"."&amp;H1776&amp;"."&amp;I1776&amp;"."&amp;J1776,"")</f>
        <v>7.9.1.1.06.0.0.00</v>
      </c>
      <c r="W1678" s="105" t="b">
        <f>V1678=Tabela2[[#This Row],[N.R.
(Natureza da Receita)]]</f>
        <v>0</v>
      </c>
      <c r="X1678" s="105" t="str">
        <f>IF(Tabela2[[#This Row],[F.R.
(Fonte Recurso)]]="",VLOOKUP(Tabela2[[#This Row],[N.R.
(Natureza da Receita)]],Tabela813[[NR]:[Situação]],3,FALSE),"")</f>
        <v>S</v>
      </c>
      <c r="Y1678" s="105" t="b">
        <f>X1678=Tabela2[[#This Row],[(S)intética
(A)nalítica]]</f>
        <v>1</v>
      </c>
    </row>
    <row r="1679" spans="2:25">
      <c r="B1679" s="29"/>
      <c r="C1679" s="20" t="s">
        <v>788</v>
      </c>
      <c r="D1679" s="20" t="s">
        <v>790</v>
      </c>
      <c r="E1679" s="20" t="s">
        <v>791</v>
      </c>
      <c r="F1679" s="20" t="s">
        <v>781</v>
      </c>
      <c r="G1679" s="20" t="s">
        <v>787</v>
      </c>
      <c r="H1679" s="20" t="s">
        <v>784</v>
      </c>
      <c r="I1679" s="20" t="s">
        <v>784</v>
      </c>
      <c r="J1679" s="20" t="s">
        <v>787</v>
      </c>
      <c r="K1679" s="16" t="s">
        <v>2029</v>
      </c>
      <c r="L1679" s="20"/>
      <c r="M1679" s="21" t="s">
        <v>1020</v>
      </c>
      <c r="N1679" s="16" t="s">
        <v>1236</v>
      </c>
      <c r="O1679" s="16">
        <v>4</v>
      </c>
      <c r="P1679" s="20" t="s">
        <v>44</v>
      </c>
      <c r="Q1679" s="1" t="s">
        <v>188</v>
      </c>
      <c r="R1679" s="1" t="s">
        <v>157</v>
      </c>
      <c r="S1679" s="16"/>
      <c r="T1679" s="151"/>
      <c r="V1679" s="105" t="str">
        <f>IF(Tabela2[[#This Row],[F.R.
(Fonte Recurso)]]="",IF(B1777&lt;&gt;"",B1777&amp;".","")&amp;C1777&amp;"."&amp;D1777&amp;"."&amp;E1777&amp;"."&amp;F1777&amp;"."&amp;G1777&amp;"."&amp;H1777&amp;"."&amp;I1777&amp;"."&amp;J1777,"")</f>
        <v>7.9.1.1.06.1.0.00</v>
      </c>
      <c r="W1679" s="105" t="b">
        <f>V1679=Tabela2[[#This Row],[N.R.
(Natureza da Receita)]]</f>
        <v>0</v>
      </c>
      <c r="X1679" s="105" t="str">
        <f>IF(Tabela2[[#This Row],[F.R.
(Fonte Recurso)]]="",VLOOKUP(Tabela2[[#This Row],[N.R.
(Natureza da Receita)]],Tabela813[[NR]:[Situação]],3,FALSE),"")</f>
        <v>S</v>
      </c>
      <c r="Y1679" s="105" t="b">
        <f>X1679=Tabela2[[#This Row],[(S)intética
(A)nalítica]]</f>
        <v>1</v>
      </c>
    </row>
    <row r="1680" spans="2:25">
      <c r="B1680" s="29"/>
      <c r="C1680" s="20" t="s">
        <v>788</v>
      </c>
      <c r="D1680" s="20" t="s">
        <v>790</v>
      </c>
      <c r="E1680" s="20" t="s">
        <v>791</v>
      </c>
      <c r="F1680" s="20" t="s">
        <v>781</v>
      </c>
      <c r="G1680" s="20" t="s">
        <v>807</v>
      </c>
      <c r="H1680" s="20" t="s">
        <v>784</v>
      </c>
      <c r="I1680" s="20" t="s">
        <v>784</v>
      </c>
      <c r="J1680" s="20" t="s">
        <v>787</v>
      </c>
      <c r="K1680" s="16" t="s">
        <v>2030</v>
      </c>
      <c r="L1680" s="20"/>
      <c r="M1680" s="21" t="s">
        <v>1020</v>
      </c>
      <c r="N1680" s="16" t="str">
        <f>X1579</f>
        <v>S</v>
      </c>
      <c r="O1680" s="16">
        <v>5</v>
      </c>
      <c r="P1680" s="20" t="s">
        <v>54</v>
      </c>
      <c r="Q1680" s="1" t="s">
        <v>189</v>
      </c>
      <c r="R1680" s="1" t="s">
        <v>157</v>
      </c>
      <c r="S1680" s="16"/>
      <c r="T1680" s="151"/>
      <c r="V1680" s="105" t="str">
        <f>IF(Tabela2[[#This Row],[F.R.
(Fonte Recurso)]]="",IF(B1778&lt;&gt;"",B1778&amp;".","")&amp;C1778&amp;"."&amp;D1778&amp;"."&amp;E1778&amp;"."&amp;F1778&amp;"."&amp;G1778&amp;"."&amp;H1778&amp;"."&amp;I1778&amp;"."&amp;J1778,"")</f>
        <v>.......</v>
      </c>
      <c r="W1680" s="105" t="b">
        <f>V1680=Tabela2[[#This Row],[N.R.
(Natureza da Receita)]]</f>
        <v>0</v>
      </c>
      <c r="X1680" s="105" t="str">
        <f>IF(Tabela2[[#This Row],[F.R.
(Fonte Recurso)]]="",VLOOKUP(Tabela2[[#This Row],[N.R.
(Natureza da Receita)]],Tabela813[[NR]:[Situação]],3,FALSE),"")</f>
        <v>S</v>
      </c>
      <c r="Y1680" s="105" t="b">
        <f>X1680=Tabela2[[#This Row],[(S)intética
(A)nalítica]]</f>
        <v>1</v>
      </c>
    </row>
    <row r="1681" spans="2:25">
      <c r="B1681" s="29"/>
      <c r="C1681" s="20"/>
      <c r="D1681" s="20"/>
      <c r="E1681" s="20"/>
      <c r="F1681" s="20"/>
      <c r="G1681" s="20"/>
      <c r="H1681" s="20"/>
      <c r="I1681" s="20"/>
      <c r="J1681" s="20"/>
      <c r="K1681" s="16"/>
      <c r="L1681" s="20" t="s">
        <v>3110</v>
      </c>
      <c r="M1681" s="21" t="s">
        <v>3055</v>
      </c>
      <c r="N1681" s="16"/>
      <c r="O1681" s="16"/>
      <c r="P1681" s="20"/>
      <c r="Q1681" s="1"/>
      <c r="R1681" s="1"/>
      <c r="S1681" s="16"/>
      <c r="T1681" s="151"/>
      <c r="V1681" s="105" t="str">
        <f>IF(Tabela2[[#This Row],[F.R.
(Fonte Recurso)]]="",IF(B1779&lt;&gt;"",B1779&amp;".","")&amp;C1779&amp;"."&amp;D1779&amp;"."&amp;E1779&amp;"."&amp;F1779&amp;"."&amp;G1779&amp;"."&amp;H1779&amp;"."&amp;I1779&amp;"."&amp;J1779,"")</f>
        <v/>
      </c>
      <c r="W1681" s="105" t="b">
        <f>V1681=Tabela2[[#This Row],[N.R.
(Natureza da Receita)]]</f>
        <v>1</v>
      </c>
      <c r="X1681" s="105" t="str">
        <f>IF(Tabela2[[#This Row],[F.R.
(Fonte Recurso)]]="",VLOOKUP(Tabela2[[#This Row],[N.R.
(Natureza da Receita)]],Tabela813[[NR]:[Situação]],3,FALSE),"")</f>
        <v/>
      </c>
      <c r="Y1681" s="105" t="b">
        <f>X1681=Tabela2[[#This Row],[(S)intética
(A)nalítica]]</f>
        <v>1</v>
      </c>
    </row>
    <row r="1682" spans="2:25">
      <c r="B1682" s="29"/>
      <c r="C1682" s="20"/>
      <c r="D1682" s="20"/>
      <c r="E1682" s="20"/>
      <c r="F1682" s="20"/>
      <c r="G1682" s="20"/>
      <c r="H1682" s="20"/>
      <c r="I1682" s="20"/>
      <c r="J1682" s="20"/>
      <c r="K1682" s="16"/>
      <c r="L1682" s="20" t="s">
        <v>3175</v>
      </c>
      <c r="M1682" s="21" t="s">
        <v>3058</v>
      </c>
      <c r="N1682" s="16" t="str">
        <f>X1581</f>
        <v/>
      </c>
      <c r="O1682" s="16" t="s">
        <v>157</v>
      </c>
      <c r="P1682" s="20" t="s">
        <v>157</v>
      </c>
      <c r="Q1682" s="1"/>
      <c r="R1682" s="1" t="s">
        <v>157</v>
      </c>
      <c r="S1682" s="16" t="s">
        <v>157</v>
      </c>
      <c r="T1682" s="151"/>
      <c r="V1682" s="105" t="str">
        <f>IF(Tabela2[[#This Row],[F.R.
(Fonte Recurso)]]="",IF(B1780&lt;&gt;"",B1780&amp;".","")&amp;C1780&amp;"."&amp;D1780&amp;"."&amp;E1780&amp;"."&amp;F1780&amp;"."&amp;G1780&amp;"."&amp;H1780&amp;"."&amp;I1780&amp;"."&amp;J1780,"")</f>
        <v/>
      </c>
      <c r="W1682" s="105" t="b">
        <f>V1682=Tabela2[[#This Row],[N.R.
(Natureza da Receita)]]</f>
        <v>1</v>
      </c>
      <c r="X1682" s="105" t="str">
        <f>IF(Tabela2[[#This Row],[F.R.
(Fonte Recurso)]]="",VLOOKUP(Tabela2[[#This Row],[N.R.
(Natureza da Receita)]],Tabela813[[NR]:[Situação]],3,FALSE),"")</f>
        <v/>
      </c>
      <c r="Y1682" s="105" t="b">
        <f>X1682=Tabela2[[#This Row],[(S)intética
(A)nalítica]]</f>
        <v>1</v>
      </c>
    </row>
    <row r="1683" spans="2:25">
      <c r="B1683" s="29"/>
      <c r="C1683" s="20" t="s">
        <v>788</v>
      </c>
      <c r="D1683" s="20" t="s">
        <v>782</v>
      </c>
      <c r="E1683" s="20" t="s">
        <v>784</v>
      </c>
      <c r="F1683" s="20" t="s">
        <v>784</v>
      </c>
      <c r="G1683" s="20" t="s">
        <v>787</v>
      </c>
      <c r="H1683" s="20" t="s">
        <v>784</v>
      </c>
      <c r="I1683" s="20" t="s">
        <v>784</v>
      </c>
      <c r="J1683" s="20" t="s">
        <v>787</v>
      </c>
      <c r="K1683" s="16" t="s">
        <v>2031</v>
      </c>
      <c r="L1683" s="20"/>
      <c r="M1683" s="21" t="s">
        <v>1021</v>
      </c>
      <c r="N1683" s="16" t="s">
        <v>1236</v>
      </c>
      <c r="O1683" s="16">
        <v>2</v>
      </c>
      <c r="P1683" s="20" t="s">
        <v>44</v>
      </c>
      <c r="Q1683" s="1" t="s">
        <v>191</v>
      </c>
      <c r="R1683" s="1" t="s">
        <v>157</v>
      </c>
      <c r="S1683" s="16" t="s">
        <v>157</v>
      </c>
      <c r="T1683" s="151"/>
      <c r="V1683" s="105" t="str">
        <f>IF(Tabela2[[#This Row],[F.R.
(Fonte Recurso)]]="",IF(B1781&lt;&gt;"",B1781&amp;".","")&amp;C1781&amp;"."&amp;D1781&amp;"."&amp;E1781&amp;"."&amp;F1781&amp;"."&amp;G1781&amp;"."&amp;H1781&amp;"."&amp;I1781&amp;"."&amp;J1781,"")</f>
        <v>.......</v>
      </c>
      <c r="W1683" s="105" t="b">
        <f>V1683=Tabela2[[#This Row],[N.R.
(Natureza da Receita)]]</f>
        <v>0</v>
      </c>
      <c r="X1683" s="105" t="str">
        <f>IF(Tabela2[[#This Row],[F.R.
(Fonte Recurso)]]="",VLOOKUP(Tabela2[[#This Row],[N.R.
(Natureza da Receita)]],Tabela813[[NR]:[Situação]],3,FALSE),"")</f>
        <v>S</v>
      </c>
      <c r="Y1683" s="105" t="b">
        <f>X1683=Tabela2[[#This Row],[(S)intética
(A)nalítica]]</f>
        <v>1</v>
      </c>
    </row>
    <row r="1684" spans="2:25">
      <c r="B1684" s="29"/>
      <c r="C1684" s="20" t="s">
        <v>788</v>
      </c>
      <c r="D1684" s="20" t="s">
        <v>782</v>
      </c>
      <c r="E1684" s="20" t="s">
        <v>781</v>
      </c>
      <c r="F1684" s="20" t="s">
        <v>784</v>
      </c>
      <c r="G1684" s="20" t="s">
        <v>787</v>
      </c>
      <c r="H1684" s="20" t="s">
        <v>784</v>
      </c>
      <c r="I1684" s="20" t="s">
        <v>784</v>
      </c>
      <c r="J1684" s="20" t="s">
        <v>787</v>
      </c>
      <c r="K1684" s="16" t="s">
        <v>2032</v>
      </c>
      <c r="L1684" s="20"/>
      <c r="M1684" s="21" t="s">
        <v>1022</v>
      </c>
      <c r="N1684" s="16" t="e">
        <f>X1583</f>
        <v>#N/A</v>
      </c>
      <c r="O1684" s="16">
        <v>3</v>
      </c>
      <c r="P1684" s="20" t="s">
        <v>44</v>
      </c>
      <c r="Q1684" s="1" t="s">
        <v>193</v>
      </c>
      <c r="R1684" s="1" t="s">
        <v>157</v>
      </c>
      <c r="S1684" s="16" t="s">
        <v>157</v>
      </c>
      <c r="T1684" s="151"/>
      <c r="V1684" s="105" t="str">
        <f>IF(Tabela2[[#This Row],[F.R.
(Fonte Recurso)]]="",IF(B1782&lt;&gt;"",B1782&amp;".","")&amp;C1782&amp;"."&amp;D1782&amp;"."&amp;E1782&amp;"."&amp;F1782&amp;"."&amp;G1782&amp;"."&amp;H1782&amp;"."&amp;I1782&amp;"."&amp;J1782,"")</f>
        <v>.......</v>
      </c>
      <c r="W1684" s="105" t="b">
        <f>V1684=Tabela2[[#This Row],[N.R.
(Natureza da Receita)]]</f>
        <v>0</v>
      </c>
      <c r="X1684" s="105" t="str">
        <f>IF(Tabela2[[#This Row],[F.R.
(Fonte Recurso)]]="",VLOOKUP(Tabela2[[#This Row],[N.R.
(Natureza da Receita)]],Tabela813[[NR]:[Situação]],3,FALSE),"")</f>
        <v>S</v>
      </c>
      <c r="Y1684" s="105" t="e">
        <f>X1684=Tabela2[[#This Row],[(S)intética
(A)nalítica]]</f>
        <v>#N/A</v>
      </c>
    </row>
    <row r="1685" spans="2:25">
      <c r="B1685" s="29"/>
      <c r="C1685" s="20" t="s">
        <v>788</v>
      </c>
      <c r="D1685" s="20" t="s">
        <v>782</v>
      </c>
      <c r="E1685" s="20" t="s">
        <v>781</v>
      </c>
      <c r="F1685" s="20" t="s">
        <v>781</v>
      </c>
      <c r="G1685" s="20" t="s">
        <v>787</v>
      </c>
      <c r="H1685" s="20" t="s">
        <v>784</v>
      </c>
      <c r="I1685" s="20" t="s">
        <v>784</v>
      </c>
      <c r="J1685" s="20" t="s">
        <v>787</v>
      </c>
      <c r="K1685" s="16" t="s">
        <v>2033</v>
      </c>
      <c r="L1685" s="20"/>
      <c r="M1685" s="21" t="s">
        <v>1022</v>
      </c>
      <c r="N1685" s="16" t="s">
        <v>1236</v>
      </c>
      <c r="O1685" s="16">
        <v>4</v>
      </c>
      <c r="P1685" s="20" t="s">
        <v>44</v>
      </c>
      <c r="Q1685" s="1" t="s">
        <v>193</v>
      </c>
      <c r="R1685" s="1" t="s">
        <v>157</v>
      </c>
      <c r="S1685" s="16"/>
      <c r="T1685" s="151"/>
      <c r="V1685" s="105" t="str">
        <f>IF(Tabela2[[#This Row],[F.R.
(Fonte Recurso)]]="",IF(B1783&lt;&gt;"",B1783&amp;".","")&amp;C1783&amp;"."&amp;D1783&amp;"."&amp;E1783&amp;"."&amp;F1783&amp;"."&amp;G1783&amp;"."&amp;H1783&amp;"."&amp;I1783&amp;"."&amp;J1783,"")</f>
        <v>7.9.1.1.07.0.0.00</v>
      </c>
      <c r="W1685" s="105" t="b">
        <f>V1685=Tabela2[[#This Row],[N.R.
(Natureza da Receita)]]</f>
        <v>0</v>
      </c>
      <c r="X1685" s="105" t="str">
        <f>IF(Tabela2[[#This Row],[F.R.
(Fonte Recurso)]]="",VLOOKUP(Tabela2[[#This Row],[N.R.
(Natureza da Receita)]],Tabela813[[NR]:[Situação]],3,FALSE),"")</f>
        <v>S</v>
      </c>
      <c r="Y1685" s="105" t="b">
        <f>X1685=Tabela2[[#This Row],[(S)intética
(A)nalítica]]</f>
        <v>1</v>
      </c>
    </row>
    <row r="1686" spans="2:25" ht="45">
      <c r="B1686" s="29"/>
      <c r="C1686" s="20" t="s">
        <v>788</v>
      </c>
      <c r="D1686" s="20" t="s">
        <v>782</v>
      </c>
      <c r="E1686" s="20" t="s">
        <v>781</v>
      </c>
      <c r="F1686" s="20" t="s">
        <v>781</v>
      </c>
      <c r="G1686" s="20" t="s">
        <v>783</v>
      </c>
      <c r="H1686" s="20" t="s">
        <v>784</v>
      </c>
      <c r="I1686" s="20" t="s">
        <v>784</v>
      </c>
      <c r="J1686" s="20" t="s">
        <v>787</v>
      </c>
      <c r="K1686" s="16" t="s">
        <v>2034</v>
      </c>
      <c r="L1686" s="20"/>
      <c r="M1686" s="21" t="s">
        <v>1023</v>
      </c>
      <c r="N1686" s="16" t="s">
        <v>1236</v>
      </c>
      <c r="O1686" s="16">
        <v>5</v>
      </c>
      <c r="P1686" s="20" t="s">
        <v>50</v>
      </c>
      <c r="Q1686" s="1" t="s">
        <v>195</v>
      </c>
      <c r="R1686" s="1" t="s">
        <v>157</v>
      </c>
      <c r="S1686" s="16"/>
      <c r="T1686" s="151"/>
      <c r="V1686" s="105" t="str">
        <f>IF(Tabela2[[#This Row],[F.R.
(Fonte Recurso)]]="",IF(B1784&lt;&gt;"",B1784&amp;".","")&amp;C1784&amp;"."&amp;D1784&amp;"."&amp;E1784&amp;"."&amp;F1784&amp;"."&amp;G1784&amp;"."&amp;H1784&amp;"."&amp;I1784&amp;"."&amp;J1784,"")</f>
        <v>.......</v>
      </c>
      <c r="W1686" s="105" t="b">
        <f>V1686=Tabela2[[#This Row],[N.R.
(Natureza da Receita)]]</f>
        <v>0</v>
      </c>
      <c r="X1686" s="105" t="str">
        <f>IF(Tabela2[[#This Row],[F.R.
(Fonte Recurso)]]="",VLOOKUP(Tabela2[[#This Row],[N.R.
(Natureza da Receita)]],Tabela813[[NR]:[Situação]],3,FALSE),"")</f>
        <v>S</v>
      </c>
      <c r="Y1686" s="105" t="b">
        <f>X1686=Tabela2[[#This Row],[(S)intética
(A)nalítica]]</f>
        <v>1</v>
      </c>
    </row>
    <row r="1687" spans="2:25" ht="30">
      <c r="B1687" s="29"/>
      <c r="C1687" s="20" t="s">
        <v>788</v>
      </c>
      <c r="D1687" s="20" t="s">
        <v>782</v>
      </c>
      <c r="E1687" s="20" t="s">
        <v>781</v>
      </c>
      <c r="F1687" s="20" t="s">
        <v>781</v>
      </c>
      <c r="G1687" s="20" t="s">
        <v>783</v>
      </c>
      <c r="H1687" s="20" t="s">
        <v>781</v>
      </c>
      <c r="I1687" s="20" t="s">
        <v>784</v>
      </c>
      <c r="J1687" s="20" t="s">
        <v>787</v>
      </c>
      <c r="K1687" s="16" t="s">
        <v>2035</v>
      </c>
      <c r="L1687" s="20"/>
      <c r="M1687" s="21" t="s">
        <v>1024</v>
      </c>
      <c r="N1687" s="16" t="str">
        <f>X1586</f>
        <v/>
      </c>
      <c r="O1687" s="16">
        <v>6</v>
      </c>
      <c r="P1687" s="20" t="s">
        <v>50</v>
      </c>
      <c r="Q1687" s="1" t="s">
        <v>197</v>
      </c>
      <c r="R1687" s="1" t="s">
        <v>157</v>
      </c>
      <c r="S1687" s="16"/>
      <c r="T1687" s="151"/>
      <c r="V1687" s="105" t="str">
        <f>IF(Tabela2[[#This Row],[F.R.
(Fonte Recurso)]]="",IF(B1785&lt;&gt;"",B1785&amp;".","")&amp;C1785&amp;"."&amp;D1785&amp;"."&amp;E1785&amp;"."&amp;F1785&amp;"."&amp;G1785&amp;"."&amp;H1785&amp;"."&amp;I1785&amp;"."&amp;J1785,"")</f>
        <v>7.9.1.1.09.0.0.00</v>
      </c>
      <c r="W1687" s="105" t="b">
        <f>V1687=Tabela2[[#This Row],[N.R.
(Natureza da Receita)]]</f>
        <v>0</v>
      </c>
      <c r="X1687" s="105" t="str">
        <f>IF(Tabela2[[#This Row],[F.R.
(Fonte Recurso)]]="",VLOOKUP(Tabela2[[#This Row],[N.R.
(Natureza da Receita)]],Tabela813[[NR]:[Situação]],3,FALSE),"")</f>
        <v>S</v>
      </c>
      <c r="Y1687" s="105" t="b">
        <f>X1687=Tabela2[[#This Row],[(S)intética
(A)nalítica]]</f>
        <v>0</v>
      </c>
    </row>
    <row r="1688" spans="2:25">
      <c r="B1688" s="29"/>
      <c r="C1688" s="20"/>
      <c r="D1688" s="20"/>
      <c r="E1688" s="20"/>
      <c r="F1688" s="20"/>
      <c r="G1688" s="20"/>
      <c r="H1688" s="20"/>
      <c r="I1688" s="20"/>
      <c r="J1688" s="20"/>
      <c r="K1688" s="16"/>
      <c r="L1688" s="20" t="s">
        <v>3110</v>
      </c>
      <c r="M1688" s="21" t="s">
        <v>3055</v>
      </c>
      <c r="N1688" s="16"/>
      <c r="O1688" s="16" t="s">
        <v>157</v>
      </c>
      <c r="P1688" s="20" t="s">
        <v>157</v>
      </c>
      <c r="Q1688" s="1"/>
      <c r="R1688" s="1" t="s">
        <v>157</v>
      </c>
      <c r="S1688" s="16" t="s">
        <v>157</v>
      </c>
      <c r="T1688" s="151"/>
      <c r="V1688" s="105" t="str">
        <f>IF(Tabela2[[#This Row],[F.R.
(Fonte Recurso)]]="",IF(B1786&lt;&gt;"",B1786&amp;".","")&amp;C1786&amp;"."&amp;D1786&amp;"."&amp;E1786&amp;"."&amp;F1786&amp;"."&amp;G1786&amp;"."&amp;H1786&amp;"."&amp;I1786&amp;"."&amp;J1786,"")</f>
        <v/>
      </c>
      <c r="W1688" s="105" t="b">
        <f>V1688=Tabela2[[#This Row],[N.R.
(Natureza da Receita)]]</f>
        <v>1</v>
      </c>
      <c r="X1688" s="105" t="str">
        <f>IF(Tabela2[[#This Row],[F.R.
(Fonte Recurso)]]="",VLOOKUP(Tabela2[[#This Row],[N.R.
(Natureza da Receita)]],Tabela813[[NR]:[Situação]],3,FALSE),"")</f>
        <v/>
      </c>
      <c r="Y1688" s="105" t="b">
        <f>X1688=Tabela2[[#This Row],[(S)intética
(A)nalítica]]</f>
        <v>1</v>
      </c>
    </row>
    <row r="1689" spans="2:25">
      <c r="B1689" s="29"/>
      <c r="C1689" s="20"/>
      <c r="D1689" s="20"/>
      <c r="E1689" s="20"/>
      <c r="F1689" s="20"/>
      <c r="G1689" s="20"/>
      <c r="H1689" s="20"/>
      <c r="I1689" s="20"/>
      <c r="J1689" s="20"/>
      <c r="K1689" s="16"/>
      <c r="L1689" s="20" t="s">
        <v>3337</v>
      </c>
      <c r="M1689" s="21" t="s">
        <v>3338</v>
      </c>
      <c r="N1689" s="16" t="str">
        <f>X1588</f>
        <v>S</v>
      </c>
      <c r="O1689" s="16"/>
      <c r="P1689" s="20"/>
      <c r="Q1689" s="1"/>
      <c r="R1689" s="1"/>
      <c r="S1689" s="16"/>
      <c r="T1689" s="151"/>
      <c r="V1689" s="105" t="str">
        <f>IF(Tabela2[[#This Row],[F.R.
(Fonte Recurso)]]="",IF(B1787&lt;&gt;"",B1787&amp;".","")&amp;C1787&amp;"."&amp;D1787&amp;"."&amp;E1787&amp;"."&amp;F1787&amp;"."&amp;G1787&amp;"."&amp;H1787&amp;"."&amp;I1787&amp;"."&amp;J1787,"")</f>
        <v/>
      </c>
      <c r="W1689" s="105" t="b">
        <f>V1689=Tabela2[[#This Row],[N.R.
(Natureza da Receita)]]</f>
        <v>1</v>
      </c>
      <c r="X1689" s="105" t="str">
        <f>IF(Tabela2[[#This Row],[F.R.
(Fonte Recurso)]]="",VLOOKUP(Tabela2[[#This Row],[N.R.
(Natureza da Receita)]],Tabela813[[NR]:[Situação]],3,FALSE),"")</f>
        <v/>
      </c>
      <c r="Y1689" s="105" t="b">
        <f>X1689=Tabela2[[#This Row],[(S)intética
(A)nalítica]]</f>
        <v>0</v>
      </c>
    </row>
    <row r="1690" spans="2:25" ht="45">
      <c r="B1690" s="29"/>
      <c r="C1690" s="20" t="s">
        <v>788</v>
      </c>
      <c r="D1690" s="20" t="s">
        <v>782</v>
      </c>
      <c r="E1690" s="20" t="s">
        <v>781</v>
      </c>
      <c r="F1690" s="20" t="s">
        <v>781</v>
      </c>
      <c r="G1690" s="20" t="s">
        <v>785</v>
      </c>
      <c r="H1690" s="20" t="s">
        <v>784</v>
      </c>
      <c r="I1690" s="20" t="s">
        <v>784</v>
      </c>
      <c r="J1690" s="20" t="s">
        <v>787</v>
      </c>
      <c r="K1690" s="16" t="s">
        <v>2036</v>
      </c>
      <c r="L1690" s="20"/>
      <c r="M1690" s="21" t="s">
        <v>1025</v>
      </c>
      <c r="N1690" s="16" t="s">
        <v>1236</v>
      </c>
      <c r="O1690" s="16">
        <v>5</v>
      </c>
      <c r="P1690" s="20" t="s">
        <v>50</v>
      </c>
      <c r="Q1690" s="1" t="s">
        <v>201</v>
      </c>
      <c r="R1690" s="1" t="s">
        <v>157</v>
      </c>
      <c r="S1690" s="16"/>
      <c r="T1690" s="151"/>
      <c r="V1690" s="105" t="str">
        <f>IF(Tabela2[[#This Row],[F.R.
(Fonte Recurso)]]="",IF(B1788&lt;&gt;"",B1788&amp;".","")&amp;C1788&amp;"."&amp;D1788&amp;"."&amp;E1788&amp;"."&amp;F1788&amp;"."&amp;G1788&amp;"."&amp;H1788&amp;"."&amp;I1788&amp;"."&amp;J1788,"")</f>
        <v>7.9.2.1.00.0.0.00</v>
      </c>
      <c r="W1690" s="105" t="b">
        <f>V1690=Tabela2[[#This Row],[N.R.
(Natureza da Receita)]]</f>
        <v>0</v>
      </c>
      <c r="X1690" s="105" t="str">
        <f>IF(Tabela2[[#This Row],[F.R.
(Fonte Recurso)]]="",VLOOKUP(Tabela2[[#This Row],[N.R.
(Natureza da Receita)]],Tabela813[[NR]:[Situação]],3,FALSE),"")</f>
        <v>S</v>
      </c>
      <c r="Y1690" s="105" t="b">
        <f>X1690=Tabela2[[#This Row],[(S)intética
(A)nalítica]]</f>
        <v>1</v>
      </c>
    </row>
    <row r="1691" spans="2:25">
      <c r="B1691" s="29"/>
      <c r="C1691" s="20"/>
      <c r="D1691" s="20"/>
      <c r="E1691" s="20"/>
      <c r="F1691" s="20"/>
      <c r="G1691" s="20"/>
      <c r="H1691" s="20"/>
      <c r="I1691" s="20"/>
      <c r="J1691" s="20"/>
      <c r="K1691" s="16"/>
      <c r="L1691" s="20" t="s">
        <v>3110</v>
      </c>
      <c r="M1691" s="21" t="s">
        <v>3055</v>
      </c>
      <c r="N1691" s="16"/>
      <c r="O1691" s="16" t="s">
        <v>157</v>
      </c>
      <c r="P1691" s="20" t="s">
        <v>157</v>
      </c>
      <c r="Q1691" s="1"/>
      <c r="R1691" s="1" t="s">
        <v>157</v>
      </c>
      <c r="S1691" s="16"/>
      <c r="T1691" s="151"/>
      <c r="V1691" s="105" t="str">
        <f>IF(Tabela2[[#This Row],[F.R.
(Fonte Recurso)]]="",IF(B1789&lt;&gt;"",B1789&amp;".","")&amp;C1789&amp;"."&amp;D1789&amp;"."&amp;E1789&amp;"."&amp;F1789&amp;"."&amp;G1789&amp;"."&amp;H1789&amp;"."&amp;I1789&amp;"."&amp;J1789,"")</f>
        <v/>
      </c>
      <c r="W1691" s="105" t="b">
        <f>V1691=Tabela2[[#This Row],[N.R.
(Natureza da Receita)]]</f>
        <v>1</v>
      </c>
      <c r="X1691" s="105" t="str">
        <f>IF(Tabela2[[#This Row],[F.R.
(Fonte Recurso)]]="",VLOOKUP(Tabela2[[#This Row],[N.R.
(Natureza da Receita)]],Tabela813[[NR]:[Situação]],3,FALSE),"")</f>
        <v/>
      </c>
      <c r="Y1691" s="105" t="b">
        <f>X1691=Tabela2[[#This Row],[(S)intética
(A)nalítica]]</f>
        <v>1</v>
      </c>
    </row>
    <row r="1692" spans="2:25">
      <c r="B1692" s="29"/>
      <c r="C1692" s="20"/>
      <c r="D1692" s="20"/>
      <c r="E1692" s="20"/>
      <c r="F1692" s="20"/>
      <c r="G1692" s="20"/>
      <c r="H1692" s="20"/>
      <c r="I1692" s="20"/>
      <c r="J1692" s="20"/>
      <c r="K1692" s="16"/>
      <c r="L1692" s="20" t="s">
        <v>3337</v>
      </c>
      <c r="M1692" s="21" t="s">
        <v>3338</v>
      </c>
      <c r="N1692" s="16"/>
      <c r="O1692" s="16"/>
      <c r="P1692" s="20"/>
      <c r="Q1692" s="1"/>
      <c r="R1692" s="1"/>
      <c r="S1692" s="16"/>
      <c r="T1692" s="151"/>
      <c r="V1692" s="105" t="str">
        <f>IF(Tabela2[[#This Row],[F.R.
(Fonte Recurso)]]="",IF(B1790&lt;&gt;"",B1790&amp;".","")&amp;C1790&amp;"."&amp;D1790&amp;"."&amp;E1790&amp;"."&amp;F1790&amp;"."&amp;G1790&amp;"."&amp;H1790&amp;"."&amp;I1790&amp;"."&amp;J1790,"")</f>
        <v/>
      </c>
      <c r="W1692" s="105" t="b">
        <f>V1692=Tabela2[[#This Row],[N.R.
(Natureza da Receita)]]</f>
        <v>1</v>
      </c>
      <c r="X1692" s="105" t="str">
        <f>IF(Tabela2[[#This Row],[F.R.
(Fonte Recurso)]]="",VLOOKUP(Tabela2[[#This Row],[N.R.
(Natureza da Receita)]],Tabela813[[NR]:[Situação]],3,FALSE),"")</f>
        <v/>
      </c>
      <c r="Y1692" s="105" t="b">
        <f>X1692=Tabela2[[#This Row],[(S)intética
(A)nalítica]]</f>
        <v>1</v>
      </c>
    </row>
    <row r="1693" spans="2:25" ht="30">
      <c r="B1693" s="29"/>
      <c r="C1693" s="20" t="s">
        <v>788</v>
      </c>
      <c r="D1693" s="20" t="s">
        <v>782</v>
      </c>
      <c r="E1693" s="20" t="s">
        <v>781</v>
      </c>
      <c r="F1693" s="20" t="s">
        <v>781</v>
      </c>
      <c r="G1693" s="20" t="s">
        <v>797</v>
      </c>
      <c r="H1693" s="20" t="s">
        <v>784</v>
      </c>
      <c r="I1693" s="20" t="s">
        <v>784</v>
      </c>
      <c r="J1693" s="20" t="s">
        <v>787</v>
      </c>
      <c r="K1693" s="16" t="s">
        <v>2037</v>
      </c>
      <c r="L1693" s="20"/>
      <c r="M1693" s="21" t="s">
        <v>1026</v>
      </c>
      <c r="N1693" s="16" t="s">
        <v>1236</v>
      </c>
      <c r="O1693" s="16">
        <v>5</v>
      </c>
      <c r="P1693" s="20" t="s">
        <v>50</v>
      </c>
      <c r="Q1693" s="1" t="s">
        <v>203</v>
      </c>
      <c r="R1693" s="1" t="s">
        <v>157</v>
      </c>
      <c r="S1693" s="16"/>
      <c r="T1693" s="151"/>
      <c r="V1693" s="105" t="str">
        <f>IF(Tabela2[[#This Row],[F.R.
(Fonte Recurso)]]="",IF(B1791&lt;&gt;"",B1791&amp;".","")&amp;C1791&amp;"."&amp;D1791&amp;"."&amp;E1791&amp;"."&amp;F1791&amp;"."&amp;G1791&amp;"."&amp;H1791&amp;"."&amp;I1791&amp;"."&amp;J1791,"")</f>
        <v>7.9.2.1.99.0.0.00</v>
      </c>
      <c r="W1693" s="105" t="b">
        <f>V1693=Tabela2[[#This Row],[N.R.
(Natureza da Receita)]]</f>
        <v>0</v>
      </c>
      <c r="X1693" s="105" t="str">
        <f>IF(Tabela2[[#This Row],[F.R.
(Fonte Recurso)]]="",VLOOKUP(Tabela2[[#This Row],[N.R.
(Natureza da Receita)]],Tabela813[[NR]:[Situação]],3,FALSE),"")</f>
        <v>S</v>
      </c>
      <c r="Y1693" s="105" t="b">
        <f>X1693=Tabela2[[#This Row],[(S)intética
(A)nalítica]]</f>
        <v>1</v>
      </c>
    </row>
    <row r="1694" spans="2:25">
      <c r="B1694" s="29"/>
      <c r="C1694" s="20"/>
      <c r="D1694" s="20"/>
      <c r="E1694" s="20"/>
      <c r="F1694" s="20"/>
      <c r="G1694" s="20"/>
      <c r="H1694" s="20"/>
      <c r="I1694" s="20"/>
      <c r="J1694" s="20"/>
      <c r="K1694" s="16"/>
      <c r="L1694" s="20" t="s">
        <v>3110</v>
      </c>
      <c r="M1694" s="21" t="s">
        <v>3055</v>
      </c>
      <c r="N1694" s="16" t="str">
        <f>X1593</f>
        <v/>
      </c>
      <c r="O1694" s="16" t="s">
        <v>157</v>
      </c>
      <c r="P1694" s="20" t="s">
        <v>157</v>
      </c>
      <c r="Q1694" s="1"/>
      <c r="R1694" s="1" t="s">
        <v>157</v>
      </c>
      <c r="S1694" s="16"/>
      <c r="T1694" s="151"/>
      <c r="V1694" s="105" t="str">
        <f>IF(Tabela2[[#This Row],[F.R.
(Fonte Recurso)]]="",IF(B1792&lt;&gt;"",B1792&amp;".","")&amp;C1792&amp;"."&amp;D1792&amp;"."&amp;E1792&amp;"."&amp;F1792&amp;"."&amp;G1792&amp;"."&amp;H1792&amp;"."&amp;I1792&amp;"."&amp;J1792,"")</f>
        <v/>
      </c>
      <c r="W1694" s="105" t="b">
        <f>V1694=Tabela2[[#This Row],[N.R.
(Natureza da Receita)]]</f>
        <v>1</v>
      </c>
      <c r="X1694" s="105" t="str">
        <f>IF(Tabela2[[#This Row],[F.R.
(Fonte Recurso)]]="",VLOOKUP(Tabela2[[#This Row],[N.R.
(Natureza da Receita)]],Tabela813[[NR]:[Situação]],3,FALSE),"")</f>
        <v/>
      </c>
      <c r="Y1694" s="105" t="b">
        <f>X1694=Tabela2[[#This Row],[(S)intética
(A)nalítica]]</f>
        <v>1</v>
      </c>
    </row>
    <row r="1695" spans="2:25">
      <c r="B1695" s="29"/>
      <c r="C1695" s="20"/>
      <c r="D1695" s="20"/>
      <c r="E1695" s="20"/>
      <c r="F1695" s="20"/>
      <c r="G1695" s="20"/>
      <c r="H1695" s="20"/>
      <c r="I1695" s="20"/>
      <c r="J1695" s="20"/>
      <c r="K1695" s="16"/>
      <c r="L1695" s="20" t="s">
        <v>3337</v>
      </c>
      <c r="M1695" s="21" t="s">
        <v>3338</v>
      </c>
      <c r="N1695" s="16"/>
      <c r="O1695" s="16"/>
      <c r="P1695" s="20"/>
      <c r="Q1695" s="1"/>
      <c r="R1695" s="1"/>
      <c r="S1695" s="16"/>
      <c r="T1695" s="151"/>
      <c r="V1695" s="105" t="str">
        <f>IF(Tabela2[[#This Row],[F.R.
(Fonte Recurso)]]="",IF(B1796&lt;&gt;"",B1796&amp;".","")&amp;C1796&amp;"."&amp;D1796&amp;"."&amp;E1796&amp;"."&amp;F1796&amp;"."&amp;G1796&amp;"."&amp;H1796&amp;"."&amp;I1796&amp;"."&amp;J1796,"")</f>
        <v/>
      </c>
      <c r="W1695" s="105" t="b">
        <f>V1695=Tabela2[[#This Row],[N.R.
(Natureza da Receita)]]</f>
        <v>1</v>
      </c>
      <c r="X1695" s="105" t="str">
        <f>IF(Tabela2[[#This Row],[F.R.
(Fonte Recurso)]]="",VLOOKUP(Tabela2[[#This Row],[N.R.
(Natureza da Receita)]],Tabela813[[NR]:[Situação]],3,FALSE),"")</f>
        <v/>
      </c>
      <c r="Y1695" s="105" t="b">
        <f>X1695=Tabela2[[#This Row],[(S)intética
(A)nalítica]]</f>
        <v>1</v>
      </c>
    </row>
    <row r="1696" spans="2:25" ht="30">
      <c r="B1696" s="29"/>
      <c r="C1696" s="20" t="s">
        <v>788</v>
      </c>
      <c r="D1696" s="20" t="s">
        <v>782</v>
      </c>
      <c r="E1696" s="20" t="s">
        <v>793</v>
      </c>
      <c r="F1696" s="20" t="s">
        <v>784</v>
      </c>
      <c r="G1696" s="20" t="s">
        <v>787</v>
      </c>
      <c r="H1696" s="20" t="s">
        <v>784</v>
      </c>
      <c r="I1696" s="20" t="s">
        <v>784</v>
      </c>
      <c r="J1696" s="20" t="s">
        <v>787</v>
      </c>
      <c r="K1696" s="16" t="s">
        <v>2038</v>
      </c>
      <c r="L1696" s="20"/>
      <c r="M1696" s="21" t="s">
        <v>1027</v>
      </c>
      <c r="N1696" s="16" t="s">
        <v>1236</v>
      </c>
      <c r="O1696" s="16">
        <v>3</v>
      </c>
      <c r="P1696" s="20" t="s">
        <v>44</v>
      </c>
      <c r="Q1696" s="1" t="s">
        <v>267</v>
      </c>
      <c r="R1696" s="1" t="s">
        <v>157</v>
      </c>
      <c r="S1696" s="16" t="s">
        <v>157</v>
      </c>
      <c r="T1696" s="151"/>
      <c r="V1696" s="105" t="str">
        <f>IF(Tabela2[[#This Row],[F.R.
(Fonte Recurso)]]="",IF(B1797&lt;&gt;"",B1797&amp;".","")&amp;C1797&amp;"."&amp;D1797&amp;"."&amp;E1797&amp;"."&amp;F1797&amp;"."&amp;G1797&amp;"."&amp;H1797&amp;"."&amp;I1797&amp;"."&amp;J1797,"")</f>
        <v>7.9.2.2.00.0.0.00</v>
      </c>
      <c r="W1696" s="105" t="b">
        <f>V1696=Tabela2[[#This Row],[N.R.
(Natureza da Receita)]]</f>
        <v>0</v>
      </c>
      <c r="X1696" s="105" t="str">
        <f>IF(Tabela2[[#This Row],[F.R.
(Fonte Recurso)]]="",VLOOKUP(Tabela2[[#This Row],[N.R.
(Natureza da Receita)]],Tabela813[[NR]:[Situação]],3,FALSE),"")</f>
        <v>S</v>
      </c>
      <c r="Y1696" s="105" t="b">
        <f>X1696=Tabela2[[#This Row],[(S)intética
(A)nalítica]]</f>
        <v>1</v>
      </c>
    </row>
    <row r="1697" spans="2:25" ht="30">
      <c r="B1697" s="29"/>
      <c r="C1697" s="20" t="s">
        <v>788</v>
      </c>
      <c r="D1697" s="20" t="s">
        <v>782</v>
      </c>
      <c r="E1697" s="20" t="s">
        <v>793</v>
      </c>
      <c r="F1697" s="20" t="s">
        <v>793</v>
      </c>
      <c r="G1697" s="20" t="s">
        <v>787</v>
      </c>
      <c r="H1697" s="20" t="s">
        <v>784</v>
      </c>
      <c r="I1697" s="20" t="s">
        <v>784</v>
      </c>
      <c r="J1697" s="20" t="s">
        <v>787</v>
      </c>
      <c r="K1697" s="16" t="s">
        <v>2039</v>
      </c>
      <c r="L1697" s="20"/>
      <c r="M1697" s="21" t="s">
        <v>1028</v>
      </c>
      <c r="N1697" s="16" t="s">
        <v>1236</v>
      </c>
      <c r="O1697" s="16">
        <v>4</v>
      </c>
      <c r="P1697" s="20" t="s">
        <v>44</v>
      </c>
      <c r="Q1697" s="1" t="s">
        <v>267</v>
      </c>
      <c r="R1697" s="1" t="s">
        <v>157</v>
      </c>
      <c r="S1697" s="16" t="s">
        <v>157</v>
      </c>
      <c r="T1697" s="151"/>
      <c r="V1697" s="105" t="str">
        <f>IF(Tabela2[[#This Row],[F.R.
(Fonte Recurso)]]="",IF(B1798&lt;&gt;"",B1798&amp;".","")&amp;C1798&amp;"."&amp;D1798&amp;"."&amp;E1798&amp;"."&amp;F1798&amp;"."&amp;G1798&amp;"."&amp;H1798&amp;"."&amp;I1798&amp;"."&amp;J1798,"")</f>
        <v>7.9.2.2.01.0.0.00</v>
      </c>
      <c r="W1697" s="105" t="b">
        <f>V1697=Tabela2[[#This Row],[N.R.
(Natureza da Receita)]]</f>
        <v>0</v>
      </c>
      <c r="X1697" s="105" t="str">
        <f>IF(Tabela2[[#This Row],[F.R.
(Fonte Recurso)]]="",VLOOKUP(Tabela2[[#This Row],[N.R.
(Natureza da Receita)]],Tabela813[[NR]:[Situação]],3,FALSE),"")</f>
        <v>S</v>
      </c>
      <c r="Y1697" s="105" t="b">
        <f>X1697=Tabela2[[#This Row],[(S)intética
(A)nalítica]]</f>
        <v>1</v>
      </c>
    </row>
    <row r="1698" spans="2:25" ht="30">
      <c r="B1698" s="29"/>
      <c r="C1698" s="20" t="s">
        <v>788</v>
      </c>
      <c r="D1698" s="20" t="s">
        <v>782</v>
      </c>
      <c r="E1698" s="20" t="s">
        <v>793</v>
      </c>
      <c r="F1698" s="20" t="s">
        <v>793</v>
      </c>
      <c r="G1698" s="20" t="s">
        <v>797</v>
      </c>
      <c r="H1698" s="20" t="s">
        <v>784</v>
      </c>
      <c r="I1698" s="20" t="s">
        <v>784</v>
      </c>
      <c r="J1698" s="20" t="s">
        <v>787</v>
      </c>
      <c r="K1698" s="16" t="s">
        <v>2040</v>
      </c>
      <c r="L1698" s="20"/>
      <c r="M1698" s="21" t="s">
        <v>1028</v>
      </c>
      <c r="N1698" s="16" t="s">
        <v>1236</v>
      </c>
      <c r="O1698" s="16">
        <v>5</v>
      </c>
      <c r="P1698" s="20" t="s">
        <v>50</v>
      </c>
      <c r="Q1698" s="1" t="s">
        <v>269</v>
      </c>
      <c r="R1698" s="1" t="s">
        <v>157</v>
      </c>
      <c r="S1698" s="16"/>
      <c r="T1698" s="151"/>
      <c r="V1698" s="105" t="str">
        <f>IF(Tabela2[[#This Row],[F.R.
(Fonte Recurso)]]="",IF(B1800&lt;&gt;"",B1800&amp;".","")&amp;C1800&amp;"."&amp;D1800&amp;"."&amp;E1800&amp;"."&amp;F1800&amp;"."&amp;G1800&amp;"."&amp;H1800&amp;"."&amp;I1800&amp;"."&amp;J1800,"")</f>
        <v>.......</v>
      </c>
      <c r="W1698" s="105" t="b">
        <f>V1698=Tabela2[[#This Row],[N.R.
(Natureza da Receita)]]</f>
        <v>0</v>
      </c>
      <c r="X1698" s="105" t="str">
        <f>IF(Tabela2[[#This Row],[F.R.
(Fonte Recurso)]]="",VLOOKUP(Tabela2[[#This Row],[N.R.
(Natureza da Receita)]],Tabela813[[NR]:[Situação]],3,FALSE),"")</f>
        <v>S</v>
      </c>
      <c r="Y1698" s="105" t="b">
        <f>X1698=Tabela2[[#This Row],[(S)intética
(A)nalítica]]</f>
        <v>1</v>
      </c>
    </row>
    <row r="1699" spans="2:25">
      <c r="B1699" s="29"/>
      <c r="C1699" s="20"/>
      <c r="D1699" s="20"/>
      <c r="E1699" s="20"/>
      <c r="F1699" s="20"/>
      <c r="G1699" s="20"/>
      <c r="H1699" s="20"/>
      <c r="I1699" s="20"/>
      <c r="J1699" s="20"/>
      <c r="K1699" s="16"/>
      <c r="L1699" s="20" t="s">
        <v>3110</v>
      </c>
      <c r="M1699" s="21" t="s">
        <v>3055</v>
      </c>
      <c r="N1699" s="16"/>
      <c r="O1699" s="16" t="s">
        <v>157</v>
      </c>
      <c r="P1699" s="20" t="s">
        <v>157</v>
      </c>
      <c r="Q1699" s="1"/>
      <c r="R1699" s="1" t="s">
        <v>157</v>
      </c>
      <c r="S1699" s="16" t="s">
        <v>157</v>
      </c>
      <c r="T1699" s="151"/>
      <c r="V1699" s="105" t="str">
        <f>IF(Tabela2[[#This Row],[F.R.
(Fonte Recurso)]]="",IF(B1801&lt;&gt;"",B1801&amp;".","")&amp;C1801&amp;"."&amp;D1801&amp;"."&amp;E1801&amp;"."&amp;F1801&amp;"."&amp;G1801&amp;"."&amp;H1801&amp;"."&amp;I1801&amp;"."&amp;J1801,"")</f>
        <v/>
      </c>
      <c r="W1699" s="105" t="b">
        <f>V1699=Tabela2[[#This Row],[N.R.
(Natureza da Receita)]]</f>
        <v>1</v>
      </c>
      <c r="X1699" s="105" t="str">
        <f>IF(Tabela2[[#This Row],[F.R.
(Fonte Recurso)]]="",VLOOKUP(Tabela2[[#This Row],[N.R.
(Natureza da Receita)]],Tabela813[[NR]:[Situação]],3,FALSE),"")</f>
        <v/>
      </c>
      <c r="Y1699" s="105" t="b">
        <f>X1699=Tabela2[[#This Row],[(S)intética
(A)nalítica]]</f>
        <v>1</v>
      </c>
    </row>
    <row r="1700" spans="2:25" ht="30">
      <c r="B1700" s="29"/>
      <c r="C1700" s="20" t="s">
        <v>788</v>
      </c>
      <c r="D1700" s="20" t="s">
        <v>791</v>
      </c>
      <c r="E1700" s="20" t="s">
        <v>784</v>
      </c>
      <c r="F1700" s="20" t="s">
        <v>784</v>
      </c>
      <c r="G1700" s="20" t="s">
        <v>787</v>
      </c>
      <c r="H1700" s="20" t="s">
        <v>784</v>
      </c>
      <c r="I1700" s="20" t="s">
        <v>784</v>
      </c>
      <c r="J1700" s="20" t="s">
        <v>787</v>
      </c>
      <c r="K1700" s="16" t="s">
        <v>2041</v>
      </c>
      <c r="L1700" s="20"/>
      <c r="M1700" s="21" t="s">
        <v>1029</v>
      </c>
      <c r="N1700" s="16" t="s">
        <v>1236</v>
      </c>
      <c r="O1700" s="16">
        <v>2</v>
      </c>
      <c r="P1700" s="20" t="s">
        <v>44</v>
      </c>
      <c r="Q1700" s="1" t="s">
        <v>271</v>
      </c>
      <c r="R1700" s="1" t="s">
        <v>157</v>
      </c>
      <c r="S1700" s="16" t="s">
        <v>157</v>
      </c>
      <c r="T1700" s="151"/>
      <c r="V1700" s="105" t="str">
        <f>IF(Tabela2[[#This Row],[F.R.
(Fonte Recurso)]]="",IF(B1802&lt;&gt;"",B1802&amp;".","")&amp;C1802&amp;"."&amp;D1802&amp;"."&amp;E1802&amp;"."&amp;F1802&amp;"."&amp;G1802&amp;"."&amp;H1802&amp;"."&amp;I1802&amp;"."&amp;J1802,"")</f>
        <v>.......</v>
      </c>
      <c r="W1700" s="105" t="b">
        <f>V1700=Tabela2[[#This Row],[N.R.
(Natureza da Receita)]]</f>
        <v>0</v>
      </c>
      <c r="X1700" s="105" t="str">
        <f>IF(Tabela2[[#This Row],[F.R.
(Fonte Recurso)]]="",VLOOKUP(Tabela2[[#This Row],[N.R.
(Natureza da Receita)]],Tabela813[[NR]:[Situação]],3,FALSE),"")</f>
        <v>S</v>
      </c>
      <c r="Y1700" s="105" t="b">
        <f>X1700=Tabela2[[#This Row],[(S)intética
(A)nalítica]]</f>
        <v>1</v>
      </c>
    </row>
    <row r="1701" spans="2:25" ht="30">
      <c r="B1701" s="29"/>
      <c r="C1701" s="20" t="s">
        <v>788</v>
      </c>
      <c r="D1701" s="20" t="s">
        <v>791</v>
      </c>
      <c r="E1701" s="20" t="s">
        <v>781</v>
      </c>
      <c r="F1701" s="20" t="s">
        <v>784</v>
      </c>
      <c r="G1701" s="20" t="s">
        <v>787</v>
      </c>
      <c r="H1701" s="20" t="s">
        <v>784</v>
      </c>
      <c r="I1701" s="20" t="s">
        <v>784</v>
      </c>
      <c r="J1701" s="20" t="s">
        <v>787</v>
      </c>
      <c r="K1701" s="16" t="s">
        <v>2042</v>
      </c>
      <c r="L1701" s="20"/>
      <c r="M1701" s="21" t="s">
        <v>1029</v>
      </c>
      <c r="N1701" s="16" t="s">
        <v>1236</v>
      </c>
      <c r="O1701" s="16">
        <v>3</v>
      </c>
      <c r="P1701" s="20" t="s">
        <v>44</v>
      </c>
      <c r="Q1701" s="1" t="s">
        <v>271</v>
      </c>
      <c r="R1701" s="1" t="s">
        <v>157</v>
      </c>
      <c r="S1701" s="16"/>
      <c r="T1701" s="151"/>
      <c r="V1701" s="105" t="str">
        <f>IF(Tabela2[[#This Row],[F.R.
(Fonte Recurso)]]="",IF(B1803&lt;&gt;"",B1803&amp;".","")&amp;C1803&amp;"."&amp;D1803&amp;"."&amp;E1803&amp;"."&amp;F1803&amp;"."&amp;G1803&amp;"."&amp;H1803&amp;"."&amp;I1803&amp;"."&amp;J1803,"")</f>
        <v>7.9.2.2.06.0.0.00</v>
      </c>
      <c r="W1701" s="105" t="b">
        <f>V1701=Tabela2[[#This Row],[N.R.
(Natureza da Receita)]]</f>
        <v>0</v>
      </c>
      <c r="X1701" s="105" t="str">
        <f>IF(Tabela2[[#This Row],[F.R.
(Fonte Recurso)]]="",VLOOKUP(Tabela2[[#This Row],[N.R.
(Natureza da Receita)]],Tabela813[[NR]:[Situação]],3,FALSE),"")</f>
        <v>S</v>
      </c>
      <c r="Y1701" s="105" t="b">
        <f>X1701=Tabela2[[#This Row],[(S)intética
(A)nalítica]]</f>
        <v>1</v>
      </c>
    </row>
    <row r="1702" spans="2:25" ht="30">
      <c r="B1702" s="29"/>
      <c r="C1702" s="20" t="s">
        <v>788</v>
      </c>
      <c r="D1702" s="20" t="s">
        <v>791</v>
      </c>
      <c r="E1702" s="20" t="s">
        <v>781</v>
      </c>
      <c r="F1702" s="20" t="s">
        <v>781</v>
      </c>
      <c r="G1702" s="20" t="s">
        <v>787</v>
      </c>
      <c r="H1702" s="20" t="s">
        <v>784</v>
      </c>
      <c r="I1702" s="20" t="s">
        <v>784</v>
      </c>
      <c r="J1702" s="20" t="s">
        <v>787</v>
      </c>
      <c r="K1702" s="16" t="s">
        <v>2043</v>
      </c>
      <c r="L1702" s="20"/>
      <c r="M1702" s="21" t="s">
        <v>1029</v>
      </c>
      <c r="N1702" s="16" t="s">
        <v>1236</v>
      </c>
      <c r="O1702" s="16">
        <v>4</v>
      </c>
      <c r="P1702" s="20" t="s">
        <v>44</v>
      </c>
      <c r="Q1702" s="1" t="s">
        <v>271</v>
      </c>
      <c r="R1702" s="1" t="s">
        <v>157</v>
      </c>
      <c r="S1702" s="16"/>
      <c r="T1702" s="151"/>
      <c r="V1702" s="105" t="str">
        <f>IF(Tabela2[[#This Row],[F.R.
(Fonte Recurso)]]="",IF(B1806&lt;&gt;"",B1806&amp;".","")&amp;C1806&amp;"."&amp;D1806&amp;"."&amp;E1806&amp;"."&amp;F1806&amp;"."&amp;G1806&amp;"."&amp;H1806&amp;"."&amp;I1806&amp;"."&amp;J1806,"")</f>
        <v>7.9.2.2.06.3.0.00</v>
      </c>
      <c r="W1702" s="105" t="b">
        <f>V1702=Tabela2[[#This Row],[N.R.
(Natureza da Receita)]]</f>
        <v>0</v>
      </c>
      <c r="X1702" s="105" t="str">
        <f>IF(Tabela2[[#This Row],[F.R.
(Fonte Recurso)]]="",VLOOKUP(Tabela2[[#This Row],[N.R.
(Natureza da Receita)]],Tabela813[[NR]:[Situação]],3,FALSE),"")</f>
        <v>S</v>
      </c>
      <c r="Y1702" s="105" t="b">
        <f>X1702=Tabela2[[#This Row],[(S)intética
(A)nalítica]]</f>
        <v>1</v>
      </c>
    </row>
    <row r="1703" spans="2:25" ht="60">
      <c r="B1703" s="29"/>
      <c r="C1703" s="20" t="s">
        <v>788</v>
      </c>
      <c r="D1703" s="20" t="s">
        <v>791</v>
      </c>
      <c r="E1703" s="20" t="s">
        <v>781</v>
      </c>
      <c r="F1703" s="20" t="s">
        <v>781</v>
      </c>
      <c r="G1703" s="20" t="s">
        <v>783</v>
      </c>
      <c r="H1703" s="20" t="s">
        <v>784</v>
      </c>
      <c r="I1703" s="20" t="s">
        <v>784</v>
      </c>
      <c r="J1703" s="20" t="s">
        <v>787</v>
      </c>
      <c r="K1703" s="16" t="s">
        <v>2044</v>
      </c>
      <c r="L1703" s="20"/>
      <c r="M1703" s="21" t="s">
        <v>1029</v>
      </c>
      <c r="N1703" s="16" t="s">
        <v>1236</v>
      </c>
      <c r="O1703" s="16">
        <v>5</v>
      </c>
      <c r="P1703" s="20" t="s">
        <v>50</v>
      </c>
      <c r="Q1703" s="1" t="s">
        <v>272</v>
      </c>
      <c r="R1703" s="1" t="s">
        <v>157</v>
      </c>
      <c r="S1703" s="16"/>
      <c r="T1703" s="151"/>
      <c r="V1703" s="105" t="str">
        <f>IF(Tabela2[[#This Row],[F.R.
(Fonte Recurso)]]="",IF(B1807&lt;&gt;"",B1807&amp;".","")&amp;C1807&amp;"."&amp;D1807&amp;"."&amp;E1807&amp;"."&amp;F1807&amp;"."&amp;G1807&amp;"."&amp;H1807&amp;"."&amp;I1807&amp;"."&amp;J1807,"")</f>
        <v>.......</v>
      </c>
      <c r="W1703" s="105" t="b">
        <f>V1703=Tabela2[[#This Row],[N.R.
(Natureza da Receita)]]</f>
        <v>0</v>
      </c>
      <c r="X1703" s="105" t="str">
        <f>IF(Tabela2[[#This Row],[F.R.
(Fonte Recurso)]]="",VLOOKUP(Tabela2[[#This Row],[N.R.
(Natureza da Receita)]],Tabela813[[NR]:[Situação]],3,FALSE),"")</f>
        <v>S</v>
      </c>
      <c r="Y1703" s="105" t="b">
        <f>X1703=Tabela2[[#This Row],[(S)intética
(A)nalítica]]</f>
        <v>1</v>
      </c>
    </row>
    <row r="1704" spans="2:25">
      <c r="B1704" s="29"/>
      <c r="C1704" s="20"/>
      <c r="D1704" s="20"/>
      <c r="E1704" s="20"/>
      <c r="F1704" s="20"/>
      <c r="G1704" s="20"/>
      <c r="H1704" s="20"/>
      <c r="I1704" s="20"/>
      <c r="J1704" s="20"/>
      <c r="K1704" s="16"/>
      <c r="L1704" s="20" t="s">
        <v>3110</v>
      </c>
      <c r="M1704" s="21" t="s">
        <v>3055</v>
      </c>
      <c r="N1704" s="16"/>
      <c r="O1704" s="16" t="s">
        <v>157</v>
      </c>
      <c r="P1704" s="20" t="s">
        <v>157</v>
      </c>
      <c r="Q1704" s="1"/>
      <c r="R1704" s="1" t="s">
        <v>157</v>
      </c>
      <c r="S1704" s="16" t="s">
        <v>157</v>
      </c>
      <c r="T1704" s="151"/>
      <c r="V1704" s="105" t="str">
        <f>IF(Tabela2[[#This Row],[F.R.
(Fonte Recurso)]]="",IF(B1808&lt;&gt;"",B1808&amp;".","")&amp;C1808&amp;"."&amp;D1808&amp;"."&amp;E1808&amp;"."&amp;F1808&amp;"."&amp;G1808&amp;"."&amp;H1808&amp;"."&amp;I1808&amp;"."&amp;J1808,"")</f>
        <v/>
      </c>
      <c r="W1704" s="105" t="b">
        <f>V1704=Tabela2[[#This Row],[N.R.
(Natureza da Receita)]]</f>
        <v>1</v>
      </c>
      <c r="X1704" s="105" t="str">
        <f>IF(Tabela2[[#This Row],[F.R.
(Fonte Recurso)]]="",VLOOKUP(Tabela2[[#This Row],[N.R.
(Natureza da Receita)]],Tabela813[[NR]:[Situação]],3,FALSE),"")</f>
        <v/>
      </c>
      <c r="Y1704" s="105" t="b">
        <f>X1704=Tabela2[[#This Row],[(S)intética
(A)nalítica]]</f>
        <v>1</v>
      </c>
    </row>
    <row r="1705" spans="2:25">
      <c r="B1705" s="29"/>
      <c r="C1705" s="20"/>
      <c r="D1705" s="20"/>
      <c r="E1705" s="20"/>
      <c r="F1705" s="20"/>
      <c r="G1705" s="20"/>
      <c r="H1705" s="20"/>
      <c r="I1705" s="20"/>
      <c r="J1705" s="20"/>
      <c r="K1705" s="16"/>
      <c r="L1705" s="20" t="s">
        <v>3337</v>
      </c>
      <c r="M1705" s="21" t="s">
        <v>3338</v>
      </c>
      <c r="N1705" s="16"/>
      <c r="O1705" s="16"/>
      <c r="P1705" s="20"/>
      <c r="Q1705" s="1"/>
      <c r="R1705" s="1"/>
      <c r="S1705" s="16"/>
      <c r="T1705" s="151"/>
      <c r="V1705" s="105" t="str">
        <f>IF(Tabela2[[#This Row],[F.R.
(Fonte Recurso)]]="",IF(B1809&lt;&gt;"",B1809&amp;".","")&amp;C1809&amp;"."&amp;D1809&amp;"."&amp;E1809&amp;"."&amp;F1809&amp;"."&amp;G1809&amp;"."&amp;H1809&amp;"."&amp;I1809&amp;"."&amp;J1809,"")</f>
        <v/>
      </c>
      <c r="W1705" s="105" t="b">
        <f>V1705=Tabela2[[#This Row],[N.R.
(Natureza da Receita)]]</f>
        <v>1</v>
      </c>
      <c r="X1705" s="105" t="str">
        <f>IF(Tabela2[[#This Row],[F.R.
(Fonte Recurso)]]="",VLOOKUP(Tabela2[[#This Row],[N.R.
(Natureza da Receita)]],Tabela813[[NR]:[Situação]],3,FALSE),"")</f>
        <v/>
      </c>
      <c r="Y1705" s="105" t="b">
        <f>X1705=Tabela2[[#This Row],[(S)intética
(A)nalítica]]</f>
        <v>1</v>
      </c>
    </row>
    <row r="1706" spans="2:25">
      <c r="B1706" s="29"/>
      <c r="C1706" s="20" t="s">
        <v>788</v>
      </c>
      <c r="D1706" s="20" t="s">
        <v>792</v>
      </c>
      <c r="E1706" s="20" t="s">
        <v>784</v>
      </c>
      <c r="F1706" s="20" t="s">
        <v>784</v>
      </c>
      <c r="G1706" s="20" t="s">
        <v>787</v>
      </c>
      <c r="H1706" s="20" t="s">
        <v>784</v>
      </c>
      <c r="I1706" s="20" t="s">
        <v>784</v>
      </c>
      <c r="J1706" s="20" t="s">
        <v>787</v>
      </c>
      <c r="K1706" s="16" t="s">
        <v>2045</v>
      </c>
      <c r="L1706" s="20"/>
      <c r="M1706" s="21" t="s">
        <v>1030</v>
      </c>
      <c r="N1706" s="16" t="s">
        <v>1236</v>
      </c>
      <c r="O1706" s="16">
        <v>2</v>
      </c>
      <c r="P1706" s="20" t="s">
        <v>44</v>
      </c>
      <c r="Q1706" s="1" t="s">
        <v>274</v>
      </c>
      <c r="R1706" s="1" t="s">
        <v>157</v>
      </c>
      <c r="S1706" s="16"/>
      <c r="T1706" s="151"/>
      <c r="V1706" s="105" t="str">
        <f>IF(Tabela2[[#This Row],[F.R.
(Fonte Recurso)]]="",IF(B1810&lt;&gt;"",B1810&amp;".","")&amp;C1810&amp;"."&amp;D1810&amp;"."&amp;E1810&amp;"."&amp;F1810&amp;"."&amp;G1810&amp;"."&amp;H1810&amp;"."&amp;I1810&amp;"."&amp;J1810,"")</f>
        <v>7.9.2.3.00.0.0.00</v>
      </c>
      <c r="W1706" s="105" t="b">
        <f>V1706=Tabela2[[#This Row],[N.R.
(Natureza da Receita)]]</f>
        <v>0</v>
      </c>
      <c r="X1706" s="105" t="str">
        <f>IF(Tabela2[[#This Row],[F.R.
(Fonte Recurso)]]="",VLOOKUP(Tabela2[[#This Row],[N.R.
(Natureza da Receita)]],Tabela813[[NR]:[Situação]],3,FALSE),"")</f>
        <v>S</v>
      </c>
      <c r="Y1706" s="105" t="b">
        <f>X1706=Tabela2[[#This Row],[(S)intética
(A)nalítica]]</f>
        <v>1</v>
      </c>
    </row>
    <row r="1707" spans="2:25">
      <c r="B1707" s="29"/>
      <c r="C1707" s="20" t="s">
        <v>788</v>
      </c>
      <c r="D1707" s="20" t="s">
        <v>792</v>
      </c>
      <c r="E1707" s="20" t="s">
        <v>781</v>
      </c>
      <c r="F1707" s="20" t="s">
        <v>784</v>
      </c>
      <c r="G1707" s="20" t="s">
        <v>787</v>
      </c>
      <c r="H1707" s="20" t="s">
        <v>784</v>
      </c>
      <c r="I1707" s="20" t="s">
        <v>784</v>
      </c>
      <c r="J1707" s="20" t="s">
        <v>787</v>
      </c>
      <c r="K1707" s="16" t="s">
        <v>2046</v>
      </c>
      <c r="L1707" s="20"/>
      <c r="M1707" s="21" t="s">
        <v>1030</v>
      </c>
      <c r="N1707" s="16" t="s">
        <v>1236</v>
      </c>
      <c r="O1707" s="16">
        <v>3</v>
      </c>
      <c r="P1707" s="20" t="s">
        <v>44</v>
      </c>
      <c r="Q1707" s="1" t="s">
        <v>274</v>
      </c>
      <c r="R1707" s="1" t="s">
        <v>157</v>
      </c>
      <c r="S1707" s="16"/>
      <c r="T1707" s="151"/>
      <c r="V1707" s="105" t="str">
        <f>IF(Tabela2[[#This Row],[F.R.
(Fonte Recurso)]]="",IF(B1811&lt;&gt;"",B1811&amp;".","")&amp;C1811&amp;"."&amp;D1811&amp;"."&amp;E1811&amp;"."&amp;F1811&amp;"."&amp;G1811&amp;"."&amp;H1811&amp;"."&amp;I1811&amp;"."&amp;J1811,"")</f>
        <v>7.9.2.3.99.0.0.00</v>
      </c>
      <c r="W1707" s="105" t="b">
        <f>V1707=Tabela2[[#This Row],[N.R.
(Natureza da Receita)]]</f>
        <v>0</v>
      </c>
      <c r="X1707" s="105" t="str">
        <f>IF(Tabela2[[#This Row],[F.R.
(Fonte Recurso)]]="",VLOOKUP(Tabela2[[#This Row],[N.R.
(Natureza da Receita)]],Tabela813[[NR]:[Situação]],3,FALSE),"")</f>
        <v>S</v>
      </c>
      <c r="Y1707" s="105" t="b">
        <f>X1707=Tabela2[[#This Row],[(S)intética
(A)nalítica]]</f>
        <v>1</v>
      </c>
    </row>
    <row r="1708" spans="2:25">
      <c r="B1708" s="29"/>
      <c r="C1708" s="20" t="s">
        <v>788</v>
      </c>
      <c r="D1708" s="20" t="s">
        <v>792</v>
      </c>
      <c r="E1708" s="20" t="s">
        <v>781</v>
      </c>
      <c r="F1708" s="20" t="s">
        <v>781</v>
      </c>
      <c r="G1708" s="20" t="s">
        <v>787</v>
      </c>
      <c r="H1708" s="20" t="s">
        <v>784</v>
      </c>
      <c r="I1708" s="20" t="s">
        <v>784</v>
      </c>
      <c r="J1708" s="20" t="s">
        <v>787</v>
      </c>
      <c r="K1708" s="16" t="s">
        <v>2047</v>
      </c>
      <c r="L1708" s="20"/>
      <c r="M1708" s="21" t="s">
        <v>1030</v>
      </c>
      <c r="N1708" s="16" t="s">
        <v>1236</v>
      </c>
      <c r="O1708" s="16">
        <v>4</v>
      </c>
      <c r="P1708" s="20" t="s">
        <v>44</v>
      </c>
      <c r="Q1708" s="1" t="s">
        <v>274</v>
      </c>
      <c r="R1708" s="1" t="s">
        <v>157</v>
      </c>
      <c r="S1708" s="16"/>
      <c r="T1708" s="151"/>
      <c r="V1708" s="105" t="str">
        <f>IF(Tabela2[[#This Row],[F.R.
(Fonte Recurso)]]="",IF(B1812&lt;&gt;"",B1812&amp;".","")&amp;C1812&amp;"."&amp;D1812&amp;"."&amp;E1812&amp;"."&amp;F1812&amp;"."&amp;G1812&amp;"."&amp;H1812&amp;"."&amp;I1812&amp;"."&amp;J1812,"")</f>
        <v>.......</v>
      </c>
      <c r="W1708" s="105" t="b">
        <f>V1708=Tabela2[[#This Row],[N.R.
(Natureza da Receita)]]</f>
        <v>0</v>
      </c>
      <c r="X1708" s="105" t="str">
        <f>IF(Tabela2[[#This Row],[F.R.
(Fonte Recurso)]]="",VLOOKUP(Tabela2[[#This Row],[N.R.
(Natureza da Receita)]],Tabela813[[NR]:[Situação]],3,FALSE),"")</f>
        <v>S</v>
      </c>
      <c r="Y1708" s="105" t="b">
        <f>X1708=Tabela2[[#This Row],[(S)intética
(A)nalítica]]</f>
        <v>1</v>
      </c>
    </row>
    <row r="1709" spans="2:25">
      <c r="B1709" s="29"/>
      <c r="C1709" s="20" t="s">
        <v>788</v>
      </c>
      <c r="D1709" s="20" t="s">
        <v>792</v>
      </c>
      <c r="E1709" s="20" t="s">
        <v>781</v>
      </c>
      <c r="F1709" s="20" t="s">
        <v>781</v>
      </c>
      <c r="G1709" s="20" t="s">
        <v>783</v>
      </c>
      <c r="H1709" s="20" t="s">
        <v>784</v>
      </c>
      <c r="I1709" s="20" t="s">
        <v>784</v>
      </c>
      <c r="J1709" s="20" t="s">
        <v>787</v>
      </c>
      <c r="K1709" s="16" t="s">
        <v>2048</v>
      </c>
      <c r="L1709" s="20"/>
      <c r="M1709" s="21" t="s">
        <v>1030</v>
      </c>
      <c r="N1709" s="16" t="s">
        <v>1236</v>
      </c>
      <c r="O1709" s="16">
        <v>5</v>
      </c>
      <c r="P1709" s="20" t="s">
        <v>50</v>
      </c>
      <c r="Q1709" s="1" t="s">
        <v>1149</v>
      </c>
      <c r="R1709" s="1" t="s">
        <v>157</v>
      </c>
      <c r="S1709" s="16"/>
      <c r="T1709" s="151"/>
      <c r="V1709" s="105" t="str">
        <f>IF(Tabela2[[#This Row],[F.R.
(Fonte Recurso)]]="",IF(B1813&lt;&gt;"",B1813&amp;".","")&amp;C1813&amp;"."&amp;D1813&amp;"."&amp;E1813&amp;"."&amp;F1813&amp;"."&amp;G1813&amp;"."&amp;H1813&amp;"."&amp;I1813&amp;"."&amp;J1813,"")</f>
        <v>7.9.9.0.00.0.0.00</v>
      </c>
      <c r="W1709" s="105" t="b">
        <f>V1709=Tabela2[[#This Row],[N.R.
(Natureza da Receita)]]</f>
        <v>0</v>
      </c>
      <c r="X1709" s="105" t="str">
        <f>IF(Tabela2[[#This Row],[F.R.
(Fonte Recurso)]]="",VLOOKUP(Tabela2[[#This Row],[N.R.
(Natureza da Receita)]],Tabela813[[NR]:[Situação]],3,FALSE),"")</f>
        <v>S</v>
      </c>
      <c r="Y1709" s="105" t="b">
        <f>X1709=Tabela2[[#This Row],[(S)intética
(A)nalítica]]</f>
        <v>1</v>
      </c>
    </row>
    <row r="1710" spans="2:25">
      <c r="B1710" s="29"/>
      <c r="C1710" s="20"/>
      <c r="D1710" s="20"/>
      <c r="E1710" s="20"/>
      <c r="F1710" s="20"/>
      <c r="G1710" s="20"/>
      <c r="H1710" s="20"/>
      <c r="I1710" s="20"/>
      <c r="J1710" s="20"/>
      <c r="K1710" s="16"/>
      <c r="L1710" s="20" t="s">
        <v>3110</v>
      </c>
      <c r="M1710" s="21" t="s">
        <v>3055</v>
      </c>
      <c r="N1710" s="16"/>
      <c r="O1710" s="16" t="s">
        <v>157</v>
      </c>
      <c r="P1710" s="20" t="s">
        <v>157</v>
      </c>
      <c r="Q1710" s="1"/>
      <c r="R1710" s="1" t="s">
        <v>157</v>
      </c>
      <c r="S1710" s="16"/>
      <c r="T1710" s="151"/>
      <c r="V1710" s="105" t="str">
        <f>IF(Tabela2[[#This Row],[F.R.
(Fonte Recurso)]]="",IF(B1814&lt;&gt;"",B1814&amp;".","")&amp;C1814&amp;"."&amp;D1814&amp;"."&amp;E1814&amp;"."&amp;F1814&amp;"."&amp;G1814&amp;"."&amp;H1814&amp;"."&amp;I1814&amp;"."&amp;J1814,"")</f>
        <v/>
      </c>
      <c r="W1710" s="105" t="b">
        <f>V1710=Tabela2[[#This Row],[N.R.
(Natureza da Receita)]]</f>
        <v>1</v>
      </c>
      <c r="X1710" s="105" t="str">
        <f>IF(Tabela2[[#This Row],[F.R.
(Fonte Recurso)]]="",VLOOKUP(Tabela2[[#This Row],[N.R.
(Natureza da Receita)]],Tabela813[[NR]:[Situação]],3,FALSE),"")</f>
        <v/>
      </c>
      <c r="Y1710" s="105" t="b">
        <f>X1710=Tabela2[[#This Row],[(S)intética
(A)nalítica]]</f>
        <v>1</v>
      </c>
    </row>
    <row r="1711" spans="2:25">
      <c r="B1711" s="29"/>
      <c r="C1711" s="20"/>
      <c r="D1711" s="20"/>
      <c r="E1711" s="20"/>
      <c r="F1711" s="20"/>
      <c r="G1711" s="20"/>
      <c r="H1711" s="20"/>
      <c r="I1711" s="20"/>
      <c r="J1711" s="20"/>
      <c r="K1711" s="16"/>
      <c r="L1711" s="20" t="s">
        <v>3337</v>
      </c>
      <c r="M1711" s="21" t="s">
        <v>3338</v>
      </c>
      <c r="N1711" s="16" t="str">
        <f>X1610</f>
        <v/>
      </c>
      <c r="O1711" s="16"/>
      <c r="P1711" s="20"/>
      <c r="Q1711" s="1"/>
      <c r="R1711" s="1"/>
      <c r="S1711" s="16"/>
      <c r="T1711" s="151"/>
      <c r="V1711" s="105" t="str">
        <f>IF(Tabela2[[#This Row],[F.R.
(Fonte Recurso)]]="",IF(B1815&lt;&gt;"",B1815&amp;".","")&amp;C1815&amp;"."&amp;D1815&amp;"."&amp;E1815&amp;"."&amp;F1815&amp;"."&amp;G1815&amp;"."&amp;H1815&amp;"."&amp;I1815&amp;"."&amp;J1815,"")</f>
        <v/>
      </c>
      <c r="W1711" s="105" t="b">
        <f>V1711=Tabela2[[#This Row],[N.R.
(Natureza da Receita)]]</f>
        <v>1</v>
      </c>
      <c r="X1711" s="105" t="str">
        <f>IF(Tabela2[[#This Row],[F.R.
(Fonte Recurso)]]="",VLOOKUP(Tabela2[[#This Row],[N.R.
(Natureza da Receita)]],Tabela813[[NR]:[Situação]],3,FALSE),"")</f>
        <v/>
      </c>
      <c r="Y1711" s="105" t="b">
        <f>X1711=Tabela2[[#This Row],[(S)intética
(A)nalítica]]</f>
        <v>1</v>
      </c>
    </row>
    <row r="1712" spans="2:25">
      <c r="B1712" s="29"/>
      <c r="C1712" s="20" t="s">
        <v>788</v>
      </c>
      <c r="D1712" s="20" t="s">
        <v>786</v>
      </c>
      <c r="E1712" s="20" t="s">
        <v>784</v>
      </c>
      <c r="F1712" s="20" t="s">
        <v>784</v>
      </c>
      <c r="G1712" s="20" t="s">
        <v>787</v>
      </c>
      <c r="H1712" s="20" t="s">
        <v>784</v>
      </c>
      <c r="I1712" s="20" t="s">
        <v>784</v>
      </c>
      <c r="J1712" s="20" t="s">
        <v>787</v>
      </c>
      <c r="K1712" s="16" t="s">
        <v>2049</v>
      </c>
      <c r="L1712" s="20"/>
      <c r="M1712" s="21" t="s">
        <v>1031</v>
      </c>
      <c r="N1712" s="16" t="s">
        <v>1236</v>
      </c>
      <c r="O1712" s="16">
        <v>2</v>
      </c>
      <c r="P1712" s="20" t="s">
        <v>44</v>
      </c>
      <c r="Q1712" s="1" t="s">
        <v>276</v>
      </c>
      <c r="R1712" s="1" t="s">
        <v>157</v>
      </c>
      <c r="S1712" s="16" t="s">
        <v>157</v>
      </c>
      <c r="T1712" s="151"/>
      <c r="V1712" s="105" t="str">
        <f>IF(Tabela2[[#This Row],[F.R.
(Fonte Recurso)]]="",IF(B1816&lt;&gt;"",B1816&amp;".","")&amp;C1816&amp;"."&amp;D1816&amp;"."&amp;E1816&amp;"."&amp;F1816&amp;"."&amp;G1816&amp;"."&amp;H1816&amp;"."&amp;I1816&amp;"."&amp;J1816,"")</f>
        <v>.......</v>
      </c>
      <c r="W1712" s="105" t="b">
        <f>V1712=Tabela2[[#This Row],[N.R.
(Natureza da Receita)]]</f>
        <v>0</v>
      </c>
      <c r="X1712" s="105" t="str">
        <f>IF(Tabela2[[#This Row],[F.R.
(Fonte Recurso)]]="",VLOOKUP(Tabela2[[#This Row],[N.R.
(Natureza da Receita)]],Tabela813[[NR]:[Situação]],3,FALSE),"")</f>
        <v>S</v>
      </c>
      <c r="Y1712" s="105" t="b">
        <f>X1712=Tabela2[[#This Row],[(S)intética
(A)nalítica]]</f>
        <v>1</v>
      </c>
    </row>
    <row r="1713" spans="1:25" ht="45">
      <c r="B1713" s="29"/>
      <c r="C1713" s="20" t="s">
        <v>788</v>
      </c>
      <c r="D1713" s="20" t="s">
        <v>786</v>
      </c>
      <c r="E1713" s="20" t="s">
        <v>781</v>
      </c>
      <c r="F1713" s="20" t="s">
        <v>784</v>
      </c>
      <c r="G1713" s="20" t="s">
        <v>787</v>
      </c>
      <c r="H1713" s="20" t="s">
        <v>784</v>
      </c>
      <c r="I1713" s="20" t="s">
        <v>784</v>
      </c>
      <c r="J1713" s="20" t="s">
        <v>787</v>
      </c>
      <c r="K1713" s="16" t="s">
        <v>2050</v>
      </c>
      <c r="L1713" s="20"/>
      <c r="M1713" s="21" t="s">
        <v>1032</v>
      </c>
      <c r="N1713" s="16" t="str">
        <f>X1612</f>
        <v>S</v>
      </c>
      <c r="O1713" s="16">
        <v>3</v>
      </c>
      <c r="P1713" s="20" t="s">
        <v>44</v>
      </c>
      <c r="Q1713" s="1" t="s">
        <v>278</v>
      </c>
      <c r="R1713" s="1" t="s">
        <v>157</v>
      </c>
      <c r="S1713" s="16" t="s">
        <v>157</v>
      </c>
      <c r="T1713" s="151"/>
      <c r="V1713" s="105" t="str">
        <f>IF(Tabela2[[#This Row],[F.R.
(Fonte Recurso)]]="",IF(B1817&lt;&gt;"",B1817&amp;".","")&amp;C1817&amp;"."&amp;D1817&amp;"."&amp;E1817&amp;"."&amp;F1817&amp;"."&amp;G1817&amp;"."&amp;H1817&amp;"."&amp;I1817&amp;"."&amp;J1817,"")</f>
        <v>.......</v>
      </c>
      <c r="W1713" s="105" t="b">
        <f>V1713=Tabela2[[#This Row],[N.R.
(Natureza da Receita)]]</f>
        <v>0</v>
      </c>
      <c r="X1713" s="105" t="str">
        <f>IF(Tabela2[[#This Row],[F.R.
(Fonte Recurso)]]="",VLOOKUP(Tabela2[[#This Row],[N.R.
(Natureza da Receita)]],Tabela813[[NR]:[Situação]],3,FALSE),"")</f>
        <v>S</v>
      </c>
      <c r="Y1713" s="105" t="b">
        <f>X1713=Tabela2[[#This Row],[(S)intética
(A)nalítica]]</f>
        <v>1</v>
      </c>
    </row>
    <row r="1714" spans="1:25" ht="45">
      <c r="B1714" s="29"/>
      <c r="C1714" s="20" t="s">
        <v>788</v>
      </c>
      <c r="D1714" s="20" t="s">
        <v>786</v>
      </c>
      <c r="E1714" s="20" t="s">
        <v>781</v>
      </c>
      <c r="F1714" s="20" t="s">
        <v>781</v>
      </c>
      <c r="G1714" s="20" t="s">
        <v>787</v>
      </c>
      <c r="H1714" s="20" t="s">
        <v>784</v>
      </c>
      <c r="I1714" s="20" t="s">
        <v>784</v>
      </c>
      <c r="J1714" s="20" t="s">
        <v>787</v>
      </c>
      <c r="K1714" s="16" t="s">
        <v>2051</v>
      </c>
      <c r="L1714" s="20"/>
      <c r="M1714" s="21" t="s">
        <v>1032</v>
      </c>
      <c r="N1714" s="16" t="s">
        <v>1236</v>
      </c>
      <c r="O1714" s="16">
        <v>4</v>
      </c>
      <c r="P1714" s="20" t="s">
        <v>44</v>
      </c>
      <c r="Q1714" s="1" t="s">
        <v>278</v>
      </c>
      <c r="R1714" s="1" t="s">
        <v>157</v>
      </c>
      <c r="S1714" s="16"/>
      <c r="T1714" s="151"/>
      <c r="V1714" s="105" t="str">
        <f>IF(Tabela2[[#This Row],[F.R.
(Fonte Recurso)]]="",IF(B1818&lt;&gt;"",B1818&amp;".","")&amp;C1818&amp;"."&amp;D1818&amp;"."&amp;E1818&amp;"."&amp;F1818&amp;"."&amp;G1818&amp;"."&amp;H1818&amp;"."&amp;I1818&amp;"."&amp;J1818,"")</f>
        <v>7.9.9.9.12.0.0.00</v>
      </c>
      <c r="W1714" s="105" t="b">
        <f>V1714=Tabela2[[#This Row],[N.R.
(Natureza da Receita)]]</f>
        <v>0</v>
      </c>
      <c r="X1714" s="105" t="str">
        <f>IF(Tabela2[[#This Row],[F.R.
(Fonte Recurso)]]="",VLOOKUP(Tabela2[[#This Row],[N.R.
(Natureza da Receita)]],Tabela813[[NR]:[Situação]],3,FALSE),"")</f>
        <v>S</v>
      </c>
      <c r="Y1714" s="105" t="b">
        <f>X1714=Tabela2[[#This Row],[(S)intética
(A)nalítica]]</f>
        <v>1</v>
      </c>
    </row>
    <row r="1715" spans="1:25" ht="30">
      <c r="B1715" s="29"/>
      <c r="C1715" s="20" t="s">
        <v>788</v>
      </c>
      <c r="D1715" s="20" t="s">
        <v>786</v>
      </c>
      <c r="E1715" s="20" t="s">
        <v>781</v>
      </c>
      <c r="F1715" s="20" t="s">
        <v>781</v>
      </c>
      <c r="G1715" s="20" t="s">
        <v>783</v>
      </c>
      <c r="H1715" s="20" t="s">
        <v>784</v>
      </c>
      <c r="I1715" s="20" t="s">
        <v>784</v>
      </c>
      <c r="J1715" s="20" t="s">
        <v>787</v>
      </c>
      <c r="K1715" s="16" t="s">
        <v>2052</v>
      </c>
      <c r="L1715" s="20"/>
      <c r="M1715" s="21" t="s">
        <v>3304</v>
      </c>
      <c r="N1715" s="16" t="s">
        <v>1236</v>
      </c>
      <c r="O1715" s="16">
        <v>5</v>
      </c>
      <c r="P1715" s="20" t="s">
        <v>50</v>
      </c>
      <c r="Q1715" s="1" t="s">
        <v>279</v>
      </c>
      <c r="R1715" s="1" t="s">
        <v>3305</v>
      </c>
      <c r="S1715" s="16"/>
      <c r="T1715" s="151"/>
      <c r="V1715" s="105" t="str">
        <f>IF(Tabela2[[#This Row],[F.R.
(Fonte Recurso)]]="",IF(B1819&lt;&gt;"",B1819&amp;".","")&amp;C1819&amp;"."&amp;D1819&amp;"."&amp;E1819&amp;"."&amp;F1819&amp;"."&amp;G1819&amp;"."&amp;H1819&amp;"."&amp;I1819&amp;"."&amp;J1819,"")</f>
        <v>7.9.9.9.12.1.0.00</v>
      </c>
      <c r="W1715" s="105" t="b">
        <f>V1715=Tabela2[[#This Row],[N.R.
(Natureza da Receita)]]</f>
        <v>0</v>
      </c>
      <c r="X1715" s="105" t="str">
        <f>IF(Tabela2[[#This Row],[F.R.
(Fonte Recurso)]]="",VLOOKUP(Tabela2[[#This Row],[N.R.
(Natureza da Receita)]],Tabela813[[NR]:[Situação]],3,FALSE),"")</f>
        <v>S</v>
      </c>
      <c r="Y1715" s="105" t="b">
        <f>X1715=Tabela2[[#This Row],[(S)intética
(A)nalítica]]</f>
        <v>1</v>
      </c>
    </row>
    <row r="1716" spans="1:25" ht="30">
      <c r="B1716" s="29"/>
      <c r="C1716" s="20"/>
      <c r="D1716" s="20"/>
      <c r="E1716" s="20"/>
      <c r="F1716" s="20"/>
      <c r="G1716" s="20"/>
      <c r="H1716" s="20"/>
      <c r="I1716" s="20"/>
      <c r="J1716" s="20"/>
      <c r="K1716" s="16"/>
      <c r="L1716" s="20" t="s">
        <v>3110</v>
      </c>
      <c r="M1716" s="21" t="s">
        <v>3055</v>
      </c>
      <c r="N1716" s="16"/>
      <c r="O1716" s="16" t="s">
        <v>157</v>
      </c>
      <c r="P1716" s="20" t="s">
        <v>157</v>
      </c>
      <c r="Q1716" s="41" t="s">
        <v>3192</v>
      </c>
      <c r="R1716" s="1" t="s">
        <v>157</v>
      </c>
      <c r="S1716" s="16" t="s">
        <v>157</v>
      </c>
      <c r="T1716" s="151"/>
      <c r="V1716" s="105" t="str">
        <f>IF(Tabela2[[#This Row],[F.R.
(Fonte Recurso)]]="",IF(B1820&lt;&gt;"",B1820&amp;".","")&amp;C1820&amp;"."&amp;D1820&amp;"."&amp;E1820&amp;"."&amp;F1820&amp;"."&amp;G1820&amp;"."&amp;H1820&amp;"."&amp;I1820&amp;"."&amp;J1820,"")</f>
        <v/>
      </c>
      <c r="W1716" s="105" t="b">
        <f>V1716=Tabela2[[#This Row],[N.R.
(Natureza da Receita)]]</f>
        <v>1</v>
      </c>
      <c r="X1716" s="105" t="str">
        <f>IF(Tabela2[[#This Row],[F.R.
(Fonte Recurso)]]="",VLOOKUP(Tabela2[[#This Row],[N.R.
(Natureza da Receita)]],Tabela813[[NR]:[Situação]],3,FALSE),"")</f>
        <v/>
      </c>
      <c r="Y1716" s="105" t="b">
        <f>X1716=Tabela2[[#This Row],[(S)intética
(A)nalítica]]</f>
        <v>1</v>
      </c>
    </row>
    <row r="1717" spans="1:25">
      <c r="B1717" s="29"/>
      <c r="C1717" s="20"/>
      <c r="D1717" s="20"/>
      <c r="E1717" s="20"/>
      <c r="F1717" s="20"/>
      <c r="G1717" s="20"/>
      <c r="H1717" s="20"/>
      <c r="I1717" s="20"/>
      <c r="J1717" s="20"/>
      <c r="K1717" s="16"/>
      <c r="L1717" s="20" t="s">
        <v>3164</v>
      </c>
      <c r="M1717" s="95" t="s">
        <v>2783</v>
      </c>
      <c r="N1717" s="16"/>
      <c r="O1717" s="16" t="s">
        <v>157</v>
      </c>
      <c r="P1717" s="20" t="s">
        <v>157</v>
      </c>
      <c r="Q1717" s="1"/>
      <c r="R1717" s="1" t="s">
        <v>157</v>
      </c>
      <c r="S1717" s="16" t="s">
        <v>157</v>
      </c>
      <c r="T1717" s="151"/>
      <c r="V1717" s="105" t="str">
        <f>IF(Tabela2[[#This Row],[F.R.
(Fonte Recurso)]]="",IF(B1821&lt;&gt;"",B1821&amp;".","")&amp;C1821&amp;"."&amp;D1821&amp;"."&amp;E1821&amp;"."&amp;F1821&amp;"."&amp;G1821&amp;"."&amp;H1821&amp;"."&amp;I1821&amp;"."&amp;J1821,"")</f>
        <v/>
      </c>
      <c r="W1717" s="105" t="b">
        <f>V1717=Tabela2[[#This Row],[N.R.
(Natureza da Receita)]]</f>
        <v>1</v>
      </c>
      <c r="X1717" s="105" t="str">
        <f>IF(Tabela2[[#This Row],[F.R.
(Fonte Recurso)]]="",VLOOKUP(Tabela2[[#This Row],[N.R.
(Natureza da Receita)]],Tabela813[[NR]:[Situação]],3,FALSE),"")</f>
        <v/>
      </c>
      <c r="Y1717" s="105" t="b">
        <f>X1717=Tabela2[[#This Row],[(S)intética
(A)nalítica]]</f>
        <v>1</v>
      </c>
    </row>
    <row r="1718" spans="1:25">
      <c r="B1718" s="29"/>
      <c r="C1718" s="20"/>
      <c r="D1718" s="20"/>
      <c r="E1718" s="20"/>
      <c r="F1718" s="20"/>
      <c r="G1718" s="20"/>
      <c r="H1718" s="20"/>
      <c r="I1718" s="20"/>
      <c r="J1718" s="20"/>
      <c r="K1718" s="16"/>
      <c r="L1718" s="20" t="s">
        <v>3337</v>
      </c>
      <c r="M1718" s="21" t="s">
        <v>3338</v>
      </c>
      <c r="N1718" s="16"/>
      <c r="O1718" s="16"/>
      <c r="P1718" s="20"/>
      <c r="Q1718" s="1"/>
      <c r="R1718" s="1"/>
      <c r="S1718" s="16"/>
      <c r="T1718" s="151"/>
      <c r="V1718" s="105" t="str">
        <f>IF(Tabela2[[#This Row],[F.R.
(Fonte Recurso)]]="",IF(B1822&lt;&gt;"",B1822&amp;".","")&amp;C1822&amp;"."&amp;D1822&amp;"."&amp;E1822&amp;"."&amp;F1822&amp;"."&amp;G1822&amp;"."&amp;H1822&amp;"."&amp;I1822&amp;"."&amp;J1822,"")</f>
        <v/>
      </c>
      <c r="W1718" s="105" t="b">
        <f>V1718=Tabela2[[#This Row],[N.R.
(Natureza da Receita)]]</f>
        <v>1</v>
      </c>
      <c r="X1718" s="105" t="str">
        <f>IF(Tabela2[[#This Row],[F.R.
(Fonte Recurso)]]="",VLOOKUP(Tabela2[[#This Row],[N.R.
(Natureza da Receita)]],Tabela813[[NR]:[Situação]],3,FALSE),"")</f>
        <v/>
      </c>
      <c r="Y1718" s="105" t="b">
        <f>X1718=Tabela2[[#This Row],[(S)intética
(A)nalítica]]</f>
        <v>1</v>
      </c>
    </row>
    <row r="1719" spans="1:25" ht="30">
      <c r="B1719" s="29"/>
      <c r="C1719" s="20" t="s">
        <v>788</v>
      </c>
      <c r="D1719" s="20" t="s">
        <v>786</v>
      </c>
      <c r="E1719" s="20" t="s">
        <v>781</v>
      </c>
      <c r="F1719" s="20" t="s">
        <v>781</v>
      </c>
      <c r="G1719" s="20" t="s">
        <v>785</v>
      </c>
      <c r="H1719" s="20" t="s">
        <v>784</v>
      </c>
      <c r="I1719" s="20" t="s">
        <v>784</v>
      </c>
      <c r="J1719" s="20" t="s">
        <v>787</v>
      </c>
      <c r="K1719" s="16" t="s">
        <v>2053</v>
      </c>
      <c r="L1719" s="20"/>
      <c r="M1719" s="21" t="s">
        <v>1033</v>
      </c>
      <c r="N1719" s="16" t="s">
        <v>1236</v>
      </c>
      <c r="O1719" s="16">
        <v>5</v>
      </c>
      <c r="P1719" s="20" t="s">
        <v>50</v>
      </c>
      <c r="Q1719" s="1" t="s">
        <v>281</v>
      </c>
      <c r="R1719" s="1" t="s">
        <v>157</v>
      </c>
      <c r="S1719" s="16"/>
      <c r="T1719" s="151"/>
      <c r="V1719" s="105" t="str">
        <f>IF(Tabela2[[#This Row],[F.R.
(Fonte Recurso)]]="",IF(B1823&lt;&gt;"",B1823&amp;".","")&amp;C1823&amp;"."&amp;D1823&amp;"."&amp;E1823&amp;"."&amp;F1823&amp;"."&amp;G1823&amp;"."&amp;H1823&amp;"."&amp;I1823&amp;"."&amp;J1823,"")</f>
        <v>7.9.9.9.99.0.0.00</v>
      </c>
      <c r="W1719" s="105" t="b">
        <f>V1719=Tabela2[[#This Row],[N.R.
(Natureza da Receita)]]</f>
        <v>0</v>
      </c>
      <c r="X1719" s="105" t="str">
        <f>IF(Tabela2[[#This Row],[F.R.
(Fonte Recurso)]]="",VLOOKUP(Tabela2[[#This Row],[N.R.
(Natureza da Receita)]],Tabela813[[NR]:[Situação]],3,FALSE),"")</f>
        <v>S</v>
      </c>
      <c r="Y1719" s="105" t="b">
        <f>X1719=Tabela2[[#This Row],[(S)intética
(A)nalítica]]</f>
        <v>1</v>
      </c>
    </row>
    <row r="1720" spans="1:25">
      <c r="B1720" s="29"/>
      <c r="C1720" s="20"/>
      <c r="D1720" s="20"/>
      <c r="E1720" s="20"/>
      <c r="F1720" s="20"/>
      <c r="G1720" s="20"/>
      <c r="H1720" s="20"/>
      <c r="I1720" s="20"/>
      <c r="J1720" s="20"/>
      <c r="K1720" s="16"/>
      <c r="L1720" s="20" t="s">
        <v>3110</v>
      </c>
      <c r="M1720" s="21" t="s">
        <v>3055</v>
      </c>
      <c r="N1720" s="16"/>
      <c r="O1720" s="16" t="s">
        <v>157</v>
      </c>
      <c r="P1720" s="20" t="s">
        <v>157</v>
      </c>
      <c r="Q1720" s="1"/>
      <c r="R1720" s="1" t="s">
        <v>157</v>
      </c>
      <c r="S1720" s="16"/>
      <c r="T1720" s="151"/>
      <c r="V1720" s="105" t="str">
        <f>IF(Tabela2[[#This Row],[F.R.
(Fonte Recurso)]]="",IF(B1824&lt;&gt;"",B1824&amp;".","")&amp;C1824&amp;"."&amp;D1824&amp;"."&amp;E1824&amp;"."&amp;F1824&amp;"."&amp;G1824&amp;"."&amp;H1824&amp;"."&amp;I1824&amp;"."&amp;J1824,"")</f>
        <v/>
      </c>
      <c r="W1720" s="105" t="b">
        <f>V1720=Tabela2[[#This Row],[N.R.
(Natureza da Receita)]]</f>
        <v>1</v>
      </c>
      <c r="X1720" s="105" t="str">
        <f>IF(Tabela2[[#This Row],[F.R.
(Fonte Recurso)]]="",VLOOKUP(Tabela2[[#This Row],[N.R.
(Natureza da Receita)]],Tabela813[[NR]:[Situação]],3,FALSE),"")</f>
        <v/>
      </c>
      <c r="Y1720" s="105" t="b">
        <f>X1720=Tabela2[[#This Row],[(S)intética
(A)nalítica]]</f>
        <v>1</v>
      </c>
    </row>
    <row r="1721" spans="1:25">
      <c r="B1721" s="29"/>
      <c r="C1721" s="20" t="s">
        <v>788</v>
      </c>
      <c r="D1721" s="20" t="s">
        <v>786</v>
      </c>
      <c r="E1721" s="20" t="s">
        <v>781</v>
      </c>
      <c r="F1721" s="20" t="s">
        <v>781</v>
      </c>
      <c r="G1721" s="20" t="s">
        <v>794</v>
      </c>
      <c r="H1721" s="20" t="s">
        <v>784</v>
      </c>
      <c r="I1721" s="20" t="s">
        <v>784</v>
      </c>
      <c r="J1721" s="20" t="s">
        <v>787</v>
      </c>
      <c r="K1721" s="16" t="s">
        <v>2054</v>
      </c>
      <c r="L1721" s="20"/>
      <c r="M1721" s="21" t="s">
        <v>1034</v>
      </c>
      <c r="N1721" s="16" t="s">
        <v>1236</v>
      </c>
      <c r="O1721" s="16">
        <v>5</v>
      </c>
      <c r="P1721" s="20" t="s">
        <v>50</v>
      </c>
      <c r="Q1721" s="1" t="s">
        <v>283</v>
      </c>
      <c r="R1721" s="1" t="s">
        <v>157</v>
      </c>
      <c r="S1721" s="16"/>
      <c r="T1721" s="151"/>
      <c r="V1721" s="105" t="str">
        <f>IF(Tabela2[[#This Row],[F.R.
(Fonte Recurso)]]="",IF(B1825&lt;&gt;"",B1825&amp;".","")&amp;C1825&amp;"."&amp;D1825&amp;"."&amp;E1825&amp;"."&amp;F1825&amp;"."&amp;G1825&amp;"."&amp;H1825&amp;"."&amp;I1825&amp;"."&amp;J1825,"")</f>
        <v>.......</v>
      </c>
      <c r="W1721" s="105" t="b">
        <f>V1721=Tabela2[[#This Row],[N.R.
(Natureza da Receita)]]</f>
        <v>0</v>
      </c>
      <c r="X1721" s="105" t="str">
        <f>IF(Tabela2[[#This Row],[F.R.
(Fonte Recurso)]]="",VLOOKUP(Tabela2[[#This Row],[N.R.
(Natureza da Receita)]],Tabela813[[NR]:[Situação]],3,FALSE),"")</f>
        <v>S</v>
      </c>
      <c r="Y1721" s="105" t="b">
        <f>X1721=Tabela2[[#This Row],[(S)intética
(A)nalítica]]</f>
        <v>1</v>
      </c>
    </row>
    <row r="1722" spans="1:25">
      <c r="B1722" s="29"/>
      <c r="C1722" s="20"/>
      <c r="D1722" s="20"/>
      <c r="E1722" s="20"/>
      <c r="F1722" s="20"/>
      <c r="G1722" s="20"/>
      <c r="H1722" s="20"/>
      <c r="I1722" s="20"/>
      <c r="J1722" s="20"/>
      <c r="K1722" s="16"/>
      <c r="L1722" s="20" t="s">
        <v>3110</v>
      </c>
      <c r="M1722" s="21" t="s">
        <v>3055</v>
      </c>
      <c r="N1722" s="16"/>
      <c r="O1722" s="16" t="s">
        <v>157</v>
      </c>
      <c r="P1722" s="20" t="s">
        <v>157</v>
      </c>
      <c r="Q1722" s="1"/>
      <c r="R1722" s="1" t="s">
        <v>157</v>
      </c>
      <c r="S1722" s="16"/>
      <c r="T1722" s="151"/>
      <c r="V1722" s="105" t="str">
        <f>IF(Tabela2[[#This Row],[F.R.
(Fonte Recurso)]]="",IF(B1826&lt;&gt;"",B1826&amp;".","")&amp;C1826&amp;"."&amp;D1826&amp;"."&amp;E1826&amp;"."&amp;F1826&amp;"."&amp;G1826&amp;"."&amp;H1826&amp;"."&amp;I1826&amp;"."&amp;J1826,"")</f>
        <v/>
      </c>
      <c r="W1722" s="105" t="b">
        <f>V1722=Tabela2[[#This Row],[N.R.
(Natureza da Receita)]]</f>
        <v>1</v>
      </c>
      <c r="X1722" s="105" t="str">
        <f>IF(Tabela2[[#This Row],[F.R.
(Fonte Recurso)]]="",VLOOKUP(Tabela2[[#This Row],[N.R.
(Natureza da Receita)]],Tabela813[[NR]:[Situação]],3,FALSE),"")</f>
        <v/>
      </c>
      <c r="Y1722" s="105" t="b">
        <f>X1722=Tabela2[[#This Row],[(S)intética
(A)nalítica]]</f>
        <v>1</v>
      </c>
    </row>
    <row r="1723" spans="1:25">
      <c r="A1723" s="247"/>
      <c r="B1723" s="29"/>
      <c r="C1723" s="20"/>
      <c r="D1723" s="20"/>
      <c r="E1723" s="20"/>
      <c r="F1723" s="20"/>
      <c r="G1723" s="20"/>
      <c r="H1723" s="20"/>
      <c r="I1723" s="20"/>
      <c r="J1723" s="20"/>
      <c r="K1723" s="16"/>
      <c r="L1723" s="20" t="s">
        <v>3337</v>
      </c>
      <c r="M1723" s="21" t="s">
        <v>3338</v>
      </c>
      <c r="N1723" s="16"/>
      <c r="O1723" s="16"/>
      <c r="P1723" s="20"/>
      <c r="Q1723" s="1"/>
      <c r="R1723" s="1"/>
      <c r="S1723" s="16"/>
      <c r="T1723" s="151"/>
      <c r="V1723" s="105" t="str">
        <f>IF(Tabela2[[#This Row],[F.R.
(Fonte Recurso)]]="",IF(B1827&lt;&gt;"",B1827&amp;".","")&amp;C1827&amp;"."&amp;D1827&amp;"."&amp;E1827&amp;"."&amp;F1827&amp;"."&amp;G1827&amp;"."&amp;H1827&amp;"."&amp;I1827&amp;"."&amp;J1827,"")</f>
        <v/>
      </c>
      <c r="W1723" s="105" t="b">
        <f>V1723=Tabela2[[#This Row],[N.R.
(Natureza da Receita)]]</f>
        <v>1</v>
      </c>
      <c r="X1723" s="105" t="str">
        <f>IF(Tabela2[[#This Row],[F.R.
(Fonte Recurso)]]="",VLOOKUP(Tabela2[[#This Row],[N.R.
(Natureza da Receita)]],Tabela813[[NR]:[Situação]],3,FALSE),"")</f>
        <v/>
      </c>
      <c r="Y1723" s="105" t="b">
        <f>X1723=Tabela2[[#This Row],[(S)intética
(A)nalítica]]</f>
        <v>1</v>
      </c>
    </row>
    <row r="1724" spans="1:25" ht="30">
      <c r="B1724" s="29"/>
      <c r="C1724" s="20" t="s">
        <v>788</v>
      </c>
      <c r="D1724" s="20" t="s">
        <v>786</v>
      </c>
      <c r="E1724" s="20" t="s">
        <v>781</v>
      </c>
      <c r="F1724" s="20" t="s">
        <v>781</v>
      </c>
      <c r="G1724" s="20" t="s">
        <v>795</v>
      </c>
      <c r="H1724" s="20" t="s">
        <v>784</v>
      </c>
      <c r="I1724" s="20" t="s">
        <v>784</v>
      </c>
      <c r="J1724" s="20" t="s">
        <v>787</v>
      </c>
      <c r="K1724" s="16" t="s">
        <v>2055</v>
      </c>
      <c r="L1724" s="20"/>
      <c r="M1724" s="21" t="s">
        <v>1035</v>
      </c>
      <c r="N1724" s="16" t="s">
        <v>1236</v>
      </c>
      <c r="O1724" s="16">
        <v>5</v>
      </c>
      <c r="P1724" s="20" t="s">
        <v>50</v>
      </c>
      <c r="Q1724" s="1" t="s">
        <v>285</v>
      </c>
      <c r="R1724" s="1" t="s">
        <v>157</v>
      </c>
      <c r="S1724" s="16"/>
      <c r="T1724" s="151"/>
      <c r="V1724" s="105" t="str">
        <f>IF(Tabela2[[#This Row],[F.R.
(Fonte Recurso)]]="",IF(B1828&lt;&gt;"",B1828&amp;".","")&amp;C1828&amp;"."&amp;D1828&amp;"."&amp;E1828&amp;"."&amp;F1828&amp;"."&amp;G1828&amp;"."&amp;H1828&amp;"."&amp;I1828&amp;"."&amp;J1828,"")</f>
        <v>8.0.0.0.00.0.0.00</v>
      </c>
      <c r="W1724" s="105" t="b">
        <f>V1724=Tabela2[[#This Row],[N.R.
(Natureza da Receita)]]</f>
        <v>0</v>
      </c>
      <c r="X1724" s="105" t="str">
        <f>IF(Tabela2[[#This Row],[F.R.
(Fonte Recurso)]]="",VLOOKUP(Tabela2[[#This Row],[N.R.
(Natureza da Receita)]],Tabela813[[NR]:[Situação]],3,FALSE),"")</f>
        <v>S</v>
      </c>
      <c r="Y1724" s="105" t="b">
        <f>X1724=Tabela2[[#This Row],[(S)intética
(A)nalítica]]</f>
        <v>1</v>
      </c>
    </row>
    <row r="1725" spans="1:25">
      <c r="B1725" s="29"/>
      <c r="C1725" s="20"/>
      <c r="D1725" s="20"/>
      <c r="E1725" s="20"/>
      <c r="F1725" s="20"/>
      <c r="G1725" s="20"/>
      <c r="H1725" s="20"/>
      <c r="I1725" s="20"/>
      <c r="J1725" s="20"/>
      <c r="K1725" s="16"/>
      <c r="L1725" s="20" t="s">
        <v>3110</v>
      </c>
      <c r="M1725" s="21" t="s">
        <v>3055</v>
      </c>
      <c r="N1725" s="16" t="str">
        <f>X1628</f>
        <v/>
      </c>
      <c r="O1725" s="16" t="s">
        <v>157</v>
      </c>
      <c r="P1725" s="20" t="s">
        <v>157</v>
      </c>
      <c r="Q1725" s="1"/>
      <c r="R1725" s="1" t="s">
        <v>157</v>
      </c>
      <c r="S1725" s="16" t="s">
        <v>157</v>
      </c>
      <c r="T1725" s="151"/>
      <c r="V1725" s="105" t="str">
        <f>IF(Tabela2[[#This Row],[F.R.
(Fonte Recurso)]]="",IF(B1829&lt;&gt;"",B1829&amp;".","")&amp;C1829&amp;"."&amp;D1829&amp;"."&amp;E1829&amp;"."&amp;F1829&amp;"."&amp;G1829&amp;"."&amp;H1829&amp;"."&amp;I1829&amp;"."&amp;J1829,"")</f>
        <v/>
      </c>
      <c r="W1725" s="105" t="b">
        <f>V1725=Tabela2[[#This Row],[N.R.
(Natureza da Receita)]]</f>
        <v>1</v>
      </c>
      <c r="X1725" s="105" t="str">
        <f>IF(Tabela2[[#This Row],[F.R.
(Fonte Recurso)]]="",VLOOKUP(Tabela2[[#This Row],[N.R.
(Natureza da Receita)]],Tabela813[[NR]:[Situação]],3,FALSE),"")</f>
        <v/>
      </c>
      <c r="Y1725" s="105" t="b">
        <f>X1725=Tabela2[[#This Row],[(S)intética
(A)nalítica]]</f>
        <v>1</v>
      </c>
    </row>
    <row r="1726" spans="1:25" ht="30">
      <c r="B1726" s="29"/>
      <c r="C1726" s="20" t="s">
        <v>788</v>
      </c>
      <c r="D1726" s="20" t="s">
        <v>786</v>
      </c>
      <c r="E1726" s="20" t="s">
        <v>781</v>
      </c>
      <c r="F1726" s="20" t="s">
        <v>781</v>
      </c>
      <c r="G1726" s="20" t="s">
        <v>807</v>
      </c>
      <c r="H1726" s="20" t="s">
        <v>784</v>
      </c>
      <c r="I1726" s="20" t="s">
        <v>784</v>
      </c>
      <c r="J1726" s="20" t="s">
        <v>787</v>
      </c>
      <c r="K1726" s="16" t="s">
        <v>3306</v>
      </c>
      <c r="L1726" s="20"/>
      <c r="M1726" s="21" t="s">
        <v>4941</v>
      </c>
      <c r="N1726" s="16" t="s">
        <v>1236</v>
      </c>
      <c r="O1726" s="16">
        <v>5</v>
      </c>
      <c r="P1726" s="20" t="s">
        <v>54</v>
      </c>
      <c r="Q1726" s="1" t="s">
        <v>4012</v>
      </c>
      <c r="R1726" s="1"/>
      <c r="S1726" s="16"/>
      <c r="T1726" s="151"/>
      <c r="V1726" s="105" t="str">
        <f>IF(Tabela2[[#This Row],[F.R.
(Fonte Recurso)]]="",IF(B1830&lt;&gt;"",B1830&amp;".","")&amp;C1830&amp;"."&amp;D1830&amp;"."&amp;E1830&amp;"."&amp;F1830&amp;"."&amp;G1830&amp;"."&amp;H1830&amp;"."&amp;I1830&amp;"."&amp;J1830,"")</f>
        <v>8.1.1.0.00.0.0.00</v>
      </c>
      <c r="W1726" s="105" t="b">
        <f>V1726=Tabela2[[#This Row],[N.R.
(Natureza da Receita)]]</f>
        <v>0</v>
      </c>
      <c r="X1726" s="105" t="e">
        <f>IF(Tabela2[[#This Row],[F.R.
(Fonte Recurso)]]="",VLOOKUP(Tabela2[[#This Row],[N.R.
(Natureza da Receita)]],Tabela813[[NR]:[Situação]],3,FALSE),"")</f>
        <v>#REF!</v>
      </c>
      <c r="Y1726" s="105" t="e">
        <f>X1726=Tabela2[[#This Row],[(S)intética
(A)nalítica]]</f>
        <v>#REF!</v>
      </c>
    </row>
    <row r="1727" spans="1:25" ht="30">
      <c r="B1727" s="29"/>
      <c r="C1727" s="20" t="s">
        <v>788</v>
      </c>
      <c r="D1727" s="20" t="s">
        <v>786</v>
      </c>
      <c r="E1727" s="20" t="s">
        <v>781</v>
      </c>
      <c r="F1727" s="20" t="s">
        <v>781</v>
      </c>
      <c r="G1727" s="20" t="s">
        <v>807</v>
      </c>
      <c r="H1727" s="20" t="s">
        <v>793</v>
      </c>
      <c r="I1727" s="20" t="s">
        <v>784</v>
      </c>
      <c r="J1727" s="20" t="s">
        <v>787</v>
      </c>
      <c r="K1727" s="16" t="s">
        <v>3307</v>
      </c>
      <c r="L1727" s="20"/>
      <c r="M1727" s="21" t="s">
        <v>3308</v>
      </c>
      <c r="N1727" s="16" t="str">
        <f>X1629</f>
        <v>S</v>
      </c>
      <c r="O1727" s="16">
        <v>6</v>
      </c>
      <c r="P1727" s="20" t="s">
        <v>54</v>
      </c>
      <c r="Q1727" s="1" t="s">
        <v>3250</v>
      </c>
      <c r="R1727" s="1"/>
      <c r="S1727" s="16"/>
      <c r="T1727" s="151"/>
      <c r="V1727" s="105" t="str">
        <f>IF(Tabela2[[#This Row],[F.R.
(Fonte Recurso)]]="",IF(B1831&lt;&gt;"",B1831&amp;".","")&amp;C1831&amp;"."&amp;D1831&amp;"."&amp;E1831&amp;"."&amp;F1831&amp;"."&amp;G1831&amp;"."&amp;H1831&amp;"."&amp;I1831&amp;"."&amp;J1831,"")</f>
        <v>8.1.1.2.00.0.0.00</v>
      </c>
      <c r="W1727" s="105" t="b">
        <f>V1727=Tabela2[[#This Row],[N.R.
(Natureza da Receita)]]</f>
        <v>0</v>
      </c>
      <c r="X1727" s="105" t="str">
        <f>IF(Tabela2[[#This Row],[F.R.
(Fonte Recurso)]]="",VLOOKUP(Tabela2[[#This Row],[N.R.
(Natureza da Receita)]],Tabela813[[NR]:[Situação]],3,FALSE),"")</f>
        <v>S</v>
      </c>
      <c r="Y1727" s="105" t="b">
        <f>X1727=Tabela2[[#This Row],[(S)intética
(A)nalítica]]</f>
        <v>1</v>
      </c>
    </row>
    <row r="1728" spans="1:25">
      <c r="B1728" s="29"/>
      <c r="C1728" s="20"/>
      <c r="D1728" s="20"/>
      <c r="E1728" s="20"/>
      <c r="F1728" s="20"/>
      <c r="G1728" s="20"/>
      <c r="H1728" s="20"/>
      <c r="I1728" s="20"/>
      <c r="J1728" s="20"/>
      <c r="K1728" s="16"/>
      <c r="L1728" s="20" t="s">
        <v>3194</v>
      </c>
      <c r="M1728" s="21" t="s">
        <v>3340</v>
      </c>
      <c r="N1728" s="16"/>
      <c r="O1728" s="16"/>
      <c r="P1728" s="20"/>
      <c r="Q1728" s="1"/>
      <c r="R1728" s="1"/>
      <c r="S1728" s="16"/>
      <c r="T1728" s="151"/>
      <c r="V1728" s="105" t="str">
        <f>IF(Tabela2[[#This Row],[F.R.
(Fonte Recurso)]]="",IF(B1832&lt;&gt;"",B1832&amp;".","")&amp;C1832&amp;"."&amp;D1832&amp;"."&amp;E1832&amp;"."&amp;F1832&amp;"."&amp;G1832&amp;"."&amp;H1832&amp;"."&amp;I1832&amp;"."&amp;J1832,"")</f>
        <v/>
      </c>
      <c r="W1728" s="105" t="b">
        <f>V1728=Tabela2[[#This Row],[N.R.
(Natureza da Receita)]]</f>
        <v>1</v>
      </c>
      <c r="X1728" s="105" t="str">
        <f>IF(Tabela2[[#This Row],[F.R.
(Fonte Recurso)]]="",VLOOKUP(Tabela2[[#This Row],[N.R.
(Natureza da Receita)]],Tabela813[[NR]:[Situação]],3,FALSE),"")</f>
        <v/>
      </c>
      <c r="Y1728" s="105" t="b">
        <f>X1728=Tabela2[[#This Row],[(S)intética
(A)nalítica]]</f>
        <v>1</v>
      </c>
    </row>
    <row r="1729" spans="2:25">
      <c r="B1729" s="29"/>
      <c r="C1729" s="20"/>
      <c r="D1729" s="20"/>
      <c r="E1729" s="20"/>
      <c r="F1729" s="20"/>
      <c r="G1729" s="20"/>
      <c r="H1729" s="20"/>
      <c r="I1729" s="20"/>
      <c r="J1729" s="20"/>
      <c r="K1729" s="16"/>
      <c r="L1729" s="20" t="s">
        <v>3193</v>
      </c>
      <c r="M1729" s="21" t="s">
        <v>3341</v>
      </c>
      <c r="N1729" s="16"/>
      <c r="O1729" s="16"/>
      <c r="P1729" s="20"/>
      <c r="Q1729" s="1"/>
      <c r="R1729" s="1"/>
      <c r="S1729" s="16"/>
      <c r="T1729" s="151"/>
      <c r="V1729" s="105" t="str">
        <f>IF(Tabela2[[#This Row],[F.R.
(Fonte Recurso)]]="",IF(B1833&lt;&gt;"",B1833&amp;".","")&amp;C1833&amp;"."&amp;D1833&amp;"."&amp;E1833&amp;"."&amp;F1833&amp;"."&amp;G1833&amp;"."&amp;H1833&amp;"."&amp;I1833&amp;"."&amp;J1833,"")</f>
        <v/>
      </c>
      <c r="W1729" s="105" t="b">
        <f>V1729=Tabela2[[#This Row],[N.R.
(Natureza da Receita)]]</f>
        <v>1</v>
      </c>
      <c r="X1729" s="105" t="str">
        <f>IF(Tabela2[[#This Row],[F.R.
(Fonte Recurso)]]="",VLOOKUP(Tabela2[[#This Row],[N.R.
(Natureza da Receita)]],Tabela813[[NR]:[Situação]],3,FALSE),"")</f>
        <v/>
      </c>
      <c r="Y1729" s="105" t="b">
        <f>X1729=Tabela2[[#This Row],[(S)intética
(A)nalítica]]</f>
        <v>1</v>
      </c>
    </row>
    <row r="1730" spans="2:25" ht="45">
      <c r="B1730" s="29"/>
      <c r="C1730" s="20" t="s">
        <v>788</v>
      </c>
      <c r="D1730" s="20" t="s">
        <v>786</v>
      </c>
      <c r="E1730" s="20" t="s">
        <v>790</v>
      </c>
      <c r="F1730" s="20" t="s">
        <v>784</v>
      </c>
      <c r="G1730" s="20" t="s">
        <v>787</v>
      </c>
      <c r="H1730" s="20" t="s">
        <v>784</v>
      </c>
      <c r="I1730" s="20" t="s">
        <v>784</v>
      </c>
      <c r="J1730" s="20" t="s">
        <v>787</v>
      </c>
      <c r="K1730" s="16" t="s">
        <v>2056</v>
      </c>
      <c r="L1730" s="20"/>
      <c r="M1730" s="21" t="s">
        <v>1036</v>
      </c>
      <c r="N1730" s="16" t="s">
        <v>1236</v>
      </c>
      <c r="O1730" s="16">
        <v>3</v>
      </c>
      <c r="P1730" s="20" t="s">
        <v>44</v>
      </c>
      <c r="Q1730" s="1" t="s">
        <v>287</v>
      </c>
      <c r="R1730" s="1" t="s">
        <v>157</v>
      </c>
      <c r="S1730" s="16" t="s">
        <v>157</v>
      </c>
      <c r="T1730" s="151"/>
      <c r="V1730" s="105" t="str">
        <f>IF(Tabela2[[#This Row],[F.R.
(Fonte Recurso)]]="",IF(B1834&lt;&gt;"",B1834&amp;".","")&amp;C1834&amp;"."&amp;D1834&amp;"."&amp;E1834&amp;"."&amp;F1834&amp;"."&amp;G1834&amp;"."&amp;H1834&amp;"."&amp;I1834&amp;"."&amp;J1834,"")</f>
        <v>8.1.1.2.50.0.0.00</v>
      </c>
      <c r="W1730" s="105" t="b">
        <f>V1730=Tabela2[[#This Row],[N.R.
(Natureza da Receita)]]</f>
        <v>0</v>
      </c>
      <c r="X1730" s="105" t="str">
        <f>IF(Tabela2[[#This Row],[F.R.
(Fonte Recurso)]]="",VLOOKUP(Tabela2[[#This Row],[N.R.
(Natureza da Receita)]],Tabela813[[NR]:[Situação]],3,FALSE),"")</f>
        <v>S</v>
      </c>
      <c r="Y1730" s="105" t="b">
        <f>X1730=Tabela2[[#This Row],[(S)intética
(A)nalítica]]</f>
        <v>1</v>
      </c>
    </row>
    <row r="1731" spans="2:25" ht="45">
      <c r="B1731" s="29"/>
      <c r="C1731" s="20" t="s">
        <v>788</v>
      </c>
      <c r="D1731" s="20" t="s">
        <v>786</v>
      </c>
      <c r="E1731" s="20" t="s">
        <v>790</v>
      </c>
      <c r="F1731" s="20" t="s">
        <v>781</v>
      </c>
      <c r="G1731" s="20" t="s">
        <v>787</v>
      </c>
      <c r="H1731" s="20" t="s">
        <v>784</v>
      </c>
      <c r="I1731" s="20" t="s">
        <v>784</v>
      </c>
      <c r="J1731" s="20" t="s">
        <v>787</v>
      </c>
      <c r="K1731" s="16" t="s">
        <v>2057</v>
      </c>
      <c r="L1731" s="20"/>
      <c r="M1731" s="21" t="s">
        <v>1036</v>
      </c>
      <c r="N1731" s="16" t="s">
        <v>1236</v>
      </c>
      <c r="O1731" s="16">
        <v>4</v>
      </c>
      <c r="P1731" s="20" t="s">
        <v>44</v>
      </c>
      <c r="Q1731" s="1" t="s">
        <v>287</v>
      </c>
      <c r="R1731" s="1" t="s">
        <v>157</v>
      </c>
      <c r="S1731" s="16"/>
      <c r="T1731" s="151"/>
      <c r="V1731" s="105" t="str">
        <f>IF(Tabela2[[#This Row],[F.R.
(Fonte Recurso)]]="",IF(B1835&lt;&gt;"",B1835&amp;".","")&amp;C1835&amp;"."&amp;D1835&amp;"."&amp;E1835&amp;"."&amp;F1835&amp;"."&amp;G1835&amp;"."&amp;H1835&amp;"."&amp;I1835&amp;"."&amp;J1835,"")</f>
        <v>.......</v>
      </c>
      <c r="W1731" s="105" t="b">
        <f>V1731=Tabela2[[#This Row],[N.R.
(Natureza da Receita)]]</f>
        <v>0</v>
      </c>
      <c r="X1731" s="105" t="str">
        <f>IF(Tabela2[[#This Row],[F.R.
(Fonte Recurso)]]="",VLOOKUP(Tabela2[[#This Row],[N.R.
(Natureza da Receita)]],Tabela813[[NR]:[Situação]],3,FALSE),"")</f>
        <v>S</v>
      </c>
      <c r="Y1731" s="105" t="b">
        <f>X1731=Tabela2[[#This Row],[(S)intética
(A)nalítica]]</f>
        <v>1</v>
      </c>
    </row>
    <row r="1732" spans="2:25" ht="30">
      <c r="B1732" s="29"/>
      <c r="C1732" s="20" t="s">
        <v>788</v>
      </c>
      <c r="D1732" s="20" t="s">
        <v>786</v>
      </c>
      <c r="E1732" s="20" t="s">
        <v>790</v>
      </c>
      <c r="F1732" s="20" t="s">
        <v>781</v>
      </c>
      <c r="G1732" s="20" t="s">
        <v>783</v>
      </c>
      <c r="H1732" s="20" t="s">
        <v>784</v>
      </c>
      <c r="I1732" s="20" t="s">
        <v>784</v>
      </c>
      <c r="J1732" s="20" t="s">
        <v>787</v>
      </c>
      <c r="K1732" s="16" t="s">
        <v>2058</v>
      </c>
      <c r="L1732" s="20"/>
      <c r="M1732" s="21" t="s">
        <v>1037</v>
      </c>
      <c r="N1732" s="16" t="s">
        <v>1236</v>
      </c>
      <c r="O1732" s="16">
        <v>5</v>
      </c>
      <c r="P1732" s="20" t="s">
        <v>50</v>
      </c>
      <c r="Q1732" s="1" t="s">
        <v>289</v>
      </c>
      <c r="R1732" s="1" t="s">
        <v>157</v>
      </c>
      <c r="S1732" s="16"/>
      <c r="T1732" s="151"/>
      <c r="V1732" s="105" t="str">
        <f>IF(Tabela2[[#This Row],[F.R.
(Fonte Recurso)]]="",IF(B1836&lt;&gt;"",B1836&amp;".","")&amp;C1836&amp;"."&amp;D1836&amp;"."&amp;E1836&amp;"."&amp;F1836&amp;"."&amp;G1836&amp;"."&amp;H1836&amp;"."&amp;I1836&amp;"."&amp;J1836,"")</f>
        <v>8.1.1.2.51.0.0.00</v>
      </c>
      <c r="W1732" s="105" t="b">
        <f>V1732=Tabela2[[#This Row],[N.R.
(Natureza da Receita)]]</f>
        <v>0</v>
      </c>
      <c r="X1732" s="105" t="str">
        <f>IF(Tabela2[[#This Row],[F.R.
(Fonte Recurso)]]="",VLOOKUP(Tabela2[[#This Row],[N.R.
(Natureza da Receita)]],Tabela813[[NR]:[Situação]],3,FALSE),"")</f>
        <v>S</v>
      </c>
      <c r="Y1732" s="105" t="b">
        <f>X1732=Tabela2[[#This Row],[(S)intética
(A)nalítica]]</f>
        <v>1</v>
      </c>
    </row>
    <row r="1733" spans="2:25" ht="30">
      <c r="B1733" s="29"/>
      <c r="C1733" s="20" t="s">
        <v>788</v>
      </c>
      <c r="D1733" s="20" t="s">
        <v>786</v>
      </c>
      <c r="E1733" s="20" t="s">
        <v>790</v>
      </c>
      <c r="F1733" s="20" t="s">
        <v>781</v>
      </c>
      <c r="G1733" s="20" t="s">
        <v>783</v>
      </c>
      <c r="H1733" s="20" t="s">
        <v>790</v>
      </c>
      <c r="I1733" s="20" t="s">
        <v>784</v>
      </c>
      <c r="J1733" s="20" t="s">
        <v>787</v>
      </c>
      <c r="K1733" s="16" t="s">
        <v>2059</v>
      </c>
      <c r="L1733" s="20"/>
      <c r="M1733" s="21" t="s">
        <v>1038</v>
      </c>
      <c r="N1733" s="16" t="s">
        <v>1236</v>
      </c>
      <c r="O1733" s="16">
        <v>6</v>
      </c>
      <c r="P1733" s="20" t="s">
        <v>50</v>
      </c>
      <c r="Q1733" s="1" t="s">
        <v>2745</v>
      </c>
      <c r="R1733" s="1" t="s">
        <v>157</v>
      </c>
      <c r="S1733" s="16"/>
      <c r="T1733" s="151"/>
      <c r="V1733" s="105" t="str">
        <f>IF(Tabela2[[#This Row],[F.R.
(Fonte Recurso)]]="",IF(B1837&lt;&gt;"",B1837&amp;".","")&amp;C1837&amp;"."&amp;D1837&amp;"."&amp;E1837&amp;"."&amp;F1837&amp;"."&amp;G1837&amp;"."&amp;H1837&amp;"."&amp;I1837&amp;"."&amp;J1837,"")</f>
        <v>.......</v>
      </c>
      <c r="W1733" s="105" t="b">
        <f>V1733=Tabela2[[#This Row],[N.R.
(Natureza da Receita)]]</f>
        <v>0</v>
      </c>
      <c r="X1733" s="105" t="str">
        <f>IF(Tabela2[[#This Row],[F.R.
(Fonte Recurso)]]="",VLOOKUP(Tabela2[[#This Row],[N.R.
(Natureza da Receita)]],Tabela813[[NR]:[Situação]],3,FALSE),"")</f>
        <v>S</v>
      </c>
      <c r="Y1733" s="105" t="b">
        <f>X1733=Tabela2[[#This Row],[(S)intética
(A)nalítica]]</f>
        <v>1</v>
      </c>
    </row>
    <row r="1734" spans="2:25">
      <c r="B1734" s="29"/>
      <c r="C1734" s="20"/>
      <c r="D1734" s="20"/>
      <c r="E1734" s="20"/>
      <c r="F1734" s="20"/>
      <c r="G1734" s="20"/>
      <c r="H1734" s="20"/>
      <c r="I1734" s="20"/>
      <c r="J1734" s="20"/>
      <c r="K1734" s="16"/>
      <c r="L1734" s="20" t="s">
        <v>3110</v>
      </c>
      <c r="M1734" s="21" t="s">
        <v>3055</v>
      </c>
      <c r="N1734" s="16"/>
      <c r="O1734" s="16" t="s">
        <v>157</v>
      </c>
      <c r="P1734" s="20" t="s">
        <v>157</v>
      </c>
      <c r="Q1734" s="1"/>
      <c r="R1734" s="1" t="s">
        <v>157</v>
      </c>
      <c r="S1734" s="16" t="s">
        <v>157</v>
      </c>
      <c r="T1734" s="151"/>
      <c r="V1734" s="105" t="str">
        <f>IF(Tabela2[[#This Row],[F.R.
(Fonte Recurso)]]="",IF(B1838&lt;&gt;"",B1838&amp;".","")&amp;C1838&amp;"."&amp;D1838&amp;"."&amp;E1838&amp;"."&amp;F1838&amp;"."&amp;G1838&amp;"."&amp;H1838&amp;"."&amp;I1838&amp;"."&amp;J1838,"")</f>
        <v/>
      </c>
      <c r="W1734" s="105" t="b">
        <f>V1734=Tabela2[[#This Row],[N.R.
(Natureza da Receita)]]</f>
        <v>1</v>
      </c>
      <c r="X1734" s="105" t="str">
        <f>IF(Tabela2[[#This Row],[F.R.
(Fonte Recurso)]]="",VLOOKUP(Tabela2[[#This Row],[N.R.
(Natureza da Receita)]],Tabela813[[NR]:[Situação]],3,FALSE),"")</f>
        <v/>
      </c>
      <c r="Y1734" s="105" t="b">
        <f>X1734=Tabela2[[#This Row],[(S)intética
(A)nalítica]]</f>
        <v>1</v>
      </c>
    </row>
    <row r="1735" spans="2:25" ht="30">
      <c r="B1735" s="29"/>
      <c r="C1735" s="20" t="s">
        <v>788</v>
      </c>
      <c r="D1735" s="20" t="s">
        <v>786</v>
      </c>
      <c r="E1735" s="20" t="s">
        <v>790</v>
      </c>
      <c r="F1735" s="20" t="s">
        <v>781</v>
      </c>
      <c r="G1735" s="20" t="s">
        <v>785</v>
      </c>
      <c r="H1735" s="20" t="s">
        <v>784</v>
      </c>
      <c r="I1735" s="20" t="s">
        <v>784</v>
      </c>
      <c r="J1735" s="20" t="s">
        <v>787</v>
      </c>
      <c r="K1735" s="16" t="s">
        <v>2060</v>
      </c>
      <c r="L1735" s="20"/>
      <c r="M1735" s="21" t="s">
        <v>1039</v>
      </c>
      <c r="N1735" s="16" t="str">
        <f>X1637</f>
        <v/>
      </c>
      <c r="O1735" s="16">
        <v>5</v>
      </c>
      <c r="P1735" s="20" t="s">
        <v>50</v>
      </c>
      <c r="Q1735" s="1" t="s">
        <v>292</v>
      </c>
      <c r="R1735" s="1" t="s">
        <v>157</v>
      </c>
      <c r="S1735" s="16"/>
      <c r="T1735" s="151"/>
      <c r="V1735" s="105" t="str">
        <f>IF(Tabela2[[#This Row],[F.R.
(Fonte Recurso)]]="",IF(B1839&lt;&gt;"",B1839&amp;".","")&amp;C1839&amp;"."&amp;D1839&amp;"."&amp;E1839&amp;"."&amp;F1839&amp;"."&amp;G1839&amp;"."&amp;H1839&amp;"."&amp;I1839&amp;"."&amp;J1839,"")</f>
        <v>.......</v>
      </c>
      <c r="W1735" s="105" t="b">
        <f>V1735=Tabela2[[#This Row],[N.R.
(Natureza da Receita)]]</f>
        <v>0</v>
      </c>
      <c r="X1735" s="105" t="str">
        <f>IF(Tabela2[[#This Row],[F.R.
(Fonte Recurso)]]="",VLOOKUP(Tabela2[[#This Row],[N.R.
(Natureza da Receita)]],Tabela813[[NR]:[Situação]],3,FALSE),"")</f>
        <v>S</v>
      </c>
      <c r="Y1735" s="105" t="b">
        <f>X1735=Tabela2[[#This Row],[(S)intética
(A)nalítica]]</f>
        <v>0</v>
      </c>
    </row>
    <row r="1736" spans="2:25">
      <c r="B1736" s="29"/>
      <c r="C1736" s="20"/>
      <c r="D1736" s="20"/>
      <c r="E1736" s="20"/>
      <c r="F1736" s="20"/>
      <c r="G1736" s="20"/>
      <c r="H1736" s="20"/>
      <c r="I1736" s="20"/>
      <c r="J1736" s="20"/>
      <c r="K1736" s="16"/>
      <c r="L1736" s="20" t="s">
        <v>3110</v>
      </c>
      <c r="M1736" s="21" t="s">
        <v>3055</v>
      </c>
      <c r="N1736" s="16"/>
      <c r="O1736" s="16" t="s">
        <v>157</v>
      </c>
      <c r="P1736" s="20" t="s">
        <v>157</v>
      </c>
      <c r="Q1736" s="1"/>
      <c r="R1736" s="1" t="s">
        <v>157</v>
      </c>
      <c r="S1736" s="16" t="s">
        <v>157</v>
      </c>
      <c r="T1736" s="151"/>
      <c r="V1736" s="105" t="str">
        <f>IF(Tabela2[[#This Row],[F.R.
(Fonte Recurso)]]="",IF(B1840&lt;&gt;"",B1840&amp;".","")&amp;C1840&amp;"."&amp;D1840&amp;"."&amp;E1840&amp;"."&amp;F1840&amp;"."&amp;G1840&amp;"."&amp;H1840&amp;"."&amp;I1840&amp;"."&amp;J1840,"")</f>
        <v/>
      </c>
      <c r="W1736" s="105" t="b">
        <f>V1736=Tabela2[[#This Row],[N.R.
(Natureza da Receita)]]</f>
        <v>1</v>
      </c>
      <c r="X1736" s="105" t="str">
        <f>IF(Tabela2[[#This Row],[F.R.
(Fonte Recurso)]]="",VLOOKUP(Tabela2[[#This Row],[N.R.
(Natureza da Receita)]],Tabela813[[NR]:[Situação]],3,FALSE),"")</f>
        <v/>
      </c>
      <c r="Y1736" s="105" t="b">
        <f>X1736=Tabela2[[#This Row],[(S)intética
(A)nalítica]]</f>
        <v>1</v>
      </c>
    </row>
    <row r="1737" spans="2:25">
      <c r="B1737" s="29"/>
      <c r="C1737" s="20"/>
      <c r="D1737" s="20"/>
      <c r="E1737" s="20"/>
      <c r="F1737" s="20"/>
      <c r="G1737" s="20"/>
      <c r="H1737" s="20"/>
      <c r="I1737" s="20"/>
      <c r="J1737" s="20"/>
      <c r="K1737" s="16"/>
      <c r="L1737" s="20" t="s">
        <v>3337</v>
      </c>
      <c r="M1737" s="21" t="s">
        <v>3338</v>
      </c>
      <c r="N1737" s="16" t="str">
        <f>X1639</f>
        <v/>
      </c>
      <c r="O1737" s="16"/>
      <c r="P1737" s="20"/>
      <c r="Q1737" s="1"/>
      <c r="R1737" s="1"/>
      <c r="S1737" s="16"/>
      <c r="T1737" s="151"/>
      <c r="V1737" s="105" t="str">
        <f>IF(Tabela2[[#This Row],[F.R.
(Fonte Recurso)]]="",IF(B1841&lt;&gt;"",B1841&amp;".","")&amp;C1841&amp;"."&amp;D1841&amp;"."&amp;E1841&amp;"."&amp;F1841&amp;"."&amp;G1841&amp;"."&amp;H1841&amp;"."&amp;I1841&amp;"."&amp;J1841,"")</f>
        <v/>
      </c>
      <c r="W1737" s="105" t="b">
        <f>V1737=Tabela2[[#This Row],[N.R.
(Natureza da Receita)]]</f>
        <v>1</v>
      </c>
      <c r="X1737" s="105" t="str">
        <f>IF(Tabela2[[#This Row],[F.R.
(Fonte Recurso)]]="",VLOOKUP(Tabela2[[#This Row],[N.R.
(Natureza da Receita)]],Tabela813[[NR]:[Situação]],3,FALSE),"")</f>
        <v/>
      </c>
      <c r="Y1737" s="105" t="b">
        <f>X1737=Tabela2[[#This Row],[(S)intética
(A)nalítica]]</f>
        <v>1</v>
      </c>
    </row>
    <row r="1738" spans="2:25">
      <c r="B1738" s="29"/>
      <c r="C1738" s="20" t="s">
        <v>788</v>
      </c>
      <c r="D1738" s="20" t="s">
        <v>786</v>
      </c>
      <c r="E1738" s="20" t="s">
        <v>790</v>
      </c>
      <c r="F1738" s="20" t="s">
        <v>781</v>
      </c>
      <c r="G1738" s="20" t="s">
        <v>794</v>
      </c>
      <c r="H1738" s="20" t="s">
        <v>784</v>
      </c>
      <c r="I1738" s="20" t="s">
        <v>784</v>
      </c>
      <c r="J1738" s="20" t="s">
        <v>787</v>
      </c>
      <c r="K1738" s="16" t="s">
        <v>2061</v>
      </c>
      <c r="L1738" s="20"/>
      <c r="M1738" s="21" t="s">
        <v>1040</v>
      </c>
      <c r="N1738" s="16" t="s">
        <v>1236</v>
      </c>
      <c r="O1738" s="16">
        <v>5</v>
      </c>
      <c r="P1738" s="20" t="s">
        <v>50</v>
      </c>
      <c r="Q1738" s="1" t="s">
        <v>294</v>
      </c>
      <c r="R1738" s="1" t="s">
        <v>157</v>
      </c>
      <c r="S1738" s="16"/>
      <c r="T1738" s="151"/>
      <c r="V1738" s="105" t="str">
        <f>IF(Tabela2[[#This Row],[F.R.
(Fonte Recurso)]]="",IF(B1842&lt;&gt;"",B1842&amp;".","")&amp;C1842&amp;"."&amp;D1842&amp;"."&amp;E1842&amp;"."&amp;F1842&amp;"."&amp;G1842&amp;"."&amp;H1842&amp;"."&amp;I1842&amp;"."&amp;J1842,"")</f>
        <v>8.1.1.2.54.0.0.00</v>
      </c>
      <c r="W1738" s="105" t="b">
        <f>V1738=Tabela2[[#This Row],[N.R.
(Natureza da Receita)]]</f>
        <v>0</v>
      </c>
      <c r="X1738" s="105" t="str">
        <f>IF(Tabela2[[#This Row],[F.R.
(Fonte Recurso)]]="",VLOOKUP(Tabela2[[#This Row],[N.R.
(Natureza da Receita)]],Tabela813[[NR]:[Situação]],3,FALSE),"")</f>
        <v>S</v>
      </c>
      <c r="Y1738" s="105" t="b">
        <f>X1738=Tabela2[[#This Row],[(S)intética
(A)nalítica]]</f>
        <v>1</v>
      </c>
    </row>
    <row r="1739" spans="2:25">
      <c r="B1739" s="29"/>
      <c r="C1739" s="20"/>
      <c r="D1739" s="20"/>
      <c r="E1739" s="20"/>
      <c r="F1739" s="20"/>
      <c r="G1739" s="20"/>
      <c r="H1739" s="20"/>
      <c r="I1739" s="20"/>
      <c r="J1739" s="20"/>
      <c r="K1739" s="16"/>
      <c r="L1739" s="20" t="s">
        <v>3110</v>
      </c>
      <c r="M1739" s="21" t="s">
        <v>3055</v>
      </c>
      <c r="N1739" s="16"/>
      <c r="O1739" s="16" t="s">
        <v>157</v>
      </c>
      <c r="P1739" s="20" t="s">
        <v>157</v>
      </c>
      <c r="Q1739" s="1"/>
      <c r="R1739" s="1" t="s">
        <v>157</v>
      </c>
      <c r="S1739" s="16"/>
      <c r="T1739" s="151"/>
      <c r="V1739" s="105" t="str">
        <f>IF(Tabela2[[#This Row],[F.R.
(Fonte Recurso)]]="",IF(B1843&lt;&gt;"",B1843&amp;".","")&amp;C1843&amp;"."&amp;D1843&amp;"."&amp;E1843&amp;"."&amp;F1843&amp;"."&amp;G1843&amp;"."&amp;H1843&amp;"."&amp;I1843&amp;"."&amp;J1843,"")</f>
        <v/>
      </c>
      <c r="W1739" s="105" t="b">
        <f>V1739=Tabela2[[#This Row],[N.R.
(Natureza da Receita)]]</f>
        <v>1</v>
      </c>
      <c r="X1739" s="105" t="str">
        <f>IF(Tabela2[[#This Row],[F.R.
(Fonte Recurso)]]="",VLOOKUP(Tabela2[[#This Row],[N.R.
(Natureza da Receita)]],Tabela813[[NR]:[Situação]],3,FALSE),"")</f>
        <v/>
      </c>
      <c r="Y1739" s="105" t="b">
        <f>X1739=Tabela2[[#This Row],[(S)intética
(A)nalítica]]</f>
        <v>1</v>
      </c>
    </row>
    <row r="1740" spans="2:25">
      <c r="B1740" s="29"/>
      <c r="C1740" s="20"/>
      <c r="D1740" s="20"/>
      <c r="E1740" s="20"/>
      <c r="F1740" s="20"/>
      <c r="G1740" s="20"/>
      <c r="H1740" s="20"/>
      <c r="I1740" s="20"/>
      <c r="J1740" s="20"/>
      <c r="K1740" s="16"/>
      <c r="L1740" s="20" t="s">
        <v>3337</v>
      </c>
      <c r="M1740" s="21" t="s">
        <v>3338</v>
      </c>
      <c r="N1740" s="16"/>
      <c r="O1740" s="16"/>
      <c r="P1740" s="20"/>
      <c r="Q1740" s="1"/>
      <c r="R1740" s="1"/>
      <c r="S1740" s="16"/>
      <c r="T1740" s="151"/>
      <c r="V1740" s="105" t="str">
        <f>IF(Tabela2[[#This Row],[F.R.
(Fonte Recurso)]]="",IF(B1844&lt;&gt;"",B1844&amp;".","")&amp;C1844&amp;"."&amp;D1844&amp;"."&amp;E1844&amp;"."&amp;F1844&amp;"."&amp;G1844&amp;"."&amp;H1844&amp;"."&amp;I1844&amp;"."&amp;J1844,"")</f>
        <v/>
      </c>
      <c r="W1740" s="105" t="b">
        <f>V1740=Tabela2[[#This Row],[N.R.
(Natureza da Receita)]]</f>
        <v>1</v>
      </c>
      <c r="X1740" s="105" t="str">
        <f>IF(Tabela2[[#This Row],[F.R.
(Fonte Recurso)]]="",VLOOKUP(Tabela2[[#This Row],[N.R.
(Natureza da Receita)]],Tabela813[[NR]:[Situação]],3,FALSE),"")</f>
        <v/>
      </c>
      <c r="Y1740" s="105" t="b">
        <f>X1740=Tabela2[[#This Row],[(S)intética
(A)nalítica]]</f>
        <v>1</v>
      </c>
    </row>
    <row r="1741" spans="2:25" ht="30">
      <c r="B1741" s="29"/>
      <c r="C1741" s="20" t="s">
        <v>788</v>
      </c>
      <c r="D1741" s="20" t="s">
        <v>786</v>
      </c>
      <c r="E1741" s="20" t="s">
        <v>782</v>
      </c>
      <c r="F1741" s="20" t="s">
        <v>784</v>
      </c>
      <c r="G1741" s="20" t="s">
        <v>787</v>
      </c>
      <c r="H1741" s="20" t="s">
        <v>784</v>
      </c>
      <c r="I1741" s="20" t="s">
        <v>784</v>
      </c>
      <c r="J1741" s="20" t="s">
        <v>787</v>
      </c>
      <c r="K1741" s="16" t="s">
        <v>2062</v>
      </c>
      <c r="L1741" s="20"/>
      <c r="M1741" s="21" t="s">
        <v>1041</v>
      </c>
      <c r="N1741" s="16" t="s">
        <v>1236</v>
      </c>
      <c r="O1741" s="16">
        <v>3</v>
      </c>
      <c r="P1741" s="20" t="s">
        <v>44</v>
      </c>
      <c r="Q1741" s="1" t="s">
        <v>296</v>
      </c>
      <c r="R1741" s="1" t="s">
        <v>157</v>
      </c>
      <c r="S1741" s="16" t="s">
        <v>157</v>
      </c>
      <c r="T1741" s="151"/>
      <c r="V1741" s="105" t="str">
        <f>IF(Tabela2[[#This Row],[F.R.
(Fonte Recurso)]]="",IF(B1845&lt;&gt;"",B1845&amp;".","")&amp;C1845&amp;"."&amp;D1845&amp;"."&amp;E1845&amp;"."&amp;F1845&amp;"."&amp;G1845&amp;"."&amp;H1845&amp;"."&amp;I1845&amp;"."&amp;J1845,"")</f>
        <v>.......</v>
      </c>
      <c r="W1741" s="105" t="b">
        <f>V1741=Tabela2[[#This Row],[N.R.
(Natureza da Receita)]]</f>
        <v>0</v>
      </c>
      <c r="X1741" s="105" t="str">
        <f>IF(Tabela2[[#This Row],[F.R.
(Fonte Recurso)]]="",VLOOKUP(Tabela2[[#This Row],[N.R.
(Natureza da Receita)]],Tabela813[[NR]:[Situação]],3,FALSE),"")</f>
        <v>S</v>
      </c>
      <c r="Y1741" s="105" t="b">
        <f>X1741=Tabela2[[#This Row],[(S)intética
(A)nalítica]]</f>
        <v>1</v>
      </c>
    </row>
    <row r="1742" spans="2:25" ht="30">
      <c r="B1742" s="29"/>
      <c r="C1742" s="20" t="s">
        <v>788</v>
      </c>
      <c r="D1742" s="20" t="s">
        <v>786</v>
      </c>
      <c r="E1742" s="20" t="s">
        <v>782</v>
      </c>
      <c r="F1742" s="20" t="s">
        <v>781</v>
      </c>
      <c r="G1742" s="20" t="s">
        <v>787</v>
      </c>
      <c r="H1742" s="20" t="s">
        <v>784</v>
      </c>
      <c r="I1742" s="20" t="s">
        <v>784</v>
      </c>
      <c r="J1742" s="20" t="s">
        <v>787</v>
      </c>
      <c r="K1742" s="16" t="s">
        <v>2063</v>
      </c>
      <c r="L1742" s="20"/>
      <c r="M1742" s="21" t="s">
        <v>1042</v>
      </c>
      <c r="N1742" s="16" t="str">
        <f>X1644</f>
        <v/>
      </c>
      <c r="O1742" s="16">
        <v>4</v>
      </c>
      <c r="P1742" s="20" t="s">
        <v>44</v>
      </c>
      <c r="Q1742" s="1" t="s">
        <v>296</v>
      </c>
      <c r="R1742" s="1" t="s">
        <v>157</v>
      </c>
      <c r="S1742" s="16"/>
      <c r="T1742" s="151"/>
      <c r="V1742" s="105" t="str">
        <f>IF(Tabela2[[#This Row],[F.R.
(Fonte Recurso)]]="",IF(B1846&lt;&gt;"",B1846&amp;".","")&amp;C1846&amp;"."&amp;D1846&amp;"."&amp;E1846&amp;"."&amp;F1846&amp;"."&amp;G1846&amp;"."&amp;H1846&amp;"."&amp;I1846&amp;"."&amp;J1846,"")</f>
        <v>8.1.1.2.56.0.0.00</v>
      </c>
      <c r="W1742" s="105" t="b">
        <f>V1742=Tabela2[[#This Row],[N.R.
(Natureza da Receita)]]</f>
        <v>0</v>
      </c>
      <c r="X1742" s="105" t="str">
        <f>IF(Tabela2[[#This Row],[F.R.
(Fonte Recurso)]]="",VLOOKUP(Tabela2[[#This Row],[N.R.
(Natureza da Receita)]],Tabela813[[NR]:[Situação]],3,FALSE),"")</f>
        <v>S</v>
      </c>
      <c r="Y1742" s="105" t="b">
        <f>X1742=Tabela2[[#This Row],[(S)intética
(A)nalítica]]</f>
        <v>0</v>
      </c>
    </row>
    <row r="1743" spans="2:25" ht="30">
      <c r="B1743" s="29"/>
      <c r="C1743" s="20" t="s">
        <v>788</v>
      </c>
      <c r="D1743" s="20" t="s">
        <v>786</v>
      </c>
      <c r="E1743" s="20" t="s">
        <v>782</v>
      </c>
      <c r="F1743" s="20" t="s">
        <v>781</v>
      </c>
      <c r="G1743" s="20" t="s">
        <v>807</v>
      </c>
      <c r="H1743" s="20" t="s">
        <v>784</v>
      </c>
      <c r="I1743" s="20" t="s">
        <v>784</v>
      </c>
      <c r="J1743" s="20" t="s">
        <v>787</v>
      </c>
      <c r="K1743" s="16" t="s">
        <v>2064</v>
      </c>
      <c r="L1743" s="20"/>
      <c r="M1743" s="21" t="s">
        <v>1043</v>
      </c>
      <c r="N1743" s="16" t="s">
        <v>1236</v>
      </c>
      <c r="O1743" s="16">
        <v>5</v>
      </c>
      <c r="P1743" s="20" t="s">
        <v>54</v>
      </c>
      <c r="Q1743" s="1" t="s">
        <v>299</v>
      </c>
      <c r="R1743" s="1" t="s">
        <v>157</v>
      </c>
      <c r="S1743" s="16"/>
      <c r="T1743" s="151"/>
      <c r="V1743" s="105" t="str">
        <f>IF(Tabela2[[#This Row],[F.R.
(Fonte Recurso)]]="",IF(B1847&lt;&gt;"",B1847&amp;".","")&amp;C1847&amp;"."&amp;D1847&amp;"."&amp;E1847&amp;"."&amp;F1847&amp;"."&amp;G1847&amp;"."&amp;H1847&amp;"."&amp;I1847&amp;"."&amp;J1847,"")</f>
        <v>.......</v>
      </c>
      <c r="W1743" s="105" t="b">
        <f>V1743=Tabela2[[#This Row],[N.R.
(Natureza da Receita)]]</f>
        <v>0</v>
      </c>
      <c r="X1743" s="105" t="str">
        <f>IF(Tabela2[[#This Row],[F.R.
(Fonte Recurso)]]="",VLOOKUP(Tabela2[[#This Row],[N.R.
(Natureza da Receita)]],Tabela813[[NR]:[Situação]],3,FALSE),"")</f>
        <v>S</v>
      </c>
      <c r="Y1743" s="105" t="b">
        <f>X1743=Tabela2[[#This Row],[(S)intética
(A)nalítica]]</f>
        <v>1</v>
      </c>
    </row>
    <row r="1744" spans="2:25">
      <c r="B1744" s="29"/>
      <c r="C1744" s="20"/>
      <c r="D1744" s="20"/>
      <c r="E1744" s="20"/>
      <c r="F1744" s="20"/>
      <c r="G1744" s="20"/>
      <c r="H1744" s="20"/>
      <c r="I1744" s="20"/>
      <c r="J1744" s="20"/>
      <c r="K1744" s="16"/>
      <c r="L1744" s="143" t="s">
        <v>3142</v>
      </c>
      <c r="M1744" s="95" t="s">
        <v>3059</v>
      </c>
      <c r="N1744" s="16"/>
      <c r="O1744" s="16" t="s">
        <v>157</v>
      </c>
      <c r="P1744" s="20" t="s">
        <v>157</v>
      </c>
      <c r="Q1744" s="1"/>
      <c r="R1744" s="1" t="s">
        <v>157</v>
      </c>
      <c r="S1744" s="16" t="s">
        <v>157</v>
      </c>
      <c r="T1744" s="151"/>
      <c r="V1744" s="105" t="str">
        <f>IF(Tabela2[[#This Row],[F.R.
(Fonte Recurso)]]="",IF(B1848&lt;&gt;"",B1848&amp;".","")&amp;C1848&amp;"."&amp;D1848&amp;"."&amp;E1848&amp;"."&amp;F1848&amp;"."&amp;G1848&amp;"."&amp;H1848&amp;"."&amp;I1848&amp;"."&amp;J1848,"")</f>
        <v/>
      </c>
      <c r="W1744" s="105" t="b">
        <f>V1744=Tabela2[[#This Row],[N.R.
(Natureza da Receita)]]</f>
        <v>1</v>
      </c>
      <c r="X1744" s="105" t="str">
        <f>IF(Tabela2[[#This Row],[F.R.
(Fonte Recurso)]]="",VLOOKUP(Tabela2[[#This Row],[N.R.
(Natureza da Receita)]],Tabela813[[NR]:[Situação]],3,FALSE),"")</f>
        <v/>
      </c>
      <c r="Y1744" s="105" t="b">
        <f>X1744=Tabela2[[#This Row],[(S)intética
(A)nalítica]]</f>
        <v>1</v>
      </c>
    </row>
    <row r="1745" spans="2:25" ht="30">
      <c r="B1745" s="29"/>
      <c r="C1745" s="20" t="s">
        <v>788</v>
      </c>
      <c r="D1745" s="20" t="s">
        <v>786</v>
      </c>
      <c r="E1745" s="20" t="s">
        <v>782</v>
      </c>
      <c r="F1745" s="20" t="s">
        <v>781</v>
      </c>
      <c r="G1745" s="20" t="s">
        <v>809</v>
      </c>
      <c r="H1745" s="20" t="s">
        <v>784</v>
      </c>
      <c r="I1745" s="20" t="s">
        <v>784</v>
      </c>
      <c r="J1745" s="20" t="s">
        <v>787</v>
      </c>
      <c r="K1745" s="16" t="s">
        <v>2065</v>
      </c>
      <c r="L1745" s="20"/>
      <c r="M1745" s="21" t="s">
        <v>1044</v>
      </c>
      <c r="N1745" s="16" t="s">
        <v>1236</v>
      </c>
      <c r="O1745" s="16">
        <v>5</v>
      </c>
      <c r="P1745" s="20" t="s">
        <v>54</v>
      </c>
      <c r="Q1745" s="1" t="s">
        <v>301</v>
      </c>
      <c r="R1745" s="1" t="s">
        <v>157</v>
      </c>
      <c r="S1745" s="16"/>
      <c r="T1745" s="151"/>
      <c r="V1745" s="105" t="str">
        <f>IF(Tabela2[[#This Row],[F.R.
(Fonte Recurso)]]="",IF(B1849&lt;&gt;"",B1849&amp;".","")&amp;C1849&amp;"."&amp;D1849&amp;"."&amp;E1849&amp;"."&amp;F1849&amp;"."&amp;G1849&amp;"."&amp;H1849&amp;"."&amp;I1849&amp;"."&amp;J1849,"")</f>
        <v>8.1.1.9.99.0.0.00</v>
      </c>
      <c r="W1745" s="105" t="b">
        <f>V1745=Tabela2[[#This Row],[N.R.
(Natureza da Receita)]]</f>
        <v>0</v>
      </c>
      <c r="X1745" s="105" t="str">
        <f>IF(Tabela2[[#This Row],[F.R.
(Fonte Recurso)]]="",VLOOKUP(Tabela2[[#This Row],[N.R.
(Natureza da Receita)]],Tabela813[[NR]:[Situação]],3,FALSE),"")</f>
        <v>S</v>
      </c>
      <c r="Y1745" s="105" t="b">
        <f>X1745=Tabela2[[#This Row],[(S)intética
(A)nalítica]]</f>
        <v>1</v>
      </c>
    </row>
    <row r="1746" spans="2:25">
      <c r="B1746" s="29"/>
      <c r="C1746" s="20"/>
      <c r="D1746" s="20"/>
      <c r="E1746" s="20"/>
      <c r="F1746" s="20"/>
      <c r="G1746" s="20"/>
      <c r="H1746" s="20"/>
      <c r="I1746" s="20"/>
      <c r="J1746" s="20"/>
      <c r="K1746" s="16"/>
      <c r="L1746" s="143" t="s">
        <v>3142</v>
      </c>
      <c r="M1746" s="95" t="s">
        <v>3059</v>
      </c>
      <c r="N1746" s="16"/>
      <c r="O1746" s="16" t="s">
        <v>157</v>
      </c>
      <c r="P1746" s="20" t="s">
        <v>157</v>
      </c>
      <c r="Q1746" s="1"/>
      <c r="R1746" s="1" t="s">
        <v>157</v>
      </c>
      <c r="S1746" s="16" t="s">
        <v>157</v>
      </c>
      <c r="T1746" s="151"/>
      <c r="V1746" s="105" t="str">
        <f>IF(Tabela2[[#This Row],[F.R.
(Fonte Recurso)]]="",IF(B1850&lt;&gt;"",B1850&amp;".","")&amp;C1850&amp;"."&amp;D1850&amp;"."&amp;E1850&amp;"."&amp;F1850&amp;"."&amp;G1850&amp;"."&amp;H1850&amp;"."&amp;I1850&amp;"."&amp;J1850,"")</f>
        <v/>
      </c>
      <c r="W1746" s="105" t="b">
        <f>V1746=Tabela2[[#This Row],[N.R.
(Natureza da Receita)]]</f>
        <v>1</v>
      </c>
      <c r="X1746" s="105" t="str">
        <f>IF(Tabela2[[#This Row],[F.R.
(Fonte Recurso)]]="",VLOOKUP(Tabela2[[#This Row],[N.R.
(Natureza da Receita)]],Tabela813[[NR]:[Situação]],3,FALSE),"")</f>
        <v/>
      </c>
      <c r="Y1746" s="105" t="b">
        <f>X1746=Tabela2[[#This Row],[(S)intética
(A)nalítica]]</f>
        <v>1</v>
      </c>
    </row>
    <row r="1747" spans="2:25" ht="30">
      <c r="B1747" s="29"/>
      <c r="C1747" s="20" t="s">
        <v>788</v>
      </c>
      <c r="D1747" s="20" t="s">
        <v>786</v>
      </c>
      <c r="E1747" s="20" t="s">
        <v>782</v>
      </c>
      <c r="F1747" s="20" t="s">
        <v>781</v>
      </c>
      <c r="G1747" s="20" t="s">
        <v>811</v>
      </c>
      <c r="H1747" s="20" t="s">
        <v>784</v>
      </c>
      <c r="I1747" s="20" t="s">
        <v>784</v>
      </c>
      <c r="J1747" s="20" t="s">
        <v>787</v>
      </c>
      <c r="K1747" s="16" t="s">
        <v>2066</v>
      </c>
      <c r="L1747" s="20"/>
      <c r="M1747" s="21" t="s">
        <v>1045</v>
      </c>
      <c r="N1747" s="16" t="s">
        <v>1236</v>
      </c>
      <c r="O1747" s="16">
        <v>5</v>
      </c>
      <c r="P1747" s="20" t="s">
        <v>54</v>
      </c>
      <c r="Q1747" s="1" t="s">
        <v>303</v>
      </c>
      <c r="R1747" s="1" t="s">
        <v>157</v>
      </c>
      <c r="S1747" s="16"/>
      <c r="T1747" s="151"/>
      <c r="V1747" s="105" t="str">
        <f>IF(Tabela2[[#This Row],[F.R.
(Fonte Recurso)]]="",IF(B1851&lt;&gt;"",B1851&amp;".","")&amp;C1851&amp;"."&amp;D1851&amp;"."&amp;E1851&amp;"."&amp;F1851&amp;"."&amp;G1851&amp;"."&amp;H1851&amp;"."&amp;I1851&amp;"."&amp;J1851,"")</f>
        <v>8.2.0.0.00.0.0.00</v>
      </c>
      <c r="W1747" s="105" t="b">
        <f>V1747=Tabela2[[#This Row],[N.R.
(Natureza da Receita)]]</f>
        <v>0</v>
      </c>
      <c r="X1747" s="105" t="str">
        <f>IF(Tabela2[[#This Row],[F.R.
(Fonte Recurso)]]="",VLOOKUP(Tabela2[[#This Row],[N.R.
(Natureza da Receita)]],Tabela813[[NR]:[Situação]],3,FALSE),"")</f>
        <v>S</v>
      </c>
      <c r="Y1747" s="105" t="b">
        <f>X1747=Tabela2[[#This Row],[(S)intética
(A)nalítica]]</f>
        <v>1</v>
      </c>
    </row>
    <row r="1748" spans="2:25">
      <c r="B1748" s="29"/>
      <c r="C1748" s="20"/>
      <c r="D1748" s="20"/>
      <c r="E1748" s="20"/>
      <c r="F1748" s="20"/>
      <c r="G1748" s="20"/>
      <c r="H1748" s="20"/>
      <c r="I1748" s="20"/>
      <c r="J1748" s="20"/>
      <c r="K1748" s="16"/>
      <c r="L1748" s="143" t="s">
        <v>3142</v>
      </c>
      <c r="M1748" s="95" t="s">
        <v>3059</v>
      </c>
      <c r="N1748" s="16"/>
      <c r="O1748" s="16" t="s">
        <v>157</v>
      </c>
      <c r="P1748" s="20" t="s">
        <v>157</v>
      </c>
      <c r="Q1748" s="1"/>
      <c r="R1748" s="1" t="s">
        <v>157</v>
      </c>
      <c r="S1748" s="16" t="s">
        <v>157</v>
      </c>
      <c r="T1748" s="151"/>
      <c r="V1748" s="105" t="str">
        <f>IF(Tabela2[[#This Row],[F.R.
(Fonte Recurso)]]="",IF(B1852&lt;&gt;"",B1852&amp;".","")&amp;C1852&amp;"."&amp;D1852&amp;"."&amp;E1852&amp;"."&amp;F1852&amp;"."&amp;G1852&amp;"."&amp;H1852&amp;"."&amp;I1852&amp;"."&amp;J1852,"")</f>
        <v/>
      </c>
      <c r="W1748" s="105" t="b">
        <f>V1748=Tabela2[[#This Row],[N.R.
(Natureza da Receita)]]</f>
        <v>1</v>
      </c>
      <c r="X1748" s="105" t="str">
        <f>IF(Tabela2[[#This Row],[F.R.
(Fonte Recurso)]]="",VLOOKUP(Tabela2[[#This Row],[N.R.
(Natureza da Receita)]],Tabela813[[NR]:[Situação]],3,FALSE),"")</f>
        <v/>
      </c>
      <c r="Y1748" s="105" t="b">
        <f>X1748=Tabela2[[#This Row],[(S)intética
(A)nalítica]]</f>
        <v>1</v>
      </c>
    </row>
    <row r="1749" spans="2:25" ht="30">
      <c r="B1749" s="29"/>
      <c r="C1749" s="20" t="s">
        <v>788</v>
      </c>
      <c r="D1749" s="20" t="s">
        <v>786</v>
      </c>
      <c r="E1749" s="20" t="s">
        <v>782</v>
      </c>
      <c r="F1749" s="20" t="s">
        <v>781</v>
      </c>
      <c r="G1749" s="20" t="s">
        <v>808</v>
      </c>
      <c r="H1749" s="20" t="s">
        <v>784</v>
      </c>
      <c r="I1749" s="20" t="s">
        <v>784</v>
      </c>
      <c r="J1749" s="20" t="s">
        <v>787</v>
      </c>
      <c r="K1749" s="16" t="s">
        <v>2067</v>
      </c>
      <c r="L1749" s="20"/>
      <c r="M1749" s="21" t="s">
        <v>1046</v>
      </c>
      <c r="N1749" s="16" t="s">
        <v>1236</v>
      </c>
      <c r="O1749" s="16">
        <v>5</v>
      </c>
      <c r="P1749" s="20" t="s">
        <v>54</v>
      </c>
      <c r="Q1749" s="1" t="s">
        <v>305</v>
      </c>
      <c r="R1749" s="1" t="s">
        <v>157</v>
      </c>
      <c r="S1749" s="16"/>
      <c r="T1749" s="151"/>
      <c r="V1749" s="105" t="str">
        <f>IF(Tabela2[[#This Row],[F.R.
(Fonte Recurso)]]="",IF(B1853&lt;&gt;"",B1853&amp;".","")&amp;C1853&amp;"."&amp;D1853&amp;"."&amp;E1853&amp;"."&amp;F1853&amp;"."&amp;G1853&amp;"."&amp;H1853&amp;"."&amp;I1853&amp;"."&amp;J1853,"")</f>
        <v>8.2.1.1.00.0.0.00</v>
      </c>
      <c r="W1749" s="105" t="b">
        <f>V1749=Tabela2[[#This Row],[N.R.
(Natureza da Receita)]]</f>
        <v>0</v>
      </c>
      <c r="X1749" s="105" t="str">
        <f>IF(Tabela2[[#This Row],[F.R.
(Fonte Recurso)]]="",VLOOKUP(Tabela2[[#This Row],[N.R.
(Natureza da Receita)]],Tabela813[[NR]:[Situação]],3,FALSE),"")</f>
        <v>S</v>
      </c>
      <c r="Y1749" s="105" t="b">
        <f>X1749=Tabela2[[#This Row],[(S)intética
(A)nalítica]]</f>
        <v>1</v>
      </c>
    </row>
    <row r="1750" spans="2:25">
      <c r="B1750" s="29"/>
      <c r="C1750" s="20"/>
      <c r="D1750" s="20"/>
      <c r="E1750" s="20"/>
      <c r="F1750" s="20"/>
      <c r="G1750" s="20"/>
      <c r="H1750" s="20"/>
      <c r="I1750" s="20"/>
      <c r="J1750" s="20"/>
      <c r="K1750" s="16"/>
      <c r="L1750" s="143" t="s">
        <v>3142</v>
      </c>
      <c r="M1750" s="95" t="s">
        <v>3059</v>
      </c>
      <c r="N1750" s="16"/>
      <c r="O1750" s="16" t="s">
        <v>157</v>
      </c>
      <c r="P1750" s="20" t="s">
        <v>157</v>
      </c>
      <c r="Q1750" s="1"/>
      <c r="R1750" s="1" t="s">
        <v>157</v>
      </c>
      <c r="S1750" s="16" t="s">
        <v>157</v>
      </c>
      <c r="T1750" s="151"/>
      <c r="V1750" s="105" t="str">
        <f>IF(Tabela2[[#This Row],[F.R.
(Fonte Recurso)]]="",IF(B1854&lt;&gt;"",B1854&amp;".","")&amp;C1854&amp;"."&amp;D1854&amp;"."&amp;E1854&amp;"."&amp;F1854&amp;"."&amp;G1854&amp;"."&amp;H1854&amp;"."&amp;I1854&amp;"."&amp;J1854,"")</f>
        <v/>
      </c>
      <c r="W1750" s="105" t="b">
        <f>V1750=Tabela2[[#This Row],[N.R.
(Natureza da Receita)]]</f>
        <v>1</v>
      </c>
      <c r="X1750" s="105" t="str">
        <f>IF(Tabela2[[#This Row],[F.R.
(Fonte Recurso)]]="",VLOOKUP(Tabela2[[#This Row],[N.R.
(Natureza da Receita)]],Tabela813[[NR]:[Situação]],3,FALSE),"")</f>
        <v/>
      </c>
      <c r="Y1750" s="105" t="b">
        <f>X1750=Tabela2[[#This Row],[(S)intética
(A)nalítica]]</f>
        <v>1</v>
      </c>
    </row>
    <row r="1751" spans="2:25">
      <c r="B1751" s="29"/>
      <c r="C1751" s="20" t="s">
        <v>788</v>
      </c>
      <c r="D1751" s="20" t="s">
        <v>786</v>
      </c>
      <c r="E1751" s="20" t="s">
        <v>782</v>
      </c>
      <c r="F1751" s="20" t="s">
        <v>781</v>
      </c>
      <c r="G1751" s="20" t="s">
        <v>797</v>
      </c>
      <c r="H1751" s="20" t="s">
        <v>784</v>
      </c>
      <c r="I1751" s="20" t="s">
        <v>784</v>
      </c>
      <c r="J1751" s="20" t="s">
        <v>787</v>
      </c>
      <c r="K1751" s="16" t="s">
        <v>2068</v>
      </c>
      <c r="L1751" s="20"/>
      <c r="M1751" s="21" t="s">
        <v>2803</v>
      </c>
      <c r="N1751" s="16" t="s">
        <v>1236</v>
      </c>
      <c r="O1751" s="16">
        <v>5</v>
      </c>
      <c r="P1751" s="20" t="s">
        <v>50</v>
      </c>
      <c r="Q1751" s="1" t="s">
        <v>307</v>
      </c>
      <c r="R1751" s="1" t="s">
        <v>157</v>
      </c>
      <c r="S1751" s="16"/>
      <c r="T1751" s="151"/>
      <c r="V1751" s="105" t="str">
        <f>IF(Tabela2[[#This Row],[F.R.
(Fonte Recurso)]]="",IF(B1855&lt;&gt;"",B1855&amp;".","")&amp;C1855&amp;"."&amp;D1855&amp;"."&amp;E1855&amp;"."&amp;F1855&amp;"."&amp;G1855&amp;"."&amp;H1855&amp;"."&amp;I1855&amp;"."&amp;J1855,"")</f>
        <v>.......</v>
      </c>
      <c r="W1751" s="105" t="b">
        <f>V1751=Tabela2[[#This Row],[N.R.
(Natureza da Receita)]]</f>
        <v>0</v>
      </c>
      <c r="X1751" s="105" t="str">
        <f>IF(Tabela2[[#This Row],[F.R.
(Fonte Recurso)]]="",VLOOKUP(Tabela2[[#This Row],[N.R.
(Natureza da Receita)]],Tabela813[[NR]:[Situação]],3,FALSE),"")</f>
        <v>S</v>
      </c>
      <c r="Y1751" s="105" t="b">
        <f>X1751=Tabela2[[#This Row],[(S)intética
(A)nalítica]]</f>
        <v>1</v>
      </c>
    </row>
    <row r="1752" spans="2:25">
      <c r="B1752" s="30"/>
      <c r="C1752" s="20"/>
      <c r="D1752" s="20"/>
      <c r="E1752" s="20"/>
      <c r="F1752" s="20"/>
      <c r="G1752" s="20"/>
      <c r="H1752" s="20"/>
      <c r="I1752" s="20"/>
      <c r="J1752" s="20"/>
      <c r="K1752" s="16"/>
      <c r="L1752" s="143" t="s">
        <v>3142</v>
      </c>
      <c r="M1752" s="95" t="s">
        <v>3059</v>
      </c>
      <c r="N1752" s="16"/>
      <c r="O1752" s="16" t="s">
        <v>157</v>
      </c>
      <c r="P1752" s="20" t="s">
        <v>157</v>
      </c>
      <c r="Q1752" s="1"/>
      <c r="R1752" s="1" t="s">
        <v>157</v>
      </c>
      <c r="S1752" s="16" t="s">
        <v>157</v>
      </c>
      <c r="T1752" s="151"/>
      <c r="V1752" s="105" t="str">
        <f>IF(Tabela2[[#This Row],[F.R.
(Fonte Recurso)]]="",IF(B1856&lt;&gt;"",B1856&amp;".","")&amp;C1856&amp;"."&amp;D1856&amp;"."&amp;E1856&amp;"."&amp;F1856&amp;"."&amp;G1856&amp;"."&amp;H1856&amp;"."&amp;I1856&amp;"."&amp;J1856,"")</f>
        <v/>
      </c>
      <c r="W1752" s="105" t="b">
        <f>V1752=Tabela2[[#This Row],[N.R.
(Natureza da Receita)]]</f>
        <v>1</v>
      </c>
      <c r="X1752" s="105" t="str">
        <f>IF(Tabela2[[#This Row],[F.R.
(Fonte Recurso)]]="",VLOOKUP(Tabela2[[#This Row],[N.R.
(Natureza da Receita)]],Tabela813[[NR]:[Situação]],3,FALSE),"")</f>
        <v/>
      </c>
      <c r="Y1752" s="105" t="b">
        <f>X1752=Tabela2[[#This Row],[(S)intética
(A)nalítica]]</f>
        <v>1</v>
      </c>
    </row>
    <row r="1753" spans="2:25">
      <c r="B1753" s="29"/>
      <c r="C1753" s="20" t="s">
        <v>788</v>
      </c>
      <c r="D1753" s="20" t="s">
        <v>786</v>
      </c>
      <c r="E1753" s="20" t="s">
        <v>793</v>
      </c>
      <c r="F1753" s="20" t="s">
        <v>784</v>
      </c>
      <c r="G1753" s="20" t="s">
        <v>787</v>
      </c>
      <c r="H1753" s="20" t="s">
        <v>784</v>
      </c>
      <c r="I1753" s="20" t="s">
        <v>784</v>
      </c>
      <c r="J1753" s="20" t="s">
        <v>787</v>
      </c>
      <c r="K1753" s="16" t="s">
        <v>2069</v>
      </c>
      <c r="L1753" s="20"/>
      <c r="M1753" s="21" t="s">
        <v>1047</v>
      </c>
      <c r="N1753" s="16" t="s">
        <v>1236</v>
      </c>
      <c r="O1753" s="16">
        <v>3</v>
      </c>
      <c r="P1753" s="20" t="s">
        <v>44</v>
      </c>
      <c r="Q1753" s="1" t="s">
        <v>316</v>
      </c>
      <c r="R1753" s="1" t="s">
        <v>157</v>
      </c>
      <c r="S1753" s="16" t="s">
        <v>157</v>
      </c>
      <c r="T1753" s="151"/>
      <c r="V1753" s="105" t="str">
        <f>IF(Tabela2[[#This Row],[F.R.
(Fonte Recurso)]]="",IF(B1857&lt;&gt;"",B1857&amp;".","")&amp;C1857&amp;"."&amp;D1857&amp;"."&amp;E1857&amp;"."&amp;F1857&amp;"."&amp;G1857&amp;"."&amp;H1857&amp;"."&amp;I1857&amp;"."&amp;J1857,"")</f>
        <v>8.2.1.1.02.0.0.00</v>
      </c>
      <c r="W1753" s="105" t="b">
        <f>V1753=Tabela2[[#This Row],[N.R.
(Natureza da Receita)]]</f>
        <v>0</v>
      </c>
      <c r="X1753" s="105" t="str">
        <f>IF(Tabela2[[#This Row],[F.R.
(Fonte Recurso)]]="",VLOOKUP(Tabela2[[#This Row],[N.R.
(Natureza da Receita)]],Tabela813[[NR]:[Situação]],3,FALSE),"")</f>
        <v>S</v>
      </c>
      <c r="Y1753" s="105" t="b">
        <f>X1753=Tabela2[[#This Row],[(S)intética
(A)nalítica]]</f>
        <v>1</v>
      </c>
    </row>
    <row r="1754" spans="2:25">
      <c r="B1754" s="29"/>
      <c r="C1754" s="20" t="s">
        <v>788</v>
      </c>
      <c r="D1754" s="20" t="s">
        <v>786</v>
      </c>
      <c r="E1754" s="20" t="s">
        <v>793</v>
      </c>
      <c r="F1754" s="20" t="s">
        <v>793</v>
      </c>
      <c r="G1754" s="20" t="s">
        <v>787</v>
      </c>
      <c r="H1754" s="20" t="s">
        <v>784</v>
      </c>
      <c r="I1754" s="20" t="s">
        <v>784</v>
      </c>
      <c r="J1754" s="20" t="s">
        <v>787</v>
      </c>
      <c r="K1754" s="16" t="s">
        <v>2070</v>
      </c>
      <c r="L1754" s="20"/>
      <c r="M1754" s="21" t="s">
        <v>1047</v>
      </c>
      <c r="N1754" s="16" t="s">
        <v>1236</v>
      </c>
      <c r="O1754" s="16">
        <v>4</v>
      </c>
      <c r="P1754" s="20" t="s">
        <v>44</v>
      </c>
      <c r="Q1754" s="1" t="s">
        <v>316</v>
      </c>
      <c r="R1754" s="1" t="s">
        <v>157</v>
      </c>
      <c r="S1754" s="16"/>
      <c r="T1754" s="151"/>
      <c r="V1754" s="105" t="str">
        <f>IF(Tabela2[[#This Row],[F.R.
(Fonte Recurso)]]="",IF(B1858&lt;&gt;"",B1858&amp;".","")&amp;C1858&amp;"."&amp;D1858&amp;"."&amp;E1858&amp;"."&amp;F1858&amp;"."&amp;G1858&amp;"."&amp;H1858&amp;"."&amp;I1858&amp;"."&amp;J1858,"")</f>
        <v>.......</v>
      </c>
      <c r="W1754" s="105" t="b">
        <f>V1754=Tabela2[[#This Row],[N.R.
(Natureza da Receita)]]</f>
        <v>0</v>
      </c>
      <c r="X1754" s="105" t="str">
        <f>IF(Tabela2[[#This Row],[F.R.
(Fonte Recurso)]]="",VLOOKUP(Tabela2[[#This Row],[N.R.
(Natureza da Receita)]],Tabela813[[NR]:[Situação]],3,FALSE),"")</f>
        <v>S</v>
      </c>
      <c r="Y1754" s="105" t="b">
        <f>X1754=Tabela2[[#This Row],[(S)intética
(A)nalítica]]</f>
        <v>1</v>
      </c>
    </row>
    <row r="1755" spans="2:25">
      <c r="B1755" s="29"/>
      <c r="C1755" s="20" t="s">
        <v>788</v>
      </c>
      <c r="D1755" s="20" t="s">
        <v>786</v>
      </c>
      <c r="E1755" s="20" t="s">
        <v>793</v>
      </c>
      <c r="F1755" s="20" t="s">
        <v>793</v>
      </c>
      <c r="G1755" s="20" t="s">
        <v>807</v>
      </c>
      <c r="H1755" s="20" t="s">
        <v>784</v>
      </c>
      <c r="I1755" s="20" t="s">
        <v>784</v>
      </c>
      <c r="J1755" s="20" t="s">
        <v>787</v>
      </c>
      <c r="K1755" s="16" t="s">
        <v>3309</v>
      </c>
      <c r="L1755" s="20"/>
      <c r="M1755" s="21" t="s">
        <v>3310</v>
      </c>
      <c r="N1755" s="16" t="s">
        <v>1236</v>
      </c>
      <c r="O1755" s="16">
        <v>5</v>
      </c>
      <c r="P1755" s="20" t="s">
        <v>54</v>
      </c>
      <c r="Q1755" s="1" t="s">
        <v>3255</v>
      </c>
      <c r="R1755" s="1"/>
      <c r="S1755" s="16"/>
      <c r="T1755" s="151"/>
      <c r="V1755" s="105" t="str">
        <f>IF(Tabela2[[#This Row],[F.R.
(Fonte Recurso)]]="",IF(B1859&lt;&gt;"",B1859&amp;".","")&amp;C1859&amp;"."&amp;D1859&amp;"."&amp;E1859&amp;"."&amp;F1859&amp;"."&amp;G1859&amp;"."&amp;H1859&amp;"."&amp;I1859&amp;"."&amp;J1859,"")</f>
        <v>.......</v>
      </c>
      <c r="W1755" s="105" t="b">
        <f>V1755=Tabela2[[#This Row],[N.R.
(Natureza da Receita)]]</f>
        <v>0</v>
      </c>
      <c r="X1755" s="105" t="str">
        <f>IF(Tabela2[[#This Row],[F.R.
(Fonte Recurso)]]="",VLOOKUP(Tabela2[[#This Row],[N.R.
(Natureza da Receita)]],Tabela813[[NR]:[Situação]],3,FALSE),"")</f>
        <v>S</v>
      </c>
      <c r="Y1755" s="105" t="b">
        <f>X1755=Tabela2[[#This Row],[(S)intética
(A)nalítica]]</f>
        <v>1</v>
      </c>
    </row>
    <row r="1756" spans="2:25" ht="30">
      <c r="B1756" s="29"/>
      <c r="C1756" s="20" t="s">
        <v>788</v>
      </c>
      <c r="D1756" s="20" t="s">
        <v>786</v>
      </c>
      <c r="E1756" s="20" t="s">
        <v>793</v>
      </c>
      <c r="F1756" s="20" t="s">
        <v>793</v>
      </c>
      <c r="G1756" s="20" t="s">
        <v>807</v>
      </c>
      <c r="H1756" s="20" t="s">
        <v>781</v>
      </c>
      <c r="I1756" s="20" t="s">
        <v>784</v>
      </c>
      <c r="J1756" s="20" t="s">
        <v>787</v>
      </c>
      <c r="K1756" s="16" t="s">
        <v>3311</v>
      </c>
      <c r="L1756" s="20"/>
      <c r="M1756" s="21" t="s">
        <v>3312</v>
      </c>
      <c r="N1756" s="16" t="s">
        <v>1236</v>
      </c>
      <c r="O1756" s="16">
        <v>6</v>
      </c>
      <c r="P1756" s="20" t="s">
        <v>54</v>
      </c>
      <c r="Q1756" s="1" t="s">
        <v>3256</v>
      </c>
      <c r="R1756" s="1" t="s">
        <v>3257</v>
      </c>
      <c r="S1756" s="16"/>
      <c r="T1756" s="151"/>
      <c r="V1756" s="105" t="str">
        <f>IF(Tabela2[[#This Row],[F.R.
(Fonte Recurso)]]="",IF(B1860&lt;&gt;"",B1860&amp;".","")&amp;C1860&amp;"."&amp;D1860&amp;"."&amp;E1860&amp;"."&amp;F1860&amp;"."&amp;G1860&amp;"."&amp;H1860&amp;"."&amp;I1860&amp;"."&amp;J1860,"")</f>
        <v>8.2.1.3.00.0.0.00</v>
      </c>
      <c r="W1756" s="105" t="b">
        <f>V1756=Tabela2[[#This Row],[N.R.
(Natureza da Receita)]]</f>
        <v>0</v>
      </c>
      <c r="X1756" s="105" t="str">
        <f>IF(Tabela2[[#This Row],[F.R.
(Fonte Recurso)]]="",VLOOKUP(Tabela2[[#This Row],[N.R.
(Natureza da Receita)]],Tabela813[[NR]:[Situação]],3,FALSE),"")</f>
        <v>S</v>
      </c>
      <c r="Y1756" s="105" t="b">
        <f>X1756=Tabela2[[#This Row],[(S)intética
(A)nalítica]]</f>
        <v>1</v>
      </c>
    </row>
    <row r="1757" spans="2:25">
      <c r="B1757" s="29"/>
      <c r="C1757" s="20"/>
      <c r="D1757" s="20"/>
      <c r="E1757" s="20"/>
      <c r="F1757" s="20"/>
      <c r="G1757" s="20"/>
      <c r="H1757" s="20"/>
      <c r="I1757" s="20"/>
      <c r="J1757" s="20"/>
      <c r="K1757" s="16"/>
      <c r="L1757" s="20" t="s">
        <v>3174</v>
      </c>
      <c r="M1757" s="21" t="s">
        <v>3342</v>
      </c>
      <c r="N1757" s="16"/>
      <c r="O1757" s="16"/>
      <c r="P1757" s="20"/>
      <c r="Q1757" s="1"/>
      <c r="R1757" s="1"/>
      <c r="S1757" s="16"/>
      <c r="T1757" s="151"/>
      <c r="V1757" s="105" t="str">
        <f>IF(Tabela2[[#This Row],[F.R.
(Fonte Recurso)]]="",IF(B1861&lt;&gt;"",B1861&amp;".","")&amp;C1861&amp;"."&amp;D1861&amp;"."&amp;E1861&amp;"."&amp;F1861&amp;"."&amp;G1861&amp;"."&amp;H1861&amp;"."&amp;I1861&amp;"."&amp;J1861,"")</f>
        <v/>
      </c>
      <c r="W1757" s="105" t="b">
        <f>V1757=Tabela2[[#This Row],[N.R.
(Natureza da Receita)]]</f>
        <v>1</v>
      </c>
      <c r="X1757" s="105" t="str">
        <f>IF(Tabela2[[#This Row],[F.R.
(Fonte Recurso)]]="",VLOOKUP(Tabela2[[#This Row],[N.R.
(Natureza da Receita)]],Tabela813[[NR]:[Situação]],3,FALSE),"")</f>
        <v/>
      </c>
      <c r="Y1757" s="105" t="b">
        <f>X1757=Tabela2[[#This Row],[(S)intética
(A)nalítica]]</f>
        <v>1</v>
      </c>
    </row>
    <row r="1758" spans="2:25" ht="30">
      <c r="B1758" s="29"/>
      <c r="C1758" s="20" t="s">
        <v>788</v>
      </c>
      <c r="D1758" s="20" t="s">
        <v>786</v>
      </c>
      <c r="E1758" s="20" t="s">
        <v>793</v>
      </c>
      <c r="F1758" s="20" t="s">
        <v>793</v>
      </c>
      <c r="G1758" s="20" t="s">
        <v>807</v>
      </c>
      <c r="H1758" s="20" t="s">
        <v>790</v>
      </c>
      <c r="I1758" s="20" t="s">
        <v>784</v>
      </c>
      <c r="J1758" s="20" t="s">
        <v>787</v>
      </c>
      <c r="K1758" s="16" t="s">
        <v>3313</v>
      </c>
      <c r="L1758" s="20"/>
      <c r="M1758" s="21" t="s">
        <v>3314</v>
      </c>
      <c r="N1758" s="16" t="str">
        <f>X1660</f>
        <v/>
      </c>
      <c r="O1758" s="16">
        <v>6</v>
      </c>
      <c r="P1758" s="20" t="s">
        <v>54</v>
      </c>
      <c r="Q1758" s="1" t="s">
        <v>3260</v>
      </c>
      <c r="R1758" s="1"/>
      <c r="S1758" s="16"/>
      <c r="T1758" s="151"/>
      <c r="V1758" s="105" t="str">
        <f>IF(Tabela2[[#This Row],[F.R.
(Fonte Recurso)]]="",IF(B1862&lt;&gt;"",B1862&amp;".","")&amp;C1862&amp;"."&amp;D1862&amp;"."&amp;E1862&amp;"."&amp;F1862&amp;"."&amp;G1862&amp;"."&amp;H1862&amp;"."&amp;I1862&amp;"."&amp;J1862,"")</f>
        <v>.......</v>
      </c>
      <c r="W1758" s="105" t="b">
        <f>V1758=Tabela2[[#This Row],[N.R.
(Natureza da Receita)]]</f>
        <v>0</v>
      </c>
      <c r="X1758" s="105" t="str">
        <f>IF(Tabela2[[#This Row],[F.R.
(Fonte Recurso)]]="",VLOOKUP(Tabela2[[#This Row],[N.R.
(Natureza da Receita)]],Tabela813[[NR]:[Situação]],3,FALSE),"")</f>
        <v>S</v>
      </c>
      <c r="Y1758" s="105" t="b">
        <f>X1758=Tabela2[[#This Row],[(S)intética
(A)nalítica]]</f>
        <v>0</v>
      </c>
    </row>
    <row r="1759" spans="2:25">
      <c r="B1759" s="29"/>
      <c r="C1759" s="20"/>
      <c r="D1759" s="20"/>
      <c r="E1759" s="20"/>
      <c r="F1759" s="20"/>
      <c r="G1759" s="20"/>
      <c r="H1759" s="20"/>
      <c r="I1759" s="20"/>
      <c r="J1759" s="20"/>
      <c r="K1759" s="16"/>
      <c r="L1759" s="20" t="s">
        <v>3174</v>
      </c>
      <c r="M1759" s="21" t="s">
        <v>3342</v>
      </c>
      <c r="N1759" s="16"/>
      <c r="O1759" s="16"/>
      <c r="P1759" s="20"/>
      <c r="Q1759" s="1"/>
      <c r="R1759" s="1"/>
      <c r="S1759" s="16"/>
      <c r="T1759" s="151"/>
      <c r="V1759" s="105" t="str">
        <f>IF(Tabela2[[#This Row],[F.R.
(Fonte Recurso)]]="",IF(B1863&lt;&gt;"",B1863&amp;".","")&amp;C1863&amp;"."&amp;D1863&amp;"."&amp;E1863&amp;"."&amp;F1863&amp;"."&amp;G1863&amp;"."&amp;H1863&amp;"."&amp;I1863&amp;"."&amp;J1863,"")</f>
        <v/>
      </c>
      <c r="W1759" s="105" t="b">
        <f>V1759=Tabela2[[#This Row],[N.R.
(Natureza da Receita)]]</f>
        <v>1</v>
      </c>
      <c r="X1759" s="105" t="str">
        <f>IF(Tabela2[[#This Row],[F.R.
(Fonte Recurso)]]="",VLOOKUP(Tabela2[[#This Row],[N.R.
(Natureza da Receita)]],Tabela813[[NR]:[Situação]],3,FALSE),"")</f>
        <v/>
      </c>
      <c r="Y1759" s="105" t="b">
        <f>X1759=Tabela2[[#This Row],[(S)intética
(A)nalítica]]</f>
        <v>1</v>
      </c>
    </row>
    <row r="1760" spans="2:25" ht="30">
      <c r="B1760" s="29"/>
      <c r="C1760" s="20" t="s">
        <v>788</v>
      </c>
      <c r="D1760" s="20" t="s">
        <v>786</v>
      </c>
      <c r="E1760" s="20" t="s">
        <v>793</v>
      </c>
      <c r="F1760" s="20" t="s">
        <v>793</v>
      </c>
      <c r="G1760" s="20" t="s">
        <v>807</v>
      </c>
      <c r="H1760" s="20" t="s">
        <v>782</v>
      </c>
      <c r="I1760" s="20" t="s">
        <v>784</v>
      </c>
      <c r="J1760" s="20" t="s">
        <v>787</v>
      </c>
      <c r="K1760" s="16" t="s">
        <v>3333</v>
      </c>
      <c r="L1760" s="20"/>
      <c r="M1760" s="21" t="s">
        <v>3315</v>
      </c>
      <c r="N1760" s="16" t="s">
        <v>1236</v>
      </c>
      <c r="O1760" s="16">
        <v>7</v>
      </c>
      <c r="P1760" s="20" t="s">
        <v>54</v>
      </c>
      <c r="Q1760" s="1" t="s">
        <v>3263</v>
      </c>
      <c r="R1760" s="1"/>
      <c r="S1760" s="16"/>
      <c r="T1760" s="151"/>
      <c r="V1760" s="105" t="str">
        <f>IF(Tabela2[[#This Row],[F.R.
(Fonte Recurso)]]="",IF(B1864&lt;&gt;"",B1864&amp;".","")&amp;C1864&amp;"."&amp;D1864&amp;"."&amp;E1864&amp;"."&amp;F1864&amp;"."&amp;G1864&amp;"."&amp;H1864&amp;"."&amp;I1864&amp;"."&amp;J1864,"")</f>
        <v>8.2.2.0.00.0.0.00</v>
      </c>
      <c r="W1760" s="105" t="b">
        <f>V1760=Tabela2[[#This Row],[N.R.
(Natureza da Receita)]]</f>
        <v>0</v>
      </c>
      <c r="X1760" s="105" t="str">
        <f>IF(Tabela2[[#This Row],[F.R.
(Fonte Recurso)]]="",VLOOKUP(Tabela2[[#This Row],[N.R.
(Natureza da Receita)]],Tabela813[[NR]:[Situação]],3,FALSE),"")</f>
        <v>S</v>
      </c>
      <c r="Y1760" s="105" t="b">
        <f>X1760=Tabela2[[#This Row],[(S)intética
(A)nalítica]]</f>
        <v>1</v>
      </c>
    </row>
    <row r="1761" spans="1:25">
      <c r="B1761" s="29"/>
      <c r="C1761" s="20"/>
      <c r="D1761" s="20"/>
      <c r="E1761" s="20"/>
      <c r="F1761" s="20"/>
      <c r="G1761" s="20"/>
      <c r="H1761" s="20"/>
      <c r="I1761" s="20"/>
      <c r="J1761" s="20"/>
      <c r="K1761" s="16"/>
      <c r="L1761" s="20" t="s">
        <v>3174</v>
      </c>
      <c r="M1761" s="21" t="s">
        <v>3342</v>
      </c>
      <c r="N1761" s="16"/>
      <c r="O1761" s="16"/>
      <c r="P1761" s="20"/>
      <c r="Q1761" s="1"/>
      <c r="R1761" s="1"/>
      <c r="S1761" s="16"/>
      <c r="T1761" s="151"/>
      <c r="V1761" s="105" t="str">
        <f>IF(Tabela2[[#This Row],[F.R.
(Fonte Recurso)]]="",IF(B1865&lt;&gt;"",B1865&amp;".","")&amp;C1865&amp;"."&amp;D1865&amp;"."&amp;E1865&amp;"."&amp;F1865&amp;"."&amp;G1865&amp;"."&amp;H1865&amp;"."&amp;I1865&amp;"."&amp;J1865,"")</f>
        <v/>
      </c>
      <c r="W1761" s="105" t="b">
        <f>V1761=Tabela2[[#This Row],[N.R.
(Natureza da Receita)]]</f>
        <v>1</v>
      </c>
      <c r="X1761" s="105" t="str">
        <f>IF(Tabela2[[#This Row],[F.R.
(Fonte Recurso)]]="",VLOOKUP(Tabela2[[#This Row],[N.R.
(Natureza da Receita)]],Tabela813[[NR]:[Situação]],3,FALSE),"")</f>
        <v/>
      </c>
      <c r="Y1761" s="105" t="b">
        <f>X1761=Tabela2[[#This Row],[(S)intética
(A)nalítica]]</f>
        <v>1</v>
      </c>
    </row>
    <row r="1762" spans="1:25" ht="30">
      <c r="B1762" s="29"/>
      <c r="C1762" s="20" t="s">
        <v>788</v>
      </c>
      <c r="D1762" s="20" t="s">
        <v>786</v>
      </c>
      <c r="E1762" s="20" t="s">
        <v>793</v>
      </c>
      <c r="F1762" s="20" t="s">
        <v>793</v>
      </c>
      <c r="G1762" s="20" t="s">
        <v>807</v>
      </c>
      <c r="H1762" s="20" t="s">
        <v>791</v>
      </c>
      <c r="I1762" s="20" t="s">
        <v>784</v>
      </c>
      <c r="J1762" s="20" t="s">
        <v>787</v>
      </c>
      <c r="K1762" s="16" t="s">
        <v>3316</v>
      </c>
      <c r="L1762" s="20"/>
      <c r="M1762" s="21" t="s">
        <v>5034</v>
      </c>
      <c r="N1762" s="16" t="s">
        <v>1236</v>
      </c>
      <c r="O1762" s="16">
        <v>6</v>
      </c>
      <c r="P1762" s="20" t="s">
        <v>54</v>
      </c>
      <c r="Q1762" s="1" t="s">
        <v>3265</v>
      </c>
      <c r="R1762" s="1" t="s">
        <v>6104</v>
      </c>
      <c r="S1762" s="16" t="s">
        <v>10</v>
      </c>
      <c r="T1762" s="154">
        <v>45126</v>
      </c>
      <c r="V1762" s="105" t="str">
        <f>IF(Tabela2[[#This Row],[F.R.
(Fonte Recurso)]]="",IF(B1866&lt;&gt;"",B1866&amp;".","")&amp;C1866&amp;"."&amp;D1866&amp;"."&amp;E1866&amp;"."&amp;F1866&amp;"."&amp;G1866&amp;"."&amp;H1866&amp;"."&amp;I1866&amp;"."&amp;J1866,"")</f>
        <v>8.2.2.1.01.0.0.00</v>
      </c>
      <c r="W1762" s="105" t="b">
        <f>V1762=Tabela2[[#This Row],[N.R.
(Natureza da Receita)]]</f>
        <v>0</v>
      </c>
      <c r="X1762" s="105" t="str">
        <f>IF(Tabela2[[#This Row],[F.R.
(Fonte Recurso)]]="",VLOOKUP(Tabela2[[#This Row],[N.R.
(Natureza da Receita)]],Tabela813[[NR]:[Situação]],3,FALSE),"")</f>
        <v>S</v>
      </c>
      <c r="Y1762" s="105" t="b">
        <f>X1762=Tabela2[[#This Row],[(S)intética
(A)nalítica]]</f>
        <v>1</v>
      </c>
    </row>
    <row r="1763" spans="1:25">
      <c r="B1763" s="29"/>
      <c r="C1763" s="20"/>
      <c r="D1763" s="20"/>
      <c r="E1763" s="20"/>
      <c r="F1763" s="20"/>
      <c r="G1763" s="20"/>
      <c r="H1763" s="20"/>
      <c r="I1763" s="20"/>
      <c r="J1763" s="20"/>
      <c r="K1763" s="16"/>
      <c r="L1763" s="20" t="s">
        <v>3174</v>
      </c>
      <c r="M1763" s="21" t="s">
        <v>3342</v>
      </c>
      <c r="N1763" s="16"/>
      <c r="O1763" s="16"/>
      <c r="P1763" s="20"/>
      <c r="Q1763" s="1"/>
      <c r="R1763" s="1"/>
      <c r="S1763" s="16"/>
      <c r="T1763" s="151"/>
      <c r="V1763" s="105" t="str">
        <f>IF(Tabela2[[#This Row],[F.R.
(Fonte Recurso)]]="",IF(B1867&lt;&gt;"",B1867&amp;".","")&amp;C1867&amp;"."&amp;D1867&amp;"."&amp;E1867&amp;"."&amp;F1867&amp;"."&amp;G1867&amp;"."&amp;H1867&amp;"."&amp;I1867&amp;"."&amp;J1867,"")</f>
        <v/>
      </c>
      <c r="W1763" s="105" t="b">
        <f>V1763=Tabela2[[#This Row],[N.R.
(Natureza da Receita)]]</f>
        <v>1</v>
      </c>
      <c r="X1763" s="105" t="str">
        <f>IF(Tabela2[[#This Row],[F.R.
(Fonte Recurso)]]="",VLOOKUP(Tabela2[[#This Row],[N.R.
(Natureza da Receita)]],Tabela813[[NR]:[Situação]],3,FALSE),"")</f>
        <v/>
      </c>
      <c r="Y1763" s="105" t="b">
        <f>X1763=Tabela2[[#This Row],[(S)intética
(A)nalítica]]</f>
        <v>1</v>
      </c>
    </row>
    <row r="1764" spans="1:25">
      <c r="B1764" s="29"/>
      <c r="C1764" s="20" t="s">
        <v>788</v>
      </c>
      <c r="D1764" s="20" t="s">
        <v>786</v>
      </c>
      <c r="E1764" s="20" t="s">
        <v>793</v>
      </c>
      <c r="F1764" s="20" t="s">
        <v>793</v>
      </c>
      <c r="G1764" s="20" t="s">
        <v>807</v>
      </c>
      <c r="H1764" s="20" t="s">
        <v>793</v>
      </c>
      <c r="I1764" s="20" t="s">
        <v>784</v>
      </c>
      <c r="J1764" s="20" t="s">
        <v>787</v>
      </c>
      <c r="K1764" s="16" t="s">
        <v>3317</v>
      </c>
      <c r="L1764" s="20"/>
      <c r="M1764" s="21" t="s">
        <v>3318</v>
      </c>
      <c r="N1764" s="16" t="s">
        <v>1236</v>
      </c>
      <c r="O1764" s="16">
        <v>6</v>
      </c>
      <c r="P1764" s="20" t="s">
        <v>54</v>
      </c>
      <c r="Q1764" s="1" t="s">
        <v>3268</v>
      </c>
      <c r="R1764" s="1"/>
      <c r="S1764" s="16"/>
      <c r="T1764" s="151"/>
      <c r="V1764" s="105" t="str">
        <f>IF(Tabela2[[#This Row],[F.R.
(Fonte Recurso)]]="",IF(B1868&lt;&gt;"",B1868&amp;".","")&amp;C1868&amp;"."&amp;D1868&amp;"."&amp;E1868&amp;"."&amp;F1868&amp;"."&amp;G1868&amp;"."&amp;H1868&amp;"."&amp;I1868&amp;"."&amp;J1868,"")</f>
        <v>.......</v>
      </c>
      <c r="W1764" s="105" t="b">
        <f>V1764=Tabela2[[#This Row],[N.R.
(Natureza da Receita)]]</f>
        <v>0</v>
      </c>
      <c r="X1764" s="105" t="str">
        <f>IF(Tabela2[[#This Row],[F.R.
(Fonte Recurso)]]="",VLOOKUP(Tabela2[[#This Row],[N.R.
(Natureza da Receita)]],Tabela813[[NR]:[Situação]],3,FALSE),"")</f>
        <v>S</v>
      </c>
      <c r="Y1764" s="105" t="b">
        <f>X1764=Tabela2[[#This Row],[(S)intética
(A)nalítica]]</f>
        <v>1</v>
      </c>
    </row>
    <row r="1765" spans="1:25">
      <c r="B1765" s="29"/>
      <c r="C1765" s="20"/>
      <c r="D1765" s="20"/>
      <c r="E1765" s="20"/>
      <c r="F1765" s="20"/>
      <c r="G1765" s="20"/>
      <c r="H1765" s="20"/>
      <c r="I1765" s="20"/>
      <c r="J1765" s="20"/>
      <c r="K1765" s="16"/>
      <c r="L1765" s="20" t="s">
        <v>3174</v>
      </c>
      <c r="M1765" s="21" t="s">
        <v>3342</v>
      </c>
      <c r="N1765" s="16"/>
      <c r="O1765" s="16"/>
      <c r="P1765" s="20"/>
      <c r="Q1765" s="1"/>
      <c r="R1765" s="1"/>
      <c r="S1765" s="16"/>
      <c r="T1765" s="151"/>
      <c r="V1765" s="105" t="str">
        <f>IF(Tabela2[[#This Row],[F.R.
(Fonte Recurso)]]="",IF(B1869&lt;&gt;"",B1869&amp;".","")&amp;C1869&amp;"."&amp;D1869&amp;"."&amp;E1869&amp;"."&amp;F1869&amp;"."&amp;G1869&amp;"."&amp;H1869&amp;"."&amp;I1869&amp;"."&amp;J1869,"")</f>
        <v/>
      </c>
      <c r="W1765" s="105" t="b">
        <f>V1765=Tabela2[[#This Row],[N.R.
(Natureza da Receita)]]</f>
        <v>1</v>
      </c>
      <c r="X1765" s="105" t="str">
        <f>IF(Tabela2[[#This Row],[F.R.
(Fonte Recurso)]]="",VLOOKUP(Tabela2[[#This Row],[N.R.
(Natureza da Receita)]],Tabela813[[NR]:[Situação]],3,FALSE),"")</f>
        <v/>
      </c>
      <c r="Y1765" s="105" t="b">
        <f>X1765=Tabela2[[#This Row],[(S)intética
(A)nalítica]]</f>
        <v>1</v>
      </c>
    </row>
    <row r="1766" spans="1:25">
      <c r="B1766" s="29"/>
      <c r="C1766" s="20" t="s">
        <v>788</v>
      </c>
      <c r="D1766" s="20" t="s">
        <v>786</v>
      </c>
      <c r="E1766" s="20" t="s">
        <v>793</v>
      </c>
      <c r="F1766" s="20" t="s">
        <v>793</v>
      </c>
      <c r="G1766" s="20" t="s">
        <v>797</v>
      </c>
      <c r="H1766" s="20" t="s">
        <v>784</v>
      </c>
      <c r="I1766" s="20" t="s">
        <v>784</v>
      </c>
      <c r="J1766" s="20" t="s">
        <v>787</v>
      </c>
      <c r="K1766" s="16" t="s">
        <v>2071</v>
      </c>
      <c r="L1766" s="20"/>
      <c r="M1766" s="21" t="s">
        <v>1047</v>
      </c>
      <c r="N1766" s="16" t="s">
        <v>1236</v>
      </c>
      <c r="O1766" s="16">
        <v>5</v>
      </c>
      <c r="P1766" s="20" t="s">
        <v>50</v>
      </c>
      <c r="Q1766" s="1" t="s">
        <v>317</v>
      </c>
      <c r="R1766" s="1" t="s">
        <v>157</v>
      </c>
      <c r="S1766" s="16"/>
      <c r="T1766" s="151"/>
      <c r="V1766" s="105" t="str">
        <f>IF(Tabela2[[#This Row],[F.R.
(Fonte Recurso)]]="",IF(B1870&lt;&gt;"",B1870&amp;".","")&amp;C1870&amp;"."&amp;D1870&amp;"."&amp;E1870&amp;"."&amp;F1870&amp;"."&amp;G1870&amp;"."&amp;H1870&amp;"."&amp;I1870&amp;"."&amp;J1870,"")</f>
        <v>8.2.3.1.00.0.0.00</v>
      </c>
      <c r="W1766" s="105" t="b">
        <f>V1766=Tabela2[[#This Row],[N.R.
(Natureza da Receita)]]</f>
        <v>0</v>
      </c>
      <c r="X1766" s="105" t="str">
        <f>IF(Tabela2[[#This Row],[F.R.
(Fonte Recurso)]]="",VLOOKUP(Tabela2[[#This Row],[N.R.
(Natureza da Receita)]],Tabela813[[NR]:[Situação]],3,FALSE),"")</f>
        <v>S</v>
      </c>
      <c r="Y1766" s="105" t="b">
        <f>X1766=Tabela2[[#This Row],[(S)intética
(A)nalítica]]</f>
        <v>1</v>
      </c>
    </row>
    <row r="1767" spans="1:25">
      <c r="B1767" s="29"/>
      <c r="C1767" s="20"/>
      <c r="D1767" s="20"/>
      <c r="E1767" s="20"/>
      <c r="F1767" s="20"/>
      <c r="G1767" s="20"/>
      <c r="H1767" s="20"/>
      <c r="I1767" s="20"/>
      <c r="J1767" s="20"/>
      <c r="K1767" s="16"/>
      <c r="L1767" s="20" t="s">
        <v>3110</v>
      </c>
      <c r="M1767" s="21" t="s">
        <v>3055</v>
      </c>
      <c r="N1767" s="16"/>
      <c r="O1767" s="16"/>
      <c r="P1767" s="20"/>
      <c r="Q1767" s="1"/>
      <c r="R1767" s="1"/>
      <c r="S1767" s="16"/>
      <c r="T1767" s="151"/>
      <c r="V1767" s="105" t="str">
        <f>IF(Tabela2[[#This Row],[F.R.
(Fonte Recurso)]]="",IF(B1871&lt;&gt;"",B1871&amp;".","")&amp;C1871&amp;"."&amp;D1871&amp;"."&amp;E1871&amp;"."&amp;F1871&amp;"."&amp;G1871&amp;"."&amp;H1871&amp;"."&amp;I1871&amp;"."&amp;J1871,"")</f>
        <v/>
      </c>
      <c r="W1767" s="105" t="b">
        <f>V1767=Tabela2[[#This Row],[N.R.
(Natureza da Receita)]]</f>
        <v>1</v>
      </c>
      <c r="X1767" s="105" t="str">
        <f>IF(Tabela2[[#This Row],[F.R.
(Fonte Recurso)]]="",VLOOKUP(Tabela2[[#This Row],[N.R.
(Natureza da Receita)]],Tabela813[[NR]:[Situação]],3,FALSE),"")</f>
        <v/>
      </c>
      <c r="Y1767" s="105" t="b">
        <f>X1767=Tabela2[[#This Row],[(S)intética
(A)nalítica]]</f>
        <v>1</v>
      </c>
    </row>
    <row r="1768" spans="1:25">
      <c r="B1768" s="29"/>
      <c r="C1768" s="20"/>
      <c r="D1768" s="20"/>
      <c r="E1768" s="20"/>
      <c r="F1768" s="20"/>
      <c r="G1768" s="20"/>
      <c r="H1768" s="20"/>
      <c r="I1768" s="20"/>
      <c r="J1768" s="20"/>
      <c r="K1768" s="16"/>
      <c r="L1768" s="20" t="s">
        <v>3337</v>
      </c>
      <c r="M1768" s="21" t="s">
        <v>3338</v>
      </c>
      <c r="N1768" s="16" t="str">
        <f>X1670</f>
        <v/>
      </c>
      <c r="O1768" s="16"/>
      <c r="P1768" s="20"/>
      <c r="Q1768" s="1"/>
      <c r="R1768" s="1"/>
      <c r="S1768" s="16"/>
      <c r="T1768" s="151"/>
      <c r="V1768" s="105" t="str">
        <f>IF(Tabela2[[#This Row],[F.R.
(Fonte Recurso)]]="",IF(B1872&lt;&gt;"",B1872&amp;".","")&amp;C1872&amp;"."&amp;D1872&amp;"."&amp;E1872&amp;"."&amp;F1872&amp;"."&amp;G1872&amp;"."&amp;H1872&amp;"."&amp;I1872&amp;"."&amp;J1872,"")</f>
        <v/>
      </c>
      <c r="W1768" s="105" t="b">
        <f>V1768=Tabela2[[#This Row],[N.R.
(Natureza da Receita)]]</f>
        <v>1</v>
      </c>
      <c r="X1768" s="105" t="str">
        <f>IF(Tabela2[[#This Row],[F.R.
(Fonte Recurso)]]="",VLOOKUP(Tabela2[[#This Row],[N.R.
(Natureza da Receita)]],Tabela813[[NR]:[Situação]],3,FALSE),"")</f>
        <v/>
      </c>
      <c r="Y1768" s="105" t="b">
        <f>X1768=Tabela2[[#This Row],[(S)intética
(A)nalítica]]</f>
        <v>1</v>
      </c>
    </row>
    <row r="1769" spans="1:25" ht="21" customHeight="1">
      <c r="B1769" s="29"/>
      <c r="C1769" s="20" t="s">
        <v>788</v>
      </c>
      <c r="D1769" s="20" t="s">
        <v>793</v>
      </c>
      <c r="E1769" s="20" t="s">
        <v>784</v>
      </c>
      <c r="F1769" s="20" t="s">
        <v>784</v>
      </c>
      <c r="G1769" s="20" t="s">
        <v>787</v>
      </c>
      <c r="H1769" s="20" t="s">
        <v>784</v>
      </c>
      <c r="I1769" s="20" t="s">
        <v>784</v>
      </c>
      <c r="J1769" s="20" t="s">
        <v>787</v>
      </c>
      <c r="K1769" s="16" t="s">
        <v>2072</v>
      </c>
      <c r="L1769" s="20"/>
      <c r="M1769" s="21" t="s">
        <v>1048</v>
      </c>
      <c r="N1769" s="16" t="s">
        <v>1236</v>
      </c>
      <c r="O1769" s="16">
        <v>2</v>
      </c>
      <c r="P1769" s="20" t="s">
        <v>44</v>
      </c>
      <c r="Q1769" s="1" t="s">
        <v>491</v>
      </c>
      <c r="R1769" s="1" t="s">
        <v>157</v>
      </c>
      <c r="S1769" s="16" t="s">
        <v>157</v>
      </c>
      <c r="T1769" s="151"/>
      <c r="V1769" s="105" t="str">
        <f>IF(Tabela2[[#This Row],[F.R.
(Fonte Recurso)]]="",IF(B1873&lt;&gt;"",B1873&amp;".","")&amp;C1873&amp;"."&amp;D1873&amp;"."&amp;E1873&amp;"."&amp;F1873&amp;"."&amp;G1873&amp;"."&amp;H1873&amp;"."&amp;I1873&amp;"."&amp;J1873,"")</f>
        <v>.......</v>
      </c>
      <c r="W1769" s="105" t="b">
        <f>V1769=Tabela2[[#This Row],[N.R.
(Natureza da Receita)]]</f>
        <v>0</v>
      </c>
      <c r="X1769" s="105" t="str">
        <f>IF(Tabela2[[#This Row],[F.R.
(Fonte Recurso)]]="",VLOOKUP(Tabela2[[#This Row],[N.R.
(Natureza da Receita)]],Tabela813[[NR]:[Situação]],3,FALSE),"")</f>
        <v>S</v>
      </c>
      <c r="Y1769" s="105" t="b">
        <f>X1769=Tabela2[[#This Row],[(S)intética
(A)nalítica]]</f>
        <v>1</v>
      </c>
    </row>
    <row r="1770" spans="1:25">
      <c r="B1770" s="29"/>
      <c r="C1770" s="20" t="s">
        <v>788</v>
      </c>
      <c r="D1770" s="20" t="s">
        <v>793</v>
      </c>
      <c r="E1770" s="20" t="s">
        <v>781</v>
      </c>
      <c r="F1770" s="20" t="s">
        <v>784</v>
      </c>
      <c r="G1770" s="20" t="s">
        <v>787</v>
      </c>
      <c r="H1770" s="20" t="s">
        <v>784</v>
      </c>
      <c r="I1770" s="20" t="s">
        <v>784</v>
      </c>
      <c r="J1770" s="20" t="s">
        <v>787</v>
      </c>
      <c r="K1770" s="16" t="s">
        <v>2073</v>
      </c>
      <c r="L1770" s="20"/>
      <c r="M1770" s="21" t="s">
        <v>1049</v>
      </c>
      <c r="N1770" s="16" t="s">
        <v>1236</v>
      </c>
      <c r="O1770" s="16">
        <v>3</v>
      </c>
      <c r="P1770" s="20" t="s">
        <v>44</v>
      </c>
      <c r="Q1770" s="1" t="s">
        <v>493</v>
      </c>
      <c r="R1770" s="1" t="s">
        <v>157</v>
      </c>
      <c r="S1770" s="16" t="s">
        <v>157</v>
      </c>
      <c r="T1770" s="151"/>
      <c r="V1770" s="105" t="str">
        <f>IF(Tabela2[[#This Row],[F.R.
(Fonte Recurso)]]="",IF(B1874&lt;&gt;"",B1874&amp;".","")&amp;C1874&amp;"."&amp;D1874&amp;"."&amp;E1874&amp;"."&amp;F1874&amp;"."&amp;G1874&amp;"."&amp;H1874&amp;"."&amp;I1874&amp;"."&amp;J1874,"")</f>
        <v>8.4.0.0.00.0.0.00</v>
      </c>
      <c r="W1770" s="105" t="b">
        <f>V1770=Tabela2[[#This Row],[N.R.
(Natureza da Receita)]]</f>
        <v>0</v>
      </c>
      <c r="X1770" s="105" t="str">
        <f>IF(Tabela2[[#This Row],[F.R.
(Fonte Recurso)]]="",VLOOKUP(Tabela2[[#This Row],[N.R.
(Natureza da Receita)]],Tabela813[[NR]:[Situação]],3,FALSE),"")</f>
        <v>S</v>
      </c>
      <c r="Y1770" s="105" t="b">
        <f>X1770=Tabela2[[#This Row],[(S)intética
(A)nalítica]]</f>
        <v>1</v>
      </c>
    </row>
    <row r="1771" spans="1:25">
      <c r="B1771" s="29"/>
      <c r="C1771" s="20" t="s">
        <v>788</v>
      </c>
      <c r="D1771" s="20" t="s">
        <v>793</v>
      </c>
      <c r="E1771" s="20" t="s">
        <v>781</v>
      </c>
      <c r="F1771" s="20" t="s">
        <v>781</v>
      </c>
      <c r="G1771" s="20" t="s">
        <v>787</v>
      </c>
      <c r="H1771" s="20" t="s">
        <v>784</v>
      </c>
      <c r="I1771" s="20" t="s">
        <v>784</v>
      </c>
      <c r="J1771" s="20" t="s">
        <v>787</v>
      </c>
      <c r="K1771" s="16" t="s">
        <v>2074</v>
      </c>
      <c r="L1771" s="20"/>
      <c r="M1771" s="21" t="s">
        <v>1049</v>
      </c>
      <c r="N1771" s="16" t="str">
        <f>X1673</f>
        <v/>
      </c>
      <c r="O1771" s="16">
        <v>4</v>
      </c>
      <c r="P1771" s="20" t="s">
        <v>44</v>
      </c>
      <c r="Q1771" s="1" t="s">
        <v>1195</v>
      </c>
      <c r="R1771" s="1" t="s">
        <v>157</v>
      </c>
      <c r="S1771" s="16"/>
      <c r="T1771" s="151"/>
      <c r="V1771" s="105" t="str">
        <f>IF(Tabela2[[#This Row],[F.R.
(Fonte Recurso)]]="",IF(B1875&lt;&gt;"",B1875&amp;".","")&amp;C1875&amp;"."&amp;D1875&amp;"."&amp;E1875&amp;"."&amp;F1875&amp;"."&amp;G1875&amp;"."&amp;H1875&amp;"."&amp;I1875&amp;"."&amp;J1875,"")</f>
        <v>8.4.3.0.00.0.0.00</v>
      </c>
      <c r="W1771" s="105" t="b">
        <f>V1771=Tabela2[[#This Row],[N.R.
(Natureza da Receita)]]</f>
        <v>0</v>
      </c>
      <c r="X1771" s="105" t="str">
        <f>IF(Tabela2[[#This Row],[F.R.
(Fonte Recurso)]]="",VLOOKUP(Tabela2[[#This Row],[N.R.
(Natureza da Receita)]],Tabela813[[NR]:[Situação]],3,FALSE),"")</f>
        <v>S</v>
      </c>
      <c r="Y1771" s="105" t="b">
        <f>X1771=Tabela2[[#This Row],[(S)intética
(A)nalítica]]</f>
        <v>0</v>
      </c>
    </row>
    <row r="1772" spans="1:25" ht="60">
      <c r="B1772" s="29"/>
      <c r="C1772" s="20" t="s">
        <v>788</v>
      </c>
      <c r="D1772" s="20" t="s">
        <v>793</v>
      </c>
      <c r="E1772" s="20" t="s">
        <v>781</v>
      </c>
      <c r="F1772" s="20" t="s">
        <v>781</v>
      </c>
      <c r="G1772" s="20" t="s">
        <v>783</v>
      </c>
      <c r="H1772" s="20" t="s">
        <v>784</v>
      </c>
      <c r="I1772" s="20" t="s">
        <v>784</v>
      </c>
      <c r="J1772" s="20" t="s">
        <v>787</v>
      </c>
      <c r="K1772" s="16" t="s">
        <v>2075</v>
      </c>
      <c r="L1772" s="20"/>
      <c r="M1772" s="21" t="s">
        <v>1050</v>
      </c>
      <c r="N1772" s="16" t="s">
        <v>1236</v>
      </c>
      <c r="O1772" s="16">
        <v>5</v>
      </c>
      <c r="P1772" s="20" t="s">
        <v>50</v>
      </c>
      <c r="Q1772" s="1" t="s">
        <v>495</v>
      </c>
      <c r="R1772" s="1" t="s">
        <v>157</v>
      </c>
      <c r="S1772" s="16"/>
      <c r="T1772" s="151"/>
      <c r="V1772" s="105" t="str">
        <f>IF(Tabela2[[#This Row],[F.R.
(Fonte Recurso)]]="",IF(B1876&lt;&gt;"",B1876&amp;".","")&amp;C1876&amp;"."&amp;D1876&amp;"."&amp;E1876&amp;"."&amp;F1876&amp;"."&amp;G1876&amp;"."&amp;H1876&amp;"."&amp;I1876&amp;"."&amp;J1876,"")</f>
        <v>8.4.3.2.00.0.0.00</v>
      </c>
      <c r="W1772" s="105" t="b">
        <f>V1772=Tabela2[[#This Row],[N.R.
(Natureza da Receita)]]</f>
        <v>0</v>
      </c>
      <c r="X1772" s="105" t="str">
        <f>IF(Tabela2[[#This Row],[F.R.
(Fonte Recurso)]]="",VLOOKUP(Tabela2[[#This Row],[N.R.
(Natureza da Receita)]],Tabela813[[NR]:[Situação]],3,FALSE),"")</f>
        <v>S</v>
      </c>
      <c r="Y1772" s="105" t="b">
        <f>X1772=Tabela2[[#This Row],[(S)intética
(A)nalítica]]</f>
        <v>1</v>
      </c>
    </row>
    <row r="1773" spans="1:25" ht="30">
      <c r="B1773" s="29"/>
      <c r="C1773" s="20"/>
      <c r="D1773" s="20"/>
      <c r="E1773" s="20"/>
      <c r="F1773" s="20"/>
      <c r="G1773" s="20"/>
      <c r="H1773" s="20"/>
      <c r="I1773" s="20"/>
      <c r="J1773" s="20"/>
      <c r="K1773" s="16"/>
      <c r="L1773" s="20" t="s">
        <v>3110</v>
      </c>
      <c r="M1773" s="21" t="s">
        <v>3055</v>
      </c>
      <c r="N1773" s="16"/>
      <c r="O1773" s="16" t="s">
        <v>157</v>
      </c>
      <c r="P1773" s="20" t="s">
        <v>157</v>
      </c>
      <c r="Q1773" s="41" t="s">
        <v>3192</v>
      </c>
      <c r="R1773" s="1" t="s">
        <v>157</v>
      </c>
      <c r="S1773" s="16" t="s">
        <v>157</v>
      </c>
      <c r="T1773" s="151"/>
      <c r="V1773" s="105" t="str">
        <f>IF(Tabela2[[#This Row],[F.R.
(Fonte Recurso)]]="",IF(B1877&lt;&gt;"",B1877&amp;".","")&amp;C1877&amp;"."&amp;D1877&amp;"."&amp;E1877&amp;"."&amp;F1877&amp;"."&amp;G1877&amp;"."&amp;H1877&amp;"."&amp;I1877&amp;"."&amp;J1877,"")</f>
        <v/>
      </c>
      <c r="W1773" s="105" t="b">
        <f>V1773=Tabela2[[#This Row],[N.R.
(Natureza da Receita)]]</f>
        <v>1</v>
      </c>
      <c r="X1773" s="105" t="str">
        <f>IF(Tabela2[[#This Row],[F.R.
(Fonte Recurso)]]="",VLOOKUP(Tabela2[[#This Row],[N.R.
(Natureza da Receita)]],Tabela813[[NR]:[Situação]],3,FALSE),"")</f>
        <v/>
      </c>
      <c r="Y1773" s="105" t="b">
        <f>X1773=Tabela2[[#This Row],[(S)intética
(A)nalítica]]</f>
        <v>1</v>
      </c>
    </row>
    <row r="1774" spans="1:25">
      <c r="B1774" s="29"/>
      <c r="C1774" s="20"/>
      <c r="D1774" s="20"/>
      <c r="E1774" s="20"/>
      <c r="F1774" s="20"/>
      <c r="G1774" s="20"/>
      <c r="H1774" s="20"/>
      <c r="I1774" s="20"/>
      <c r="J1774" s="20"/>
      <c r="K1774" s="16"/>
      <c r="L1774" s="20" t="s">
        <v>3130</v>
      </c>
      <c r="M1774" s="21" t="s">
        <v>3129</v>
      </c>
      <c r="N1774" s="16"/>
      <c r="O1774" s="16"/>
      <c r="P1774" s="20"/>
      <c r="Q1774" s="1"/>
      <c r="R1774" s="1"/>
      <c r="S1774" s="16"/>
      <c r="T1774" s="151"/>
      <c r="V1774" s="105" t="str">
        <f>IF(Tabela2[[#This Row],[F.R.
(Fonte Recurso)]]="",IF(B1878&lt;&gt;"",B1878&amp;".","")&amp;C1878&amp;"."&amp;D1878&amp;"."&amp;E1878&amp;"."&amp;F1878&amp;"."&amp;G1878&amp;"."&amp;H1878&amp;"."&amp;I1878&amp;"."&amp;J1878,"")</f>
        <v/>
      </c>
      <c r="W1774" s="105" t="b">
        <f>V1774=Tabela2[[#This Row],[N.R.
(Natureza da Receita)]]</f>
        <v>1</v>
      </c>
      <c r="X1774" s="105" t="str">
        <f>IF(Tabela2[[#This Row],[F.R.
(Fonte Recurso)]]="",VLOOKUP(Tabela2[[#This Row],[N.R.
(Natureza da Receita)]],Tabela813[[NR]:[Situação]],3,FALSE),"")</f>
        <v/>
      </c>
      <c r="Y1774" s="105" t="b">
        <f>X1774=Tabela2[[#This Row],[(S)intética
(A)nalítica]]</f>
        <v>1</v>
      </c>
    </row>
    <row r="1775" spans="1:25">
      <c r="A1775" s="236"/>
      <c r="B1775" s="29"/>
      <c r="C1775" s="20"/>
      <c r="D1775" s="20"/>
      <c r="E1775" s="20"/>
      <c r="F1775" s="20"/>
      <c r="G1775" s="20"/>
      <c r="H1775" s="20"/>
      <c r="I1775" s="20"/>
      <c r="J1775" s="20"/>
      <c r="K1775" s="16"/>
      <c r="L1775" s="20" t="s">
        <v>3337</v>
      </c>
      <c r="M1775" s="21" t="s">
        <v>3338</v>
      </c>
      <c r="N1775" s="16"/>
      <c r="O1775" s="16"/>
      <c r="P1775" s="20"/>
      <c r="Q1775" s="1"/>
      <c r="R1775" s="1"/>
      <c r="S1775" s="16"/>
      <c r="T1775" s="151"/>
      <c r="V1775" s="105" t="str">
        <f>IF(Tabela2[[#This Row],[F.R.
(Fonte Recurso)]]="",IF(B1879&lt;&gt;"",B1879&amp;".","")&amp;C1879&amp;"."&amp;D1879&amp;"."&amp;E1879&amp;"."&amp;F1879&amp;"."&amp;G1879&amp;"."&amp;H1879&amp;"."&amp;I1879&amp;"."&amp;J1879,"")</f>
        <v/>
      </c>
      <c r="W1775" s="105" t="b">
        <f>V1775=Tabela2[[#This Row],[N.R.
(Natureza da Receita)]]</f>
        <v>1</v>
      </c>
      <c r="X1775" s="105" t="str">
        <f>IF(Tabela2[[#This Row],[F.R.
(Fonte Recurso)]]="",VLOOKUP(Tabela2[[#This Row],[N.R.
(Natureza da Receita)]],Tabela813[[NR]:[Situação]],3,FALSE),"")</f>
        <v/>
      </c>
      <c r="Y1775" s="105" t="b">
        <f>X1775=Tabela2[[#This Row],[(S)intética
(A)nalítica]]</f>
        <v>1</v>
      </c>
    </row>
    <row r="1776" spans="1:25">
      <c r="B1776" s="29"/>
      <c r="C1776" s="20" t="s">
        <v>788</v>
      </c>
      <c r="D1776" s="20" t="s">
        <v>793</v>
      </c>
      <c r="E1776" s="20" t="s">
        <v>781</v>
      </c>
      <c r="F1776" s="20" t="s">
        <v>781</v>
      </c>
      <c r="G1776" s="20" t="s">
        <v>798</v>
      </c>
      <c r="H1776" s="20" t="s">
        <v>784</v>
      </c>
      <c r="I1776" s="20" t="s">
        <v>784</v>
      </c>
      <c r="J1776" s="20" t="s">
        <v>787</v>
      </c>
      <c r="K1776" s="16" t="s">
        <v>2076</v>
      </c>
      <c r="L1776" s="20"/>
      <c r="M1776" s="21" t="s">
        <v>2656</v>
      </c>
      <c r="N1776" s="16" t="s">
        <v>1236</v>
      </c>
      <c r="O1776" s="16">
        <v>5</v>
      </c>
      <c r="P1776" s="20" t="s">
        <v>50</v>
      </c>
      <c r="Q1776" s="1" t="s">
        <v>496</v>
      </c>
      <c r="R1776" s="1" t="s">
        <v>157</v>
      </c>
      <c r="S1776" s="16"/>
      <c r="T1776" s="151"/>
      <c r="V1776" s="105" t="str">
        <f>IF(Tabela2[[#This Row],[F.R.
(Fonte Recurso)]]="",IF(B1880&lt;&gt;"",B1880&amp;".","")&amp;C1880&amp;"."&amp;D1880&amp;"."&amp;E1880&amp;"."&amp;F1880&amp;"."&amp;G1880&amp;"."&amp;H1880&amp;"."&amp;I1880&amp;"."&amp;J1880,"")</f>
        <v>.......</v>
      </c>
      <c r="W1776" s="105" t="b">
        <f>V1776=Tabela2[[#This Row],[N.R.
(Natureza da Receita)]]</f>
        <v>0</v>
      </c>
      <c r="X1776" s="105" t="str">
        <f>IF(Tabela2[[#This Row],[F.R.
(Fonte Recurso)]]="",VLOOKUP(Tabela2[[#This Row],[N.R.
(Natureza da Receita)]],Tabela813[[NR]:[Situação]],3,FALSE),"")</f>
        <v>S</v>
      </c>
      <c r="Y1776" s="105" t="b">
        <f>X1776=Tabela2[[#This Row],[(S)intética
(A)nalítica]]</f>
        <v>1</v>
      </c>
    </row>
    <row r="1777" spans="1:25" ht="30">
      <c r="A1777" s="236"/>
      <c r="B1777" s="29"/>
      <c r="C1777" s="20" t="s">
        <v>788</v>
      </c>
      <c r="D1777" s="20" t="s">
        <v>793</v>
      </c>
      <c r="E1777" s="20" t="s">
        <v>781</v>
      </c>
      <c r="F1777" s="20" t="s">
        <v>781</v>
      </c>
      <c r="G1777" s="20" t="s">
        <v>798</v>
      </c>
      <c r="H1777" s="20" t="s">
        <v>781</v>
      </c>
      <c r="I1777" s="20" t="s">
        <v>784</v>
      </c>
      <c r="J1777" s="20" t="s">
        <v>787</v>
      </c>
      <c r="K1777" s="16" t="s">
        <v>2077</v>
      </c>
      <c r="L1777" s="20"/>
      <c r="M1777" s="21" t="s">
        <v>2657</v>
      </c>
      <c r="N1777" s="16" t="s">
        <v>1236</v>
      </c>
      <c r="O1777" s="16">
        <v>6</v>
      </c>
      <c r="P1777" s="20" t="s">
        <v>50</v>
      </c>
      <c r="Q1777" s="1" t="s">
        <v>497</v>
      </c>
      <c r="R1777" s="1" t="s">
        <v>157</v>
      </c>
      <c r="S1777" s="16"/>
      <c r="T1777" s="151"/>
      <c r="V1777" s="105" t="str">
        <f>IF(Tabela2[[#This Row],[F.R.
(Fonte Recurso)]]="",IF(B1881&lt;&gt;"",B1881&amp;".","")&amp;C1881&amp;"."&amp;D1881&amp;"."&amp;E1881&amp;"."&amp;F1881&amp;"."&amp;G1881&amp;"."&amp;H1881&amp;"."&amp;I1881&amp;"."&amp;J1881,"")</f>
        <v>8.4.3.2.52.0.0.00</v>
      </c>
      <c r="W1777" s="105" t="b">
        <f>V1777=Tabela2[[#This Row],[N.R.
(Natureza da Receita)]]</f>
        <v>0</v>
      </c>
      <c r="X1777" s="105" t="str">
        <f>IF(Tabela2[[#This Row],[F.R.
(Fonte Recurso)]]="",VLOOKUP(Tabela2[[#This Row],[N.R.
(Natureza da Receita)]],Tabela813[[NR]:[Situação]],3,FALSE),"")</f>
        <v>S</v>
      </c>
      <c r="Y1777" s="105" t="b">
        <f>X1777=Tabela2[[#This Row],[(S)intética
(A)nalítica]]</f>
        <v>1</v>
      </c>
    </row>
    <row r="1778" spans="1:25" ht="30">
      <c r="B1778" s="29"/>
      <c r="C1778" s="20"/>
      <c r="D1778" s="20"/>
      <c r="E1778" s="20"/>
      <c r="F1778" s="20"/>
      <c r="G1778" s="20"/>
      <c r="H1778" s="20"/>
      <c r="I1778" s="20"/>
      <c r="J1778" s="20"/>
      <c r="K1778" s="16"/>
      <c r="L1778" s="20" t="s">
        <v>3110</v>
      </c>
      <c r="M1778" s="21" t="s">
        <v>3055</v>
      </c>
      <c r="N1778" s="16"/>
      <c r="O1778" s="16" t="s">
        <v>157</v>
      </c>
      <c r="P1778" s="20" t="s">
        <v>157</v>
      </c>
      <c r="Q1778" s="41" t="s">
        <v>3192</v>
      </c>
      <c r="R1778" s="1" t="s">
        <v>157</v>
      </c>
      <c r="S1778" s="16" t="s">
        <v>157</v>
      </c>
      <c r="T1778" s="151"/>
      <c r="V1778" s="105" t="str">
        <f>IF(Tabela2[[#This Row],[F.R.
(Fonte Recurso)]]="",IF(B1882&lt;&gt;"",B1882&amp;".","")&amp;C1882&amp;"."&amp;D1882&amp;"."&amp;E1882&amp;"."&amp;F1882&amp;"."&amp;G1882&amp;"."&amp;H1882&amp;"."&amp;I1882&amp;"."&amp;J1882,"")</f>
        <v/>
      </c>
      <c r="W1778" s="105" t="b">
        <f>V1778=Tabela2[[#This Row],[N.R.
(Natureza da Receita)]]</f>
        <v>1</v>
      </c>
      <c r="X1778" s="105" t="str">
        <f>IF(Tabela2[[#This Row],[F.R.
(Fonte Recurso)]]="",VLOOKUP(Tabela2[[#This Row],[N.R.
(Natureza da Receita)]],Tabela813[[NR]:[Situação]],3,FALSE),"")</f>
        <v/>
      </c>
      <c r="Y1778" s="105" t="b">
        <f>X1778=Tabela2[[#This Row],[(S)intética
(A)nalítica]]</f>
        <v>1</v>
      </c>
    </row>
    <row r="1779" spans="1:25">
      <c r="B1779" s="29"/>
      <c r="C1779" s="20"/>
      <c r="D1779" s="20"/>
      <c r="E1779" s="20"/>
      <c r="F1779" s="20"/>
      <c r="G1779" s="20"/>
      <c r="H1779" s="20"/>
      <c r="I1779" s="20"/>
      <c r="J1779" s="20"/>
      <c r="K1779" s="16"/>
      <c r="L1779" s="20" t="s">
        <v>3337</v>
      </c>
      <c r="M1779" s="21" t="s">
        <v>3338</v>
      </c>
      <c r="N1779" s="16" t="str">
        <f>X1681</f>
        <v/>
      </c>
      <c r="O1779" s="16"/>
      <c r="P1779" s="20"/>
      <c r="Q1779" s="1"/>
      <c r="R1779" s="1"/>
      <c r="S1779" s="16"/>
      <c r="T1779" s="151"/>
      <c r="V1779" s="105" t="str">
        <f>IF(Tabela2[[#This Row],[F.R.
(Fonte Recurso)]]="",IF(B1883&lt;&gt;"",B1883&amp;".","")&amp;C1883&amp;"."&amp;D1883&amp;"."&amp;E1883&amp;"."&amp;F1883&amp;"."&amp;G1883&amp;"."&amp;H1883&amp;"."&amp;I1883&amp;"."&amp;J1883,"")</f>
        <v/>
      </c>
      <c r="W1779" s="105" t="b">
        <f>V1779=Tabela2[[#This Row],[N.R.
(Natureza da Receita)]]</f>
        <v>1</v>
      </c>
      <c r="X1779" s="105" t="str">
        <f>IF(Tabela2[[#This Row],[F.R.
(Fonte Recurso)]]="",VLOOKUP(Tabela2[[#This Row],[N.R.
(Natureza da Receita)]],Tabela813[[NR]:[Situação]],3,FALSE),"")</f>
        <v/>
      </c>
      <c r="Y1779" s="105" t="b">
        <f>X1779=Tabela2[[#This Row],[(S)intética
(A)nalítica]]</f>
        <v>1</v>
      </c>
    </row>
    <row r="1780" spans="1:25" ht="30">
      <c r="B1780" s="29"/>
      <c r="C1780" s="20" t="s">
        <v>788</v>
      </c>
      <c r="D1780" s="20" t="s">
        <v>793</v>
      </c>
      <c r="E1780" s="20" t="s">
        <v>781</v>
      </c>
      <c r="F1780" s="20" t="s">
        <v>781</v>
      </c>
      <c r="G1780" s="20" t="s">
        <v>798</v>
      </c>
      <c r="H1780" s="20" t="s">
        <v>790</v>
      </c>
      <c r="I1780" s="20" t="s">
        <v>784</v>
      </c>
      <c r="J1780" s="20" t="s">
        <v>787</v>
      </c>
      <c r="K1780" s="16" t="s">
        <v>2078</v>
      </c>
      <c r="L1780" s="20"/>
      <c r="M1780" s="21" t="s">
        <v>2658</v>
      </c>
      <c r="N1780" s="16" t="s">
        <v>1236</v>
      </c>
      <c r="O1780" s="16">
        <v>6</v>
      </c>
      <c r="P1780" s="20" t="s">
        <v>50</v>
      </c>
      <c r="Q1780" s="1" t="s">
        <v>498</v>
      </c>
      <c r="R1780" s="1" t="s">
        <v>157</v>
      </c>
      <c r="S1780" s="16"/>
      <c r="T1780" s="151"/>
      <c r="V1780" s="105" t="str">
        <f>IF(Tabela2[[#This Row],[F.R.
(Fonte Recurso)]]="",IF(B1884&lt;&gt;"",B1884&amp;".","")&amp;C1884&amp;"."&amp;D1884&amp;"."&amp;E1884&amp;"."&amp;F1884&amp;"."&amp;G1884&amp;"."&amp;H1884&amp;"."&amp;I1884&amp;"."&amp;J1884,"")</f>
        <v>8.4.3.9.50.0.0.00</v>
      </c>
      <c r="W1780" s="105" t="b">
        <f>V1780=Tabela2[[#This Row],[N.R.
(Natureza da Receita)]]</f>
        <v>0</v>
      </c>
      <c r="X1780" s="105" t="str">
        <f>IF(Tabela2[[#This Row],[F.R.
(Fonte Recurso)]]="",VLOOKUP(Tabela2[[#This Row],[N.R.
(Natureza da Receita)]],Tabela813[[NR]:[Situação]],3,FALSE),"")</f>
        <v>S</v>
      </c>
      <c r="Y1780" s="105" t="b">
        <f>X1780=Tabela2[[#This Row],[(S)intética
(A)nalítica]]</f>
        <v>1</v>
      </c>
    </row>
    <row r="1781" spans="1:25" ht="30">
      <c r="A1781" s="236"/>
      <c r="B1781" s="29"/>
      <c r="C1781" s="20"/>
      <c r="D1781" s="20"/>
      <c r="E1781" s="20"/>
      <c r="F1781" s="20"/>
      <c r="G1781" s="20"/>
      <c r="H1781" s="20"/>
      <c r="I1781" s="20"/>
      <c r="J1781" s="20"/>
      <c r="K1781" s="16"/>
      <c r="L1781" s="20" t="s">
        <v>3110</v>
      </c>
      <c r="M1781" s="21" t="s">
        <v>3055</v>
      </c>
      <c r="N1781" s="16" t="str">
        <f>X1683</f>
        <v>S</v>
      </c>
      <c r="O1781" s="16"/>
      <c r="P1781" s="20"/>
      <c r="Q1781" s="41" t="s">
        <v>3192</v>
      </c>
      <c r="R1781" s="1"/>
      <c r="S1781" s="16"/>
      <c r="T1781" s="151"/>
      <c r="V1781" s="105" t="str">
        <f>IF(Tabela2[[#This Row],[F.R.
(Fonte Recurso)]]="",IF(B1885&lt;&gt;"",B1885&amp;".","")&amp;C1885&amp;"."&amp;D1885&amp;"."&amp;E1885&amp;"."&amp;F1885&amp;"."&amp;G1885&amp;"."&amp;H1885&amp;"."&amp;I1885&amp;"."&amp;J1885,"")</f>
        <v/>
      </c>
      <c r="W1781" s="105" t="b">
        <f>V1781=Tabela2[[#This Row],[N.R.
(Natureza da Receita)]]</f>
        <v>1</v>
      </c>
      <c r="X1781" s="105" t="str">
        <f>IF(Tabela2[[#This Row],[F.R.
(Fonte Recurso)]]="",VLOOKUP(Tabela2[[#This Row],[N.R.
(Natureza da Receita)]],Tabela813[[NR]:[Situação]],3,FALSE),"")</f>
        <v/>
      </c>
      <c r="Y1781" s="105" t="b">
        <f>X1781=Tabela2[[#This Row],[(S)intética
(A)nalítica]]</f>
        <v>0</v>
      </c>
    </row>
    <row r="1782" spans="1:25">
      <c r="B1782" s="29"/>
      <c r="C1782" s="20"/>
      <c r="D1782" s="20"/>
      <c r="E1782" s="20"/>
      <c r="F1782" s="20"/>
      <c r="G1782" s="20"/>
      <c r="H1782" s="20"/>
      <c r="I1782" s="20"/>
      <c r="J1782" s="20"/>
      <c r="K1782" s="16"/>
      <c r="L1782" s="20" t="s">
        <v>3337</v>
      </c>
      <c r="M1782" s="21" t="s">
        <v>3338</v>
      </c>
      <c r="N1782" s="16"/>
      <c r="O1782" s="16"/>
      <c r="P1782" s="20"/>
      <c r="Q1782" s="1"/>
      <c r="R1782" s="1"/>
      <c r="S1782" s="16"/>
      <c r="T1782" s="151"/>
      <c r="V1782" s="105" t="str">
        <f>IF(Tabela2[[#This Row],[F.R.
(Fonte Recurso)]]="",IF(B1886&lt;&gt;"",B1886&amp;".","")&amp;C1886&amp;"."&amp;D1886&amp;"."&amp;E1886&amp;"."&amp;F1886&amp;"."&amp;G1886&amp;"."&amp;H1886&amp;"."&amp;I1886&amp;"."&amp;J1886,"")</f>
        <v/>
      </c>
      <c r="W1782" s="105" t="b">
        <f>V1782=Tabela2[[#This Row],[N.R.
(Natureza da Receita)]]</f>
        <v>1</v>
      </c>
      <c r="X1782" s="105" t="str">
        <f>IF(Tabela2[[#This Row],[F.R.
(Fonte Recurso)]]="",VLOOKUP(Tabela2[[#This Row],[N.R.
(Natureza da Receita)]],Tabela813[[NR]:[Situação]],3,FALSE),"")</f>
        <v/>
      </c>
      <c r="Y1782" s="105" t="b">
        <f>X1782=Tabela2[[#This Row],[(S)intética
(A)nalítica]]</f>
        <v>1</v>
      </c>
    </row>
    <row r="1783" spans="1:25">
      <c r="B1783" s="29"/>
      <c r="C1783" s="20" t="s">
        <v>788</v>
      </c>
      <c r="D1783" s="20" t="s">
        <v>793</v>
      </c>
      <c r="E1783" s="20" t="s">
        <v>781</v>
      </c>
      <c r="F1783" s="20" t="s">
        <v>781</v>
      </c>
      <c r="G1783" s="20" t="s">
        <v>799</v>
      </c>
      <c r="H1783" s="20" t="s">
        <v>784</v>
      </c>
      <c r="I1783" s="20" t="s">
        <v>784</v>
      </c>
      <c r="J1783" s="20" t="s">
        <v>787</v>
      </c>
      <c r="K1783" s="16" t="s">
        <v>2079</v>
      </c>
      <c r="L1783" s="20"/>
      <c r="M1783" s="21" t="s">
        <v>2659</v>
      </c>
      <c r="N1783" s="16" t="s">
        <v>1236</v>
      </c>
      <c r="O1783" s="16">
        <v>5</v>
      </c>
      <c r="P1783" s="20" t="s">
        <v>50</v>
      </c>
      <c r="Q1783" s="1" t="s">
        <v>499</v>
      </c>
      <c r="R1783" s="1" t="s">
        <v>157</v>
      </c>
      <c r="S1783" s="16"/>
      <c r="T1783" s="151"/>
      <c r="V1783" s="105" t="str">
        <f>IF(Tabela2[[#This Row],[F.R.
(Fonte Recurso)]]="",IF(B1887&lt;&gt;"",B1887&amp;".","")&amp;C1887&amp;"."&amp;D1887&amp;"."&amp;E1887&amp;"."&amp;F1887&amp;"."&amp;G1887&amp;"."&amp;H1887&amp;"."&amp;I1887&amp;"."&amp;J1887,"")</f>
        <v>.......</v>
      </c>
      <c r="W1783" s="105" t="b">
        <f>V1783=Tabela2[[#This Row],[N.R.
(Natureza da Receita)]]</f>
        <v>0</v>
      </c>
      <c r="X1783" s="105" t="str">
        <f>IF(Tabela2[[#This Row],[F.R.
(Fonte Recurso)]]="",VLOOKUP(Tabela2[[#This Row],[N.R.
(Natureza da Receita)]],Tabela813[[NR]:[Situação]],3,FALSE),"")</f>
        <v>S</v>
      </c>
      <c r="Y1783" s="105" t="b">
        <f>X1783=Tabela2[[#This Row],[(S)intética
(A)nalítica]]</f>
        <v>1</v>
      </c>
    </row>
    <row r="1784" spans="1:25">
      <c r="A1784" s="236"/>
      <c r="B1784" s="29"/>
      <c r="C1784" s="20"/>
      <c r="D1784" s="20"/>
      <c r="E1784" s="20"/>
      <c r="F1784" s="20"/>
      <c r="G1784" s="20"/>
      <c r="H1784" s="20"/>
      <c r="I1784" s="20"/>
      <c r="J1784" s="20"/>
      <c r="K1784" s="16"/>
      <c r="L1784" s="20" t="s">
        <v>3110</v>
      </c>
      <c r="M1784" s="21" t="s">
        <v>3055</v>
      </c>
      <c r="N1784" s="16"/>
      <c r="O1784" s="16" t="s">
        <v>157</v>
      </c>
      <c r="P1784" s="20" t="s">
        <v>157</v>
      </c>
      <c r="Q1784" s="1"/>
      <c r="R1784" s="1" t="s">
        <v>157</v>
      </c>
      <c r="S1784" s="16" t="s">
        <v>157</v>
      </c>
      <c r="T1784" s="151"/>
      <c r="V1784" s="105" t="str">
        <f>IF(Tabela2[[#This Row],[F.R.
(Fonte Recurso)]]="",IF(B1888&lt;&gt;"",B1888&amp;".","")&amp;C1888&amp;"."&amp;D1888&amp;"."&amp;E1888&amp;"."&amp;F1888&amp;"."&amp;G1888&amp;"."&amp;H1888&amp;"."&amp;I1888&amp;"."&amp;J1888,"")</f>
        <v/>
      </c>
      <c r="W1784" s="105" t="b">
        <f>V1784=Tabela2[[#This Row],[N.R.
(Natureza da Receita)]]</f>
        <v>1</v>
      </c>
      <c r="X1784" s="105" t="str">
        <f>IF(Tabela2[[#This Row],[F.R.
(Fonte Recurso)]]="",VLOOKUP(Tabela2[[#This Row],[N.R.
(Natureza da Receita)]],Tabela813[[NR]:[Situação]],3,FALSE),"")</f>
        <v/>
      </c>
      <c r="Y1784" s="105" t="b">
        <f>X1784=Tabela2[[#This Row],[(S)intética
(A)nalítica]]</f>
        <v>1</v>
      </c>
    </row>
    <row r="1785" spans="1:25" ht="30">
      <c r="B1785" s="29"/>
      <c r="C1785" s="20" t="s">
        <v>788</v>
      </c>
      <c r="D1785" s="20" t="s">
        <v>793</v>
      </c>
      <c r="E1785" s="20" t="s">
        <v>781</v>
      </c>
      <c r="F1785" s="20" t="s">
        <v>781</v>
      </c>
      <c r="G1785" s="20" t="s">
        <v>801</v>
      </c>
      <c r="H1785" s="20" t="s">
        <v>784</v>
      </c>
      <c r="I1785" s="20" t="s">
        <v>784</v>
      </c>
      <c r="J1785" s="20" t="s">
        <v>787</v>
      </c>
      <c r="K1785" s="16" t="s">
        <v>2080</v>
      </c>
      <c r="L1785" s="20"/>
      <c r="M1785" s="21" t="s">
        <v>1051</v>
      </c>
      <c r="N1785" s="16" t="s">
        <v>1236</v>
      </c>
      <c r="O1785" s="16">
        <v>5</v>
      </c>
      <c r="P1785" s="20" t="s">
        <v>50</v>
      </c>
      <c r="Q1785" s="1" t="s">
        <v>503</v>
      </c>
      <c r="R1785" s="1" t="s">
        <v>157</v>
      </c>
      <c r="S1785" s="16"/>
      <c r="T1785" s="151"/>
      <c r="V1785" s="105" t="str">
        <f>IF(Tabela2[[#This Row],[F.R.
(Fonte Recurso)]]="",IF(B1889&lt;&gt;"",B1889&amp;".","")&amp;C1889&amp;"."&amp;D1889&amp;"."&amp;E1889&amp;"."&amp;F1889&amp;"."&amp;G1889&amp;"."&amp;H1889&amp;"."&amp;I1889&amp;"."&amp;J1889,"")</f>
        <v>.......</v>
      </c>
      <c r="W1785" s="105" t="b">
        <f>V1785=Tabela2[[#This Row],[N.R.
(Natureza da Receita)]]</f>
        <v>0</v>
      </c>
      <c r="X1785" s="105" t="str">
        <f>IF(Tabela2[[#This Row],[F.R.
(Fonte Recurso)]]="",VLOOKUP(Tabela2[[#This Row],[N.R.
(Natureza da Receita)]],Tabela813[[NR]:[Situação]],3,FALSE),"")</f>
        <v>S</v>
      </c>
      <c r="Y1785" s="105" t="b">
        <f>X1785=Tabela2[[#This Row],[(S)intética
(A)nalítica]]</f>
        <v>1</v>
      </c>
    </row>
    <row r="1786" spans="1:25" ht="30">
      <c r="A1786" s="236"/>
      <c r="B1786" s="29"/>
      <c r="C1786" s="20"/>
      <c r="D1786" s="20"/>
      <c r="E1786" s="20"/>
      <c r="F1786" s="20"/>
      <c r="G1786" s="20"/>
      <c r="H1786" s="20"/>
      <c r="I1786" s="20"/>
      <c r="J1786" s="20"/>
      <c r="K1786" s="16"/>
      <c r="L1786" s="20" t="s">
        <v>3155</v>
      </c>
      <c r="M1786" s="21" t="s">
        <v>2780</v>
      </c>
      <c r="N1786" s="16"/>
      <c r="O1786" s="16" t="s">
        <v>157</v>
      </c>
      <c r="P1786" s="20" t="s">
        <v>157</v>
      </c>
      <c r="Q1786" s="1" t="s">
        <v>2781</v>
      </c>
      <c r="R1786" s="1" t="s">
        <v>157</v>
      </c>
      <c r="S1786" s="16" t="s">
        <v>157</v>
      </c>
      <c r="T1786" s="151"/>
      <c r="V1786" s="105" t="str">
        <f>IF(Tabela2[[#This Row],[F.R.
(Fonte Recurso)]]="",IF(B1890&lt;&gt;"",B1890&amp;".","")&amp;C1890&amp;"."&amp;D1890&amp;"."&amp;E1890&amp;"."&amp;F1890&amp;"."&amp;G1890&amp;"."&amp;H1890&amp;"."&amp;I1890&amp;"."&amp;J1890,"")</f>
        <v/>
      </c>
      <c r="W1786" s="105" t="b">
        <f>V1786=Tabela2[[#This Row],[N.R.
(Natureza da Receita)]]</f>
        <v>1</v>
      </c>
      <c r="X1786" s="105" t="str">
        <f>IF(Tabela2[[#This Row],[F.R.
(Fonte Recurso)]]="",VLOOKUP(Tabela2[[#This Row],[N.R.
(Natureza da Receita)]],Tabela813[[NR]:[Situação]],3,FALSE),"")</f>
        <v/>
      </c>
      <c r="Y1786" s="105" t="b">
        <f>X1786=Tabela2[[#This Row],[(S)intética
(A)nalítica]]</f>
        <v>1</v>
      </c>
    </row>
    <row r="1787" spans="1:25">
      <c r="B1787" s="29"/>
      <c r="C1787" s="20" t="s">
        <v>788</v>
      </c>
      <c r="D1787" s="20" t="s">
        <v>793</v>
      </c>
      <c r="E1787" s="20" t="s">
        <v>790</v>
      </c>
      <c r="F1787" s="20" t="s">
        <v>784</v>
      </c>
      <c r="G1787" s="20" t="s">
        <v>787</v>
      </c>
      <c r="H1787" s="20" t="s">
        <v>784</v>
      </c>
      <c r="I1787" s="20" t="s">
        <v>784</v>
      </c>
      <c r="J1787" s="20" t="s">
        <v>787</v>
      </c>
      <c r="K1787" s="16" t="s">
        <v>2081</v>
      </c>
      <c r="L1787" s="20"/>
      <c r="M1787" s="21" t="s">
        <v>1052</v>
      </c>
      <c r="N1787" s="16" t="s">
        <v>1236</v>
      </c>
      <c r="O1787" s="16">
        <v>3</v>
      </c>
      <c r="P1787" s="20" t="s">
        <v>44</v>
      </c>
      <c r="Q1787" s="1" t="s">
        <v>513</v>
      </c>
      <c r="R1787" s="1" t="s">
        <v>157</v>
      </c>
      <c r="S1787" s="16" t="s">
        <v>157</v>
      </c>
      <c r="T1787" s="151"/>
      <c r="V1787" s="105" t="str">
        <f>IF(Tabela2[[#This Row],[F.R.
(Fonte Recurso)]]="",IF(B1891&lt;&gt;"",B1891&amp;".","")&amp;C1891&amp;"."&amp;D1891&amp;"."&amp;E1891&amp;"."&amp;F1891&amp;"."&amp;G1891&amp;"."&amp;H1891&amp;"."&amp;I1891&amp;"."&amp;J1891,"")</f>
        <v>8.4.5.0.00.0.0.00</v>
      </c>
      <c r="W1787" s="105" t="b">
        <f>V1787=Tabela2[[#This Row],[N.R.
(Natureza da Receita)]]</f>
        <v>0</v>
      </c>
      <c r="X1787" s="105" t="str">
        <f>IF(Tabela2[[#This Row],[F.R.
(Fonte Recurso)]]="",VLOOKUP(Tabela2[[#This Row],[N.R.
(Natureza da Receita)]],Tabela813[[NR]:[Situação]],3,FALSE),"")</f>
        <v>S</v>
      </c>
      <c r="Y1787" s="105" t="b">
        <f>X1787=Tabela2[[#This Row],[(S)intética
(A)nalítica]]</f>
        <v>1</v>
      </c>
    </row>
    <row r="1788" spans="1:25">
      <c r="B1788" s="29"/>
      <c r="C1788" s="20" t="s">
        <v>788</v>
      </c>
      <c r="D1788" s="20" t="s">
        <v>793</v>
      </c>
      <c r="E1788" s="20" t="s">
        <v>790</v>
      </c>
      <c r="F1788" s="20" t="s">
        <v>781</v>
      </c>
      <c r="G1788" s="20" t="s">
        <v>787</v>
      </c>
      <c r="H1788" s="20" t="s">
        <v>784</v>
      </c>
      <c r="I1788" s="20" t="s">
        <v>784</v>
      </c>
      <c r="J1788" s="20" t="s">
        <v>787</v>
      </c>
      <c r="K1788" s="16" t="s">
        <v>2082</v>
      </c>
      <c r="L1788" s="20"/>
      <c r="M1788" s="21" t="s">
        <v>1053</v>
      </c>
      <c r="N1788" s="16" t="s">
        <v>1236</v>
      </c>
      <c r="O1788" s="16">
        <v>4</v>
      </c>
      <c r="P1788" s="20" t="s">
        <v>44</v>
      </c>
      <c r="Q1788" s="1" t="s">
        <v>515</v>
      </c>
      <c r="R1788" s="1" t="s">
        <v>157</v>
      </c>
      <c r="S1788" s="16" t="s">
        <v>157</v>
      </c>
      <c r="T1788" s="151"/>
      <c r="V1788" s="105" t="str">
        <f>IF(Tabela2[[#This Row],[F.R.
(Fonte Recurso)]]="",IF(B1892&lt;&gt;"",B1892&amp;".","")&amp;C1892&amp;"."&amp;D1892&amp;"."&amp;E1892&amp;"."&amp;F1892&amp;"."&amp;G1892&amp;"."&amp;H1892&amp;"."&amp;I1892&amp;"."&amp;J1892,"")</f>
        <v>8.4.5.1.00.0.0.00</v>
      </c>
      <c r="W1788" s="105" t="b">
        <f>V1788=Tabela2[[#This Row],[N.R.
(Natureza da Receita)]]</f>
        <v>0</v>
      </c>
      <c r="X1788" s="105" t="str">
        <f>IF(Tabela2[[#This Row],[F.R.
(Fonte Recurso)]]="",VLOOKUP(Tabela2[[#This Row],[N.R.
(Natureza da Receita)]],Tabela813[[NR]:[Situação]],3,FALSE),"")</f>
        <v>S</v>
      </c>
      <c r="Y1788" s="105" t="b">
        <f>X1788=Tabela2[[#This Row],[(S)intética
(A)nalítica]]</f>
        <v>1</v>
      </c>
    </row>
    <row r="1789" spans="1:25" ht="30">
      <c r="B1789" s="29"/>
      <c r="C1789" s="20" t="s">
        <v>788</v>
      </c>
      <c r="D1789" s="20" t="s">
        <v>793</v>
      </c>
      <c r="E1789" s="20" t="s">
        <v>790</v>
      </c>
      <c r="F1789" s="20" t="s">
        <v>781</v>
      </c>
      <c r="G1789" s="20" t="s">
        <v>783</v>
      </c>
      <c r="H1789" s="20" t="s">
        <v>784</v>
      </c>
      <c r="I1789" s="20" t="s">
        <v>784</v>
      </c>
      <c r="J1789" s="20" t="s">
        <v>787</v>
      </c>
      <c r="K1789" s="16" t="s">
        <v>2083</v>
      </c>
      <c r="L1789" s="20"/>
      <c r="M1789" s="21" t="s">
        <v>2660</v>
      </c>
      <c r="N1789" s="16" t="s">
        <v>1236</v>
      </c>
      <c r="O1789" s="16">
        <v>5</v>
      </c>
      <c r="P1789" s="20" t="s">
        <v>50</v>
      </c>
      <c r="Q1789" s="1" t="s">
        <v>516</v>
      </c>
      <c r="R1789" s="1" t="s">
        <v>157</v>
      </c>
      <c r="S1789" s="16" t="s">
        <v>157</v>
      </c>
      <c r="T1789" s="151"/>
      <c r="V1789" s="105" t="str">
        <f>IF(Tabela2[[#This Row],[F.R.
(Fonte Recurso)]]="",IF(B1893&lt;&gt;"",B1893&amp;".","")&amp;C1893&amp;"."&amp;D1893&amp;"."&amp;E1893&amp;"."&amp;F1893&amp;"."&amp;G1893&amp;"."&amp;H1893&amp;"."&amp;I1893&amp;"."&amp;J1893,"")</f>
        <v>8.4.5.1.01.0.0.00</v>
      </c>
      <c r="W1789" s="105" t="b">
        <f>V1789=Tabela2[[#This Row],[N.R.
(Natureza da Receita)]]</f>
        <v>0</v>
      </c>
      <c r="X1789" s="105" t="str">
        <f>IF(Tabela2[[#This Row],[F.R.
(Fonte Recurso)]]="",VLOOKUP(Tabela2[[#This Row],[N.R.
(Natureza da Receita)]],Tabela813[[NR]:[Situação]],3,FALSE),"")</f>
        <v>S</v>
      </c>
      <c r="Y1789" s="105" t="b">
        <f>X1789=Tabela2[[#This Row],[(S)intética
(A)nalítica]]</f>
        <v>1</v>
      </c>
    </row>
    <row r="1790" spans="1:25">
      <c r="B1790" s="29"/>
      <c r="C1790" s="20"/>
      <c r="D1790" s="20"/>
      <c r="E1790" s="20"/>
      <c r="F1790" s="20"/>
      <c r="G1790" s="20"/>
      <c r="H1790" s="20"/>
      <c r="I1790" s="20"/>
      <c r="J1790" s="20"/>
      <c r="K1790" s="16"/>
      <c r="L1790" s="20" t="s">
        <v>3110</v>
      </c>
      <c r="M1790" s="21" t="s">
        <v>3055</v>
      </c>
      <c r="N1790" s="16"/>
      <c r="O1790" s="16" t="s">
        <v>157</v>
      </c>
      <c r="P1790" s="20" t="s">
        <v>157</v>
      </c>
      <c r="Q1790" s="1"/>
      <c r="R1790" s="1" t="s">
        <v>157</v>
      </c>
      <c r="S1790" s="16" t="s">
        <v>157</v>
      </c>
      <c r="T1790" s="151"/>
      <c r="V1790" s="105" t="str">
        <f>IF(Tabela2[[#This Row],[F.R.
(Fonte Recurso)]]="",IF(B1894&lt;&gt;"",B1894&amp;".","")&amp;C1894&amp;"."&amp;D1894&amp;"."&amp;E1894&amp;"."&amp;F1894&amp;"."&amp;G1894&amp;"."&amp;H1894&amp;"."&amp;I1894&amp;"."&amp;J1894,"")</f>
        <v/>
      </c>
      <c r="W1790" s="105" t="b">
        <f>V1790=Tabela2[[#This Row],[N.R.
(Natureza da Receita)]]</f>
        <v>1</v>
      </c>
      <c r="X1790" s="105" t="str">
        <f>IF(Tabela2[[#This Row],[F.R.
(Fonte Recurso)]]="",VLOOKUP(Tabela2[[#This Row],[N.R.
(Natureza da Receita)]],Tabela813[[NR]:[Situação]],3,FALSE),"")</f>
        <v/>
      </c>
      <c r="Y1790" s="105" t="b">
        <f>X1790=Tabela2[[#This Row],[(S)intética
(A)nalítica]]</f>
        <v>1</v>
      </c>
    </row>
    <row r="1791" spans="1:25" ht="30">
      <c r="B1791" s="29"/>
      <c r="C1791" s="20" t="s">
        <v>788</v>
      </c>
      <c r="D1791" s="20" t="s">
        <v>793</v>
      </c>
      <c r="E1791" s="20" t="s">
        <v>790</v>
      </c>
      <c r="F1791" s="20" t="s">
        <v>781</v>
      </c>
      <c r="G1791" s="20" t="s">
        <v>797</v>
      </c>
      <c r="H1791" s="20" t="s">
        <v>784</v>
      </c>
      <c r="I1791" s="20" t="s">
        <v>784</v>
      </c>
      <c r="J1791" s="20" t="s">
        <v>787</v>
      </c>
      <c r="K1791" s="16" t="s">
        <v>2084</v>
      </c>
      <c r="L1791" s="20"/>
      <c r="M1791" s="21" t="s">
        <v>1054</v>
      </c>
      <c r="N1791" s="16" t="s">
        <v>1236</v>
      </c>
      <c r="O1791" s="16">
        <v>5</v>
      </c>
      <c r="P1791" s="20" t="s">
        <v>50</v>
      </c>
      <c r="Q1791" s="1" t="s">
        <v>520</v>
      </c>
      <c r="R1791" s="1" t="s">
        <v>157</v>
      </c>
      <c r="S1791" s="16" t="s">
        <v>157</v>
      </c>
      <c r="T1791" s="151"/>
      <c r="V1791" s="105" t="str">
        <f>IF(Tabela2[[#This Row],[F.R.
(Fonte Recurso)]]="",IF(B1895&lt;&gt;"",B1895&amp;".","")&amp;C1895&amp;"."&amp;D1895&amp;"."&amp;E1895&amp;"."&amp;F1895&amp;"."&amp;G1895&amp;"."&amp;H1895&amp;"."&amp;I1895&amp;"."&amp;J1895,"")</f>
        <v>.......</v>
      </c>
      <c r="W1791" s="105" t="b">
        <f>V1791=Tabela2[[#This Row],[N.R.
(Natureza da Receita)]]</f>
        <v>0</v>
      </c>
      <c r="X1791" s="105" t="str">
        <f>IF(Tabela2[[#This Row],[F.R.
(Fonte Recurso)]]="",VLOOKUP(Tabela2[[#This Row],[N.R.
(Natureza da Receita)]],Tabela813[[NR]:[Situação]],3,FALSE),"")</f>
        <v>S</v>
      </c>
      <c r="Y1791" s="105" t="b">
        <f>X1791=Tabela2[[#This Row],[(S)intética
(A)nalítica]]</f>
        <v>1</v>
      </c>
    </row>
    <row r="1792" spans="1:25">
      <c r="B1792" s="29"/>
      <c r="C1792" s="20"/>
      <c r="D1792" s="20"/>
      <c r="E1792" s="20"/>
      <c r="F1792" s="20"/>
      <c r="G1792" s="20"/>
      <c r="H1792" s="20"/>
      <c r="I1792" s="20"/>
      <c r="J1792" s="20"/>
      <c r="K1792" s="16"/>
      <c r="L1792" s="20" t="s">
        <v>3110</v>
      </c>
      <c r="M1792" s="21" t="s">
        <v>3055</v>
      </c>
      <c r="N1792" s="16"/>
      <c r="O1792" s="16" t="s">
        <v>157</v>
      </c>
      <c r="P1792" s="20" t="s">
        <v>157</v>
      </c>
      <c r="Q1792" s="1"/>
      <c r="R1792" s="1" t="s">
        <v>157</v>
      </c>
      <c r="S1792" s="16" t="s">
        <v>157</v>
      </c>
      <c r="T1792" s="151"/>
      <c r="V1792" s="105" t="str">
        <f>IF(Tabela2[[#This Row],[F.R.
(Fonte Recurso)]]="",IF(B1896&lt;&gt;"",B1896&amp;".","")&amp;C1896&amp;"."&amp;D1896&amp;"."&amp;E1896&amp;"."&amp;F1896&amp;"."&amp;G1896&amp;"."&amp;H1896&amp;"."&amp;I1896&amp;"."&amp;J1896,"")</f>
        <v/>
      </c>
      <c r="W1792" s="105" t="b">
        <f>V1792=Tabela2[[#This Row],[N.R.
(Natureza da Receita)]]</f>
        <v>1</v>
      </c>
      <c r="X1792" s="105" t="str">
        <f>IF(Tabela2[[#This Row],[F.R.
(Fonte Recurso)]]="",VLOOKUP(Tabela2[[#This Row],[N.R.
(Natureza da Receita)]],Tabela813[[NR]:[Situação]],3,FALSE),"")</f>
        <v/>
      </c>
      <c r="Y1792" s="105" t="b">
        <f>X1792=Tabela2[[#This Row],[(S)intética
(A)nalítica]]</f>
        <v>1</v>
      </c>
    </row>
    <row r="1793" spans="1:25">
      <c r="B1793" s="29"/>
      <c r="C1793" s="20"/>
      <c r="D1793" s="20"/>
      <c r="E1793" s="20"/>
      <c r="F1793" s="20"/>
      <c r="G1793" s="20"/>
      <c r="H1793" s="20"/>
      <c r="I1793" s="20"/>
      <c r="J1793" s="20"/>
      <c r="K1793" s="16"/>
      <c r="L1793" s="20" t="s">
        <v>3164</v>
      </c>
      <c r="M1793" s="21" t="s">
        <v>2783</v>
      </c>
      <c r="N1793" s="16"/>
      <c r="O1793" s="16"/>
      <c r="P1793" s="20"/>
      <c r="Q1793" s="1"/>
      <c r="R1793" s="1"/>
      <c r="S1793" s="16"/>
      <c r="T1793" s="154"/>
      <c r="V1793" s="105" t="str">
        <f>IF(Tabela2[[#This Row],[F.R.
(Fonte Recurso)]]="",IF(B1897&lt;&gt;"",B1897&amp;".","")&amp;C1897&amp;"."&amp;D1897&amp;"."&amp;E1897&amp;"."&amp;F1897&amp;"."&amp;G1897&amp;"."&amp;H1897&amp;"."&amp;I1897&amp;"."&amp;J1897,"")</f>
        <v/>
      </c>
      <c r="W1793" s="105" t="b">
        <f>V1793=Tabela2[[#This Row],[N.R.
(Natureza da Receita)]]</f>
        <v>1</v>
      </c>
      <c r="X1793" s="105" t="str">
        <f>IF(Tabela2[[#This Row],[F.R.
(Fonte Recurso)]]="",VLOOKUP(Tabela2[[#This Row],[N.R.
(Natureza da Receita)]],Tabela813[[NR]:[Situação]],3,FALSE),"")</f>
        <v/>
      </c>
      <c r="Y1793" s="105" t="b">
        <f>X1793=Tabela2[[#This Row],[(S)intética
(A)nalítica]]</f>
        <v>1</v>
      </c>
    </row>
    <row r="1794" spans="1:25">
      <c r="B1794" s="29"/>
      <c r="C1794" s="20"/>
      <c r="D1794" s="20"/>
      <c r="E1794" s="20"/>
      <c r="F1794" s="20"/>
      <c r="G1794" s="20"/>
      <c r="H1794" s="20"/>
      <c r="I1794" s="20"/>
      <c r="J1794" s="20"/>
      <c r="K1794" s="16"/>
      <c r="L1794" s="20" t="s">
        <v>3142</v>
      </c>
      <c r="M1794" s="21" t="s">
        <v>3363</v>
      </c>
      <c r="N1794" s="16"/>
      <c r="O1794" s="16"/>
      <c r="P1794" s="20"/>
      <c r="Q1794" s="1"/>
      <c r="R1794" s="1"/>
      <c r="S1794" s="16"/>
      <c r="T1794" s="154"/>
      <c r="V1794" s="105" t="str">
        <f>IF(Tabela2[[#This Row],[F.R.
(Fonte Recurso)]]="",IF(B1898&lt;&gt;"",B1898&amp;".","")&amp;C1898&amp;"."&amp;D1898&amp;"."&amp;E1898&amp;"."&amp;F1898&amp;"."&amp;G1898&amp;"."&amp;H1898&amp;"."&amp;I1898&amp;"."&amp;J1898,"")</f>
        <v/>
      </c>
      <c r="W1794" s="105" t="b">
        <f>V1794=Tabela2[[#This Row],[N.R.
(Natureza da Receita)]]</f>
        <v>1</v>
      </c>
      <c r="X1794" s="105" t="str">
        <f>IF(Tabela2[[#This Row],[F.R.
(Fonte Recurso)]]="",VLOOKUP(Tabela2[[#This Row],[N.R.
(Natureza da Receita)]],Tabela813[[NR]:[Situação]],3,FALSE),"")</f>
        <v/>
      </c>
      <c r="Y1794" s="105" t="b">
        <f>X1794=Tabela2[[#This Row],[(S)intética
(A)nalítica]]</f>
        <v>1</v>
      </c>
    </row>
    <row r="1795" spans="1:25">
      <c r="B1795" s="29"/>
      <c r="C1795" s="20"/>
      <c r="D1795" s="20"/>
      <c r="E1795" s="20"/>
      <c r="F1795" s="20"/>
      <c r="G1795" s="20"/>
      <c r="H1795" s="20"/>
      <c r="I1795" s="20"/>
      <c r="J1795" s="20"/>
      <c r="K1795" s="16"/>
      <c r="L1795" s="20" t="s">
        <v>3350</v>
      </c>
      <c r="M1795" s="21" t="s">
        <v>3351</v>
      </c>
      <c r="N1795" s="16"/>
      <c r="O1795" s="16"/>
      <c r="P1795" s="20"/>
      <c r="Q1795" s="1"/>
      <c r="R1795" s="1"/>
      <c r="S1795" s="16"/>
      <c r="T1795" s="154"/>
      <c r="V1795" s="105" t="str">
        <f>IF(Tabela2[[#This Row],[F.R.
(Fonte Recurso)]]="",IF(B1899&lt;&gt;"",B1899&amp;".","")&amp;C1899&amp;"."&amp;D1899&amp;"."&amp;E1899&amp;"."&amp;F1899&amp;"."&amp;G1899&amp;"."&amp;H1899&amp;"."&amp;I1899&amp;"."&amp;J1899,"")</f>
        <v/>
      </c>
      <c r="W1795" s="105" t="b">
        <f>V1795=Tabela2[[#This Row],[N.R.
(Natureza da Receita)]]</f>
        <v>1</v>
      </c>
      <c r="X1795" s="105" t="str">
        <f>IF(Tabela2[[#This Row],[F.R.
(Fonte Recurso)]]="",VLOOKUP(Tabela2[[#This Row],[N.R.
(Natureza da Receita)]],Tabela813[[NR]:[Situação]],3,FALSE),"")</f>
        <v/>
      </c>
      <c r="Y1795" s="105" t="b">
        <f>X1795=Tabela2[[#This Row],[(S)intética
(A)nalítica]]</f>
        <v>1</v>
      </c>
    </row>
    <row r="1796" spans="1:25">
      <c r="B1796" s="29"/>
      <c r="C1796" s="20"/>
      <c r="D1796" s="20"/>
      <c r="E1796" s="20"/>
      <c r="F1796" s="20"/>
      <c r="G1796" s="20"/>
      <c r="H1796" s="20"/>
      <c r="I1796" s="20"/>
      <c r="J1796" s="20"/>
      <c r="K1796" s="16"/>
      <c r="L1796" s="20" t="s">
        <v>3337</v>
      </c>
      <c r="M1796" s="21" t="s">
        <v>3338</v>
      </c>
      <c r="N1796" s="16" t="str">
        <f t="shared" ref="N1796" si="44">X1695</f>
        <v/>
      </c>
      <c r="O1796" s="16"/>
      <c r="P1796" s="20"/>
      <c r="Q1796" s="1"/>
      <c r="R1796" s="1"/>
      <c r="S1796" s="16"/>
      <c r="T1796" s="151"/>
      <c r="V1796" s="105" t="str">
        <f>IF(Tabela2[[#This Row],[F.R.
(Fonte Recurso)]]="",IF(B1900&lt;&gt;"",B1900&amp;".","")&amp;C1900&amp;"."&amp;D1900&amp;"."&amp;E1900&amp;"."&amp;F1900&amp;"."&amp;G1900&amp;"."&amp;H1900&amp;"."&amp;I1900&amp;"."&amp;J1900,"")</f>
        <v/>
      </c>
      <c r="W1796" s="105" t="b">
        <f>V1796=Tabela2[[#This Row],[N.R.
(Natureza da Receita)]]</f>
        <v>1</v>
      </c>
      <c r="X1796" s="105" t="str">
        <f>IF(Tabela2[[#This Row],[F.R.
(Fonte Recurso)]]="",VLOOKUP(Tabela2[[#This Row],[N.R.
(Natureza da Receita)]],Tabela813[[NR]:[Situação]],3,FALSE),"")</f>
        <v/>
      </c>
      <c r="Y1796" s="105" t="b">
        <f>X1796=Tabela2[[#This Row],[(S)intética
(A)nalítica]]</f>
        <v>1</v>
      </c>
    </row>
    <row r="1797" spans="1:25" ht="30">
      <c r="B1797" s="29"/>
      <c r="C1797" s="20" t="s">
        <v>788</v>
      </c>
      <c r="D1797" s="20" t="s">
        <v>793</v>
      </c>
      <c r="E1797" s="20" t="s">
        <v>790</v>
      </c>
      <c r="F1797" s="20" t="s">
        <v>790</v>
      </c>
      <c r="G1797" s="20" t="s">
        <v>787</v>
      </c>
      <c r="H1797" s="20" t="s">
        <v>784</v>
      </c>
      <c r="I1797" s="20" t="s">
        <v>784</v>
      </c>
      <c r="J1797" s="20" t="s">
        <v>787</v>
      </c>
      <c r="K1797" s="16" t="s">
        <v>2085</v>
      </c>
      <c r="L1797" s="20"/>
      <c r="M1797" s="21" t="s">
        <v>1055</v>
      </c>
      <c r="N1797" s="16" t="s">
        <v>1236</v>
      </c>
      <c r="O1797" s="16">
        <v>4</v>
      </c>
      <c r="P1797" s="20" t="s">
        <v>44</v>
      </c>
      <c r="Q1797" s="1" t="s">
        <v>522</v>
      </c>
      <c r="R1797" s="1" t="s">
        <v>157</v>
      </c>
      <c r="S1797" s="16" t="s">
        <v>157</v>
      </c>
      <c r="T1797" s="151"/>
      <c r="V1797" s="105" t="str">
        <f>IF(Tabela2[[#This Row],[F.R.
(Fonte Recurso)]]="",IF(B1901&lt;&gt;"",B1901&amp;".","")&amp;C1901&amp;"."&amp;D1901&amp;"."&amp;E1901&amp;"."&amp;F1901&amp;"."&amp;G1901&amp;"."&amp;H1901&amp;"."&amp;I1901&amp;"."&amp;J1901,"")</f>
        <v>.......</v>
      </c>
      <c r="W1797" s="105" t="b">
        <f>V1797=Tabela2[[#This Row],[N.R.
(Natureza da Receita)]]</f>
        <v>0</v>
      </c>
      <c r="X1797" s="105" t="str">
        <f>IF(Tabela2[[#This Row],[F.R.
(Fonte Recurso)]]="",VLOOKUP(Tabela2[[#This Row],[N.R.
(Natureza da Receita)]],Tabela813[[NR]:[Situação]],3,FALSE),"")</f>
        <v>S</v>
      </c>
      <c r="Y1797" s="105" t="b">
        <f>X1797=Tabela2[[#This Row],[(S)intética
(A)nalítica]]</f>
        <v>1</v>
      </c>
    </row>
    <row r="1798" spans="1:25" ht="45">
      <c r="B1798" s="29"/>
      <c r="C1798" s="20" t="s">
        <v>788</v>
      </c>
      <c r="D1798" s="20" t="s">
        <v>793</v>
      </c>
      <c r="E1798" s="20" t="s">
        <v>790</v>
      </c>
      <c r="F1798" s="20" t="s">
        <v>790</v>
      </c>
      <c r="G1798" s="20" t="s">
        <v>783</v>
      </c>
      <c r="H1798" s="20" t="s">
        <v>784</v>
      </c>
      <c r="I1798" s="20" t="s">
        <v>784</v>
      </c>
      <c r="J1798" s="20" t="s">
        <v>787</v>
      </c>
      <c r="K1798" s="16" t="s">
        <v>2086</v>
      </c>
      <c r="L1798" s="20"/>
      <c r="M1798" s="21" t="s">
        <v>1056</v>
      </c>
      <c r="N1798" s="16" t="s">
        <v>1236</v>
      </c>
      <c r="O1798" s="16">
        <v>5</v>
      </c>
      <c r="P1798" s="20" t="s">
        <v>50</v>
      </c>
      <c r="Q1798" s="1" t="s">
        <v>524</v>
      </c>
      <c r="R1798" s="1" t="s">
        <v>157</v>
      </c>
      <c r="S1798" s="16" t="s">
        <v>157</v>
      </c>
      <c r="T1798" s="151"/>
      <c r="V1798" s="105" t="str">
        <f>IF(Tabela2[[#This Row],[F.R.
(Fonte Recurso)]]="",IF(B1902&lt;&gt;"",B1902&amp;".","")&amp;C1902&amp;"."&amp;D1902&amp;"."&amp;E1902&amp;"."&amp;F1902&amp;"."&amp;G1902&amp;"."&amp;H1902&amp;"."&amp;I1902&amp;"."&amp;J1902,"")</f>
        <v>8.9.9.9.99.0.0.00</v>
      </c>
      <c r="W1798" s="105" t="b">
        <f>V1798=Tabela2[[#This Row],[N.R.
(Natureza da Receita)]]</f>
        <v>0</v>
      </c>
      <c r="X1798" s="105" t="str">
        <f>IF(Tabela2[[#This Row],[F.R.
(Fonte Recurso)]]="",VLOOKUP(Tabela2[[#This Row],[N.R.
(Natureza da Receita)]],Tabela813[[NR]:[Situação]],3,FALSE),"")</f>
        <v>S</v>
      </c>
      <c r="Y1798" s="105" t="b">
        <f>X1798=Tabela2[[#This Row],[(S)intética
(A)nalítica]]</f>
        <v>1</v>
      </c>
    </row>
    <row r="1799" spans="1:25" ht="45">
      <c r="B1799" s="29"/>
      <c r="C1799" s="20" t="s">
        <v>788</v>
      </c>
      <c r="D1799" s="20" t="s">
        <v>793</v>
      </c>
      <c r="E1799" s="20" t="s">
        <v>790</v>
      </c>
      <c r="F1799" s="20" t="s">
        <v>790</v>
      </c>
      <c r="G1799" s="20" t="s">
        <v>783</v>
      </c>
      <c r="H1799" s="20" t="s">
        <v>781</v>
      </c>
      <c r="I1799" s="20" t="s">
        <v>784</v>
      </c>
      <c r="J1799" s="20" t="s">
        <v>787</v>
      </c>
      <c r="K1799" s="16" t="s">
        <v>6150</v>
      </c>
      <c r="L1799" s="20"/>
      <c r="M1799" s="21" t="s">
        <v>5105</v>
      </c>
      <c r="N1799" s="16" t="s">
        <v>1236</v>
      </c>
      <c r="O1799" s="16">
        <v>6</v>
      </c>
      <c r="P1799" s="20" t="s">
        <v>50</v>
      </c>
      <c r="Q1799" s="1" t="s">
        <v>525</v>
      </c>
      <c r="R1799" s="1"/>
      <c r="S1799" s="16"/>
      <c r="T1799" s="151"/>
      <c r="V1799" s="105" t="str">
        <f>IF(Tabela2[[#This Row],[F.R.
(Fonte Recurso)]]="",IF(B1903&lt;&gt;"",B1903&amp;".","")&amp;C1903&amp;"."&amp;D1903&amp;"."&amp;E1903&amp;"."&amp;F1903&amp;"."&amp;G1903&amp;"."&amp;H1903&amp;"."&amp;I1903&amp;"."&amp;J1903,"")</f>
        <v>.......</v>
      </c>
      <c r="W1799" s="105" t="b">
        <f>V1799=Tabela2[[#This Row],[N.R.
(Natureza da Receita)]]</f>
        <v>0</v>
      </c>
      <c r="X1799" s="105" t="str">
        <f>IF(Tabela2[[#This Row],[F.R.
(Fonte Recurso)]]="",VLOOKUP(Tabela2[[#This Row],[N.R.
(Natureza da Receita)]],Tabela813[[NR]:[Situação]],3,FALSE),"")</f>
        <v>S</v>
      </c>
      <c r="Y1799" s="105" t="b">
        <f>X1799=Tabela2[[#This Row],[(S)intética
(A)nalítica]]</f>
        <v>1</v>
      </c>
    </row>
    <row r="1800" spans="1:25">
      <c r="B1800" s="29"/>
      <c r="C1800" s="20"/>
      <c r="D1800" s="20"/>
      <c r="E1800" s="20"/>
      <c r="F1800" s="20"/>
      <c r="G1800" s="20"/>
      <c r="H1800" s="20"/>
      <c r="I1800" s="20"/>
      <c r="J1800" s="20"/>
      <c r="K1800" s="16"/>
      <c r="L1800" s="20" t="s">
        <v>3155</v>
      </c>
      <c r="M1800" s="21" t="s">
        <v>2780</v>
      </c>
      <c r="N1800" s="16"/>
      <c r="O1800" s="16" t="s">
        <v>157</v>
      </c>
      <c r="P1800" s="20" t="s">
        <v>157</v>
      </c>
      <c r="Q1800" s="1"/>
      <c r="R1800" s="1" t="s">
        <v>157</v>
      </c>
      <c r="S1800" s="16"/>
      <c r="T1800" s="151"/>
      <c r="V1800" s="105" t="str">
        <f>IF(Tabela2[[#This Row],[F.R.
(Fonte Recurso)]]="",IF(B1905&lt;&gt;"",B1905&amp;".","")&amp;C1905&amp;"."&amp;D1905&amp;"."&amp;E1905&amp;"."&amp;F1905&amp;"."&amp;G1905&amp;"."&amp;H1905&amp;"."&amp;I1905&amp;"."&amp;J1905,"")</f>
        <v/>
      </c>
      <c r="W1800" s="105" t="b">
        <f>V1800=Tabela2[[#This Row],[N.R.
(Natureza da Receita)]]</f>
        <v>1</v>
      </c>
      <c r="X1800" s="105" t="str">
        <f>IF(Tabela2[[#This Row],[F.R.
(Fonte Recurso)]]="",VLOOKUP(Tabela2[[#This Row],[N.R.
(Natureza da Receita)]],Tabela813[[NR]:[Situação]],3,FALSE),"")</f>
        <v/>
      </c>
      <c r="Y1800" s="105" t="b">
        <f>X1800=Tabela2[[#This Row],[(S)intética
(A)nalítica]]</f>
        <v>1</v>
      </c>
    </row>
    <row r="1801" spans="1:25" ht="45">
      <c r="A1801" s="302"/>
      <c r="B1801" s="29"/>
      <c r="C1801" s="20" t="s">
        <v>788</v>
      </c>
      <c r="D1801" s="20" t="s">
        <v>793</v>
      </c>
      <c r="E1801" s="20" t="s">
        <v>790</v>
      </c>
      <c r="F1801" s="20" t="s">
        <v>790</v>
      </c>
      <c r="G1801" s="20" t="s">
        <v>783</v>
      </c>
      <c r="H1801" s="20" t="s">
        <v>790</v>
      </c>
      <c r="I1801" s="20" t="s">
        <v>784</v>
      </c>
      <c r="J1801" s="20" t="s">
        <v>787</v>
      </c>
      <c r="K1801" s="16" t="s">
        <v>2087</v>
      </c>
      <c r="L1801" s="20"/>
      <c r="M1801" s="21" t="s">
        <v>1057</v>
      </c>
      <c r="N1801" s="16" t="s">
        <v>1236</v>
      </c>
      <c r="O1801" s="16">
        <v>6</v>
      </c>
      <c r="P1801" s="20" t="s">
        <v>50</v>
      </c>
      <c r="Q1801" s="1" t="s">
        <v>525</v>
      </c>
      <c r="R1801" s="1" t="s">
        <v>157</v>
      </c>
      <c r="S1801" s="16"/>
      <c r="T1801" s="151"/>
      <c r="V1801" s="105" t="str">
        <f>IF(Tabela2[[#This Row],[F.R.
(Fonte Recurso)]]="",IF(B1906&lt;&gt;"",B1906&amp;".","")&amp;C1906&amp;"."&amp;D1906&amp;"."&amp;E1906&amp;"."&amp;F1906&amp;"."&amp;G1906&amp;"."&amp;H1906&amp;"."&amp;I1906&amp;"."&amp;J1906,"")</f>
        <v>9.0.0.0.00.0.0.00</v>
      </c>
      <c r="W1801" s="105" t="b">
        <f>V1801=Tabela2[[#This Row],[N.R.
(Natureza da Receita)]]</f>
        <v>0</v>
      </c>
      <c r="X1801" s="105" t="str">
        <f>IF(Tabela2[[#This Row],[F.R.
(Fonte Recurso)]]="",VLOOKUP(Tabela2[[#This Row],[N.R.
(Natureza da Receita)]],Tabela813[[NR]:[Situação]],3,FALSE),"")</f>
        <v>S</v>
      </c>
      <c r="Y1801" s="105" t="b">
        <f>X1801=Tabela2[[#This Row],[(S)intética
(A)nalítica]]</f>
        <v>1</v>
      </c>
    </row>
    <row r="1802" spans="1:25">
      <c r="A1802" s="302"/>
      <c r="B1802" s="29"/>
      <c r="C1802" s="20"/>
      <c r="D1802" s="20"/>
      <c r="E1802" s="20"/>
      <c r="F1802" s="20"/>
      <c r="G1802" s="20"/>
      <c r="H1802" s="20"/>
      <c r="I1802" s="20"/>
      <c r="J1802" s="20"/>
      <c r="K1802" s="16"/>
      <c r="L1802" s="20" t="s">
        <v>3155</v>
      </c>
      <c r="M1802" s="21" t="s">
        <v>2780</v>
      </c>
      <c r="N1802" s="16" t="str">
        <f>X1700</f>
        <v>S</v>
      </c>
      <c r="O1802" s="16" t="s">
        <v>157</v>
      </c>
      <c r="P1802" s="20" t="s">
        <v>157</v>
      </c>
      <c r="Q1802" s="1"/>
      <c r="R1802" s="1" t="s">
        <v>157</v>
      </c>
      <c r="S1802" s="16"/>
      <c r="T1802" s="151"/>
      <c r="V1802" s="105" t="str">
        <f>IF(Tabela2[[#This Row],[F.R.
(Fonte Recurso)]]="",IF(B1907&lt;&gt;"",B1907&amp;".","")&amp;C1907&amp;"."&amp;D1907&amp;"."&amp;E1907&amp;"."&amp;F1907&amp;"."&amp;G1907&amp;"."&amp;H1907&amp;"."&amp;I1907&amp;"."&amp;J1907,"")</f>
        <v/>
      </c>
      <c r="W1802" s="105" t="b">
        <f>V1802=Tabela2[[#This Row],[N.R.
(Natureza da Receita)]]</f>
        <v>1</v>
      </c>
      <c r="X1802" s="105" t="str">
        <f>IF(Tabela2[[#This Row],[F.R.
(Fonte Recurso)]]="",VLOOKUP(Tabela2[[#This Row],[N.R.
(Natureza da Receita)]],Tabela813[[NR]:[Situação]],3,FALSE),"")</f>
        <v/>
      </c>
      <c r="Y1802" s="105" t="b">
        <f>X1802=Tabela2[[#This Row],[(S)intética
(A)nalítica]]</f>
        <v>0</v>
      </c>
    </row>
    <row r="1803" spans="1:25" ht="45">
      <c r="A1803" s="302"/>
      <c r="B1803" s="29"/>
      <c r="C1803" s="20" t="s">
        <v>788</v>
      </c>
      <c r="D1803" s="20" t="s">
        <v>793</v>
      </c>
      <c r="E1803" s="20" t="s">
        <v>790</v>
      </c>
      <c r="F1803" s="20" t="s">
        <v>790</v>
      </c>
      <c r="G1803" s="20" t="s">
        <v>798</v>
      </c>
      <c r="H1803" s="20" t="s">
        <v>784</v>
      </c>
      <c r="I1803" s="20" t="s">
        <v>784</v>
      </c>
      <c r="J1803" s="20" t="s">
        <v>787</v>
      </c>
      <c r="K1803" s="16" t="s">
        <v>2088</v>
      </c>
      <c r="L1803" s="20"/>
      <c r="M1803" s="21" t="s">
        <v>1058</v>
      </c>
      <c r="N1803" s="16" t="s">
        <v>1236</v>
      </c>
      <c r="O1803" s="16">
        <v>5</v>
      </c>
      <c r="P1803" s="20" t="s">
        <v>50</v>
      </c>
      <c r="Q1803" s="1" t="s">
        <v>536</v>
      </c>
      <c r="R1803" s="1" t="s">
        <v>157</v>
      </c>
      <c r="S1803" s="16" t="s">
        <v>157</v>
      </c>
      <c r="T1803" s="151"/>
      <c r="V1803" s="105" t="str">
        <f>IF(Tabela2[[#This Row],[F.R.
(Fonte Recurso)]]="",IF(B1908&lt;&gt;"",B1908&amp;".","")&amp;C1908&amp;"."&amp;D1908&amp;"."&amp;E1908&amp;"."&amp;F1908&amp;"."&amp;G1908&amp;"."&amp;H1908&amp;"."&amp;I1908&amp;"."&amp;J1908,"")</f>
        <v>9.9.9.0.00.0.0.00</v>
      </c>
      <c r="W1803" s="105" t="b">
        <f>V1803=Tabela2[[#This Row],[N.R.
(Natureza da Receita)]]</f>
        <v>0</v>
      </c>
      <c r="X1803" s="105" t="str">
        <f>IF(Tabela2[[#This Row],[F.R.
(Fonte Recurso)]]="",VLOOKUP(Tabela2[[#This Row],[N.R.
(Natureza da Receita)]],Tabela813[[NR]:[Situação]],3,FALSE),"")</f>
        <v>S</v>
      </c>
      <c r="Y1803" s="105" t="b">
        <f>X1803=Tabela2[[#This Row],[(S)intética
(A)nalítica]]</f>
        <v>1</v>
      </c>
    </row>
    <row r="1804" spans="1:25" ht="45">
      <c r="B1804" s="218"/>
      <c r="C1804" s="219" t="s">
        <v>788</v>
      </c>
      <c r="D1804" s="219" t="s">
        <v>793</v>
      </c>
      <c r="E1804" s="219" t="s">
        <v>790</v>
      </c>
      <c r="F1804" s="219" t="s">
        <v>790</v>
      </c>
      <c r="G1804" s="219" t="s">
        <v>798</v>
      </c>
      <c r="H1804" s="219" t="s">
        <v>781</v>
      </c>
      <c r="I1804" s="219" t="s">
        <v>784</v>
      </c>
      <c r="J1804" s="219" t="s">
        <v>787</v>
      </c>
      <c r="K1804" s="220" t="s">
        <v>6135</v>
      </c>
      <c r="L1804" s="219"/>
      <c r="M1804" s="223" t="s">
        <v>535</v>
      </c>
      <c r="N1804" s="220" t="s">
        <v>1236</v>
      </c>
      <c r="O1804" s="220">
        <v>6</v>
      </c>
      <c r="P1804" s="219" t="s">
        <v>50</v>
      </c>
      <c r="Q1804" s="221" t="s">
        <v>6123</v>
      </c>
      <c r="R1804" s="221" t="s">
        <v>6104</v>
      </c>
      <c r="S1804" s="220" t="s">
        <v>14</v>
      </c>
      <c r="T1804" s="154">
        <v>45126</v>
      </c>
      <c r="V1804" s="105" t="str">
        <f>IF(Tabela2[[#This Row],[F.R.
(Fonte Recurso)]]="",IF(B1909&lt;&gt;"",B1909&amp;".","")&amp;C1909&amp;"."&amp;D1909&amp;"."&amp;E1909&amp;"."&amp;F1909&amp;"."&amp;G1909&amp;"."&amp;H1909&amp;"."&amp;I1909&amp;"."&amp;J1909,"")</f>
        <v>9.9.9.0.00.0.1.00</v>
      </c>
      <c r="W1804" s="105" t="b">
        <f>V1804=Tabela2[[#This Row],[N.R.
(Natureza da Receita)]]</f>
        <v>0</v>
      </c>
      <c r="X1804" s="105" t="e">
        <f>IF(Tabela2[[#This Row],[F.R.
(Fonte Recurso)]]="",VLOOKUP(Tabela2[[#This Row],[N.R.
(Natureza da Receita)]],Tabela813[[NR]:[Situação]],3,FALSE),"")</f>
        <v>#N/A</v>
      </c>
      <c r="Y1804" s="105" t="e">
        <f>X1804=Tabela2[[#This Row],[(S)intética
(A)nalítica]]</f>
        <v>#N/A</v>
      </c>
    </row>
    <row r="1805" spans="1:25">
      <c r="B1805" s="218"/>
      <c r="C1805" s="219"/>
      <c r="D1805" s="219"/>
      <c r="E1805" s="219"/>
      <c r="F1805" s="219"/>
      <c r="G1805" s="219"/>
      <c r="H1805" s="219"/>
      <c r="I1805" s="219"/>
      <c r="J1805" s="219"/>
      <c r="K1805" s="220"/>
      <c r="L1805" s="219" t="s">
        <v>3155</v>
      </c>
      <c r="M1805" s="223" t="s">
        <v>2780</v>
      </c>
      <c r="N1805" s="220"/>
      <c r="O1805" s="220"/>
      <c r="P1805" s="219"/>
      <c r="Q1805" s="221"/>
      <c r="R1805" s="221"/>
      <c r="S1805" s="16" t="s">
        <v>14</v>
      </c>
      <c r="T1805" s="151"/>
      <c r="V1805" s="105" t="str">
        <f>IF(Tabela2[[#This Row],[F.R.
(Fonte Recurso)]]="",IF(B1910&lt;&gt;"",B1910&amp;".","")&amp;C1910&amp;"."&amp;D1910&amp;"."&amp;E1910&amp;"."&amp;F1910&amp;"."&amp;G1910&amp;"."&amp;H1910&amp;"."&amp;I1910&amp;"."&amp;J1910,"")</f>
        <v/>
      </c>
      <c r="W1805" s="105" t="b">
        <f>V1805=Tabela2[[#This Row],[N.R.
(Natureza da Receita)]]</f>
        <v>1</v>
      </c>
      <c r="X1805" s="105" t="str">
        <f>IF(Tabela2[[#This Row],[F.R.
(Fonte Recurso)]]="",VLOOKUP(Tabela2[[#This Row],[N.R.
(Natureza da Receita)]],Tabela813[[NR]:[Situação]],3,FALSE),"")</f>
        <v/>
      </c>
      <c r="Y1805" s="105" t="b">
        <f>X1805=Tabela2[[#This Row],[(S)intética
(A)nalítica]]</f>
        <v>1</v>
      </c>
    </row>
    <row r="1806" spans="1:25" ht="30">
      <c r="B1806" s="29"/>
      <c r="C1806" s="20" t="s">
        <v>788</v>
      </c>
      <c r="D1806" s="20" t="s">
        <v>793</v>
      </c>
      <c r="E1806" s="20" t="s">
        <v>790</v>
      </c>
      <c r="F1806" s="20" t="s">
        <v>790</v>
      </c>
      <c r="G1806" s="20" t="s">
        <v>798</v>
      </c>
      <c r="H1806" s="20" t="s">
        <v>782</v>
      </c>
      <c r="I1806" s="20" t="s">
        <v>784</v>
      </c>
      <c r="J1806" s="20" t="s">
        <v>787</v>
      </c>
      <c r="K1806" s="16" t="s">
        <v>2797</v>
      </c>
      <c r="L1806" s="20"/>
      <c r="M1806" s="21" t="s">
        <v>2804</v>
      </c>
      <c r="N1806" s="16" t="s">
        <v>1236</v>
      </c>
      <c r="O1806" s="16">
        <v>6</v>
      </c>
      <c r="P1806" s="20" t="s">
        <v>50</v>
      </c>
      <c r="Q1806" s="1" t="s">
        <v>2792</v>
      </c>
      <c r="R1806" s="1" t="s">
        <v>157</v>
      </c>
      <c r="S1806" s="16"/>
      <c r="T1806" s="151"/>
      <c r="V1806" s="105" t="str">
        <f>IF(Tabela2[[#This Row],[F.R.
(Fonte Recurso)]]="",IF(B1911&lt;&gt;"",B1911&amp;".","")&amp;C1911&amp;"."&amp;D1911&amp;"."&amp;E1911&amp;"."&amp;F1911&amp;"."&amp;G1911&amp;"."&amp;H1911&amp;"."&amp;I1911&amp;"."&amp;J1911,"")</f>
        <v>.......</v>
      </c>
      <c r="W1806" s="105" t="b">
        <f>V1806=Tabela2[[#This Row],[N.R.
(Natureza da Receita)]]</f>
        <v>0</v>
      </c>
      <c r="X1806" s="105" t="str">
        <f>IF(Tabela2[[#This Row],[F.R.
(Fonte Recurso)]]="",VLOOKUP(Tabela2[[#This Row],[N.R.
(Natureza da Receita)]],Tabela813[[NR]:[Situação]],3,FALSE),"")</f>
        <v>S</v>
      </c>
      <c r="Y1806" s="105" t="b">
        <f>X1806=Tabela2[[#This Row],[(S)intética
(A)nalítica]]</f>
        <v>1</v>
      </c>
    </row>
    <row r="1807" spans="1:25" ht="30">
      <c r="B1807" s="29"/>
      <c r="C1807" s="20"/>
      <c r="D1807" s="20"/>
      <c r="E1807" s="20"/>
      <c r="F1807" s="20"/>
      <c r="G1807" s="20"/>
      <c r="H1807" s="20"/>
      <c r="I1807" s="20"/>
      <c r="J1807" s="20"/>
      <c r="K1807" s="16"/>
      <c r="L1807" s="20" t="s">
        <v>3155</v>
      </c>
      <c r="M1807" s="21" t="s">
        <v>2780</v>
      </c>
      <c r="N1807" s="16"/>
      <c r="O1807" s="16" t="s">
        <v>157</v>
      </c>
      <c r="P1807" s="20" t="s">
        <v>157</v>
      </c>
      <c r="Q1807" s="1" t="s">
        <v>2781</v>
      </c>
      <c r="R1807" s="1" t="s">
        <v>157</v>
      </c>
      <c r="S1807" s="16" t="s">
        <v>157</v>
      </c>
      <c r="T1807" s="151"/>
      <c r="V1807" s="105" t="str">
        <f>IF(Tabela2[[#This Row],[F.R.
(Fonte Recurso)]]="",IF(B1912&lt;&gt;"",B1912&amp;".","")&amp;C1912&amp;"."&amp;D1912&amp;"."&amp;E1912&amp;"."&amp;F1912&amp;"."&amp;G1912&amp;"."&amp;H1912&amp;"."&amp;I1912&amp;"."&amp;J1912,"")</f>
        <v/>
      </c>
      <c r="W1807" s="105" t="b">
        <f>V1807=Tabela2[[#This Row],[N.R.
(Natureza da Receita)]]</f>
        <v>1</v>
      </c>
      <c r="X1807" s="105" t="str">
        <f>IF(Tabela2[[#This Row],[F.R.
(Fonte Recurso)]]="",VLOOKUP(Tabela2[[#This Row],[N.R.
(Natureza da Receita)]],Tabela813[[NR]:[Situação]],3,FALSE),"")</f>
        <v/>
      </c>
      <c r="Y1807" s="105" t="b">
        <f>X1807=Tabela2[[#This Row],[(S)intética
(A)nalítica]]</f>
        <v>1</v>
      </c>
    </row>
    <row r="1808" spans="1:25">
      <c r="B1808" s="29"/>
      <c r="C1808" s="20" t="s">
        <v>788</v>
      </c>
      <c r="D1808" s="20" t="s">
        <v>793</v>
      </c>
      <c r="E1808" s="20" t="s">
        <v>790</v>
      </c>
      <c r="F1808" s="20" t="s">
        <v>790</v>
      </c>
      <c r="G1808" s="20" t="s">
        <v>797</v>
      </c>
      <c r="H1808" s="20" t="s">
        <v>784</v>
      </c>
      <c r="I1808" s="20" t="s">
        <v>784</v>
      </c>
      <c r="J1808" s="20" t="s">
        <v>787</v>
      </c>
      <c r="K1808" s="16" t="s">
        <v>2089</v>
      </c>
      <c r="L1808" s="20"/>
      <c r="M1808" s="21" t="s">
        <v>1059</v>
      </c>
      <c r="N1808" s="16" t="s">
        <v>1236</v>
      </c>
      <c r="O1808" s="16">
        <v>5</v>
      </c>
      <c r="P1808" s="20" t="s">
        <v>50</v>
      </c>
      <c r="Q1808" s="1" t="s">
        <v>1196</v>
      </c>
      <c r="R1808" s="1" t="s">
        <v>157</v>
      </c>
      <c r="S1808" s="16" t="s">
        <v>157</v>
      </c>
      <c r="T1808" s="151"/>
      <c r="V1808" s="105" t="str">
        <f>IF(Tabela2[[#This Row],[F.R.
(Fonte Recurso)]]="",IF(B1913&lt;&gt;"",B1913&amp;".","")&amp;C1913&amp;"."&amp;D1913&amp;"."&amp;E1913&amp;"."&amp;F1913&amp;"."&amp;G1913&amp;"."&amp;H1913&amp;"."&amp;I1913&amp;"."&amp;J1913,"")</f>
        <v>9.0.0.0.0.00.0.0.00</v>
      </c>
      <c r="W1808" s="105" t="b">
        <f>V1808=Tabela2[[#This Row],[N.R.
(Natureza da Receita)]]</f>
        <v>0</v>
      </c>
      <c r="X1808" s="105" t="str">
        <f>IF(Tabela2[[#This Row],[F.R.
(Fonte Recurso)]]="",VLOOKUP(Tabela2[[#This Row],[N.R.
(Natureza da Receita)]],Tabela813[[NR]:[Situação]],3,FALSE),"")</f>
        <v>S</v>
      </c>
      <c r="Y1808" s="105" t="b">
        <f>X1808=Tabela2[[#This Row],[(S)intética
(A)nalítica]]</f>
        <v>1</v>
      </c>
    </row>
    <row r="1809" spans="2:25" ht="30">
      <c r="B1809" s="29"/>
      <c r="C1809" s="20"/>
      <c r="D1809" s="20"/>
      <c r="E1809" s="20"/>
      <c r="F1809" s="20"/>
      <c r="G1809" s="20"/>
      <c r="H1809" s="20"/>
      <c r="I1809" s="20"/>
      <c r="J1809" s="20"/>
      <c r="K1809" s="16"/>
      <c r="L1809" s="20" t="s">
        <v>3155</v>
      </c>
      <c r="M1809" s="21" t="s">
        <v>2780</v>
      </c>
      <c r="N1809" s="16"/>
      <c r="O1809" s="16" t="s">
        <v>157</v>
      </c>
      <c r="P1809" s="20" t="s">
        <v>157</v>
      </c>
      <c r="Q1809" s="1" t="s">
        <v>2781</v>
      </c>
      <c r="R1809" s="1" t="s">
        <v>157</v>
      </c>
      <c r="S1809" s="16" t="s">
        <v>157</v>
      </c>
      <c r="T1809" s="151"/>
      <c r="V1809" s="105" t="str">
        <f>IF(Tabela2[[#This Row],[F.R.
(Fonte Recurso)]]="",IF(B1914&lt;&gt;"",B1914&amp;".","")&amp;C1914&amp;"."&amp;D1914&amp;"."&amp;E1914&amp;"."&amp;F1914&amp;"."&amp;G1914&amp;"."&amp;H1914&amp;"."&amp;I1914&amp;"."&amp;J1914,"")</f>
        <v/>
      </c>
      <c r="W1809" s="105" t="b">
        <f>V1809=Tabela2[[#This Row],[N.R.
(Natureza da Receita)]]</f>
        <v>1</v>
      </c>
      <c r="X1809" s="105" t="str">
        <f>IF(Tabela2[[#This Row],[F.R.
(Fonte Recurso)]]="",VLOOKUP(Tabela2[[#This Row],[N.R.
(Natureza da Receita)]],Tabela813[[NR]:[Situação]],3,FALSE),"")</f>
        <v/>
      </c>
      <c r="Y1809" s="105" t="b">
        <f>X1809=Tabela2[[#This Row],[(S)intética
(A)nalítica]]</f>
        <v>1</v>
      </c>
    </row>
    <row r="1810" spans="2:25">
      <c r="B1810" s="29"/>
      <c r="C1810" s="20" t="s">
        <v>788</v>
      </c>
      <c r="D1810" s="20" t="s">
        <v>793</v>
      </c>
      <c r="E1810" s="20" t="s">
        <v>790</v>
      </c>
      <c r="F1810" s="20" t="s">
        <v>782</v>
      </c>
      <c r="G1810" s="20" t="s">
        <v>787</v>
      </c>
      <c r="H1810" s="20" t="s">
        <v>784</v>
      </c>
      <c r="I1810" s="20" t="s">
        <v>784</v>
      </c>
      <c r="J1810" s="20" t="s">
        <v>787</v>
      </c>
      <c r="K1810" s="16" t="s">
        <v>2090</v>
      </c>
      <c r="L1810" s="20"/>
      <c r="M1810" s="21" t="s">
        <v>1060</v>
      </c>
      <c r="N1810" s="16" t="s">
        <v>1236</v>
      </c>
      <c r="O1810" s="16">
        <v>4</v>
      </c>
      <c r="P1810" s="20" t="s">
        <v>44</v>
      </c>
      <c r="Q1810" s="1" t="s">
        <v>546</v>
      </c>
      <c r="R1810" s="1" t="s">
        <v>157</v>
      </c>
      <c r="S1810" s="16" t="s">
        <v>157</v>
      </c>
      <c r="T1810" s="151"/>
      <c r="V1810" s="105" t="str">
        <f>IF(Tabela2[[#This Row],[F.R.
(Fonte Recurso)]]="",IF(B1915&lt;&gt;"",B1915&amp;".","")&amp;C1915&amp;"."&amp;D1915&amp;"."&amp;E1915&amp;"."&amp;F1915&amp;"."&amp;G1915&amp;"."&amp;H1915&amp;"."&amp;I1915&amp;"."&amp;J1915,"")</f>
        <v>9.1.1.0.0.00.0.0.00</v>
      </c>
      <c r="W1810" s="105" t="b">
        <f>V1810=Tabela2[[#This Row],[N.R.
(Natureza da Receita)]]</f>
        <v>0</v>
      </c>
      <c r="X1810" s="105" t="str">
        <f>IF(Tabela2[[#This Row],[F.R.
(Fonte Recurso)]]="",VLOOKUP(Tabela2[[#This Row],[N.R.
(Natureza da Receita)]],Tabela813[[NR]:[Situação]],3,FALSE),"")</f>
        <v>S</v>
      </c>
      <c r="Y1810" s="105" t="b">
        <f>X1810=Tabela2[[#This Row],[(S)intética
(A)nalítica]]</f>
        <v>1</v>
      </c>
    </row>
    <row r="1811" spans="2:25">
      <c r="B1811" s="29"/>
      <c r="C1811" s="20" t="s">
        <v>788</v>
      </c>
      <c r="D1811" s="20" t="s">
        <v>793</v>
      </c>
      <c r="E1811" s="20" t="s">
        <v>790</v>
      </c>
      <c r="F1811" s="20" t="s">
        <v>782</v>
      </c>
      <c r="G1811" s="20" t="s">
        <v>797</v>
      </c>
      <c r="H1811" s="20" t="s">
        <v>784</v>
      </c>
      <c r="I1811" s="20" t="s">
        <v>784</v>
      </c>
      <c r="J1811" s="20" t="s">
        <v>787</v>
      </c>
      <c r="K1811" s="16" t="s">
        <v>2091</v>
      </c>
      <c r="L1811" s="20"/>
      <c r="M1811" s="21" t="s">
        <v>1061</v>
      </c>
      <c r="N1811" s="16" t="s">
        <v>1236</v>
      </c>
      <c r="O1811" s="16">
        <v>5</v>
      </c>
      <c r="P1811" s="20" t="s">
        <v>50</v>
      </c>
      <c r="Q1811" s="1" t="s">
        <v>548</v>
      </c>
      <c r="R1811" s="1" t="s">
        <v>157</v>
      </c>
      <c r="S1811" s="16" t="s">
        <v>157</v>
      </c>
      <c r="T1811" s="151"/>
      <c r="V1811" s="105" t="str">
        <f>IF(Tabela2[[#This Row],[F.R.
(Fonte Recurso)]]="",IF(B1916&lt;&gt;"",B1916&amp;".","")&amp;C1916&amp;"."&amp;D1916&amp;"."&amp;E1916&amp;"."&amp;F1916&amp;"."&amp;G1916&amp;"."&amp;H1916&amp;"."&amp;I1916&amp;"."&amp;J1916,"")</f>
        <v>9.1.1.1.0.00.0.0.00</v>
      </c>
      <c r="W1811" s="105" t="b">
        <f>V1811=Tabela2[[#This Row],[N.R.
(Natureza da Receita)]]</f>
        <v>0</v>
      </c>
      <c r="X1811" s="105" t="str">
        <f>IF(Tabela2[[#This Row],[F.R.
(Fonte Recurso)]]="",VLOOKUP(Tabela2[[#This Row],[N.R.
(Natureza da Receita)]],Tabela813[[NR]:[Situação]],3,FALSE),"")</f>
        <v>S</v>
      </c>
      <c r="Y1811" s="105" t="b">
        <f>X1811=Tabela2[[#This Row],[(S)intética
(A)nalítica]]</f>
        <v>1</v>
      </c>
    </row>
    <row r="1812" spans="2:25" ht="30">
      <c r="B1812" s="29"/>
      <c r="C1812" s="20"/>
      <c r="D1812" s="20"/>
      <c r="E1812" s="20"/>
      <c r="F1812" s="20"/>
      <c r="G1812" s="20"/>
      <c r="H1812" s="20"/>
      <c r="I1812" s="20"/>
      <c r="J1812" s="20"/>
      <c r="K1812" s="16"/>
      <c r="L1812" s="20" t="s">
        <v>3155</v>
      </c>
      <c r="M1812" s="21" t="s">
        <v>2780</v>
      </c>
      <c r="N1812" s="16"/>
      <c r="O1812" s="16" t="s">
        <v>157</v>
      </c>
      <c r="P1812" s="20" t="s">
        <v>157</v>
      </c>
      <c r="Q1812" s="1" t="s">
        <v>2781</v>
      </c>
      <c r="R1812" s="1" t="s">
        <v>157</v>
      </c>
      <c r="S1812" s="16" t="s">
        <v>157</v>
      </c>
      <c r="T1812" s="151"/>
      <c r="V1812" s="105" t="str">
        <f>IF(Tabela2[[#This Row],[F.R.
(Fonte Recurso)]]="",IF(B1917&lt;&gt;"",B1917&amp;".","")&amp;C1917&amp;"."&amp;D1917&amp;"."&amp;E1917&amp;"."&amp;F1917&amp;"."&amp;G1917&amp;"."&amp;H1917&amp;"."&amp;I1917&amp;"."&amp;J1917,"")</f>
        <v/>
      </c>
      <c r="W1812" s="105" t="b">
        <f>V1812=Tabela2[[#This Row],[N.R.
(Natureza da Receita)]]</f>
        <v>1</v>
      </c>
      <c r="X1812" s="105" t="str">
        <f>IF(Tabela2[[#This Row],[F.R.
(Fonte Recurso)]]="",VLOOKUP(Tabela2[[#This Row],[N.R.
(Natureza da Receita)]],Tabela813[[NR]:[Situação]],3,FALSE),"")</f>
        <v/>
      </c>
      <c r="Y1812" s="105" t="b">
        <f>X1812=Tabela2[[#This Row],[(S)intética
(A)nalítica]]</f>
        <v>1</v>
      </c>
    </row>
    <row r="1813" spans="2:25">
      <c r="B1813" s="29"/>
      <c r="C1813" s="20" t="s">
        <v>788</v>
      </c>
      <c r="D1813" s="20" t="s">
        <v>793</v>
      </c>
      <c r="E1813" s="20" t="s">
        <v>793</v>
      </c>
      <c r="F1813" s="20" t="s">
        <v>784</v>
      </c>
      <c r="G1813" s="20" t="s">
        <v>787</v>
      </c>
      <c r="H1813" s="20" t="s">
        <v>784</v>
      </c>
      <c r="I1813" s="20" t="s">
        <v>784</v>
      </c>
      <c r="J1813" s="20" t="s">
        <v>787</v>
      </c>
      <c r="K1813" s="16" t="s">
        <v>2092</v>
      </c>
      <c r="L1813" s="20"/>
      <c r="M1813" s="21" t="s">
        <v>1062</v>
      </c>
      <c r="N1813" s="16" t="s">
        <v>1236</v>
      </c>
      <c r="O1813" s="16">
        <v>3</v>
      </c>
      <c r="P1813" s="20" t="s">
        <v>44</v>
      </c>
      <c r="Q1813" s="1" t="s">
        <v>577</v>
      </c>
      <c r="R1813" s="1" t="s">
        <v>157</v>
      </c>
      <c r="S1813" s="16" t="s">
        <v>157</v>
      </c>
      <c r="T1813" s="151"/>
      <c r="V1813" s="105" t="str">
        <f>IF(Tabela2[[#This Row],[F.R.
(Fonte Recurso)]]="",IF(B1918&lt;&gt;"",B1918&amp;".","")&amp;C1918&amp;"."&amp;D1918&amp;"."&amp;E1918&amp;"."&amp;F1918&amp;"."&amp;G1918&amp;"."&amp;H1918&amp;"."&amp;I1918&amp;"."&amp;J1918,"")</f>
        <v>9.1.1.1.2.50.0.0.00</v>
      </c>
      <c r="W1813" s="105" t="b">
        <f>V1813=Tabela2[[#This Row],[N.R.
(Natureza da Receita)]]</f>
        <v>0</v>
      </c>
      <c r="X1813" s="105" t="str">
        <f>IF(Tabela2[[#This Row],[F.R.
(Fonte Recurso)]]="",VLOOKUP(Tabela2[[#This Row],[N.R.
(Natureza da Receita)]],Tabela813[[NR]:[Situação]],3,FALSE),"")</f>
        <v>S</v>
      </c>
      <c r="Y1813" s="105" t="b">
        <f>X1813=Tabela2[[#This Row],[(S)intética
(A)nalítica]]</f>
        <v>1</v>
      </c>
    </row>
    <row r="1814" spans="2:25">
      <c r="B1814" s="29"/>
      <c r="C1814" s="20" t="s">
        <v>788</v>
      </c>
      <c r="D1814" s="20" t="s">
        <v>793</v>
      </c>
      <c r="E1814" s="20" t="s">
        <v>793</v>
      </c>
      <c r="F1814" s="20" t="s">
        <v>793</v>
      </c>
      <c r="G1814" s="20" t="s">
        <v>787</v>
      </c>
      <c r="H1814" s="20" t="s">
        <v>784</v>
      </c>
      <c r="I1814" s="20" t="s">
        <v>784</v>
      </c>
      <c r="J1814" s="20" t="s">
        <v>787</v>
      </c>
      <c r="K1814" s="16" t="s">
        <v>2093</v>
      </c>
      <c r="L1814" s="20"/>
      <c r="M1814" s="21" t="s">
        <v>1048</v>
      </c>
      <c r="N1814" s="16" t="str">
        <f>X1710</f>
        <v/>
      </c>
      <c r="O1814" s="16">
        <v>4</v>
      </c>
      <c r="P1814" s="20" t="s">
        <v>44</v>
      </c>
      <c r="Q1814" s="1" t="s">
        <v>1217</v>
      </c>
      <c r="R1814" s="1" t="s">
        <v>157</v>
      </c>
      <c r="S1814" s="16"/>
      <c r="T1814" s="151"/>
      <c r="V1814" s="105" t="str">
        <f>IF(Tabela2[[#This Row],[F.R.
(Fonte Recurso)]]="",IF(B1919&lt;&gt;"",B1919&amp;".","")&amp;C1919&amp;"."&amp;D1919&amp;"."&amp;E1919&amp;"."&amp;F1919&amp;"."&amp;G1919&amp;"."&amp;H1919&amp;"."&amp;I1919&amp;"."&amp;J1919,"")</f>
        <v>.......</v>
      </c>
      <c r="W1814" s="105" t="b">
        <f>V1814=Tabela2[[#This Row],[N.R.
(Natureza da Receita)]]</f>
        <v>0</v>
      </c>
      <c r="X1814" s="105" t="str">
        <f>IF(Tabela2[[#This Row],[F.R.
(Fonte Recurso)]]="",VLOOKUP(Tabela2[[#This Row],[N.R.
(Natureza da Receita)]],Tabela813[[NR]:[Situação]],3,FALSE),"")</f>
        <v>S</v>
      </c>
      <c r="Y1814" s="105" t="b">
        <f>X1814=Tabela2[[#This Row],[(S)intética
(A)nalítica]]</f>
        <v>0</v>
      </c>
    </row>
    <row r="1815" spans="2:25" ht="45">
      <c r="B1815" s="29"/>
      <c r="C1815" s="20" t="s">
        <v>788</v>
      </c>
      <c r="D1815" s="20" t="s">
        <v>793</v>
      </c>
      <c r="E1815" s="20" t="s">
        <v>793</v>
      </c>
      <c r="F1815" s="20" t="s">
        <v>793</v>
      </c>
      <c r="G1815" s="20" t="s">
        <v>783</v>
      </c>
      <c r="H1815" s="20" t="s">
        <v>784</v>
      </c>
      <c r="I1815" s="20" t="s">
        <v>784</v>
      </c>
      <c r="J1815" s="20" t="s">
        <v>787</v>
      </c>
      <c r="K1815" s="16" t="s">
        <v>2094</v>
      </c>
      <c r="L1815" s="20"/>
      <c r="M1815" s="21" t="s">
        <v>1063</v>
      </c>
      <c r="N1815" s="16" t="s">
        <v>1236</v>
      </c>
      <c r="O1815" s="16">
        <v>5</v>
      </c>
      <c r="P1815" s="20" t="s">
        <v>50</v>
      </c>
      <c r="Q1815" s="1" t="s">
        <v>579</v>
      </c>
      <c r="R1815" s="1" t="s">
        <v>157</v>
      </c>
      <c r="S1815" s="16"/>
      <c r="T1815" s="151"/>
      <c r="V1815" s="105" t="str">
        <f>IF(Tabela2[[#This Row],[F.R.
(Fonte Recurso)]]="",IF(B1920&lt;&gt;"",B1920&amp;".","")&amp;C1920&amp;"."&amp;D1920&amp;"."&amp;E1920&amp;"."&amp;F1920&amp;"."&amp;G1920&amp;"."&amp;H1920&amp;"."&amp;I1920&amp;"."&amp;J1920,"")</f>
        <v>9.1.1.1.2.53.0.0.00</v>
      </c>
      <c r="W1815" s="105" t="b">
        <f>V1815=Tabela2[[#This Row],[N.R.
(Natureza da Receita)]]</f>
        <v>0</v>
      </c>
      <c r="X1815" s="105" t="str">
        <f>IF(Tabela2[[#This Row],[F.R.
(Fonte Recurso)]]="",VLOOKUP(Tabela2[[#This Row],[N.R.
(Natureza da Receita)]],Tabela813[[NR]:[Situação]],3,FALSE),"")</f>
        <v>S</v>
      </c>
      <c r="Y1815" s="105" t="b">
        <f>X1815=Tabela2[[#This Row],[(S)intética
(A)nalítica]]</f>
        <v>1</v>
      </c>
    </row>
    <row r="1816" spans="2:25">
      <c r="B1816" s="29"/>
      <c r="C1816" s="20"/>
      <c r="D1816" s="20"/>
      <c r="E1816" s="20"/>
      <c r="F1816" s="20"/>
      <c r="G1816" s="20"/>
      <c r="H1816" s="20"/>
      <c r="I1816" s="20"/>
      <c r="J1816" s="20"/>
      <c r="K1816" s="16"/>
      <c r="L1816" s="36" t="s">
        <v>3194</v>
      </c>
      <c r="M1816" s="38" t="s">
        <v>3057</v>
      </c>
      <c r="N1816" s="16" t="str">
        <f>X1712</f>
        <v>S</v>
      </c>
      <c r="O1816" s="16" t="s">
        <v>157</v>
      </c>
      <c r="P1816" s="20" t="s">
        <v>157</v>
      </c>
      <c r="Q1816" s="1"/>
      <c r="R1816" s="1" t="s">
        <v>157</v>
      </c>
      <c r="S1816" s="16" t="s">
        <v>157</v>
      </c>
      <c r="T1816" s="151"/>
      <c r="V1816" s="105" t="str">
        <f>IF(Tabela2[[#This Row],[F.R.
(Fonte Recurso)]]="",IF(B1921&lt;&gt;"",B1921&amp;".","")&amp;C1921&amp;"."&amp;D1921&amp;"."&amp;E1921&amp;"."&amp;F1921&amp;"."&amp;G1921&amp;"."&amp;H1921&amp;"."&amp;I1921&amp;"."&amp;J1921,"")</f>
        <v/>
      </c>
      <c r="W1816" s="105" t="b">
        <f>V1816=Tabela2[[#This Row],[N.R.
(Natureza da Receita)]]</f>
        <v>1</v>
      </c>
      <c r="X1816" s="105" t="str">
        <f>IF(Tabela2[[#This Row],[F.R.
(Fonte Recurso)]]="",VLOOKUP(Tabela2[[#This Row],[N.R.
(Natureza da Receita)]],Tabela813[[NR]:[Situação]],3,FALSE),"")</f>
        <v/>
      </c>
      <c r="Y1816" s="105" t="b">
        <f>X1816=Tabela2[[#This Row],[(S)intética
(A)nalítica]]</f>
        <v>0</v>
      </c>
    </row>
    <row r="1817" spans="2:25">
      <c r="B1817" s="29"/>
      <c r="C1817" s="20"/>
      <c r="D1817" s="20"/>
      <c r="E1817" s="20"/>
      <c r="F1817" s="20"/>
      <c r="G1817" s="20"/>
      <c r="H1817" s="20"/>
      <c r="I1817" s="20"/>
      <c r="J1817" s="20"/>
      <c r="K1817" s="16"/>
      <c r="L1817" s="36" t="s">
        <v>3193</v>
      </c>
      <c r="M1817" s="38" t="s">
        <v>3056</v>
      </c>
      <c r="N1817" s="16"/>
      <c r="O1817" s="16" t="s">
        <v>157</v>
      </c>
      <c r="P1817" s="20" t="s">
        <v>157</v>
      </c>
      <c r="Q1817" s="1"/>
      <c r="R1817" s="1" t="s">
        <v>157</v>
      </c>
      <c r="S1817" s="16" t="s">
        <v>157</v>
      </c>
      <c r="T1817" s="151"/>
      <c r="V1817" s="105" t="str">
        <f>IF(Tabela2[[#This Row],[F.R.
(Fonte Recurso)]]="",IF(B1922&lt;&gt;"",B1922&amp;".","")&amp;C1922&amp;"."&amp;D1922&amp;"."&amp;E1922&amp;"."&amp;F1922&amp;"."&amp;G1922&amp;"."&amp;H1922&amp;"."&amp;I1922&amp;"."&amp;J1922,"")</f>
        <v/>
      </c>
      <c r="W1817" s="105" t="b">
        <f>V1817=Tabela2[[#This Row],[N.R.
(Natureza da Receita)]]</f>
        <v>1</v>
      </c>
      <c r="X1817" s="105" t="str">
        <f>IF(Tabela2[[#This Row],[F.R.
(Fonte Recurso)]]="",VLOOKUP(Tabela2[[#This Row],[N.R.
(Natureza da Receita)]],Tabela813[[NR]:[Situação]],3,FALSE),"")</f>
        <v/>
      </c>
      <c r="Y1817" s="105" t="b">
        <f>X1817=Tabela2[[#This Row],[(S)intética
(A)nalítica]]</f>
        <v>1</v>
      </c>
    </row>
    <row r="1818" spans="2:25" ht="30">
      <c r="B1818" s="29"/>
      <c r="C1818" s="20" t="s">
        <v>788</v>
      </c>
      <c r="D1818" s="20" t="s">
        <v>793</v>
      </c>
      <c r="E1818" s="20" t="s">
        <v>793</v>
      </c>
      <c r="F1818" s="20" t="s">
        <v>793</v>
      </c>
      <c r="G1818" s="20" t="s">
        <v>803</v>
      </c>
      <c r="H1818" s="20" t="s">
        <v>784</v>
      </c>
      <c r="I1818" s="20" t="s">
        <v>784</v>
      </c>
      <c r="J1818" s="20" t="s">
        <v>787</v>
      </c>
      <c r="K1818" s="16" t="s">
        <v>2095</v>
      </c>
      <c r="L1818" s="20"/>
      <c r="M1818" s="21" t="s">
        <v>2661</v>
      </c>
      <c r="N1818" s="16" t="s">
        <v>1236</v>
      </c>
      <c r="O1818" s="16">
        <v>5</v>
      </c>
      <c r="P1818" s="20" t="s">
        <v>50</v>
      </c>
      <c r="Q1818" s="1" t="s">
        <v>582</v>
      </c>
      <c r="R1818" s="1" t="s">
        <v>157</v>
      </c>
      <c r="S1818" s="16"/>
      <c r="T1818" s="151"/>
      <c r="V1818" s="105" t="str">
        <f>IF(Tabela2[[#This Row],[F.R.
(Fonte Recurso)]]="",IF(B1923&lt;&gt;"",B1923&amp;".","")&amp;C1923&amp;"."&amp;D1923&amp;"."&amp;E1923&amp;"."&amp;F1923&amp;"."&amp;G1923&amp;"."&amp;H1923&amp;"."&amp;I1923&amp;"."&amp;J1923,"")</f>
        <v>9.1.1.1.3.03.0.0.00</v>
      </c>
      <c r="W1818" s="105" t="b">
        <f>V1818=Tabela2[[#This Row],[N.R.
(Natureza da Receita)]]</f>
        <v>0</v>
      </c>
      <c r="X1818" s="105" t="str">
        <f>IF(Tabela2[[#This Row],[F.R.
(Fonte Recurso)]]="",VLOOKUP(Tabela2[[#This Row],[N.R.
(Natureza da Receita)]],Tabela813[[NR]:[Situação]],3,FALSE),"")</f>
        <v>S</v>
      </c>
      <c r="Y1818" s="105" t="b">
        <f>X1818=Tabela2[[#This Row],[(S)intética
(A)nalítica]]</f>
        <v>1</v>
      </c>
    </row>
    <row r="1819" spans="2:25" ht="30">
      <c r="B1819" s="29"/>
      <c r="C1819" s="20" t="s">
        <v>788</v>
      </c>
      <c r="D1819" s="20" t="s">
        <v>793</v>
      </c>
      <c r="E1819" s="20" t="s">
        <v>793</v>
      </c>
      <c r="F1819" s="20" t="s">
        <v>793</v>
      </c>
      <c r="G1819" s="20" t="s">
        <v>803</v>
      </c>
      <c r="H1819" s="20" t="s">
        <v>781</v>
      </c>
      <c r="I1819" s="20" t="s">
        <v>784</v>
      </c>
      <c r="J1819" s="20" t="s">
        <v>787</v>
      </c>
      <c r="K1819" s="16" t="s">
        <v>2096</v>
      </c>
      <c r="L1819" s="20"/>
      <c r="M1819" s="21" t="s">
        <v>2662</v>
      </c>
      <c r="N1819" s="16" t="s">
        <v>1236</v>
      </c>
      <c r="O1819" s="16">
        <v>6</v>
      </c>
      <c r="P1819" s="20" t="s">
        <v>50</v>
      </c>
      <c r="Q1819" s="1" t="s">
        <v>583</v>
      </c>
      <c r="R1819" s="1" t="s">
        <v>157</v>
      </c>
      <c r="S1819" s="16"/>
      <c r="T1819" s="151"/>
      <c r="V1819" s="105" t="str">
        <f>IF(Tabela2[[#This Row],[F.R.
(Fonte Recurso)]]="",IF(B1924&lt;&gt;"",B1924&amp;".","")&amp;C1924&amp;"."&amp;D1924&amp;"."&amp;E1924&amp;"."&amp;F1924&amp;"."&amp;G1924&amp;"."&amp;H1924&amp;"."&amp;I1924&amp;"."&amp;J1924,"")</f>
        <v>9.1.1.1.3.03.1.0.00</v>
      </c>
      <c r="W1819" s="105" t="b">
        <f>V1819=Tabela2[[#This Row],[N.R.
(Natureza da Receita)]]</f>
        <v>0</v>
      </c>
      <c r="X1819" s="105" t="str">
        <f>IF(Tabela2[[#This Row],[F.R.
(Fonte Recurso)]]="",VLOOKUP(Tabela2[[#This Row],[N.R.
(Natureza da Receita)]],Tabela813[[NR]:[Situação]],3,FALSE),"")</f>
        <v>S</v>
      </c>
      <c r="Y1819" s="105" t="b">
        <f>X1819=Tabela2[[#This Row],[(S)intética
(A)nalítica]]</f>
        <v>1</v>
      </c>
    </row>
    <row r="1820" spans="2:25">
      <c r="B1820" s="29"/>
      <c r="C1820" s="20"/>
      <c r="D1820" s="20"/>
      <c r="E1820" s="20"/>
      <c r="F1820" s="20"/>
      <c r="G1820" s="20"/>
      <c r="H1820" s="20"/>
      <c r="I1820" s="20"/>
      <c r="J1820" s="20"/>
      <c r="K1820" s="16"/>
      <c r="L1820" s="20" t="s">
        <v>3110</v>
      </c>
      <c r="M1820" s="21" t="s">
        <v>3055</v>
      </c>
      <c r="N1820" s="16"/>
      <c r="O1820" s="16" t="s">
        <v>157</v>
      </c>
      <c r="P1820" s="20" t="s">
        <v>157</v>
      </c>
      <c r="Q1820" s="1"/>
      <c r="R1820" s="1" t="s">
        <v>157</v>
      </c>
      <c r="S1820" s="16" t="s">
        <v>157</v>
      </c>
      <c r="T1820" s="151"/>
      <c r="V1820" s="105" t="str">
        <f>IF(Tabela2[[#This Row],[F.R.
(Fonte Recurso)]]="",IF(B1925&lt;&gt;"",B1925&amp;".","")&amp;C1925&amp;"."&amp;D1925&amp;"."&amp;E1925&amp;"."&amp;F1925&amp;"."&amp;G1925&amp;"."&amp;H1925&amp;"."&amp;I1925&amp;"."&amp;J1925,"")</f>
        <v/>
      </c>
      <c r="W1820" s="105" t="b">
        <f>V1820=Tabela2[[#This Row],[N.R.
(Natureza da Receita)]]</f>
        <v>1</v>
      </c>
      <c r="X1820" s="105" t="str">
        <f>IF(Tabela2[[#This Row],[F.R.
(Fonte Recurso)]]="",VLOOKUP(Tabela2[[#This Row],[N.R.
(Natureza da Receita)]],Tabela813[[NR]:[Situação]],3,FALSE),"")</f>
        <v/>
      </c>
      <c r="Y1820" s="105" t="b">
        <f>X1820=Tabela2[[#This Row],[(S)intética
(A)nalítica]]</f>
        <v>1</v>
      </c>
    </row>
    <row r="1821" spans="2:25" ht="45">
      <c r="B1821" s="29"/>
      <c r="C1821" s="20" t="s">
        <v>788</v>
      </c>
      <c r="D1821" s="20" t="s">
        <v>793</v>
      </c>
      <c r="E1821" s="20" t="s">
        <v>793</v>
      </c>
      <c r="F1821" s="20" t="s">
        <v>793</v>
      </c>
      <c r="G1821" s="20" t="s">
        <v>803</v>
      </c>
      <c r="H1821" s="20" t="s">
        <v>790</v>
      </c>
      <c r="I1821" s="20" t="s">
        <v>784</v>
      </c>
      <c r="J1821" s="20" t="s">
        <v>787</v>
      </c>
      <c r="K1821" s="16" t="s">
        <v>2097</v>
      </c>
      <c r="L1821" s="20"/>
      <c r="M1821" s="21" t="s">
        <v>1064</v>
      </c>
      <c r="N1821" s="16" t="s">
        <v>1236</v>
      </c>
      <c r="O1821" s="16">
        <v>6</v>
      </c>
      <c r="P1821" s="20" t="s">
        <v>50</v>
      </c>
      <c r="Q1821" s="1" t="s">
        <v>585</v>
      </c>
      <c r="R1821" s="1" t="s">
        <v>157</v>
      </c>
      <c r="S1821" s="16"/>
      <c r="T1821" s="151"/>
      <c r="V1821" s="105" t="str">
        <f>IF(Tabela2[[#This Row],[F.R.
(Fonte Recurso)]]="",IF(B1926&lt;&gt;"",B1926&amp;".","")&amp;C1926&amp;"."&amp;D1926&amp;"."&amp;E1926&amp;"."&amp;F1926&amp;"."&amp;G1926&amp;"."&amp;H1926&amp;"."&amp;I1926&amp;"."&amp;J1926,"")</f>
        <v>9.1.1.1.3.03.4.0.00</v>
      </c>
      <c r="W1821" s="105" t="b">
        <f>V1821=Tabela2[[#This Row],[N.R.
(Natureza da Receita)]]</f>
        <v>0</v>
      </c>
      <c r="X1821" s="105" t="str">
        <f>IF(Tabela2[[#This Row],[F.R.
(Fonte Recurso)]]="",VLOOKUP(Tabela2[[#This Row],[N.R.
(Natureza da Receita)]],Tabela813[[NR]:[Situação]],3,FALSE),"")</f>
        <v>S</v>
      </c>
      <c r="Y1821" s="105" t="b">
        <f>X1821=Tabela2[[#This Row],[(S)intética
(A)nalítica]]</f>
        <v>1</v>
      </c>
    </row>
    <row r="1822" spans="2:25">
      <c r="B1822" s="29"/>
      <c r="C1822" s="20"/>
      <c r="D1822" s="20"/>
      <c r="E1822" s="20"/>
      <c r="F1822" s="20"/>
      <c r="G1822" s="20"/>
      <c r="H1822" s="20"/>
      <c r="I1822" s="20"/>
      <c r="J1822" s="20"/>
      <c r="K1822" s="16"/>
      <c r="L1822" s="20" t="s">
        <v>3110</v>
      </c>
      <c r="M1822" s="21" t="s">
        <v>3055</v>
      </c>
      <c r="N1822" s="16" t="str">
        <f>X1718</f>
        <v/>
      </c>
      <c r="O1822" s="16" t="s">
        <v>157</v>
      </c>
      <c r="P1822" s="20" t="s">
        <v>157</v>
      </c>
      <c r="Q1822" s="1"/>
      <c r="R1822" s="1" t="s">
        <v>157</v>
      </c>
      <c r="S1822" s="16" t="s">
        <v>157</v>
      </c>
      <c r="T1822" s="151"/>
      <c r="V1822" s="105" t="str">
        <f>IF(Tabela2[[#This Row],[F.R.
(Fonte Recurso)]]="",IF(B1927&lt;&gt;"",B1927&amp;".","")&amp;C1927&amp;"."&amp;D1927&amp;"."&amp;E1927&amp;"."&amp;F1927&amp;"."&amp;G1927&amp;"."&amp;H1927&amp;"."&amp;I1927&amp;"."&amp;J1927,"")</f>
        <v/>
      </c>
      <c r="W1822" s="105" t="b">
        <f>V1822=Tabela2[[#This Row],[N.R.
(Natureza da Receita)]]</f>
        <v>1</v>
      </c>
      <c r="X1822" s="105" t="str">
        <f>IF(Tabela2[[#This Row],[F.R.
(Fonte Recurso)]]="",VLOOKUP(Tabela2[[#This Row],[N.R.
(Natureza da Receita)]],Tabela813[[NR]:[Situação]],3,FALSE),"")</f>
        <v/>
      </c>
      <c r="Y1822" s="105" t="b">
        <f>X1822=Tabela2[[#This Row],[(S)intética
(A)nalítica]]</f>
        <v>1</v>
      </c>
    </row>
    <row r="1823" spans="2:25">
      <c r="B1823" s="29"/>
      <c r="C1823" s="20" t="s">
        <v>788</v>
      </c>
      <c r="D1823" s="20" t="s">
        <v>793</v>
      </c>
      <c r="E1823" s="20" t="s">
        <v>793</v>
      </c>
      <c r="F1823" s="20" t="s">
        <v>793</v>
      </c>
      <c r="G1823" s="20" t="s">
        <v>797</v>
      </c>
      <c r="H1823" s="20" t="s">
        <v>784</v>
      </c>
      <c r="I1823" s="20" t="s">
        <v>784</v>
      </c>
      <c r="J1823" s="20" t="s">
        <v>787</v>
      </c>
      <c r="K1823" s="16" t="s">
        <v>2098</v>
      </c>
      <c r="L1823" s="20"/>
      <c r="M1823" s="21" t="s">
        <v>1065</v>
      </c>
      <c r="N1823" s="16" t="str">
        <f>X1719</f>
        <v>S</v>
      </c>
      <c r="O1823" s="16">
        <v>5</v>
      </c>
      <c r="P1823" s="20" t="s">
        <v>50</v>
      </c>
      <c r="Q1823" s="1" t="s">
        <v>590</v>
      </c>
      <c r="R1823" s="1" t="s">
        <v>157</v>
      </c>
      <c r="S1823" s="16"/>
      <c r="T1823" s="151"/>
      <c r="V1823" s="105" t="str">
        <f>IF(Tabela2[[#This Row],[F.R.
(Fonte Recurso)]]="",IF(B1928&lt;&gt;"",B1928&amp;".","")&amp;C1928&amp;"."&amp;D1928&amp;"."&amp;E1928&amp;"."&amp;F1928&amp;"."&amp;G1928&amp;"."&amp;H1928&amp;"."&amp;I1928&amp;"."&amp;J1928,"")</f>
        <v>9.1.1.1.4.00.0.0.00</v>
      </c>
      <c r="W1823" s="105" t="b">
        <f>V1823=Tabela2[[#This Row],[N.R.
(Natureza da Receita)]]</f>
        <v>0</v>
      </c>
      <c r="X1823" s="105" t="str">
        <f>IF(Tabela2[[#This Row],[F.R.
(Fonte Recurso)]]="",VLOOKUP(Tabela2[[#This Row],[N.R.
(Natureza da Receita)]],Tabela813[[NR]:[Situação]],3,FALSE),"")</f>
        <v>S</v>
      </c>
      <c r="Y1823" s="105" t="b">
        <f>X1823=Tabela2[[#This Row],[(S)intética
(A)nalítica]]</f>
        <v>1</v>
      </c>
    </row>
    <row r="1824" spans="2:25" ht="30">
      <c r="B1824" s="29"/>
      <c r="C1824" s="20" t="s">
        <v>788</v>
      </c>
      <c r="D1824" s="20" t="s">
        <v>793</v>
      </c>
      <c r="E1824" s="20" t="s">
        <v>793</v>
      </c>
      <c r="F1824" s="20" t="s">
        <v>793</v>
      </c>
      <c r="G1824" s="20" t="s">
        <v>797</v>
      </c>
      <c r="H1824" s="20" t="s">
        <v>790</v>
      </c>
      <c r="I1824" s="20" t="s">
        <v>784</v>
      </c>
      <c r="J1824" s="20" t="s">
        <v>787</v>
      </c>
      <c r="K1824" s="16" t="s">
        <v>2099</v>
      </c>
      <c r="L1824" s="20"/>
      <c r="M1824" s="21" t="s">
        <v>2663</v>
      </c>
      <c r="N1824" s="16" t="s">
        <v>1236</v>
      </c>
      <c r="O1824" s="16">
        <v>6</v>
      </c>
      <c r="P1824" s="20" t="s">
        <v>50</v>
      </c>
      <c r="Q1824" s="1" t="s">
        <v>2755</v>
      </c>
      <c r="R1824" s="1" t="s">
        <v>157</v>
      </c>
      <c r="S1824" s="16"/>
      <c r="T1824" s="151"/>
      <c r="V1824" s="105" t="str">
        <f>IF(Tabela2[[#This Row],[F.R.
(Fonte Recurso)]]="",IF(B1929&lt;&gt;"",B1929&amp;".","")&amp;C1929&amp;"."&amp;D1929&amp;"."&amp;E1929&amp;"."&amp;F1929&amp;"."&amp;G1929&amp;"."&amp;H1929&amp;"."&amp;I1929&amp;"."&amp;J1929,"")</f>
        <v>9.1.1.1.4.51.0.0.00</v>
      </c>
      <c r="W1824" s="105" t="b">
        <f>V1824=Tabela2[[#This Row],[N.R.
(Natureza da Receita)]]</f>
        <v>0</v>
      </c>
      <c r="X1824" s="105" t="str">
        <f>IF(Tabela2[[#This Row],[F.R.
(Fonte Recurso)]]="",VLOOKUP(Tabela2[[#This Row],[N.R.
(Natureza da Receita)]],Tabela813[[NR]:[Situação]],3,FALSE),"")</f>
        <v>S</v>
      </c>
      <c r="Y1824" s="105" t="b">
        <f>X1824=Tabela2[[#This Row],[(S)intética
(A)nalítica]]</f>
        <v>1</v>
      </c>
    </row>
    <row r="1825" spans="2:25">
      <c r="B1825" s="29"/>
      <c r="C1825" s="20"/>
      <c r="D1825" s="20"/>
      <c r="E1825" s="20"/>
      <c r="F1825" s="20"/>
      <c r="G1825" s="20"/>
      <c r="H1825" s="20"/>
      <c r="I1825" s="20"/>
      <c r="J1825" s="20"/>
      <c r="K1825" s="16"/>
      <c r="L1825" s="20" t="s">
        <v>3110</v>
      </c>
      <c r="M1825" s="21" t="s">
        <v>3055</v>
      </c>
      <c r="N1825" s="16"/>
      <c r="O1825" s="16" t="s">
        <v>157</v>
      </c>
      <c r="P1825" s="20" t="s">
        <v>157</v>
      </c>
      <c r="Q1825" s="1"/>
      <c r="R1825" s="1" t="s">
        <v>157</v>
      </c>
      <c r="S1825" s="16" t="s">
        <v>157</v>
      </c>
      <c r="T1825" s="151"/>
      <c r="V1825" s="105" t="str">
        <f>IF(Tabela2[[#This Row],[F.R.
(Fonte Recurso)]]="",IF(B1930&lt;&gt;"",B1930&amp;".","")&amp;C1930&amp;"."&amp;D1930&amp;"."&amp;E1930&amp;"."&amp;F1930&amp;"."&amp;G1930&amp;"."&amp;H1930&amp;"."&amp;I1930&amp;"."&amp;J1930,"")</f>
        <v/>
      </c>
      <c r="W1825" s="105" t="b">
        <f>V1825=Tabela2[[#This Row],[N.R.
(Natureza da Receita)]]</f>
        <v>1</v>
      </c>
      <c r="X1825" s="105" t="str">
        <f>IF(Tabela2[[#This Row],[F.R.
(Fonte Recurso)]]="",VLOOKUP(Tabela2[[#This Row],[N.R.
(Natureza da Receita)]],Tabela813[[NR]:[Situação]],3,FALSE),"")</f>
        <v/>
      </c>
      <c r="Y1825" s="105" t="b">
        <f>X1825=Tabela2[[#This Row],[(S)intética
(A)nalítica]]</f>
        <v>1</v>
      </c>
    </row>
    <row r="1826" spans="2:25" ht="30">
      <c r="B1826" s="29"/>
      <c r="C1826" s="20" t="s">
        <v>788</v>
      </c>
      <c r="D1826" s="20" t="s">
        <v>793</v>
      </c>
      <c r="E1826" s="20" t="s">
        <v>793</v>
      </c>
      <c r="F1826" s="20" t="s">
        <v>793</v>
      </c>
      <c r="G1826" s="20" t="s">
        <v>797</v>
      </c>
      <c r="H1826" s="20" t="s">
        <v>782</v>
      </c>
      <c r="I1826" s="20" t="s">
        <v>784</v>
      </c>
      <c r="J1826" s="20" t="s">
        <v>787</v>
      </c>
      <c r="K1826" s="16" t="s">
        <v>2100</v>
      </c>
      <c r="L1826" s="20"/>
      <c r="M1826" s="21" t="s">
        <v>2664</v>
      </c>
      <c r="N1826" s="16" t="str">
        <f>X1722</f>
        <v/>
      </c>
      <c r="O1826" s="16">
        <v>6</v>
      </c>
      <c r="P1826" s="20" t="s">
        <v>50</v>
      </c>
      <c r="Q1826" s="1" t="s">
        <v>2756</v>
      </c>
      <c r="R1826" s="1" t="s">
        <v>157</v>
      </c>
      <c r="S1826" s="16"/>
      <c r="T1826" s="151"/>
      <c r="V1826" s="105" t="str">
        <f>IF(Tabela2[[#This Row],[F.R.
(Fonte Recurso)]]="",IF(B1931&lt;&gt;"",B1931&amp;".","")&amp;C1931&amp;"."&amp;D1931&amp;"."&amp;E1931&amp;"."&amp;F1931&amp;"."&amp;G1931&amp;"."&amp;H1931&amp;"."&amp;I1931&amp;"."&amp;J1931,"")</f>
        <v>.......</v>
      </c>
      <c r="W1826" s="105" t="b">
        <f>V1826=Tabela2[[#This Row],[N.R.
(Natureza da Receita)]]</f>
        <v>0</v>
      </c>
      <c r="X1826" s="105" t="str">
        <f>IF(Tabela2[[#This Row],[F.R.
(Fonte Recurso)]]="",VLOOKUP(Tabela2[[#This Row],[N.R.
(Natureza da Receita)]],Tabela813[[NR]:[Situação]],3,FALSE),"")</f>
        <v>S</v>
      </c>
      <c r="Y1826" s="105" t="b">
        <f>X1826=Tabela2[[#This Row],[(S)intética
(A)nalítica]]</f>
        <v>0</v>
      </c>
    </row>
    <row r="1827" spans="2:25">
      <c r="B1827" s="29"/>
      <c r="C1827" s="20"/>
      <c r="D1827" s="20"/>
      <c r="E1827" s="20"/>
      <c r="F1827" s="20"/>
      <c r="G1827" s="20"/>
      <c r="H1827" s="20"/>
      <c r="I1827" s="20"/>
      <c r="J1827" s="20"/>
      <c r="K1827" s="16"/>
      <c r="L1827" s="20" t="s">
        <v>3110</v>
      </c>
      <c r="M1827" s="21" t="s">
        <v>3055</v>
      </c>
      <c r="N1827" s="16" t="str">
        <f>X1723</f>
        <v/>
      </c>
      <c r="O1827" s="16"/>
      <c r="P1827" s="20"/>
      <c r="Q1827" s="1"/>
      <c r="R1827" s="1"/>
      <c r="S1827" s="16"/>
      <c r="T1827" s="151"/>
      <c r="V1827" s="105" t="str">
        <f>IF(Tabela2[[#This Row],[F.R.
(Fonte Recurso)]]="",IF(B1932&lt;&gt;"",B1932&amp;".","")&amp;C1932&amp;"."&amp;D1932&amp;"."&amp;E1932&amp;"."&amp;F1932&amp;"."&amp;G1932&amp;"."&amp;H1932&amp;"."&amp;I1932&amp;"."&amp;J1932,"")</f>
        <v/>
      </c>
      <c r="W1827" s="105" t="b">
        <f>V1827=Tabela2[[#This Row],[N.R.
(Natureza da Receita)]]</f>
        <v>1</v>
      </c>
      <c r="X1827" s="105" t="str">
        <f>IF(Tabela2[[#This Row],[F.R.
(Fonte Recurso)]]="",VLOOKUP(Tabela2[[#This Row],[N.R.
(Natureza da Receita)]],Tabela813[[NR]:[Situação]],3,FALSE),"")</f>
        <v/>
      </c>
      <c r="Y1827" s="105" t="b">
        <f>X1827=Tabela2[[#This Row],[(S)intética
(A)nalítica]]</f>
        <v>1</v>
      </c>
    </row>
    <row r="1828" spans="2:25" ht="45">
      <c r="B1828" s="29"/>
      <c r="C1828" s="20" t="s">
        <v>789</v>
      </c>
      <c r="D1828" s="20" t="s">
        <v>784</v>
      </c>
      <c r="E1828" s="20" t="s">
        <v>784</v>
      </c>
      <c r="F1828" s="20" t="s">
        <v>784</v>
      </c>
      <c r="G1828" s="20" t="s">
        <v>787</v>
      </c>
      <c r="H1828" s="20" t="s">
        <v>784</v>
      </c>
      <c r="I1828" s="20" t="s">
        <v>784</v>
      </c>
      <c r="J1828" s="20" t="s">
        <v>787</v>
      </c>
      <c r="K1828" s="16" t="s">
        <v>2101</v>
      </c>
      <c r="L1828" s="20"/>
      <c r="M1828" s="21" t="s">
        <v>1066</v>
      </c>
      <c r="N1828" s="16" t="str">
        <f>X1724</f>
        <v>S</v>
      </c>
      <c r="O1828" s="16">
        <v>1</v>
      </c>
      <c r="P1828" s="20" t="s">
        <v>44</v>
      </c>
      <c r="Q1828" s="1" t="s">
        <v>592</v>
      </c>
      <c r="R1828" s="1" t="s">
        <v>157</v>
      </c>
      <c r="S1828" s="16" t="s">
        <v>157</v>
      </c>
      <c r="T1828" s="151"/>
      <c r="V1828" s="105" t="str">
        <f>IF(Tabela2[[#This Row],[F.R.
(Fonte Recurso)]]="",IF(B1933&lt;&gt;"",B1933&amp;".","")&amp;C1933&amp;"."&amp;D1933&amp;"."&amp;E1933&amp;"."&amp;F1933&amp;"."&amp;G1933&amp;"."&amp;H1933&amp;"."&amp;I1933&amp;"."&amp;J1933,"")</f>
        <v>.......</v>
      </c>
      <c r="W1828" s="105" t="b">
        <f>V1828=Tabela2[[#This Row],[N.R.
(Natureza da Receita)]]</f>
        <v>0</v>
      </c>
      <c r="X1828" s="105" t="str">
        <f>IF(Tabela2[[#This Row],[F.R.
(Fonte Recurso)]]="",VLOOKUP(Tabela2[[#This Row],[N.R.
(Natureza da Receita)]],Tabela813[[NR]:[Situação]],3,FALSE),"")</f>
        <v>S</v>
      </c>
      <c r="Y1828" s="105" t="b">
        <f>X1828=Tabela2[[#This Row],[(S)intética
(A)nalítica]]</f>
        <v>1</v>
      </c>
    </row>
    <row r="1829" spans="2:25" ht="75">
      <c r="B1829" s="29"/>
      <c r="C1829" s="20" t="s">
        <v>789</v>
      </c>
      <c r="D1829" s="20" t="s">
        <v>781</v>
      </c>
      <c r="E1829" s="20" t="s">
        <v>784</v>
      </c>
      <c r="F1829" s="20" t="s">
        <v>784</v>
      </c>
      <c r="G1829" s="20" t="s">
        <v>787</v>
      </c>
      <c r="H1829" s="20" t="s">
        <v>784</v>
      </c>
      <c r="I1829" s="20" t="s">
        <v>784</v>
      </c>
      <c r="J1829" s="20" t="s">
        <v>787</v>
      </c>
      <c r="K1829" s="16" t="s">
        <v>2102</v>
      </c>
      <c r="L1829" s="20"/>
      <c r="M1829" s="21" t="s">
        <v>1067</v>
      </c>
      <c r="N1829" s="16" t="s">
        <v>1236</v>
      </c>
      <c r="O1829" s="16">
        <v>2</v>
      </c>
      <c r="P1829" s="20" t="s">
        <v>44</v>
      </c>
      <c r="Q1829" s="1" t="s">
        <v>594</v>
      </c>
      <c r="R1829" s="1" t="s">
        <v>157</v>
      </c>
      <c r="S1829" s="16" t="s">
        <v>157</v>
      </c>
      <c r="T1829" s="151"/>
      <c r="V1829" s="105" t="str">
        <f>IF(Tabela2[[#This Row],[F.R.
(Fonte Recurso)]]="",IF(B1934&lt;&gt;"",B1934&amp;".","")&amp;C1934&amp;"."&amp;D1934&amp;"."&amp;E1934&amp;"."&amp;F1934&amp;"."&amp;G1934&amp;"."&amp;H1934&amp;"."&amp;I1934&amp;"."&amp;J1934,"")</f>
        <v>9.1.1.1.4.52.0.0.00</v>
      </c>
      <c r="W1829" s="105" t="b">
        <f>V1829=Tabela2[[#This Row],[N.R.
(Natureza da Receita)]]</f>
        <v>0</v>
      </c>
      <c r="X1829" s="105" t="str">
        <f>IF(Tabela2[[#This Row],[F.R.
(Fonte Recurso)]]="",VLOOKUP(Tabela2[[#This Row],[N.R.
(Natureza da Receita)]],Tabela813[[NR]:[Situação]],3,FALSE),"")</f>
        <v>S</v>
      </c>
      <c r="Y1829" s="105" t="b">
        <f>X1829=Tabela2[[#This Row],[(S)intética
(A)nalítica]]</f>
        <v>1</v>
      </c>
    </row>
    <row r="1830" spans="2:25" ht="45">
      <c r="B1830" s="29"/>
      <c r="C1830" s="20" t="s">
        <v>789</v>
      </c>
      <c r="D1830" s="20" t="s">
        <v>781</v>
      </c>
      <c r="E1830" s="20" t="s">
        <v>781</v>
      </c>
      <c r="F1830" s="20" t="s">
        <v>784</v>
      </c>
      <c r="G1830" s="20" t="s">
        <v>787</v>
      </c>
      <c r="H1830" s="20" t="s">
        <v>784</v>
      </c>
      <c r="I1830" s="20" t="s">
        <v>784</v>
      </c>
      <c r="J1830" s="20" t="s">
        <v>787</v>
      </c>
      <c r="K1830" s="16" t="s">
        <v>2103</v>
      </c>
      <c r="L1830" s="20"/>
      <c r="M1830" s="21" t="s">
        <v>2665</v>
      </c>
      <c r="N1830" s="16" t="s">
        <v>1236</v>
      </c>
      <c r="O1830" s="16">
        <v>3</v>
      </c>
      <c r="P1830" s="20" t="s">
        <v>44</v>
      </c>
      <c r="Q1830" s="1" t="s">
        <v>596</v>
      </c>
      <c r="R1830" s="1" t="s">
        <v>157</v>
      </c>
      <c r="S1830" s="16" t="s">
        <v>157</v>
      </c>
      <c r="T1830" s="151"/>
      <c r="V1830" s="105" t="str">
        <f>IF(Tabela2[[#This Row],[F.R.
(Fonte Recurso)]]="",IF(B1935&lt;&gt;"",B1935&amp;".","")&amp;C1935&amp;"."&amp;D1935&amp;"."&amp;E1935&amp;"."&amp;F1935&amp;"."&amp;G1935&amp;"."&amp;H1935&amp;"."&amp;I1935&amp;"."&amp;J1935,"")</f>
        <v>.......</v>
      </c>
      <c r="W1830" s="105" t="b">
        <f>V1830=Tabela2[[#This Row],[N.R.
(Natureza da Receita)]]</f>
        <v>0</v>
      </c>
      <c r="X1830" s="105" t="str">
        <f>IF(Tabela2[[#This Row],[F.R.
(Fonte Recurso)]]="",VLOOKUP(Tabela2[[#This Row],[N.R.
(Natureza da Receita)]],Tabela813[[NR]:[Situação]],3,FALSE),"")</f>
        <v>S</v>
      </c>
      <c r="Y1830" s="105" t="b">
        <f>X1830=Tabela2[[#This Row],[(S)intética
(A)nalítica]]</f>
        <v>1</v>
      </c>
    </row>
    <row r="1831" spans="2:25" ht="45">
      <c r="B1831" s="29"/>
      <c r="C1831" s="20" t="s">
        <v>789</v>
      </c>
      <c r="D1831" s="20" t="s">
        <v>781</v>
      </c>
      <c r="E1831" s="20" t="s">
        <v>781</v>
      </c>
      <c r="F1831" s="20" t="s">
        <v>790</v>
      </c>
      <c r="G1831" s="20" t="s">
        <v>787</v>
      </c>
      <c r="H1831" s="20" t="s">
        <v>784</v>
      </c>
      <c r="I1831" s="20" t="s">
        <v>784</v>
      </c>
      <c r="J1831" s="20" t="s">
        <v>787</v>
      </c>
      <c r="K1831" s="16" t="s">
        <v>2104</v>
      </c>
      <c r="L1831" s="20"/>
      <c r="M1831" s="21" t="s">
        <v>1068</v>
      </c>
      <c r="N1831" s="16" t="str">
        <f>X1727</f>
        <v>S</v>
      </c>
      <c r="O1831" s="16">
        <v>4</v>
      </c>
      <c r="P1831" s="20" t="s">
        <v>44</v>
      </c>
      <c r="Q1831" s="1" t="s">
        <v>602</v>
      </c>
      <c r="R1831" s="1" t="s">
        <v>157</v>
      </c>
      <c r="S1831" s="16" t="s">
        <v>157</v>
      </c>
      <c r="T1831" s="151"/>
      <c r="V1831" s="105" t="str">
        <f>IF(Tabela2[[#This Row],[F.R.
(Fonte Recurso)]]="",IF(B1936&lt;&gt;"",B1936&amp;".","")&amp;C1936&amp;"."&amp;D1936&amp;"."&amp;E1936&amp;"."&amp;F1936&amp;"."&amp;G1936&amp;"."&amp;H1936&amp;"."&amp;I1936&amp;"."&amp;J1936,"")</f>
        <v>9.1.1.1.9.00.0.0.00</v>
      </c>
      <c r="W1831" s="105" t="b">
        <f>V1831=Tabela2[[#This Row],[N.R.
(Natureza da Receita)]]</f>
        <v>0</v>
      </c>
      <c r="X1831" s="105" t="str">
        <f>IF(Tabela2[[#This Row],[F.R.
(Fonte Recurso)]]="",VLOOKUP(Tabela2[[#This Row],[N.R.
(Natureza da Receita)]],Tabela813[[NR]:[Situação]],3,FALSE),"")</f>
        <v>S</v>
      </c>
      <c r="Y1831" s="105" t="b">
        <f>X1831=Tabela2[[#This Row],[(S)intética
(A)nalítica]]</f>
        <v>1</v>
      </c>
    </row>
    <row r="1832" spans="2:25" ht="45">
      <c r="B1832" s="29"/>
      <c r="C1832" s="20" t="s">
        <v>789</v>
      </c>
      <c r="D1832" s="20" t="s">
        <v>781</v>
      </c>
      <c r="E1832" s="20" t="s">
        <v>781</v>
      </c>
      <c r="F1832" s="20" t="s">
        <v>790</v>
      </c>
      <c r="G1832" s="20" t="s">
        <v>783</v>
      </c>
      <c r="H1832" s="20" t="s">
        <v>784</v>
      </c>
      <c r="I1832" s="20" t="s">
        <v>784</v>
      </c>
      <c r="J1832" s="20" t="s">
        <v>787</v>
      </c>
      <c r="K1832" s="16" t="s">
        <v>2105</v>
      </c>
      <c r="L1832" s="20"/>
      <c r="M1832" s="21" t="s">
        <v>1068</v>
      </c>
      <c r="N1832" s="16" t="s">
        <v>1236</v>
      </c>
      <c r="O1832" s="16">
        <v>5</v>
      </c>
      <c r="P1832" s="20" t="s">
        <v>50</v>
      </c>
      <c r="Q1832" s="1" t="s">
        <v>603</v>
      </c>
      <c r="R1832" s="1" t="s">
        <v>157</v>
      </c>
      <c r="S1832" s="16"/>
      <c r="T1832" s="151"/>
      <c r="V1832" s="105" t="str">
        <f>IF(Tabela2[[#This Row],[F.R.
(Fonte Recurso)]]="",IF(B1937&lt;&gt;"",B1937&amp;".","")&amp;C1937&amp;"."&amp;D1937&amp;"."&amp;E1937&amp;"."&amp;F1937&amp;"."&amp;G1937&amp;"."&amp;H1937&amp;"."&amp;I1937&amp;"."&amp;J1937,"")</f>
        <v>9.1.1.1.9.99.0.0.00</v>
      </c>
      <c r="W1832" s="105" t="b">
        <f>V1832=Tabela2[[#This Row],[N.R.
(Natureza da Receita)]]</f>
        <v>0</v>
      </c>
      <c r="X1832" s="105" t="str">
        <f>IF(Tabela2[[#This Row],[F.R.
(Fonte Recurso)]]="",VLOOKUP(Tabela2[[#This Row],[N.R.
(Natureza da Receita)]],Tabela813[[NR]:[Situação]],3,FALSE),"")</f>
        <v>S</v>
      </c>
      <c r="Y1832" s="105" t="b">
        <f>X1832=Tabela2[[#This Row],[(S)intética
(A)nalítica]]</f>
        <v>1</v>
      </c>
    </row>
    <row r="1833" spans="2:25">
      <c r="B1833" s="29"/>
      <c r="C1833" s="20"/>
      <c r="D1833" s="20"/>
      <c r="E1833" s="20"/>
      <c r="F1833" s="20"/>
      <c r="G1833" s="20"/>
      <c r="H1833" s="20"/>
      <c r="I1833" s="20"/>
      <c r="J1833" s="20"/>
      <c r="K1833" s="16"/>
      <c r="L1833" s="20" t="s">
        <v>3148</v>
      </c>
      <c r="M1833" s="21" t="s">
        <v>3147</v>
      </c>
      <c r="N1833" s="16"/>
      <c r="O1833" s="16" t="s">
        <v>157</v>
      </c>
      <c r="P1833" s="20" t="s">
        <v>157</v>
      </c>
      <c r="Q1833" s="1" t="s">
        <v>157</v>
      </c>
      <c r="R1833" s="1" t="s">
        <v>157</v>
      </c>
      <c r="S1833" s="16" t="s">
        <v>157</v>
      </c>
      <c r="T1833" s="151"/>
      <c r="V1833" s="105" t="str">
        <f>IF(Tabela2[[#This Row],[F.R.
(Fonte Recurso)]]="",IF(B1938&lt;&gt;"",B1938&amp;".","")&amp;C1938&amp;"."&amp;D1938&amp;"."&amp;E1938&amp;"."&amp;F1938&amp;"."&amp;G1938&amp;"."&amp;H1938&amp;"."&amp;I1938&amp;"."&amp;J1938,"")</f>
        <v/>
      </c>
      <c r="W1833" s="105" t="b">
        <f>V1833=Tabela2[[#This Row],[N.R.
(Natureza da Receita)]]</f>
        <v>1</v>
      </c>
      <c r="X1833" s="105" t="str">
        <f>IF(Tabela2[[#This Row],[F.R.
(Fonte Recurso)]]="",VLOOKUP(Tabela2[[#This Row],[N.R.
(Natureza da Receita)]],Tabela813[[NR]:[Situação]],3,FALSE),"")</f>
        <v/>
      </c>
      <c r="Y1833" s="105" t="b">
        <f>X1833=Tabela2[[#This Row],[(S)intética
(A)nalítica]]</f>
        <v>1</v>
      </c>
    </row>
    <row r="1834" spans="2:25">
      <c r="B1834" s="29"/>
      <c r="C1834" s="20" t="s">
        <v>789</v>
      </c>
      <c r="D1834" s="20" t="s">
        <v>781</v>
      </c>
      <c r="E1834" s="20" t="s">
        <v>781</v>
      </c>
      <c r="F1834" s="20" t="s">
        <v>790</v>
      </c>
      <c r="G1834" s="20" t="s">
        <v>807</v>
      </c>
      <c r="H1834" s="20" t="s">
        <v>784</v>
      </c>
      <c r="I1834" s="20" t="s">
        <v>784</v>
      </c>
      <c r="J1834" s="20" t="s">
        <v>787</v>
      </c>
      <c r="K1834" s="16" t="s">
        <v>2106</v>
      </c>
      <c r="L1834" s="20"/>
      <c r="M1834" s="21" t="s">
        <v>1069</v>
      </c>
      <c r="N1834" s="16" t="str">
        <f>X1730</f>
        <v>S</v>
      </c>
      <c r="O1834" s="16">
        <v>5</v>
      </c>
      <c r="P1834" s="20" t="s">
        <v>54</v>
      </c>
      <c r="Q1834" s="1" t="s">
        <v>605</v>
      </c>
      <c r="R1834" s="1" t="s">
        <v>157</v>
      </c>
      <c r="S1834" s="16"/>
      <c r="T1834" s="151"/>
      <c r="V1834" s="105" t="str">
        <f>IF(Tabela2[[#This Row],[F.R.
(Fonte Recurso)]]="",IF(B1939&lt;&gt;"",B1939&amp;".","")&amp;C1939&amp;"."&amp;D1939&amp;"."&amp;E1939&amp;"."&amp;F1939&amp;"."&amp;G1939&amp;"."&amp;H1939&amp;"."&amp;I1939&amp;"."&amp;J1939,"")</f>
        <v>9.1.1.2.0.00.0.0.00</v>
      </c>
      <c r="W1834" s="105" t="b">
        <f>V1834=Tabela2[[#This Row],[N.R.
(Natureza da Receita)]]</f>
        <v>0</v>
      </c>
      <c r="X1834" s="105" t="str">
        <f>IF(Tabela2[[#This Row],[F.R.
(Fonte Recurso)]]="",VLOOKUP(Tabela2[[#This Row],[N.R.
(Natureza da Receita)]],Tabela813[[NR]:[Situação]],3,FALSE),"")</f>
        <v>S</v>
      </c>
      <c r="Y1834" s="105" t="b">
        <f>X1834=Tabela2[[#This Row],[(S)intética
(A)nalítica]]</f>
        <v>1</v>
      </c>
    </row>
    <row r="1835" spans="2:25">
      <c r="B1835" s="29"/>
      <c r="C1835" s="20"/>
      <c r="D1835" s="20"/>
      <c r="E1835" s="20"/>
      <c r="F1835" s="20"/>
      <c r="G1835" s="20"/>
      <c r="H1835" s="20"/>
      <c r="I1835" s="20"/>
      <c r="J1835" s="20"/>
      <c r="K1835" s="16"/>
      <c r="L1835" s="36" t="s">
        <v>3152</v>
      </c>
      <c r="M1835" s="38" t="s">
        <v>3149</v>
      </c>
      <c r="N1835" s="16"/>
      <c r="O1835" s="16" t="s">
        <v>157</v>
      </c>
      <c r="P1835" s="20" t="s">
        <v>157</v>
      </c>
      <c r="Q1835" s="1" t="s">
        <v>157</v>
      </c>
      <c r="R1835" s="1" t="s">
        <v>157</v>
      </c>
      <c r="S1835" s="16" t="s">
        <v>157</v>
      </c>
      <c r="T1835" s="151"/>
      <c r="V1835" s="105" t="str">
        <f>IF(Tabela2[[#This Row],[F.R.
(Fonte Recurso)]]="",IF(B1940&lt;&gt;"",B1940&amp;".","")&amp;C1940&amp;"."&amp;D1940&amp;"."&amp;E1940&amp;"."&amp;F1940&amp;"."&amp;G1940&amp;"."&amp;H1940&amp;"."&amp;I1940&amp;"."&amp;J1940,"")</f>
        <v/>
      </c>
      <c r="W1835" s="105" t="b">
        <f>V1835=Tabela2[[#This Row],[N.R.
(Natureza da Receita)]]</f>
        <v>1</v>
      </c>
      <c r="X1835" s="105" t="str">
        <f>IF(Tabela2[[#This Row],[F.R.
(Fonte Recurso)]]="",VLOOKUP(Tabela2[[#This Row],[N.R.
(Natureza da Receita)]],Tabela813[[NR]:[Situação]],3,FALSE),"")</f>
        <v/>
      </c>
      <c r="Y1835" s="105" t="b">
        <f>X1835=Tabela2[[#This Row],[(S)intética
(A)nalítica]]</f>
        <v>1</v>
      </c>
    </row>
    <row r="1836" spans="2:25">
      <c r="B1836" s="29"/>
      <c r="C1836" s="20" t="s">
        <v>789</v>
      </c>
      <c r="D1836" s="20" t="s">
        <v>781</v>
      </c>
      <c r="E1836" s="20" t="s">
        <v>781</v>
      </c>
      <c r="F1836" s="20" t="s">
        <v>790</v>
      </c>
      <c r="G1836" s="20" t="s">
        <v>809</v>
      </c>
      <c r="H1836" s="20" t="s">
        <v>784</v>
      </c>
      <c r="I1836" s="20" t="s">
        <v>784</v>
      </c>
      <c r="J1836" s="20" t="s">
        <v>787</v>
      </c>
      <c r="K1836" s="16" t="s">
        <v>2107</v>
      </c>
      <c r="L1836" s="20"/>
      <c r="M1836" s="21" t="s">
        <v>1070</v>
      </c>
      <c r="N1836" s="16" t="s">
        <v>1236</v>
      </c>
      <c r="O1836" s="16">
        <v>5</v>
      </c>
      <c r="P1836" s="20" t="s">
        <v>54</v>
      </c>
      <c r="Q1836" s="1" t="s">
        <v>607</v>
      </c>
      <c r="R1836" s="1" t="s">
        <v>157</v>
      </c>
      <c r="S1836" s="16"/>
      <c r="T1836" s="151"/>
      <c r="V1836" s="105" t="str">
        <f>IF(Tabela2[[#This Row],[F.R.
(Fonte Recurso)]]="",IF(B1941&lt;&gt;"",B1941&amp;".","")&amp;C1941&amp;"."&amp;D1941&amp;"."&amp;E1941&amp;"."&amp;F1941&amp;"."&amp;G1941&amp;"."&amp;H1941&amp;"."&amp;I1941&amp;"."&amp;J1941,"")</f>
        <v>9.1.1.2.1.01.0.0.00</v>
      </c>
      <c r="W1836" s="105" t="b">
        <f>V1836=Tabela2[[#This Row],[N.R.
(Natureza da Receita)]]</f>
        <v>0</v>
      </c>
      <c r="X1836" s="105" t="str">
        <f>IF(Tabela2[[#This Row],[F.R.
(Fonte Recurso)]]="",VLOOKUP(Tabela2[[#This Row],[N.R.
(Natureza da Receita)]],Tabela813[[NR]:[Situação]],3,FALSE),"")</f>
        <v>S</v>
      </c>
      <c r="Y1836" s="105" t="b">
        <f>X1836=Tabela2[[#This Row],[(S)intética
(A)nalítica]]</f>
        <v>1</v>
      </c>
    </row>
    <row r="1837" spans="2:25">
      <c r="B1837" s="29"/>
      <c r="C1837" s="20"/>
      <c r="D1837" s="20"/>
      <c r="E1837" s="20"/>
      <c r="F1837" s="20"/>
      <c r="G1837" s="20"/>
      <c r="H1837" s="20"/>
      <c r="I1837" s="20"/>
      <c r="J1837" s="20"/>
      <c r="K1837" s="16"/>
      <c r="L1837" s="36" t="s">
        <v>3151</v>
      </c>
      <c r="M1837" s="38" t="s">
        <v>3150</v>
      </c>
      <c r="N1837" s="16" t="str">
        <f>X1733</f>
        <v>S</v>
      </c>
      <c r="O1837" s="16" t="s">
        <v>157</v>
      </c>
      <c r="P1837" s="20" t="s">
        <v>157</v>
      </c>
      <c r="Q1837" s="1" t="s">
        <v>157</v>
      </c>
      <c r="R1837" s="1" t="s">
        <v>157</v>
      </c>
      <c r="S1837" s="16" t="s">
        <v>157</v>
      </c>
      <c r="T1837" s="151"/>
      <c r="V1837" s="105" t="str">
        <f>IF(Tabela2[[#This Row],[F.R.
(Fonte Recurso)]]="",IF(B1942&lt;&gt;"",B1942&amp;".","")&amp;C1942&amp;"."&amp;D1942&amp;"."&amp;E1942&amp;"."&amp;F1942&amp;"."&amp;G1942&amp;"."&amp;H1942&amp;"."&amp;I1942&amp;"."&amp;J1942,"")</f>
        <v/>
      </c>
      <c r="W1837" s="105" t="b">
        <f>V1837=Tabela2[[#This Row],[N.R.
(Natureza da Receita)]]</f>
        <v>1</v>
      </c>
      <c r="X1837" s="105" t="str">
        <f>IF(Tabela2[[#This Row],[F.R.
(Fonte Recurso)]]="",VLOOKUP(Tabela2[[#This Row],[N.R.
(Natureza da Receita)]],Tabela813[[NR]:[Situação]],3,FALSE),"")</f>
        <v/>
      </c>
      <c r="Y1837" s="105" t="b">
        <f>X1837=Tabela2[[#This Row],[(S)intética
(A)nalítica]]</f>
        <v>0</v>
      </c>
    </row>
    <row r="1838" spans="2:25">
      <c r="B1838" s="29"/>
      <c r="C1838" s="20" t="s">
        <v>789</v>
      </c>
      <c r="D1838" s="20" t="s">
        <v>781</v>
      </c>
      <c r="E1838" s="20" t="s">
        <v>781</v>
      </c>
      <c r="F1838" s="20" t="s">
        <v>790</v>
      </c>
      <c r="G1838" s="20" t="s">
        <v>811</v>
      </c>
      <c r="H1838" s="20" t="s">
        <v>784</v>
      </c>
      <c r="I1838" s="20" t="s">
        <v>784</v>
      </c>
      <c r="J1838" s="20" t="s">
        <v>787</v>
      </c>
      <c r="K1838" s="16" t="s">
        <v>2108</v>
      </c>
      <c r="L1838" s="20"/>
      <c r="M1838" s="21" t="s">
        <v>1071</v>
      </c>
      <c r="N1838" s="16" t="str">
        <f>X1734</f>
        <v/>
      </c>
      <c r="O1838" s="16">
        <v>5</v>
      </c>
      <c r="P1838" s="20" t="s">
        <v>54</v>
      </c>
      <c r="Q1838" s="1" t="s">
        <v>609</v>
      </c>
      <c r="R1838" s="1" t="s">
        <v>157</v>
      </c>
      <c r="S1838" s="16"/>
      <c r="T1838" s="151"/>
      <c r="V1838" s="105" t="str">
        <f>IF(Tabela2[[#This Row],[F.R.
(Fonte Recurso)]]="",IF(B1943&lt;&gt;"",B1943&amp;".","")&amp;C1943&amp;"."&amp;D1943&amp;"."&amp;E1943&amp;"."&amp;F1943&amp;"."&amp;G1943&amp;"."&amp;H1943&amp;"."&amp;I1943&amp;"."&amp;J1943,"")</f>
        <v>.......</v>
      </c>
      <c r="W1838" s="105" t="b">
        <f>V1838=Tabela2[[#This Row],[N.R.
(Natureza da Receita)]]</f>
        <v>0</v>
      </c>
      <c r="X1838" s="105" t="str">
        <f>IF(Tabela2[[#This Row],[F.R.
(Fonte Recurso)]]="",VLOOKUP(Tabela2[[#This Row],[N.R.
(Natureza da Receita)]],Tabela813[[NR]:[Situação]],3,FALSE),"")</f>
        <v>S</v>
      </c>
      <c r="Y1838" s="105" t="b">
        <f>X1838=Tabela2[[#This Row],[(S)intética
(A)nalítica]]</f>
        <v>0</v>
      </c>
    </row>
    <row r="1839" spans="2:25">
      <c r="B1839" s="29"/>
      <c r="C1839" s="20"/>
      <c r="D1839" s="20"/>
      <c r="E1839" s="20"/>
      <c r="F1839" s="20"/>
      <c r="G1839" s="20"/>
      <c r="H1839" s="20"/>
      <c r="I1839" s="20"/>
      <c r="J1839" s="20"/>
      <c r="K1839" s="16"/>
      <c r="L1839" s="36" t="s">
        <v>3148</v>
      </c>
      <c r="M1839" s="38" t="s">
        <v>3147</v>
      </c>
      <c r="N1839" s="16"/>
      <c r="O1839" s="16" t="s">
        <v>157</v>
      </c>
      <c r="P1839" s="20" t="s">
        <v>157</v>
      </c>
      <c r="Q1839" s="1" t="s">
        <v>157</v>
      </c>
      <c r="R1839" s="1" t="s">
        <v>157</v>
      </c>
      <c r="S1839" s="16" t="s">
        <v>157</v>
      </c>
      <c r="T1839" s="151"/>
      <c r="V1839" s="105" t="str">
        <f>IF(Tabela2[[#This Row],[F.R.
(Fonte Recurso)]]="",IF(B1944&lt;&gt;"",B1944&amp;".","")&amp;C1944&amp;"."&amp;D1944&amp;"."&amp;E1944&amp;"."&amp;F1944&amp;"."&amp;G1944&amp;"."&amp;H1944&amp;"."&amp;I1944&amp;"."&amp;J1944,"")</f>
        <v/>
      </c>
      <c r="W1839" s="105" t="b">
        <f>V1839=Tabela2[[#This Row],[N.R.
(Natureza da Receita)]]</f>
        <v>1</v>
      </c>
      <c r="X1839" s="105" t="str">
        <f>IF(Tabela2[[#This Row],[F.R.
(Fonte Recurso)]]="",VLOOKUP(Tabela2[[#This Row],[N.R.
(Natureza da Receita)]],Tabela813[[NR]:[Situação]],3,FALSE),"")</f>
        <v/>
      </c>
      <c r="Y1839" s="105" t="b">
        <f>X1839=Tabela2[[#This Row],[(S)intética
(A)nalítica]]</f>
        <v>1</v>
      </c>
    </row>
    <row r="1840" spans="2:25" ht="30">
      <c r="B1840" s="29"/>
      <c r="C1840" s="20" t="s">
        <v>789</v>
      </c>
      <c r="D1840" s="20" t="s">
        <v>781</v>
      </c>
      <c r="E1840" s="20" t="s">
        <v>781</v>
      </c>
      <c r="F1840" s="20" t="s">
        <v>790</v>
      </c>
      <c r="G1840" s="20" t="s">
        <v>808</v>
      </c>
      <c r="H1840" s="20" t="s">
        <v>784</v>
      </c>
      <c r="I1840" s="20" t="s">
        <v>784</v>
      </c>
      <c r="J1840" s="20" t="s">
        <v>787</v>
      </c>
      <c r="K1840" s="16" t="s">
        <v>2109</v>
      </c>
      <c r="L1840" s="20"/>
      <c r="M1840" s="21" t="s">
        <v>1072</v>
      </c>
      <c r="N1840" s="16" t="s">
        <v>1236</v>
      </c>
      <c r="O1840" s="16">
        <v>5</v>
      </c>
      <c r="P1840" s="20" t="s">
        <v>54</v>
      </c>
      <c r="Q1840" s="1" t="s">
        <v>611</v>
      </c>
      <c r="R1840" s="1" t="s">
        <v>157</v>
      </c>
      <c r="S1840" s="16"/>
      <c r="T1840" s="151"/>
      <c r="V1840" s="105" t="str">
        <f>IF(Tabela2[[#This Row],[F.R.
(Fonte Recurso)]]="",IF(B1945&lt;&gt;"",B1945&amp;".","")&amp;C1945&amp;"."&amp;D1945&amp;"."&amp;E1945&amp;"."&amp;F1945&amp;"."&amp;G1945&amp;"."&amp;H1945&amp;"."&amp;I1945&amp;"."&amp;J1945,"")</f>
        <v>9.1.1.2.1.04.0.0.00</v>
      </c>
      <c r="W1840" s="105" t="b">
        <f>V1840=Tabela2[[#This Row],[N.R.
(Natureza da Receita)]]</f>
        <v>0</v>
      </c>
      <c r="X1840" s="105" t="str">
        <f>IF(Tabela2[[#This Row],[F.R.
(Fonte Recurso)]]="",VLOOKUP(Tabela2[[#This Row],[N.R.
(Natureza da Receita)]],Tabela813[[NR]:[Situação]],3,FALSE),"")</f>
        <v>S</v>
      </c>
      <c r="Y1840" s="105" t="b">
        <f>X1840=Tabela2[[#This Row],[(S)intética
(A)nalítica]]</f>
        <v>1</v>
      </c>
    </row>
    <row r="1841" spans="2:25">
      <c r="B1841" s="29"/>
      <c r="C1841" s="20"/>
      <c r="D1841" s="20"/>
      <c r="E1841" s="20"/>
      <c r="F1841" s="20"/>
      <c r="G1841" s="20"/>
      <c r="H1841" s="20"/>
      <c r="I1841" s="20"/>
      <c r="J1841" s="20"/>
      <c r="K1841" s="16"/>
      <c r="L1841" s="36" t="s">
        <v>3148</v>
      </c>
      <c r="M1841" s="38" t="s">
        <v>3147</v>
      </c>
      <c r="N1841" s="16"/>
      <c r="O1841" s="16" t="s">
        <v>157</v>
      </c>
      <c r="P1841" s="20" t="s">
        <v>157</v>
      </c>
      <c r="Q1841" s="1" t="s">
        <v>157</v>
      </c>
      <c r="R1841" s="1" t="s">
        <v>157</v>
      </c>
      <c r="S1841" s="16" t="s">
        <v>157</v>
      </c>
      <c r="T1841" s="151"/>
      <c r="V1841" s="105" t="str">
        <f>IF(Tabela2[[#This Row],[F.R.
(Fonte Recurso)]]="",IF(B1946&lt;&gt;"",B1946&amp;".","")&amp;C1946&amp;"."&amp;D1946&amp;"."&amp;E1946&amp;"."&amp;F1946&amp;"."&amp;G1946&amp;"."&amp;H1946&amp;"."&amp;I1946&amp;"."&amp;J1946,"")</f>
        <v/>
      </c>
      <c r="W1841" s="105" t="b">
        <f>V1841=Tabela2[[#This Row],[N.R.
(Natureza da Receita)]]</f>
        <v>1</v>
      </c>
      <c r="X1841" s="105" t="str">
        <f>IF(Tabela2[[#This Row],[F.R.
(Fonte Recurso)]]="",VLOOKUP(Tabela2[[#This Row],[N.R.
(Natureza da Receita)]],Tabela813[[NR]:[Situação]],3,FALSE),"")</f>
        <v/>
      </c>
      <c r="Y1841" s="105" t="b">
        <f>X1841=Tabela2[[#This Row],[(S)intética
(A)nalítica]]</f>
        <v>1</v>
      </c>
    </row>
    <row r="1842" spans="2:25" ht="30">
      <c r="B1842" s="29"/>
      <c r="C1842" s="20" t="s">
        <v>789</v>
      </c>
      <c r="D1842" s="20" t="s">
        <v>781</v>
      </c>
      <c r="E1842" s="20" t="s">
        <v>781</v>
      </c>
      <c r="F1842" s="20" t="s">
        <v>790</v>
      </c>
      <c r="G1842" s="20" t="s">
        <v>812</v>
      </c>
      <c r="H1842" s="20" t="s">
        <v>784</v>
      </c>
      <c r="I1842" s="20" t="s">
        <v>784</v>
      </c>
      <c r="J1842" s="20" t="s">
        <v>787</v>
      </c>
      <c r="K1842" s="16" t="s">
        <v>2110</v>
      </c>
      <c r="L1842" s="20"/>
      <c r="M1842" s="21" t="s">
        <v>1073</v>
      </c>
      <c r="N1842" s="16" t="s">
        <v>1236</v>
      </c>
      <c r="O1842" s="16">
        <v>5</v>
      </c>
      <c r="P1842" s="20" t="s">
        <v>54</v>
      </c>
      <c r="Q1842" s="1" t="s">
        <v>613</v>
      </c>
      <c r="R1842" s="1" t="s">
        <v>157</v>
      </c>
      <c r="S1842" s="16"/>
      <c r="T1842" s="151"/>
      <c r="V1842" s="105" t="str">
        <f>IF(Tabela2[[#This Row],[F.R.
(Fonte Recurso)]]="",IF(B1947&lt;&gt;"",B1947&amp;".","")&amp;C1947&amp;"."&amp;D1947&amp;"."&amp;E1947&amp;"."&amp;F1947&amp;"."&amp;G1947&amp;"."&amp;H1947&amp;"."&amp;I1947&amp;"."&amp;J1947,"")</f>
        <v>.......</v>
      </c>
      <c r="W1842" s="105" t="b">
        <f>V1842=Tabela2[[#This Row],[N.R.
(Natureza da Receita)]]</f>
        <v>0</v>
      </c>
      <c r="X1842" s="105" t="str">
        <f>IF(Tabela2[[#This Row],[F.R.
(Fonte Recurso)]]="",VLOOKUP(Tabela2[[#This Row],[N.R.
(Natureza da Receita)]],Tabela813[[NR]:[Situação]],3,FALSE),"")</f>
        <v>S</v>
      </c>
      <c r="Y1842" s="105" t="b">
        <f>X1842=Tabela2[[#This Row],[(S)intética
(A)nalítica]]</f>
        <v>1</v>
      </c>
    </row>
    <row r="1843" spans="2:25">
      <c r="B1843" s="29"/>
      <c r="C1843" s="20"/>
      <c r="D1843" s="20"/>
      <c r="E1843" s="20"/>
      <c r="F1843" s="20"/>
      <c r="G1843" s="20"/>
      <c r="H1843" s="20"/>
      <c r="I1843" s="20"/>
      <c r="J1843" s="20"/>
      <c r="K1843" s="16"/>
      <c r="L1843" s="36" t="s">
        <v>3148</v>
      </c>
      <c r="M1843" s="38" t="s">
        <v>3147</v>
      </c>
      <c r="N1843" s="16"/>
      <c r="O1843" s="16" t="s">
        <v>157</v>
      </c>
      <c r="P1843" s="20" t="s">
        <v>157</v>
      </c>
      <c r="Q1843" s="1" t="s">
        <v>157</v>
      </c>
      <c r="R1843" s="1" t="s">
        <v>157</v>
      </c>
      <c r="S1843" s="16" t="s">
        <v>157</v>
      </c>
      <c r="T1843" s="151"/>
      <c r="V1843" s="105" t="str">
        <f>IF(Tabela2[[#This Row],[F.R.
(Fonte Recurso)]]="",IF(B1948&lt;&gt;"",B1948&amp;".","")&amp;C1948&amp;"."&amp;D1948&amp;"."&amp;E1948&amp;"."&amp;F1948&amp;"."&amp;G1948&amp;"."&amp;H1948&amp;"."&amp;I1948&amp;"."&amp;J1948,"")</f>
        <v/>
      </c>
      <c r="W1843" s="105" t="b">
        <f>V1843=Tabela2[[#This Row],[N.R.
(Natureza da Receita)]]</f>
        <v>1</v>
      </c>
      <c r="X1843" s="105" t="str">
        <f>IF(Tabela2[[#This Row],[F.R.
(Fonte Recurso)]]="",VLOOKUP(Tabela2[[#This Row],[N.R.
(Natureza da Receita)]],Tabela813[[NR]:[Situação]],3,FALSE),"")</f>
        <v/>
      </c>
      <c r="Y1843" s="105" t="b">
        <f>X1843=Tabela2[[#This Row],[(S)intética
(A)nalítica]]</f>
        <v>1</v>
      </c>
    </row>
    <row r="1844" spans="2:25" ht="30">
      <c r="B1844" s="29"/>
      <c r="C1844" s="20" t="s">
        <v>789</v>
      </c>
      <c r="D1844" s="20" t="s">
        <v>781</v>
      </c>
      <c r="E1844" s="20" t="s">
        <v>781</v>
      </c>
      <c r="F1844" s="20" t="s">
        <v>790</v>
      </c>
      <c r="G1844" s="20" t="s">
        <v>813</v>
      </c>
      <c r="H1844" s="20" t="s">
        <v>784</v>
      </c>
      <c r="I1844" s="20" t="s">
        <v>784</v>
      </c>
      <c r="J1844" s="20" t="s">
        <v>787</v>
      </c>
      <c r="K1844" s="16" t="s">
        <v>2111</v>
      </c>
      <c r="L1844" s="20"/>
      <c r="M1844" s="21" t="s">
        <v>1074</v>
      </c>
      <c r="N1844" s="16" t="str">
        <f t="shared" ref="N1844:N1849" si="45">X1740</f>
        <v/>
      </c>
      <c r="O1844" s="16">
        <v>5</v>
      </c>
      <c r="P1844" s="20" t="s">
        <v>54</v>
      </c>
      <c r="Q1844" s="1" t="s">
        <v>615</v>
      </c>
      <c r="R1844" s="1" t="s">
        <v>157</v>
      </c>
      <c r="S1844" s="16"/>
      <c r="T1844" s="151"/>
      <c r="V1844" s="105" t="str">
        <f>IF(Tabela2[[#This Row],[F.R.
(Fonte Recurso)]]="",IF(B1949&lt;&gt;"",B1949&amp;".","")&amp;C1949&amp;"."&amp;D1949&amp;"."&amp;E1949&amp;"."&amp;F1949&amp;"."&amp;G1949&amp;"."&amp;H1949&amp;"."&amp;I1949&amp;"."&amp;J1949,"")</f>
        <v>9.1.1.2.1.50.0.0.00</v>
      </c>
      <c r="W1844" s="105" t="b">
        <f>V1844=Tabela2[[#This Row],[N.R.
(Natureza da Receita)]]</f>
        <v>0</v>
      </c>
      <c r="X1844" s="105" t="str">
        <f>IF(Tabela2[[#This Row],[F.R.
(Fonte Recurso)]]="",VLOOKUP(Tabela2[[#This Row],[N.R.
(Natureza da Receita)]],Tabela813[[NR]:[Situação]],3,FALSE),"")</f>
        <v>S</v>
      </c>
      <c r="Y1844" s="105" t="b">
        <f>X1844=Tabela2[[#This Row],[(S)intética
(A)nalítica]]</f>
        <v>0</v>
      </c>
    </row>
    <row r="1845" spans="2:25">
      <c r="B1845" s="29"/>
      <c r="C1845" s="20"/>
      <c r="D1845" s="20"/>
      <c r="E1845" s="20"/>
      <c r="F1845" s="20"/>
      <c r="G1845" s="20"/>
      <c r="H1845" s="20"/>
      <c r="I1845" s="20"/>
      <c r="J1845" s="20"/>
      <c r="K1845" s="16"/>
      <c r="L1845" s="36" t="s">
        <v>3148</v>
      </c>
      <c r="M1845" s="38" t="s">
        <v>3147</v>
      </c>
      <c r="N1845" s="16" t="str">
        <f t="shared" si="45"/>
        <v>S</v>
      </c>
      <c r="O1845" s="16" t="s">
        <v>157</v>
      </c>
      <c r="P1845" s="20" t="s">
        <v>157</v>
      </c>
      <c r="Q1845" s="1" t="s">
        <v>157</v>
      </c>
      <c r="R1845" s="1" t="s">
        <v>157</v>
      </c>
      <c r="S1845" s="16" t="s">
        <v>157</v>
      </c>
      <c r="T1845" s="151"/>
      <c r="V1845" s="105" t="str">
        <f>IF(Tabela2[[#This Row],[F.R.
(Fonte Recurso)]]="",IF(B1950&lt;&gt;"",B1950&amp;".","")&amp;C1950&amp;"."&amp;D1950&amp;"."&amp;E1950&amp;"."&amp;F1950&amp;"."&amp;G1950&amp;"."&amp;H1950&amp;"."&amp;I1950&amp;"."&amp;J1950,"")</f>
        <v/>
      </c>
      <c r="W1845" s="105" t="b">
        <f>V1845=Tabela2[[#This Row],[N.R.
(Natureza da Receita)]]</f>
        <v>1</v>
      </c>
      <c r="X1845" s="105" t="str">
        <f>IF(Tabela2[[#This Row],[F.R.
(Fonte Recurso)]]="",VLOOKUP(Tabela2[[#This Row],[N.R.
(Natureza da Receita)]],Tabela813[[NR]:[Situação]],3,FALSE),"")</f>
        <v/>
      </c>
      <c r="Y1845" s="105" t="b">
        <f>X1845=Tabela2[[#This Row],[(S)intética
(A)nalítica]]</f>
        <v>0</v>
      </c>
    </row>
    <row r="1846" spans="2:25" ht="30">
      <c r="B1846" s="29"/>
      <c r="C1846" s="20" t="s">
        <v>789</v>
      </c>
      <c r="D1846" s="20" t="s">
        <v>781</v>
      </c>
      <c r="E1846" s="20" t="s">
        <v>781</v>
      </c>
      <c r="F1846" s="20" t="s">
        <v>790</v>
      </c>
      <c r="G1846" s="20" t="s">
        <v>814</v>
      </c>
      <c r="H1846" s="20" t="s">
        <v>784</v>
      </c>
      <c r="I1846" s="20" t="s">
        <v>784</v>
      </c>
      <c r="J1846" s="20" t="s">
        <v>787</v>
      </c>
      <c r="K1846" s="16" t="s">
        <v>2112</v>
      </c>
      <c r="L1846" s="20"/>
      <c r="M1846" s="21" t="s">
        <v>1075</v>
      </c>
      <c r="N1846" s="16" t="str">
        <f t="shared" si="45"/>
        <v>S</v>
      </c>
      <c r="O1846" s="16">
        <v>5</v>
      </c>
      <c r="P1846" s="20" t="s">
        <v>54</v>
      </c>
      <c r="Q1846" s="1" t="s">
        <v>617</v>
      </c>
      <c r="R1846" s="1" t="s">
        <v>157</v>
      </c>
      <c r="S1846" s="16"/>
      <c r="T1846" s="151"/>
      <c r="V1846" s="105" t="str">
        <f>IF(Tabela2[[#This Row],[F.R.
(Fonte Recurso)]]="",IF(B1951&lt;&gt;"",B1951&amp;".","")&amp;C1951&amp;"."&amp;D1951&amp;"."&amp;E1951&amp;"."&amp;F1951&amp;"."&amp;G1951&amp;"."&amp;H1951&amp;"."&amp;I1951&amp;"."&amp;J1951,"")</f>
        <v>.......</v>
      </c>
      <c r="W1846" s="105" t="b">
        <f>V1846=Tabela2[[#This Row],[N.R.
(Natureza da Receita)]]</f>
        <v>0</v>
      </c>
      <c r="X1846" s="105" t="str">
        <f>IF(Tabela2[[#This Row],[F.R.
(Fonte Recurso)]]="",VLOOKUP(Tabela2[[#This Row],[N.R.
(Natureza da Receita)]],Tabela813[[NR]:[Situação]],3,FALSE),"")</f>
        <v>S</v>
      </c>
      <c r="Y1846" s="105" t="b">
        <f>X1846=Tabela2[[#This Row],[(S)intética
(A)nalítica]]</f>
        <v>1</v>
      </c>
    </row>
    <row r="1847" spans="2:25">
      <c r="B1847" s="29"/>
      <c r="C1847" s="20"/>
      <c r="D1847" s="20"/>
      <c r="E1847" s="20"/>
      <c r="F1847" s="20"/>
      <c r="G1847" s="20"/>
      <c r="H1847" s="20"/>
      <c r="I1847" s="20"/>
      <c r="J1847" s="20"/>
      <c r="K1847" s="16"/>
      <c r="L1847" s="36" t="s">
        <v>3148</v>
      </c>
      <c r="M1847" s="38" t="s">
        <v>3147</v>
      </c>
      <c r="N1847" s="16" t="str">
        <f t="shared" si="45"/>
        <v>S</v>
      </c>
      <c r="O1847" s="16" t="s">
        <v>157</v>
      </c>
      <c r="P1847" s="20" t="s">
        <v>157</v>
      </c>
      <c r="Q1847" s="1" t="s">
        <v>157</v>
      </c>
      <c r="R1847" s="1" t="s">
        <v>157</v>
      </c>
      <c r="S1847" s="16" t="s">
        <v>157</v>
      </c>
      <c r="T1847" s="151"/>
      <c r="V1847" s="105" t="str">
        <f>IF(Tabela2[[#This Row],[F.R.
(Fonte Recurso)]]="",IF(B1952&lt;&gt;"",B1952&amp;".","")&amp;C1952&amp;"."&amp;D1952&amp;"."&amp;E1952&amp;"."&amp;F1952&amp;"."&amp;G1952&amp;"."&amp;H1952&amp;"."&amp;I1952&amp;"."&amp;J1952,"")</f>
        <v/>
      </c>
      <c r="W1847" s="105" t="b">
        <f>V1847=Tabela2[[#This Row],[N.R.
(Natureza da Receita)]]</f>
        <v>1</v>
      </c>
      <c r="X1847" s="105" t="str">
        <f>IF(Tabela2[[#This Row],[F.R.
(Fonte Recurso)]]="",VLOOKUP(Tabela2[[#This Row],[N.R.
(Natureza da Receita)]],Tabela813[[NR]:[Situação]],3,FALSE),"")</f>
        <v/>
      </c>
      <c r="Y1847" s="105" t="b">
        <f>X1847=Tabela2[[#This Row],[(S)intética
(A)nalítica]]</f>
        <v>0</v>
      </c>
    </row>
    <row r="1848" spans="2:25" ht="30">
      <c r="B1848" s="29"/>
      <c r="C1848" s="20" t="s">
        <v>789</v>
      </c>
      <c r="D1848" s="20" t="s">
        <v>781</v>
      </c>
      <c r="E1848" s="20" t="s">
        <v>781</v>
      </c>
      <c r="F1848" s="20" t="s">
        <v>793</v>
      </c>
      <c r="G1848" s="20" t="s">
        <v>787</v>
      </c>
      <c r="H1848" s="20" t="s">
        <v>784</v>
      </c>
      <c r="I1848" s="20" t="s">
        <v>784</v>
      </c>
      <c r="J1848" s="20" t="s">
        <v>787</v>
      </c>
      <c r="K1848" s="16" t="s">
        <v>2113</v>
      </c>
      <c r="L1848" s="20"/>
      <c r="M1848" s="21" t="s">
        <v>1076</v>
      </c>
      <c r="N1848" s="16" t="str">
        <f t="shared" si="45"/>
        <v/>
      </c>
      <c r="O1848" s="16">
        <v>4</v>
      </c>
      <c r="P1848" s="20" t="s">
        <v>44</v>
      </c>
      <c r="Q1848" s="1" t="s">
        <v>619</v>
      </c>
      <c r="R1848" s="1" t="s">
        <v>157</v>
      </c>
      <c r="S1848" s="16" t="s">
        <v>157</v>
      </c>
      <c r="T1848" s="151"/>
      <c r="V1848" s="105" t="str">
        <f>IF(Tabela2[[#This Row],[F.R.
(Fonte Recurso)]]="",IF(B1953&lt;&gt;"",B1953&amp;".","")&amp;C1953&amp;"."&amp;D1953&amp;"."&amp;E1953&amp;"."&amp;F1953&amp;"."&amp;G1953&amp;"."&amp;H1953&amp;"."&amp;I1953&amp;"."&amp;J1953,"")</f>
        <v>9.1.1.2.1.51.0.0.00</v>
      </c>
      <c r="W1848" s="105" t="b">
        <f>V1848=Tabela2[[#This Row],[N.R.
(Natureza da Receita)]]</f>
        <v>0</v>
      </c>
      <c r="X1848" s="105" t="str">
        <f>IF(Tabela2[[#This Row],[F.R.
(Fonte Recurso)]]="",VLOOKUP(Tabela2[[#This Row],[N.R.
(Natureza da Receita)]],Tabela813[[NR]:[Situação]],3,FALSE),"")</f>
        <v>S</v>
      </c>
      <c r="Y1848" s="105" t="b">
        <f>X1848=Tabela2[[#This Row],[(S)intética
(A)nalítica]]</f>
        <v>0</v>
      </c>
    </row>
    <row r="1849" spans="2:25" ht="30">
      <c r="B1849" s="29"/>
      <c r="C1849" s="20" t="s">
        <v>789</v>
      </c>
      <c r="D1849" s="20" t="s">
        <v>781</v>
      </c>
      <c r="E1849" s="20" t="s">
        <v>781</v>
      </c>
      <c r="F1849" s="20" t="s">
        <v>793</v>
      </c>
      <c r="G1849" s="20" t="s">
        <v>797</v>
      </c>
      <c r="H1849" s="20" t="s">
        <v>784</v>
      </c>
      <c r="I1849" s="20" t="s">
        <v>784</v>
      </c>
      <c r="J1849" s="20" t="s">
        <v>787</v>
      </c>
      <c r="K1849" s="16" t="s">
        <v>2114</v>
      </c>
      <c r="L1849" s="20"/>
      <c r="M1849" s="21" t="s">
        <v>1076</v>
      </c>
      <c r="N1849" s="16" t="str">
        <f t="shared" si="45"/>
        <v>S</v>
      </c>
      <c r="O1849" s="16">
        <v>5</v>
      </c>
      <c r="P1849" s="20" t="s">
        <v>50</v>
      </c>
      <c r="Q1849" s="1" t="s">
        <v>620</v>
      </c>
      <c r="R1849" s="1" t="s">
        <v>157</v>
      </c>
      <c r="S1849" s="16"/>
      <c r="T1849" s="151"/>
      <c r="V1849" s="105" t="str">
        <f>IF(Tabela2[[#This Row],[F.R.
(Fonte Recurso)]]="",IF(B1954&lt;&gt;"",B1954&amp;".","")&amp;C1954&amp;"."&amp;D1954&amp;"."&amp;E1954&amp;"."&amp;F1954&amp;"."&amp;G1954&amp;"."&amp;H1954&amp;"."&amp;I1954&amp;"."&amp;J1954,"")</f>
        <v>.......</v>
      </c>
      <c r="W1849" s="105" t="b">
        <f>V1849=Tabela2[[#This Row],[N.R.
(Natureza da Receita)]]</f>
        <v>0</v>
      </c>
      <c r="X1849" s="105" t="str">
        <f>IF(Tabela2[[#This Row],[F.R.
(Fonte Recurso)]]="",VLOOKUP(Tabela2[[#This Row],[N.R.
(Natureza da Receita)]],Tabela813[[NR]:[Situação]],3,FALSE),"")</f>
        <v>S</v>
      </c>
      <c r="Y1849" s="105" t="b">
        <f>X1849=Tabela2[[#This Row],[(S)intética
(A)nalítica]]</f>
        <v>1</v>
      </c>
    </row>
    <row r="1850" spans="2:25">
      <c r="B1850" s="29"/>
      <c r="C1850" s="20"/>
      <c r="D1850" s="20"/>
      <c r="E1850" s="20"/>
      <c r="F1850" s="20"/>
      <c r="G1850" s="20"/>
      <c r="H1850" s="20"/>
      <c r="I1850" s="20"/>
      <c r="J1850" s="20"/>
      <c r="K1850" s="16"/>
      <c r="L1850" s="36" t="s">
        <v>3148</v>
      </c>
      <c r="M1850" s="38" t="s">
        <v>3147</v>
      </c>
      <c r="N1850" s="16"/>
      <c r="O1850" s="16" t="s">
        <v>157</v>
      </c>
      <c r="P1850" s="20" t="s">
        <v>157</v>
      </c>
      <c r="Q1850" s="1" t="s">
        <v>157</v>
      </c>
      <c r="R1850" s="1" t="s">
        <v>157</v>
      </c>
      <c r="S1850" s="16" t="s">
        <v>157</v>
      </c>
      <c r="T1850" s="151"/>
      <c r="V1850" s="105" t="str">
        <f>IF(Tabela2[[#This Row],[F.R.
(Fonte Recurso)]]="",IF(B1955&lt;&gt;"",B1955&amp;".","")&amp;C1955&amp;"."&amp;D1955&amp;"."&amp;E1955&amp;"."&amp;F1955&amp;"."&amp;G1955&amp;"."&amp;H1955&amp;"."&amp;I1955&amp;"."&amp;J1955,"")</f>
        <v/>
      </c>
      <c r="W1850" s="105" t="b">
        <f>V1850=Tabela2[[#This Row],[N.R.
(Natureza da Receita)]]</f>
        <v>1</v>
      </c>
      <c r="X1850" s="105" t="str">
        <f>IF(Tabela2[[#This Row],[F.R.
(Fonte Recurso)]]="",VLOOKUP(Tabela2[[#This Row],[N.R.
(Natureza da Receita)]],Tabela813[[NR]:[Situação]],3,FALSE),"")</f>
        <v/>
      </c>
      <c r="Y1850" s="105" t="b">
        <f>X1850=Tabela2[[#This Row],[(S)intética
(A)nalítica]]</f>
        <v>1</v>
      </c>
    </row>
    <row r="1851" spans="2:25">
      <c r="B1851" s="29"/>
      <c r="C1851" s="20" t="s">
        <v>789</v>
      </c>
      <c r="D1851" s="20" t="s">
        <v>790</v>
      </c>
      <c r="E1851" s="20" t="s">
        <v>784</v>
      </c>
      <c r="F1851" s="20" t="s">
        <v>784</v>
      </c>
      <c r="G1851" s="20" t="s">
        <v>787</v>
      </c>
      <c r="H1851" s="20" t="s">
        <v>784</v>
      </c>
      <c r="I1851" s="20" t="s">
        <v>784</v>
      </c>
      <c r="J1851" s="20" t="s">
        <v>787</v>
      </c>
      <c r="K1851" s="16" t="s">
        <v>2115</v>
      </c>
      <c r="L1851" s="20"/>
      <c r="M1851" s="21" t="s">
        <v>1077</v>
      </c>
      <c r="N1851" s="16" t="str">
        <f>X1747</f>
        <v>S</v>
      </c>
      <c r="O1851" s="16">
        <v>2</v>
      </c>
      <c r="P1851" s="20" t="s">
        <v>44</v>
      </c>
      <c r="Q1851" s="1" t="s">
        <v>646</v>
      </c>
      <c r="R1851" s="1" t="s">
        <v>157</v>
      </c>
      <c r="S1851" s="16" t="s">
        <v>157</v>
      </c>
      <c r="T1851" s="151"/>
      <c r="V1851" s="105" t="str">
        <f>IF(Tabela2[[#This Row],[F.R.
(Fonte Recurso)]]="",IF(B1956&lt;&gt;"",B1956&amp;".","")&amp;C1956&amp;"."&amp;D1956&amp;"."&amp;E1956&amp;"."&amp;F1956&amp;"."&amp;G1956&amp;"."&amp;H1956&amp;"."&amp;I1956&amp;"."&amp;J1956,"")</f>
        <v>.......</v>
      </c>
      <c r="W1851" s="105" t="b">
        <f>V1851=Tabela2[[#This Row],[N.R.
(Natureza da Receita)]]</f>
        <v>0</v>
      </c>
      <c r="X1851" s="105" t="str">
        <f>IF(Tabela2[[#This Row],[F.R.
(Fonte Recurso)]]="",VLOOKUP(Tabela2[[#This Row],[N.R.
(Natureza da Receita)]],Tabela813[[NR]:[Situação]],3,FALSE),"")</f>
        <v>S</v>
      </c>
      <c r="Y1851" s="105" t="b">
        <f>X1851=Tabela2[[#This Row],[(S)intética
(A)nalítica]]</f>
        <v>1</v>
      </c>
    </row>
    <row r="1852" spans="2:25" ht="30">
      <c r="B1852" s="29"/>
      <c r="C1852" s="20" t="s">
        <v>789</v>
      </c>
      <c r="D1852" s="20" t="s">
        <v>790</v>
      </c>
      <c r="E1852" s="20" t="s">
        <v>781</v>
      </c>
      <c r="F1852" s="20" t="s">
        <v>784</v>
      </c>
      <c r="G1852" s="20" t="s">
        <v>787</v>
      </c>
      <c r="H1852" s="20" t="s">
        <v>784</v>
      </c>
      <c r="I1852" s="20" t="s">
        <v>784</v>
      </c>
      <c r="J1852" s="20" t="s">
        <v>787</v>
      </c>
      <c r="K1852" s="16" t="s">
        <v>2116</v>
      </c>
      <c r="L1852" s="20"/>
      <c r="M1852" s="21" t="s">
        <v>1078</v>
      </c>
      <c r="N1852" s="16" t="s">
        <v>1236</v>
      </c>
      <c r="O1852" s="16">
        <v>3</v>
      </c>
      <c r="P1852" s="20" t="s">
        <v>44</v>
      </c>
      <c r="Q1852" s="1" t="s">
        <v>648</v>
      </c>
      <c r="R1852" s="1" t="s">
        <v>157</v>
      </c>
      <c r="S1852" s="16" t="s">
        <v>157</v>
      </c>
      <c r="T1852" s="151"/>
      <c r="V1852" s="105" t="str">
        <f>IF(Tabela2[[#This Row],[F.R.
(Fonte Recurso)]]="",IF(B1957&lt;&gt;"",B1957&amp;".","")&amp;C1957&amp;"."&amp;D1957&amp;"."&amp;E1957&amp;"."&amp;F1957&amp;"."&amp;G1957&amp;"."&amp;H1957&amp;"."&amp;I1957&amp;"."&amp;J1957,"")</f>
        <v>9.1.1.2.2.00.0.0.00</v>
      </c>
      <c r="W1852" s="105" t="b">
        <f>V1852=Tabela2[[#This Row],[N.R.
(Natureza da Receita)]]</f>
        <v>0</v>
      </c>
      <c r="X1852" s="105" t="str">
        <f>IF(Tabela2[[#This Row],[F.R.
(Fonte Recurso)]]="",VLOOKUP(Tabela2[[#This Row],[N.R.
(Natureza da Receita)]],Tabela813[[NR]:[Situação]],3,FALSE),"")</f>
        <v>S</v>
      </c>
      <c r="Y1852" s="105" t="b">
        <f>X1852=Tabela2[[#This Row],[(S)intética
(A)nalítica]]</f>
        <v>1</v>
      </c>
    </row>
    <row r="1853" spans="2:25">
      <c r="B1853" s="29"/>
      <c r="C1853" s="20" t="s">
        <v>789</v>
      </c>
      <c r="D1853" s="20" t="s">
        <v>790</v>
      </c>
      <c r="E1853" s="20" t="s">
        <v>781</v>
      </c>
      <c r="F1853" s="20" t="s">
        <v>781</v>
      </c>
      <c r="G1853" s="20" t="s">
        <v>787</v>
      </c>
      <c r="H1853" s="20" t="s">
        <v>784</v>
      </c>
      <c r="I1853" s="20" t="s">
        <v>784</v>
      </c>
      <c r="J1853" s="20" t="s">
        <v>787</v>
      </c>
      <c r="K1853" s="16" t="s">
        <v>2117</v>
      </c>
      <c r="L1853" s="20"/>
      <c r="M1853" s="21" t="s">
        <v>2805</v>
      </c>
      <c r="N1853" s="16" t="s">
        <v>1236</v>
      </c>
      <c r="O1853" s="16">
        <v>4</v>
      </c>
      <c r="P1853" s="20" t="s">
        <v>44</v>
      </c>
      <c r="Q1853" s="1" t="s">
        <v>649</v>
      </c>
      <c r="R1853" s="1" t="s">
        <v>157</v>
      </c>
      <c r="S1853" s="16" t="s">
        <v>157</v>
      </c>
      <c r="T1853" s="151"/>
      <c r="V1853" s="105" t="str">
        <f>IF(Tabela2[[#This Row],[F.R.
(Fonte Recurso)]]="",IF(B1958&lt;&gt;"",B1958&amp;".","")&amp;C1958&amp;"."&amp;D1958&amp;"."&amp;E1958&amp;"."&amp;F1958&amp;"."&amp;G1958&amp;"."&amp;H1958&amp;"."&amp;I1958&amp;"."&amp;J1958,"")</f>
        <v>9.1.1.2.2.01.0.0.00</v>
      </c>
      <c r="W1853" s="105" t="b">
        <f>V1853=Tabela2[[#This Row],[N.R.
(Natureza da Receita)]]</f>
        <v>0</v>
      </c>
      <c r="X1853" s="105" t="str">
        <f>IF(Tabela2[[#This Row],[F.R.
(Fonte Recurso)]]="",VLOOKUP(Tabela2[[#This Row],[N.R.
(Natureza da Receita)]],Tabela813[[NR]:[Situação]],3,FALSE),"")</f>
        <v>S</v>
      </c>
      <c r="Y1853" s="105" t="b">
        <f>X1853=Tabela2[[#This Row],[(S)intética
(A)nalítica]]</f>
        <v>1</v>
      </c>
    </row>
    <row r="1854" spans="2:25" ht="30">
      <c r="B1854" s="29"/>
      <c r="C1854" s="20" t="s">
        <v>789</v>
      </c>
      <c r="D1854" s="20" t="s">
        <v>790</v>
      </c>
      <c r="E1854" s="20" t="s">
        <v>781</v>
      </c>
      <c r="F1854" s="20" t="s">
        <v>781</v>
      </c>
      <c r="G1854" s="20" t="s">
        <v>783</v>
      </c>
      <c r="H1854" s="20" t="s">
        <v>784</v>
      </c>
      <c r="I1854" s="20" t="s">
        <v>784</v>
      </c>
      <c r="J1854" s="20" t="s">
        <v>787</v>
      </c>
      <c r="K1854" s="16" t="s">
        <v>2118</v>
      </c>
      <c r="L1854" s="20"/>
      <c r="M1854" s="21" t="s">
        <v>1079</v>
      </c>
      <c r="N1854" s="16" t="s">
        <v>1236</v>
      </c>
      <c r="O1854" s="16">
        <v>5</v>
      </c>
      <c r="P1854" s="20" t="s">
        <v>50</v>
      </c>
      <c r="Q1854" s="1" t="s">
        <v>651</v>
      </c>
      <c r="R1854" s="1" t="s">
        <v>157</v>
      </c>
      <c r="S1854" s="16"/>
      <c r="T1854" s="151"/>
      <c r="V1854" s="105" t="str">
        <f>IF(Tabela2[[#This Row],[F.R.
(Fonte Recurso)]]="",IF(B1959&lt;&gt;"",B1959&amp;".","")&amp;C1959&amp;"."&amp;D1959&amp;"."&amp;E1959&amp;"."&amp;F1959&amp;"."&amp;G1959&amp;"."&amp;H1959&amp;"."&amp;I1959&amp;"."&amp;J1959,"")</f>
        <v>.......</v>
      </c>
      <c r="W1854" s="105" t="b">
        <f>V1854=Tabela2[[#This Row],[N.R.
(Natureza da Receita)]]</f>
        <v>0</v>
      </c>
      <c r="X1854" s="105" t="str">
        <f>IF(Tabela2[[#This Row],[F.R.
(Fonte Recurso)]]="",VLOOKUP(Tabela2[[#This Row],[N.R.
(Natureza da Receita)]],Tabela813[[NR]:[Situação]],3,FALSE),"")</f>
        <v>S</v>
      </c>
      <c r="Y1854" s="105" t="b">
        <f>X1854=Tabela2[[#This Row],[(S)intética
(A)nalítica]]</f>
        <v>1</v>
      </c>
    </row>
    <row r="1855" spans="2:25">
      <c r="B1855" s="29"/>
      <c r="C1855" s="20"/>
      <c r="D1855" s="20"/>
      <c r="E1855" s="20"/>
      <c r="F1855" s="20"/>
      <c r="G1855" s="20"/>
      <c r="H1855" s="20"/>
      <c r="I1855" s="20"/>
      <c r="J1855" s="20"/>
      <c r="K1855" s="16"/>
      <c r="L1855" s="36" t="s">
        <v>3145</v>
      </c>
      <c r="M1855" s="38" t="s">
        <v>3143</v>
      </c>
      <c r="N1855" s="16"/>
      <c r="O1855" s="16" t="s">
        <v>157</v>
      </c>
      <c r="P1855" s="20" t="s">
        <v>157</v>
      </c>
      <c r="Q1855" s="1"/>
      <c r="R1855" s="1" t="s">
        <v>157</v>
      </c>
      <c r="S1855" s="16" t="s">
        <v>157</v>
      </c>
      <c r="T1855" s="151"/>
      <c r="V1855" s="105" t="str">
        <f>IF(Tabela2[[#This Row],[F.R.
(Fonte Recurso)]]="",IF(B1960&lt;&gt;"",B1960&amp;".","")&amp;C1960&amp;"."&amp;D1960&amp;"."&amp;E1960&amp;"."&amp;F1960&amp;"."&amp;G1960&amp;"."&amp;H1960&amp;"."&amp;I1960&amp;"."&amp;J1960,"")</f>
        <v/>
      </c>
      <c r="W1855" s="105" t="b">
        <f>V1855=Tabela2[[#This Row],[N.R.
(Natureza da Receita)]]</f>
        <v>1</v>
      </c>
      <c r="X1855" s="105" t="str">
        <f>IF(Tabela2[[#This Row],[F.R.
(Fonte Recurso)]]="",VLOOKUP(Tabela2[[#This Row],[N.R.
(Natureza da Receita)]],Tabela813[[NR]:[Situação]],3,FALSE),"")</f>
        <v/>
      </c>
      <c r="Y1855" s="105" t="b">
        <f>X1855=Tabela2[[#This Row],[(S)intética
(A)nalítica]]</f>
        <v>1</v>
      </c>
    </row>
    <row r="1856" spans="2:25">
      <c r="B1856" s="29"/>
      <c r="C1856" s="20"/>
      <c r="D1856" s="20"/>
      <c r="E1856" s="20"/>
      <c r="F1856" s="20"/>
      <c r="G1856" s="20"/>
      <c r="H1856" s="20"/>
      <c r="I1856" s="20"/>
      <c r="J1856" s="20"/>
      <c r="K1856" s="16"/>
      <c r="L1856" s="36" t="s">
        <v>3146</v>
      </c>
      <c r="M1856" s="38" t="s">
        <v>3144</v>
      </c>
      <c r="N1856" s="16"/>
      <c r="O1856" s="16"/>
      <c r="P1856" s="20"/>
      <c r="Q1856" s="1"/>
      <c r="R1856" s="1"/>
      <c r="S1856" s="16"/>
      <c r="T1856" s="151"/>
      <c r="V1856" s="105" t="str">
        <f>IF(Tabela2[[#This Row],[F.R.
(Fonte Recurso)]]="",IF(B1961&lt;&gt;"",B1961&amp;".","")&amp;C1961&amp;"."&amp;D1961&amp;"."&amp;E1961&amp;"."&amp;F1961&amp;"."&amp;G1961&amp;"."&amp;H1961&amp;"."&amp;I1961&amp;"."&amp;J1961,"")</f>
        <v/>
      </c>
      <c r="W1856" s="105" t="b">
        <f>V1856=Tabela2[[#This Row],[N.R.
(Natureza da Receita)]]</f>
        <v>1</v>
      </c>
      <c r="X1856" s="105" t="str">
        <f>IF(Tabela2[[#This Row],[F.R.
(Fonte Recurso)]]="",VLOOKUP(Tabela2[[#This Row],[N.R.
(Natureza da Receita)]],Tabela813[[NR]:[Situação]],3,FALSE),"")</f>
        <v/>
      </c>
      <c r="Y1856" s="105" t="b">
        <f>X1856=Tabela2[[#This Row],[(S)intética
(A)nalítica]]</f>
        <v>1</v>
      </c>
    </row>
    <row r="1857" spans="2:25" ht="30">
      <c r="B1857" s="29"/>
      <c r="C1857" s="20" t="s">
        <v>789</v>
      </c>
      <c r="D1857" s="20" t="s">
        <v>790</v>
      </c>
      <c r="E1857" s="20" t="s">
        <v>781</v>
      </c>
      <c r="F1857" s="20" t="s">
        <v>781</v>
      </c>
      <c r="G1857" s="20" t="s">
        <v>785</v>
      </c>
      <c r="H1857" s="20" t="s">
        <v>784</v>
      </c>
      <c r="I1857" s="20" t="s">
        <v>784</v>
      </c>
      <c r="J1857" s="20" t="s">
        <v>787</v>
      </c>
      <c r="K1857" s="16" t="s">
        <v>2119</v>
      </c>
      <c r="L1857" s="20"/>
      <c r="M1857" s="21" t="s">
        <v>1080</v>
      </c>
      <c r="N1857" s="16" t="s">
        <v>1236</v>
      </c>
      <c r="O1857" s="16">
        <v>5</v>
      </c>
      <c r="P1857" s="20" t="s">
        <v>50</v>
      </c>
      <c r="Q1857" s="1" t="s">
        <v>653</v>
      </c>
      <c r="R1857" s="1" t="s">
        <v>157</v>
      </c>
      <c r="S1857" s="16"/>
      <c r="T1857" s="151"/>
      <c r="V1857" s="105" t="str">
        <f>IF(Tabela2[[#This Row],[F.R.
(Fonte Recurso)]]="",IF(B1962&lt;&gt;"",B1962&amp;".","")&amp;C1962&amp;"."&amp;D1962&amp;"."&amp;E1962&amp;"."&amp;F1962&amp;"."&amp;G1962&amp;"."&amp;H1962&amp;"."&amp;I1962&amp;"."&amp;J1962,"")</f>
        <v>9.1.1.2.2.52.0.0.00</v>
      </c>
      <c r="W1857" s="105" t="b">
        <f>V1857=Tabela2[[#This Row],[N.R.
(Natureza da Receita)]]</f>
        <v>0</v>
      </c>
      <c r="X1857" s="105" t="str">
        <f>IF(Tabela2[[#This Row],[F.R.
(Fonte Recurso)]]="",VLOOKUP(Tabela2[[#This Row],[N.R.
(Natureza da Receita)]],Tabela813[[NR]:[Situação]],3,FALSE),"")</f>
        <v>S</v>
      </c>
      <c r="Y1857" s="105" t="b">
        <f>X1857=Tabela2[[#This Row],[(S)intética
(A)nalítica]]</f>
        <v>1</v>
      </c>
    </row>
    <row r="1858" spans="2:25">
      <c r="B1858" s="29"/>
      <c r="C1858" s="20"/>
      <c r="D1858" s="20"/>
      <c r="E1858" s="20"/>
      <c r="F1858" s="20"/>
      <c r="G1858" s="20"/>
      <c r="H1858" s="20"/>
      <c r="I1858" s="20"/>
      <c r="J1858" s="20"/>
      <c r="K1858" s="16"/>
      <c r="L1858" s="36" t="s">
        <v>3145</v>
      </c>
      <c r="M1858" s="38" t="s">
        <v>3143</v>
      </c>
      <c r="N1858" s="16"/>
      <c r="O1858" s="16"/>
      <c r="P1858" s="20"/>
      <c r="Q1858" s="1"/>
      <c r="R1858" s="1"/>
      <c r="S1858" s="16"/>
      <c r="T1858" s="151"/>
      <c r="V1858" s="105" t="str">
        <f>IF(Tabela2[[#This Row],[F.R.
(Fonte Recurso)]]="",IF(B1963&lt;&gt;"",B1963&amp;".","")&amp;C1963&amp;"."&amp;D1963&amp;"."&amp;E1963&amp;"."&amp;F1963&amp;"."&amp;G1963&amp;"."&amp;H1963&amp;"."&amp;I1963&amp;"."&amp;J1963,"")</f>
        <v/>
      </c>
      <c r="W1858" s="105" t="b">
        <f>V1858=Tabela2[[#This Row],[N.R.
(Natureza da Receita)]]</f>
        <v>1</v>
      </c>
      <c r="X1858" s="105" t="str">
        <f>IF(Tabela2[[#This Row],[F.R.
(Fonte Recurso)]]="",VLOOKUP(Tabela2[[#This Row],[N.R.
(Natureza da Receita)]],Tabela813[[NR]:[Situação]],3,FALSE),"")</f>
        <v/>
      </c>
      <c r="Y1858" s="105" t="b">
        <f>X1858=Tabela2[[#This Row],[(S)intética
(A)nalítica]]</f>
        <v>1</v>
      </c>
    </row>
    <row r="1859" spans="2:25">
      <c r="B1859" s="29"/>
      <c r="C1859" s="20"/>
      <c r="D1859" s="20"/>
      <c r="E1859" s="20"/>
      <c r="F1859" s="20"/>
      <c r="G1859" s="20"/>
      <c r="H1859" s="20"/>
      <c r="I1859" s="20"/>
      <c r="J1859" s="20"/>
      <c r="K1859" s="16"/>
      <c r="L1859" s="36" t="s">
        <v>3146</v>
      </c>
      <c r="M1859" s="38" t="s">
        <v>3144</v>
      </c>
      <c r="N1859" s="16" t="str">
        <f t="shared" ref="N1859:N1891" si="46">X1755</f>
        <v>S</v>
      </c>
      <c r="O1859" s="16" t="s">
        <v>157</v>
      </c>
      <c r="P1859" s="20" t="s">
        <v>157</v>
      </c>
      <c r="Q1859" s="1"/>
      <c r="R1859" s="1" t="s">
        <v>157</v>
      </c>
      <c r="S1859" s="16" t="s">
        <v>157</v>
      </c>
      <c r="T1859" s="151"/>
      <c r="V1859" s="105" t="str">
        <f>IF(Tabela2[[#This Row],[F.R.
(Fonte Recurso)]]="",IF(B1964&lt;&gt;"",B1964&amp;".","")&amp;C1964&amp;"."&amp;D1964&amp;"."&amp;E1964&amp;"."&amp;F1964&amp;"."&amp;G1964&amp;"."&amp;H1964&amp;"."&amp;I1964&amp;"."&amp;J1964,"")</f>
        <v/>
      </c>
      <c r="W1859" s="105" t="b">
        <f>V1859=Tabela2[[#This Row],[N.R.
(Natureza da Receita)]]</f>
        <v>1</v>
      </c>
      <c r="X1859" s="105" t="str">
        <f>IF(Tabela2[[#This Row],[F.R.
(Fonte Recurso)]]="",VLOOKUP(Tabela2[[#This Row],[N.R.
(Natureza da Receita)]],Tabela813[[NR]:[Situação]],3,FALSE),"")</f>
        <v/>
      </c>
      <c r="Y1859" s="105" t="b">
        <f>X1859=Tabela2[[#This Row],[(S)intética
(A)nalítica]]</f>
        <v>0</v>
      </c>
    </row>
    <row r="1860" spans="2:25" ht="30">
      <c r="B1860" s="29"/>
      <c r="C1860" s="20" t="s">
        <v>789</v>
      </c>
      <c r="D1860" s="20" t="s">
        <v>790</v>
      </c>
      <c r="E1860" s="20" t="s">
        <v>781</v>
      </c>
      <c r="F1860" s="20" t="s">
        <v>782</v>
      </c>
      <c r="G1860" s="20" t="s">
        <v>787</v>
      </c>
      <c r="H1860" s="20" t="s">
        <v>784</v>
      </c>
      <c r="I1860" s="20" t="s">
        <v>784</v>
      </c>
      <c r="J1860" s="20" t="s">
        <v>787</v>
      </c>
      <c r="K1860" s="16" t="s">
        <v>2120</v>
      </c>
      <c r="L1860" s="20"/>
      <c r="M1860" s="21" t="s">
        <v>1081</v>
      </c>
      <c r="N1860" s="16" t="s">
        <v>1236</v>
      </c>
      <c r="O1860" s="16">
        <v>4</v>
      </c>
      <c r="P1860" s="20" t="s">
        <v>44</v>
      </c>
      <c r="Q1860" s="1" t="s">
        <v>2758</v>
      </c>
      <c r="R1860" s="1" t="s">
        <v>157</v>
      </c>
      <c r="S1860" s="16" t="s">
        <v>157</v>
      </c>
      <c r="T1860" s="151"/>
      <c r="V1860" s="105" t="str">
        <f>IF(Tabela2[[#This Row],[F.R.
(Fonte Recurso)]]="",IF(B1965&lt;&gt;"",B1965&amp;".","")&amp;C1965&amp;"."&amp;D1965&amp;"."&amp;E1965&amp;"."&amp;F1965&amp;"."&amp;G1965&amp;"."&amp;H1965&amp;"."&amp;I1965&amp;"."&amp;J1965,"")</f>
        <v>.......</v>
      </c>
      <c r="W1860" s="105" t="b">
        <f>V1860=Tabela2[[#This Row],[N.R.
(Natureza da Receita)]]</f>
        <v>0</v>
      </c>
      <c r="X1860" s="105" t="str">
        <f>IF(Tabela2[[#This Row],[F.R.
(Fonte Recurso)]]="",VLOOKUP(Tabela2[[#This Row],[N.R.
(Natureza da Receita)]],Tabela813[[NR]:[Situação]],3,FALSE),"")</f>
        <v>S</v>
      </c>
      <c r="Y1860" s="105" t="b">
        <f>X1860=Tabela2[[#This Row],[(S)intética
(A)nalítica]]</f>
        <v>1</v>
      </c>
    </row>
    <row r="1861" spans="2:25" ht="30">
      <c r="B1861" s="29"/>
      <c r="C1861" s="20" t="s">
        <v>789</v>
      </c>
      <c r="D1861" s="20" t="s">
        <v>790</v>
      </c>
      <c r="E1861" s="20" t="s">
        <v>781</v>
      </c>
      <c r="F1861" s="20" t="s">
        <v>782</v>
      </c>
      <c r="G1861" s="20" t="s">
        <v>783</v>
      </c>
      <c r="H1861" s="20" t="s">
        <v>784</v>
      </c>
      <c r="I1861" s="20" t="s">
        <v>784</v>
      </c>
      <c r="J1861" s="20" t="s">
        <v>787</v>
      </c>
      <c r="K1861" s="16" t="s">
        <v>2121</v>
      </c>
      <c r="L1861" s="20"/>
      <c r="M1861" s="21" t="s">
        <v>1081</v>
      </c>
      <c r="N1861" s="16" t="s">
        <v>1236</v>
      </c>
      <c r="O1861" s="16">
        <v>5</v>
      </c>
      <c r="P1861" s="20" t="s">
        <v>50</v>
      </c>
      <c r="Q1861" s="1" t="s">
        <v>2758</v>
      </c>
      <c r="R1861" s="1" t="s">
        <v>157</v>
      </c>
      <c r="S1861" s="16"/>
      <c r="T1861" s="151"/>
      <c r="V1861" s="105" t="str">
        <f>IF(Tabela2[[#This Row],[F.R.
(Fonte Recurso)]]="",IF(B1970&lt;&gt;"",B1970&amp;".","")&amp;C1970&amp;"."&amp;D1970&amp;"."&amp;E1970&amp;"."&amp;F1970&amp;"."&amp;G1970&amp;"."&amp;H1970&amp;"."&amp;I1970&amp;"."&amp;J1970,"")</f>
        <v>9.1.1.3.0.00.0.0.00</v>
      </c>
      <c r="W1861" s="105" t="b">
        <f>V1861=Tabela2[[#This Row],[N.R.
(Natureza da Receita)]]</f>
        <v>0</v>
      </c>
      <c r="X1861" s="105" t="str">
        <f>IF(Tabela2[[#This Row],[F.R.
(Fonte Recurso)]]="",VLOOKUP(Tabela2[[#This Row],[N.R.
(Natureza da Receita)]],Tabela813[[NR]:[Situação]],3,FALSE),"")</f>
        <v>S</v>
      </c>
      <c r="Y1861" s="105" t="b">
        <f>X1861=Tabela2[[#This Row],[(S)intética
(A)nalítica]]</f>
        <v>1</v>
      </c>
    </row>
    <row r="1862" spans="2:25">
      <c r="B1862" s="29"/>
      <c r="C1862" s="20"/>
      <c r="D1862" s="20"/>
      <c r="E1862" s="20"/>
      <c r="F1862" s="20"/>
      <c r="G1862" s="20"/>
      <c r="H1862" s="20"/>
      <c r="I1862" s="20"/>
      <c r="J1862" s="20"/>
      <c r="K1862" s="16"/>
      <c r="L1862" s="36" t="s">
        <v>3145</v>
      </c>
      <c r="M1862" s="38" t="s">
        <v>3143</v>
      </c>
      <c r="N1862" s="16"/>
      <c r="O1862" s="16"/>
      <c r="P1862" s="20"/>
      <c r="Q1862" s="1"/>
      <c r="R1862" s="1"/>
      <c r="S1862" s="16"/>
      <c r="T1862" s="151"/>
      <c r="V1862" s="105" t="str">
        <f>IF(Tabela2[[#This Row],[F.R.
(Fonte Recurso)]]="",IF(B1971&lt;&gt;"",B1971&amp;".","")&amp;C1971&amp;"."&amp;D1971&amp;"."&amp;E1971&amp;"."&amp;F1971&amp;"."&amp;G1971&amp;"."&amp;H1971&amp;"."&amp;I1971&amp;"."&amp;J1971,"")</f>
        <v/>
      </c>
      <c r="W1862" s="105" t="b">
        <f>V1862=Tabela2[[#This Row],[N.R.
(Natureza da Receita)]]</f>
        <v>1</v>
      </c>
      <c r="X1862" s="105" t="str">
        <f>IF(Tabela2[[#This Row],[F.R.
(Fonte Recurso)]]="",VLOOKUP(Tabela2[[#This Row],[N.R.
(Natureza da Receita)]],Tabela813[[NR]:[Situação]],3,FALSE),"")</f>
        <v/>
      </c>
      <c r="Y1862" s="105" t="b">
        <f>X1862=Tabela2[[#This Row],[(S)intética
(A)nalítica]]</f>
        <v>1</v>
      </c>
    </row>
    <row r="1863" spans="2:25">
      <c r="B1863" s="29"/>
      <c r="C1863" s="20"/>
      <c r="D1863" s="20"/>
      <c r="E1863" s="20"/>
      <c r="F1863" s="20"/>
      <c r="G1863" s="20"/>
      <c r="H1863" s="20"/>
      <c r="I1863" s="20"/>
      <c r="J1863" s="20"/>
      <c r="K1863" s="16"/>
      <c r="L1863" s="36" t="s">
        <v>3146</v>
      </c>
      <c r="M1863" s="38" t="s">
        <v>3144</v>
      </c>
      <c r="N1863" s="16"/>
      <c r="O1863" s="16" t="s">
        <v>157</v>
      </c>
      <c r="P1863" s="20" t="s">
        <v>157</v>
      </c>
      <c r="Q1863" s="1"/>
      <c r="R1863" s="1" t="s">
        <v>157</v>
      </c>
      <c r="S1863" s="16" t="s">
        <v>157</v>
      </c>
      <c r="T1863" s="151"/>
      <c r="V1863" s="105" t="str">
        <f>IF(Tabela2[[#This Row],[F.R.
(Fonte Recurso)]]="",IF(B1972&lt;&gt;"",B1972&amp;".","")&amp;C1972&amp;"."&amp;D1972&amp;"."&amp;E1972&amp;"."&amp;F1972&amp;"."&amp;G1972&amp;"."&amp;H1972&amp;"."&amp;I1972&amp;"."&amp;J1972,"")</f>
        <v/>
      </c>
      <c r="W1863" s="105" t="b">
        <f>V1863=Tabela2[[#This Row],[N.R.
(Natureza da Receita)]]</f>
        <v>1</v>
      </c>
      <c r="X1863" s="105" t="str">
        <f>IF(Tabela2[[#This Row],[F.R.
(Fonte Recurso)]]="",VLOOKUP(Tabela2[[#This Row],[N.R.
(Natureza da Receita)]],Tabela813[[NR]:[Situação]],3,FALSE),"")</f>
        <v/>
      </c>
      <c r="Y1863" s="105" t="b">
        <f>X1863=Tabela2[[#This Row],[(S)intética
(A)nalítica]]</f>
        <v>1</v>
      </c>
    </row>
    <row r="1864" spans="2:25" ht="30">
      <c r="B1864" s="29"/>
      <c r="C1864" s="20" t="s">
        <v>789</v>
      </c>
      <c r="D1864" s="20" t="s">
        <v>790</v>
      </c>
      <c r="E1864" s="20" t="s">
        <v>790</v>
      </c>
      <c r="F1864" s="20" t="s">
        <v>784</v>
      </c>
      <c r="G1864" s="20" t="s">
        <v>787</v>
      </c>
      <c r="H1864" s="20" t="s">
        <v>784</v>
      </c>
      <c r="I1864" s="20" t="s">
        <v>784</v>
      </c>
      <c r="J1864" s="20" t="s">
        <v>787</v>
      </c>
      <c r="K1864" s="16" t="s">
        <v>2122</v>
      </c>
      <c r="L1864" s="20"/>
      <c r="M1864" s="21" t="s">
        <v>1082</v>
      </c>
      <c r="N1864" s="16" t="str">
        <f t="shared" si="46"/>
        <v>S</v>
      </c>
      <c r="O1864" s="16">
        <v>3</v>
      </c>
      <c r="P1864" s="20" t="s">
        <v>44</v>
      </c>
      <c r="Q1864" s="1" t="s">
        <v>660</v>
      </c>
      <c r="R1864" s="1" t="s">
        <v>157</v>
      </c>
      <c r="S1864" s="16" t="s">
        <v>157</v>
      </c>
      <c r="T1864" s="151"/>
      <c r="V1864" s="105" t="str">
        <f>IF(Tabela2[[#This Row],[F.R.
(Fonte Recurso)]]="",IF(B1973&lt;&gt;"",B1973&amp;".","")&amp;C1973&amp;"."&amp;D1973&amp;"."&amp;E1973&amp;"."&amp;F1973&amp;"."&amp;G1973&amp;"."&amp;H1973&amp;"."&amp;I1973&amp;"."&amp;J1973,"")</f>
        <v>.......</v>
      </c>
      <c r="W1864" s="105" t="b">
        <f>V1864=Tabela2[[#This Row],[N.R.
(Natureza da Receita)]]</f>
        <v>0</v>
      </c>
      <c r="X1864" s="105" t="str">
        <f>IF(Tabela2[[#This Row],[F.R.
(Fonte Recurso)]]="",VLOOKUP(Tabela2[[#This Row],[N.R.
(Natureza da Receita)]],Tabela813[[NR]:[Situação]],3,FALSE),"")</f>
        <v>S</v>
      </c>
      <c r="Y1864" s="105" t="b">
        <f>X1864=Tabela2[[#This Row],[(S)intética
(A)nalítica]]</f>
        <v>1</v>
      </c>
    </row>
    <row r="1865" spans="2:25" ht="30">
      <c r="B1865" s="29"/>
      <c r="C1865" s="20" t="s">
        <v>789</v>
      </c>
      <c r="D1865" s="20" t="s">
        <v>790</v>
      </c>
      <c r="E1865" s="20" t="s">
        <v>790</v>
      </c>
      <c r="F1865" s="20" t="s">
        <v>781</v>
      </c>
      <c r="G1865" s="20" t="s">
        <v>787</v>
      </c>
      <c r="H1865" s="20" t="s">
        <v>784</v>
      </c>
      <c r="I1865" s="20" t="s">
        <v>784</v>
      </c>
      <c r="J1865" s="20" t="s">
        <v>787</v>
      </c>
      <c r="K1865" s="16" t="s">
        <v>2123</v>
      </c>
      <c r="L1865" s="20"/>
      <c r="M1865" s="21" t="s">
        <v>1082</v>
      </c>
      <c r="N1865" s="16" t="s">
        <v>1236</v>
      </c>
      <c r="O1865" s="16">
        <v>4</v>
      </c>
      <c r="P1865" s="20" t="s">
        <v>44</v>
      </c>
      <c r="Q1865" s="1" t="s">
        <v>664</v>
      </c>
      <c r="R1865" s="1" t="s">
        <v>157</v>
      </c>
      <c r="S1865" s="16" t="s">
        <v>157</v>
      </c>
      <c r="T1865" s="151"/>
      <c r="V1865" s="105" t="str">
        <f>IF(Tabela2[[#This Row],[F.R.
(Fonte Recurso)]]="",IF(B1974&lt;&gt;"",B1974&amp;".","")&amp;C1974&amp;"."&amp;D1974&amp;"."&amp;E1974&amp;"."&amp;F1974&amp;"."&amp;G1974&amp;"."&amp;H1974&amp;"."&amp;I1974&amp;"."&amp;J1974,"")</f>
        <v>.......</v>
      </c>
      <c r="W1865" s="105" t="b">
        <f>V1865=Tabela2[[#This Row],[N.R.
(Natureza da Receita)]]</f>
        <v>0</v>
      </c>
      <c r="X1865" s="105" t="str">
        <f>IF(Tabela2[[#This Row],[F.R.
(Fonte Recurso)]]="",VLOOKUP(Tabela2[[#This Row],[N.R.
(Natureza da Receita)]],Tabela813[[NR]:[Situação]],3,FALSE),"")</f>
        <v>S</v>
      </c>
      <c r="Y1865" s="105" t="b">
        <f>X1865=Tabela2[[#This Row],[(S)intética
(A)nalítica]]</f>
        <v>1</v>
      </c>
    </row>
    <row r="1866" spans="2:25" ht="30">
      <c r="B1866" s="29"/>
      <c r="C1866" s="20" t="s">
        <v>789</v>
      </c>
      <c r="D1866" s="20" t="s">
        <v>790</v>
      </c>
      <c r="E1866" s="20" t="s">
        <v>790</v>
      </c>
      <c r="F1866" s="20" t="s">
        <v>781</v>
      </c>
      <c r="G1866" s="20" t="s">
        <v>783</v>
      </c>
      <c r="H1866" s="20" t="s">
        <v>784</v>
      </c>
      <c r="I1866" s="20" t="s">
        <v>784</v>
      </c>
      <c r="J1866" s="20" t="s">
        <v>787</v>
      </c>
      <c r="K1866" s="16" t="s">
        <v>2124</v>
      </c>
      <c r="L1866" s="20"/>
      <c r="M1866" s="21" t="s">
        <v>1082</v>
      </c>
      <c r="N1866" s="16" t="s">
        <v>1236</v>
      </c>
      <c r="O1866" s="16">
        <v>5</v>
      </c>
      <c r="P1866" s="20" t="s">
        <v>50</v>
      </c>
      <c r="Q1866" s="1" t="s">
        <v>661</v>
      </c>
      <c r="R1866" s="1" t="s">
        <v>157</v>
      </c>
      <c r="S1866" s="16"/>
      <c r="T1866" s="151"/>
      <c r="V1866" s="105" t="str">
        <f>IF(Tabela2[[#This Row],[F.R.
(Fonte Recurso)]]="",IF(B1975&lt;&gt;"",B1975&amp;".","")&amp;C1975&amp;"."&amp;D1975&amp;"."&amp;E1975&amp;"."&amp;F1975&amp;"."&amp;G1975&amp;"."&amp;H1975&amp;"."&amp;I1975&amp;"."&amp;J1975,"")</f>
        <v>9.1.1.3.1.51.0.0.00</v>
      </c>
      <c r="W1866" s="105" t="b">
        <f>V1866=Tabela2[[#This Row],[N.R.
(Natureza da Receita)]]</f>
        <v>0</v>
      </c>
      <c r="X1866" s="105" t="str">
        <f>IF(Tabela2[[#This Row],[F.R.
(Fonte Recurso)]]="",VLOOKUP(Tabela2[[#This Row],[N.R.
(Natureza da Receita)]],Tabela813[[NR]:[Situação]],3,FALSE),"")</f>
        <v>S</v>
      </c>
      <c r="Y1866" s="105" t="b">
        <f>X1866=Tabela2[[#This Row],[(S)intética
(A)nalítica]]</f>
        <v>1</v>
      </c>
    </row>
    <row r="1867" spans="2:25">
      <c r="B1867" s="29"/>
      <c r="C1867" s="20"/>
      <c r="D1867" s="20"/>
      <c r="E1867" s="20"/>
      <c r="F1867" s="20"/>
      <c r="G1867" s="20"/>
      <c r="H1867" s="20"/>
      <c r="I1867" s="20"/>
      <c r="J1867" s="20"/>
      <c r="K1867" s="16"/>
      <c r="L1867" s="36" t="s">
        <v>3145</v>
      </c>
      <c r="M1867" s="38" t="s">
        <v>3143</v>
      </c>
      <c r="N1867" s="16" t="str">
        <f t="shared" si="46"/>
        <v/>
      </c>
      <c r="O1867" s="16" t="s">
        <v>157</v>
      </c>
      <c r="P1867" s="20" t="s">
        <v>157</v>
      </c>
      <c r="Q1867" s="1"/>
      <c r="R1867" s="1" t="s">
        <v>157</v>
      </c>
      <c r="S1867" s="16" t="s">
        <v>157</v>
      </c>
      <c r="T1867" s="151"/>
      <c r="V1867" s="105" t="str">
        <f>IF(Tabela2[[#This Row],[F.R.
(Fonte Recurso)]]="",IF(B1976&lt;&gt;"",B1976&amp;".","")&amp;C1976&amp;"."&amp;D1976&amp;"."&amp;E1976&amp;"."&amp;F1976&amp;"."&amp;G1976&amp;"."&amp;H1976&amp;"."&amp;I1976&amp;"."&amp;J1976,"")</f>
        <v/>
      </c>
      <c r="W1867" s="105" t="b">
        <f>V1867=Tabela2[[#This Row],[N.R.
(Natureza da Receita)]]</f>
        <v>1</v>
      </c>
      <c r="X1867" s="105" t="str">
        <f>IF(Tabela2[[#This Row],[F.R.
(Fonte Recurso)]]="",VLOOKUP(Tabela2[[#This Row],[N.R.
(Natureza da Receita)]],Tabela813[[NR]:[Situação]],3,FALSE),"")</f>
        <v/>
      </c>
      <c r="Y1867" s="105" t="b">
        <f>X1867=Tabela2[[#This Row],[(S)intética
(A)nalítica]]</f>
        <v>1</v>
      </c>
    </row>
    <row r="1868" spans="2:25">
      <c r="B1868" s="29"/>
      <c r="C1868" s="20"/>
      <c r="D1868" s="20"/>
      <c r="E1868" s="20"/>
      <c r="F1868" s="20"/>
      <c r="G1868" s="20"/>
      <c r="H1868" s="20"/>
      <c r="I1868" s="20"/>
      <c r="J1868" s="20"/>
      <c r="K1868" s="16"/>
      <c r="L1868" s="36" t="s">
        <v>3146</v>
      </c>
      <c r="M1868" s="38" t="s">
        <v>3144</v>
      </c>
      <c r="N1868" s="16"/>
      <c r="O1868" s="16"/>
      <c r="P1868" s="20"/>
      <c r="Q1868" s="1"/>
      <c r="R1868" s="1"/>
      <c r="S1868" s="16"/>
      <c r="T1868" s="151"/>
      <c r="V1868" s="105" t="str">
        <f>IF(Tabela2[[#This Row],[F.R.
(Fonte Recurso)]]="",IF(B1977&lt;&gt;"",B1977&amp;".","")&amp;C1977&amp;"."&amp;D1977&amp;"."&amp;E1977&amp;"."&amp;F1977&amp;"."&amp;G1977&amp;"."&amp;H1977&amp;"."&amp;I1977&amp;"."&amp;J1977,"")</f>
        <v/>
      </c>
      <c r="W1868" s="105" t="b">
        <f>V1868=Tabela2[[#This Row],[N.R.
(Natureza da Receita)]]</f>
        <v>1</v>
      </c>
      <c r="X1868" s="105" t="str">
        <f>IF(Tabela2[[#This Row],[F.R.
(Fonte Recurso)]]="",VLOOKUP(Tabela2[[#This Row],[N.R.
(Natureza da Receita)]],Tabela813[[NR]:[Situação]],3,FALSE),"")</f>
        <v/>
      </c>
      <c r="Y1868" s="105" t="b">
        <f>X1868=Tabela2[[#This Row],[(S)intética
(A)nalítica]]</f>
        <v>1</v>
      </c>
    </row>
    <row r="1869" spans="2:25" ht="75">
      <c r="B1869" s="29"/>
      <c r="C1869" s="20" t="s">
        <v>789</v>
      </c>
      <c r="D1869" s="20" t="s">
        <v>790</v>
      </c>
      <c r="E1869" s="20" t="s">
        <v>782</v>
      </c>
      <c r="F1869" s="20" t="s">
        <v>784</v>
      </c>
      <c r="G1869" s="20" t="s">
        <v>787</v>
      </c>
      <c r="H1869" s="20" t="s">
        <v>784</v>
      </c>
      <c r="I1869" s="20" t="s">
        <v>784</v>
      </c>
      <c r="J1869" s="20" t="s">
        <v>787</v>
      </c>
      <c r="K1869" s="16" t="s">
        <v>2125</v>
      </c>
      <c r="L1869" s="20"/>
      <c r="M1869" s="21" t="s">
        <v>1083</v>
      </c>
      <c r="N1869" s="16" t="str">
        <f t="shared" si="46"/>
        <v/>
      </c>
      <c r="O1869" s="16">
        <v>3</v>
      </c>
      <c r="P1869" s="20" t="s">
        <v>44</v>
      </c>
      <c r="Q1869" s="1" t="s">
        <v>666</v>
      </c>
      <c r="R1869" s="1" t="s">
        <v>157</v>
      </c>
      <c r="S1869" s="16" t="s">
        <v>157</v>
      </c>
      <c r="T1869" s="151"/>
      <c r="V1869" s="105" t="str">
        <f>IF(Tabela2[[#This Row],[F.R.
(Fonte Recurso)]]="",IF(B1978&lt;&gt;"",B1978&amp;".","")&amp;C1978&amp;"."&amp;D1978&amp;"."&amp;E1978&amp;"."&amp;F1978&amp;"."&amp;G1978&amp;"."&amp;H1978&amp;"."&amp;I1978&amp;"."&amp;J1978,"")</f>
        <v>9.1.1.3.1.52.0.0.00</v>
      </c>
      <c r="W1869" s="105" t="b">
        <f>V1869=Tabela2[[#This Row],[N.R.
(Natureza da Receita)]]</f>
        <v>0</v>
      </c>
      <c r="X1869" s="105" t="str">
        <f>IF(Tabela2[[#This Row],[F.R.
(Fonte Recurso)]]="",VLOOKUP(Tabela2[[#This Row],[N.R.
(Natureza da Receita)]],Tabela813[[NR]:[Situação]],3,FALSE),"")</f>
        <v>S</v>
      </c>
      <c r="Y1869" s="105" t="b">
        <f>X1869=Tabela2[[#This Row],[(S)intética
(A)nalítica]]</f>
        <v>0</v>
      </c>
    </row>
    <row r="1870" spans="2:25" ht="75">
      <c r="B1870" s="29"/>
      <c r="C1870" s="20" t="s">
        <v>789</v>
      </c>
      <c r="D1870" s="20" t="s">
        <v>790</v>
      </c>
      <c r="E1870" s="20" t="s">
        <v>782</v>
      </c>
      <c r="F1870" s="20" t="s">
        <v>781</v>
      </c>
      <c r="G1870" s="20" t="s">
        <v>787</v>
      </c>
      <c r="H1870" s="20" t="s">
        <v>784</v>
      </c>
      <c r="I1870" s="20" t="s">
        <v>784</v>
      </c>
      <c r="J1870" s="20" t="s">
        <v>787</v>
      </c>
      <c r="K1870" s="16" t="s">
        <v>2126</v>
      </c>
      <c r="L1870" s="20"/>
      <c r="M1870" s="21" t="s">
        <v>1083</v>
      </c>
      <c r="N1870" s="16" t="s">
        <v>1236</v>
      </c>
      <c r="O1870" s="16">
        <v>4</v>
      </c>
      <c r="P1870" s="20" t="s">
        <v>44</v>
      </c>
      <c r="Q1870" s="1" t="s">
        <v>666</v>
      </c>
      <c r="R1870" s="1" t="s">
        <v>157</v>
      </c>
      <c r="S1870" s="16" t="s">
        <v>157</v>
      </c>
      <c r="T1870" s="151"/>
      <c r="V1870" s="105" t="str">
        <f>IF(Tabela2[[#This Row],[F.R.
(Fonte Recurso)]]="",IF(B1979&lt;&gt;"",B1979&amp;".","")&amp;C1979&amp;"."&amp;D1979&amp;"."&amp;E1979&amp;"."&amp;F1979&amp;"."&amp;G1979&amp;"."&amp;H1979&amp;"."&amp;I1979&amp;"."&amp;J1979,"")</f>
        <v>.......</v>
      </c>
      <c r="W1870" s="105" t="b">
        <f>V1870=Tabela2[[#This Row],[N.R.
(Natureza da Receita)]]</f>
        <v>0</v>
      </c>
      <c r="X1870" s="105" t="str">
        <f>IF(Tabela2[[#This Row],[F.R.
(Fonte Recurso)]]="",VLOOKUP(Tabela2[[#This Row],[N.R.
(Natureza da Receita)]],Tabela813[[NR]:[Situação]],3,FALSE),"")</f>
        <v>S</v>
      </c>
      <c r="Y1870" s="105" t="b">
        <f>X1870=Tabela2[[#This Row],[(S)intética
(A)nalítica]]</f>
        <v>1</v>
      </c>
    </row>
    <row r="1871" spans="2:25" ht="75">
      <c r="B1871" s="29"/>
      <c r="C1871" s="20" t="s">
        <v>789</v>
      </c>
      <c r="D1871" s="20" t="s">
        <v>790</v>
      </c>
      <c r="E1871" s="20" t="s">
        <v>782</v>
      </c>
      <c r="F1871" s="20" t="s">
        <v>781</v>
      </c>
      <c r="G1871" s="20" t="s">
        <v>783</v>
      </c>
      <c r="H1871" s="20" t="s">
        <v>784</v>
      </c>
      <c r="I1871" s="20" t="s">
        <v>784</v>
      </c>
      <c r="J1871" s="20" t="s">
        <v>787</v>
      </c>
      <c r="K1871" s="16" t="s">
        <v>2127</v>
      </c>
      <c r="L1871" s="20"/>
      <c r="M1871" s="21" t="s">
        <v>1083</v>
      </c>
      <c r="N1871" s="16" t="s">
        <v>1236</v>
      </c>
      <c r="O1871" s="16">
        <v>5</v>
      </c>
      <c r="P1871" s="20" t="s">
        <v>50</v>
      </c>
      <c r="Q1871" s="1" t="s">
        <v>667</v>
      </c>
      <c r="R1871" s="1" t="s">
        <v>157</v>
      </c>
      <c r="S1871" s="16"/>
      <c r="T1871" s="151"/>
      <c r="V1871" s="105" t="str">
        <f>IF(Tabela2[[#This Row],[F.R.
(Fonte Recurso)]]="",IF(B1980&lt;&gt;"",B1980&amp;".","")&amp;C1980&amp;"."&amp;D1980&amp;"."&amp;E1980&amp;"."&amp;F1980&amp;"."&amp;G1980&amp;"."&amp;H1980&amp;"."&amp;I1980&amp;"."&amp;J1980,"")</f>
        <v>.......</v>
      </c>
      <c r="W1871" s="105" t="b">
        <f>V1871=Tabela2[[#This Row],[N.R.
(Natureza da Receita)]]</f>
        <v>0</v>
      </c>
      <c r="X1871" s="105" t="str">
        <f>IF(Tabela2[[#This Row],[F.R.
(Fonte Recurso)]]="",VLOOKUP(Tabela2[[#This Row],[N.R.
(Natureza da Receita)]],Tabela813[[NR]:[Situação]],3,FALSE),"")</f>
        <v>S</v>
      </c>
      <c r="Y1871" s="105" t="b">
        <f>X1871=Tabela2[[#This Row],[(S)intética
(A)nalítica]]</f>
        <v>1</v>
      </c>
    </row>
    <row r="1872" spans="2:25">
      <c r="B1872" s="29"/>
      <c r="C1872" s="20"/>
      <c r="D1872" s="20"/>
      <c r="E1872" s="20"/>
      <c r="F1872" s="20"/>
      <c r="G1872" s="20"/>
      <c r="H1872" s="20"/>
      <c r="I1872" s="20"/>
      <c r="J1872" s="20"/>
      <c r="K1872" s="16"/>
      <c r="L1872" s="36" t="s">
        <v>3145</v>
      </c>
      <c r="M1872" s="38" t="s">
        <v>3143</v>
      </c>
      <c r="N1872" s="16"/>
      <c r="O1872" s="16" t="s">
        <v>157</v>
      </c>
      <c r="P1872" s="20" t="s">
        <v>157</v>
      </c>
      <c r="Q1872" s="1"/>
      <c r="R1872" s="1" t="s">
        <v>157</v>
      </c>
      <c r="S1872" s="16" t="s">
        <v>157</v>
      </c>
      <c r="T1872" s="151"/>
      <c r="V1872" s="105" t="str">
        <f>IF(Tabela2[[#This Row],[F.R.
(Fonte Recurso)]]="",IF(B1981&lt;&gt;"",B1981&amp;".","")&amp;C1981&amp;"."&amp;D1981&amp;"."&amp;E1981&amp;"."&amp;F1981&amp;"."&amp;G1981&amp;"."&amp;H1981&amp;"."&amp;I1981&amp;"."&amp;J1981,"")</f>
        <v/>
      </c>
      <c r="W1872" s="105" t="b">
        <f>V1872=Tabela2[[#This Row],[N.R.
(Natureza da Receita)]]</f>
        <v>1</v>
      </c>
      <c r="X1872" s="105" t="str">
        <f>IF(Tabela2[[#This Row],[F.R.
(Fonte Recurso)]]="",VLOOKUP(Tabela2[[#This Row],[N.R.
(Natureza da Receita)]],Tabela813[[NR]:[Situação]],3,FALSE),"")</f>
        <v/>
      </c>
      <c r="Y1872" s="105" t="b">
        <f>X1872=Tabela2[[#This Row],[(S)intética
(A)nalítica]]</f>
        <v>1</v>
      </c>
    </row>
    <row r="1873" spans="2:25">
      <c r="B1873" s="29"/>
      <c r="C1873" s="20"/>
      <c r="D1873" s="20"/>
      <c r="E1873" s="20"/>
      <c r="F1873" s="20"/>
      <c r="G1873" s="20"/>
      <c r="H1873" s="20"/>
      <c r="I1873" s="20"/>
      <c r="J1873" s="20"/>
      <c r="K1873" s="16"/>
      <c r="L1873" s="36" t="s">
        <v>3146</v>
      </c>
      <c r="M1873" s="38" t="s">
        <v>3144</v>
      </c>
      <c r="N1873" s="16"/>
      <c r="O1873" s="16"/>
      <c r="P1873" s="20"/>
      <c r="Q1873" s="1"/>
      <c r="R1873" s="1"/>
      <c r="S1873" s="16"/>
      <c r="T1873" s="151"/>
      <c r="V1873" s="105" t="str">
        <f>IF(Tabela2[[#This Row],[F.R.
(Fonte Recurso)]]="",IF(B1982&lt;&gt;"",B1982&amp;".","")&amp;C1982&amp;"."&amp;D1982&amp;"."&amp;E1982&amp;"."&amp;F1982&amp;"."&amp;G1982&amp;"."&amp;H1982&amp;"."&amp;I1982&amp;"."&amp;J1982,"")</f>
        <v/>
      </c>
      <c r="W1873" s="105" t="b">
        <f>V1873=Tabela2[[#This Row],[N.R.
(Natureza da Receita)]]</f>
        <v>1</v>
      </c>
      <c r="X1873" s="105" t="str">
        <f>IF(Tabela2[[#This Row],[F.R.
(Fonte Recurso)]]="",VLOOKUP(Tabela2[[#This Row],[N.R.
(Natureza da Receita)]],Tabela813[[NR]:[Situação]],3,FALSE),"")</f>
        <v/>
      </c>
      <c r="Y1873" s="105" t="b">
        <f>X1873=Tabela2[[#This Row],[(S)intética
(A)nalítica]]</f>
        <v>1</v>
      </c>
    </row>
    <row r="1874" spans="2:25" ht="45">
      <c r="B1874" s="29"/>
      <c r="C1874" s="20" t="s">
        <v>789</v>
      </c>
      <c r="D1874" s="20" t="s">
        <v>791</v>
      </c>
      <c r="E1874" s="20" t="s">
        <v>784</v>
      </c>
      <c r="F1874" s="20" t="s">
        <v>784</v>
      </c>
      <c r="G1874" s="20" t="s">
        <v>787</v>
      </c>
      <c r="H1874" s="20" t="s">
        <v>784</v>
      </c>
      <c r="I1874" s="20" t="s">
        <v>784</v>
      </c>
      <c r="J1874" s="20" t="s">
        <v>787</v>
      </c>
      <c r="K1874" s="16" t="s">
        <v>2128</v>
      </c>
      <c r="L1874" s="20"/>
      <c r="M1874" s="21" t="s">
        <v>1084</v>
      </c>
      <c r="N1874" s="16" t="s">
        <v>1236</v>
      </c>
      <c r="O1874" s="16">
        <v>2</v>
      </c>
      <c r="P1874" s="20" t="s">
        <v>44</v>
      </c>
      <c r="Q1874" s="1" t="s">
        <v>677</v>
      </c>
      <c r="R1874" s="1" t="s">
        <v>157</v>
      </c>
      <c r="S1874" s="16" t="s">
        <v>157</v>
      </c>
      <c r="T1874" s="151"/>
      <c r="V1874" s="105" t="str">
        <f>IF(Tabela2[[#This Row],[F.R.
(Fonte Recurso)]]="",IF(B1983&lt;&gt;"",B1983&amp;".","")&amp;C1983&amp;"."&amp;D1983&amp;"."&amp;E1983&amp;"."&amp;F1983&amp;"."&amp;G1983&amp;"."&amp;H1983&amp;"."&amp;I1983&amp;"."&amp;J1983,"")</f>
        <v>.......</v>
      </c>
      <c r="W1874" s="105" t="b">
        <f>V1874=Tabela2[[#This Row],[N.R.
(Natureza da Receita)]]</f>
        <v>0</v>
      </c>
      <c r="X1874" s="105" t="str">
        <f>IF(Tabela2[[#This Row],[F.R.
(Fonte Recurso)]]="",VLOOKUP(Tabela2[[#This Row],[N.R.
(Natureza da Receita)]],Tabela813[[NR]:[Situação]],3,FALSE),"")</f>
        <v>S</v>
      </c>
      <c r="Y1874" s="105" t="b">
        <f>X1874=Tabela2[[#This Row],[(S)intética
(A)nalítica]]</f>
        <v>1</v>
      </c>
    </row>
    <row r="1875" spans="2:25" ht="45">
      <c r="B1875" s="29"/>
      <c r="C1875" s="20" t="s">
        <v>789</v>
      </c>
      <c r="D1875" s="20" t="s">
        <v>791</v>
      </c>
      <c r="E1875" s="20" t="s">
        <v>782</v>
      </c>
      <c r="F1875" s="20" t="s">
        <v>784</v>
      </c>
      <c r="G1875" s="20" t="s">
        <v>787</v>
      </c>
      <c r="H1875" s="20" t="s">
        <v>784</v>
      </c>
      <c r="I1875" s="20" t="s">
        <v>784</v>
      </c>
      <c r="J1875" s="20" t="s">
        <v>787</v>
      </c>
      <c r="K1875" s="16" t="s">
        <v>2129</v>
      </c>
      <c r="L1875" s="20"/>
      <c r="M1875" s="21" t="s">
        <v>2666</v>
      </c>
      <c r="N1875" s="16" t="s">
        <v>1236</v>
      </c>
      <c r="O1875" s="16">
        <v>3</v>
      </c>
      <c r="P1875" s="20" t="s">
        <v>44</v>
      </c>
      <c r="Q1875" s="1" t="s">
        <v>730</v>
      </c>
      <c r="R1875" s="1" t="s">
        <v>157</v>
      </c>
      <c r="S1875" s="16" t="s">
        <v>157</v>
      </c>
      <c r="T1875" s="151"/>
      <c r="V1875" s="105" t="str">
        <f>IF(Tabela2[[#This Row],[F.R.
(Fonte Recurso)]]="",IF(B1984&lt;&gt;"",B1984&amp;".","")&amp;C1984&amp;"."&amp;D1984&amp;"."&amp;E1984&amp;"."&amp;F1984&amp;"."&amp;G1984&amp;"."&amp;H1984&amp;"."&amp;I1984&amp;"."&amp;J1984,"")</f>
        <v>9.1.1.3.1.99.0.0.00</v>
      </c>
      <c r="W1875" s="105" t="b">
        <f>V1875=Tabela2[[#This Row],[N.R.
(Natureza da Receita)]]</f>
        <v>0</v>
      </c>
      <c r="X1875" s="105" t="str">
        <f>IF(Tabela2[[#This Row],[F.R.
(Fonte Recurso)]]="",VLOOKUP(Tabela2[[#This Row],[N.R.
(Natureza da Receita)]],Tabela813[[NR]:[Situação]],3,FALSE),"")</f>
        <v>S</v>
      </c>
      <c r="Y1875" s="105" t="b">
        <f>X1875=Tabela2[[#This Row],[(S)intética
(A)nalítica]]</f>
        <v>1</v>
      </c>
    </row>
    <row r="1876" spans="2:25" ht="45">
      <c r="B1876" s="29"/>
      <c r="C1876" s="20" t="s">
        <v>789</v>
      </c>
      <c r="D1876" s="20" t="s">
        <v>791</v>
      </c>
      <c r="E1876" s="20" t="s">
        <v>782</v>
      </c>
      <c r="F1876" s="20" t="s">
        <v>790</v>
      </c>
      <c r="G1876" s="20" t="s">
        <v>787</v>
      </c>
      <c r="H1876" s="20" t="s">
        <v>784</v>
      </c>
      <c r="I1876" s="20" t="s">
        <v>784</v>
      </c>
      <c r="J1876" s="20" t="s">
        <v>787</v>
      </c>
      <c r="K1876" s="16" t="s">
        <v>2130</v>
      </c>
      <c r="L1876" s="20"/>
      <c r="M1876" s="21" t="s">
        <v>1085</v>
      </c>
      <c r="N1876" s="16" t="s">
        <v>1236</v>
      </c>
      <c r="O1876" s="16">
        <v>4</v>
      </c>
      <c r="P1876" s="20" t="s">
        <v>44</v>
      </c>
      <c r="Q1876" s="1" t="s">
        <v>733</v>
      </c>
      <c r="R1876" s="1" t="s">
        <v>157</v>
      </c>
      <c r="S1876" s="16"/>
      <c r="T1876" s="151"/>
      <c r="V1876" s="105" t="str">
        <f>IF(Tabela2[[#This Row],[F.R.
(Fonte Recurso)]]="",IF(B1985&lt;&gt;"",B1985&amp;".","")&amp;C1985&amp;"."&amp;D1985&amp;"."&amp;E1985&amp;"."&amp;F1985&amp;"."&amp;G1985&amp;"."&amp;H1985&amp;"."&amp;I1985&amp;"."&amp;J1985,"")</f>
        <v>.......</v>
      </c>
      <c r="W1876" s="105" t="b">
        <f>V1876=Tabela2[[#This Row],[N.R.
(Natureza da Receita)]]</f>
        <v>0</v>
      </c>
      <c r="X1876" s="105" t="str">
        <f>IF(Tabela2[[#This Row],[F.R.
(Fonte Recurso)]]="",VLOOKUP(Tabela2[[#This Row],[N.R.
(Natureza da Receita)]],Tabela813[[NR]:[Situação]],3,FALSE),"")</f>
        <v>S</v>
      </c>
      <c r="Y1876" s="105" t="b">
        <f>X1876=Tabela2[[#This Row],[(S)intética
(A)nalítica]]</f>
        <v>1</v>
      </c>
    </row>
    <row r="1877" spans="2:25" ht="45">
      <c r="B1877" s="29"/>
      <c r="C1877" s="20" t="s">
        <v>789</v>
      </c>
      <c r="D1877" s="20" t="s">
        <v>791</v>
      </c>
      <c r="E1877" s="20" t="s">
        <v>782</v>
      </c>
      <c r="F1877" s="20" t="s">
        <v>790</v>
      </c>
      <c r="G1877" s="20" t="s">
        <v>807</v>
      </c>
      <c r="H1877" s="20" t="s">
        <v>784</v>
      </c>
      <c r="I1877" s="20" t="s">
        <v>784</v>
      </c>
      <c r="J1877" s="20" t="s">
        <v>787</v>
      </c>
      <c r="K1877" s="16" t="s">
        <v>2131</v>
      </c>
      <c r="L1877" s="20"/>
      <c r="M1877" s="21" t="s">
        <v>2667</v>
      </c>
      <c r="N1877" s="16" t="str">
        <f t="shared" si="46"/>
        <v/>
      </c>
      <c r="O1877" s="16">
        <v>5</v>
      </c>
      <c r="P1877" s="20" t="s">
        <v>54</v>
      </c>
      <c r="Q1877" s="1" t="s">
        <v>735</v>
      </c>
      <c r="R1877" s="1" t="s">
        <v>157</v>
      </c>
      <c r="S1877" s="16"/>
      <c r="T1877" s="151"/>
      <c r="V1877" s="105" t="str">
        <f>IF(Tabela2[[#This Row],[F.R.
(Fonte Recurso)]]="",IF(B1986&lt;&gt;"",B1986&amp;".","")&amp;C1986&amp;"."&amp;D1986&amp;"."&amp;E1986&amp;"."&amp;F1986&amp;"."&amp;G1986&amp;"."&amp;H1986&amp;"."&amp;I1986&amp;"."&amp;J1986,"")</f>
        <v>.......</v>
      </c>
      <c r="W1877" s="105" t="b">
        <f>V1877=Tabela2[[#This Row],[N.R.
(Natureza da Receita)]]</f>
        <v>0</v>
      </c>
      <c r="X1877" s="105" t="str">
        <f>IF(Tabela2[[#This Row],[F.R.
(Fonte Recurso)]]="",VLOOKUP(Tabela2[[#This Row],[N.R.
(Natureza da Receita)]],Tabela813[[NR]:[Situação]],3,FALSE),"")</f>
        <v>S</v>
      </c>
      <c r="Y1877" s="105" t="b">
        <f>X1877=Tabela2[[#This Row],[(S)intética
(A)nalítica]]</f>
        <v>0</v>
      </c>
    </row>
    <row r="1878" spans="2:25" ht="30">
      <c r="B1878" s="29"/>
      <c r="C1878" s="20"/>
      <c r="D1878" s="20"/>
      <c r="E1878" s="20"/>
      <c r="F1878" s="20"/>
      <c r="G1878" s="20"/>
      <c r="H1878" s="20"/>
      <c r="I1878" s="20"/>
      <c r="J1878" s="20"/>
      <c r="K1878" s="16"/>
      <c r="L1878" s="20" t="s">
        <v>3136</v>
      </c>
      <c r="M1878" s="21" t="s">
        <v>3385</v>
      </c>
      <c r="N1878" s="16"/>
      <c r="O1878" s="16" t="s">
        <v>157</v>
      </c>
      <c r="P1878" s="20" t="s">
        <v>157</v>
      </c>
      <c r="Q1878" s="1"/>
      <c r="R1878" s="1" t="s">
        <v>157</v>
      </c>
      <c r="S1878" s="16" t="s">
        <v>157</v>
      </c>
      <c r="T1878" s="151"/>
      <c r="V1878" s="105" t="str">
        <f>IF(Tabela2[[#This Row],[F.R.
(Fonte Recurso)]]="",IF(B1987&lt;&gt;"",B1987&amp;".","")&amp;C1987&amp;"."&amp;D1987&amp;"."&amp;E1987&amp;"."&amp;F1987&amp;"."&amp;G1987&amp;"."&amp;H1987&amp;"."&amp;I1987&amp;"."&amp;J1987,"")</f>
        <v/>
      </c>
      <c r="W1878" s="105" t="b">
        <f>V1878=Tabela2[[#This Row],[N.R.
(Natureza da Receita)]]</f>
        <v>1</v>
      </c>
      <c r="X1878" s="105" t="str">
        <f>IF(Tabela2[[#This Row],[F.R.
(Fonte Recurso)]]="",VLOOKUP(Tabela2[[#This Row],[N.R.
(Natureza da Receita)]],Tabela813[[NR]:[Situação]],3,FALSE),"")</f>
        <v/>
      </c>
      <c r="Y1878" s="105" t="b">
        <f>X1878=Tabela2[[#This Row],[(S)intética
(A)nalítica]]</f>
        <v>1</v>
      </c>
    </row>
    <row r="1879" spans="2:25" ht="45">
      <c r="B1879" s="29"/>
      <c r="C1879" s="20" t="s">
        <v>789</v>
      </c>
      <c r="D1879" s="20" t="s">
        <v>791</v>
      </c>
      <c r="E1879" s="20" t="s">
        <v>782</v>
      </c>
      <c r="F1879" s="20" t="s">
        <v>790</v>
      </c>
      <c r="G1879" s="20" t="s">
        <v>809</v>
      </c>
      <c r="H1879" s="20" t="s">
        <v>784</v>
      </c>
      <c r="I1879" s="20" t="s">
        <v>784</v>
      </c>
      <c r="J1879" s="20" t="s">
        <v>787</v>
      </c>
      <c r="K1879" s="16" t="s">
        <v>2132</v>
      </c>
      <c r="L1879" s="20"/>
      <c r="M1879" s="21" t="s">
        <v>2668</v>
      </c>
      <c r="N1879" s="16" t="s">
        <v>1236</v>
      </c>
      <c r="O1879" s="16">
        <v>5</v>
      </c>
      <c r="P1879" s="20" t="s">
        <v>54</v>
      </c>
      <c r="Q1879" s="1" t="s">
        <v>736</v>
      </c>
      <c r="R1879" s="1" t="s">
        <v>157</v>
      </c>
      <c r="S1879" s="16"/>
      <c r="T1879" s="151"/>
      <c r="V1879" s="105" t="str">
        <f>IF(Tabela2[[#This Row],[F.R.
(Fonte Recurso)]]="",IF(B1988&lt;&gt;"",B1988&amp;".","")&amp;C1988&amp;"."&amp;D1988&amp;"."&amp;E1988&amp;"."&amp;F1988&amp;"."&amp;G1988&amp;"."&amp;H1988&amp;"."&amp;I1988&amp;"."&amp;J1988,"")</f>
        <v>9.1.2.1.0.00.0.0.00</v>
      </c>
      <c r="W1879" s="105" t="b">
        <f>V1879=Tabela2[[#This Row],[N.R.
(Natureza da Receita)]]</f>
        <v>0</v>
      </c>
      <c r="X1879" s="105" t="str">
        <f>IF(Tabela2[[#This Row],[F.R.
(Fonte Recurso)]]="",VLOOKUP(Tabela2[[#This Row],[N.R.
(Natureza da Receita)]],Tabela813[[NR]:[Situação]],3,FALSE),"")</f>
        <v>S</v>
      </c>
      <c r="Y1879" s="105" t="b">
        <f>X1879=Tabela2[[#This Row],[(S)intética
(A)nalítica]]</f>
        <v>1</v>
      </c>
    </row>
    <row r="1880" spans="2:25" ht="30">
      <c r="B1880" s="29"/>
      <c r="C1880" s="20"/>
      <c r="D1880" s="20"/>
      <c r="E1880" s="20"/>
      <c r="F1880" s="20"/>
      <c r="G1880" s="20"/>
      <c r="H1880" s="20"/>
      <c r="I1880" s="20"/>
      <c r="J1880" s="20"/>
      <c r="K1880" s="16"/>
      <c r="L1880" s="20" t="s">
        <v>3133</v>
      </c>
      <c r="M1880" s="21" t="s">
        <v>3376</v>
      </c>
      <c r="N1880" s="16"/>
      <c r="O1880" s="16" t="s">
        <v>157</v>
      </c>
      <c r="P1880" s="20" t="s">
        <v>157</v>
      </c>
      <c r="Q1880" s="1"/>
      <c r="R1880" s="1" t="s">
        <v>157</v>
      </c>
      <c r="S1880" s="16" t="s">
        <v>157</v>
      </c>
      <c r="T1880" s="151"/>
      <c r="V1880" s="105" t="str">
        <f>IF(Tabela2[[#This Row],[F.R.
(Fonte Recurso)]]="",IF(B1989&lt;&gt;"",B1989&amp;".","")&amp;C1989&amp;"."&amp;D1989&amp;"."&amp;E1989&amp;"."&amp;F1989&amp;"."&amp;G1989&amp;"."&amp;H1989&amp;"."&amp;I1989&amp;"."&amp;J1989,"")</f>
        <v/>
      </c>
      <c r="W1880" s="105" t="b">
        <f>V1880=Tabela2[[#This Row],[N.R.
(Natureza da Receita)]]</f>
        <v>1</v>
      </c>
      <c r="X1880" s="105" t="str">
        <f>IF(Tabela2[[#This Row],[F.R.
(Fonte Recurso)]]="",VLOOKUP(Tabela2[[#This Row],[N.R.
(Natureza da Receita)]],Tabela813[[NR]:[Situação]],3,FALSE),"")</f>
        <v/>
      </c>
      <c r="Y1880" s="105" t="b">
        <f>X1880=Tabela2[[#This Row],[(S)intética
(A)nalítica]]</f>
        <v>1</v>
      </c>
    </row>
    <row r="1881" spans="2:25" ht="45">
      <c r="B1881" s="29"/>
      <c r="C1881" s="20" t="s">
        <v>789</v>
      </c>
      <c r="D1881" s="20" t="s">
        <v>791</v>
      </c>
      <c r="E1881" s="20" t="s">
        <v>782</v>
      </c>
      <c r="F1881" s="20" t="s">
        <v>790</v>
      </c>
      <c r="G1881" s="20" t="s">
        <v>811</v>
      </c>
      <c r="H1881" s="20" t="s">
        <v>784</v>
      </c>
      <c r="I1881" s="20" t="s">
        <v>784</v>
      </c>
      <c r="J1881" s="20" t="s">
        <v>787</v>
      </c>
      <c r="K1881" s="16" t="s">
        <v>2133</v>
      </c>
      <c r="L1881" s="20"/>
      <c r="M1881" s="21" t="s">
        <v>2669</v>
      </c>
      <c r="N1881" s="16" t="str">
        <f t="shared" si="46"/>
        <v>S</v>
      </c>
      <c r="O1881" s="16">
        <v>5</v>
      </c>
      <c r="P1881" s="20" t="s">
        <v>54</v>
      </c>
      <c r="Q1881" s="1" t="s">
        <v>737</v>
      </c>
      <c r="R1881" s="1" t="s">
        <v>157</v>
      </c>
      <c r="S1881" s="16"/>
      <c r="T1881" s="151"/>
      <c r="V1881" s="105" t="str">
        <f>IF(Tabela2[[#This Row],[F.R.
(Fonte Recurso)]]="",IF(B1990&lt;&gt;"",B1990&amp;".","")&amp;C1990&amp;"."&amp;D1990&amp;"."&amp;E1990&amp;"."&amp;F1990&amp;"."&amp;G1990&amp;"."&amp;H1990&amp;"."&amp;I1990&amp;"."&amp;J1990,"")</f>
        <v>9.1.2.1.5.01.0.0.00</v>
      </c>
      <c r="W1881" s="105" t="b">
        <f>V1881=Tabela2[[#This Row],[N.R.
(Natureza da Receita)]]</f>
        <v>0</v>
      </c>
      <c r="X1881" s="105" t="str">
        <f>IF(Tabela2[[#This Row],[F.R.
(Fonte Recurso)]]="",VLOOKUP(Tabela2[[#This Row],[N.R.
(Natureza da Receita)]],Tabela813[[NR]:[Situação]],3,FALSE),"")</f>
        <v>S</v>
      </c>
      <c r="Y1881" s="105" t="b">
        <f>X1881=Tabela2[[#This Row],[(S)intética
(A)nalítica]]</f>
        <v>1</v>
      </c>
    </row>
    <row r="1882" spans="2:25">
      <c r="B1882" s="29"/>
      <c r="C1882" s="20"/>
      <c r="D1882" s="20"/>
      <c r="E1882" s="20"/>
      <c r="F1882" s="20"/>
      <c r="G1882" s="20"/>
      <c r="H1882" s="20"/>
      <c r="I1882" s="20"/>
      <c r="J1882" s="20"/>
      <c r="K1882" s="16"/>
      <c r="L1882" s="20" t="s">
        <v>3139</v>
      </c>
      <c r="M1882" s="21" t="s">
        <v>3356</v>
      </c>
      <c r="N1882" s="16"/>
      <c r="O1882" s="16" t="s">
        <v>157</v>
      </c>
      <c r="P1882" s="20" t="s">
        <v>157</v>
      </c>
      <c r="Q1882" s="1"/>
      <c r="R1882" s="1" t="s">
        <v>157</v>
      </c>
      <c r="S1882" s="16" t="s">
        <v>157</v>
      </c>
      <c r="T1882" s="151"/>
      <c r="V1882" s="105" t="str">
        <f>IF(Tabela2[[#This Row],[F.R.
(Fonte Recurso)]]="",IF(B1991&lt;&gt;"",B1991&amp;".","")&amp;C1991&amp;"."&amp;D1991&amp;"."&amp;E1991&amp;"."&amp;F1991&amp;"."&amp;G1991&amp;"."&amp;H1991&amp;"."&amp;I1991&amp;"."&amp;J1991,"")</f>
        <v/>
      </c>
      <c r="W1882" s="105" t="b">
        <f>V1882=Tabela2[[#This Row],[N.R.
(Natureza da Receita)]]</f>
        <v>1</v>
      </c>
      <c r="X1882" s="105" t="str">
        <f>IF(Tabela2[[#This Row],[F.R.
(Fonte Recurso)]]="",VLOOKUP(Tabela2[[#This Row],[N.R.
(Natureza da Receita)]],Tabela813[[NR]:[Situação]],3,FALSE),"")</f>
        <v/>
      </c>
      <c r="Y1882" s="105" t="b">
        <f>X1882=Tabela2[[#This Row],[(S)intética
(A)nalítica]]</f>
        <v>1</v>
      </c>
    </row>
    <row r="1883" spans="2:25" ht="30">
      <c r="B1883" s="29"/>
      <c r="C1883" s="20" t="s">
        <v>789</v>
      </c>
      <c r="D1883" s="20" t="s">
        <v>791</v>
      </c>
      <c r="E1883" s="20" t="s">
        <v>782</v>
      </c>
      <c r="F1883" s="20" t="s">
        <v>793</v>
      </c>
      <c r="G1883" s="20" t="s">
        <v>787</v>
      </c>
      <c r="H1883" s="20" t="s">
        <v>784</v>
      </c>
      <c r="I1883" s="20" t="s">
        <v>784</v>
      </c>
      <c r="J1883" s="20" t="s">
        <v>787</v>
      </c>
      <c r="K1883" s="16" t="s">
        <v>2134</v>
      </c>
      <c r="L1883" s="20"/>
      <c r="M1883" s="21" t="s">
        <v>1086</v>
      </c>
      <c r="N1883" s="16" t="s">
        <v>1236</v>
      </c>
      <c r="O1883" s="16">
        <v>4</v>
      </c>
      <c r="P1883" s="20" t="s">
        <v>44</v>
      </c>
      <c r="Q1883" s="1" t="s">
        <v>738</v>
      </c>
      <c r="R1883" s="1" t="s">
        <v>157</v>
      </c>
      <c r="S1883" s="16"/>
      <c r="T1883" s="151"/>
      <c r="V1883" s="105" t="str">
        <f>IF(Tabela2[[#This Row],[F.R.
(Fonte Recurso)]]="",IF(B1992&lt;&gt;"",B1992&amp;".","")&amp;C1992&amp;"."&amp;D1992&amp;"."&amp;E1992&amp;"."&amp;F1992&amp;"."&amp;G1992&amp;"."&amp;H1992&amp;"."&amp;I1992&amp;"."&amp;J1992,"")</f>
        <v>.......</v>
      </c>
      <c r="W1883" s="105" t="b">
        <f>V1883=Tabela2[[#This Row],[N.R.
(Natureza da Receita)]]</f>
        <v>0</v>
      </c>
      <c r="X1883" s="105" t="str">
        <f>IF(Tabela2[[#This Row],[F.R.
(Fonte Recurso)]]="",VLOOKUP(Tabela2[[#This Row],[N.R.
(Natureza da Receita)]],Tabela813[[NR]:[Situação]],3,FALSE),"")</f>
        <v>S</v>
      </c>
      <c r="Y1883" s="105" t="b">
        <f>X1883=Tabela2[[#This Row],[(S)intética
(A)nalítica]]</f>
        <v>1</v>
      </c>
    </row>
    <row r="1884" spans="2:25" ht="30">
      <c r="B1884" s="29"/>
      <c r="C1884" s="20" t="s">
        <v>789</v>
      </c>
      <c r="D1884" s="20" t="s">
        <v>791</v>
      </c>
      <c r="E1884" s="20" t="s">
        <v>782</v>
      </c>
      <c r="F1884" s="20" t="s">
        <v>793</v>
      </c>
      <c r="G1884" s="20" t="s">
        <v>807</v>
      </c>
      <c r="H1884" s="20" t="s">
        <v>784</v>
      </c>
      <c r="I1884" s="20" t="s">
        <v>784</v>
      </c>
      <c r="J1884" s="20" t="s">
        <v>787</v>
      </c>
      <c r="K1884" s="16" t="s">
        <v>2135</v>
      </c>
      <c r="L1884" s="20"/>
      <c r="M1884" s="21" t="s">
        <v>1087</v>
      </c>
      <c r="N1884" s="16" t="str">
        <f t="shared" si="46"/>
        <v>S</v>
      </c>
      <c r="O1884" s="16">
        <v>5</v>
      </c>
      <c r="P1884" s="20" t="s">
        <v>54</v>
      </c>
      <c r="Q1884" s="1" t="s">
        <v>734</v>
      </c>
      <c r="R1884" s="1" t="s">
        <v>157</v>
      </c>
      <c r="S1884" s="16"/>
      <c r="T1884" s="151"/>
      <c r="V1884" s="105" t="str">
        <f>IF(Tabela2[[#This Row],[F.R.
(Fonte Recurso)]]="",IF(B1993&lt;&gt;"",B1993&amp;".","")&amp;C1993&amp;"."&amp;D1993&amp;"."&amp;E1993&amp;"."&amp;F1993&amp;"."&amp;G1993&amp;"."&amp;H1993&amp;"."&amp;I1993&amp;"."&amp;J1993,"")</f>
        <v>.......</v>
      </c>
      <c r="W1884" s="105" t="b">
        <f>V1884=Tabela2[[#This Row],[N.R.
(Natureza da Receita)]]</f>
        <v>0</v>
      </c>
      <c r="X1884" s="105" t="str">
        <f>IF(Tabela2[[#This Row],[F.R.
(Fonte Recurso)]]="",VLOOKUP(Tabela2[[#This Row],[N.R.
(Natureza da Receita)]],Tabela813[[NR]:[Situação]],3,FALSE),"")</f>
        <v>S</v>
      </c>
      <c r="Y1884" s="105" t="b">
        <f>X1884=Tabela2[[#This Row],[(S)intética
(A)nalítica]]</f>
        <v>1</v>
      </c>
    </row>
    <row r="1885" spans="2:25">
      <c r="B1885" s="29"/>
      <c r="C1885" s="20"/>
      <c r="D1885" s="20"/>
      <c r="E1885" s="20"/>
      <c r="F1885" s="20"/>
      <c r="G1885" s="20"/>
      <c r="H1885" s="20"/>
      <c r="I1885" s="20"/>
      <c r="J1885" s="20"/>
      <c r="K1885" s="16"/>
      <c r="L1885" s="20" t="s">
        <v>3165</v>
      </c>
      <c r="M1885" s="21" t="s">
        <v>3162</v>
      </c>
      <c r="N1885" s="16"/>
      <c r="O1885" s="16" t="s">
        <v>157</v>
      </c>
      <c r="P1885" s="20" t="s">
        <v>157</v>
      </c>
      <c r="Q1885" s="1"/>
      <c r="R1885" s="144" t="s">
        <v>3191</v>
      </c>
      <c r="S1885" s="16" t="s">
        <v>157</v>
      </c>
      <c r="T1885" s="151"/>
      <c r="V1885" s="105" t="str">
        <f>IF(Tabela2[[#This Row],[F.R.
(Fonte Recurso)]]="",IF(B1994&lt;&gt;"",B1994&amp;".","")&amp;C1994&amp;"."&amp;D1994&amp;"."&amp;E1994&amp;"."&amp;F1994&amp;"."&amp;G1994&amp;"."&amp;H1994&amp;"."&amp;I1994&amp;"."&amp;J1994,"")</f>
        <v/>
      </c>
      <c r="W1885" s="105" t="b">
        <f>V1885=Tabela2[[#This Row],[N.R.
(Natureza da Receita)]]</f>
        <v>1</v>
      </c>
      <c r="X1885" s="105" t="str">
        <f>IF(Tabela2[[#This Row],[F.R.
(Fonte Recurso)]]="",VLOOKUP(Tabela2[[#This Row],[N.R.
(Natureza da Receita)]],Tabela813[[NR]:[Situação]],3,FALSE),"")</f>
        <v/>
      </c>
      <c r="Y1885" s="105" t="b">
        <f>X1885=Tabela2[[#This Row],[(S)intética
(A)nalítica]]</f>
        <v>1</v>
      </c>
    </row>
    <row r="1886" spans="2:25" ht="30">
      <c r="B1886" s="29"/>
      <c r="C1886" s="20" t="s">
        <v>789</v>
      </c>
      <c r="D1886" s="20" t="s">
        <v>791</v>
      </c>
      <c r="E1886" s="20" t="s">
        <v>782</v>
      </c>
      <c r="F1886" s="20" t="s">
        <v>793</v>
      </c>
      <c r="G1886" s="20" t="s">
        <v>797</v>
      </c>
      <c r="H1886" s="20" t="s">
        <v>784</v>
      </c>
      <c r="I1886" s="20" t="s">
        <v>784</v>
      </c>
      <c r="J1886" s="20" t="s">
        <v>787</v>
      </c>
      <c r="K1886" s="16" t="s">
        <v>2136</v>
      </c>
      <c r="L1886" s="20"/>
      <c r="M1886" s="21" t="s">
        <v>1086</v>
      </c>
      <c r="N1886" s="16" t="s">
        <v>1236</v>
      </c>
      <c r="O1886" s="16">
        <v>5</v>
      </c>
      <c r="P1886" s="20" t="s">
        <v>50</v>
      </c>
      <c r="Q1886" s="1" t="s">
        <v>739</v>
      </c>
      <c r="R1886" s="1" t="s">
        <v>157</v>
      </c>
      <c r="S1886" s="16"/>
      <c r="T1886" s="151"/>
      <c r="V1886" s="105" t="str">
        <f>IF(Tabela2[[#This Row],[F.R.
(Fonte Recurso)]]="",IF(B1995&lt;&gt;"",B1995&amp;".","")&amp;C1995&amp;"."&amp;D1995&amp;"."&amp;E1995&amp;"."&amp;F1995&amp;"."&amp;G1995&amp;"."&amp;H1995&amp;"."&amp;I1995&amp;"."&amp;J1995,"")</f>
        <v>9.1.2.1.5.01.2.0.00</v>
      </c>
      <c r="W1886" s="105" t="b">
        <f>V1886=Tabela2[[#This Row],[N.R.
(Natureza da Receita)]]</f>
        <v>0</v>
      </c>
      <c r="X1886" s="105" t="str">
        <f>IF(Tabela2[[#This Row],[F.R.
(Fonte Recurso)]]="",VLOOKUP(Tabela2[[#This Row],[N.R.
(Natureza da Receita)]],Tabela813[[NR]:[Situação]],3,FALSE),"")</f>
        <v>S</v>
      </c>
      <c r="Y1886" s="105" t="b">
        <f>X1886=Tabela2[[#This Row],[(S)intética
(A)nalítica]]</f>
        <v>1</v>
      </c>
    </row>
    <row r="1887" spans="2:25" ht="30">
      <c r="B1887" s="29"/>
      <c r="C1887" s="20"/>
      <c r="D1887" s="20"/>
      <c r="E1887" s="20"/>
      <c r="F1887" s="20"/>
      <c r="G1887" s="20"/>
      <c r="H1887" s="20"/>
      <c r="I1887" s="20"/>
      <c r="J1887" s="20"/>
      <c r="K1887" s="16"/>
      <c r="L1887" s="20" t="s">
        <v>3110</v>
      </c>
      <c r="M1887" s="21" t="s">
        <v>3055</v>
      </c>
      <c r="N1887" s="16"/>
      <c r="O1887" s="16" t="s">
        <v>157</v>
      </c>
      <c r="P1887" s="20" t="s">
        <v>157</v>
      </c>
      <c r="Q1887" s="41" t="s">
        <v>3192</v>
      </c>
      <c r="R1887" s="1" t="s">
        <v>157</v>
      </c>
      <c r="S1887" s="16" t="s">
        <v>157</v>
      </c>
      <c r="T1887" s="151"/>
      <c r="V1887" s="105" t="str">
        <f>IF(Tabela2[[#This Row],[F.R.
(Fonte Recurso)]]="",IF(B1996&lt;&gt;"",B1996&amp;".","")&amp;C1996&amp;"."&amp;D1996&amp;"."&amp;E1996&amp;"."&amp;F1996&amp;"."&amp;G1996&amp;"."&amp;H1996&amp;"."&amp;I1996&amp;"."&amp;J1996,"")</f>
        <v/>
      </c>
      <c r="W1887" s="105" t="b">
        <f>V1887=Tabela2[[#This Row],[N.R.
(Natureza da Receita)]]</f>
        <v>1</v>
      </c>
      <c r="X1887" s="105" t="str">
        <f>IF(Tabela2[[#This Row],[F.R.
(Fonte Recurso)]]="",VLOOKUP(Tabela2[[#This Row],[N.R.
(Natureza da Receita)]],Tabela813[[NR]:[Situação]],3,FALSE),"")</f>
        <v/>
      </c>
      <c r="Y1887" s="105" t="b">
        <f>X1887=Tabela2[[#This Row],[(S)intética
(A)nalítica]]</f>
        <v>1</v>
      </c>
    </row>
    <row r="1888" spans="2:25">
      <c r="B1888" s="29"/>
      <c r="C1888" s="20"/>
      <c r="D1888" s="20"/>
      <c r="E1888" s="20"/>
      <c r="F1888" s="20"/>
      <c r="G1888" s="20"/>
      <c r="H1888" s="20"/>
      <c r="I1888" s="20"/>
      <c r="J1888" s="20"/>
      <c r="K1888" s="16"/>
      <c r="L1888" s="20" t="s">
        <v>3358</v>
      </c>
      <c r="M1888" s="21" t="s">
        <v>3359</v>
      </c>
      <c r="N1888" s="16"/>
      <c r="O1888" s="16" t="s">
        <v>157</v>
      </c>
      <c r="P1888" s="20" t="s">
        <v>157</v>
      </c>
      <c r="Q1888" s="1"/>
      <c r="R1888" s="1" t="s">
        <v>157</v>
      </c>
      <c r="S1888" s="16" t="s">
        <v>157</v>
      </c>
      <c r="T1888" s="151"/>
      <c r="V1888" s="105" t="str">
        <f>IF(Tabela2[[#This Row],[F.R.
(Fonte Recurso)]]="",IF(B1997&lt;&gt;"",B1997&amp;".","")&amp;C1997&amp;"."&amp;D1997&amp;"."&amp;E1997&amp;"."&amp;F1997&amp;"."&amp;G1997&amp;"."&amp;H1997&amp;"."&amp;I1997&amp;"."&amp;J1997,"")</f>
        <v/>
      </c>
      <c r="W1888" s="105" t="b">
        <f>V1888=Tabela2[[#This Row],[N.R.
(Natureza da Receita)]]</f>
        <v>1</v>
      </c>
      <c r="X1888" s="105" t="str">
        <f>IF(Tabela2[[#This Row],[F.R.
(Fonte Recurso)]]="",VLOOKUP(Tabela2[[#This Row],[N.R.
(Natureza da Receita)]],Tabela813[[NR]:[Situação]],3,FALSE),"")</f>
        <v/>
      </c>
      <c r="Y1888" s="105" t="b">
        <f>X1888=Tabela2[[#This Row],[(S)intética
(A)nalítica]]</f>
        <v>1</v>
      </c>
    </row>
    <row r="1889" spans="2:25">
      <c r="B1889" s="29"/>
      <c r="C1889" s="20"/>
      <c r="D1889" s="20"/>
      <c r="E1889" s="20"/>
      <c r="F1889" s="20"/>
      <c r="G1889" s="20"/>
      <c r="H1889" s="20"/>
      <c r="I1889" s="20"/>
      <c r="J1889" s="20"/>
      <c r="K1889" s="16"/>
      <c r="L1889" s="20" t="s">
        <v>3350</v>
      </c>
      <c r="M1889" s="21" t="s">
        <v>3351</v>
      </c>
      <c r="N1889" s="16"/>
      <c r="O1889" s="16"/>
      <c r="P1889" s="20"/>
      <c r="Q1889" s="1"/>
      <c r="R1889" s="1"/>
      <c r="S1889" s="16"/>
      <c r="T1889" s="151"/>
      <c r="V1889" s="105" t="str">
        <f>IF(Tabela2[[#This Row],[F.R.
(Fonte Recurso)]]="",IF(B1998&lt;&gt;"",B1998&amp;".","")&amp;C1998&amp;"."&amp;D1998&amp;"."&amp;E1998&amp;"."&amp;F1998&amp;"."&amp;G1998&amp;"."&amp;H1998&amp;"."&amp;I1998&amp;"."&amp;J1998,"")</f>
        <v/>
      </c>
      <c r="W1889" s="105" t="b">
        <f>V1889=Tabela2[[#This Row],[N.R.
(Natureza da Receita)]]</f>
        <v>1</v>
      </c>
      <c r="X1889" s="105" t="str">
        <f>IF(Tabela2[[#This Row],[F.R.
(Fonte Recurso)]]="",VLOOKUP(Tabela2[[#This Row],[N.R.
(Natureza da Receita)]],Tabela813[[NR]:[Situação]],3,FALSE),"")</f>
        <v/>
      </c>
      <c r="Y1889" s="105" t="b">
        <f>X1889=Tabela2[[#This Row],[(S)intética
(A)nalítica]]</f>
        <v>1</v>
      </c>
    </row>
    <row r="1890" spans="2:25">
      <c r="B1890" s="29"/>
      <c r="C1890" s="20"/>
      <c r="D1890" s="20"/>
      <c r="E1890" s="20"/>
      <c r="F1890" s="20"/>
      <c r="G1890" s="20"/>
      <c r="H1890" s="20"/>
      <c r="I1890" s="20"/>
      <c r="J1890" s="20"/>
      <c r="K1890" s="16"/>
      <c r="L1890" s="20" t="s">
        <v>3163</v>
      </c>
      <c r="M1890" s="95" t="s">
        <v>3109</v>
      </c>
      <c r="N1890" s="16"/>
      <c r="O1890" s="16"/>
      <c r="P1890" s="20"/>
      <c r="Q1890" s="1"/>
      <c r="R1890" s="1"/>
      <c r="S1890" s="16"/>
      <c r="T1890" s="151"/>
      <c r="V1890" s="105" t="str">
        <f>IF(Tabela2[[#This Row],[F.R.
(Fonte Recurso)]]="",IF(B1999&lt;&gt;"",B1999&amp;".","")&amp;C1999&amp;"."&amp;D1999&amp;"."&amp;E1999&amp;"."&amp;F1999&amp;"."&amp;G1999&amp;"."&amp;H1999&amp;"."&amp;I1999&amp;"."&amp;J1999,"")</f>
        <v/>
      </c>
      <c r="W1890" s="105" t="b">
        <f>V1890=Tabela2[[#This Row],[N.R.
(Natureza da Receita)]]</f>
        <v>1</v>
      </c>
      <c r="X1890" s="105" t="str">
        <f>IF(Tabela2[[#This Row],[F.R.
(Fonte Recurso)]]="",VLOOKUP(Tabela2[[#This Row],[N.R.
(Natureza da Receita)]],Tabela813[[NR]:[Situação]],3,FALSE),"")</f>
        <v/>
      </c>
      <c r="Y1890" s="105" t="b">
        <f>X1890=Tabela2[[#This Row],[(S)intética
(A)nalítica]]</f>
        <v>1</v>
      </c>
    </row>
    <row r="1891" spans="2:25" ht="45">
      <c r="B1891" s="29"/>
      <c r="C1891" s="20" t="s">
        <v>789</v>
      </c>
      <c r="D1891" s="20" t="s">
        <v>791</v>
      </c>
      <c r="E1891" s="20" t="s">
        <v>792</v>
      </c>
      <c r="F1891" s="20" t="s">
        <v>784</v>
      </c>
      <c r="G1891" s="20" t="s">
        <v>787</v>
      </c>
      <c r="H1891" s="20" t="s">
        <v>784</v>
      </c>
      <c r="I1891" s="20" t="s">
        <v>784</v>
      </c>
      <c r="J1891" s="20" t="s">
        <v>787</v>
      </c>
      <c r="K1891" s="16" t="s">
        <v>2137</v>
      </c>
      <c r="L1891" s="20"/>
      <c r="M1891" s="21" t="s">
        <v>1088</v>
      </c>
      <c r="N1891" s="16" t="str">
        <f t="shared" si="46"/>
        <v>S</v>
      </c>
      <c r="O1891" s="16">
        <v>3</v>
      </c>
      <c r="P1891" s="20" t="s">
        <v>44</v>
      </c>
      <c r="Q1891" s="1" t="s">
        <v>743</v>
      </c>
      <c r="R1891" s="1" t="s">
        <v>157</v>
      </c>
      <c r="S1891" s="16" t="s">
        <v>157</v>
      </c>
      <c r="T1891" s="151"/>
      <c r="V1891" s="105" t="str">
        <f>IF(Tabela2[[#This Row],[F.R.
(Fonte Recurso)]]="",IF(B2000&lt;&gt;"",B2000&amp;".","")&amp;C2000&amp;"."&amp;D2000&amp;"."&amp;E2000&amp;"."&amp;F2000&amp;"."&amp;G2000&amp;"."&amp;H2000&amp;"."&amp;I2000&amp;"."&amp;J2000,"")</f>
        <v>.......</v>
      </c>
      <c r="W1891" s="105" t="b">
        <f>V1891=Tabela2[[#This Row],[N.R.
(Natureza da Receita)]]</f>
        <v>0</v>
      </c>
      <c r="X1891" s="105" t="str">
        <f>IF(Tabela2[[#This Row],[F.R.
(Fonte Recurso)]]="",VLOOKUP(Tabela2[[#This Row],[N.R.
(Natureza da Receita)]],Tabela813[[NR]:[Situação]],3,FALSE),"")</f>
        <v>S</v>
      </c>
      <c r="Y1891" s="105" t="b">
        <f>X1891=Tabela2[[#This Row],[(S)intética
(A)nalítica]]</f>
        <v>1</v>
      </c>
    </row>
    <row r="1892" spans="2:25" ht="45">
      <c r="B1892" s="29"/>
      <c r="C1892" s="20" t="s">
        <v>789</v>
      </c>
      <c r="D1892" s="20" t="s">
        <v>791</v>
      </c>
      <c r="E1892" s="20" t="s">
        <v>792</v>
      </c>
      <c r="F1892" s="20" t="s">
        <v>781</v>
      </c>
      <c r="G1892" s="20" t="s">
        <v>787</v>
      </c>
      <c r="H1892" s="20" t="s">
        <v>784</v>
      </c>
      <c r="I1892" s="20" t="s">
        <v>784</v>
      </c>
      <c r="J1892" s="20" t="s">
        <v>787</v>
      </c>
      <c r="K1892" s="16" t="s">
        <v>2138</v>
      </c>
      <c r="L1892" s="20"/>
      <c r="M1892" s="21" t="s">
        <v>1088</v>
      </c>
      <c r="N1892" s="16" t="s">
        <v>1236</v>
      </c>
      <c r="O1892" s="16">
        <v>4</v>
      </c>
      <c r="P1892" s="20" t="s">
        <v>44</v>
      </c>
      <c r="Q1892" s="1" t="s">
        <v>743</v>
      </c>
      <c r="R1892" s="1" t="s">
        <v>157</v>
      </c>
      <c r="S1892" s="16"/>
      <c r="T1892" s="151"/>
      <c r="V1892" s="105" t="str">
        <f>IF(Tabela2[[#This Row],[F.R.
(Fonte Recurso)]]="",IF(B2001&lt;&gt;"",B2001&amp;".","")&amp;C2001&amp;"."&amp;D2001&amp;"."&amp;E2001&amp;"."&amp;F2001&amp;"."&amp;G2001&amp;"."&amp;H2001&amp;"."&amp;I2001&amp;"."&amp;J2001,"")</f>
        <v>.......</v>
      </c>
      <c r="W1892" s="105" t="b">
        <f>V1892=Tabela2[[#This Row],[N.R.
(Natureza da Receita)]]</f>
        <v>0</v>
      </c>
      <c r="X1892" s="105" t="str">
        <f>IF(Tabela2[[#This Row],[F.R.
(Fonte Recurso)]]="",VLOOKUP(Tabela2[[#This Row],[N.R.
(Natureza da Receita)]],Tabela813[[NR]:[Situação]],3,FALSE),"")</f>
        <v>S</v>
      </c>
      <c r="Y1892" s="105" t="b">
        <f>X1892=Tabela2[[#This Row],[(S)intética
(A)nalítica]]</f>
        <v>1</v>
      </c>
    </row>
    <row r="1893" spans="2:25" ht="45">
      <c r="B1893" s="29"/>
      <c r="C1893" s="20" t="s">
        <v>789</v>
      </c>
      <c r="D1893" s="20" t="s">
        <v>791</v>
      </c>
      <c r="E1893" s="20" t="s">
        <v>792</v>
      </c>
      <c r="F1893" s="20" t="s">
        <v>781</v>
      </c>
      <c r="G1893" s="20" t="s">
        <v>783</v>
      </c>
      <c r="H1893" s="20" t="s">
        <v>784</v>
      </c>
      <c r="I1893" s="20" t="s">
        <v>784</v>
      </c>
      <c r="J1893" s="20" t="s">
        <v>787</v>
      </c>
      <c r="K1893" s="16" t="s">
        <v>2139</v>
      </c>
      <c r="L1893" s="20"/>
      <c r="M1893" s="21" t="s">
        <v>1088</v>
      </c>
      <c r="N1893" s="16" t="s">
        <v>1236</v>
      </c>
      <c r="O1893" s="16">
        <v>5</v>
      </c>
      <c r="P1893" s="20" t="s">
        <v>50</v>
      </c>
      <c r="Q1893" s="1" t="s">
        <v>2761</v>
      </c>
      <c r="R1893" s="1" t="s">
        <v>157</v>
      </c>
      <c r="S1893" s="16"/>
      <c r="T1893" s="151"/>
      <c r="V1893" s="105" t="str">
        <f>IF(Tabela2[[#This Row],[F.R.
(Fonte Recurso)]]="",IF(B2002&lt;&gt;"",B2002&amp;".","")&amp;C2002&amp;"."&amp;D2002&amp;"."&amp;E2002&amp;"."&amp;F2002&amp;"."&amp;G2002&amp;"."&amp;H2002&amp;"."&amp;I2002&amp;"."&amp;J2002,"")</f>
        <v>.......</v>
      </c>
      <c r="W1893" s="105" t="b">
        <f>V1893=Tabela2[[#This Row],[N.R.
(Natureza da Receita)]]</f>
        <v>0</v>
      </c>
      <c r="X1893" s="105" t="str">
        <f>IF(Tabela2[[#This Row],[F.R.
(Fonte Recurso)]]="",VLOOKUP(Tabela2[[#This Row],[N.R.
(Natureza da Receita)]],Tabela813[[NR]:[Situação]],3,FALSE),"")</f>
        <v>S</v>
      </c>
      <c r="Y1893" s="105" t="b">
        <f>X1893=Tabela2[[#This Row],[(S)intética
(A)nalítica]]</f>
        <v>1</v>
      </c>
    </row>
    <row r="1894" spans="2:25" ht="30">
      <c r="B1894" s="29"/>
      <c r="C1894" s="20"/>
      <c r="D1894" s="20"/>
      <c r="E1894" s="20"/>
      <c r="F1894" s="20"/>
      <c r="G1894" s="20"/>
      <c r="H1894" s="20"/>
      <c r="I1894" s="20"/>
      <c r="J1894" s="20"/>
      <c r="K1894" s="16"/>
      <c r="L1894" s="20" t="s">
        <v>3110</v>
      </c>
      <c r="M1894" s="21" t="s">
        <v>3055</v>
      </c>
      <c r="N1894" s="16"/>
      <c r="O1894" s="16" t="s">
        <v>157</v>
      </c>
      <c r="P1894" s="20" t="s">
        <v>157</v>
      </c>
      <c r="Q1894" s="41" t="s">
        <v>3192</v>
      </c>
      <c r="R1894" s="1" t="s">
        <v>157</v>
      </c>
      <c r="S1894" s="16" t="s">
        <v>157</v>
      </c>
      <c r="T1894" s="151"/>
      <c r="V1894" s="105" t="str">
        <f>IF(Tabela2[[#This Row],[F.R.
(Fonte Recurso)]]="",IF(B2003&lt;&gt;"",B2003&amp;".","")&amp;C2003&amp;"."&amp;D2003&amp;"."&amp;E2003&amp;"."&amp;F2003&amp;"."&amp;G2003&amp;"."&amp;H2003&amp;"."&amp;I2003&amp;"."&amp;J2003,"")</f>
        <v/>
      </c>
      <c r="W1894" s="105" t="b">
        <f>V1894=Tabela2[[#This Row],[N.R.
(Natureza da Receita)]]</f>
        <v>1</v>
      </c>
      <c r="X1894" s="105" t="str">
        <f>IF(Tabela2[[#This Row],[F.R.
(Fonte Recurso)]]="",VLOOKUP(Tabela2[[#This Row],[N.R.
(Natureza da Receita)]],Tabela813[[NR]:[Situação]],3,FALSE),"")</f>
        <v/>
      </c>
      <c r="Y1894" s="105" t="b">
        <f>X1894=Tabela2[[#This Row],[(S)intética
(A)nalítica]]</f>
        <v>1</v>
      </c>
    </row>
    <row r="1895" spans="2:25">
      <c r="B1895" s="29"/>
      <c r="C1895" s="20"/>
      <c r="D1895" s="20"/>
      <c r="E1895" s="20"/>
      <c r="F1895" s="20"/>
      <c r="G1895" s="20"/>
      <c r="H1895" s="20"/>
      <c r="I1895" s="20"/>
      <c r="J1895" s="20"/>
      <c r="K1895" s="16"/>
      <c r="L1895" s="20" t="s">
        <v>3163</v>
      </c>
      <c r="M1895" s="21" t="s">
        <v>3109</v>
      </c>
      <c r="N1895" s="16" t="s">
        <v>1236</v>
      </c>
      <c r="O1895" s="16" t="s">
        <v>157</v>
      </c>
      <c r="P1895" s="20" t="s">
        <v>157</v>
      </c>
      <c r="Q1895" s="1"/>
      <c r="R1895" s="1" t="s">
        <v>157</v>
      </c>
      <c r="S1895" s="16" t="s">
        <v>157</v>
      </c>
      <c r="T1895" s="151"/>
      <c r="V1895" s="105" t="str">
        <f>IF(Tabela2[[#This Row],[F.R.
(Fonte Recurso)]]="",IF(B2004&lt;&gt;"",B2004&amp;".","")&amp;C2004&amp;"."&amp;D2004&amp;"."&amp;E2004&amp;"."&amp;F2004&amp;"."&amp;G2004&amp;"."&amp;H2004&amp;"."&amp;I2004&amp;"."&amp;J2004,"")</f>
        <v/>
      </c>
      <c r="W1895" s="105" t="b">
        <f>V1895=Tabela2[[#This Row],[N.R.
(Natureza da Receita)]]</f>
        <v>1</v>
      </c>
      <c r="X1895" s="105" t="str">
        <f>IF(Tabela2[[#This Row],[F.R.
(Fonte Recurso)]]="",VLOOKUP(Tabela2[[#This Row],[N.R.
(Natureza da Receita)]],Tabela813[[NR]:[Situação]],3,FALSE),"")</f>
        <v/>
      </c>
      <c r="Y1895" s="105" t="b">
        <f>X1895=Tabela2[[#This Row],[(S)intética
(A)nalítica]]</f>
        <v>0</v>
      </c>
    </row>
    <row r="1896" spans="2:25" ht="30">
      <c r="B1896" s="29"/>
      <c r="C1896" s="20" t="s">
        <v>789</v>
      </c>
      <c r="D1896" s="20" t="s">
        <v>793</v>
      </c>
      <c r="E1896" s="20" t="s">
        <v>784</v>
      </c>
      <c r="F1896" s="20" t="s">
        <v>784</v>
      </c>
      <c r="G1896" s="20" t="s">
        <v>787</v>
      </c>
      <c r="H1896" s="20" t="s">
        <v>784</v>
      </c>
      <c r="I1896" s="20" t="s">
        <v>784</v>
      </c>
      <c r="J1896" s="20" t="s">
        <v>787</v>
      </c>
      <c r="K1896" s="16" t="s">
        <v>2140</v>
      </c>
      <c r="L1896" s="20"/>
      <c r="M1896" s="21" t="s">
        <v>1089</v>
      </c>
      <c r="N1896" s="16" t="s">
        <v>1236</v>
      </c>
      <c r="O1896" s="16">
        <v>2</v>
      </c>
      <c r="P1896" s="20" t="s">
        <v>44</v>
      </c>
      <c r="Q1896" s="1" t="s">
        <v>754</v>
      </c>
      <c r="R1896" s="1" t="s">
        <v>157</v>
      </c>
      <c r="S1896" s="16" t="s">
        <v>157</v>
      </c>
      <c r="T1896" s="151"/>
      <c r="V1896" s="105" t="str">
        <f>IF(Tabela2[[#This Row],[F.R.
(Fonte Recurso)]]="",IF(B2005&lt;&gt;"",B2005&amp;".","")&amp;C2005&amp;"."&amp;D2005&amp;"."&amp;E2005&amp;"."&amp;F2005&amp;"."&amp;G2005&amp;"."&amp;H2005&amp;"."&amp;I2005&amp;"."&amp;J2005,"")</f>
        <v>.......</v>
      </c>
      <c r="W1896" s="105" t="b">
        <f>V1896=Tabela2[[#This Row],[N.R.
(Natureza da Receita)]]</f>
        <v>0</v>
      </c>
      <c r="X1896" s="105" t="str">
        <f>IF(Tabela2[[#This Row],[F.R.
(Fonte Recurso)]]="",VLOOKUP(Tabela2[[#This Row],[N.R.
(Natureza da Receita)]],Tabela813[[NR]:[Situação]],3,FALSE),"")</f>
        <v>S</v>
      </c>
      <c r="Y1896" s="105" t="b">
        <f>X1896=Tabela2[[#This Row],[(S)intética
(A)nalítica]]</f>
        <v>1</v>
      </c>
    </row>
    <row r="1897" spans="2:25" ht="30">
      <c r="B1897" s="29"/>
      <c r="C1897" s="20" t="s">
        <v>789</v>
      </c>
      <c r="D1897" s="20" t="s">
        <v>793</v>
      </c>
      <c r="E1897" s="20" t="s">
        <v>793</v>
      </c>
      <c r="F1897" s="20" t="s">
        <v>784</v>
      </c>
      <c r="G1897" s="20" t="s">
        <v>787</v>
      </c>
      <c r="H1897" s="20" t="s">
        <v>784</v>
      </c>
      <c r="I1897" s="20" t="s">
        <v>784</v>
      </c>
      <c r="J1897" s="20" t="s">
        <v>787</v>
      </c>
      <c r="K1897" s="16" t="s">
        <v>2141</v>
      </c>
      <c r="L1897" s="20"/>
      <c r="M1897" s="21" t="s">
        <v>1090</v>
      </c>
      <c r="N1897" s="16" t="s">
        <v>1236</v>
      </c>
      <c r="O1897" s="16">
        <v>3</v>
      </c>
      <c r="P1897" s="20" t="s">
        <v>44</v>
      </c>
      <c r="Q1897" s="1" t="s">
        <v>761</v>
      </c>
      <c r="R1897" s="1" t="s">
        <v>157</v>
      </c>
      <c r="S1897" s="16" t="s">
        <v>157</v>
      </c>
      <c r="T1897" s="151"/>
      <c r="V1897" s="105" t="str">
        <f>IF(Tabela2[[#This Row],[F.R.
(Fonte Recurso)]]="",IF(B2006&lt;&gt;"",B2006&amp;".","")&amp;C2006&amp;"."&amp;D2006&amp;"."&amp;E2006&amp;"."&amp;F2006&amp;"."&amp;G2006&amp;"."&amp;H2006&amp;"."&amp;I2006&amp;"."&amp;J2006,"")</f>
        <v>.......</v>
      </c>
      <c r="W1897" s="105" t="b">
        <f>V1897=Tabela2[[#This Row],[N.R.
(Natureza da Receita)]]</f>
        <v>0</v>
      </c>
      <c r="X1897" s="105" t="str">
        <f>IF(Tabela2[[#This Row],[F.R.
(Fonte Recurso)]]="",VLOOKUP(Tabela2[[#This Row],[N.R.
(Natureza da Receita)]],Tabela813[[NR]:[Situação]],3,FALSE),"")</f>
        <v>S</v>
      </c>
      <c r="Y1897" s="105" t="b">
        <f>X1897=Tabela2[[#This Row],[(S)intética
(A)nalítica]]</f>
        <v>1</v>
      </c>
    </row>
    <row r="1898" spans="2:25" ht="30">
      <c r="B1898" s="29"/>
      <c r="C1898" s="20" t="s">
        <v>789</v>
      </c>
      <c r="D1898" s="20" t="s">
        <v>793</v>
      </c>
      <c r="E1898" s="20" t="s">
        <v>793</v>
      </c>
      <c r="F1898" s="20" t="s">
        <v>793</v>
      </c>
      <c r="G1898" s="20" t="s">
        <v>787</v>
      </c>
      <c r="H1898" s="20" t="s">
        <v>784</v>
      </c>
      <c r="I1898" s="20" t="s">
        <v>784</v>
      </c>
      <c r="J1898" s="20" t="s">
        <v>787</v>
      </c>
      <c r="K1898" s="16" t="s">
        <v>2142</v>
      </c>
      <c r="L1898" s="20"/>
      <c r="M1898" s="21" t="s">
        <v>1089</v>
      </c>
      <c r="N1898" s="16" t="s">
        <v>1236</v>
      </c>
      <c r="O1898" s="16">
        <v>4</v>
      </c>
      <c r="P1898" s="20" t="s">
        <v>44</v>
      </c>
      <c r="Q1898" s="1" t="s">
        <v>761</v>
      </c>
      <c r="R1898" s="1" t="s">
        <v>157</v>
      </c>
      <c r="S1898" s="16"/>
      <c r="T1898" s="151"/>
      <c r="V1898" s="105" t="str">
        <f>IF(Tabela2[[#This Row],[F.R.
(Fonte Recurso)]]="",IF(B2007&lt;&gt;"",B2007&amp;".","")&amp;C2007&amp;"."&amp;D2007&amp;"."&amp;E2007&amp;"."&amp;F2007&amp;"."&amp;G2007&amp;"."&amp;H2007&amp;"."&amp;I2007&amp;"."&amp;J2007,"")</f>
        <v>9.1.2.1.5.01.5.0.00</v>
      </c>
      <c r="W1898" s="105" t="b">
        <f>V1898=Tabela2[[#This Row],[N.R.
(Natureza da Receita)]]</f>
        <v>0</v>
      </c>
      <c r="X1898" s="105" t="str">
        <f>IF(Tabela2[[#This Row],[F.R.
(Fonte Recurso)]]="",VLOOKUP(Tabela2[[#This Row],[N.R.
(Natureza da Receita)]],Tabela813[[NR]:[Situação]],3,FALSE),"")</f>
        <v>S</v>
      </c>
      <c r="Y1898" s="105" t="b">
        <f>X1898=Tabela2[[#This Row],[(S)intética
(A)nalítica]]</f>
        <v>1</v>
      </c>
    </row>
    <row r="1899" spans="2:25" ht="45">
      <c r="B1899" s="29"/>
      <c r="C1899" s="20" t="s">
        <v>789</v>
      </c>
      <c r="D1899" s="20" t="s">
        <v>793</v>
      </c>
      <c r="E1899" s="20" t="s">
        <v>793</v>
      </c>
      <c r="F1899" s="20" t="s">
        <v>793</v>
      </c>
      <c r="G1899" s="20" t="s">
        <v>807</v>
      </c>
      <c r="H1899" s="20" t="s">
        <v>784</v>
      </c>
      <c r="I1899" s="20" t="s">
        <v>784</v>
      </c>
      <c r="J1899" s="20" t="s">
        <v>787</v>
      </c>
      <c r="K1899" s="16" t="s">
        <v>2143</v>
      </c>
      <c r="L1899" s="20"/>
      <c r="M1899" s="21" t="s">
        <v>2670</v>
      </c>
      <c r="N1899" s="16" t="s">
        <v>1236</v>
      </c>
      <c r="O1899" s="16">
        <v>5</v>
      </c>
      <c r="P1899" s="20" t="s">
        <v>54</v>
      </c>
      <c r="Q1899" s="1" t="s">
        <v>762</v>
      </c>
      <c r="R1899" s="1" t="s">
        <v>157</v>
      </c>
      <c r="S1899" s="16"/>
      <c r="T1899" s="151"/>
      <c r="V1899" s="105" t="str">
        <f>IF(Tabela2[[#This Row],[F.R.
(Fonte Recurso)]]="",IF(B2008&lt;&gt;"",B2008&amp;".","")&amp;C2008&amp;"."&amp;D2008&amp;"."&amp;E2008&amp;"."&amp;F2008&amp;"."&amp;G2008&amp;"."&amp;H2008&amp;"."&amp;I2008&amp;"."&amp;J2008,"")</f>
        <v>.......</v>
      </c>
      <c r="W1899" s="105" t="b">
        <f>V1899=Tabela2[[#This Row],[N.R.
(Natureza da Receita)]]</f>
        <v>0</v>
      </c>
      <c r="X1899" s="105" t="str">
        <f>IF(Tabela2[[#This Row],[F.R.
(Fonte Recurso)]]="",VLOOKUP(Tabela2[[#This Row],[N.R.
(Natureza da Receita)]],Tabela813[[NR]:[Situação]],3,FALSE),"")</f>
        <v>S</v>
      </c>
      <c r="Y1899" s="105" t="b">
        <f>X1899=Tabela2[[#This Row],[(S)intética
(A)nalítica]]</f>
        <v>1</v>
      </c>
    </row>
    <row r="1900" spans="2:25">
      <c r="B1900" s="29"/>
      <c r="C1900" s="20"/>
      <c r="D1900" s="20"/>
      <c r="E1900" s="20"/>
      <c r="F1900" s="20"/>
      <c r="G1900" s="20"/>
      <c r="H1900" s="20"/>
      <c r="I1900" s="20"/>
      <c r="J1900" s="20"/>
      <c r="K1900" s="16"/>
      <c r="L1900" s="20" t="s">
        <v>3110</v>
      </c>
      <c r="M1900" s="1" t="s">
        <v>3055</v>
      </c>
      <c r="N1900" s="16"/>
      <c r="O1900" s="16" t="s">
        <v>157</v>
      </c>
      <c r="P1900" s="20" t="s">
        <v>157</v>
      </c>
      <c r="Q1900" s="1"/>
      <c r="R1900" s="1" t="s">
        <v>157</v>
      </c>
      <c r="S1900" s="16" t="s">
        <v>157</v>
      </c>
      <c r="T1900" s="151"/>
      <c r="V1900" s="105" t="str">
        <f>IF(Tabela2[[#This Row],[F.R.
(Fonte Recurso)]]="",IF(B2009&lt;&gt;"",B2009&amp;".","")&amp;C2009&amp;"."&amp;D2009&amp;"."&amp;E2009&amp;"."&amp;F2009&amp;"."&amp;G2009&amp;"."&amp;H2009&amp;"."&amp;I2009&amp;"."&amp;J2009,"")</f>
        <v/>
      </c>
      <c r="W1900" s="105" t="b">
        <f>V1900=Tabela2[[#This Row],[N.R.
(Natureza da Receita)]]</f>
        <v>1</v>
      </c>
      <c r="X1900" s="105" t="str">
        <f>IF(Tabela2[[#This Row],[F.R.
(Fonte Recurso)]]="",VLOOKUP(Tabela2[[#This Row],[N.R.
(Natureza da Receita)]],Tabela813[[NR]:[Situação]],3,FALSE),"")</f>
        <v/>
      </c>
      <c r="Y1900" s="105" t="b">
        <f>X1900=Tabela2[[#This Row],[(S)intética
(A)nalítica]]</f>
        <v>1</v>
      </c>
    </row>
    <row r="1901" spans="2:25">
      <c r="B1901" s="29"/>
      <c r="C1901" s="20"/>
      <c r="D1901" s="20"/>
      <c r="E1901" s="20"/>
      <c r="F1901" s="20"/>
      <c r="G1901" s="20"/>
      <c r="H1901" s="20"/>
      <c r="I1901" s="20"/>
      <c r="J1901" s="20"/>
      <c r="K1901" s="16"/>
      <c r="L1901" s="20" t="s">
        <v>3337</v>
      </c>
      <c r="M1901" s="21" t="s">
        <v>3338</v>
      </c>
      <c r="N1901" s="16"/>
      <c r="O1901" s="16"/>
      <c r="P1901" s="20"/>
      <c r="Q1901" s="1"/>
      <c r="R1901" s="1"/>
      <c r="S1901" s="16"/>
      <c r="T1901" s="151"/>
      <c r="V1901" s="105" t="str">
        <f>IF(Tabela2[[#This Row],[F.R.
(Fonte Recurso)]]="",IF(B2010&lt;&gt;"",B2010&amp;".","")&amp;C2010&amp;"."&amp;D2010&amp;"."&amp;E2010&amp;"."&amp;F2010&amp;"."&amp;G2010&amp;"."&amp;H2010&amp;"."&amp;I2010&amp;"."&amp;J2010,"")</f>
        <v/>
      </c>
      <c r="W1901" s="105" t="b">
        <f>V1901=Tabela2[[#This Row],[N.R.
(Natureza da Receita)]]</f>
        <v>1</v>
      </c>
      <c r="X1901" s="105" t="str">
        <f>IF(Tabela2[[#This Row],[F.R.
(Fonte Recurso)]]="",VLOOKUP(Tabela2[[#This Row],[N.R.
(Natureza da Receita)]],Tabela813[[NR]:[Situação]],3,FALSE),"")</f>
        <v/>
      </c>
      <c r="Y1901" s="105" t="b">
        <f>X1901=Tabela2[[#This Row],[(S)intética
(A)nalítica]]</f>
        <v>1</v>
      </c>
    </row>
    <row r="1902" spans="2:25" ht="30">
      <c r="B1902" s="29"/>
      <c r="C1902" s="20" t="s">
        <v>789</v>
      </c>
      <c r="D1902" s="20" t="s">
        <v>793</v>
      </c>
      <c r="E1902" s="20" t="s">
        <v>793</v>
      </c>
      <c r="F1902" s="20" t="s">
        <v>793</v>
      </c>
      <c r="G1902" s="20" t="s">
        <v>797</v>
      </c>
      <c r="H1902" s="20" t="s">
        <v>784</v>
      </c>
      <c r="I1902" s="20" t="s">
        <v>784</v>
      </c>
      <c r="J1902" s="20" t="s">
        <v>787</v>
      </c>
      <c r="K1902" s="16" t="s">
        <v>2144</v>
      </c>
      <c r="L1902" s="20"/>
      <c r="M1902" s="21" t="s">
        <v>1089</v>
      </c>
      <c r="N1902" s="16" t="s">
        <v>1236</v>
      </c>
      <c r="O1902" s="16">
        <v>5</v>
      </c>
      <c r="P1902" s="20" t="s">
        <v>50</v>
      </c>
      <c r="Q1902" s="1" t="s">
        <v>2767</v>
      </c>
      <c r="R1902" s="1" t="s">
        <v>157</v>
      </c>
      <c r="S1902" s="16"/>
      <c r="T1902" s="151"/>
      <c r="V1902" s="105" t="str">
        <f>IF(Tabela2[[#This Row],[F.R.
(Fonte Recurso)]]="",IF(B2011&lt;&gt;"",B2011&amp;".","")&amp;C2011&amp;"."&amp;D2011&amp;"."&amp;E2011&amp;"."&amp;F2011&amp;"."&amp;G2011&amp;"."&amp;H2011&amp;"."&amp;I2011&amp;"."&amp;J2011,"")</f>
        <v>9.1.2.1.5.01.6.0.00</v>
      </c>
      <c r="W1902" s="105" t="b">
        <f>V1902=Tabela2[[#This Row],[N.R.
(Natureza da Receita)]]</f>
        <v>0</v>
      </c>
      <c r="X1902" s="105" t="str">
        <f>IF(Tabela2[[#This Row],[F.R.
(Fonte Recurso)]]="",VLOOKUP(Tabela2[[#This Row],[N.R.
(Natureza da Receita)]],Tabela813[[NR]:[Situação]],3,FALSE),"")</f>
        <v>S</v>
      </c>
      <c r="Y1902" s="105" t="b">
        <f>X1902=Tabela2[[#This Row],[(S)intética
(A)nalítica]]</f>
        <v>1</v>
      </c>
    </row>
    <row r="1903" spans="2:25">
      <c r="B1903" s="29"/>
      <c r="C1903" s="20"/>
      <c r="D1903" s="20"/>
      <c r="E1903" s="20"/>
      <c r="F1903" s="20"/>
      <c r="G1903" s="20"/>
      <c r="H1903" s="20"/>
      <c r="I1903" s="20"/>
      <c r="J1903" s="20"/>
      <c r="K1903" s="16"/>
      <c r="L1903" s="20" t="s">
        <v>3110</v>
      </c>
      <c r="M1903" s="1" t="s">
        <v>3055</v>
      </c>
      <c r="N1903" s="16"/>
      <c r="O1903" s="16" t="s">
        <v>157</v>
      </c>
      <c r="P1903" s="20" t="s">
        <v>157</v>
      </c>
      <c r="Q1903" s="1"/>
      <c r="R1903" s="1" t="s">
        <v>157</v>
      </c>
      <c r="S1903" s="16" t="s">
        <v>157</v>
      </c>
      <c r="T1903" s="151"/>
      <c r="V1903" s="105" t="str">
        <f>IF(Tabela2[[#This Row],[F.R.
(Fonte Recurso)]]="",IF(B2012&lt;&gt;"",B2012&amp;".","")&amp;C2012&amp;"."&amp;D2012&amp;"."&amp;E2012&amp;"."&amp;F2012&amp;"."&amp;G2012&amp;"."&amp;H2012&amp;"."&amp;I2012&amp;"."&amp;J2012,"")</f>
        <v/>
      </c>
      <c r="W1903" s="105" t="b">
        <f>V1903=Tabela2[[#This Row],[N.R.
(Natureza da Receita)]]</f>
        <v>1</v>
      </c>
      <c r="X1903" s="105" t="str">
        <f>IF(Tabela2[[#This Row],[F.R.
(Fonte Recurso)]]="",VLOOKUP(Tabela2[[#This Row],[N.R.
(Natureza da Receita)]],Tabela813[[NR]:[Situação]],3,FALSE),"")</f>
        <v/>
      </c>
      <c r="Y1903" s="105" t="b">
        <f>X1903=Tabela2[[#This Row],[(S)intética
(A)nalítica]]</f>
        <v>1</v>
      </c>
    </row>
    <row r="1904" spans="2:25">
      <c r="B1904" s="29"/>
      <c r="C1904" s="20"/>
      <c r="D1904" s="20"/>
      <c r="E1904" s="20"/>
      <c r="F1904" s="20"/>
      <c r="G1904" s="20"/>
      <c r="H1904" s="20"/>
      <c r="I1904" s="20"/>
      <c r="J1904" s="20"/>
      <c r="K1904" s="16"/>
      <c r="L1904" s="62" t="s">
        <v>6069</v>
      </c>
      <c r="M1904" s="60" t="s">
        <v>6070</v>
      </c>
      <c r="N1904" s="16"/>
      <c r="O1904" s="16"/>
      <c r="P1904" s="20"/>
      <c r="Q1904" s="1"/>
      <c r="R1904" s="1"/>
      <c r="S1904" s="16" t="s">
        <v>14</v>
      </c>
      <c r="T1904" s="154">
        <v>44851</v>
      </c>
      <c r="V1904" s="105" t="str">
        <f>IF(Tabela2[[#This Row],[F.R.
(Fonte Recurso)]]="",IF(B2013&lt;&gt;"",B2013&amp;".","")&amp;C2013&amp;"."&amp;D2013&amp;"."&amp;E2013&amp;"."&amp;F2013&amp;"."&amp;G2013&amp;"."&amp;H2013&amp;"."&amp;I2013&amp;"."&amp;J2013,"")</f>
        <v/>
      </c>
      <c r="W1904" s="105" t="b">
        <f>V1904=Tabela2[[#This Row],[N.R.
(Natureza da Receita)]]</f>
        <v>1</v>
      </c>
      <c r="X1904" s="105" t="str">
        <f>IF(Tabela2[[#This Row],[F.R.
(Fonte Recurso)]]="",VLOOKUP(Tabela2[[#This Row],[N.R.
(Natureza da Receita)]],Tabela813[[NR]:[Situação]],3,FALSE),"")</f>
        <v/>
      </c>
      <c r="Y1904" s="105" t="b">
        <f>X1904=Tabela2[[#This Row],[(S)intética
(A)nalítica]]</f>
        <v>1</v>
      </c>
    </row>
    <row r="1905" spans="2:25">
      <c r="B1905" s="29"/>
      <c r="C1905" s="20"/>
      <c r="D1905" s="20"/>
      <c r="E1905" s="20"/>
      <c r="F1905" s="20"/>
      <c r="G1905" s="20"/>
      <c r="H1905" s="20"/>
      <c r="I1905" s="20"/>
      <c r="J1905" s="20"/>
      <c r="K1905" s="16"/>
      <c r="L1905" s="20" t="s">
        <v>3101</v>
      </c>
      <c r="M1905" s="95" t="s">
        <v>3061</v>
      </c>
      <c r="N1905" s="16"/>
      <c r="O1905" s="16"/>
      <c r="P1905" s="20"/>
      <c r="Q1905" s="1"/>
      <c r="R1905" s="1"/>
      <c r="S1905" s="16"/>
      <c r="T1905" s="151"/>
      <c r="V1905" s="105" t="str">
        <f>IF(Tabela2[[#This Row],[F.R.
(Fonte Recurso)]]="",IF(B2014&lt;&gt;"",B2014&amp;".","")&amp;C2014&amp;"."&amp;D2014&amp;"."&amp;E2014&amp;"."&amp;F2014&amp;"."&amp;G2014&amp;"."&amp;H2014&amp;"."&amp;I2014&amp;"."&amp;J2014,"")</f>
        <v/>
      </c>
      <c r="W1905" s="105" t="b">
        <f>V1905=Tabela2[[#This Row],[N.R.
(Natureza da Receita)]]</f>
        <v>1</v>
      </c>
      <c r="X1905" s="105" t="str">
        <f>IF(Tabela2[[#This Row],[F.R.
(Fonte Recurso)]]="",VLOOKUP(Tabela2[[#This Row],[N.R.
(Natureza da Receita)]],Tabela813[[NR]:[Situação]],3,FALSE),"")</f>
        <v/>
      </c>
      <c r="Y1905" s="105" t="b">
        <f>X1905=Tabela2[[#This Row],[(S)intética
(A)nalítica]]</f>
        <v>1</v>
      </c>
    </row>
    <row r="1906" spans="2:25" ht="45">
      <c r="B1906" s="29"/>
      <c r="C1906" s="20" t="s">
        <v>793</v>
      </c>
      <c r="D1906" s="20" t="s">
        <v>784</v>
      </c>
      <c r="E1906" s="20" t="s">
        <v>784</v>
      </c>
      <c r="F1906" s="20" t="s">
        <v>784</v>
      </c>
      <c r="G1906" s="20" t="s">
        <v>787</v>
      </c>
      <c r="H1906" s="20" t="s">
        <v>784</v>
      </c>
      <c r="I1906" s="20" t="s">
        <v>784</v>
      </c>
      <c r="J1906" s="20" t="s">
        <v>787</v>
      </c>
      <c r="K1906" s="16" t="s">
        <v>2145</v>
      </c>
      <c r="L1906" s="20"/>
      <c r="M1906" s="21" t="s">
        <v>763</v>
      </c>
      <c r="N1906" s="16" t="s">
        <v>1236</v>
      </c>
      <c r="O1906" s="16">
        <v>1</v>
      </c>
      <c r="P1906" s="20" t="s">
        <v>44</v>
      </c>
      <c r="Q1906" s="1" t="s">
        <v>764</v>
      </c>
      <c r="R1906" s="1" t="s">
        <v>157</v>
      </c>
      <c r="S1906" s="16" t="s">
        <v>157</v>
      </c>
      <c r="T1906" s="151"/>
      <c r="V1906" s="105" t="str">
        <f>IF(Tabela2[[#This Row],[F.R.
(Fonte Recurso)]]="",IF(B2015&lt;&gt;"",B2015&amp;".","")&amp;C2015&amp;"."&amp;D2015&amp;"."&amp;E2015&amp;"."&amp;F2015&amp;"."&amp;G2015&amp;"."&amp;H2015&amp;"."&amp;I2015&amp;"."&amp;J2015,"")</f>
        <v>9.1.2.1.5.02.0.0.00</v>
      </c>
      <c r="W1906" s="105" t="b">
        <f>V1906=Tabela2[[#This Row],[N.R.
(Natureza da Receita)]]</f>
        <v>0</v>
      </c>
      <c r="X1906" s="105" t="str">
        <f>IF(Tabela2[[#This Row],[F.R.
(Fonte Recurso)]]="",VLOOKUP(Tabela2[[#This Row],[N.R.
(Natureza da Receita)]],Tabela813[[NR]:[Situação]],3,FALSE),"")</f>
        <v>S</v>
      </c>
      <c r="Y1906" s="105" t="b">
        <f>X1906=Tabela2[[#This Row],[(S)intética
(A)nalítica]]</f>
        <v>1</v>
      </c>
    </row>
    <row r="1907" spans="2:25" ht="45">
      <c r="B1907" s="29"/>
      <c r="C1907" s="20" t="s">
        <v>793</v>
      </c>
      <c r="D1907" s="20" t="s">
        <v>793</v>
      </c>
      <c r="E1907" s="20" t="s">
        <v>784</v>
      </c>
      <c r="F1907" s="20" t="s">
        <v>784</v>
      </c>
      <c r="G1907" s="20" t="s">
        <v>787</v>
      </c>
      <c r="H1907" s="20" t="s">
        <v>784</v>
      </c>
      <c r="I1907" s="20" t="s">
        <v>784</v>
      </c>
      <c r="J1907" s="20" t="s">
        <v>787</v>
      </c>
      <c r="K1907" s="16" t="s">
        <v>2146</v>
      </c>
      <c r="L1907" s="20"/>
      <c r="M1907" s="21" t="s">
        <v>763</v>
      </c>
      <c r="N1907" s="16" t="str">
        <f>X1802</f>
        <v/>
      </c>
      <c r="O1907" s="16">
        <v>2</v>
      </c>
      <c r="P1907" s="20" t="s">
        <v>44</v>
      </c>
      <c r="Q1907" s="1" t="s">
        <v>764</v>
      </c>
      <c r="R1907" s="1" t="s">
        <v>157</v>
      </c>
      <c r="S1907" s="16" t="s">
        <v>157</v>
      </c>
      <c r="T1907" s="151"/>
      <c r="V1907" s="105" t="str">
        <f>IF(Tabela2[[#This Row],[F.R.
(Fonte Recurso)]]="",IF(B2016&lt;&gt;"",B2016&amp;".","")&amp;C2016&amp;"."&amp;D2016&amp;"."&amp;E2016&amp;"."&amp;F2016&amp;"."&amp;G2016&amp;"."&amp;H2016&amp;"."&amp;I2016&amp;"."&amp;J2016,"")</f>
        <v>9.1.2.1.5.02.1.0.00</v>
      </c>
      <c r="W1907" s="105" t="b">
        <f>V1907=Tabela2[[#This Row],[N.R.
(Natureza da Receita)]]</f>
        <v>0</v>
      </c>
      <c r="X1907" s="105" t="str">
        <f>IF(Tabela2[[#This Row],[F.R.
(Fonte Recurso)]]="",VLOOKUP(Tabela2[[#This Row],[N.R.
(Natureza da Receita)]],Tabela813[[NR]:[Situação]],3,FALSE),"")</f>
        <v>S</v>
      </c>
      <c r="Y1907" s="105" t="b">
        <f>X1907=Tabela2[[#This Row],[(S)intética
(A)nalítica]]</f>
        <v>0</v>
      </c>
    </row>
    <row r="1908" spans="2:25" ht="45">
      <c r="B1908" s="29"/>
      <c r="C1908" s="20" t="s">
        <v>793</v>
      </c>
      <c r="D1908" s="20" t="s">
        <v>793</v>
      </c>
      <c r="E1908" s="20" t="s">
        <v>793</v>
      </c>
      <c r="F1908" s="20" t="s">
        <v>784</v>
      </c>
      <c r="G1908" s="20" t="s">
        <v>787</v>
      </c>
      <c r="H1908" s="20" t="s">
        <v>784</v>
      </c>
      <c r="I1908" s="20" t="s">
        <v>784</v>
      </c>
      <c r="J1908" s="20" t="s">
        <v>787</v>
      </c>
      <c r="K1908" s="16" t="s">
        <v>2147</v>
      </c>
      <c r="L1908" s="20"/>
      <c r="M1908" s="21" t="s">
        <v>763</v>
      </c>
      <c r="N1908" s="16" t="s">
        <v>1236</v>
      </c>
      <c r="O1908" s="16">
        <v>3</v>
      </c>
      <c r="P1908" s="20" t="s">
        <v>44</v>
      </c>
      <c r="Q1908" s="1" t="s">
        <v>764</v>
      </c>
      <c r="R1908" s="1" t="s">
        <v>157</v>
      </c>
      <c r="S1908" s="16" t="s">
        <v>157</v>
      </c>
      <c r="T1908" s="151"/>
      <c r="V1908" s="105" t="str">
        <f>IF(Tabela2[[#This Row],[F.R.
(Fonte Recurso)]]="",IF(B2017&lt;&gt;"",B2017&amp;".","")&amp;C2017&amp;"."&amp;D2017&amp;"."&amp;E2017&amp;"."&amp;F2017&amp;"."&amp;G2017&amp;"."&amp;H2017&amp;"."&amp;I2017&amp;"."&amp;J2017,"")</f>
        <v>.......</v>
      </c>
      <c r="W1908" s="105" t="b">
        <f>V1908=Tabela2[[#This Row],[N.R.
(Natureza da Receita)]]</f>
        <v>0</v>
      </c>
      <c r="X1908" s="105" t="str">
        <f>IF(Tabela2[[#This Row],[F.R.
(Fonte Recurso)]]="",VLOOKUP(Tabela2[[#This Row],[N.R.
(Natureza da Receita)]],Tabela813[[NR]:[Situação]],3,FALSE),"")</f>
        <v>S</v>
      </c>
      <c r="Y1908" s="105" t="b">
        <f>X1908=Tabela2[[#This Row],[(S)intética
(A)nalítica]]</f>
        <v>1</v>
      </c>
    </row>
    <row r="1909" spans="2:25" ht="45">
      <c r="B1909" s="29"/>
      <c r="C1909" s="20" t="s">
        <v>793</v>
      </c>
      <c r="D1909" s="20" t="s">
        <v>793</v>
      </c>
      <c r="E1909" s="20" t="s">
        <v>793</v>
      </c>
      <c r="F1909" s="20" t="s">
        <v>784</v>
      </c>
      <c r="G1909" s="20" t="s">
        <v>787</v>
      </c>
      <c r="H1909" s="20" t="s">
        <v>784</v>
      </c>
      <c r="I1909" s="20" t="s">
        <v>781</v>
      </c>
      <c r="J1909" s="20" t="s">
        <v>787</v>
      </c>
      <c r="K1909" s="16" t="s">
        <v>2806</v>
      </c>
      <c r="L1909" s="20"/>
      <c r="M1909" s="21" t="s">
        <v>763</v>
      </c>
      <c r="N1909" s="16" t="s">
        <v>1236</v>
      </c>
      <c r="O1909" s="16">
        <v>3</v>
      </c>
      <c r="P1909" s="20" t="s">
        <v>44</v>
      </c>
      <c r="Q1909" s="1" t="s">
        <v>764</v>
      </c>
      <c r="R1909" s="1"/>
      <c r="S1909" s="16"/>
      <c r="T1909" s="151"/>
      <c r="V1909" s="105" t="str">
        <f>IF(Tabela2[[#This Row],[F.R.
(Fonte Recurso)]]="",IF(B2018&lt;&gt;"",B2018&amp;".","")&amp;C2018&amp;"."&amp;D2018&amp;"."&amp;E2018&amp;"."&amp;F2018&amp;"."&amp;G2018&amp;"."&amp;H2018&amp;"."&amp;I2018&amp;"."&amp;J2018,"")</f>
        <v>.......</v>
      </c>
      <c r="W1909" s="105" t="b">
        <f>V1909=Tabela2[[#This Row],[N.R.
(Natureza da Receita)]]</f>
        <v>0</v>
      </c>
      <c r="X1909" s="105" t="str">
        <f>IF(Tabela2[[#This Row],[F.R.
(Fonte Recurso)]]="",VLOOKUP(Tabela2[[#This Row],[N.R.
(Natureza da Receita)]],Tabela813[[NR]:[Situação]],3,FALSE),"")</f>
        <v>A</v>
      </c>
      <c r="Y1909" s="105" t="b">
        <f>X1909=Tabela2[[#This Row],[(S)intética
(A)nalítica]]</f>
        <v>0</v>
      </c>
    </row>
    <row r="1910" spans="2:25" ht="45">
      <c r="B1910" s="29"/>
      <c r="C1910" s="20"/>
      <c r="D1910" s="20"/>
      <c r="E1910" s="20"/>
      <c r="F1910" s="20"/>
      <c r="G1910" s="20"/>
      <c r="H1910" s="20"/>
      <c r="I1910" s="20"/>
      <c r="J1910" s="20"/>
      <c r="K1910" s="16"/>
      <c r="L1910" s="20" t="s">
        <v>3415</v>
      </c>
      <c r="M1910" s="21" t="s">
        <v>3340</v>
      </c>
      <c r="N1910" s="16" t="str">
        <f>X1805</f>
        <v/>
      </c>
      <c r="O1910" s="16" t="s">
        <v>157</v>
      </c>
      <c r="P1910" s="20" t="s">
        <v>157</v>
      </c>
      <c r="Q1910" s="1" t="s">
        <v>3420</v>
      </c>
      <c r="R1910" s="1" t="s">
        <v>157</v>
      </c>
      <c r="S1910" s="16" t="s">
        <v>157</v>
      </c>
      <c r="T1910" s="151"/>
      <c r="V1910" s="105" t="str">
        <f>IF(Tabela2[[#This Row],[F.R.
(Fonte Recurso)]]="",IF(B2019&lt;&gt;"",B2019&amp;".","")&amp;C2019&amp;"."&amp;D2019&amp;"."&amp;E2019&amp;"."&amp;F2019&amp;"."&amp;G2019&amp;"."&amp;H2019&amp;"."&amp;I2019&amp;"."&amp;J2019,"")</f>
        <v/>
      </c>
      <c r="W1910" s="105" t="b">
        <f>V1910=Tabela2[[#This Row],[N.R.
(Natureza da Receita)]]</f>
        <v>1</v>
      </c>
      <c r="X1910" s="105" t="str">
        <f>IF(Tabela2[[#This Row],[F.R.
(Fonte Recurso)]]="",VLOOKUP(Tabela2[[#This Row],[N.R.
(Natureza da Receita)]],Tabela813[[NR]:[Situação]],3,FALSE),"")</f>
        <v/>
      </c>
      <c r="Y1910" s="105" t="b">
        <f>X1910=Tabela2[[#This Row],[(S)intética
(A)nalítica]]</f>
        <v>1</v>
      </c>
    </row>
    <row r="1911" spans="2:25" ht="45">
      <c r="B1911" s="29"/>
      <c r="C1911" s="20"/>
      <c r="D1911" s="20"/>
      <c r="E1911" s="20"/>
      <c r="F1911" s="20"/>
      <c r="G1911" s="20"/>
      <c r="H1911" s="20"/>
      <c r="I1911" s="20"/>
      <c r="J1911" s="20"/>
      <c r="K1911" s="16"/>
      <c r="L1911" s="20" t="s">
        <v>3416</v>
      </c>
      <c r="M1911" s="21" t="s">
        <v>3341</v>
      </c>
      <c r="N1911" s="16"/>
      <c r="O1911" s="16"/>
      <c r="P1911" s="20"/>
      <c r="Q1911" s="1" t="s">
        <v>3420</v>
      </c>
      <c r="R1911" s="1"/>
      <c r="S1911" s="16"/>
      <c r="T1911" s="151"/>
      <c r="V1911" s="105" t="str">
        <f>IF(Tabela2[[#This Row],[F.R.
(Fonte Recurso)]]="",IF(B2020&lt;&gt;"",B2020&amp;".","")&amp;C2020&amp;"."&amp;D2020&amp;"."&amp;E2020&amp;"."&amp;F2020&amp;"."&amp;G2020&amp;"."&amp;H2020&amp;"."&amp;I2020&amp;"."&amp;J2020,"")</f>
        <v/>
      </c>
      <c r="W1911" s="105" t="b">
        <f>V1911=Tabela2[[#This Row],[N.R.
(Natureza da Receita)]]</f>
        <v>1</v>
      </c>
      <c r="X1911" s="105" t="str">
        <f>IF(Tabela2[[#This Row],[F.R.
(Fonte Recurso)]]="",VLOOKUP(Tabela2[[#This Row],[N.R.
(Natureza da Receita)]],Tabela813[[NR]:[Situação]],3,FALSE),"")</f>
        <v/>
      </c>
      <c r="Y1911" s="105" t="b">
        <f>X1911=Tabela2[[#This Row],[(S)intética
(A)nalítica]]</f>
        <v>1</v>
      </c>
    </row>
    <row r="1912" spans="2:25" ht="45">
      <c r="B1912" s="29"/>
      <c r="C1912" s="20"/>
      <c r="D1912" s="20"/>
      <c r="E1912" s="20"/>
      <c r="F1912" s="20"/>
      <c r="G1912" s="20"/>
      <c r="H1912" s="20"/>
      <c r="I1912" s="20"/>
      <c r="J1912" s="20"/>
      <c r="K1912" s="16"/>
      <c r="L1912" s="20" t="s">
        <v>3417</v>
      </c>
      <c r="M1912" s="21" t="s">
        <v>3339</v>
      </c>
      <c r="N1912" s="16"/>
      <c r="O1912" s="16"/>
      <c r="P1912" s="20"/>
      <c r="Q1912" s="1" t="s">
        <v>3420</v>
      </c>
      <c r="R1912" s="1"/>
      <c r="S1912" s="16"/>
      <c r="T1912" s="151"/>
      <c r="V1912" s="105" t="str">
        <f>IF(Tabela2[[#This Row],[F.R.
(Fonte Recurso)]]="",IF(B2021&lt;&gt;"",B2021&amp;".","")&amp;C2021&amp;"."&amp;D2021&amp;"."&amp;E2021&amp;"."&amp;F2021&amp;"."&amp;G2021&amp;"."&amp;H2021&amp;"."&amp;I2021&amp;"."&amp;J2021,"")</f>
        <v/>
      </c>
      <c r="W1912" s="105" t="b">
        <f>V1912=Tabela2[[#This Row],[N.R.
(Natureza da Receita)]]</f>
        <v>1</v>
      </c>
      <c r="X1912" s="105" t="str">
        <f>IF(Tabela2[[#This Row],[F.R.
(Fonte Recurso)]]="",VLOOKUP(Tabela2[[#This Row],[N.R.
(Natureza da Receita)]],Tabela813[[NR]:[Situação]],3,FALSE),"")</f>
        <v/>
      </c>
      <c r="Y1912" s="105" t="b">
        <f>X1912=Tabela2[[#This Row],[(S)intética
(A)nalítica]]</f>
        <v>1</v>
      </c>
    </row>
    <row r="1913" spans="2:25">
      <c r="B1913" s="29" t="s">
        <v>793</v>
      </c>
      <c r="C1913" s="20" t="s">
        <v>784</v>
      </c>
      <c r="D1913" s="20" t="s">
        <v>784</v>
      </c>
      <c r="E1913" s="20" t="s">
        <v>784</v>
      </c>
      <c r="F1913" s="20" t="s">
        <v>784</v>
      </c>
      <c r="G1913" s="20" t="s">
        <v>787</v>
      </c>
      <c r="H1913" s="20" t="s">
        <v>784</v>
      </c>
      <c r="I1913" s="20" t="s">
        <v>784</v>
      </c>
      <c r="J1913" s="20" t="s">
        <v>787</v>
      </c>
      <c r="K1913" s="16" t="s">
        <v>2148</v>
      </c>
      <c r="L1913" s="20"/>
      <c r="M1913" s="21" t="s">
        <v>824</v>
      </c>
      <c r="N1913" s="16" t="s">
        <v>1236</v>
      </c>
      <c r="O1913" s="16">
        <v>1</v>
      </c>
      <c r="P1913" s="20" t="s">
        <v>44</v>
      </c>
      <c r="Q1913" s="1" t="s">
        <v>2768</v>
      </c>
      <c r="R1913" s="1" t="s">
        <v>157</v>
      </c>
      <c r="S1913" s="16" t="s">
        <v>157</v>
      </c>
      <c r="T1913" s="151"/>
      <c r="V1913" s="105" t="str">
        <f>IF(Tabela2[[#This Row],[F.R.
(Fonte Recurso)]]="",IF(B2022&lt;&gt;"",B2022&amp;".","")&amp;C2022&amp;"."&amp;D2022&amp;"."&amp;E2022&amp;"."&amp;F2022&amp;"."&amp;G2022&amp;"."&amp;H2022&amp;"."&amp;I2022&amp;"."&amp;J2022,"")</f>
        <v>.......</v>
      </c>
      <c r="W1913" s="105" t="b">
        <f>V1913=Tabela2[[#This Row],[N.R.
(Natureza da Receita)]]</f>
        <v>0</v>
      </c>
      <c r="X1913" s="105" t="str">
        <f>IF(Tabela2[[#This Row],[F.R.
(Fonte Recurso)]]="",VLOOKUP(Tabela2[[#This Row],[N.R.
(Natureza da Receita)]],Tabela813[[NR]:[Situação]],3,FALSE),"")</f>
        <v>A</v>
      </c>
      <c r="Y1913" s="105" t="b">
        <f>X1913=Tabela2[[#This Row],[(S)intética
(A)nalítica]]</f>
        <v>0</v>
      </c>
    </row>
    <row r="1914" spans="2:25" ht="45">
      <c r="B1914" s="29" t="s">
        <v>793</v>
      </c>
      <c r="C1914" s="20" t="s">
        <v>781</v>
      </c>
      <c r="D1914" s="20" t="s">
        <v>784</v>
      </c>
      <c r="E1914" s="20" t="s">
        <v>784</v>
      </c>
      <c r="F1914" s="20" t="s">
        <v>784</v>
      </c>
      <c r="G1914" s="20" t="s">
        <v>787</v>
      </c>
      <c r="H1914" s="20" t="s">
        <v>784</v>
      </c>
      <c r="I1914" s="20" t="s">
        <v>784</v>
      </c>
      <c r="J1914" s="20" t="s">
        <v>787</v>
      </c>
      <c r="K1914" s="16" t="s">
        <v>2149</v>
      </c>
      <c r="L1914" s="20"/>
      <c r="M1914" s="21" t="s">
        <v>820</v>
      </c>
      <c r="N1914" s="16" t="s">
        <v>1236</v>
      </c>
      <c r="O1914" s="16">
        <v>2</v>
      </c>
      <c r="P1914" s="20" t="s">
        <v>44</v>
      </c>
      <c r="Q1914" s="1" t="s">
        <v>2807</v>
      </c>
      <c r="R1914" s="1" t="s">
        <v>157</v>
      </c>
      <c r="S1914" s="16" t="s">
        <v>157</v>
      </c>
      <c r="T1914" s="151"/>
      <c r="V1914" s="105" t="str">
        <f>IF(Tabela2[[#This Row],[F.R.
(Fonte Recurso)]]="",IF(B2023&lt;&gt;"",B2023&amp;".","")&amp;C2023&amp;"."&amp;D2023&amp;"."&amp;E2023&amp;"."&amp;F2023&amp;"."&amp;G2023&amp;"."&amp;H2023&amp;"."&amp;I2023&amp;"."&amp;J2023,"")</f>
        <v>.......</v>
      </c>
      <c r="W1914" s="105" t="b">
        <f>V1914=Tabela2[[#This Row],[N.R.
(Natureza da Receita)]]</f>
        <v>0</v>
      </c>
      <c r="X1914" s="105" t="str">
        <f>IF(Tabela2[[#This Row],[F.R.
(Fonte Recurso)]]="",VLOOKUP(Tabela2[[#This Row],[N.R.
(Natureza da Receita)]],Tabela813[[NR]:[Situação]],3,FALSE),"")</f>
        <v>S</v>
      </c>
      <c r="Y1914" s="105" t="b">
        <f>X1914=Tabela2[[#This Row],[(S)intética
(A)nalítica]]</f>
        <v>1</v>
      </c>
    </row>
    <row r="1915" spans="2:25">
      <c r="B1915" s="29" t="s">
        <v>793</v>
      </c>
      <c r="C1915" s="20" t="s">
        <v>781</v>
      </c>
      <c r="D1915" s="20" t="s">
        <v>781</v>
      </c>
      <c r="E1915" s="20" t="s">
        <v>784</v>
      </c>
      <c r="F1915" s="20" t="s">
        <v>784</v>
      </c>
      <c r="G1915" s="20" t="s">
        <v>787</v>
      </c>
      <c r="H1915" s="20" t="s">
        <v>784</v>
      </c>
      <c r="I1915" s="20" t="s">
        <v>784</v>
      </c>
      <c r="J1915" s="20" t="s">
        <v>787</v>
      </c>
      <c r="K1915" s="16" t="s">
        <v>2150</v>
      </c>
      <c r="L1915" s="20"/>
      <c r="M1915" s="21" t="s">
        <v>825</v>
      </c>
      <c r="N1915" s="16" t="s">
        <v>1236</v>
      </c>
      <c r="O1915" s="16">
        <v>3</v>
      </c>
      <c r="P1915" s="20" t="s">
        <v>44</v>
      </c>
      <c r="Q1915" s="1" t="s">
        <v>2808</v>
      </c>
      <c r="R1915" s="1" t="s">
        <v>157</v>
      </c>
      <c r="S1915" s="16" t="s">
        <v>157</v>
      </c>
      <c r="T1915" s="151"/>
      <c r="V1915" s="105" t="str">
        <f>IF(Tabela2[[#This Row],[F.R.
(Fonte Recurso)]]="",IF(B2024&lt;&gt;"",B2024&amp;".","")&amp;C2024&amp;"."&amp;D2024&amp;"."&amp;E2024&amp;"."&amp;F2024&amp;"."&amp;G2024&amp;"."&amp;H2024&amp;"."&amp;I2024&amp;"."&amp;J2024,"")</f>
        <v>9.1.2.1.5.03.0.0.00</v>
      </c>
      <c r="W1915" s="105" t="b">
        <f>V1915=Tabela2[[#This Row],[N.R.
(Natureza da Receita)]]</f>
        <v>0</v>
      </c>
      <c r="X1915" s="105" t="str">
        <f>IF(Tabela2[[#This Row],[F.R.
(Fonte Recurso)]]="",VLOOKUP(Tabela2[[#This Row],[N.R.
(Natureza da Receita)]],Tabela813[[NR]:[Situação]],3,FALSE),"")</f>
        <v>S</v>
      </c>
      <c r="Y1915" s="105" t="b">
        <f>X1915=Tabela2[[#This Row],[(S)intética
(A)nalítica]]</f>
        <v>1</v>
      </c>
    </row>
    <row r="1916" spans="2:25" ht="60">
      <c r="B1916" s="29" t="s">
        <v>793</v>
      </c>
      <c r="C1916" s="20" t="s">
        <v>781</v>
      </c>
      <c r="D1916" s="20" t="s">
        <v>781</v>
      </c>
      <c r="E1916" s="20" t="s">
        <v>781</v>
      </c>
      <c r="F1916" s="20" t="s">
        <v>784</v>
      </c>
      <c r="G1916" s="20" t="s">
        <v>787</v>
      </c>
      <c r="H1916" s="20" t="s">
        <v>784</v>
      </c>
      <c r="I1916" s="20" t="s">
        <v>784</v>
      </c>
      <c r="J1916" s="20" t="s">
        <v>787</v>
      </c>
      <c r="K1916" s="16" t="s">
        <v>2151</v>
      </c>
      <c r="L1916" s="20"/>
      <c r="M1916" s="21" t="s">
        <v>826</v>
      </c>
      <c r="N1916" s="16" t="s">
        <v>1236</v>
      </c>
      <c r="O1916" s="16">
        <v>4</v>
      </c>
      <c r="P1916" s="20" t="s">
        <v>44</v>
      </c>
      <c r="Q1916" s="1" t="s">
        <v>2809</v>
      </c>
      <c r="R1916" s="1" t="s">
        <v>157</v>
      </c>
      <c r="S1916" s="16" t="s">
        <v>157</v>
      </c>
      <c r="T1916" s="151"/>
      <c r="V1916" s="105" t="str">
        <f>IF(Tabela2[[#This Row],[F.R.
(Fonte Recurso)]]="",IF(B2025&lt;&gt;"",B2025&amp;".","")&amp;C2025&amp;"."&amp;D2025&amp;"."&amp;E2025&amp;"."&amp;F2025&amp;"."&amp;G2025&amp;"."&amp;H2025&amp;"."&amp;I2025&amp;"."&amp;J2025,"")</f>
        <v>.......</v>
      </c>
      <c r="W1916" s="105" t="b">
        <f>V1916=Tabela2[[#This Row],[N.R.
(Natureza da Receita)]]</f>
        <v>0</v>
      </c>
      <c r="X1916" s="105" t="str">
        <f>IF(Tabela2[[#This Row],[F.R.
(Fonte Recurso)]]="",VLOOKUP(Tabela2[[#This Row],[N.R.
(Natureza da Receita)]],Tabela813[[NR]:[Situação]],3,FALSE),"")</f>
        <v>S</v>
      </c>
      <c r="Y1916" s="105" t="b">
        <f>X1916=Tabela2[[#This Row],[(S)intética
(A)nalítica]]</f>
        <v>1</v>
      </c>
    </row>
    <row r="1917" spans="2:25">
      <c r="B1917" s="29" t="s">
        <v>793</v>
      </c>
      <c r="C1917" s="20" t="s">
        <v>781</v>
      </c>
      <c r="D1917" s="20" t="s">
        <v>781</v>
      </c>
      <c r="E1917" s="20" t="s">
        <v>781</v>
      </c>
      <c r="F1917" s="20" t="s">
        <v>790</v>
      </c>
      <c r="G1917" s="20" t="s">
        <v>787</v>
      </c>
      <c r="H1917" s="20" t="s">
        <v>784</v>
      </c>
      <c r="I1917" s="20" t="s">
        <v>784</v>
      </c>
      <c r="J1917" s="20" t="s">
        <v>787</v>
      </c>
      <c r="K1917" s="16" t="s">
        <v>2152</v>
      </c>
      <c r="L1917" s="20"/>
      <c r="M1917" s="21" t="s">
        <v>827</v>
      </c>
      <c r="N1917" s="16" t="str">
        <f>X1812</f>
        <v/>
      </c>
      <c r="O1917" s="16">
        <v>5</v>
      </c>
      <c r="P1917" s="20" t="s">
        <v>44</v>
      </c>
      <c r="Q1917" s="1" t="s">
        <v>2810</v>
      </c>
      <c r="R1917" s="1" t="s">
        <v>157</v>
      </c>
      <c r="S1917" s="16" t="s">
        <v>157</v>
      </c>
      <c r="T1917" s="151"/>
      <c r="V1917" s="105" t="str">
        <f>IF(Tabela2[[#This Row],[F.R.
(Fonte Recurso)]]="",IF(B2026&lt;&gt;"",B2026&amp;".","")&amp;C2026&amp;"."&amp;D2026&amp;"."&amp;E2026&amp;"."&amp;F2026&amp;"."&amp;G2026&amp;"."&amp;H2026&amp;"."&amp;I2026&amp;"."&amp;J2026,"")</f>
        <v>.......</v>
      </c>
      <c r="W1917" s="105" t="b">
        <f>V1917=Tabela2[[#This Row],[N.R.
(Natureza da Receita)]]</f>
        <v>0</v>
      </c>
      <c r="X1917" s="105" t="str">
        <f>IF(Tabela2[[#This Row],[F.R.
(Fonte Recurso)]]="",VLOOKUP(Tabela2[[#This Row],[N.R.
(Natureza da Receita)]],Tabela813[[NR]:[Situação]],3,FALSE),"")</f>
        <v>S</v>
      </c>
      <c r="Y1917" s="105" t="b">
        <f>X1917=Tabela2[[#This Row],[(S)intética
(A)nalítica]]</f>
        <v>0</v>
      </c>
    </row>
    <row r="1918" spans="2:25" ht="45">
      <c r="B1918" s="29" t="s">
        <v>793</v>
      </c>
      <c r="C1918" s="20" t="s">
        <v>781</v>
      </c>
      <c r="D1918" s="20" t="s">
        <v>781</v>
      </c>
      <c r="E1918" s="20" t="s">
        <v>781</v>
      </c>
      <c r="F1918" s="20" t="s">
        <v>790</v>
      </c>
      <c r="G1918" s="20" t="s">
        <v>807</v>
      </c>
      <c r="H1918" s="20" t="s">
        <v>784</v>
      </c>
      <c r="I1918" s="20" t="s">
        <v>784</v>
      </c>
      <c r="J1918" s="20" t="s">
        <v>787</v>
      </c>
      <c r="K1918" s="16" t="s">
        <v>2153</v>
      </c>
      <c r="L1918" s="20"/>
      <c r="M1918" s="21" t="s">
        <v>828</v>
      </c>
      <c r="N1918" s="16" t="str">
        <f>X1813</f>
        <v>S</v>
      </c>
      <c r="O1918" s="16">
        <v>6</v>
      </c>
      <c r="P1918" s="20" t="s">
        <v>54</v>
      </c>
      <c r="Q1918" s="1" t="s">
        <v>2811</v>
      </c>
      <c r="R1918" s="1" t="s">
        <v>157</v>
      </c>
      <c r="S1918" s="16"/>
      <c r="T1918" s="151"/>
      <c r="V1918" s="105" t="str">
        <f>IF(Tabela2[[#This Row],[F.R.
(Fonte Recurso)]]="",IF(B2027&lt;&gt;"",B2027&amp;".","")&amp;C2027&amp;"."&amp;D2027&amp;"."&amp;E2027&amp;"."&amp;F2027&amp;"."&amp;G2027&amp;"."&amp;H2027&amp;"."&amp;I2027&amp;"."&amp;J2027,"")</f>
        <v>.......</v>
      </c>
      <c r="W1918" s="105" t="b">
        <f>V1918=Tabela2[[#This Row],[N.R.
(Natureza da Receita)]]</f>
        <v>0</v>
      </c>
      <c r="X1918" s="105" t="str">
        <f>IF(Tabela2[[#This Row],[F.R.
(Fonte Recurso)]]="",VLOOKUP(Tabela2[[#This Row],[N.R.
(Natureza da Receita)]],Tabela813[[NR]:[Situação]],3,FALSE),"")</f>
        <v>S</v>
      </c>
      <c r="Y1918" s="105" t="b">
        <f>X1918=Tabela2[[#This Row],[(S)intética
(A)nalítica]]</f>
        <v>1</v>
      </c>
    </row>
    <row r="1919" spans="2:25">
      <c r="B1919" s="29"/>
      <c r="C1919" s="20"/>
      <c r="D1919" s="20"/>
      <c r="E1919" s="20"/>
      <c r="F1919" s="20"/>
      <c r="G1919" s="20"/>
      <c r="H1919" s="20"/>
      <c r="I1919" s="20"/>
      <c r="J1919" s="20"/>
      <c r="K1919" s="16"/>
      <c r="L1919" s="20" t="s">
        <v>3100</v>
      </c>
      <c r="M1919" s="21" t="s">
        <v>3053</v>
      </c>
      <c r="N1919" s="16"/>
      <c r="O1919" s="16" t="s">
        <v>157</v>
      </c>
      <c r="P1919" s="20" t="s">
        <v>157</v>
      </c>
      <c r="Q1919" s="1"/>
      <c r="R1919" s="1" t="s">
        <v>157</v>
      </c>
      <c r="S1919" s="16" t="s">
        <v>157</v>
      </c>
      <c r="T1919" s="151"/>
      <c r="V1919" s="105" t="str">
        <f>IF(Tabela2[[#This Row],[F.R.
(Fonte Recurso)]]="",IF(B2028&lt;&gt;"",B2028&amp;".","")&amp;C2028&amp;"."&amp;D2028&amp;"."&amp;E2028&amp;"."&amp;F2028&amp;"."&amp;G2028&amp;"."&amp;H2028&amp;"."&amp;I2028&amp;"."&amp;J2028,"")</f>
        <v/>
      </c>
      <c r="W1919" s="105" t="b">
        <f>V1919=Tabela2[[#This Row],[N.R.
(Natureza da Receita)]]</f>
        <v>1</v>
      </c>
      <c r="X1919" s="105" t="str">
        <f>IF(Tabela2[[#This Row],[F.R.
(Fonte Recurso)]]="",VLOOKUP(Tabela2[[#This Row],[N.R.
(Natureza da Receita)]],Tabela813[[NR]:[Situação]],3,FALSE),"")</f>
        <v/>
      </c>
      <c r="Y1919" s="105" t="b">
        <f>X1919=Tabela2[[#This Row],[(S)intética
(A)nalítica]]</f>
        <v>1</v>
      </c>
    </row>
    <row r="1920" spans="2:25" ht="60">
      <c r="B1920" s="29" t="s">
        <v>793</v>
      </c>
      <c r="C1920" s="20" t="s">
        <v>781</v>
      </c>
      <c r="D1920" s="20" t="s">
        <v>781</v>
      </c>
      <c r="E1920" s="20" t="s">
        <v>781</v>
      </c>
      <c r="F1920" s="20" t="s">
        <v>790</v>
      </c>
      <c r="G1920" s="20" t="s">
        <v>808</v>
      </c>
      <c r="H1920" s="20" t="s">
        <v>784</v>
      </c>
      <c r="I1920" s="20" t="s">
        <v>784</v>
      </c>
      <c r="J1920" s="20" t="s">
        <v>787</v>
      </c>
      <c r="K1920" s="16" t="s">
        <v>2154</v>
      </c>
      <c r="L1920" s="20"/>
      <c r="M1920" s="21" t="s">
        <v>829</v>
      </c>
      <c r="N1920" s="16" t="s">
        <v>1236</v>
      </c>
      <c r="O1920" s="16">
        <v>6</v>
      </c>
      <c r="P1920" s="20" t="s">
        <v>54</v>
      </c>
      <c r="Q1920" s="1" t="s">
        <v>2812</v>
      </c>
      <c r="R1920" s="1" t="s">
        <v>157</v>
      </c>
      <c r="S1920" s="16"/>
      <c r="T1920" s="151"/>
      <c r="V1920" s="105" t="str">
        <f>IF(Tabela2[[#This Row],[F.R.
(Fonte Recurso)]]="",IF(B2029&lt;&gt;"",B2029&amp;".","")&amp;C2029&amp;"."&amp;D2029&amp;"."&amp;E2029&amp;"."&amp;F2029&amp;"."&amp;G2029&amp;"."&amp;H2029&amp;"."&amp;I2029&amp;"."&amp;J2029,"")</f>
        <v>9.1.2.1.5.50.1.0.00</v>
      </c>
      <c r="W1920" s="105" t="b">
        <f>V1920=Tabela2[[#This Row],[N.R.
(Natureza da Receita)]]</f>
        <v>0</v>
      </c>
      <c r="X1920" s="105" t="str">
        <f>IF(Tabela2[[#This Row],[F.R.
(Fonte Recurso)]]="",VLOOKUP(Tabela2[[#This Row],[N.R.
(Natureza da Receita)]],Tabela813[[NR]:[Situação]],3,FALSE),"")</f>
        <v>S</v>
      </c>
      <c r="Y1920" s="105" t="b">
        <f>X1920=Tabela2[[#This Row],[(S)intética
(A)nalítica]]</f>
        <v>1</v>
      </c>
    </row>
    <row r="1921" spans="1:25">
      <c r="B1921" s="29"/>
      <c r="C1921" s="20"/>
      <c r="D1921" s="20"/>
      <c r="E1921" s="20"/>
      <c r="F1921" s="20"/>
      <c r="G1921" s="20"/>
      <c r="H1921" s="20"/>
      <c r="I1921" s="20"/>
      <c r="J1921" s="20"/>
      <c r="K1921" s="16"/>
      <c r="L1921" s="20" t="s">
        <v>3100</v>
      </c>
      <c r="M1921" s="21" t="s">
        <v>3053</v>
      </c>
      <c r="N1921" s="16"/>
      <c r="O1921" s="16" t="s">
        <v>157</v>
      </c>
      <c r="P1921" s="20" t="s">
        <v>157</v>
      </c>
      <c r="Q1921" s="1"/>
      <c r="R1921" s="1" t="s">
        <v>157</v>
      </c>
      <c r="S1921" s="16" t="s">
        <v>157</v>
      </c>
      <c r="T1921" s="151"/>
      <c r="V1921" s="105" t="str">
        <f>IF(Tabela2[[#This Row],[F.R.
(Fonte Recurso)]]="",IF(B2030&lt;&gt;"",B2030&amp;".","")&amp;C2030&amp;"."&amp;D2030&amp;"."&amp;E2030&amp;"."&amp;F2030&amp;"."&amp;G2030&amp;"."&amp;H2030&amp;"."&amp;I2030&amp;"."&amp;J2030,"")</f>
        <v/>
      </c>
      <c r="W1921" s="105" t="b">
        <f>V1921=Tabela2[[#This Row],[N.R.
(Natureza da Receita)]]</f>
        <v>1</v>
      </c>
      <c r="X1921" s="105" t="str">
        <f>IF(Tabela2[[#This Row],[F.R.
(Fonte Recurso)]]="",VLOOKUP(Tabela2[[#This Row],[N.R.
(Natureza da Receita)]],Tabela813[[NR]:[Situação]],3,FALSE),"")</f>
        <v/>
      </c>
      <c r="Y1921" s="105" t="b">
        <f>X1921=Tabela2[[#This Row],[(S)intética
(A)nalítica]]</f>
        <v>1</v>
      </c>
    </row>
    <row r="1922" spans="1:25">
      <c r="B1922" s="29" t="s">
        <v>793</v>
      </c>
      <c r="C1922" s="20" t="s">
        <v>781</v>
      </c>
      <c r="D1922" s="20" t="s">
        <v>781</v>
      </c>
      <c r="E1922" s="20" t="s">
        <v>781</v>
      </c>
      <c r="F1922" s="20" t="s">
        <v>782</v>
      </c>
      <c r="G1922" s="20" t="s">
        <v>787</v>
      </c>
      <c r="H1922" s="20" t="s">
        <v>784</v>
      </c>
      <c r="I1922" s="20" t="s">
        <v>784</v>
      </c>
      <c r="J1922" s="20" t="s">
        <v>787</v>
      </c>
      <c r="K1922" s="16" t="s">
        <v>2155</v>
      </c>
      <c r="L1922" s="20"/>
      <c r="M1922" s="21" t="s">
        <v>830</v>
      </c>
      <c r="N1922" s="16" t="s">
        <v>1236</v>
      </c>
      <c r="O1922" s="16">
        <v>5</v>
      </c>
      <c r="P1922" s="20" t="s">
        <v>44</v>
      </c>
      <c r="Q1922" s="1" t="s">
        <v>2813</v>
      </c>
      <c r="R1922" s="1" t="s">
        <v>157</v>
      </c>
      <c r="S1922" s="16" t="s">
        <v>157</v>
      </c>
      <c r="T1922" s="151"/>
      <c r="V1922" s="105" t="str">
        <f>IF(Tabela2[[#This Row],[F.R.
(Fonte Recurso)]]="",IF(B2031&lt;&gt;"",B2031&amp;".","")&amp;C2031&amp;"."&amp;D2031&amp;"."&amp;E2031&amp;"."&amp;F2031&amp;"."&amp;G2031&amp;"."&amp;H2031&amp;"."&amp;I2031&amp;"."&amp;J2031,"")</f>
        <v>.......</v>
      </c>
      <c r="W1922" s="105" t="b">
        <f>V1922=Tabela2[[#This Row],[N.R.
(Natureza da Receita)]]</f>
        <v>0</v>
      </c>
      <c r="X1922" s="105" t="str">
        <f>IF(Tabela2[[#This Row],[F.R.
(Fonte Recurso)]]="",VLOOKUP(Tabela2[[#This Row],[N.R.
(Natureza da Receita)]],Tabela813[[NR]:[Situação]],3,FALSE),"")</f>
        <v>S</v>
      </c>
      <c r="Y1922" s="105" t="b">
        <f>X1922=Tabela2[[#This Row],[(S)intética
(A)nalítica]]</f>
        <v>1</v>
      </c>
    </row>
    <row r="1923" spans="1:25" ht="30">
      <c r="B1923" s="29" t="s">
        <v>793</v>
      </c>
      <c r="C1923" s="20" t="s">
        <v>781</v>
      </c>
      <c r="D1923" s="20" t="s">
        <v>781</v>
      </c>
      <c r="E1923" s="20" t="s">
        <v>781</v>
      </c>
      <c r="F1923" s="20" t="s">
        <v>782</v>
      </c>
      <c r="G1923" s="20" t="s">
        <v>794</v>
      </c>
      <c r="H1923" s="20" t="s">
        <v>784</v>
      </c>
      <c r="I1923" s="20" t="s">
        <v>784</v>
      </c>
      <c r="J1923" s="20" t="s">
        <v>787</v>
      </c>
      <c r="K1923" s="16" t="s">
        <v>2156</v>
      </c>
      <c r="L1923" s="20"/>
      <c r="M1923" s="21" t="s">
        <v>831</v>
      </c>
      <c r="N1923" s="16" t="str">
        <f t="shared" ref="N1923:N1965" si="47">X1818</f>
        <v>S</v>
      </c>
      <c r="O1923" s="16">
        <v>6</v>
      </c>
      <c r="P1923" s="20" t="s">
        <v>50</v>
      </c>
      <c r="Q1923" s="1" t="s">
        <v>2814</v>
      </c>
      <c r="R1923" s="1" t="s">
        <v>157</v>
      </c>
      <c r="S1923" s="16" t="s">
        <v>157</v>
      </c>
      <c r="T1923" s="151"/>
      <c r="V1923" s="105" t="str">
        <f>IF(Tabela2[[#This Row],[F.R.
(Fonte Recurso)]]="",IF(B2032&lt;&gt;"",B2032&amp;".","")&amp;C2032&amp;"."&amp;D2032&amp;"."&amp;E2032&amp;"."&amp;F2032&amp;"."&amp;G2032&amp;"."&amp;H2032&amp;"."&amp;I2032&amp;"."&amp;J2032,"")</f>
        <v>.......</v>
      </c>
      <c r="W1923" s="105" t="b">
        <f>V1923=Tabela2[[#This Row],[N.R.
(Natureza da Receita)]]</f>
        <v>0</v>
      </c>
      <c r="X1923" s="105" t="str">
        <f>IF(Tabela2[[#This Row],[F.R.
(Fonte Recurso)]]="",VLOOKUP(Tabela2[[#This Row],[N.R.
(Natureza da Receita)]],Tabela813[[NR]:[Situação]],3,FALSE),"")</f>
        <v>S</v>
      </c>
      <c r="Y1923" s="105" t="b">
        <f>X1923=Tabela2[[#This Row],[(S)intética
(A)nalítica]]</f>
        <v>1</v>
      </c>
    </row>
    <row r="1924" spans="1:25">
      <c r="B1924" s="29" t="s">
        <v>793</v>
      </c>
      <c r="C1924" s="20" t="s">
        <v>781</v>
      </c>
      <c r="D1924" s="20" t="s">
        <v>781</v>
      </c>
      <c r="E1924" s="20" t="s">
        <v>781</v>
      </c>
      <c r="F1924" s="20" t="s">
        <v>782</v>
      </c>
      <c r="G1924" s="20" t="s">
        <v>794</v>
      </c>
      <c r="H1924" s="20" t="s">
        <v>781</v>
      </c>
      <c r="I1924" s="20" t="s">
        <v>784</v>
      </c>
      <c r="J1924" s="20" t="s">
        <v>787</v>
      </c>
      <c r="K1924" s="16" t="s">
        <v>2157</v>
      </c>
      <c r="L1924" s="20"/>
      <c r="M1924" s="21" t="s">
        <v>832</v>
      </c>
      <c r="N1924" s="16" t="s">
        <v>1236</v>
      </c>
      <c r="O1924" s="16">
        <v>7</v>
      </c>
      <c r="P1924" s="20" t="s">
        <v>50</v>
      </c>
      <c r="Q1924" s="1" t="s">
        <v>1098</v>
      </c>
      <c r="R1924" s="1" t="s">
        <v>157</v>
      </c>
      <c r="S1924" s="16" t="s">
        <v>157</v>
      </c>
      <c r="T1924" s="151"/>
      <c r="V1924" s="105" t="str">
        <f>IF(Tabela2[[#This Row],[F.R.
(Fonte Recurso)]]="",IF(B2033&lt;&gt;"",B2033&amp;".","")&amp;C2033&amp;"."&amp;D2033&amp;"."&amp;E2033&amp;"."&amp;F2033&amp;"."&amp;G2033&amp;"."&amp;H2033&amp;"."&amp;I2033&amp;"."&amp;J2033,"")</f>
        <v>9.1.2.1.5.50.2.0.00</v>
      </c>
      <c r="W1924" s="105" t="b">
        <f>V1924=Tabela2[[#This Row],[N.R.
(Natureza da Receita)]]</f>
        <v>0</v>
      </c>
      <c r="X1924" s="105" t="str">
        <f>IF(Tabela2[[#This Row],[F.R.
(Fonte Recurso)]]="",VLOOKUP(Tabela2[[#This Row],[N.R.
(Natureza da Receita)]],Tabela813[[NR]:[Situação]],3,FALSE),"")</f>
        <v>S</v>
      </c>
      <c r="Y1924" s="105" t="b">
        <f>X1924=Tabela2[[#This Row],[(S)intética
(A)nalítica]]</f>
        <v>1</v>
      </c>
    </row>
    <row r="1925" spans="1:25">
      <c r="B1925" s="29"/>
      <c r="C1925" s="20"/>
      <c r="D1925" s="20"/>
      <c r="E1925" s="20"/>
      <c r="F1925" s="20"/>
      <c r="G1925" s="20"/>
      <c r="H1925" s="20"/>
      <c r="I1925" s="20"/>
      <c r="J1925" s="20"/>
      <c r="K1925" s="16"/>
      <c r="L1925" s="20" t="s">
        <v>3100</v>
      </c>
      <c r="M1925" s="21" t="s">
        <v>3053</v>
      </c>
      <c r="N1925" s="16"/>
      <c r="O1925" s="16" t="s">
        <v>157</v>
      </c>
      <c r="P1925" s="20" t="s">
        <v>157</v>
      </c>
      <c r="Q1925" s="1"/>
      <c r="R1925" s="1" t="s">
        <v>157</v>
      </c>
      <c r="S1925" s="16" t="s">
        <v>157</v>
      </c>
      <c r="T1925" s="151"/>
      <c r="V1925" s="105" t="str">
        <f>IF(Tabela2[[#This Row],[F.R.
(Fonte Recurso)]]="",IF(B2034&lt;&gt;"",B2034&amp;".","")&amp;C2034&amp;"."&amp;D2034&amp;"."&amp;E2034&amp;"."&amp;F2034&amp;"."&amp;G2034&amp;"."&amp;H2034&amp;"."&amp;I2034&amp;"."&amp;J2034,"")</f>
        <v/>
      </c>
      <c r="W1925" s="105" t="b">
        <f>V1925=Tabela2[[#This Row],[N.R.
(Natureza da Receita)]]</f>
        <v>1</v>
      </c>
      <c r="X1925" s="105" t="str">
        <f>IF(Tabela2[[#This Row],[F.R.
(Fonte Recurso)]]="",VLOOKUP(Tabela2[[#This Row],[N.R.
(Natureza da Receita)]],Tabela813[[NR]:[Situação]],3,FALSE),"")</f>
        <v/>
      </c>
      <c r="Y1925" s="105" t="b">
        <f>X1925=Tabela2[[#This Row],[(S)intética
(A)nalítica]]</f>
        <v>1</v>
      </c>
    </row>
    <row r="1926" spans="1:25" ht="165">
      <c r="B1926" s="29" t="s">
        <v>793</v>
      </c>
      <c r="C1926" s="20" t="s">
        <v>781</v>
      </c>
      <c r="D1926" s="20" t="s">
        <v>781</v>
      </c>
      <c r="E1926" s="20" t="s">
        <v>781</v>
      </c>
      <c r="F1926" s="20" t="s">
        <v>782</v>
      </c>
      <c r="G1926" s="20" t="s">
        <v>794</v>
      </c>
      <c r="H1926" s="20" t="s">
        <v>791</v>
      </c>
      <c r="I1926" s="20" t="s">
        <v>784</v>
      </c>
      <c r="J1926" s="20" t="s">
        <v>787</v>
      </c>
      <c r="K1926" s="16" t="s">
        <v>2158</v>
      </c>
      <c r="L1926" s="20"/>
      <c r="M1926" s="21" t="s">
        <v>833</v>
      </c>
      <c r="N1926" s="16" t="s">
        <v>1236</v>
      </c>
      <c r="O1926" s="16">
        <v>7</v>
      </c>
      <c r="P1926" s="20" t="s">
        <v>50</v>
      </c>
      <c r="Q1926" s="1" t="s">
        <v>1099</v>
      </c>
      <c r="R1926" s="1" t="s">
        <v>157</v>
      </c>
      <c r="S1926" s="16" t="s">
        <v>157</v>
      </c>
      <c r="T1926" s="151"/>
      <c r="V1926" s="105" t="str">
        <f>IF(Tabela2[[#This Row],[F.R.
(Fonte Recurso)]]="",IF(B2035&lt;&gt;"",B2035&amp;".","")&amp;C2035&amp;"."&amp;D2035&amp;"."&amp;E2035&amp;"."&amp;F2035&amp;"."&amp;G2035&amp;"."&amp;H2035&amp;"."&amp;I2035&amp;"."&amp;J2035,"")</f>
        <v>.......</v>
      </c>
      <c r="W1926" s="105" t="b">
        <f>V1926=Tabela2[[#This Row],[N.R.
(Natureza da Receita)]]</f>
        <v>0</v>
      </c>
      <c r="X1926" s="105" t="str">
        <f>IF(Tabela2[[#This Row],[F.R.
(Fonte Recurso)]]="",VLOOKUP(Tabela2[[#This Row],[N.R.
(Natureza da Receita)]],Tabela813[[NR]:[Situação]],3,FALSE),"")</f>
        <v>S</v>
      </c>
      <c r="Y1926" s="105" t="b">
        <f>X1926=Tabela2[[#This Row],[(S)intética
(A)nalítica]]</f>
        <v>1</v>
      </c>
    </row>
    <row r="1927" spans="1:25">
      <c r="B1927" s="29"/>
      <c r="C1927" s="20"/>
      <c r="D1927" s="20"/>
      <c r="E1927" s="20"/>
      <c r="F1927" s="20"/>
      <c r="G1927" s="20"/>
      <c r="H1927" s="20"/>
      <c r="I1927" s="20"/>
      <c r="J1927" s="20"/>
      <c r="K1927" s="16"/>
      <c r="L1927" s="20" t="s">
        <v>3100</v>
      </c>
      <c r="M1927" s="21" t="s">
        <v>3053</v>
      </c>
      <c r="N1927" s="16"/>
      <c r="O1927" s="16" t="s">
        <v>157</v>
      </c>
      <c r="P1927" s="20" t="s">
        <v>157</v>
      </c>
      <c r="Q1927" s="1"/>
      <c r="R1927" s="1" t="s">
        <v>157</v>
      </c>
      <c r="S1927" s="16" t="s">
        <v>157</v>
      </c>
      <c r="T1927" s="151"/>
      <c r="V1927" s="105" t="str">
        <f>IF(Tabela2[[#This Row],[F.R.
(Fonte Recurso)]]="",IF(B2036&lt;&gt;"",B2036&amp;".","")&amp;C2036&amp;"."&amp;D2036&amp;"."&amp;E2036&amp;"."&amp;F2036&amp;"."&amp;G2036&amp;"."&amp;H2036&amp;"."&amp;I2036&amp;"."&amp;J2036,"")</f>
        <v/>
      </c>
      <c r="W1927" s="105" t="b">
        <f>V1927=Tabela2[[#This Row],[N.R.
(Natureza da Receita)]]</f>
        <v>1</v>
      </c>
      <c r="X1927" s="105" t="str">
        <f>IF(Tabela2[[#This Row],[F.R.
(Fonte Recurso)]]="",VLOOKUP(Tabela2[[#This Row],[N.R.
(Natureza da Receita)]],Tabela813[[NR]:[Situação]],3,FALSE),"")</f>
        <v/>
      </c>
      <c r="Y1927" s="105" t="b">
        <f>X1927=Tabela2[[#This Row],[(S)intética
(A)nalítica]]</f>
        <v>1</v>
      </c>
    </row>
    <row r="1928" spans="1:25" ht="90">
      <c r="A1928" s="237"/>
      <c r="B1928" s="29" t="s">
        <v>793</v>
      </c>
      <c r="C1928" s="20" t="s">
        <v>781</v>
      </c>
      <c r="D1928" s="20" t="s">
        <v>781</v>
      </c>
      <c r="E1928" s="20" t="s">
        <v>781</v>
      </c>
      <c r="F1928" s="20" t="s">
        <v>791</v>
      </c>
      <c r="G1928" s="20" t="s">
        <v>787</v>
      </c>
      <c r="H1928" s="20" t="s">
        <v>784</v>
      </c>
      <c r="I1928" s="20" t="s">
        <v>784</v>
      </c>
      <c r="J1928" s="20" t="s">
        <v>787</v>
      </c>
      <c r="K1928" s="16" t="s">
        <v>2159</v>
      </c>
      <c r="L1928" s="20"/>
      <c r="M1928" s="21" t="s">
        <v>834</v>
      </c>
      <c r="N1928" s="16" t="s">
        <v>1236</v>
      </c>
      <c r="O1928" s="16">
        <v>5</v>
      </c>
      <c r="P1928" s="20" t="s">
        <v>44</v>
      </c>
      <c r="Q1928" s="1" t="s">
        <v>2815</v>
      </c>
      <c r="R1928" s="1" t="s">
        <v>157</v>
      </c>
      <c r="S1928" s="16" t="s">
        <v>157</v>
      </c>
      <c r="T1928" s="151"/>
      <c r="V1928" s="105" t="str">
        <f>IF(Tabela2[[#This Row],[F.R.
(Fonte Recurso)]]="",IF(B2037&lt;&gt;"",B2037&amp;".","")&amp;C2037&amp;"."&amp;D2037&amp;"."&amp;E2037&amp;"."&amp;F2037&amp;"."&amp;G2037&amp;"."&amp;H2037&amp;"."&amp;I2037&amp;"."&amp;J2037,"")</f>
        <v>9.1.2.1.5.50.3.0.00</v>
      </c>
      <c r="W1928" s="105" t="b">
        <f>V1928=Tabela2[[#This Row],[N.R.
(Natureza da Receita)]]</f>
        <v>0</v>
      </c>
      <c r="X1928" s="105" t="str">
        <f>IF(Tabela2[[#This Row],[F.R.
(Fonte Recurso)]]="",VLOOKUP(Tabela2[[#This Row],[N.R.
(Natureza da Receita)]],Tabela813[[NR]:[Situação]],3,FALSE),"")</f>
        <v>S</v>
      </c>
      <c r="Y1928" s="105" t="b">
        <f>X1928=Tabela2[[#This Row],[(S)intética
(A)nalítica]]</f>
        <v>1</v>
      </c>
    </row>
    <row r="1929" spans="1:25" ht="14.25" customHeight="1">
      <c r="A1929" s="237"/>
      <c r="B1929" s="29" t="s">
        <v>793</v>
      </c>
      <c r="C1929" s="20" t="s">
        <v>781</v>
      </c>
      <c r="D1929" s="20" t="s">
        <v>781</v>
      </c>
      <c r="E1929" s="20" t="s">
        <v>781</v>
      </c>
      <c r="F1929" s="20" t="s">
        <v>791</v>
      </c>
      <c r="G1929" s="20" t="s">
        <v>809</v>
      </c>
      <c r="H1929" s="20" t="s">
        <v>784</v>
      </c>
      <c r="I1929" s="20" t="s">
        <v>784</v>
      </c>
      <c r="J1929" s="20" t="s">
        <v>787</v>
      </c>
      <c r="K1929" s="16" t="s">
        <v>2160</v>
      </c>
      <c r="L1929" s="20"/>
      <c r="M1929" s="21" t="s">
        <v>835</v>
      </c>
      <c r="N1929" s="16" t="str">
        <f t="shared" si="47"/>
        <v>S</v>
      </c>
      <c r="O1929" s="16">
        <v>6</v>
      </c>
      <c r="P1929" s="20" t="s">
        <v>54</v>
      </c>
      <c r="Q1929" s="1" t="s">
        <v>2816</v>
      </c>
      <c r="R1929" s="1" t="s">
        <v>157</v>
      </c>
      <c r="S1929" s="16"/>
      <c r="T1929" s="151"/>
      <c r="V1929" s="105" t="str">
        <f>IF(Tabela2[[#This Row],[F.R.
(Fonte Recurso)]]="",IF(B2038&lt;&gt;"",B2038&amp;".","")&amp;C2038&amp;"."&amp;D2038&amp;"."&amp;E2038&amp;"."&amp;F2038&amp;"."&amp;G2038&amp;"."&amp;H2038&amp;"."&amp;I2038&amp;"."&amp;J2038,"")</f>
        <v>.......</v>
      </c>
      <c r="W1929" s="105" t="b">
        <f>V1929=Tabela2[[#This Row],[N.R.
(Natureza da Receita)]]</f>
        <v>0</v>
      </c>
      <c r="X1929" s="105" t="str">
        <f>IF(Tabela2[[#This Row],[F.R.
(Fonte Recurso)]]="",VLOOKUP(Tabela2[[#This Row],[N.R.
(Natureza da Receita)]],Tabela813[[NR]:[Situação]],3,FALSE),"")</f>
        <v>S</v>
      </c>
      <c r="Y1929" s="105" t="b">
        <f>X1929=Tabela2[[#This Row],[(S)intética
(A)nalítica]]</f>
        <v>1</v>
      </c>
    </row>
    <row r="1930" spans="1:25" ht="45">
      <c r="A1930" s="237"/>
      <c r="B1930" s="29" t="s">
        <v>793</v>
      </c>
      <c r="C1930" s="20" t="s">
        <v>781</v>
      </c>
      <c r="D1930" s="20" t="s">
        <v>781</v>
      </c>
      <c r="E1930" s="20" t="s">
        <v>781</v>
      </c>
      <c r="F1930" s="20" t="s">
        <v>791</v>
      </c>
      <c r="G1930" s="20" t="s">
        <v>809</v>
      </c>
      <c r="H1930" s="20" t="s">
        <v>781</v>
      </c>
      <c r="I1930" s="20" t="s">
        <v>784</v>
      </c>
      <c r="J1930" s="20" t="s">
        <v>787</v>
      </c>
      <c r="K1930" s="16" t="s">
        <v>2161</v>
      </c>
      <c r="L1930" s="20"/>
      <c r="M1930" s="21" t="s">
        <v>2671</v>
      </c>
      <c r="N1930" s="16" t="s">
        <v>1236</v>
      </c>
      <c r="O1930" s="16">
        <v>7</v>
      </c>
      <c r="P1930" s="20" t="s">
        <v>54</v>
      </c>
      <c r="Q1930" s="1" t="s">
        <v>1100</v>
      </c>
      <c r="R1930" s="1" t="s">
        <v>157</v>
      </c>
      <c r="S1930" s="16"/>
      <c r="T1930" s="151"/>
      <c r="V1930" s="105" t="str">
        <f>IF(Tabela2[[#This Row],[F.R.
(Fonte Recurso)]]="",IF(B2039&lt;&gt;"",B2039&amp;".","")&amp;C2039&amp;"."&amp;D2039&amp;"."&amp;E2039&amp;"."&amp;F2039&amp;"."&amp;G2039&amp;"."&amp;H2039&amp;"."&amp;I2039&amp;"."&amp;J2039,"")</f>
        <v>.......</v>
      </c>
      <c r="W1930" s="105" t="b">
        <f>V1930=Tabela2[[#This Row],[N.R.
(Natureza da Receita)]]</f>
        <v>0</v>
      </c>
      <c r="X1930" s="105" t="str">
        <f>IF(Tabela2[[#This Row],[F.R.
(Fonte Recurso)]]="",VLOOKUP(Tabela2[[#This Row],[N.R.
(Natureza da Receita)]],Tabela813[[NR]:[Situação]],3,FALSE),"")</f>
        <v>S</v>
      </c>
      <c r="Y1930" s="105" t="b">
        <f>X1930=Tabela2[[#This Row],[(S)intética
(A)nalítica]]</f>
        <v>1</v>
      </c>
    </row>
    <row r="1931" spans="1:25">
      <c r="A1931" s="237"/>
      <c r="B1931" s="29"/>
      <c r="C1931" s="20"/>
      <c r="D1931" s="20"/>
      <c r="E1931" s="20"/>
      <c r="F1931" s="20"/>
      <c r="G1931" s="20"/>
      <c r="H1931" s="20"/>
      <c r="I1931" s="20"/>
      <c r="J1931" s="20"/>
      <c r="K1931" s="16"/>
      <c r="L1931" s="20" t="s">
        <v>3100</v>
      </c>
      <c r="M1931" s="21" t="s">
        <v>3053</v>
      </c>
      <c r="N1931" s="16"/>
      <c r="O1931" s="16" t="s">
        <v>157</v>
      </c>
      <c r="P1931" s="20" t="s">
        <v>157</v>
      </c>
      <c r="Q1931" s="1"/>
      <c r="R1931" s="1" t="s">
        <v>157</v>
      </c>
      <c r="S1931" s="16" t="s">
        <v>157</v>
      </c>
      <c r="T1931" s="151"/>
      <c r="V1931" s="105" t="str">
        <f>IF(Tabela2[[#This Row],[F.R.
(Fonte Recurso)]]="",IF(B2040&lt;&gt;"",B2040&amp;".","")&amp;C2040&amp;"."&amp;D2040&amp;"."&amp;E2040&amp;"."&amp;F2040&amp;"."&amp;G2040&amp;"."&amp;H2040&amp;"."&amp;I2040&amp;"."&amp;J2040,"")</f>
        <v/>
      </c>
      <c r="W1931" s="105" t="b">
        <f>V1931=Tabela2[[#This Row],[N.R.
(Natureza da Receita)]]</f>
        <v>1</v>
      </c>
      <c r="X1931" s="105" t="str">
        <f>IF(Tabela2[[#This Row],[F.R.
(Fonte Recurso)]]="",VLOOKUP(Tabela2[[#This Row],[N.R.
(Natureza da Receita)]],Tabela813[[NR]:[Situação]],3,FALSE),"")</f>
        <v/>
      </c>
      <c r="Y1931" s="105" t="b">
        <f>X1931=Tabela2[[#This Row],[(S)intética
(A)nalítica]]</f>
        <v>1</v>
      </c>
    </row>
    <row r="1932" spans="1:25" ht="45">
      <c r="A1932" s="237"/>
      <c r="B1932" s="29" t="s">
        <v>793</v>
      </c>
      <c r="C1932" s="20" t="s">
        <v>781</v>
      </c>
      <c r="D1932" s="20" t="s">
        <v>781</v>
      </c>
      <c r="E1932" s="20" t="s">
        <v>781</v>
      </c>
      <c r="F1932" s="20" t="s">
        <v>791</v>
      </c>
      <c r="G1932" s="20" t="s">
        <v>809</v>
      </c>
      <c r="H1932" s="20" t="s">
        <v>790</v>
      </c>
      <c r="I1932" s="20" t="s">
        <v>784</v>
      </c>
      <c r="J1932" s="20" t="s">
        <v>787</v>
      </c>
      <c r="K1932" s="16" t="s">
        <v>2162</v>
      </c>
      <c r="L1932" s="20"/>
      <c r="M1932" s="21" t="s">
        <v>836</v>
      </c>
      <c r="N1932" s="16" t="s">
        <v>1236</v>
      </c>
      <c r="O1932" s="16">
        <v>7</v>
      </c>
      <c r="P1932" s="20" t="s">
        <v>54</v>
      </c>
      <c r="Q1932" s="1" t="s">
        <v>1101</v>
      </c>
      <c r="R1932" s="1" t="s">
        <v>157</v>
      </c>
      <c r="S1932" s="16"/>
      <c r="T1932" s="151"/>
      <c r="V1932" s="105" t="str">
        <f>IF(Tabela2[[#This Row],[F.R.
(Fonte Recurso)]]="",IF(B2041&lt;&gt;"",B2041&amp;".","")&amp;C2041&amp;"."&amp;D2041&amp;"."&amp;E2041&amp;"."&amp;F2041&amp;"."&amp;G2041&amp;"."&amp;H2041&amp;"."&amp;I2041&amp;"."&amp;J2041,"")</f>
        <v>9.1.2.1.5.50.4.0.00</v>
      </c>
      <c r="W1932" s="105" t="b">
        <f>V1932=Tabela2[[#This Row],[N.R.
(Natureza da Receita)]]</f>
        <v>0</v>
      </c>
      <c r="X1932" s="105" t="str">
        <f>IF(Tabela2[[#This Row],[F.R.
(Fonte Recurso)]]="",VLOOKUP(Tabela2[[#This Row],[N.R.
(Natureza da Receita)]],Tabela813[[NR]:[Situação]],3,FALSE),"")</f>
        <v>S</v>
      </c>
      <c r="Y1932" s="105" t="b">
        <f>X1932=Tabela2[[#This Row],[(S)intética
(A)nalítica]]</f>
        <v>1</v>
      </c>
    </row>
    <row r="1933" spans="1:25">
      <c r="A1933" s="237"/>
      <c r="B1933" s="29"/>
      <c r="C1933" s="20"/>
      <c r="D1933" s="20"/>
      <c r="E1933" s="20"/>
      <c r="F1933" s="20"/>
      <c r="G1933" s="20"/>
      <c r="H1933" s="20"/>
      <c r="I1933" s="20"/>
      <c r="J1933" s="20"/>
      <c r="K1933" s="16"/>
      <c r="L1933" s="20" t="s">
        <v>3335</v>
      </c>
      <c r="M1933" s="21" t="s">
        <v>3336</v>
      </c>
      <c r="N1933" s="16"/>
      <c r="O1933" s="16" t="s">
        <v>157</v>
      </c>
      <c r="P1933" s="20" t="s">
        <v>157</v>
      </c>
      <c r="Q1933" s="1"/>
      <c r="R1933" s="1" t="s">
        <v>157</v>
      </c>
      <c r="S1933" s="16" t="s">
        <v>157</v>
      </c>
      <c r="T1933" s="151"/>
      <c r="V1933" s="105" t="str">
        <f>IF(Tabela2[[#This Row],[F.R.
(Fonte Recurso)]]="",IF(B2042&lt;&gt;"",B2042&amp;".","")&amp;C2042&amp;"."&amp;D2042&amp;"."&amp;E2042&amp;"."&amp;F2042&amp;"."&amp;G2042&amp;"."&amp;H2042&amp;"."&amp;I2042&amp;"."&amp;J2042,"")</f>
        <v/>
      </c>
      <c r="W1933" s="105" t="b">
        <f>V1933=Tabela2[[#This Row],[N.R.
(Natureza da Receita)]]</f>
        <v>1</v>
      </c>
      <c r="X1933" s="105" t="str">
        <f>IF(Tabela2[[#This Row],[F.R.
(Fonte Recurso)]]="",VLOOKUP(Tabela2[[#This Row],[N.R.
(Natureza da Receita)]],Tabela813[[NR]:[Situação]],3,FALSE),"")</f>
        <v/>
      </c>
      <c r="Y1933" s="105" t="b">
        <f>X1933=Tabela2[[#This Row],[(S)intética
(A)nalítica]]</f>
        <v>1</v>
      </c>
    </row>
    <row r="1934" spans="1:25" ht="60">
      <c r="A1934" s="237"/>
      <c r="B1934" s="29" t="s">
        <v>793</v>
      </c>
      <c r="C1934" s="20" t="s">
        <v>781</v>
      </c>
      <c r="D1934" s="20" t="s">
        <v>781</v>
      </c>
      <c r="E1934" s="20" t="s">
        <v>781</v>
      </c>
      <c r="F1934" s="20" t="s">
        <v>791</v>
      </c>
      <c r="G1934" s="20" t="s">
        <v>811</v>
      </c>
      <c r="H1934" s="20" t="s">
        <v>784</v>
      </c>
      <c r="I1934" s="20" t="s">
        <v>784</v>
      </c>
      <c r="J1934" s="20" t="s">
        <v>787</v>
      </c>
      <c r="K1934" s="16" t="s">
        <v>2163</v>
      </c>
      <c r="L1934" s="20"/>
      <c r="M1934" s="21" t="s">
        <v>837</v>
      </c>
      <c r="N1934" s="16" t="s">
        <v>1236</v>
      </c>
      <c r="O1934" s="16">
        <v>6</v>
      </c>
      <c r="P1934" s="20" t="s">
        <v>54</v>
      </c>
      <c r="Q1934" s="1" t="s">
        <v>2817</v>
      </c>
      <c r="R1934" s="1" t="s">
        <v>157</v>
      </c>
      <c r="S1934" s="16"/>
      <c r="T1934" s="151"/>
      <c r="V1934" s="105" t="str">
        <f>IF(Tabela2[[#This Row],[F.R.
(Fonte Recurso)]]="",IF(B2043&lt;&gt;"",B2043&amp;".","")&amp;C2043&amp;"."&amp;D2043&amp;"."&amp;E2043&amp;"."&amp;F2043&amp;"."&amp;G2043&amp;"."&amp;H2043&amp;"."&amp;I2043&amp;"."&amp;J2043,"")</f>
        <v>.......</v>
      </c>
      <c r="W1934" s="105" t="b">
        <f>V1934=Tabela2[[#This Row],[N.R.
(Natureza da Receita)]]</f>
        <v>0</v>
      </c>
      <c r="X1934" s="105" t="str">
        <f>IF(Tabela2[[#This Row],[F.R.
(Fonte Recurso)]]="",VLOOKUP(Tabela2[[#This Row],[N.R.
(Natureza da Receita)]],Tabela813[[NR]:[Situação]],3,FALSE),"")</f>
        <v>S</v>
      </c>
      <c r="Y1934" s="105" t="b">
        <f>X1934=Tabela2[[#This Row],[(S)intética
(A)nalítica]]</f>
        <v>1</v>
      </c>
    </row>
    <row r="1935" spans="1:25">
      <c r="A1935" s="237"/>
      <c r="B1935" s="29"/>
      <c r="C1935" s="20"/>
      <c r="D1935" s="20"/>
      <c r="E1935" s="20"/>
      <c r="F1935" s="20"/>
      <c r="G1935" s="20"/>
      <c r="H1935" s="20"/>
      <c r="I1935" s="20"/>
      <c r="J1935" s="20"/>
      <c r="K1935" s="16"/>
      <c r="L1935" s="20" t="s">
        <v>3100</v>
      </c>
      <c r="M1935" s="21" t="s">
        <v>3053</v>
      </c>
      <c r="N1935" s="16"/>
      <c r="O1935" s="16" t="s">
        <v>157</v>
      </c>
      <c r="P1935" s="20" t="s">
        <v>157</v>
      </c>
      <c r="Q1935" s="1"/>
      <c r="R1935" s="1" t="s">
        <v>157</v>
      </c>
      <c r="S1935" s="16" t="s">
        <v>157</v>
      </c>
      <c r="T1935" s="151"/>
      <c r="V1935" s="105" t="str">
        <f>IF(Tabela2[[#This Row],[F.R.
(Fonte Recurso)]]="",IF(B2044&lt;&gt;"",B2044&amp;".","")&amp;C2044&amp;"."&amp;D2044&amp;"."&amp;E2044&amp;"."&amp;F2044&amp;"."&amp;G2044&amp;"."&amp;H2044&amp;"."&amp;I2044&amp;"."&amp;J2044,"")</f>
        <v/>
      </c>
      <c r="W1935" s="105" t="b">
        <f>V1935=Tabela2[[#This Row],[N.R.
(Natureza da Receita)]]</f>
        <v>1</v>
      </c>
      <c r="X1935" s="105" t="str">
        <f>IF(Tabela2[[#This Row],[F.R.
(Fonte Recurso)]]="",VLOOKUP(Tabela2[[#This Row],[N.R.
(Natureza da Receita)]],Tabela813[[NR]:[Situação]],3,FALSE),"")</f>
        <v/>
      </c>
      <c r="Y1935" s="105" t="b">
        <f>X1935=Tabela2[[#This Row],[(S)intética
(A)nalítica]]</f>
        <v>1</v>
      </c>
    </row>
    <row r="1936" spans="1:25">
      <c r="A1936" s="237"/>
      <c r="B1936" s="29" t="s">
        <v>793</v>
      </c>
      <c r="C1936" s="20" t="s">
        <v>781</v>
      </c>
      <c r="D1936" s="20" t="s">
        <v>781</v>
      </c>
      <c r="E1936" s="20" t="s">
        <v>781</v>
      </c>
      <c r="F1936" s="20" t="s">
        <v>793</v>
      </c>
      <c r="G1936" s="20" t="s">
        <v>787</v>
      </c>
      <c r="H1936" s="20" t="s">
        <v>784</v>
      </c>
      <c r="I1936" s="20" t="s">
        <v>784</v>
      </c>
      <c r="J1936" s="20" t="s">
        <v>787</v>
      </c>
      <c r="K1936" s="16" t="s">
        <v>2164</v>
      </c>
      <c r="L1936" s="20"/>
      <c r="M1936" s="21" t="s">
        <v>838</v>
      </c>
      <c r="N1936" s="16" t="s">
        <v>1236</v>
      </c>
      <c r="O1936" s="16">
        <v>5</v>
      </c>
      <c r="P1936" s="20" t="s">
        <v>44</v>
      </c>
      <c r="Q1936" s="1" t="s">
        <v>2818</v>
      </c>
      <c r="R1936" s="1" t="s">
        <v>157</v>
      </c>
      <c r="S1936" s="16" t="s">
        <v>157</v>
      </c>
      <c r="T1936" s="151"/>
      <c r="V1936" s="105" t="str">
        <f>IF(Tabela2[[#This Row],[F.R.
(Fonte Recurso)]]="",IF(B2045&lt;&gt;"",B2045&amp;".","")&amp;C2045&amp;"."&amp;D2045&amp;"."&amp;E2045&amp;"."&amp;F2045&amp;"."&amp;G2045&amp;"."&amp;H2045&amp;"."&amp;I2045&amp;"."&amp;J2045,"")</f>
        <v>9.1.2.1.5.51.0.0.00</v>
      </c>
      <c r="W1936" s="105" t="b">
        <f>V1936=Tabela2[[#This Row],[N.R.
(Natureza da Receita)]]</f>
        <v>0</v>
      </c>
      <c r="X1936" s="105" t="str">
        <f>IF(Tabela2[[#This Row],[F.R.
(Fonte Recurso)]]="",VLOOKUP(Tabela2[[#This Row],[N.R.
(Natureza da Receita)]],Tabela813[[NR]:[Situação]],3,FALSE),"")</f>
        <v>S</v>
      </c>
      <c r="Y1936" s="105" t="b">
        <f>X1936=Tabela2[[#This Row],[(S)intética
(A)nalítica]]</f>
        <v>1</v>
      </c>
    </row>
    <row r="1937" spans="1:25">
      <c r="A1937" s="237"/>
      <c r="B1937" s="29" t="s">
        <v>793</v>
      </c>
      <c r="C1937" s="20" t="s">
        <v>781</v>
      </c>
      <c r="D1937" s="20" t="s">
        <v>781</v>
      </c>
      <c r="E1937" s="20" t="s">
        <v>781</v>
      </c>
      <c r="F1937" s="20" t="s">
        <v>793</v>
      </c>
      <c r="G1937" s="20" t="s">
        <v>797</v>
      </c>
      <c r="H1937" s="20" t="s">
        <v>784</v>
      </c>
      <c r="I1937" s="20" t="s">
        <v>784</v>
      </c>
      <c r="J1937" s="20" t="s">
        <v>787</v>
      </c>
      <c r="K1937" s="16" t="s">
        <v>2165</v>
      </c>
      <c r="L1937" s="20"/>
      <c r="M1937" s="21" t="s">
        <v>838</v>
      </c>
      <c r="N1937" s="16" t="str">
        <f t="shared" si="47"/>
        <v>S</v>
      </c>
      <c r="O1937" s="16">
        <v>6</v>
      </c>
      <c r="P1937" s="20" t="s">
        <v>50</v>
      </c>
      <c r="Q1937" s="1" t="s">
        <v>2819</v>
      </c>
      <c r="R1937" s="1" t="s">
        <v>157</v>
      </c>
      <c r="S1937" s="16"/>
      <c r="T1937" s="151"/>
      <c r="V1937" s="105" t="str">
        <f>IF(Tabela2[[#This Row],[F.R.
(Fonte Recurso)]]="",IF(B2046&lt;&gt;"",B2046&amp;".","")&amp;C2046&amp;"."&amp;D2046&amp;"."&amp;E2046&amp;"."&amp;F2046&amp;"."&amp;G2046&amp;"."&amp;H2046&amp;"."&amp;I2046&amp;"."&amp;J2046,"")</f>
        <v>9.1.2.1.5.51.1.0.00</v>
      </c>
      <c r="W1937" s="105" t="b">
        <f>V1937=Tabela2[[#This Row],[N.R.
(Natureza da Receita)]]</f>
        <v>0</v>
      </c>
      <c r="X1937" s="105" t="str">
        <f>IF(Tabela2[[#This Row],[F.R.
(Fonte Recurso)]]="",VLOOKUP(Tabela2[[#This Row],[N.R.
(Natureza da Receita)]],Tabela813[[NR]:[Situação]],3,FALSE),"")</f>
        <v>S</v>
      </c>
      <c r="Y1937" s="105" t="b">
        <f>X1937=Tabela2[[#This Row],[(S)intética
(A)nalítica]]</f>
        <v>1</v>
      </c>
    </row>
    <row r="1938" spans="1:25" ht="30">
      <c r="A1938" s="237"/>
      <c r="B1938" s="29"/>
      <c r="C1938" s="20"/>
      <c r="D1938" s="20"/>
      <c r="E1938" s="20"/>
      <c r="F1938" s="20"/>
      <c r="G1938" s="20"/>
      <c r="H1938" s="20"/>
      <c r="I1938" s="20"/>
      <c r="J1938" s="20"/>
      <c r="K1938" s="16"/>
      <c r="L1938" s="20" t="s">
        <v>3155</v>
      </c>
      <c r="M1938" s="21" t="s">
        <v>2780</v>
      </c>
      <c r="N1938" s="16"/>
      <c r="O1938" s="16" t="s">
        <v>157</v>
      </c>
      <c r="P1938" s="20" t="s">
        <v>157</v>
      </c>
      <c r="Q1938" s="1" t="s">
        <v>2781</v>
      </c>
      <c r="R1938" s="1" t="s">
        <v>157</v>
      </c>
      <c r="S1938" s="16" t="s">
        <v>157</v>
      </c>
      <c r="T1938" s="151"/>
      <c r="V1938" s="105" t="str">
        <f>IF(Tabela2[[#This Row],[F.R.
(Fonte Recurso)]]="",IF(B2047&lt;&gt;"",B2047&amp;".","")&amp;C2047&amp;"."&amp;D2047&amp;"."&amp;E2047&amp;"."&amp;F2047&amp;"."&amp;G2047&amp;"."&amp;H2047&amp;"."&amp;I2047&amp;"."&amp;J2047,"")</f>
        <v/>
      </c>
      <c r="W1938" s="105" t="b">
        <f>V1938=Tabela2[[#This Row],[N.R.
(Natureza da Receita)]]</f>
        <v>1</v>
      </c>
      <c r="X1938" s="105" t="str">
        <f>IF(Tabela2[[#This Row],[F.R.
(Fonte Recurso)]]="",VLOOKUP(Tabela2[[#This Row],[N.R.
(Natureza da Receita)]],Tabela813[[NR]:[Situação]],3,FALSE),"")</f>
        <v/>
      </c>
      <c r="Y1938" s="105" t="b">
        <f>X1938=Tabela2[[#This Row],[(S)intética
(A)nalítica]]</f>
        <v>1</v>
      </c>
    </row>
    <row r="1939" spans="1:25" ht="45">
      <c r="A1939" s="237"/>
      <c r="B1939" s="29" t="s">
        <v>793</v>
      </c>
      <c r="C1939" s="20" t="s">
        <v>781</v>
      </c>
      <c r="D1939" s="20" t="s">
        <v>781</v>
      </c>
      <c r="E1939" s="20" t="s">
        <v>790</v>
      </c>
      <c r="F1939" s="20" t="s">
        <v>784</v>
      </c>
      <c r="G1939" s="20" t="s">
        <v>787</v>
      </c>
      <c r="H1939" s="20" t="s">
        <v>784</v>
      </c>
      <c r="I1939" s="20" t="s">
        <v>784</v>
      </c>
      <c r="J1939" s="20" t="s">
        <v>787</v>
      </c>
      <c r="K1939" s="16" t="s">
        <v>2166</v>
      </c>
      <c r="L1939" s="20"/>
      <c r="M1939" s="21" t="s">
        <v>839</v>
      </c>
      <c r="N1939" s="16" t="str">
        <f t="shared" si="47"/>
        <v>S</v>
      </c>
      <c r="O1939" s="16">
        <v>4</v>
      </c>
      <c r="P1939" s="20" t="s">
        <v>44</v>
      </c>
      <c r="Q1939" s="1" t="s">
        <v>2820</v>
      </c>
      <c r="R1939" s="1" t="s">
        <v>157</v>
      </c>
      <c r="S1939" s="16" t="s">
        <v>157</v>
      </c>
      <c r="T1939" s="151"/>
      <c r="V1939" s="105" t="str">
        <f>IF(Tabela2[[#This Row],[F.R.
(Fonte Recurso)]]="",IF(B2048&lt;&gt;"",B2048&amp;".","")&amp;C2048&amp;"."&amp;D2048&amp;"."&amp;E2048&amp;"."&amp;F2048&amp;"."&amp;G2048&amp;"."&amp;H2048&amp;"."&amp;I2048&amp;"."&amp;J2048,"")</f>
        <v>.......</v>
      </c>
      <c r="W1939" s="105" t="b">
        <f>V1939=Tabela2[[#This Row],[N.R.
(Natureza da Receita)]]</f>
        <v>0</v>
      </c>
      <c r="X1939" s="105" t="str">
        <f>IF(Tabela2[[#This Row],[F.R.
(Fonte Recurso)]]="",VLOOKUP(Tabela2[[#This Row],[N.R.
(Natureza da Receita)]],Tabela813[[NR]:[Situação]],3,FALSE),"")</f>
        <v>S</v>
      </c>
      <c r="Y1939" s="105" t="b">
        <f>X1939=Tabela2[[#This Row],[(S)intética
(A)nalítica]]</f>
        <v>1</v>
      </c>
    </row>
    <row r="1940" spans="1:25">
      <c r="B1940" s="29" t="s">
        <v>793</v>
      </c>
      <c r="C1940" s="20" t="s">
        <v>781</v>
      </c>
      <c r="D1940" s="20" t="s">
        <v>781</v>
      </c>
      <c r="E1940" s="20" t="s">
        <v>790</v>
      </c>
      <c r="F1940" s="20" t="s">
        <v>781</v>
      </c>
      <c r="G1940" s="20" t="s">
        <v>787</v>
      </c>
      <c r="H1940" s="20" t="s">
        <v>784</v>
      </c>
      <c r="I1940" s="20" t="s">
        <v>784</v>
      </c>
      <c r="J1940" s="20" t="s">
        <v>787</v>
      </c>
      <c r="K1940" s="16" t="s">
        <v>2167</v>
      </c>
      <c r="L1940" s="20"/>
      <c r="M1940" s="21" t="s">
        <v>2672</v>
      </c>
      <c r="N1940" s="16" t="s">
        <v>1236</v>
      </c>
      <c r="O1940" s="16">
        <v>5</v>
      </c>
      <c r="P1940" s="20" t="s">
        <v>44</v>
      </c>
      <c r="Q1940" s="1" t="s">
        <v>2821</v>
      </c>
      <c r="R1940" s="1" t="s">
        <v>157</v>
      </c>
      <c r="S1940" s="16" t="s">
        <v>157</v>
      </c>
      <c r="T1940" s="151"/>
      <c r="V1940" s="105" t="str">
        <f>IF(Tabela2[[#This Row],[F.R.
(Fonte Recurso)]]="",IF(B2049&lt;&gt;"",B2049&amp;".","")&amp;C2049&amp;"."&amp;D2049&amp;"."&amp;E2049&amp;"."&amp;F2049&amp;"."&amp;G2049&amp;"."&amp;H2049&amp;"."&amp;I2049&amp;"."&amp;J2049,"")</f>
        <v>.......</v>
      </c>
      <c r="W1940" s="105" t="b">
        <f>V1940=Tabela2[[#This Row],[N.R.
(Natureza da Receita)]]</f>
        <v>0</v>
      </c>
      <c r="X1940" s="105" t="str">
        <f>IF(Tabela2[[#This Row],[F.R.
(Fonte Recurso)]]="",VLOOKUP(Tabela2[[#This Row],[N.R.
(Natureza da Receita)]],Tabela813[[NR]:[Situação]],3,FALSE),"")</f>
        <v>S</v>
      </c>
      <c r="Y1940" s="105" t="b">
        <f>X1940=Tabela2[[#This Row],[(S)intética
(A)nalítica]]</f>
        <v>1</v>
      </c>
    </row>
    <row r="1941" spans="1:25">
      <c r="A1941" s="237"/>
      <c r="B1941" s="29" t="s">
        <v>793</v>
      </c>
      <c r="C1941" s="20" t="s">
        <v>781</v>
      </c>
      <c r="D1941" s="20" t="s">
        <v>781</v>
      </c>
      <c r="E1941" s="20" t="s">
        <v>790</v>
      </c>
      <c r="F1941" s="20" t="s">
        <v>781</v>
      </c>
      <c r="G1941" s="20" t="s">
        <v>783</v>
      </c>
      <c r="H1941" s="20" t="s">
        <v>784</v>
      </c>
      <c r="I1941" s="20" t="s">
        <v>784</v>
      </c>
      <c r="J1941" s="20" t="s">
        <v>787</v>
      </c>
      <c r="K1941" s="16" t="s">
        <v>2168</v>
      </c>
      <c r="L1941" s="20"/>
      <c r="M1941" s="21" t="s">
        <v>840</v>
      </c>
      <c r="N1941" s="16" t="str">
        <f t="shared" si="47"/>
        <v>S</v>
      </c>
      <c r="O1941" s="16">
        <v>6</v>
      </c>
      <c r="P1941" s="20" t="s">
        <v>50</v>
      </c>
      <c r="Q1941" s="1" t="s">
        <v>2822</v>
      </c>
      <c r="R1941" s="1" t="s">
        <v>157</v>
      </c>
      <c r="S1941" s="16" t="s">
        <v>157</v>
      </c>
      <c r="T1941" s="151"/>
      <c r="V1941" s="105" t="str">
        <f>IF(Tabela2[[#This Row],[F.R.
(Fonte Recurso)]]="",IF(B2050&lt;&gt;"",B2050&amp;".","")&amp;C2050&amp;"."&amp;D2050&amp;"."&amp;E2050&amp;"."&amp;F2050&amp;"."&amp;G2050&amp;"."&amp;H2050&amp;"."&amp;I2050&amp;"."&amp;J2050,"")</f>
        <v>9.1.2.1.5.51.2.0.00</v>
      </c>
      <c r="W1941" s="105" t="b">
        <f>V1941=Tabela2[[#This Row],[N.R.
(Natureza da Receita)]]</f>
        <v>0</v>
      </c>
      <c r="X1941" s="105" t="str">
        <f>IF(Tabela2[[#This Row],[F.R.
(Fonte Recurso)]]="",VLOOKUP(Tabela2[[#This Row],[N.R.
(Natureza da Receita)]],Tabela813[[NR]:[Situação]],3,FALSE),"")</f>
        <v>S</v>
      </c>
      <c r="Y1941" s="105" t="b">
        <f>X1941=Tabela2[[#This Row],[(S)intética
(A)nalítica]]</f>
        <v>1</v>
      </c>
    </row>
    <row r="1942" spans="1:25" ht="30">
      <c r="A1942" s="237"/>
      <c r="B1942" s="29"/>
      <c r="C1942" s="20"/>
      <c r="D1942" s="20"/>
      <c r="E1942" s="20"/>
      <c r="F1942" s="20"/>
      <c r="G1942" s="20"/>
      <c r="H1942" s="20"/>
      <c r="I1942" s="20"/>
      <c r="J1942" s="20"/>
      <c r="K1942" s="16"/>
      <c r="L1942" s="20" t="s">
        <v>3110</v>
      </c>
      <c r="M1942" s="21" t="s">
        <v>3055</v>
      </c>
      <c r="N1942" s="16"/>
      <c r="O1942" s="16" t="s">
        <v>157</v>
      </c>
      <c r="P1942" s="20" t="s">
        <v>157</v>
      </c>
      <c r="Q1942" s="41" t="s">
        <v>3192</v>
      </c>
      <c r="R1942" s="1" t="s">
        <v>157</v>
      </c>
      <c r="S1942" s="16" t="s">
        <v>157</v>
      </c>
      <c r="T1942" s="151"/>
      <c r="V1942" s="105" t="str">
        <f>IF(Tabela2[[#This Row],[F.R.
(Fonte Recurso)]]="",IF(B2051&lt;&gt;"",B2051&amp;".","")&amp;C2051&amp;"."&amp;D2051&amp;"."&amp;E2051&amp;"."&amp;F2051&amp;"."&amp;G2051&amp;"."&amp;H2051&amp;"."&amp;I2051&amp;"."&amp;J2051,"")</f>
        <v/>
      </c>
      <c r="W1942" s="105" t="b">
        <f>V1942=Tabela2[[#This Row],[N.R.
(Natureza da Receita)]]</f>
        <v>1</v>
      </c>
      <c r="X1942" s="105" t="str">
        <f>IF(Tabela2[[#This Row],[F.R.
(Fonte Recurso)]]="",VLOOKUP(Tabela2[[#This Row],[N.R.
(Natureza da Receita)]],Tabela813[[NR]:[Situação]],3,FALSE),"")</f>
        <v/>
      </c>
      <c r="Y1942" s="105" t="b">
        <f>X1942=Tabela2[[#This Row],[(S)intética
(A)nalítica]]</f>
        <v>1</v>
      </c>
    </row>
    <row r="1943" spans="1:25">
      <c r="B1943" s="29"/>
      <c r="C1943" s="20"/>
      <c r="D1943" s="20"/>
      <c r="E1943" s="20"/>
      <c r="F1943" s="20"/>
      <c r="G1943" s="20"/>
      <c r="H1943" s="20"/>
      <c r="I1943" s="20"/>
      <c r="J1943" s="20"/>
      <c r="K1943" s="16"/>
      <c r="L1943" s="20" t="s">
        <v>3174</v>
      </c>
      <c r="M1943" s="21" t="s">
        <v>3239</v>
      </c>
      <c r="N1943" s="16"/>
      <c r="O1943" s="16"/>
      <c r="P1943" s="20"/>
      <c r="Q1943" s="1"/>
      <c r="R1943" s="1"/>
      <c r="S1943" s="16"/>
      <c r="T1943" s="151"/>
      <c r="V1943" s="105" t="str">
        <f>IF(Tabela2[[#This Row],[F.R.
(Fonte Recurso)]]="",IF(B2052&lt;&gt;"",B2052&amp;".","")&amp;C2052&amp;"."&amp;D2052&amp;"."&amp;E2052&amp;"."&amp;F2052&amp;"."&amp;G2052&amp;"."&amp;H2052&amp;"."&amp;I2052&amp;"."&amp;J2052,"")</f>
        <v/>
      </c>
      <c r="W1943" s="105" t="b">
        <f>V1943=Tabela2[[#This Row],[N.R.
(Natureza da Receita)]]</f>
        <v>1</v>
      </c>
      <c r="X1943" s="105" t="str">
        <f>IF(Tabela2[[#This Row],[F.R.
(Fonte Recurso)]]="",VLOOKUP(Tabela2[[#This Row],[N.R.
(Natureza da Receita)]],Tabela813[[NR]:[Situação]],3,FALSE),"")</f>
        <v/>
      </c>
      <c r="Y1943" s="105" t="b">
        <f>X1943=Tabela2[[#This Row],[(S)intética
(A)nalítica]]</f>
        <v>1</v>
      </c>
    </row>
    <row r="1944" spans="1:25">
      <c r="B1944" s="29"/>
      <c r="C1944" s="20"/>
      <c r="D1944" s="20"/>
      <c r="E1944" s="20"/>
      <c r="F1944" s="20"/>
      <c r="G1944" s="20"/>
      <c r="H1944" s="20"/>
      <c r="I1944" s="20"/>
      <c r="J1944" s="20"/>
      <c r="K1944" s="16"/>
      <c r="L1944" s="20" t="s">
        <v>3337</v>
      </c>
      <c r="M1944" s="21" t="s">
        <v>3338</v>
      </c>
      <c r="N1944" s="16"/>
      <c r="O1944" s="16"/>
      <c r="P1944" s="20"/>
      <c r="Q1944" s="1"/>
      <c r="R1944" s="1"/>
      <c r="S1944" s="16"/>
      <c r="T1944" s="151"/>
      <c r="V1944" s="105" t="str">
        <f>IF(Tabela2[[#This Row],[F.R.
(Fonte Recurso)]]="",IF(B2053&lt;&gt;"",B2053&amp;".","")&amp;C2053&amp;"."&amp;D2053&amp;"."&amp;E2053&amp;"."&amp;F2053&amp;"."&amp;G2053&amp;"."&amp;H2053&amp;"."&amp;I2053&amp;"."&amp;J2053,"")</f>
        <v/>
      </c>
      <c r="W1944" s="105" t="b">
        <f>V1944=Tabela2[[#This Row],[N.R.
(Natureza da Receita)]]</f>
        <v>1</v>
      </c>
      <c r="X1944" s="105" t="str">
        <f>IF(Tabela2[[#This Row],[F.R.
(Fonte Recurso)]]="",VLOOKUP(Tabela2[[#This Row],[N.R.
(Natureza da Receita)]],Tabela813[[NR]:[Situação]],3,FALSE),"")</f>
        <v/>
      </c>
      <c r="Y1944" s="105" t="b">
        <f>X1944=Tabela2[[#This Row],[(S)intética
(A)nalítica]]</f>
        <v>1</v>
      </c>
    </row>
    <row r="1945" spans="1:25" ht="30">
      <c r="B1945" s="29" t="s">
        <v>793</v>
      </c>
      <c r="C1945" s="20" t="s">
        <v>781</v>
      </c>
      <c r="D1945" s="20" t="s">
        <v>781</v>
      </c>
      <c r="E1945" s="20" t="s">
        <v>790</v>
      </c>
      <c r="F1945" s="20" t="s">
        <v>781</v>
      </c>
      <c r="G1945" s="20" t="s">
        <v>795</v>
      </c>
      <c r="H1945" s="20" t="s">
        <v>784</v>
      </c>
      <c r="I1945" s="20" t="s">
        <v>784</v>
      </c>
      <c r="J1945" s="20" t="s">
        <v>787</v>
      </c>
      <c r="K1945" s="16" t="s">
        <v>2169</v>
      </c>
      <c r="L1945" s="20"/>
      <c r="M1945" s="21" t="s">
        <v>841</v>
      </c>
      <c r="N1945" s="16" t="str">
        <f t="shared" si="47"/>
        <v>S</v>
      </c>
      <c r="O1945" s="16">
        <v>6</v>
      </c>
      <c r="P1945" s="20" t="s">
        <v>50</v>
      </c>
      <c r="Q1945" s="1" t="s">
        <v>2823</v>
      </c>
      <c r="R1945" s="1" t="s">
        <v>157</v>
      </c>
      <c r="S1945" s="16" t="s">
        <v>157</v>
      </c>
      <c r="T1945" s="151"/>
      <c r="V1945" s="105" t="str">
        <f>IF(Tabela2[[#This Row],[F.R.
(Fonte Recurso)]]="",IF(B2054&lt;&gt;"",B2054&amp;".","")&amp;C2054&amp;"."&amp;D2054&amp;"."&amp;E2054&amp;"."&amp;F2054&amp;"."&amp;G2054&amp;"."&amp;H2054&amp;"."&amp;I2054&amp;"."&amp;J2054,"")</f>
        <v>9.1.2.1.5.51.3.0.00</v>
      </c>
      <c r="W1945" s="105" t="b">
        <f>V1945=Tabela2[[#This Row],[N.R.
(Natureza da Receita)]]</f>
        <v>0</v>
      </c>
      <c r="X1945" s="105" t="str">
        <f>IF(Tabela2[[#This Row],[F.R.
(Fonte Recurso)]]="",VLOOKUP(Tabela2[[#This Row],[N.R.
(Natureza da Receita)]],Tabela813[[NR]:[Situação]],3,FALSE),"")</f>
        <v>S</v>
      </c>
      <c r="Y1945" s="105" t="b">
        <f>X1945=Tabela2[[#This Row],[(S)intética
(A)nalítica]]</f>
        <v>1</v>
      </c>
    </row>
    <row r="1946" spans="1:25" ht="30">
      <c r="B1946" s="29"/>
      <c r="C1946" s="20"/>
      <c r="D1946" s="20"/>
      <c r="E1946" s="20"/>
      <c r="F1946" s="20"/>
      <c r="G1946" s="20"/>
      <c r="H1946" s="20"/>
      <c r="I1946" s="20"/>
      <c r="J1946" s="20"/>
      <c r="K1946" s="16"/>
      <c r="L1946" s="20" t="s">
        <v>3110</v>
      </c>
      <c r="M1946" s="21" t="s">
        <v>3055</v>
      </c>
      <c r="N1946" s="16"/>
      <c r="O1946" s="16" t="s">
        <v>157</v>
      </c>
      <c r="P1946" s="20" t="s">
        <v>157</v>
      </c>
      <c r="Q1946" s="41" t="s">
        <v>3192</v>
      </c>
      <c r="R1946" s="1" t="s">
        <v>157</v>
      </c>
      <c r="S1946" s="16" t="s">
        <v>157</v>
      </c>
      <c r="T1946" s="151"/>
      <c r="V1946" s="105" t="str">
        <f>IF(Tabela2[[#This Row],[F.R.
(Fonte Recurso)]]="",IF(B2055&lt;&gt;"",B2055&amp;".","")&amp;C2055&amp;"."&amp;D2055&amp;"."&amp;E2055&amp;"."&amp;F2055&amp;"."&amp;G2055&amp;"."&amp;H2055&amp;"."&amp;I2055&amp;"."&amp;J2055,"")</f>
        <v/>
      </c>
      <c r="W1946" s="105" t="b">
        <f>V1946=Tabela2[[#This Row],[N.R.
(Natureza da Receita)]]</f>
        <v>1</v>
      </c>
      <c r="X1946" s="105" t="str">
        <f>IF(Tabela2[[#This Row],[F.R.
(Fonte Recurso)]]="",VLOOKUP(Tabela2[[#This Row],[N.R.
(Natureza da Receita)]],Tabela813[[NR]:[Situação]],3,FALSE),"")</f>
        <v/>
      </c>
      <c r="Y1946" s="105" t="b">
        <f>X1946=Tabela2[[#This Row],[(S)intética
(A)nalítica]]</f>
        <v>1</v>
      </c>
    </row>
    <row r="1947" spans="1:25">
      <c r="B1947" s="29"/>
      <c r="C1947" s="20"/>
      <c r="D1947" s="20"/>
      <c r="E1947" s="20"/>
      <c r="F1947" s="20"/>
      <c r="G1947" s="20"/>
      <c r="H1947" s="20"/>
      <c r="I1947" s="20"/>
      <c r="J1947" s="20"/>
      <c r="K1947" s="16"/>
      <c r="L1947" s="20" t="s">
        <v>3174</v>
      </c>
      <c r="M1947" s="21" t="s">
        <v>3239</v>
      </c>
      <c r="N1947" s="16"/>
      <c r="O1947" s="16"/>
      <c r="P1947" s="20"/>
      <c r="Q1947" s="1"/>
      <c r="R1947" s="1"/>
      <c r="S1947" s="16"/>
      <c r="T1947" s="151"/>
      <c r="V1947" s="105" t="str">
        <f>IF(Tabela2[[#This Row],[F.R.
(Fonte Recurso)]]="",IF(B2056&lt;&gt;"",B2056&amp;".","")&amp;C2056&amp;"."&amp;D2056&amp;"."&amp;E2056&amp;"."&amp;F2056&amp;"."&amp;G2056&amp;"."&amp;H2056&amp;"."&amp;I2056&amp;"."&amp;J2056,"")</f>
        <v/>
      </c>
      <c r="W1947" s="105" t="b">
        <f>V1947=Tabela2[[#This Row],[N.R.
(Natureza da Receita)]]</f>
        <v>1</v>
      </c>
      <c r="X1947" s="105" t="str">
        <f>IF(Tabela2[[#This Row],[F.R.
(Fonte Recurso)]]="",VLOOKUP(Tabela2[[#This Row],[N.R.
(Natureza da Receita)]],Tabela813[[NR]:[Situação]],3,FALSE),"")</f>
        <v/>
      </c>
      <c r="Y1947" s="105" t="b">
        <f>X1947=Tabela2[[#This Row],[(S)intética
(A)nalítica]]</f>
        <v>1</v>
      </c>
    </row>
    <row r="1948" spans="1:25">
      <c r="B1948" s="29"/>
      <c r="C1948" s="20"/>
      <c r="D1948" s="20"/>
      <c r="E1948" s="20"/>
      <c r="F1948" s="20"/>
      <c r="G1948" s="20"/>
      <c r="H1948" s="20"/>
      <c r="I1948" s="20"/>
      <c r="J1948" s="20"/>
      <c r="K1948" s="16"/>
      <c r="L1948" s="20" t="s">
        <v>3337</v>
      </c>
      <c r="M1948" s="21" t="s">
        <v>3338</v>
      </c>
      <c r="N1948" s="16" t="str">
        <f t="shared" si="47"/>
        <v/>
      </c>
      <c r="O1948" s="16"/>
      <c r="P1948" s="20"/>
      <c r="Q1948" s="1"/>
      <c r="R1948" s="1"/>
      <c r="S1948" s="16"/>
      <c r="T1948" s="151"/>
      <c r="V1948" s="105" t="str">
        <f>IF(Tabela2[[#This Row],[F.R.
(Fonte Recurso)]]="",IF(B2057&lt;&gt;"",B2057&amp;".","")&amp;C2057&amp;"."&amp;D2057&amp;"."&amp;E2057&amp;"."&amp;F2057&amp;"."&amp;G2057&amp;"."&amp;H2057&amp;"."&amp;I2057&amp;"."&amp;J2057,"")</f>
        <v/>
      </c>
      <c r="W1948" s="105" t="b">
        <f>V1948=Tabela2[[#This Row],[N.R.
(Natureza da Receita)]]</f>
        <v>1</v>
      </c>
      <c r="X1948" s="105" t="str">
        <f>IF(Tabela2[[#This Row],[F.R.
(Fonte Recurso)]]="",VLOOKUP(Tabela2[[#This Row],[N.R.
(Natureza da Receita)]],Tabela813[[NR]:[Situação]],3,FALSE),"")</f>
        <v/>
      </c>
      <c r="Y1948" s="105" t="b">
        <f>X1948=Tabela2[[#This Row],[(S)intética
(A)nalítica]]</f>
        <v>1</v>
      </c>
    </row>
    <row r="1949" spans="1:25" ht="30">
      <c r="B1949" s="29" t="s">
        <v>793</v>
      </c>
      <c r="C1949" s="20" t="s">
        <v>781</v>
      </c>
      <c r="D1949" s="20" t="s">
        <v>781</v>
      </c>
      <c r="E1949" s="20" t="s">
        <v>790</v>
      </c>
      <c r="F1949" s="20" t="s">
        <v>781</v>
      </c>
      <c r="G1949" s="20" t="s">
        <v>807</v>
      </c>
      <c r="H1949" s="20" t="s">
        <v>784</v>
      </c>
      <c r="I1949" s="20" t="s">
        <v>784</v>
      </c>
      <c r="J1949" s="20" t="s">
        <v>787</v>
      </c>
      <c r="K1949" s="16" t="s">
        <v>2170</v>
      </c>
      <c r="L1949" s="20"/>
      <c r="M1949" s="21" t="s">
        <v>842</v>
      </c>
      <c r="N1949" s="16" t="s">
        <v>1236</v>
      </c>
      <c r="O1949" s="16">
        <v>6</v>
      </c>
      <c r="P1949" s="20" t="s">
        <v>54</v>
      </c>
      <c r="Q1949" s="1" t="s">
        <v>2824</v>
      </c>
      <c r="R1949" s="1" t="s">
        <v>157</v>
      </c>
      <c r="S1949" s="16"/>
      <c r="T1949" s="151"/>
      <c r="V1949" s="105" t="str">
        <f>IF(Tabela2[[#This Row],[F.R.
(Fonte Recurso)]]="",IF(B2058&lt;&gt;"",B2058&amp;".","")&amp;C2058&amp;"."&amp;D2058&amp;"."&amp;E2058&amp;"."&amp;F2058&amp;"."&amp;G2058&amp;"."&amp;H2058&amp;"."&amp;I2058&amp;"."&amp;J2058,"")</f>
        <v>9.1.2.1.6.00.0.0.00</v>
      </c>
      <c r="W1949" s="105" t="b">
        <f>V1949=Tabela2[[#This Row],[N.R.
(Natureza da Receita)]]</f>
        <v>0</v>
      </c>
      <c r="X1949" s="105" t="str">
        <f>IF(Tabela2[[#This Row],[F.R.
(Fonte Recurso)]]="",VLOOKUP(Tabela2[[#This Row],[N.R.
(Natureza da Receita)]],Tabela813[[NR]:[Situação]],3,FALSE),"")</f>
        <v>S</v>
      </c>
      <c r="Y1949" s="105" t="b">
        <f>X1949=Tabela2[[#This Row],[(S)intética
(A)nalítica]]</f>
        <v>1</v>
      </c>
    </row>
    <row r="1950" spans="1:25" ht="30">
      <c r="B1950" s="29"/>
      <c r="C1950" s="20"/>
      <c r="D1950" s="20"/>
      <c r="E1950" s="20"/>
      <c r="F1950" s="20"/>
      <c r="G1950" s="20"/>
      <c r="H1950" s="20"/>
      <c r="I1950" s="20"/>
      <c r="J1950" s="20"/>
      <c r="K1950" s="16"/>
      <c r="L1950" s="20" t="s">
        <v>3110</v>
      </c>
      <c r="M1950" s="21" t="s">
        <v>3055</v>
      </c>
      <c r="N1950" s="16"/>
      <c r="O1950" s="16" t="s">
        <v>157</v>
      </c>
      <c r="P1950" s="20" t="s">
        <v>157</v>
      </c>
      <c r="Q1950" s="41" t="s">
        <v>3192</v>
      </c>
      <c r="R1950" s="1" t="s">
        <v>157</v>
      </c>
      <c r="S1950" s="16" t="s">
        <v>157</v>
      </c>
      <c r="T1950" s="151"/>
      <c r="V1950" s="105" t="str">
        <f>IF(Tabela2[[#This Row],[F.R.
(Fonte Recurso)]]="",IF(B2059&lt;&gt;"",B2059&amp;".","")&amp;C2059&amp;"."&amp;D2059&amp;"."&amp;E2059&amp;"."&amp;F2059&amp;"."&amp;G2059&amp;"."&amp;H2059&amp;"."&amp;I2059&amp;"."&amp;J2059,"")</f>
        <v/>
      </c>
      <c r="W1950" s="105" t="b">
        <f>V1950=Tabela2[[#This Row],[N.R.
(Natureza da Receita)]]</f>
        <v>1</v>
      </c>
      <c r="X1950" s="105" t="str">
        <f>IF(Tabela2[[#This Row],[F.R.
(Fonte Recurso)]]="",VLOOKUP(Tabela2[[#This Row],[N.R.
(Natureza da Receita)]],Tabela813[[NR]:[Situação]],3,FALSE),"")</f>
        <v/>
      </c>
      <c r="Y1950" s="105" t="b">
        <f>X1950=Tabela2[[#This Row],[(S)intética
(A)nalítica]]</f>
        <v>1</v>
      </c>
    </row>
    <row r="1951" spans="1:25">
      <c r="B1951" s="29"/>
      <c r="C1951" s="20"/>
      <c r="D1951" s="20"/>
      <c r="E1951" s="20"/>
      <c r="F1951" s="20"/>
      <c r="G1951" s="20"/>
      <c r="H1951" s="20"/>
      <c r="I1951" s="20"/>
      <c r="J1951" s="20"/>
      <c r="K1951" s="16"/>
      <c r="L1951" s="20" t="s">
        <v>3174</v>
      </c>
      <c r="M1951" s="21" t="s">
        <v>3239</v>
      </c>
      <c r="N1951" s="16"/>
      <c r="O1951" s="16"/>
      <c r="P1951" s="20"/>
      <c r="Q1951" s="1"/>
      <c r="R1951" s="1"/>
      <c r="S1951" s="16"/>
      <c r="T1951" s="151"/>
      <c r="V1951" s="105" t="str">
        <f>IF(Tabela2[[#This Row],[F.R.
(Fonte Recurso)]]="",IF(B2060&lt;&gt;"",B2060&amp;".","")&amp;C2060&amp;"."&amp;D2060&amp;"."&amp;E2060&amp;"."&amp;F2060&amp;"."&amp;G2060&amp;"."&amp;H2060&amp;"."&amp;I2060&amp;"."&amp;J2060,"")</f>
        <v/>
      </c>
      <c r="W1951" s="105" t="b">
        <f>V1951=Tabela2[[#This Row],[N.R.
(Natureza da Receita)]]</f>
        <v>1</v>
      </c>
      <c r="X1951" s="105" t="str">
        <f>IF(Tabela2[[#This Row],[F.R.
(Fonte Recurso)]]="",VLOOKUP(Tabela2[[#This Row],[N.R.
(Natureza da Receita)]],Tabela813[[NR]:[Situação]],3,FALSE),"")</f>
        <v/>
      </c>
      <c r="Y1951" s="105" t="b">
        <f>X1951=Tabela2[[#This Row],[(S)intética
(A)nalítica]]</f>
        <v>1</v>
      </c>
    </row>
    <row r="1952" spans="1:25">
      <c r="B1952" s="29"/>
      <c r="C1952" s="20"/>
      <c r="D1952" s="20"/>
      <c r="E1952" s="20"/>
      <c r="F1952" s="20"/>
      <c r="G1952" s="20"/>
      <c r="H1952" s="20"/>
      <c r="I1952" s="20"/>
      <c r="J1952" s="20"/>
      <c r="K1952" s="16"/>
      <c r="L1952" s="20" t="s">
        <v>3337</v>
      </c>
      <c r="M1952" s="21" t="s">
        <v>3338</v>
      </c>
      <c r="N1952" s="16" t="str">
        <f t="shared" si="47"/>
        <v/>
      </c>
      <c r="O1952" s="16"/>
      <c r="P1952" s="20"/>
      <c r="Q1952" s="1"/>
      <c r="R1952" s="1"/>
      <c r="S1952" s="16"/>
      <c r="T1952" s="151"/>
      <c r="V1952" s="105" t="str">
        <f>IF(Tabela2[[#This Row],[F.R.
(Fonte Recurso)]]="",IF(B2062&lt;&gt;"",B2062&amp;".","")&amp;C2062&amp;"."&amp;D2062&amp;"."&amp;E2062&amp;"."&amp;F2062&amp;"."&amp;G2062&amp;"."&amp;H2062&amp;"."&amp;I2062&amp;"."&amp;J2062,"")</f>
        <v/>
      </c>
      <c r="W1952" s="105" t="b">
        <f>V1952=Tabela2[[#This Row],[N.R.
(Natureza da Receita)]]</f>
        <v>1</v>
      </c>
      <c r="X1952" s="105" t="str">
        <f>IF(Tabela2[[#This Row],[F.R.
(Fonte Recurso)]]="",VLOOKUP(Tabela2[[#This Row],[N.R.
(Natureza da Receita)]],Tabela813[[NR]:[Situação]],3,FALSE),"")</f>
        <v/>
      </c>
      <c r="Y1952" s="105" t="b">
        <f>X1952=Tabela2[[#This Row],[(S)intética
(A)nalítica]]</f>
        <v>1</v>
      </c>
    </row>
    <row r="1953" spans="2:25" ht="30">
      <c r="B1953" s="29" t="s">
        <v>793</v>
      </c>
      <c r="C1953" s="20" t="s">
        <v>781</v>
      </c>
      <c r="D1953" s="20" t="s">
        <v>781</v>
      </c>
      <c r="E1953" s="20" t="s">
        <v>790</v>
      </c>
      <c r="F1953" s="20" t="s">
        <v>781</v>
      </c>
      <c r="G1953" s="20" t="s">
        <v>809</v>
      </c>
      <c r="H1953" s="20" t="s">
        <v>784</v>
      </c>
      <c r="I1953" s="20" t="s">
        <v>784</v>
      </c>
      <c r="J1953" s="20" t="s">
        <v>787</v>
      </c>
      <c r="K1953" s="16" t="s">
        <v>2171</v>
      </c>
      <c r="L1953" s="20"/>
      <c r="M1953" s="21" t="s">
        <v>843</v>
      </c>
      <c r="N1953" s="16" t="str">
        <f t="shared" si="47"/>
        <v>S</v>
      </c>
      <c r="O1953" s="16">
        <v>6</v>
      </c>
      <c r="P1953" s="20" t="s">
        <v>54</v>
      </c>
      <c r="Q1953" s="1" t="s">
        <v>2825</v>
      </c>
      <c r="R1953" s="1" t="s">
        <v>157</v>
      </c>
      <c r="S1953" s="16"/>
      <c r="T1953" s="151"/>
      <c r="V1953" s="105" t="str">
        <f>IF(Tabela2[[#This Row],[F.R.
(Fonte Recurso)]]="",IF(B2066&lt;&gt;"",B2066&amp;".","")&amp;C2066&amp;"."&amp;D2066&amp;"."&amp;E2066&amp;"."&amp;F2066&amp;"."&amp;G2066&amp;"."&amp;H2066&amp;"."&amp;I2066&amp;"."&amp;J2066,"")</f>
        <v>9.1.2.1.6.99.0.0.00</v>
      </c>
      <c r="W1953" s="105" t="b">
        <f>V1953=Tabela2[[#This Row],[N.R.
(Natureza da Receita)]]</f>
        <v>0</v>
      </c>
      <c r="X1953" s="105" t="str">
        <f>IF(Tabela2[[#This Row],[F.R.
(Fonte Recurso)]]="",VLOOKUP(Tabela2[[#This Row],[N.R.
(Natureza da Receita)]],Tabela813[[NR]:[Situação]],3,FALSE),"")</f>
        <v>S</v>
      </c>
      <c r="Y1953" s="105" t="b">
        <f>X1953=Tabela2[[#This Row],[(S)intética
(A)nalítica]]</f>
        <v>1</v>
      </c>
    </row>
    <row r="1954" spans="2:25" ht="30">
      <c r="B1954" s="29"/>
      <c r="C1954" s="20"/>
      <c r="D1954" s="20"/>
      <c r="E1954" s="20"/>
      <c r="F1954" s="20"/>
      <c r="G1954" s="20"/>
      <c r="H1954" s="20"/>
      <c r="I1954" s="20"/>
      <c r="J1954" s="20"/>
      <c r="K1954" s="16"/>
      <c r="L1954" s="20" t="s">
        <v>3110</v>
      </c>
      <c r="M1954" s="21" t="s">
        <v>3055</v>
      </c>
      <c r="N1954" s="16"/>
      <c r="O1954" s="16" t="s">
        <v>157</v>
      </c>
      <c r="P1954" s="20" t="s">
        <v>157</v>
      </c>
      <c r="Q1954" s="41" t="s">
        <v>3192</v>
      </c>
      <c r="R1954" s="1" t="s">
        <v>157</v>
      </c>
      <c r="S1954" s="16" t="s">
        <v>157</v>
      </c>
      <c r="T1954" s="151"/>
      <c r="V1954" s="105" t="str">
        <f>IF(Tabela2[[#This Row],[F.R.
(Fonte Recurso)]]="",IF(B2067&lt;&gt;"",B2067&amp;".","")&amp;C2067&amp;"."&amp;D2067&amp;"."&amp;E2067&amp;"."&amp;F2067&amp;"."&amp;G2067&amp;"."&amp;H2067&amp;"."&amp;I2067&amp;"."&amp;J2067,"")</f>
        <v/>
      </c>
      <c r="W1954" s="105" t="b">
        <f>V1954=Tabela2[[#This Row],[N.R.
(Natureza da Receita)]]</f>
        <v>1</v>
      </c>
      <c r="X1954" s="105" t="str">
        <f>IF(Tabela2[[#This Row],[F.R.
(Fonte Recurso)]]="",VLOOKUP(Tabela2[[#This Row],[N.R.
(Natureza da Receita)]],Tabela813[[NR]:[Situação]],3,FALSE),"")</f>
        <v/>
      </c>
      <c r="Y1954" s="105" t="b">
        <f>X1954=Tabela2[[#This Row],[(S)intética
(A)nalítica]]</f>
        <v>1</v>
      </c>
    </row>
    <row r="1955" spans="2:25">
      <c r="B1955" s="29"/>
      <c r="C1955" s="20"/>
      <c r="D1955" s="20"/>
      <c r="E1955" s="20"/>
      <c r="F1955" s="20"/>
      <c r="G1955" s="20"/>
      <c r="H1955" s="20"/>
      <c r="I1955" s="20"/>
      <c r="J1955" s="20"/>
      <c r="K1955" s="16"/>
      <c r="L1955" s="20" t="s">
        <v>3174</v>
      </c>
      <c r="M1955" s="21" t="s">
        <v>3239</v>
      </c>
      <c r="N1955" s="16"/>
      <c r="O1955" s="16"/>
      <c r="P1955" s="20"/>
      <c r="Q1955" s="1"/>
      <c r="R1955" s="1"/>
      <c r="S1955" s="16"/>
      <c r="T1955" s="151"/>
      <c r="V1955" s="105" t="str">
        <f>IF(Tabela2[[#This Row],[F.R.
(Fonte Recurso)]]="",IF(B2069&lt;&gt;"",B2069&amp;".","")&amp;C2069&amp;"."&amp;D2069&amp;"."&amp;E2069&amp;"."&amp;F2069&amp;"."&amp;G2069&amp;"."&amp;H2069&amp;"."&amp;I2069&amp;"."&amp;J2069,"")</f>
        <v/>
      </c>
      <c r="W1955" s="105" t="b">
        <f>V1955=Tabela2[[#This Row],[N.R.
(Natureza da Receita)]]</f>
        <v>1</v>
      </c>
      <c r="X1955" s="105" t="str">
        <f>IF(Tabela2[[#This Row],[F.R.
(Fonte Recurso)]]="",VLOOKUP(Tabela2[[#This Row],[N.R.
(Natureza da Receita)]],Tabela813[[NR]:[Situação]],3,FALSE),"")</f>
        <v/>
      </c>
      <c r="Y1955" s="105" t="b">
        <f>X1955=Tabela2[[#This Row],[(S)intética
(A)nalítica]]</f>
        <v>1</v>
      </c>
    </row>
    <row r="1956" spans="2:25">
      <c r="B1956" s="29"/>
      <c r="C1956" s="20"/>
      <c r="D1956" s="20"/>
      <c r="E1956" s="20"/>
      <c r="F1956" s="20"/>
      <c r="G1956" s="20"/>
      <c r="H1956" s="20"/>
      <c r="I1956" s="20"/>
      <c r="J1956" s="20"/>
      <c r="K1956" s="16"/>
      <c r="L1956" s="20" t="s">
        <v>3337</v>
      </c>
      <c r="M1956" s="21" t="s">
        <v>3338</v>
      </c>
      <c r="N1956" s="16" t="str">
        <f t="shared" si="47"/>
        <v>S</v>
      </c>
      <c r="O1956" s="16"/>
      <c r="P1956" s="20"/>
      <c r="Q1956" s="1"/>
      <c r="R1956" s="1"/>
      <c r="S1956" s="16"/>
      <c r="T1956" s="151"/>
      <c r="V1956" s="105" t="str">
        <f>IF(Tabela2[[#This Row],[F.R.
(Fonte Recurso)]]="",IF(B2070&lt;&gt;"",B2070&amp;".","")&amp;C2070&amp;"."&amp;D2070&amp;"."&amp;E2070&amp;"."&amp;F2070&amp;"."&amp;G2070&amp;"."&amp;H2070&amp;"."&amp;I2070&amp;"."&amp;J2070,"")</f>
        <v/>
      </c>
      <c r="W1956" s="105" t="b">
        <f>V1956=Tabela2[[#This Row],[N.R.
(Natureza da Receita)]]</f>
        <v>1</v>
      </c>
      <c r="X1956" s="105" t="str">
        <f>IF(Tabela2[[#This Row],[F.R.
(Fonte Recurso)]]="",VLOOKUP(Tabela2[[#This Row],[N.R.
(Natureza da Receita)]],Tabela813[[NR]:[Situação]],3,FALSE),"")</f>
        <v/>
      </c>
      <c r="Y1956" s="105" t="b">
        <f>X1956=Tabela2[[#This Row],[(S)intética
(A)nalítica]]</f>
        <v>0</v>
      </c>
    </row>
    <row r="1957" spans="2:25" ht="30">
      <c r="B1957" s="29" t="s">
        <v>793</v>
      </c>
      <c r="C1957" s="20" t="s">
        <v>781</v>
      </c>
      <c r="D1957" s="20" t="s">
        <v>781</v>
      </c>
      <c r="E1957" s="20" t="s">
        <v>790</v>
      </c>
      <c r="F1957" s="20" t="s">
        <v>790</v>
      </c>
      <c r="G1957" s="20" t="s">
        <v>787</v>
      </c>
      <c r="H1957" s="20" t="s">
        <v>784</v>
      </c>
      <c r="I1957" s="20" t="s">
        <v>784</v>
      </c>
      <c r="J1957" s="20" t="s">
        <v>787</v>
      </c>
      <c r="K1957" s="16" t="s">
        <v>2172</v>
      </c>
      <c r="L1957" s="20"/>
      <c r="M1957" s="21" t="s">
        <v>2673</v>
      </c>
      <c r="N1957" s="16" t="str">
        <f t="shared" si="47"/>
        <v>S</v>
      </c>
      <c r="O1957" s="16">
        <v>5</v>
      </c>
      <c r="P1957" s="20" t="s">
        <v>44</v>
      </c>
      <c r="Q1957" s="1" t="s">
        <v>2826</v>
      </c>
      <c r="R1957" s="1" t="s">
        <v>157</v>
      </c>
      <c r="S1957" s="16" t="s">
        <v>157</v>
      </c>
      <c r="T1957" s="151"/>
      <c r="V1957" s="105" t="str">
        <f>IF(Tabela2[[#This Row],[F.R.
(Fonte Recurso)]]="",IF(B2072&lt;&gt;"",B2072&amp;".","")&amp;C2072&amp;"."&amp;D2072&amp;"."&amp;E2072&amp;"."&amp;F2072&amp;"."&amp;G2072&amp;"."&amp;H2072&amp;"."&amp;I2072&amp;"."&amp;J2072,"")</f>
        <v>.......</v>
      </c>
      <c r="W1957" s="105" t="b">
        <f>V1957=Tabela2[[#This Row],[N.R.
(Natureza da Receita)]]</f>
        <v>0</v>
      </c>
      <c r="X1957" s="105" t="str">
        <f>IF(Tabela2[[#This Row],[F.R.
(Fonte Recurso)]]="",VLOOKUP(Tabela2[[#This Row],[N.R.
(Natureza da Receita)]],Tabela813[[NR]:[Situação]],3,FALSE),"")</f>
        <v>S</v>
      </c>
      <c r="Y1957" s="105" t="b">
        <f>X1957=Tabela2[[#This Row],[(S)intética
(A)nalítica]]</f>
        <v>1</v>
      </c>
    </row>
    <row r="1958" spans="2:25" ht="30">
      <c r="B1958" s="29" t="s">
        <v>793</v>
      </c>
      <c r="C1958" s="20" t="s">
        <v>781</v>
      </c>
      <c r="D1958" s="20" t="s">
        <v>781</v>
      </c>
      <c r="E1958" s="20" t="s">
        <v>790</v>
      </c>
      <c r="F1958" s="20" t="s">
        <v>790</v>
      </c>
      <c r="G1958" s="20" t="s">
        <v>783</v>
      </c>
      <c r="H1958" s="20" t="s">
        <v>784</v>
      </c>
      <c r="I1958" s="20" t="s">
        <v>784</v>
      </c>
      <c r="J1958" s="20" t="s">
        <v>787</v>
      </c>
      <c r="K1958" s="16" t="s">
        <v>2173</v>
      </c>
      <c r="L1958" s="20"/>
      <c r="M1958" s="21" t="s">
        <v>2674</v>
      </c>
      <c r="N1958" s="16" t="str">
        <f t="shared" si="47"/>
        <v>S</v>
      </c>
      <c r="O1958" s="16">
        <v>6</v>
      </c>
      <c r="P1958" s="20" t="s">
        <v>50</v>
      </c>
      <c r="Q1958" s="1" t="s">
        <v>2827</v>
      </c>
      <c r="R1958" s="1" t="s">
        <v>157</v>
      </c>
      <c r="S1958" s="16" t="s">
        <v>157</v>
      </c>
      <c r="T1958" s="151"/>
      <c r="V1958" s="105" t="str">
        <f>IF(Tabela2[[#This Row],[F.R.
(Fonte Recurso)]]="",IF(B2073&lt;&gt;"",B2073&amp;".","")&amp;C2073&amp;"."&amp;D2073&amp;"."&amp;E2073&amp;"."&amp;F2073&amp;"."&amp;G2073&amp;"."&amp;H2073&amp;"."&amp;I2073&amp;"."&amp;J2073,"")</f>
        <v>9.1.2.1.9.00.0.0.00</v>
      </c>
      <c r="W1958" s="105" t="b">
        <f>V1958=Tabela2[[#This Row],[N.R.
(Natureza da Receita)]]</f>
        <v>0</v>
      </c>
      <c r="X1958" s="105" t="str">
        <f>IF(Tabela2[[#This Row],[F.R.
(Fonte Recurso)]]="",VLOOKUP(Tabela2[[#This Row],[N.R.
(Natureza da Receita)]],Tabela813[[NR]:[Situação]],3,FALSE),"")</f>
        <v>S</v>
      </c>
      <c r="Y1958" s="105" t="b">
        <f>X1958=Tabela2[[#This Row],[(S)intética
(A)nalítica]]</f>
        <v>1</v>
      </c>
    </row>
    <row r="1959" spans="2:25" ht="30">
      <c r="B1959" s="29"/>
      <c r="C1959" s="20"/>
      <c r="D1959" s="20"/>
      <c r="E1959" s="20"/>
      <c r="F1959" s="20"/>
      <c r="G1959" s="20"/>
      <c r="H1959" s="20"/>
      <c r="I1959" s="20"/>
      <c r="J1959" s="20"/>
      <c r="K1959" s="16"/>
      <c r="L1959" s="20" t="s">
        <v>3110</v>
      </c>
      <c r="M1959" s="21" t="s">
        <v>3055</v>
      </c>
      <c r="N1959" s="16"/>
      <c r="O1959" s="16" t="s">
        <v>157</v>
      </c>
      <c r="P1959" s="20" t="s">
        <v>157</v>
      </c>
      <c r="Q1959" s="41" t="s">
        <v>3192</v>
      </c>
      <c r="R1959" s="1" t="s">
        <v>157</v>
      </c>
      <c r="S1959" s="16" t="s">
        <v>157</v>
      </c>
      <c r="T1959" s="151"/>
      <c r="V1959" s="105" t="str">
        <f>IF(Tabela2[[#This Row],[F.R.
(Fonte Recurso)]]="",IF(B2083&lt;&gt;"",B2083&amp;".","")&amp;C2083&amp;"."&amp;D2083&amp;"."&amp;E2083&amp;"."&amp;F2083&amp;"."&amp;G2083&amp;"."&amp;H2083&amp;"."&amp;I2083&amp;"."&amp;J2083,"")</f>
        <v/>
      </c>
      <c r="W1959" s="105" t="b">
        <f>V1959=Tabela2[[#This Row],[N.R.
(Natureza da Receita)]]</f>
        <v>1</v>
      </c>
      <c r="X1959" s="105" t="str">
        <f>IF(Tabela2[[#This Row],[F.R.
(Fonte Recurso)]]="",VLOOKUP(Tabela2[[#This Row],[N.R.
(Natureza da Receita)]],Tabela813[[NR]:[Situação]],3,FALSE),"")</f>
        <v/>
      </c>
      <c r="Y1959" s="105" t="b">
        <f>X1959=Tabela2[[#This Row],[(S)intética
(A)nalítica]]</f>
        <v>1</v>
      </c>
    </row>
    <row r="1960" spans="2:25">
      <c r="B1960" s="29"/>
      <c r="C1960" s="20"/>
      <c r="D1960" s="20"/>
      <c r="E1960" s="20"/>
      <c r="F1960" s="20"/>
      <c r="G1960" s="20"/>
      <c r="H1960" s="20"/>
      <c r="I1960" s="20"/>
      <c r="J1960" s="20"/>
      <c r="K1960" s="16"/>
      <c r="L1960" s="20" t="s">
        <v>3174</v>
      </c>
      <c r="M1960" s="21" t="s">
        <v>3239</v>
      </c>
      <c r="N1960" s="16"/>
      <c r="O1960" s="16"/>
      <c r="P1960" s="20"/>
      <c r="Q1960" s="1"/>
      <c r="R1960" s="1"/>
      <c r="S1960" s="16"/>
      <c r="T1960" s="151"/>
      <c r="V1960" s="105" t="str">
        <f>IF(Tabela2[[#This Row],[F.R.
(Fonte Recurso)]]="",IF(B2084&lt;&gt;"",B2084&amp;".","")&amp;C2084&amp;"."&amp;D2084&amp;"."&amp;E2084&amp;"."&amp;F2084&amp;"."&amp;G2084&amp;"."&amp;H2084&amp;"."&amp;I2084&amp;"."&amp;J2084,"")</f>
        <v/>
      </c>
      <c r="W1960" s="105" t="b">
        <f>V1960=Tabela2[[#This Row],[N.R.
(Natureza da Receita)]]</f>
        <v>1</v>
      </c>
      <c r="X1960" s="105" t="str">
        <f>IF(Tabela2[[#This Row],[F.R.
(Fonte Recurso)]]="",VLOOKUP(Tabela2[[#This Row],[N.R.
(Natureza da Receita)]],Tabela813[[NR]:[Situação]],3,FALSE),"")</f>
        <v/>
      </c>
      <c r="Y1960" s="105" t="b">
        <f>X1960=Tabela2[[#This Row],[(S)intética
(A)nalítica]]</f>
        <v>1</v>
      </c>
    </row>
    <row r="1961" spans="2:25">
      <c r="B1961" s="29"/>
      <c r="C1961" s="20"/>
      <c r="D1961" s="20"/>
      <c r="E1961" s="20"/>
      <c r="F1961" s="20"/>
      <c r="G1961" s="20"/>
      <c r="H1961" s="20"/>
      <c r="I1961" s="20"/>
      <c r="J1961" s="20"/>
      <c r="K1961" s="16"/>
      <c r="L1961" s="20" t="s">
        <v>3337</v>
      </c>
      <c r="M1961" s="21" t="s">
        <v>3338</v>
      </c>
      <c r="N1961" s="16"/>
      <c r="O1961" s="16"/>
      <c r="P1961" s="20"/>
      <c r="Q1961" s="1"/>
      <c r="R1961" s="1"/>
      <c r="S1961" s="16"/>
      <c r="T1961" s="151"/>
      <c r="V1961" s="105" t="str">
        <f>IF(Tabela2[[#This Row],[F.R.
(Fonte Recurso)]]="",IF(B2085&lt;&gt;"",B2085&amp;".","")&amp;C2085&amp;"."&amp;D2085&amp;"."&amp;E2085&amp;"."&amp;F2085&amp;"."&amp;G2085&amp;"."&amp;H2085&amp;"."&amp;I2085&amp;"."&amp;J2085,"")</f>
        <v/>
      </c>
      <c r="W1961" s="105" t="b">
        <f>V1961=Tabela2[[#This Row],[N.R.
(Natureza da Receita)]]</f>
        <v>1</v>
      </c>
      <c r="X1961" s="105" t="str">
        <f>IF(Tabela2[[#This Row],[F.R.
(Fonte Recurso)]]="",VLOOKUP(Tabela2[[#This Row],[N.R.
(Natureza da Receita)]],Tabela813[[NR]:[Situação]],3,FALSE),"")</f>
        <v/>
      </c>
      <c r="Y1961" s="105" t="b">
        <f>X1961=Tabela2[[#This Row],[(S)intética
(A)nalítica]]</f>
        <v>1</v>
      </c>
    </row>
    <row r="1962" spans="2:25" ht="30">
      <c r="B1962" s="29" t="s">
        <v>793</v>
      </c>
      <c r="C1962" s="20" t="s">
        <v>781</v>
      </c>
      <c r="D1962" s="20" t="s">
        <v>781</v>
      </c>
      <c r="E1962" s="20" t="s">
        <v>790</v>
      </c>
      <c r="F1962" s="20" t="s">
        <v>790</v>
      </c>
      <c r="G1962" s="20" t="s">
        <v>811</v>
      </c>
      <c r="H1962" s="20" t="s">
        <v>784</v>
      </c>
      <c r="I1962" s="20" t="s">
        <v>784</v>
      </c>
      <c r="J1962" s="20" t="s">
        <v>787</v>
      </c>
      <c r="K1962" s="16" t="s">
        <v>2174</v>
      </c>
      <c r="L1962" s="20"/>
      <c r="M1962" s="21" t="s">
        <v>844</v>
      </c>
      <c r="N1962" s="16" t="str">
        <f t="shared" si="47"/>
        <v>S</v>
      </c>
      <c r="O1962" s="16">
        <v>6</v>
      </c>
      <c r="P1962" s="20" t="s">
        <v>54</v>
      </c>
      <c r="Q1962" s="1" t="s">
        <v>2828</v>
      </c>
      <c r="R1962" s="1" t="s">
        <v>100</v>
      </c>
      <c r="S1962" s="16"/>
      <c r="T1962" s="151"/>
      <c r="V1962" s="105" t="str">
        <f>IF(Tabela2[[#This Row],[F.R.
(Fonte Recurso)]]="",IF(B2086&lt;&gt;"",B2086&amp;".","")&amp;C2086&amp;"."&amp;D2086&amp;"."&amp;E2086&amp;"."&amp;F2086&amp;"."&amp;G2086&amp;"."&amp;H2086&amp;"."&amp;I2086&amp;"."&amp;J2086,"")</f>
        <v>.......</v>
      </c>
      <c r="W1962" s="105" t="b">
        <f>V1962=Tabela2[[#This Row],[N.R.
(Natureza da Receita)]]</f>
        <v>0</v>
      </c>
      <c r="X1962" s="105" t="str">
        <f>IF(Tabela2[[#This Row],[F.R.
(Fonte Recurso)]]="",VLOOKUP(Tabela2[[#This Row],[N.R.
(Natureza da Receita)]],Tabela813[[NR]:[Situação]],3,FALSE),"")</f>
        <v>S</v>
      </c>
      <c r="Y1962" s="105" t="b">
        <f>X1962=Tabela2[[#This Row],[(S)intética
(A)nalítica]]</f>
        <v>1</v>
      </c>
    </row>
    <row r="1963" spans="2:25" ht="30">
      <c r="B1963" s="29"/>
      <c r="C1963" s="20"/>
      <c r="D1963" s="20"/>
      <c r="E1963" s="20"/>
      <c r="F1963" s="20"/>
      <c r="G1963" s="20"/>
      <c r="H1963" s="20"/>
      <c r="I1963" s="20"/>
      <c r="J1963" s="20"/>
      <c r="K1963" s="16"/>
      <c r="L1963" s="20" t="s">
        <v>3110</v>
      </c>
      <c r="M1963" s="21" t="s">
        <v>3055</v>
      </c>
      <c r="N1963" s="16"/>
      <c r="O1963" s="16" t="s">
        <v>157</v>
      </c>
      <c r="P1963" s="20" t="s">
        <v>157</v>
      </c>
      <c r="Q1963" s="41" t="s">
        <v>3192</v>
      </c>
      <c r="R1963" s="1" t="s">
        <v>157</v>
      </c>
      <c r="S1963" s="16" t="s">
        <v>157</v>
      </c>
      <c r="T1963" s="151"/>
      <c r="V1963" s="105" t="str">
        <f>IF(Tabela2[[#This Row],[F.R.
(Fonte Recurso)]]="",IF(B2087&lt;&gt;"",B2087&amp;".","")&amp;C2087&amp;"."&amp;D2087&amp;"."&amp;E2087&amp;"."&amp;F2087&amp;"."&amp;G2087&amp;"."&amp;H2087&amp;"."&amp;I2087&amp;"."&amp;J2087,"")</f>
        <v/>
      </c>
      <c r="W1963" s="105" t="b">
        <f>V1963=Tabela2[[#This Row],[N.R.
(Natureza da Receita)]]</f>
        <v>1</v>
      </c>
      <c r="X1963" s="105" t="str">
        <f>IF(Tabela2[[#This Row],[F.R.
(Fonte Recurso)]]="",VLOOKUP(Tabela2[[#This Row],[N.R.
(Natureza da Receita)]],Tabela813[[NR]:[Situação]],3,FALSE),"")</f>
        <v/>
      </c>
      <c r="Y1963" s="105" t="b">
        <f>X1963=Tabela2[[#This Row],[(S)intética
(A)nalítica]]</f>
        <v>1</v>
      </c>
    </row>
    <row r="1964" spans="2:25">
      <c r="B1964" s="29"/>
      <c r="C1964" s="20"/>
      <c r="D1964" s="20"/>
      <c r="E1964" s="20"/>
      <c r="F1964" s="20"/>
      <c r="G1964" s="20"/>
      <c r="H1964" s="20"/>
      <c r="I1964" s="20"/>
      <c r="J1964" s="20"/>
      <c r="K1964" s="16"/>
      <c r="L1964" s="20" t="s">
        <v>3174</v>
      </c>
      <c r="M1964" s="21" t="s">
        <v>3239</v>
      </c>
      <c r="N1964" s="16"/>
      <c r="O1964" s="16"/>
      <c r="P1964" s="20"/>
      <c r="Q1964" s="1"/>
      <c r="R1964" s="1"/>
      <c r="S1964" s="16"/>
      <c r="T1964" s="151"/>
      <c r="V1964" s="105" t="str">
        <f>IF(Tabela2[[#This Row],[F.R.
(Fonte Recurso)]]="",IF(B2088&lt;&gt;"",B2088&amp;".","")&amp;C2088&amp;"."&amp;D2088&amp;"."&amp;E2088&amp;"."&amp;F2088&amp;"."&amp;G2088&amp;"."&amp;H2088&amp;"."&amp;I2088&amp;"."&amp;J2088,"")</f>
        <v/>
      </c>
      <c r="W1964" s="105" t="b">
        <f>V1964=Tabela2[[#This Row],[N.R.
(Natureza da Receita)]]</f>
        <v>1</v>
      </c>
      <c r="X1964" s="105" t="str">
        <f>IF(Tabela2[[#This Row],[F.R.
(Fonte Recurso)]]="",VLOOKUP(Tabela2[[#This Row],[N.R.
(Natureza da Receita)]],Tabela813[[NR]:[Situação]],3,FALSE),"")</f>
        <v/>
      </c>
      <c r="Y1964" s="105" t="b">
        <f>X1964=Tabela2[[#This Row],[(S)intética
(A)nalítica]]</f>
        <v>1</v>
      </c>
    </row>
    <row r="1965" spans="2:25">
      <c r="B1965" s="29"/>
      <c r="C1965" s="20"/>
      <c r="D1965" s="20"/>
      <c r="E1965" s="20"/>
      <c r="F1965" s="20"/>
      <c r="G1965" s="20"/>
      <c r="H1965" s="20"/>
      <c r="I1965" s="20"/>
      <c r="J1965" s="20"/>
      <c r="K1965" s="16"/>
      <c r="L1965" s="20" t="s">
        <v>3337</v>
      </c>
      <c r="M1965" s="21" t="s">
        <v>3338</v>
      </c>
      <c r="N1965" s="16" t="str">
        <f t="shared" si="47"/>
        <v>S</v>
      </c>
      <c r="O1965" s="16"/>
      <c r="P1965" s="20"/>
      <c r="Q1965" s="1"/>
      <c r="R1965" s="1"/>
      <c r="S1965" s="16"/>
      <c r="T1965" s="151"/>
      <c r="V1965" s="105" t="str">
        <f>IF(Tabela2[[#This Row],[F.R.
(Fonte Recurso)]]="",IF(B2089&lt;&gt;"",B2089&amp;".","")&amp;C2089&amp;"."&amp;D2089&amp;"."&amp;E2089&amp;"."&amp;F2089&amp;"."&amp;G2089&amp;"."&amp;H2089&amp;"."&amp;I2089&amp;"."&amp;J2089,"")</f>
        <v/>
      </c>
      <c r="W1965" s="105" t="b">
        <f>V1965=Tabela2[[#This Row],[N.R.
(Natureza da Receita)]]</f>
        <v>1</v>
      </c>
      <c r="X1965" s="105" t="str">
        <f>IF(Tabela2[[#This Row],[F.R.
(Fonte Recurso)]]="",VLOOKUP(Tabela2[[#This Row],[N.R.
(Natureza da Receita)]],Tabela813[[NR]:[Situação]],3,FALSE),"")</f>
        <v/>
      </c>
      <c r="Y1965" s="105" t="b">
        <f>X1965=Tabela2[[#This Row],[(S)intética
(A)nalítica]]</f>
        <v>0</v>
      </c>
    </row>
    <row r="1966" spans="2:25" ht="30">
      <c r="B1966" s="218" t="s">
        <v>793</v>
      </c>
      <c r="C1966" s="219" t="s">
        <v>781</v>
      </c>
      <c r="D1966" s="219" t="s">
        <v>781</v>
      </c>
      <c r="E1966" s="219" t="s">
        <v>790</v>
      </c>
      <c r="F1966" s="219" t="s">
        <v>790</v>
      </c>
      <c r="G1966" s="219" t="s">
        <v>808</v>
      </c>
      <c r="H1966" s="219" t="s">
        <v>784</v>
      </c>
      <c r="I1966" s="219" t="s">
        <v>784</v>
      </c>
      <c r="J1966" s="219" t="s">
        <v>787</v>
      </c>
      <c r="K1966" s="220" t="s">
        <v>6136</v>
      </c>
      <c r="L1966" s="219"/>
      <c r="M1966" s="223" t="s">
        <v>6137</v>
      </c>
      <c r="N1966" s="220" t="s">
        <v>1236</v>
      </c>
      <c r="O1966" s="220">
        <v>6</v>
      </c>
      <c r="P1966" s="219" t="s">
        <v>54</v>
      </c>
      <c r="Q1966" s="221" t="s">
        <v>6103</v>
      </c>
      <c r="R1966" s="221" t="s">
        <v>6104</v>
      </c>
      <c r="S1966" s="220" t="s">
        <v>14</v>
      </c>
      <c r="T1966" s="154">
        <v>45126</v>
      </c>
      <c r="V1966" s="105" t="str">
        <f>IF(Tabela2[[#This Row],[F.R.
(Fonte Recurso)]]="",IF(B2090&lt;&gt;"",B2090&amp;".","")&amp;C2090&amp;"."&amp;D2090&amp;"."&amp;E2090&amp;"."&amp;F2090&amp;"."&amp;G2090&amp;"."&amp;H2090&amp;"."&amp;I2090&amp;"."&amp;J2090,"")</f>
        <v>9.1.2.2.0.00.0.0.00</v>
      </c>
      <c r="W1966" s="105" t="b">
        <f>V1966=Tabela2[[#This Row],[N.R.
(Natureza da Receita)]]</f>
        <v>0</v>
      </c>
      <c r="X1966" s="105" t="e">
        <f>IF(Tabela2[[#This Row],[F.R.
(Fonte Recurso)]]="",VLOOKUP(Tabela2[[#This Row],[N.R.
(Natureza da Receita)]],Tabela813[[NR]:[Situação]],3,FALSE),"")</f>
        <v>#N/A</v>
      </c>
      <c r="Y1966" s="105" t="e">
        <f>X1966=Tabela2[[#This Row],[(S)intética
(A)nalítica]]</f>
        <v>#N/A</v>
      </c>
    </row>
    <row r="1967" spans="2:25">
      <c r="B1967" s="218"/>
      <c r="C1967" s="219"/>
      <c r="D1967" s="219"/>
      <c r="E1967" s="219"/>
      <c r="F1967" s="219"/>
      <c r="G1967" s="219"/>
      <c r="H1967" s="219"/>
      <c r="I1967" s="219"/>
      <c r="J1967" s="219"/>
      <c r="K1967" s="220"/>
      <c r="L1967" s="219" t="s">
        <v>3110</v>
      </c>
      <c r="M1967" s="223" t="s">
        <v>3055</v>
      </c>
      <c r="N1967" s="220"/>
      <c r="O1967" s="220"/>
      <c r="P1967" s="219"/>
      <c r="Q1967" s="221"/>
      <c r="R1967" s="221"/>
      <c r="S1967" s="220" t="s">
        <v>14</v>
      </c>
      <c r="T1967" s="154">
        <v>45126</v>
      </c>
      <c r="V1967" s="105" t="str">
        <f>IF(Tabela2[[#This Row],[F.R.
(Fonte Recurso)]]="",IF(B2091&lt;&gt;"",B2091&amp;".","")&amp;C2091&amp;"."&amp;D2091&amp;"."&amp;E2091&amp;"."&amp;F2091&amp;"."&amp;G2091&amp;"."&amp;H2091&amp;"."&amp;I2091&amp;"."&amp;J2091,"")</f>
        <v/>
      </c>
      <c r="W1967" s="105" t="b">
        <f>V1967=Tabela2[[#This Row],[N.R.
(Natureza da Receita)]]</f>
        <v>1</v>
      </c>
      <c r="X1967" s="105" t="str">
        <f>IF(Tabela2[[#This Row],[F.R.
(Fonte Recurso)]]="",VLOOKUP(Tabela2[[#This Row],[N.R.
(Natureza da Receita)]],Tabela813[[NR]:[Situação]],3,FALSE),"")</f>
        <v/>
      </c>
      <c r="Y1967" s="105" t="b">
        <f>X1967=Tabela2[[#This Row],[(S)intética
(A)nalítica]]</f>
        <v>1</v>
      </c>
    </row>
    <row r="1968" spans="2:25">
      <c r="B1968" s="218"/>
      <c r="C1968" s="219"/>
      <c r="D1968" s="219"/>
      <c r="E1968" s="219"/>
      <c r="F1968" s="219"/>
      <c r="G1968" s="219"/>
      <c r="H1968" s="219"/>
      <c r="I1968" s="219"/>
      <c r="J1968" s="219"/>
      <c r="K1968" s="220"/>
      <c r="L1968" s="219" t="s">
        <v>3174</v>
      </c>
      <c r="M1968" s="223" t="s">
        <v>3342</v>
      </c>
      <c r="N1968" s="220"/>
      <c r="O1968" s="220"/>
      <c r="P1968" s="219"/>
      <c r="Q1968" s="221"/>
      <c r="R1968" s="221"/>
      <c r="S1968" s="220" t="s">
        <v>14</v>
      </c>
      <c r="T1968" s="154">
        <v>45126</v>
      </c>
      <c r="V1968" s="105" t="str">
        <f>IF(Tabela2[[#This Row],[F.R.
(Fonte Recurso)]]="",IF(B2092&lt;&gt;"",B2092&amp;".","")&amp;C2092&amp;"."&amp;D2092&amp;"."&amp;E2092&amp;"."&amp;F2092&amp;"."&amp;G2092&amp;"."&amp;H2092&amp;"."&amp;I2092&amp;"."&amp;J2092,"")</f>
        <v/>
      </c>
      <c r="W1968" s="105" t="b">
        <f>V1968=Tabela2[[#This Row],[N.R.
(Natureza da Receita)]]</f>
        <v>1</v>
      </c>
      <c r="X1968" s="105" t="str">
        <f>IF(Tabela2[[#This Row],[F.R.
(Fonte Recurso)]]="",VLOOKUP(Tabela2[[#This Row],[N.R.
(Natureza da Receita)]],Tabela813[[NR]:[Situação]],3,FALSE),"")</f>
        <v/>
      </c>
      <c r="Y1968" s="105" t="b">
        <f>X1968=Tabela2[[#This Row],[(S)intética
(A)nalítica]]</f>
        <v>1</v>
      </c>
    </row>
    <row r="1969" spans="2:25">
      <c r="B1969" s="218"/>
      <c r="C1969" s="219"/>
      <c r="D1969" s="219"/>
      <c r="E1969" s="219"/>
      <c r="F1969" s="219"/>
      <c r="G1969" s="219"/>
      <c r="H1969" s="219"/>
      <c r="I1969" s="219"/>
      <c r="J1969" s="219"/>
      <c r="K1969" s="220"/>
      <c r="L1969" s="219" t="s">
        <v>3337</v>
      </c>
      <c r="M1969" s="223" t="s">
        <v>3338</v>
      </c>
      <c r="N1969" s="220"/>
      <c r="O1969" s="220"/>
      <c r="P1969" s="219"/>
      <c r="Q1969" s="221"/>
      <c r="R1969" s="221"/>
      <c r="S1969" s="220" t="s">
        <v>14</v>
      </c>
      <c r="T1969" s="154">
        <v>45126</v>
      </c>
      <c r="V1969" s="105" t="str">
        <f>IF(Tabela2[[#This Row],[F.R.
(Fonte Recurso)]]="",IF(B2093&lt;&gt;"",B2093&amp;".","")&amp;C2093&amp;"."&amp;D2093&amp;"."&amp;E2093&amp;"."&amp;F2093&amp;"."&amp;G2093&amp;"."&amp;H2093&amp;"."&amp;I2093&amp;"."&amp;J2093,"")</f>
        <v/>
      </c>
      <c r="W1969" s="105" t="b">
        <f>V1969=Tabela2[[#This Row],[N.R.
(Natureza da Receita)]]</f>
        <v>1</v>
      </c>
      <c r="X1969" s="105" t="str">
        <f>IF(Tabela2[[#This Row],[F.R.
(Fonte Recurso)]]="",VLOOKUP(Tabela2[[#This Row],[N.R.
(Natureza da Receita)]],Tabela813[[NR]:[Situação]],3,FALSE),"")</f>
        <v/>
      </c>
      <c r="Y1969" s="105" t="b">
        <f>X1969=Tabela2[[#This Row],[(S)intética
(A)nalítica]]</f>
        <v>1</v>
      </c>
    </row>
    <row r="1970" spans="2:25">
      <c r="B1970" s="29" t="s">
        <v>793</v>
      </c>
      <c r="C1970" s="20" t="s">
        <v>781</v>
      </c>
      <c r="D1970" s="20" t="s">
        <v>781</v>
      </c>
      <c r="E1970" s="20" t="s">
        <v>782</v>
      </c>
      <c r="F1970" s="20" t="s">
        <v>784</v>
      </c>
      <c r="G1970" s="20" t="s">
        <v>787</v>
      </c>
      <c r="H1970" s="20" t="s">
        <v>784</v>
      </c>
      <c r="I1970" s="20" t="s">
        <v>784</v>
      </c>
      <c r="J1970" s="20" t="s">
        <v>787</v>
      </c>
      <c r="K1970" s="16" t="s">
        <v>2175</v>
      </c>
      <c r="L1970" s="20"/>
      <c r="M1970" s="21" t="s">
        <v>845</v>
      </c>
      <c r="N1970" s="16" t="s">
        <v>1236</v>
      </c>
      <c r="O1970" s="16">
        <v>4</v>
      </c>
      <c r="P1970" s="20" t="s">
        <v>44</v>
      </c>
      <c r="Q1970" s="1" t="s">
        <v>2829</v>
      </c>
      <c r="R1970" s="1" t="s">
        <v>157</v>
      </c>
      <c r="S1970" s="16" t="s">
        <v>157</v>
      </c>
      <c r="T1970" s="151"/>
      <c r="V1970" s="105" t="str">
        <f>IF(Tabela2[[#This Row],[F.R.
(Fonte Recurso)]]="",IF(B2094&lt;&gt;"",B2094&amp;".","")&amp;C2094&amp;"."&amp;D2094&amp;"."&amp;E2094&amp;"."&amp;F2094&amp;"."&amp;G2094&amp;"."&amp;H2094&amp;"."&amp;I2094&amp;"."&amp;J2094,"")</f>
        <v>.......</v>
      </c>
      <c r="W1970" s="105" t="b">
        <f>V1970=Tabela2[[#This Row],[N.R.
(Natureza da Receita)]]</f>
        <v>0</v>
      </c>
      <c r="X1970" s="105" t="str">
        <f>IF(Tabela2[[#This Row],[F.R.
(Fonte Recurso)]]="",VLOOKUP(Tabela2[[#This Row],[N.R.
(Natureza da Receita)]],Tabela813[[NR]:[Situação]],3,FALSE),"")</f>
        <v>S</v>
      </c>
      <c r="Y1970" s="105" t="b">
        <f>X1970=Tabela2[[#This Row],[(S)intética
(A)nalítica]]</f>
        <v>1</v>
      </c>
    </row>
    <row r="1971" spans="2:25">
      <c r="B1971" s="29" t="s">
        <v>793</v>
      </c>
      <c r="C1971" s="20" t="s">
        <v>781</v>
      </c>
      <c r="D1971" s="20" t="s">
        <v>781</v>
      </c>
      <c r="E1971" s="20" t="s">
        <v>782</v>
      </c>
      <c r="F1971" s="20" t="s">
        <v>781</v>
      </c>
      <c r="G1971" s="20" t="s">
        <v>787</v>
      </c>
      <c r="H1971" s="20" t="s">
        <v>784</v>
      </c>
      <c r="I1971" s="20" t="s">
        <v>784</v>
      </c>
      <c r="J1971" s="20" t="s">
        <v>787</v>
      </c>
      <c r="K1971" s="16" t="s">
        <v>2176</v>
      </c>
      <c r="L1971" s="20"/>
      <c r="M1971" s="21" t="s">
        <v>845</v>
      </c>
      <c r="N1971" s="16" t="s">
        <v>1236</v>
      </c>
      <c r="O1971" s="16">
        <v>5</v>
      </c>
      <c r="P1971" s="20" t="s">
        <v>44</v>
      </c>
      <c r="Q1971" s="1" t="s">
        <v>2829</v>
      </c>
      <c r="R1971" s="1" t="s">
        <v>157</v>
      </c>
      <c r="S1971" s="16"/>
      <c r="T1971" s="151"/>
      <c r="V1971" s="105" t="str">
        <f>IF(Tabela2[[#This Row],[F.R.
(Fonte Recurso)]]="",IF(B2095&lt;&gt;"",B2095&amp;".","")&amp;C2095&amp;"."&amp;D2095&amp;"."&amp;E2095&amp;"."&amp;F2095&amp;"."&amp;G2095&amp;"."&amp;H2095&amp;"."&amp;I2095&amp;"."&amp;J2095,"")</f>
        <v>9.1.2.4.0.00.0.0.00</v>
      </c>
      <c r="W1971" s="105" t="b">
        <f>V1971=Tabela2[[#This Row],[N.R.
(Natureza da Receita)]]</f>
        <v>0</v>
      </c>
      <c r="X1971" s="105" t="str">
        <f>IF(Tabela2[[#This Row],[F.R.
(Fonte Recurso)]]="",VLOOKUP(Tabela2[[#This Row],[N.R.
(Natureza da Receita)]],Tabela813[[NR]:[Situação]],3,FALSE),"")</f>
        <v>S</v>
      </c>
      <c r="Y1971" s="105" t="b">
        <f>X1971=Tabela2[[#This Row],[(S)intética
(A)nalítica]]</f>
        <v>1</v>
      </c>
    </row>
    <row r="1972" spans="2:25" ht="30">
      <c r="B1972" s="29" t="s">
        <v>793</v>
      </c>
      <c r="C1972" s="20" t="s">
        <v>781</v>
      </c>
      <c r="D1972" s="20" t="s">
        <v>781</v>
      </c>
      <c r="E1972" s="20" t="s">
        <v>782</v>
      </c>
      <c r="F1972" s="20" t="s">
        <v>781</v>
      </c>
      <c r="G1972" s="20" t="s">
        <v>807</v>
      </c>
      <c r="H1972" s="20" t="s">
        <v>784</v>
      </c>
      <c r="I1972" s="20" t="s">
        <v>784</v>
      </c>
      <c r="J1972" s="20" t="s">
        <v>787</v>
      </c>
      <c r="K1972" s="16" t="s">
        <v>2177</v>
      </c>
      <c r="L1972" s="20"/>
      <c r="M1972" s="21" t="s">
        <v>846</v>
      </c>
      <c r="N1972" s="16" t="s">
        <v>1236</v>
      </c>
      <c r="O1972" s="16">
        <v>6</v>
      </c>
      <c r="P1972" s="20" t="s">
        <v>54</v>
      </c>
      <c r="Q1972" s="1" t="s">
        <v>2830</v>
      </c>
      <c r="R1972" s="1" t="s">
        <v>157</v>
      </c>
      <c r="S1972" s="16"/>
      <c r="T1972" s="151"/>
      <c r="V1972" s="105" t="str">
        <f>IF(Tabela2[[#This Row],[F.R.
(Fonte Recurso)]]="",IF(B2096&lt;&gt;"",B2096&amp;".","")&amp;C2096&amp;"."&amp;D2096&amp;"."&amp;E2096&amp;"."&amp;F2096&amp;"."&amp;G2096&amp;"."&amp;H2096&amp;"."&amp;I2096&amp;"."&amp;J2096,"")</f>
        <v>9.1.2.4.1.00.0.0.00</v>
      </c>
      <c r="W1972" s="105" t="b">
        <f>V1972=Tabela2[[#This Row],[N.R.
(Natureza da Receita)]]</f>
        <v>0</v>
      </c>
      <c r="X1972" s="105" t="str">
        <f>IF(Tabela2[[#This Row],[F.R.
(Fonte Recurso)]]="",VLOOKUP(Tabela2[[#This Row],[N.R.
(Natureza da Receita)]],Tabela813[[NR]:[Situação]],3,FALSE),"")</f>
        <v>S</v>
      </c>
      <c r="Y1972" s="105" t="b">
        <f>X1972=Tabela2[[#This Row],[(S)intética
(A)nalítica]]</f>
        <v>1</v>
      </c>
    </row>
    <row r="1973" spans="2:25" ht="30">
      <c r="B1973" s="29"/>
      <c r="C1973" s="20"/>
      <c r="D1973" s="20"/>
      <c r="E1973" s="20"/>
      <c r="F1973" s="20"/>
      <c r="G1973" s="20"/>
      <c r="H1973" s="20"/>
      <c r="I1973" s="20"/>
      <c r="J1973" s="20"/>
      <c r="K1973" s="16"/>
      <c r="L1973" s="20" t="s">
        <v>3110</v>
      </c>
      <c r="M1973" s="21" t="s">
        <v>3055</v>
      </c>
      <c r="N1973" s="16"/>
      <c r="O1973" s="16" t="s">
        <v>157</v>
      </c>
      <c r="P1973" s="20" t="s">
        <v>157</v>
      </c>
      <c r="Q1973" s="41" t="s">
        <v>3192</v>
      </c>
      <c r="R1973" s="1" t="s">
        <v>157</v>
      </c>
      <c r="S1973" s="16" t="s">
        <v>157</v>
      </c>
      <c r="T1973" s="151"/>
      <c r="V1973" s="105" t="str">
        <f>IF(Tabela2[[#This Row],[F.R.
(Fonte Recurso)]]="",IF(B2097&lt;&gt;"",B2097&amp;".","")&amp;C2097&amp;"."&amp;D2097&amp;"."&amp;E2097&amp;"."&amp;F2097&amp;"."&amp;G2097&amp;"."&amp;H2097&amp;"."&amp;I2097&amp;"."&amp;J2097,"")</f>
        <v/>
      </c>
      <c r="W1973" s="105" t="b">
        <f>V1973=Tabela2[[#This Row],[N.R.
(Natureza da Receita)]]</f>
        <v>1</v>
      </c>
      <c r="X1973" s="105" t="str">
        <f>IF(Tabela2[[#This Row],[F.R.
(Fonte Recurso)]]="",VLOOKUP(Tabela2[[#This Row],[N.R.
(Natureza da Receita)]],Tabela813[[NR]:[Situação]],3,FALSE),"")</f>
        <v/>
      </c>
      <c r="Y1973" s="105" t="b">
        <f>X1973=Tabela2[[#This Row],[(S)intética
(A)nalítica]]</f>
        <v>1</v>
      </c>
    </row>
    <row r="1974" spans="2:25">
      <c r="B1974" s="29"/>
      <c r="C1974" s="20"/>
      <c r="D1974" s="20"/>
      <c r="E1974" s="20"/>
      <c r="F1974" s="20"/>
      <c r="G1974" s="20"/>
      <c r="H1974" s="20"/>
      <c r="I1974" s="20"/>
      <c r="J1974" s="20"/>
      <c r="K1974" s="16"/>
      <c r="L1974" s="20" t="s">
        <v>3174</v>
      </c>
      <c r="M1974" s="21" t="s">
        <v>3239</v>
      </c>
      <c r="N1974" s="16"/>
      <c r="O1974" s="16" t="s">
        <v>157</v>
      </c>
      <c r="P1974" s="20" t="s">
        <v>157</v>
      </c>
      <c r="Q1974" s="1"/>
      <c r="R1974" s="1" t="s">
        <v>157</v>
      </c>
      <c r="S1974" s="16" t="s">
        <v>157</v>
      </c>
      <c r="T1974" s="151"/>
      <c r="V1974" s="105" t="str">
        <f>IF(Tabela2[[#This Row],[F.R.
(Fonte Recurso)]]="",IF(B2098&lt;&gt;"",B2098&amp;".","")&amp;C2098&amp;"."&amp;D2098&amp;"."&amp;E2098&amp;"."&amp;F2098&amp;"."&amp;G2098&amp;"."&amp;H2098&amp;"."&amp;I2098&amp;"."&amp;J2098,"")</f>
        <v/>
      </c>
      <c r="W1974" s="105" t="b">
        <f>V1974=Tabela2[[#This Row],[N.R.
(Natureza da Receita)]]</f>
        <v>1</v>
      </c>
      <c r="X1974" s="105" t="str">
        <f>IF(Tabela2[[#This Row],[F.R.
(Fonte Recurso)]]="",VLOOKUP(Tabela2[[#This Row],[N.R.
(Natureza da Receita)]],Tabela813[[NR]:[Situação]],3,FALSE),"")</f>
        <v/>
      </c>
      <c r="Y1974" s="105" t="b">
        <f>X1974=Tabela2[[#This Row],[(S)intética
(A)nalítica]]</f>
        <v>1</v>
      </c>
    </row>
    <row r="1975" spans="2:25" ht="30">
      <c r="B1975" s="29" t="s">
        <v>793</v>
      </c>
      <c r="C1975" s="20" t="s">
        <v>781</v>
      </c>
      <c r="D1975" s="20" t="s">
        <v>781</v>
      </c>
      <c r="E1975" s="20" t="s">
        <v>782</v>
      </c>
      <c r="F1975" s="20" t="s">
        <v>781</v>
      </c>
      <c r="G1975" s="20" t="s">
        <v>809</v>
      </c>
      <c r="H1975" s="20" t="s">
        <v>784</v>
      </c>
      <c r="I1975" s="20" t="s">
        <v>784</v>
      </c>
      <c r="J1975" s="20" t="s">
        <v>787</v>
      </c>
      <c r="K1975" s="16" t="s">
        <v>2178</v>
      </c>
      <c r="L1975" s="20"/>
      <c r="M1975" s="21" t="s">
        <v>847</v>
      </c>
      <c r="N1975" s="16" t="s">
        <v>1236</v>
      </c>
      <c r="O1975" s="16">
        <v>6</v>
      </c>
      <c r="P1975" s="20" t="s">
        <v>54</v>
      </c>
      <c r="Q1975" s="1" t="s">
        <v>2831</v>
      </c>
      <c r="R1975" s="1" t="s">
        <v>157</v>
      </c>
      <c r="S1975" s="16"/>
      <c r="T1975" s="151"/>
      <c r="V1975" s="105" t="str">
        <f>IF(Tabela2[[#This Row],[F.R.
(Fonte Recurso)]]="",IF(B2099&lt;&gt;"",B2099&amp;".","")&amp;C2099&amp;"."&amp;D2099&amp;"."&amp;E2099&amp;"."&amp;F2099&amp;"."&amp;G2099&amp;"."&amp;H2099&amp;"."&amp;I2099&amp;"."&amp;J2099,"")</f>
        <v>.......</v>
      </c>
      <c r="W1975" s="105" t="b">
        <f>V1975=Tabela2[[#This Row],[N.R.
(Natureza da Receita)]]</f>
        <v>0</v>
      </c>
      <c r="X1975" s="105" t="str">
        <f>IF(Tabela2[[#This Row],[F.R.
(Fonte Recurso)]]="",VLOOKUP(Tabela2[[#This Row],[N.R.
(Natureza da Receita)]],Tabela813[[NR]:[Situação]],3,FALSE),"")</f>
        <v>S</v>
      </c>
      <c r="Y1975" s="105" t="b">
        <f>X1975=Tabela2[[#This Row],[(S)intética
(A)nalítica]]</f>
        <v>1</v>
      </c>
    </row>
    <row r="1976" spans="2:25" ht="30">
      <c r="B1976" s="29"/>
      <c r="C1976" s="20"/>
      <c r="D1976" s="20"/>
      <c r="E1976" s="20"/>
      <c r="F1976" s="20"/>
      <c r="G1976" s="20"/>
      <c r="H1976" s="20"/>
      <c r="I1976" s="20"/>
      <c r="J1976" s="20"/>
      <c r="K1976" s="16"/>
      <c r="L1976" s="20" t="s">
        <v>3110</v>
      </c>
      <c r="M1976" s="21" t="s">
        <v>3055</v>
      </c>
      <c r="N1976" s="16"/>
      <c r="O1976" s="16" t="s">
        <v>157</v>
      </c>
      <c r="P1976" s="20" t="s">
        <v>157</v>
      </c>
      <c r="Q1976" s="41" t="s">
        <v>3192</v>
      </c>
      <c r="R1976" s="1" t="s">
        <v>157</v>
      </c>
      <c r="S1976" s="16" t="s">
        <v>157</v>
      </c>
      <c r="T1976" s="151"/>
      <c r="V1976" s="105" t="str">
        <f>IF(Tabela2[[#This Row],[F.R.
(Fonte Recurso)]]="",IF(B2100&lt;&gt;"",B2100&amp;".","")&amp;C2100&amp;"."&amp;D2100&amp;"."&amp;E2100&amp;"."&amp;F2100&amp;"."&amp;G2100&amp;"."&amp;H2100&amp;"."&amp;I2100&amp;"."&amp;J2100,"")</f>
        <v/>
      </c>
      <c r="W1976" s="105" t="b">
        <f>V1976=Tabela2[[#This Row],[N.R.
(Natureza da Receita)]]</f>
        <v>1</v>
      </c>
      <c r="X1976" s="105" t="str">
        <f>IF(Tabela2[[#This Row],[F.R.
(Fonte Recurso)]]="",VLOOKUP(Tabela2[[#This Row],[N.R.
(Natureza da Receita)]],Tabela813[[NR]:[Situação]],3,FALSE),"")</f>
        <v/>
      </c>
      <c r="Y1976" s="105" t="b">
        <f>X1976=Tabela2[[#This Row],[(S)intética
(A)nalítica]]</f>
        <v>1</v>
      </c>
    </row>
    <row r="1977" spans="2:25">
      <c r="B1977" s="29"/>
      <c r="C1977" s="20"/>
      <c r="D1977" s="20"/>
      <c r="E1977" s="20"/>
      <c r="F1977" s="20"/>
      <c r="G1977" s="20"/>
      <c r="H1977" s="20"/>
      <c r="I1977" s="20"/>
      <c r="J1977" s="20"/>
      <c r="K1977" s="16"/>
      <c r="L1977" s="20" t="s">
        <v>3174</v>
      </c>
      <c r="M1977" s="21" t="s">
        <v>3239</v>
      </c>
      <c r="N1977" s="16" t="str">
        <f>X1868</f>
        <v/>
      </c>
      <c r="O1977" s="16" t="s">
        <v>157</v>
      </c>
      <c r="P1977" s="20" t="s">
        <v>157</v>
      </c>
      <c r="Q1977" s="1"/>
      <c r="R1977" s="1" t="s">
        <v>157</v>
      </c>
      <c r="S1977" s="16" t="s">
        <v>157</v>
      </c>
      <c r="T1977" s="151"/>
      <c r="V1977" s="105" t="str">
        <f>IF(Tabela2[[#This Row],[F.R.
(Fonte Recurso)]]="",IF(B2101&lt;&gt;"",B2101&amp;".","")&amp;C2101&amp;"."&amp;D2101&amp;"."&amp;E2101&amp;"."&amp;F2101&amp;"."&amp;G2101&amp;"."&amp;H2101&amp;"."&amp;I2101&amp;"."&amp;J2101,"")</f>
        <v/>
      </c>
      <c r="W1977" s="105" t="b">
        <f>V1977=Tabela2[[#This Row],[N.R.
(Natureza da Receita)]]</f>
        <v>1</v>
      </c>
      <c r="X1977" s="105" t="str">
        <f>IF(Tabela2[[#This Row],[F.R.
(Fonte Recurso)]]="",VLOOKUP(Tabela2[[#This Row],[N.R.
(Natureza da Receita)]],Tabela813[[NR]:[Situação]],3,FALSE),"")</f>
        <v/>
      </c>
      <c r="Y1977" s="105" t="b">
        <f>X1977=Tabela2[[#This Row],[(S)intética
(A)nalítica]]</f>
        <v>1</v>
      </c>
    </row>
    <row r="1978" spans="2:25" ht="30">
      <c r="B1978" s="29" t="s">
        <v>793</v>
      </c>
      <c r="C1978" s="20" t="s">
        <v>781</v>
      </c>
      <c r="D1978" s="20" t="s">
        <v>781</v>
      </c>
      <c r="E1978" s="20" t="s">
        <v>782</v>
      </c>
      <c r="F1978" s="20" t="s">
        <v>781</v>
      </c>
      <c r="G1978" s="20" t="s">
        <v>811</v>
      </c>
      <c r="H1978" s="20" t="s">
        <v>784</v>
      </c>
      <c r="I1978" s="20" t="s">
        <v>784</v>
      </c>
      <c r="J1978" s="20" t="s">
        <v>787</v>
      </c>
      <c r="K1978" s="16" t="s">
        <v>2179</v>
      </c>
      <c r="L1978" s="20"/>
      <c r="M1978" s="21" t="s">
        <v>848</v>
      </c>
      <c r="N1978" s="16" t="str">
        <f>X1869</f>
        <v>S</v>
      </c>
      <c r="O1978" s="16">
        <v>6</v>
      </c>
      <c r="P1978" s="20" t="s">
        <v>54</v>
      </c>
      <c r="Q1978" s="1" t="s">
        <v>2832</v>
      </c>
      <c r="R1978" s="1" t="s">
        <v>157</v>
      </c>
      <c r="S1978" s="16"/>
      <c r="T1978" s="151"/>
      <c r="V1978" s="105" t="str">
        <f>IF(Tabela2[[#This Row],[F.R.
(Fonte Recurso)]]="",IF(B2102&lt;&gt;"",B2102&amp;".","")&amp;C2102&amp;"."&amp;D2102&amp;"."&amp;E2102&amp;"."&amp;F2102&amp;"."&amp;G2102&amp;"."&amp;H2102&amp;"."&amp;I2102&amp;"."&amp;J2102,"")</f>
        <v>9.1.3.1.1.00.0.0.00</v>
      </c>
      <c r="W1978" s="105" t="b">
        <f>V1978=Tabela2[[#This Row],[N.R.
(Natureza da Receita)]]</f>
        <v>0</v>
      </c>
      <c r="X1978" s="105" t="str">
        <f>IF(Tabela2[[#This Row],[F.R.
(Fonte Recurso)]]="",VLOOKUP(Tabela2[[#This Row],[N.R.
(Natureza da Receita)]],Tabela813[[NR]:[Situação]],3,FALSE),"")</f>
        <v>S</v>
      </c>
      <c r="Y1978" s="105" t="b">
        <f>X1978=Tabela2[[#This Row],[(S)intética
(A)nalítica]]</f>
        <v>1</v>
      </c>
    </row>
    <row r="1979" spans="2:25" ht="30">
      <c r="B1979" s="29"/>
      <c r="C1979" s="20"/>
      <c r="D1979" s="20"/>
      <c r="E1979" s="20"/>
      <c r="F1979" s="20"/>
      <c r="G1979" s="20"/>
      <c r="H1979" s="20"/>
      <c r="I1979" s="20"/>
      <c r="J1979" s="20"/>
      <c r="K1979" s="16"/>
      <c r="L1979" s="20" t="s">
        <v>3110</v>
      </c>
      <c r="M1979" s="21" t="s">
        <v>3055</v>
      </c>
      <c r="N1979" s="16" t="str">
        <f>X1870</f>
        <v>S</v>
      </c>
      <c r="O1979" s="16" t="s">
        <v>157</v>
      </c>
      <c r="P1979" s="20" t="s">
        <v>157</v>
      </c>
      <c r="Q1979" s="41" t="s">
        <v>3192</v>
      </c>
      <c r="R1979" s="1" t="s">
        <v>157</v>
      </c>
      <c r="S1979" s="16" t="s">
        <v>157</v>
      </c>
      <c r="T1979" s="151"/>
      <c r="V1979" s="105" t="str">
        <f>IF(Tabela2[[#This Row],[F.R.
(Fonte Recurso)]]="",IF(B2103&lt;&gt;"",B2103&amp;".","")&amp;C2103&amp;"."&amp;D2103&amp;"."&amp;E2103&amp;"."&amp;F2103&amp;"."&amp;G2103&amp;"."&amp;H2103&amp;"."&amp;I2103&amp;"."&amp;J2103,"")</f>
        <v/>
      </c>
      <c r="W1979" s="105" t="b">
        <f>V1979=Tabela2[[#This Row],[N.R.
(Natureza da Receita)]]</f>
        <v>1</v>
      </c>
      <c r="X1979" s="105" t="str">
        <f>IF(Tabela2[[#This Row],[F.R.
(Fonte Recurso)]]="",VLOOKUP(Tabela2[[#This Row],[N.R.
(Natureza da Receita)]],Tabela813[[NR]:[Situação]],3,FALSE),"")</f>
        <v/>
      </c>
      <c r="Y1979" s="105" t="b">
        <f>X1979=Tabela2[[#This Row],[(S)intética
(A)nalítica]]</f>
        <v>0</v>
      </c>
    </row>
    <row r="1980" spans="2:25">
      <c r="B1980" s="29"/>
      <c r="C1980" s="20"/>
      <c r="D1980" s="20"/>
      <c r="E1980" s="20"/>
      <c r="F1980" s="20"/>
      <c r="G1980" s="20"/>
      <c r="H1980" s="20"/>
      <c r="I1980" s="20"/>
      <c r="J1980" s="20"/>
      <c r="K1980" s="16"/>
      <c r="L1980" s="20" t="s">
        <v>3174</v>
      </c>
      <c r="M1980" s="21" t="s">
        <v>3239</v>
      </c>
      <c r="N1980" s="16"/>
      <c r="O1980" s="16" t="s">
        <v>157</v>
      </c>
      <c r="P1980" s="20" t="s">
        <v>157</v>
      </c>
      <c r="Q1980" s="1"/>
      <c r="R1980" s="1" t="s">
        <v>157</v>
      </c>
      <c r="S1980" s="16" t="s">
        <v>157</v>
      </c>
      <c r="T1980" s="151"/>
      <c r="V1980" s="105" t="str">
        <f>IF(Tabela2[[#This Row],[F.R.
(Fonte Recurso)]]="",IF(B2104&lt;&gt;"",B2104&amp;".","")&amp;C2104&amp;"."&amp;D2104&amp;"."&amp;E2104&amp;"."&amp;F2104&amp;"."&amp;G2104&amp;"."&amp;H2104&amp;"."&amp;I2104&amp;"."&amp;J2104,"")</f>
        <v/>
      </c>
      <c r="W1980" s="105" t="b">
        <f>V1980=Tabela2[[#This Row],[N.R.
(Natureza da Receita)]]</f>
        <v>1</v>
      </c>
      <c r="X1980" s="105" t="str">
        <f>IF(Tabela2[[#This Row],[F.R.
(Fonte Recurso)]]="",VLOOKUP(Tabela2[[#This Row],[N.R.
(Natureza da Receita)]],Tabela813[[NR]:[Situação]],3,FALSE),"")</f>
        <v/>
      </c>
      <c r="Y1980" s="105" t="b">
        <f>X1980=Tabela2[[#This Row],[(S)intética
(A)nalítica]]</f>
        <v>1</v>
      </c>
    </row>
    <row r="1981" spans="2:25" ht="30">
      <c r="B1981" s="29" t="s">
        <v>793</v>
      </c>
      <c r="C1981" s="20" t="s">
        <v>781</v>
      </c>
      <c r="D1981" s="20" t="s">
        <v>781</v>
      </c>
      <c r="E1981" s="20" t="s">
        <v>782</v>
      </c>
      <c r="F1981" s="20" t="s">
        <v>781</v>
      </c>
      <c r="G1981" s="20" t="s">
        <v>808</v>
      </c>
      <c r="H1981" s="20" t="s">
        <v>784</v>
      </c>
      <c r="I1981" s="20" t="s">
        <v>784</v>
      </c>
      <c r="J1981" s="20" t="s">
        <v>787</v>
      </c>
      <c r="K1981" s="16" t="s">
        <v>2180</v>
      </c>
      <c r="L1981" s="20"/>
      <c r="M1981" s="21" t="s">
        <v>849</v>
      </c>
      <c r="N1981" s="16" t="s">
        <v>1236</v>
      </c>
      <c r="O1981" s="16">
        <v>6</v>
      </c>
      <c r="P1981" s="20" t="s">
        <v>54</v>
      </c>
      <c r="Q1981" s="1" t="s">
        <v>2833</v>
      </c>
      <c r="R1981" s="1" t="s">
        <v>157</v>
      </c>
      <c r="S1981" s="16"/>
      <c r="T1981" s="151"/>
      <c r="V1981" s="105" t="str">
        <f>IF(Tabela2[[#This Row],[F.R.
(Fonte Recurso)]]="",IF(B2105&lt;&gt;"",B2105&amp;".","")&amp;C2105&amp;"."&amp;D2105&amp;"."&amp;E2105&amp;"."&amp;F2105&amp;"."&amp;G2105&amp;"."&amp;H2105&amp;"."&amp;I2105&amp;"."&amp;J2105,"")</f>
        <v>.......</v>
      </c>
      <c r="W1981" s="105" t="b">
        <f>V1981=Tabela2[[#This Row],[N.R.
(Natureza da Receita)]]</f>
        <v>0</v>
      </c>
      <c r="X1981" s="105" t="str">
        <f>IF(Tabela2[[#This Row],[F.R.
(Fonte Recurso)]]="",VLOOKUP(Tabela2[[#This Row],[N.R.
(Natureza da Receita)]],Tabela813[[NR]:[Situação]],3,FALSE),"")</f>
        <v>S</v>
      </c>
      <c r="Y1981" s="105" t="b">
        <f>X1981=Tabela2[[#This Row],[(S)intética
(A)nalítica]]</f>
        <v>1</v>
      </c>
    </row>
    <row r="1982" spans="2:25" ht="30">
      <c r="B1982" s="29"/>
      <c r="C1982" s="20"/>
      <c r="D1982" s="20"/>
      <c r="E1982" s="20"/>
      <c r="F1982" s="20"/>
      <c r="G1982" s="20"/>
      <c r="H1982" s="20"/>
      <c r="I1982" s="20"/>
      <c r="J1982" s="20"/>
      <c r="K1982" s="16"/>
      <c r="L1982" s="20" t="s">
        <v>3110</v>
      </c>
      <c r="M1982" s="21" t="s">
        <v>3055</v>
      </c>
      <c r="N1982" s="16"/>
      <c r="O1982" s="16" t="s">
        <v>157</v>
      </c>
      <c r="P1982" s="20" t="s">
        <v>157</v>
      </c>
      <c r="Q1982" s="41" t="s">
        <v>3192</v>
      </c>
      <c r="R1982" s="1" t="s">
        <v>157</v>
      </c>
      <c r="S1982" s="16" t="s">
        <v>157</v>
      </c>
      <c r="T1982" s="151"/>
      <c r="V1982" s="105" t="str">
        <f>IF(Tabela2[[#This Row],[F.R.
(Fonte Recurso)]]="",IF(B2106&lt;&gt;"",B2106&amp;".","")&amp;C2106&amp;"."&amp;D2106&amp;"."&amp;E2106&amp;"."&amp;F2106&amp;"."&amp;G2106&amp;"."&amp;H2106&amp;"."&amp;I2106&amp;"."&amp;J2106,"")</f>
        <v/>
      </c>
      <c r="W1982" s="105" t="b">
        <f>V1982=Tabela2[[#This Row],[N.R.
(Natureza da Receita)]]</f>
        <v>1</v>
      </c>
      <c r="X1982" s="105" t="str">
        <f>IF(Tabela2[[#This Row],[F.R.
(Fonte Recurso)]]="",VLOOKUP(Tabela2[[#This Row],[N.R.
(Natureza da Receita)]],Tabela813[[NR]:[Situação]],3,FALSE),"")</f>
        <v/>
      </c>
      <c r="Y1982" s="105" t="b">
        <f>X1982=Tabela2[[#This Row],[(S)intética
(A)nalítica]]</f>
        <v>1</v>
      </c>
    </row>
    <row r="1983" spans="2:25">
      <c r="B1983" s="29"/>
      <c r="C1983" s="20"/>
      <c r="D1983" s="20"/>
      <c r="E1983" s="20"/>
      <c r="F1983" s="20"/>
      <c r="G1983" s="20"/>
      <c r="H1983" s="20"/>
      <c r="I1983" s="20"/>
      <c r="J1983" s="20"/>
      <c r="K1983" s="16"/>
      <c r="L1983" s="20" t="s">
        <v>3174</v>
      </c>
      <c r="M1983" s="21" t="s">
        <v>3239</v>
      </c>
      <c r="N1983" s="16"/>
      <c r="O1983" s="16" t="s">
        <v>157</v>
      </c>
      <c r="P1983" s="20" t="s">
        <v>157</v>
      </c>
      <c r="Q1983" s="1"/>
      <c r="R1983" s="1" t="s">
        <v>157</v>
      </c>
      <c r="S1983" s="16" t="s">
        <v>157</v>
      </c>
      <c r="T1983" s="151"/>
      <c r="V1983" s="105" t="str">
        <f>IF(Tabela2[[#This Row],[F.R.
(Fonte Recurso)]]="",IF(B2107&lt;&gt;"",B2107&amp;".","")&amp;C2107&amp;"."&amp;D2107&amp;"."&amp;E2107&amp;"."&amp;F2107&amp;"."&amp;G2107&amp;"."&amp;H2107&amp;"."&amp;I2107&amp;"."&amp;J2107,"")</f>
        <v/>
      </c>
      <c r="W1983" s="105" t="b">
        <f>V1983=Tabela2[[#This Row],[N.R.
(Natureza da Receita)]]</f>
        <v>1</v>
      </c>
      <c r="X1983" s="105" t="str">
        <f>IF(Tabela2[[#This Row],[F.R.
(Fonte Recurso)]]="",VLOOKUP(Tabela2[[#This Row],[N.R.
(Natureza da Receita)]],Tabela813[[NR]:[Situação]],3,FALSE),"")</f>
        <v/>
      </c>
      <c r="Y1983" s="105" t="b">
        <f>X1983=Tabela2[[#This Row],[(S)intética
(A)nalítica]]</f>
        <v>1</v>
      </c>
    </row>
    <row r="1984" spans="2:25">
      <c r="B1984" s="30" t="s">
        <v>793</v>
      </c>
      <c r="C1984" s="20" t="s">
        <v>781</v>
      </c>
      <c r="D1984" s="20" t="s">
        <v>781</v>
      </c>
      <c r="E1984" s="20" t="s">
        <v>782</v>
      </c>
      <c r="F1984" s="20" t="s">
        <v>781</v>
      </c>
      <c r="G1984" s="20" t="s">
        <v>797</v>
      </c>
      <c r="H1984" s="20" t="s">
        <v>784</v>
      </c>
      <c r="I1984" s="20" t="s">
        <v>784</v>
      </c>
      <c r="J1984" s="20" t="s">
        <v>787</v>
      </c>
      <c r="K1984" s="16" t="s">
        <v>2181</v>
      </c>
      <c r="L1984" s="20"/>
      <c r="M1984" s="21" t="s">
        <v>850</v>
      </c>
      <c r="N1984" s="16" t="s">
        <v>1236</v>
      </c>
      <c r="O1984" s="16">
        <v>6</v>
      </c>
      <c r="P1984" s="20" t="s">
        <v>50</v>
      </c>
      <c r="Q1984" s="1" t="s">
        <v>2834</v>
      </c>
      <c r="R1984" s="1" t="s">
        <v>157</v>
      </c>
      <c r="S1984" s="16"/>
      <c r="T1984" s="151"/>
      <c r="V1984" s="105" t="str">
        <f>IF(Tabela2[[#This Row],[F.R.
(Fonte Recurso)]]="",IF(B2108&lt;&gt;"",B2108&amp;".","")&amp;C2108&amp;"."&amp;D2108&amp;"."&amp;E2108&amp;"."&amp;F2108&amp;"."&amp;G2108&amp;"."&amp;H2108&amp;"."&amp;I2108&amp;"."&amp;J2108,"")</f>
        <v>.......</v>
      </c>
      <c r="W1984" s="105" t="b">
        <f>V1984=Tabela2[[#This Row],[N.R.
(Natureza da Receita)]]</f>
        <v>0</v>
      </c>
      <c r="X1984" s="105" t="str">
        <f>IF(Tabela2[[#This Row],[F.R.
(Fonte Recurso)]]="",VLOOKUP(Tabela2[[#This Row],[N.R.
(Natureza da Receita)]],Tabela813[[NR]:[Situação]],3,FALSE),"")</f>
        <v>S</v>
      </c>
      <c r="Y1984" s="105" t="b">
        <f>X1984=Tabela2[[#This Row],[(S)intética
(A)nalítica]]</f>
        <v>1</v>
      </c>
    </row>
    <row r="1985" spans="2:25" ht="30">
      <c r="B1985" s="30"/>
      <c r="C1985" s="20"/>
      <c r="D1985" s="20"/>
      <c r="E1985" s="20"/>
      <c r="F1985" s="20"/>
      <c r="G1985" s="20"/>
      <c r="H1985" s="20"/>
      <c r="I1985" s="20"/>
      <c r="J1985" s="20"/>
      <c r="K1985" s="16"/>
      <c r="L1985" s="20" t="s">
        <v>3110</v>
      </c>
      <c r="M1985" s="21" t="s">
        <v>3055</v>
      </c>
      <c r="N1985" s="16" t="str">
        <f>X1876</f>
        <v>S</v>
      </c>
      <c r="O1985" s="16" t="s">
        <v>157</v>
      </c>
      <c r="P1985" s="20" t="s">
        <v>157</v>
      </c>
      <c r="Q1985" s="41" t="s">
        <v>3192</v>
      </c>
      <c r="R1985" s="1" t="s">
        <v>157</v>
      </c>
      <c r="S1985" s="16" t="s">
        <v>157</v>
      </c>
      <c r="T1985" s="151"/>
      <c r="V1985" s="105" t="str">
        <f>IF(Tabela2[[#This Row],[F.R.
(Fonte Recurso)]]="",IF(B2109&lt;&gt;"",B2109&amp;".","")&amp;C2109&amp;"."&amp;D2109&amp;"."&amp;E2109&amp;"."&amp;F2109&amp;"."&amp;G2109&amp;"."&amp;H2109&amp;"."&amp;I2109&amp;"."&amp;J2109,"")</f>
        <v/>
      </c>
      <c r="W1985" s="105" t="b">
        <f>V1985=Tabela2[[#This Row],[N.R.
(Natureza da Receita)]]</f>
        <v>1</v>
      </c>
      <c r="X1985" s="105" t="str">
        <f>IF(Tabela2[[#This Row],[F.R.
(Fonte Recurso)]]="",VLOOKUP(Tabela2[[#This Row],[N.R.
(Natureza da Receita)]],Tabela813[[NR]:[Situação]],3,FALSE),"")</f>
        <v/>
      </c>
      <c r="Y1985" s="105" t="b">
        <f>X1985=Tabela2[[#This Row],[(S)intética
(A)nalítica]]</f>
        <v>0</v>
      </c>
    </row>
    <row r="1986" spans="2:25">
      <c r="B1986" s="30"/>
      <c r="C1986" s="20"/>
      <c r="D1986" s="20"/>
      <c r="E1986" s="20"/>
      <c r="F1986" s="20"/>
      <c r="G1986" s="20"/>
      <c r="H1986" s="20"/>
      <c r="I1986" s="20"/>
      <c r="J1986" s="20"/>
      <c r="K1986" s="16"/>
      <c r="L1986" s="20" t="s">
        <v>3174</v>
      </c>
      <c r="M1986" s="21" t="s">
        <v>3239</v>
      </c>
      <c r="N1986" s="16" t="str">
        <f>X1877</f>
        <v>S</v>
      </c>
      <c r="O1986" s="16" t="s">
        <v>157</v>
      </c>
      <c r="P1986" s="20" t="s">
        <v>157</v>
      </c>
      <c r="Q1986" s="1"/>
      <c r="R1986" s="1" t="s">
        <v>157</v>
      </c>
      <c r="S1986" s="16" t="s">
        <v>157</v>
      </c>
      <c r="T1986" s="151"/>
      <c r="V1986" s="105" t="str">
        <f>IF(Tabela2[[#This Row],[F.R.
(Fonte Recurso)]]="",IF(B2110&lt;&gt;"",B2110&amp;".","")&amp;C2110&amp;"."&amp;D2110&amp;"."&amp;E2110&amp;"."&amp;F2110&amp;"."&amp;G2110&amp;"."&amp;H2110&amp;"."&amp;I2110&amp;"."&amp;J2110,"")</f>
        <v/>
      </c>
      <c r="W1986" s="105" t="b">
        <f>V1986=Tabela2[[#This Row],[N.R.
(Natureza da Receita)]]</f>
        <v>1</v>
      </c>
      <c r="X1986" s="105" t="str">
        <f>IF(Tabela2[[#This Row],[F.R.
(Fonte Recurso)]]="",VLOOKUP(Tabela2[[#This Row],[N.R.
(Natureza da Receita)]],Tabela813[[NR]:[Situação]],3,FALSE),"")</f>
        <v/>
      </c>
      <c r="Y1986" s="105" t="b">
        <f>X1986=Tabela2[[#This Row],[(S)intética
(A)nalítica]]</f>
        <v>0</v>
      </c>
    </row>
    <row r="1987" spans="2:25" ht="45">
      <c r="B1987" s="29" t="s">
        <v>793</v>
      </c>
      <c r="C1987" s="20" t="s">
        <v>781</v>
      </c>
      <c r="D1987" s="20" t="s">
        <v>790</v>
      </c>
      <c r="E1987" s="20" t="s">
        <v>784</v>
      </c>
      <c r="F1987" s="20" t="s">
        <v>784</v>
      </c>
      <c r="G1987" s="20" t="s">
        <v>787</v>
      </c>
      <c r="H1987" s="20" t="s">
        <v>784</v>
      </c>
      <c r="I1987" s="20" t="s">
        <v>784</v>
      </c>
      <c r="J1987" s="20" t="s">
        <v>787</v>
      </c>
      <c r="K1987" s="16" t="s">
        <v>2182</v>
      </c>
      <c r="L1987" s="20"/>
      <c r="M1987" s="21" t="s">
        <v>851</v>
      </c>
      <c r="N1987" s="16" t="s">
        <v>1236</v>
      </c>
      <c r="O1987" s="16">
        <v>3</v>
      </c>
      <c r="P1987" s="20" t="s">
        <v>44</v>
      </c>
      <c r="Q1987" s="1" t="s">
        <v>2835</v>
      </c>
      <c r="R1987" s="1" t="s">
        <v>157</v>
      </c>
      <c r="S1987" s="16" t="s">
        <v>157</v>
      </c>
      <c r="T1987" s="151"/>
      <c r="V1987" s="105" t="str">
        <f>IF(Tabela2[[#This Row],[F.R.
(Fonte Recurso)]]="",IF(B2111&lt;&gt;"",B2111&amp;".","")&amp;C2111&amp;"."&amp;D2111&amp;"."&amp;E2111&amp;"."&amp;F2111&amp;"."&amp;G2111&amp;"."&amp;H2111&amp;"."&amp;I2111&amp;"."&amp;J2111,"")</f>
        <v>.......</v>
      </c>
      <c r="W1987" s="105" t="b">
        <f>V1987=Tabela2[[#This Row],[N.R.
(Natureza da Receita)]]</f>
        <v>0</v>
      </c>
      <c r="X1987" s="105" t="str">
        <f>IF(Tabela2[[#This Row],[F.R.
(Fonte Recurso)]]="",VLOOKUP(Tabela2[[#This Row],[N.R.
(Natureza da Receita)]],Tabela813[[NR]:[Situação]],3,FALSE),"")</f>
        <v>S</v>
      </c>
      <c r="Y1987" s="105" t="b">
        <f>X1987=Tabela2[[#This Row],[(S)intética
(A)nalítica]]</f>
        <v>1</v>
      </c>
    </row>
    <row r="1988" spans="2:25" ht="30">
      <c r="B1988" s="29" t="s">
        <v>793</v>
      </c>
      <c r="C1988" s="20" t="s">
        <v>781</v>
      </c>
      <c r="D1988" s="20" t="s">
        <v>790</v>
      </c>
      <c r="E1988" s="20" t="s">
        <v>781</v>
      </c>
      <c r="F1988" s="20" t="s">
        <v>784</v>
      </c>
      <c r="G1988" s="20" t="s">
        <v>787</v>
      </c>
      <c r="H1988" s="20" t="s">
        <v>784</v>
      </c>
      <c r="I1988" s="20" t="s">
        <v>784</v>
      </c>
      <c r="J1988" s="20" t="s">
        <v>787</v>
      </c>
      <c r="K1988" s="16" t="s">
        <v>2183</v>
      </c>
      <c r="L1988" s="20"/>
      <c r="M1988" s="21" t="s">
        <v>852</v>
      </c>
      <c r="N1988" s="16" t="s">
        <v>1236</v>
      </c>
      <c r="O1988" s="16">
        <v>4</v>
      </c>
      <c r="P1988" s="20" t="s">
        <v>44</v>
      </c>
      <c r="Q1988" s="1" t="s">
        <v>2836</v>
      </c>
      <c r="R1988" s="1" t="s">
        <v>157</v>
      </c>
      <c r="S1988" s="16" t="s">
        <v>157</v>
      </c>
      <c r="T1988" s="151"/>
      <c r="V1988" s="105" t="str">
        <f>IF(Tabela2[[#This Row],[F.R.
(Fonte Recurso)]]="",IF(B2112&lt;&gt;"",B2112&amp;".","")&amp;C2112&amp;"."&amp;D2112&amp;"."&amp;E2112&amp;"."&amp;F2112&amp;"."&amp;G2112&amp;"."&amp;H2112&amp;"."&amp;I2112&amp;"."&amp;J2112,"")</f>
        <v>.......</v>
      </c>
      <c r="W1988" s="105" t="b">
        <f>V1988=Tabela2[[#This Row],[N.R.
(Natureza da Receita)]]</f>
        <v>0</v>
      </c>
      <c r="X1988" s="105" t="str">
        <f>IF(Tabela2[[#This Row],[F.R.
(Fonte Recurso)]]="",VLOOKUP(Tabela2[[#This Row],[N.R.
(Natureza da Receita)]],Tabela813[[NR]:[Situação]],3,FALSE),"")</f>
        <v>S</v>
      </c>
      <c r="Y1988" s="105" t="b">
        <f>X1988=Tabela2[[#This Row],[(S)intética
(A)nalítica]]</f>
        <v>1</v>
      </c>
    </row>
    <row r="1989" spans="2:25" ht="45">
      <c r="B1989" s="29" t="s">
        <v>793</v>
      </c>
      <c r="C1989" s="20" t="s">
        <v>781</v>
      </c>
      <c r="D1989" s="20" t="s">
        <v>790</v>
      </c>
      <c r="E1989" s="20" t="s">
        <v>781</v>
      </c>
      <c r="F1989" s="20" t="s">
        <v>792</v>
      </c>
      <c r="G1989" s="20" t="s">
        <v>787</v>
      </c>
      <c r="H1989" s="20" t="s">
        <v>784</v>
      </c>
      <c r="I1989" s="20" t="s">
        <v>784</v>
      </c>
      <c r="J1989" s="20" t="s">
        <v>787</v>
      </c>
      <c r="K1989" s="16" t="s">
        <v>2184</v>
      </c>
      <c r="L1989" s="20"/>
      <c r="M1989" s="21" t="s">
        <v>2675</v>
      </c>
      <c r="N1989" s="16" t="s">
        <v>1236</v>
      </c>
      <c r="O1989" s="16">
        <v>5</v>
      </c>
      <c r="P1989" s="20" t="s">
        <v>44</v>
      </c>
      <c r="Q1989" s="1" t="s">
        <v>2837</v>
      </c>
      <c r="R1989" s="1" t="s">
        <v>157</v>
      </c>
      <c r="S1989" s="16"/>
      <c r="T1989" s="151"/>
      <c r="V1989" s="105" t="str">
        <f>IF(Tabela2[[#This Row],[F.R.
(Fonte Recurso)]]="",IF(B2113&lt;&gt;"",B2113&amp;".","")&amp;C2113&amp;"."&amp;D2113&amp;"."&amp;E2113&amp;"."&amp;F2113&amp;"."&amp;G2113&amp;"."&amp;H2113&amp;"."&amp;I2113&amp;"."&amp;J2113,"")</f>
        <v>9.1.3.1.1.99.0.0.00</v>
      </c>
      <c r="W1989" s="105" t="b">
        <f>V1989=Tabela2[[#This Row],[N.R.
(Natureza da Receita)]]</f>
        <v>0</v>
      </c>
      <c r="X1989" s="105" t="str">
        <f>IF(Tabela2[[#This Row],[F.R.
(Fonte Recurso)]]="",VLOOKUP(Tabela2[[#This Row],[N.R.
(Natureza da Receita)]],Tabela813[[NR]:[Situação]],3,FALSE),"")</f>
        <v>S</v>
      </c>
      <c r="Y1989" s="105" t="b">
        <f>X1989=Tabela2[[#This Row],[(S)intética
(A)nalítica]]</f>
        <v>1</v>
      </c>
    </row>
    <row r="1990" spans="2:25" ht="30">
      <c r="B1990" s="29" t="s">
        <v>793</v>
      </c>
      <c r="C1990" s="20" t="s">
        <v>781</v>
      </c>
      <c r="D1990" s="20" t="s">
        <v>790</v>
      </c>
      <c r="E1990" s="20" t="s">
        <v>781</v>
      </c>
      <c r="F1990" s="20" t="s">
        <v>792</v>
      </c>
      <c r="G1990" s="20" t="s">
        <v>783</v>
      </c>
      <c r="H1990" s="20" t="s">
        <v>784</v>
      </c>
      <c r="I1990" s="20" t="s">
        <v>784</v>
      </c>
      <c r="J1990" s="20" t="s">
        <v>787</v>
      </c>
      <c r="K1990" s="16" t="s">
        <v>2185</v>
      </c>
      <c r="L1990" s="20"/>
      <c r="M1990" s="21" t="s">
        <v>853</v>
      </c>
      <c r="N1990" s="16" t="s">
        <v>1236</v>
      </c>
      <c r="O1990" s="16">
        <v>6</v>
      </c>
      <c r="P1990" s="20" t="s">
        <v>50</v>
      </c>
      <c r="Q1990" s="1" t="s">
        <v>2838</v>
      </c>
      <c r="R1990" s="1" t="s">
        <v>157</v>
      </c>
      <c r="S1990" s="16"/>
      <c r="T1990" s="151"/>
      <c r="V1990" s="105" t="str">
        <f>IF(Tabela2[[#This Row],[F.R.
(Fonte Recurso)]]="",IF(B2114&lt;&gt;"",B2114&amp;".","")&amp;C2114&amp;"."&amp;D2114&amp;"."&amp;E2114&amp;"."&amp;F2114&amp;"."&amp;G2114&amp;"."&amp;H2114&amp;"."&amp;I2114&amp;"."&amp;J2114,"")</f>
        <v>.......</v>
      </c>
      <c r="W1990" s="105" t="b">
        <f>V1990=Tabela2[[#This Row],[N.R.
(Natureza da Receita)]]</f>
        <v>0</v>
      </c>
      <c r="X1990" s="105" t="str">
        <f>IF(Tabela2[[#This Row],[F.R.
(Fonte Recurso)]]="",VLOOKUP(Tabela2[[#This Row],[N.R.
(Natureza da Receita)]],Tabela813[[NR]:[Situação]],3,FALSE),"")</f>
        <v>S</v>
      </c>
      <c r="Y1990" s="105" t="b">
        <f>X1990=Tabela2[[#This Row],[(S)intética
(A)nalítica]]</f>
        <v>1</v>
      </c>
    </row>
    <row r="1991" spans="2:25" ht="30">
      <c r="B1991" s="29" t="s">
        <v>793</v>
      </c>
      <c r="C1991" s="20" t="s">
        <v>781</v>
      </c>
      <c r="D1991" s="20" t="s">
        <v>790</v>
      </c>
      <c r="E1991" s="20" t="s">
        <v>781</v>
      </c>
      <c r="F1991" s="20" t="s">
        <v>792</v>
      </c>
      <c r="G1991" s="20" t="s">
        <v>783</v>
      </c>
      <c r="H1991" s="20" t="s">
        <v>781</v>
      </c>
      <c r="I1991" s="20" t="s">
        <v>784</v>
      </c>
      <c r="J1991" s="20" t="s">
        <v>787</v>
      </c>
      <c r="K1991" s="16" t="s">
        <v>2186</v>
      </c>
      <c r="L1991" s="20"/>
      <c r="M1991" s="21" t="s">
        <v>854</v>
      </c>
      <c r="N1991" s="16" t="s">
        <v>1236</v>
      </c>
      <c r="O1991" s="16">
        <v>7</v>
      </c>
      <c r="P1991" s="20" t="s">
        <v>50</v>
      </c>
      <c r="Q1991" s="1" t="s">
        <v>1102</v>
      </c>
      <c r="R1991" s="1" t="s">
        <v>157</v>
      </c>
      <c r="S1991" s="16"/>
      <c r="T1991" s="151"/>
      <c r="V1991" s="105" t="str">
        <f>IF(Tabela2[[#This Row],[F.R.
(Fonte Recurso)]]="",IF(B2115&lt;&gt;"",B2115&amp;".","")&amp;C2115&amp;"."&amp;D2115&amp;"."&amp;E2115&amp;"."&amp;F2115&amp;"."&amp;G2115&amp;"."&amp;H2115&amp;"."&amp;I2115&amp;"."&amp;J2115,"")</f>
        <v>.......</v>
      </c>
      <c r="W1991" s="105" t="b">
        <f>V1991=Tabela2[[#This Row],[N.R.
(Natureza da Receita)]]</f>
        <v>0</v>
      </c>
      <c r="X1991" s="105" t="str">
        <f>IF(Tabela2[[#This Row],[F.R.
(Fonte Recurso)]]="",VLOOKUP(Tabela2[[#This Row],[N.R.
(Natureza da Receita)]],Tabela813[[NR]:[Situação]],3,FALSE),"")</f>
        <v>S</v>
      </c>
      <c r="Y1991" s="105" t="b">
        <f>X1991=Tabela2[[#This Row],[(S)intética
(A)nalítica]]</f>
        <v>1</v>
      </c>
    </row>
    <row r="1992" spans="2:25">
      <c r="B1992" s="29"/>
      <c r="C1992" s="20"/>
      <c r="D1992" s="20"/>
      <c r="E1992" s="20"/>
      <c r="F1992" s="20"/>
      <c r="G1992" s="20"/>
      <c r="H1992" s="20"/>
      <c r="I1992" s="20"/>
      <c r="J1992" s="20"/>
      <c r="K1992" s="16"/>
      <c r="L1992" s="20" t="s">
        <v>3194</v>
      </c>
      <c r="M1992" s="21" t="s">
        <v>3195</v>
      </c>
      <c r="N1992" s="16"/>
      <c r="O1992" s="16" t="s">
        <v>157</v>
      </c>
      <c r="P1992" s="20" t="s">
        <v>157</v>
      </c>
      <c r="Q1992" s="1"/>
      <c r="R1992" s="1" t="s">
        <v>157</v>
      </c>
      <c r="S1992" s="16" t="s">
        <v>157</v>
      </c>
      <c r="T1992" s="151"/>
      <c r="V1992" s="105" t="str">
        <f>IF(Tabela2[[#This Row],[F.R.
(Fonte Recurso)]]="",IF(B2116&lt;&gt;"",B2116&amp;".","")&amp;C2116&amp;"."&amp;D2116&amp;"."&amp;E2116&amp;"."&amp;F2116&amp;"."&amp;G2116&amp;"."&amp;H2116&amp;"."&amp;I2116&amp;"."&amp;J2116,"")</f>
        <v/>
      </c>
      <c r="W1992" s="105" t="b">
        <f>V1992=Tabela2[[#This Row],[N.R.
(Natureza da Receita)]]</f>
        <v>1</v>
      </c>
      <c r="X1992" s="105" t="str">
        <f>IF(Tabela2[[#This Row],[F.R.
(Fonte Recurso)]]="",VLOOKUP(Tabela2[[#This Row],[N.R.
(Natureza da Receita)]],Tabela813[[NR]:[Situação]],3,FALSE),"")</f>
        <v/>
      </c>
      <c r="Y1992" s="105" t="b">
        <f>X1992=Tabela2[[#This Row],[(S)intética
(A)nalítica]]</f>
        <v>1</v>
      </c>
    </row>
    <row r="1993" spans="2:25">
      <c r="B1993" s="29"/>
      <c r="C1993" s="20"/>
      <c r="D1993" s="20"/>
      <c r="E1993" s="20"/>
      <c r="F1993" s="20"/>
      <c r="G1993" s="20"/>
      <c r="H1993" s="20"/>
      <c r="I1993" s="20"/>
      <c r="J1993" s="20"/>
      <c r="K1993" s="16"/>
      <c r="L1993" s="20" t="s">
        <v>3193</v>
      </c>
      <c r="M1993" s="21" t="s">
        <v>3196</v>
      </c>
      <c r="N1993" s="16"/>
      <c r="O1993" s="16" t="s">
        <v>157</v>
      </c>
      <c r="P1993" s="20" t="s">
        <v>157</v>
      </c>
      <c r="Q1993" s="1"/>
      <c r="R1993" s="1" t="s">
        <v>157</v>
      </c>
      <c r="S1993" s="16" t="s">
        <v>157</v>
      </c>
      <c r="T1993" s="151"/>
      <c r="V1993" s="105" t="str">
        <f>IF(Tabela2[[#This Row],[F.R.
(Fonte Recurso)]]="",IF(B2117&lt;&gt;"",B2117&amp;".","")&amp;C2117&amp;"."&amp;D2117&amp;"."&amp;E2117&amp;"."&amp;F2117&amp;"."&amp;G2117&amp;"."&amp;H2117&amp;"."&amp;I2117&amp;"."&amp;J2117,"")</f>
        <v/>
      </c>
      <c r="W1993" s="105" t="b">
        <f>V1993=Tabela2[[#This Row],[N.R.
(Natureza da Receita)]]</f>
        <v>1</v>
      </c>
      <c r="X1993" s="105" t="str">
        <f>IF(Tabela2[[#This Row],[F.R.
(Fonte Recurso)]]="",VLOOKUP(Tabela2[[#This Row],[N.R.
(Natureza da Receita)]],Tabela813[[NR]:[Situação]],3,FALSE),"")</f>
        <v/>
      </c>
      <c r="Y1993" s="105" t="b">
        <f>X1993=Tabela2[[#This Row],[(S)intética
(A)nalítica]]</f>
        <v>1</v>
      </c>
    </row>
    <row r="1994" spans="2:25">
      <c r="B1994" s="96"/>
      <c r="C1994" s="97"/>
      <c r="D1994" s="97"/>
      <c r="E1994" s="97"/>
      <c r="F1994" s="97"/>
      <c r="G1994" s="97"/>
      <c r="H1994" s="97"/>
      <c r="I1994" s="97"/>
      <c r="J1994" s="97"/>
      <c r="K1994" s="98"/>
      <c r="L1994" s="20" t="s">
        <v>3227</v>
      </c>
      <c r="M1994" s="21" t="s">
        <v>3339</v>
      </c>
      <c r="N1994" s="98"/>
      <c r="O1994" s="98"/>
      <c r="P1994" s="97"/>
      <c r="Q1994" s="99"/>
      <c r="R1994" s="99"/>
      <c r="S1994" s="98"/>
      <c r="T1994" s="151"/>
      <c r="V1994" s="105" t="str">
        <f>IF(Tabela2[[#This Row],[F.R.
(Fonte Recurso)]]="",IF(B2118&lt;&gt;"",B2118&amp;".","")&amp;C2118&amp;"."&amp;D2118&amp;"."&amp;E2118&amp;"."&amp;F2118&amp;"."&amp;G2118&amp;"."&amp;H2118&amp;"."&amp;I2118&amp;"."&amp;J2118,"")</f>
        <v/>
      </c>
      <c r="W1994" s="105" t="b">
        <f>V1994=Tabela2[[#This Row],[N.R.
(Natureza da Receita)]]</f>
        <v>1</v>
      </c>
      <c r="X1994" s="105" t="str">
        <f>IF(Tabela2[[#This Row],[F.R.
(Fonte Recurso)]]="",VLOOKUP(Tabela2[[#This Row],[N.R.
(Natureza da Receita)]],Tabela813[[NR]:[Situação]],3,FALSE),"")</f>
        <v/>
      </c>
      <c r="Y1994" s="105" t="b">
        <f>X1994=Tabela2[[#This Row],[(S)intética
(A)nalítica]]</f>
        <v>1</v>
      </c>
    </row>
    <row r="1995" spans="2:25" ht="30">
      <c r="B1995" s="29" t="s">
        <v>793</v>
      </c>
      <c r="C1995" s="20" t="s">
        <v>781</v>
      </c>
      <c r="D1995" s="20" t="s">
        <v>790</v>
      </c>
      <c r="E1995" s="20" t="s">
        <v>781</v>
      </c>
      <c r="F1995" s="20" t="s">
        <v>792</v>
      </c>
      <c r="G1995" s="20" t="s">
        <v>783</v>
      </c>
      <c r="H1995" s="20" t="s">
        <v>790</v>
      </c>
      <c r="I1995" s="20" t="s">
        <v>784</v>
      </c>
      <c r="J1995" s="20" t="s">
        <v>787</v>
      </c>
      <c r="K1995" s="16" t="s">
        <v>2187</v>
      </c>
      <c r="L1995" s="20"/>
      <c r="M1995" s="21" t="s">
        <v>855</v>
      </c>
      <c r="N1995" s="16" t="s">
        <v>1236</v>
      </c>
      <c r="O1995" s="16">
        <v>7</v>
      </c>
      <c r="P1995" s="20" t="s">
        <v>50</v>
      </c>
      <c r="Q1995" s="1" t="s">
        <v>1103</v>
      </c>
      <c r="R1995" s="1" t="s">
        <v>157</v>
      </c>
      <c r="S1995" s="16"/>
      <c r="T1995" s="151"/>
      <c r="V1995" s="105" t="str">
        <f>IF(Tabela2[[#This Row],[F.R.
(Fonte Recurso)]]="",IF(B2119&lt;&gt;"",B2119&amp;".","")&amp;C2119&amp;"."&amp;D2119&amp;"."&amp;E2119&amp;"."&amp;F2119&amp;"."&amp;G2119&amp;"."&amp;H2119&amp;"."&amp;I2119&amp;"."&amp;J2119,"")</f>
        <v>.......</v>
      </c>
      <c r="W1995" s="105" t="b">
        <f>V1995=Tabela2[[#This Row],[N.R.
(Natureza da Receita)]]</f>
        <v>0</v>
      </c>
      <c r="X1995" s="105" t="str">
        <f>IF(Tabela2[[#This Row],[F.R.
(Fonte Recurso)]]="",VLOOKUP(Tabela2[[#This Row],[N.R.
(Natureza da Receita)]],Tabela813[[NR]:[Situação]],3,FALSE),"")</f>
        <v>S</v>
      </c>
      <c r="Y1995" s="105" t="b">
        <f>X1995=Tabela2[[#This Row],[(S)intética
(A)nalítica]]</f>
        <v>1</v>
      </c>
    </row>
    <row r="1996" spans="2:25">
      <c r="B1996" s="29"/>
      <c r="C1996" s="20"/>
      <c r="D1996" s="20"/>
      <c r="E1996" s="20"/>
      <c r="F1996" s="20"/>
      <c r="G1996" s="20"/>
      <c r="H1996" s="20"/>
      <c r="I1996" s="20"/>
      <c r="J1996" s="20"/>
      <c r="K1996" s="16"/>
      <c r="L1996" s="20" t="s">
        <v>3194</v>
      </c>
      <c r="M1996" s="21" t="s">
        <v>3195</v>
      </c>
      <c r="N1996" s="16"/>
      <c r="O1996" s="16"/>
      <c r="P1996" s="20"/>
      <c r="Q1996" s="1"/>
      <c r="R1996" s="1" t="s">
        <v>157</v>
      </c>
      <c r="S1996" s="16" t="s">
        <v>157</v>
      </c>
      <c r="T1996" s="151"/>
      <c r="V1996" s="105" t="str">
        <f>IF(Tabela2[[#This Row],[F.R.
(Fonte Recurso)]]="",IF(B2120&lt;&gt;"",B2120&amp;".","")&amp;C2120&amp;"."&amp;D2120&amp;"."&amp;E2120&amp;"."&amp;F2120&amp;"."&amp;G2120&amp;"."&amp;H2120&amp;"."&amp;I2120&amp;"."&amp;J2120,"")</f>
        <v/>
      </c>
      <c r="W1996" s="105" t="b">
        <f>V1996=Tabela2[[#This Row],[N.R.
(Natureza da Receita)]]</f>
        <v>1</v>
      </c>
      <c r="X1996" s="105" t="str">
        <f>IF(Tabela2[[#This Row],[F.R.
(Fonte Recurso)]]="",VLOOKUP(Tabela2[[#This Row],[N.R.
(Natureza da Receita)]],Tabela813[[NR]:[Situação]],3,FALSE),"")</f>
        <v/>
      </c>
      <c r="Y1996" s="105" t="b">
        <f>X1996=Tabela2[[#This Row],[(S)intética
(A)nalítica]]</f>
        <v>1</v>
      </c>
    </row>
    <row r="1997" spans="2:25">
      <c r="B1997" s="29"/>
      <c r="C1997" s="20"/>
      <c r="D1997" s="20"/>
      <c r="E1997" s="20"/>
      <c r="F1997" s="20"/>
      <c r="G1997" s="20"/>
      <c r="H1997" s="20"/>
      <c r="I1997" s="20"/>
      <c r="J1997" s="20"/>
      <c r="K1997" s="16"/>
      <c r="L1997" s="20" t="s">
        <v>3193</v>
      </c>
      <c r="M1997" s="21" t="s">
        <v>3196</v>
      </c>
      <c r="N1997" s="16" t="str">
        <f t="shared" ref="N1997:N2052" si="48">X1888</f>
        <v/>
      </c>
      <c r="O1997" s="16"/>
      <c r="P1997" s="20"/>
      <c r="Q1997" s="1"/>
      <c r="R1997" s="1" t="s">
        <v>157</v>
      </c>
      <c r="S1997" s="16" t="s">
        <v>157</v>
      </c>
      <c r="T1997" s="151"/>
      <c r="V1997" s="105" t="str">
        <f>IF(Tabela2[[#This Row],[F.R.
(Fonte Recurso)]]="",IF(B2121&lt;&gt;"",B2121&amp;".","")&amp;C2121&amp;"."&amp;D2121&amp;"."&amp;E2121&amp;"."&amp;F2121&amp;"."&amp;G2121&amp;"."&amp;H2121&amp;"."&amp;I2121&amp;"."&amp;J2121,"")</f>
        <v/>
      </c>
      <c r="W1997" s="105" t="b">
        <f>V1997=Tabela2[[#This Row],[N.R.
(Natureza da Receita)]]</f>
        <v>1</v>
      </c>
      <c r="X1997" s="105" t="str">
        <f>IF(Tabela2[[#This Row],[F.R.
(Fonte Recurso)]]="",VLOOKUP(Tabela2[[#This Row],[N.R.
(Natureza da Receita)]],Tabela813[[NR]:[Situação]],3,FALSE),"")</f>
        <v/>
      </c>
      <c r="Y1997" s="105" t="b">
        <f>X1997=Tabela2[[#This Row],[(S)intética
(A)nalítica]]</f>
        <v>1</v>
      </c>
    </row>
    <row r="1998" spans="2:25">
      <c r="B1998" s="96"/>
      <c r="C1998" s="97"/>
      <c r="D1998" s="97"/>
      <c r="E1998" s="97"/>
      <c r="F1998" s="97"/>
      <c r="G1998" s="97"/>
      <c r="H1998" s="97"/>
      <c r="I1998" s="97"/>
      <c r="J1998" s="97"/>
      <c r="K1998" s="98"/>
      <c r="L1998" s="20" t="s">
        <v>3227</v>
      </c>
      <c r="M1998" s="21" t="s">
        <v>3339</v>
      </c>
      <c r="N1998" s="98" t="str">
        <f t="shared" si="48"/>
        <v/>
      </c>
      <c r="O1998" s="98"/>
      <c r="P1998" s="97"/>
      <c r="Q1998" s="99"/>
      <c r="R1998" s="99"/>
      <c r="S1998" s="98"/>
      <c r="T1998" s="151"/>
      <c r="V1998" s="105" t="str">
        <f>IF(Tabela2[[#This Row],[F.R.
(Fonte Recurso)]]="",IF(B2122&lt;&gt;"",B2122&amp;".","")&amp;C2122&amp;"."&amp;D2122&amp;"."&amp;E2122&amp;"."&amp;F2122&amp;"."&amp;G2122&amp;"."&amp;H2122&amp;"."&amp;I2122&amp;"."&amp;J2122,"")</f>
        <v/>
      </c>
      <c r="W1998" s="105" t="b">
        <f>V1998=Tabela2[[#This Row],[N.R.
(Natureza da Receita)]]</f>
        <v>1</v>
      </c>
      <c r="X1998" s="105" t="str">
        <f>IF(Tabela2[[#This Row],[F.R.
(Fonte Recurso)]]="",VLOOKUP(Tabela2[[#This Row],[N.R.
(Natureza da Receita)]],Tabela813[[NR]:[Situação]],3,FALSE),"")</f>
        <v/>
      </c>
      <c r="Y1998" s="105" t="b">
        <f>X1998=Tabela2[[#This Row],[(S)intética
(A)nalítica]]</f>
        <v>1</v>
      </c>
    </row>
    <row r="1999" spans="2:25" ht="30">
      <c r="B1999" s="29" t="s">
        <v>793</v>
      </c>
      <c r="C1999" s="20" t="s">
        <v>781</v>
      </c>
      <c r="D1999" s="20" t="s">
        <v>790</v>
      </c>
      <c r="E1999" s="20" t="s">
        <v>781</v>
      </c>
      <c r="F1999" s="20" t="s">
        <v>792</v>
      </c>
      <c r="G1999" s="20" t="s">
        <v>783</v>
      </c>
      <c r="H1999" s="20" t="s">
        <v>782</v>
      </c>
      <c r="I1999" s="20" t="s">
        <v>784</v>
      </c>
      <c r="J1999" s="20" t="s">
        <v>787</v>
      </c>
      <c r="K1999" s="16" t="s">
        <v>2188</v>
      </c>
      <c r="L1999" s="20"/>
      <c r="M1999" s="21" t="s">
        <v>856</v>
      </c>
      <c r="N1999" s="16" t="str">
        <f t="shared" si="48"/>
        <v/>
      </c>
      <c r="O1999" s="16">
        <v>7</v>
      </c>
      <c r="P1999" s="20" t="s">
        <v>50</v>
      </c>
      <c r="Q1999" s="1" t="s">
        <v>1104</v>
      </c>
      <c r="R1999" s="1" t="s">
        <v>157</v>
      </c>
      <c r="S1999" s="16"/>
      <c r="T1999" s="151"/>
      <c r="V1999" s="105" t="str">
        <f>IF(Tabela2[[#This Row],[F.R.
(Fonte Recurso)]]="",IF(B2123&lt;&gt;"",B2123&amp;".","")&amp;C2123&amp;"."&amp;D2123&amp;"."&amp;E2123&amp;"."&amp;F2123&amp;"."&amp;G2123&amp;"."&amp;H2123&amp;"."&amp;I2123&amp;"."&amp;J2123,"")</f>
        <v>.......</v>
      </c>
      <c r="W1999" s="105" t="b">
        <f>V1999=Tabela2[[#This Row],[N.R.
(Natureza da Receita)]]</f>
        <v>0</v>
      </c>
      <c r="X1999" s="105" t="str">
        <f>IF(Tabela2[[#This Row],[F.R.
(Fonte Recurso)]]="",VLOOKUP(Tabela2[[#This Row],[N.R.
(Natureza da Receita)]],Tabela813[[NR]:[Situação]],3,FALSE),"")</f>
        <v>S</v>
      </c>
      <c r="Y1999" s="105" t="b">
        <f>X1999=Tabela2[[#This Row],[(S)intética
(A)nalítica]]</f>
        <v>0</v>
      </c>
    </row>
    <row r="2000" spans="2:25">
      <c r="B2000" s="29"/>
      <c r="C2000" s="20"/>
      <c r="D2000" s="20"/>
      <c r="E2000" s="20"/>
      <c r="F2000" s="20"/>
      <c r="G2000" s="20"/>
      <c r="H2000" s="20"/>
      <c r="I2000" s="20"/>
      <c r="J2000" s="20"/>
      <c r="K2000" s="16"/>
      <c r="L2000" s="20" t="s">
        <v>3194</v>
      </c>
      <c r="M2000" s="21" t="s">
        <v>3195</v>
      </c>
      <c r="N2000" s="16" t="str">
        <f t="shared" si="48"/>
        <v>S</v>
      </c>
      <c r="O2000" s="16"/>
      <c r="P2000" s="20"/>
      <c r="Q2000" s="1"/>
      <c r="R2000" s="1" t="s">
        <v>157</v>
      </c>
      <c r="S2000" s="16" t="s">
        <v>157</v>
      </c>
      <c r="T2000" s="151"/>
      <c r="V2000" s="105" t="str">
        <f>IF(Tabela2[[#This Row],[F.R.
(Fonte Recurso)]]="",IF(B2124&lt;&gt;"",B2124&amp;".","")&amp;C2124&amp;"."&amp;D2124&amp;"."&amp;E2124&amp;"."&amp;F2124&amp;"."&amp;G2124&amp;"."&amp;H2124&amp;"."&amp;I2124&amp;"."&amp;J2124,"")</f>
        <v/>
      </c>
      <c r="W2000" s="105" t="b">
        <f>V2000=Tabela2[[#This Row],[N.R.
(Natureza da Receita)]]</f>
        <v>1</v>
      </c>
      <c r="X2000" s="105" t="str">
        <f>IF(Tabela2[[#This Row],[F.R.
(Fonte Recurso)]]="",VLOOKUP(Tabela2[[#This Row],[N.R.
(Natureza da Receita)]],Tabela813[[NR]:[Situação]],3,FALSE),"")</f>
        <v/>
      </c>
      <c r="Y2000" s="105" t="b">
        <f>X2000=Tabela2[[#This Row],[(S)intética
(A)nalítica]]</f>
        <v>0</v>
      </c>
    </row>
    <row r="2001" spans="1:25">
      <c r="B2001" s="29"/>
      <c r="C2001" s="20"/>
      <c r="D2001" s="20"/>
      <c r="E2001" s="20"/>
      <c r="F2001" s="20"/>
      <c r="G2001" s="20"/>
      <c r="H2001" s="20"/>
      <c r="I2001" s="20"/>
      <c r="J2001" s="20"/>
      <c r="K2001" s="16"/>
      <c r="L2001" s="20" t="s">
        <v>3193</v>
      </c>
      <c r="M2001" s="21" t="s">
        <v>3196</v>
      </c>
      <c r="N2001" s="16" t="str">
        <f t="shared" si="48"/>
        <v>S</v>
      </c>
      <c r="O2001" s="16"/>
      <c r="P2001" s="20"/>
      <c r="Q2001" s="1"/>
      <c r="R2001" s="1" t="s">
        <v>157</v>
      </c>
      <c r="S2001" s="16" t="s">
        <v>157</v>
      </c>
      <c r="T2001" s="151"/>
      <c r="V2001" s="105" t="str">
        <f>IF(Tabela2[[#This Row],[F.R.
(Fonte Recurso)]]="",IF(B2125&lt;&gt;"",B2125&amp;".","")&amp;C2125&amp;"."&amp;D2125&amp;"."&amp;E2125&amp;"."&amp;F2125&amp;"."&amp;G2125&amp;"."&amp;H2125&amp;"."&amp;I2125&amp;"."&amp;J2125,"")</f>
        <v/>
      </c>
      <c r="W2001" s="105" t="b">
        <f>V2001=Tabela2[[#This Row],[N.R.
(Natureza da Receita)]]</f>
        <v>1</v>
      </c>
      <c r="X2001" s="105" t="str">
        <f>IF(Tabela2[[#This Row],[F.R.
(Fonte Recurso)]]="",VLOOKUP(Tabela2[[#This Row],[N.R.
(Natureza da Receita)]],Tabela813[[NR]:[Situação]],3,FALSE),"")</f>
        <v/>
      </c>
      <c r="Y2001" s="105" t="b">
        <f>X2001=Tabela2[[#This Row],[(S)intética
(A)nalítica]]</f>
        <v>0</v>
      </c>
    </row>
    <row r="2002" spans="1:25">
      <c r="B2002" s="96"/>
      <c r="C2002" s="97"/>
      <c r="D2002" s="97"/>
      <c r="E2002" s="97"/>
      <c r="F2002" s="97"/>
      <c r="G2002" s="97"/>
      <c r="H2002" s="97"/>
      <c r="I2002" s="97"/>
      <c r="J2002" s="97"/>
      <c r="K2002" s="98"/>
      <c r="L2002" s="20" t="s">
        <v>3227</v>
      </c>
      <c r="M2002" s="21" t="s">
        <v>3339</v>
      </c>
      <c r="N2002" s="98"/>
      <c r="O2002" s="98"/>
      <c r="P2002" s="97"/>
      <c r="Q2002" s="99"/>
      <c r="R2002" s="99"/>
      <c r="S2002" s="98"/>
      <c r="T2002" s="151"/>
      <c r="V2002" s="105" t="str">
        <f>IF(Tabela2[[#This Row],[F.R.
(Fonte Recurso)]]="",IF(B2126&lt;&gt;"",B2126&amp;".","")&amp;C2126&amp;"."&amp;D2126&amp;"."&amp;E2126&amp;"."&amp;F2126&amp;"."&amp;G2126&amp;"."&amp;H2126&amp;"."&amp;I2126&amp;"."&amp;J2126,"")</f>
        <v/>
      </c>
      <c r="W2002" s="105" t="b">
        <f>V2002=Tabela2[[#This Row],[N.R.
(Natureza da Receita)]]</f>
        <v>1</v>
      </c>
      <c r="X2002" s="105" t="str">
        <f>IF(Tabela2[[#This Row],[F.R.
(Fonte Recurso)]]="",VLOOKUP(Tabela2[[#This Row],[N.R.
(Natureza da Receita)]],Tabela813[[NR]:[Situação]],3,FALSE),"")</f>
        <v/>
      </c>
      <c r="Y2002" s="105" t="b">
        <f>X2002=Tabela2[[#This Row],[(S)intética
(A)nalítica]]</f>
        <v>1</v>
      </c>
    </row>
    <row r="2003" spans="1:25" ht="30">
      <c r="B2003" s="29" t="s">
        <v>793</v>
      </c>
      <c r="C2003" s="20" t="s">
        <v>781</v>
      </c>
      <c r="D2003" s="20" t="s">
        <v>790</v>
      </c>
      <c r="E2003" s="20" t="s">
        <v>781</v>
      </c>
      <c r="F2003" s="20" t="s">
        <v>792</v>
      </c>
      <c r="G2003" s="20" t="s">
        <v>783</v>
      </c>
      <c r="H2003" s="20" t="s">
        <v>791</v>
      </c>
      <c r="I2003" s="20" t="s">
        <v>784</v>
      </c>
      <c r="J2003" s="20" t="s">
        <v>787</v>
      </c>
      <c r="K2003" s="16" t="s">
        <v>2189</v>
      </c>
      <c r="L2003" s="20"/>
      <c r="M2003" s="21" t="s">
        <v>857</v>
      </c>
      <c r="N2003" s="16" t="s">
        <v>1236</v>
      </c>
      <c r="O2003" s="16">
        <v>7</v>
      </c>
      <c r="P2003" s="20" t="s">
        <v>50</v>
      </c>
      <c r="Q2003" s="1" t="s">
        <v>1105</v>
      </c>
      <c r="R2003" s="1" t="s">
        <v>157</v>
      </c>
      <c r="S2003" s="16"/>
      <c r="T2003" s="151"/>
      <c r="V2003" s="105" t="str">
        <f>IF(Tabela2[[#This Row],[F.R.
(Fonte Recurso)]]="",IF(B2127&lt;&gt;"",B2127&amp;".","")&amp;C2127&amp;"."&amp;D2127&amp;"."&amp;E2127&amp;"."&amp;F2127&amp;"."&amp;G2127&amp;"."&amp;H2127&amp;"."&amp;I2127&amp;"."&amp;J2127,"")</f>
        <v>.......</v>
      </c>
      <c r="W2003" s="105" t="b">
        <f>V2003=Tabela2[[#This Row],[N.R.
(Natureza da Receita)]]</f>
        <v>0</v>
      </c>
      <c r="X2003" s="105" t="str">
        <f>IF(Tabela2[[#This Row],[F.R.
(Fonte Recurso)]]="",VLOOKUP(Tabela2[[#This Row],[N.R.
(Natureza da Receita)]],Tabela813[[NR]:[Situação]],3,FALSE),"")</f>
        <v>S</v>
      </c>
      <c r="Y2003" s="105" t="b">
        <f>X2003=Tabela2[[#This Row],[(S)intética
(A)nalítica]]</f>
        <v>1</v>
      </c>
    </row>
    <row r="2004" spans="1:25">
      <c r="B2004" s="29"/>
      <c r="C2004" s="20"/>
      <c r="D2004" s="20"/>
      <c r="E2004" s="20"/>
      <c r="F2004" s="20"/>
      <c r="G2004" s="20"/>
      <c r="H2004" s="20"/>
      <c r="I2004" s="20"/>
      <c r="J2004" s="20"/>
      <c r="K2004" s="16"/>
      <c r="L2004" s="20" t="s">
        <v>3194</v>
      </c>
      <c r="M2004" s="21" t="s">
        <v>3195</v>
      </c>
      <c r="N2004" s="16"/>
      <c r="O2004" s="16"/>
      <c r="P2004" s="20"/>
      <c r="Q2004" s="1"/>
      <c r="R2004" s="1" t="s">
        <v>157</v>
      </c>
      <c r="S2004" s="16" t="s">
        <v>157</v>
      </c>
      <c r="T2004" s="151"/>
      <c r="V2004" s="105" t="str">
        <f>IF(Tabela2[[#This Row],[F.R.
(Fonte Recurso)]]="",IF(B2128&lt;&gt;"",B2128&amp;".","")&amp;C2128&amp;"."&amp;D2128&amp;"."&amp;E2128&amp;"."&amp;F2128&amp;"."&amp;G2128&amp;"."&amp;H2128&amp;"."&amp;I2128&amp;"."&amp;J2128,"")</f>
        <v/>
      </c>
      <c r="W2004" s="105" t="b">
        <f>V2004=Tabela2[[#This Row],[N.R.
(Natureza da Receita)]]</f>
        <v>1</v>
      </c>
      <c r="X2004" s="105" t="str">
        <f>IF(Tabela2[[#This Row],[F.R.
(Fonte Recurso)]]="",VLOOKUP(Tabela2[[#This Row],[N.R.
(Natureza da Receita)]],Tabela813[[NR]:[Situação]],3,FALSE),"")</f>
        <v/>
      </c>
      <c r="Y2004" s="105" t="b">
        <f>X2004=Tabela2[[#This Row],[(S)intética
(A)nalítica]]</f>
        <v>1</v>
      </c>
    </row>
    <row r="2005" spans="1:25">
      <c r="B2005" s="29"/>
      <c r="C2005" s="20"/>
      <c r="D2005" s="20"/>
      <c r="E2005" s="20"/>
      <c r="F2005" s="20"/>
      <c r="G2005" s="20"/>
      <c r="H2005" s="20"/>
      <c r="I2005" s="20"/>
      <c r="J2005" s="20"/>
      <c r="K2005" s="16"/>
      <c r="L2005" s="20" t="s">
        <v>3193</v>
      </c>
      <c r="M2005" s="21" t="s">
        <v>3196</v>
      </c>
      <c r="N2005" s="16"/>
      <c r="O2005" s="16"/>
      <c r="P2005" s="20"/>
      <c r="Q2005" s="1"/>
      <c r="R2005" s="1" t="s">
        <v>157</v>
      </c>
      <c r="S2005" s="16" t="s">
        <v>157</v>
      </c>
      <c r="T2005" s="151"/>
      <c r="V2005" s="105" t="str">
        <f>IF(Tabela2[[#This Row],[F.R.
(Fonte Recurso)]]="",IF(B2129&lt;&gt;"",B2129&amp;".","")&amp;C2129&amp;"."&amp;D2129&amp;"."&amp;E2129&amp;"."&amp;F2129&amp;"."&amp;G2129&amp;"."&amp;H2129&amp;"."&amp;I2129&amp;"."&amp;J2129,"")</f>
        <v/>
      </c>
      <c r="W2005" s="105" t="b">
        <f>V2005=Tabela2[[#This Row],[N.R.
(Natureza da Receita)]]</f>
        <v>1</v>
      </c>
      <c r="X2005" s="105" t="str">
        <f>IF(Tabela2[[#This Row],[F.R.
(Fonte Recurso)]]="",VLOOKUP(Tabela2[[#This Row],[N.R.
(Natureza da Receita)]],Tabela813[[NR]:[Situação]],3,FALSE),"")</f>
        <v/>
      </c>
      <c r="Y2005" s="105" t="b">
        <f>X2005=Tabela2[[#This Row],[(S)intética
(A)nalítica]]</f>
        <v>1</v>
      </c>
    </row>
    <row r="2006" spans="1:25">
      <c r="B2006" s="96"/>
      <c r="C2006" s="97"/>
      <c r="D2006" s="97"/>
      <c r="E2006" s="97"/>
      <c r="F2006" s="97"/>
      <c r="G2006" s="97"/>
      <c r="H2006" s="97"/>
      <c r="I2006" s="97"/>
      <c r="J2006" s="97"/>
      <c r="K2006" s="98"/>
      <c r="L2006" s="20" t="s">
        <v>3227</v>
      </c>
      <c r="M2006" s="21" t="s">
        <v>3339</v>
      </c>
      <c r="N2006" s="98"/>
      <c r="O2006" s="98"/>
      <c r="P2006" s="97"/>
      <c r="Q2006" s="99"/>
      <c r="R2006" s="99"/>
      <c r="S2006" s="98"/>
      <c r="T2006" s="151"/>
      <c r="V2006" s="105" t="str">
        <f>IF(Tabela2[[#This Row],[F.R.
(Fonte Recurso)]]="",IF(B2130&lt;&gt;"",B2130&amp;".","")&amp;C2130&amp;"."&amp;D2130&amp;"."&amp;E2130&amp;"."&amp;F2130&amp;"."&amp;G2130&amp;"."&amp;H2130&amp;"."&amp;I2130&amp;"."&amp;J2130,"")</f>
        <v/>
      </c>
      <c r="W2006" s="105" t="b">
        <f>V2006=Tabela2[[#This Row],[N.R.
(Natureza da Receita)]]</f>
        <v>1</v>
      </c>
      <c r="X2006" s="105" t="str">
        <f>IF(Tabela2[[#This Row],[F.R.
(Fonte Recurso)]]="",VLOOKUP(Tabela2[[#This Row],[N.R.
(Natureza da Receita)]],Tabela813[[NR]:[Situação]],3,FALSE),"")</f>
        <v/>
      </c>
      <c r="Y2006" s="105" t="b">
        <f>X2006=Tabela2[[#This Row],[(S)intética
(A)nalítica]]</f>
        <v>1</v>
      </c>
    </row>
    <row r="2007" spans="1:25" ht="30">
      <c r="B2007" s="29" t="s">
        <v>793</v>
      </c>
      <c r="C2007" s="20" t="s">
        <v>781</v>
      </c>
      <c r="D2007" s="20" t="s">
        <v>790</v>
      </c>
      <c r="E2007" s="20" t="s">
        <v>781</v>
      </c>
      <c r="F2007" s="20" t="s">
        <v>792</v>
      </c>
      <c r="G2007" s="20" t="s">
        <v>783</v>
      </c>
      <c r="H2007" s="20" t="s">
        <v>792</v>
      </c>
      <c r="I2007" s="20" t="s">
        <v>784</v>
      </c>
      <c r="J2007" s="20" t="s">
        <v>787</v>
      </c>
      <c r="K2007" s="16" t="s">
        <v>2190</v>
      </c>
      <c r="L2007" s="20"/>
      <c r="M2007" s="21" t="s">
        <v>858</v>
      </c>
      <c r="N2007" s="16" t="s">
        <v>1236</v>
      </c>
      <c r="O2007" s="16">
        <v>7</v>
      </c>
      <c r="P2007" s="20" t="s">
        <v>50</v>
      </c>
      <c r="Q2007" s="1" t="s">
        <v>1106</v>
      </c>
      <c r="R2007" s="1" t="s">
        <v>157</v>
      </c>
      <c r="S2007" s="16"/>
      <c r="T2007" s="151"/>
      <c r="V2007" s="105" t="str">
        <f>IF(Tabela2[[#This Row],[F.R.
(Fonte Recurso)]]="",IF(B2131&lt;&gt;"",B2131&amp;".","")&amp;C2131&amp;"."&amp;D2131&amp;"."&amp;E2131&amp;"."&amp;F2131&amp;"."&amp;G2131&amp;"."&amp;H2131&amp;"."&amp;I2131&amp;"."&amp;J2131,"")</f>
        <v>.......</v>
      </c>
      <c r="W2007" s="105" t="b">
        <f>V2007=Tabela2[[#This Row],[N.R.
(Natureza da Receita)]]</f>
        <v>0</v>
      </c>
      <c r="X2007" s="105" t="str">
        <f>IF(Tabela2[[#This Row],[F.R.
(Fonte Recurso)]]="",VLOOKUP(Tabela2[[#This Row],[N.R.
(Natureza da Receita)]],Tabela813[[NR]:[Situação]],3,FALSE),"")</f>
        <v>S</v>
      </c>
      <c r="Y2007" s="105" t="b">
        <f>X2007=Tabela2[[#This Row],[(S)intética
(A)nalítica]]</f>
        <v>1</v>
      </c>
    </row>
    <row r="2008" spans="1:25">
      <c r="B2008" s="29"/>
      <c r="C2008" s="20"/>
      <c r="D2008" s="20"/>
      <c r="E2008" s="20"/>
      <c r="F2008" s="20"/>
      <c r="G2008" s="20"/>
      <c r="H2008" s="20"/>
      <c r="I2008" s="20"/>
      <c r="J2008" s="20"/>
      <c r="K2008" s="16"/>
      <c r="L2008" s="20" t="s">
        <v>3194</v>
      </c>
      <c r="M2008" s="21" t="s">
        <v>3195</v>
      </c>
      <c r="N2008" s="16"/>
      <c r="O2008" s="16"/>
      <c r="P2008" s="20"/>
      <c r="Q2008" s="1"/>
      <c r="R2008" s="1" t="s">
        <v>157</v>
      </c>
      <c r="S2008" s="16" t="s">
        <v>157</v>
      </c>
      <c r="T2008" s="151"/>
      <c r="V2008" s="105" t="str">
        <f>IF(Tabela2[[#This Row],[F.R.
(Fonte Recurso)]]="",IF(B2132&lt;&gt;"",B2132&amp;".","")&amp;C2132&amp;"."&amp;D2132&amp;"."&amp;E2132&amp;"."&amp;F2132&amp;"."&amp;G2132&amp;"."&amp;H2132&amp;"."&amp;I2132&amp;"."&amp;J2132,"")</f>
        <v/>
      </c>
      <c r="W2008" s="105" t="b">
        <f>V2008=Tabela2[[#This Row],[N.R.
(Natureza da Receita)]]</f>
        <v>1</v>
      </c>
      <c r="X2008" s="105" t="str">
        <f>IF(Tabela2[[#This Row],[F.R.
(Fonte Recurso)]]="",VLOOKUP(Tabela2[[#This Row],[N.R.
(Natureza da Receita)]],Tabela813[[NR]:[Situação]],3,FALSE),"")</f>
        <v/>
      </c>
      <c r="Y2008" s="105" t="b">
        <f>X2008=Tabela2[[#This Row],[(S)intética
(A)nalítica]]</f>
        <v>1</v>
      </c>
    </row>
    <row r="2009" spans="1:25">
      <c r="A2009" s="302"/>
      <c r="B2009" s="29"/>
      <c r="C2009" s="20"/>
      <c r="D2009" s="20"/>
      <c r="E2009" s="20"/>
      <c r="F2009" s="20"/>
      <c r="G2009" s="20"/>
      <c r="H2009" s="20"/>
      <c r="I2009" s="20"/>
      <c r="J2009" s="20"/>
      <c r="K2009" s="16"/>
      <c r="L2009" s="20" t="s">
        <v>3193</v>
      </c>
      <c r="M2009" s="21" t="s">
        <v>3196</v>
      </c>
      <c r="N2009" s="16"/>
      <c r="O2009" s="16"/>
      <c r="P2009" s="20"/>
      <c r="Q2009" s="1"/>
      <c r="R2009" s="1" t="s">
        <v>157</v>
      </c>
      <c r="S2009" s="16" t="s">
        <v>157</v>
      </c>
      <c r="T2009" s="151"/>
      <c r="V2009" s="105" t="str">
        <f>IF(Tabela2[[#This Row],[F.R.
(Fonte Recurso)]]="",IF(B2133&lt;&gt;"",B2133&amp;".","")&amp;C2133&amp;"."&amp;D2133&amp;"."&amp;E2133&amp;"."&amp;F2133&amp;"."&amp;G2133&amp;"."&amp;H2133&amp;"."&amp;I2133&amp;"."&amp;J2133,"")</f>
        <v/>
      </c>
      <c r="W2009" s="105" t="b">
        <f>V2009=Tabela2[[#This Row],[N.R.
(Natureza da Receita)]]</f>
        <v>1</v>
      </c>
      <c r="X2009" s="105" t="str">
        <f>IF(Tabela2[[#This Row],[F.R.
(Fonte Recurso)]]="",VLOOKUP(Tabela2[[#This Row],[N.R.
(Natureza da Receita)]],Tabela813[[NR]:[Situação]],3,FALSE),"")</f>
        <v/>
      </c>
      <c r="Y2009" s="105" t="b">
        <f>X2009=Tabela2[[#This Row],[(S)intética
(A)nalítica]]</f>
        <v>1</v>
      </c>
    </row>
    <row r="2010" spans="1:25">
      <c r="A2010" s="302"/>
      <c r="B2010" s="96"/>
      <c r="C2010" s="97"/>
      <c r="D2010" s="97"/>
      <c r="E2010" s="97"/>
      <c r="F2010" s="97"/>
      <c r="G2010" s="97"/>
      <c r="H2010" s="97"/>
      <c r="I2010" s="97"/>
      <c r="J2010" s="97"/>
      <c r="K2010" s="98"/>
      <c r="L2010" s="20" t="s">
        <v>3227</v>
      </c>
      <c r="M2010" s="21" t="s">
        <v>3339</v>
      </c>
      <c r="N2010" s="98"/>
      <c r="O2010" s="98"/>
      <c r="P2010" s="97"/>
      <c r="Q2010" s="99"/>
      <c r="R2010" s="99"/>
      <c r="S2010" s="98"/>
      <c r="T2010" s="151"/>
      <c r="V2010" s="105" t="str">
        <f>IF(Tabela2[[#This Row],[F.R.
(Fonte Recurso)]]="",IF(B2134&lt;&gt;"",B2134&amp;".","")&amp;C2134&amp;"."&amp;D2134&amp;"."&amp;E2134&amp;"."&amp;F2134&amp;"."&amp;G2134&amp;"."&amp;H2134&amp;"."&amp;I2134&amp;"."&amp;J2134,"")</f>
        <v/>
      </c>
      <c r="W2010" s="105" t="b">
        <f>V2010=Tabela2[[#This Row],[N.R.
(Natureza da Receita)]]</f>
        <v>1</v>
      </c>
      <c r="X2010" s="105" t="str">
        <f>IF(Tabela2[[#This Row],[F.R.
(Fonte Recurso)]]="",VLOOKUP(Tabela2[[#This Row],[N.R.
(Natureza da Receita)]],Tabela813[[NR]:[Situação]],3,FALSE),"")</f>
        <v/>
      </c>
      <c r="Y2010" s="105" t="b">
        <f>X2010=Tabela2[[#This Row],[(S)intética
(A)nalítica]]</f>
        <v>1</v>
      </c>
    </row>
    <row r="2011" spans="1:25" ht="30">
      <c r="B2011" s="29" t="s">
        <v>793</v>
      </c>
      <c r="C2011" s="20" t="s">
        <v>781</v>
      </c>
      <c r="D2011" s="20" t="s">
        <v>790</v>
      </c>
      <c r="E2011" s="20" t="s">
        <v>781</v>
      </c>
      <c r="F2011" s="20" t="s">
        <v>792</v>
      </c>
      <c r="G2011" s="20" t="s">
        <v>783</v>
      </c>
      <c r="H2011" s="20" t="s">
        <v>786</v>
      </c>
      <c r="I2011" s="20" t="s">
        <v>784</v>
      </c>
      <c r="J2011" s="20" t="s">
        <v>787</v>
      </c>
      <c r="K2011" s="16" t="s">
        <v>2191</v>
      </c>
      <c r="L2011" s="20"/>
      <c r="M2011" s="21" t="s">
        <v>859</v>
      </c>
      <c r="N2011" s="16" t="str">
        <f t="shared" si="48"/>
        <v>S</v>
      </c>
      <c r="O2011" s="16">
        <v>7</v>
      </c>
      <c r="P2011" s="20" t="s">
        <v>50</v>
      </c>
      <c r="Q2011" s="1" t="s">
        <v>1107</v>
      </c>
      <c r="R2011" s="1" t="s">
        <v>157</v>
      </c>
      <c r="S2011" s="16"/>
      <c r="T2011" s="151"/>
      <c r="V2011" s="105" t="str">
        <f>IF(Tabela2[[#This Row],[F.R.
(Fonte Recurso)]]="",IF(B2135&lt;&gt;"",B2135&amp;".","")&amp;C2135&amp;"."&amp;D2135&amp;"."&amp;E2135&amp;"."&amp;F2135&amp;"."&amp;G2135&amp;"."&amp;H2135&amp;"."&amp;I2135&amp;"."&amp;J2135,"")</f>
        <v>.......</v>
      </c>
      <c r="W2011" s="105" t="b">
        <f>V2011=Tabela2[[#This Row],[N.R.
(Natureza da Receita)]]</f>
        <v>0</v>
      </c>
      <c r="X2011" s="105" t="str">
        <f>IF(Tabela2[[#This Row],[F.R.
(Fonte Recurso)]]="",VLOOKUP(Tabela2[[#This Row],[N.R.
(Natureza da Receita)]],Tabela813[[NR]:[Situação]],3,FALSE),"")</f>
        <v>S</v>
      </c>
      <c r="Y2011" s="105" t="b">
        <f>X2011=Tabela2[[#This Row],[(S)intética
(A)nalítica]]</f>
        <v>1</v>
      </c>
    </row>
    <row r="2012" spans="1:25">
      <c r="B2012" s="29"/>
      <c r="C2012" s="20"/>
      <c r="D2012" s="20"/>
      <c r="E2012" s="20"/>
      <c r="F2012" s="20"/>
      <c r="G2012" s="20"/>
      <c r="H2012" s="20"/>
      <c r="I2012" s="20"/>
      <c r="J2012" s="20"/>
      <c r="K2012" s="16"/>
      <c r="L2012" s="20" t="s">
        <v>3194</v>
      </c>
      <c r="M2012" s="21" t="s">
        <v>3195</v>
      </c>
      <c r="N2012" s="16"/>
      <c r="O2012" s="16"/>
      <c r="P2012" s="20"/>
      <c r="Q2012" s="1"/>
      <c r="R2012" s="1" t="s">
        <v>157</v>
      </c>
      <c r="S2012" s="16" t="s">
        <v>157</v>
      </c>
      <c r="T2012" s="151"/>
      <c r="V2012" s="105" t="str">
        <f>IF(Tabela2[[#This Row],[F.R.
(Fonte Recurso)]]="",IF(B2136&lt;&gt;"",B2136&amp;".","")&amp;C2136&amp;"."&amp;D2136&amp;"."&amp;E2136&amp;"."&amp;F2136&amp;"."&amp;G2136&amp;"."&amp;H2136&amp;"."&amp;I2136&amp;"."&amp;J2136,"")</f>
        <v/>
      </c>
      <c r="W2012" s="105" t="b">
        <f>V2012=Tabela2[[#This Row],[N.R.
(Natureza da Receita)]]</f>
        <v>1</v>
      </c>
      <c r="X2012" s="105" t="str">
        <f>IF(Tabela2[[#This Row],[F.R.
(Fonte Recurso)]]="",VLOOKUP(Tabela2[[#This Row],[N.R.
(Natureza da Receita)]],Tabela813[[NR]:[Situação]],3,FALSE),"")</f>
        <v/>
      </c>
      <c r="Y2012" s="105" t="b">
        <f>X2012=Tabela2[[#This Row],[(S)intética
(A)nalítica]]</f>
        <v>1</v>
      </c>
    </row>
    <row r="2013" spans="1:25">
      <c r="B2013" s="29"/>
      <c r="C2013" s="20"/>
      <c r="D2013" s="20"/>
      <c r="E2013" s="20"/>
      <c r="F2013" s="20"/>
      <c r="G2013" s="20"/>
      <c r="H2013" s="20"/>
      <c r="I2013" s="20"/>
      <c r="J2013" s="20"/>
      <c r="K2013" s="16"/>
      <c r="L2013" s="20" t="s">
        <v>3193</v>
      </c>
      <c r="M2013" s="21" t="s">
        <v>3196</v>
      </c>
      <c r="N2013" s="16"/>
      <c r="O2013" s="16"/>
      <c r="P2013" s="20"/>
      <c r="Q2013" s="1"/>
      <c r="R2013" s="1" t="s">
        <v>157</v>
      </c>
      <c r="S2013" s="16" t="s">
        <v>157</v>
      </c>
      <c r="T2013" s="151"/>
      <c r="V2013" s="105" t="str">
        <f>IF(Tabela2[[#This Row],[F.R.
(Fonte Recurso)]]="",IF(B2137&lt;&gt;"",B2137&amp;".","")&amp;C2137&amp;"."&amp;D2137&amp;"."&amp;E2137&amp;"."&amp;F2137&amp;"."&amp;G2137&amp;"."&amp;H2137&amp;"."&amp;I2137&amp;"."&amp;J2137,"")</f>
        <v/>
      </c>
      <c r="W2013" s="105" t="b">
        <f>V2013=Tabela2[[#This Row],[N.R.
(Natureza da Receita)]]</f>
        <v>1</v>
      </c>
      <c r="X2013" s="105" t="str">
        <f>IF(Tabela2[[#This Row],[F.R.
(Fonte Recurso)]]="",VLOOKUP(Tabela2[[#This Row],[N.R.
(Natureza da Receita)]],Tabela813[[NR]:[Situação]],3,FALSE),"")</f>
        <v/>
      </c>
      <c r="Y2013" s="105" t="b">
        <f>X2013=Tabela2[[#This Row],[(S)intética
(A)nalítica]]</f>
        <v>1</v>
      </c>
    </row>
    <row r="2014" spans="1:25">
      <c r="B2014" s="96"/>
      <c r="C2014" s="97"/>
      <c r="D2014" s="97"/>
      <c r="E2014" s="97"/>
      <c r="F2014" s="97"/>
      <c r="G2014" s="97"/>
      <c r="H2014" s="97"/>
      <c r="I2014" s="97"/>
      <c r="J2014" s="97"/>
      <c r="K2014" s="98"/>
      <c r="L2014" s="20" t="s">
        <v>3227</v>
      </c>
      <c r="M2014" s="21" t="s">
        <v>3339</v>
      </c>
      <c r="N2014" s="98"/>
      <c r="O2014" s="98"/>
      <c r="P2014" s="97"/>
      <c r="Q2014" s="99"/>
      <c r="R2014" s="99"/>
      <c r="S2014" s="98"/>
      <c r="T2014" s="151"/>
      <c r="V2014" s="105" t="str">
        <f>IF(Tabela2[[#This Row],[F.R.
(Fonte Recurso)]]="",IF(B2138&lt;&gt;"",B2138&amp;".","")&amp;C2138&amp;"."&amp;D2138&amp;"."&amp;E2138&amp;"."&amp;F2138&amp;"."&amp;G2138&amp;"."&amp;H2138&amp;"."&amp;I2138&amp;"."&amp;J2138,"")</f>
        <v/>
      </c>
      <c r="W2014" s="105" t="b">
        <f>V2014=Tabela2[[#This Row],[N.R.
(Natureza da Receita)]]</f>
        <v>1</v>
      </c>
      <c r="X2014" s="105" t="str">
        <f>IF(Tabela2[[#This Row],[F.R.
(Fonte Recurso)]]="",VLOOKUP(Tabela2[[#This Row],[N.R.
(Natureza da Receita)]],Tabela813[[NR]:[Situação]],3,FALSE),"")</f>
        <v/>
      </c>
      <c r="Y2014" s="105" t="b">
        <f>X2014=Tabela2[[#This Row],[(S)intética
(A)nalítica]]</f>
        <v>1</v>
      </c>
    </row>
    <row r="2015" spans="1:25" ht="30">
      <c r="B2015" s="29" t="s">
        <v>793</v>
      </c>
      <c r="C2015" s="20" t="s">
        <v>781</v>
      </c>
      <c r="D2015" s="20" t="s">
        <v>790</v>
      </c>
      <c r="E2015" s="20" t="s">
        <v>781</v>
      </c>
      <c r="F2015" s="20" t="s">
        <v>792</v>
      </c>
      <c r="G2015" s="20" t="s">
        <v>785</v>
      </c>
      <c r="H2015" s="20" t="s">
        <v>784</v>
      </c>
      <c r="I2015" s="20" t="s">
        <v>784</v>
      </c>
      <c r="J2015" s="20" t="s">
        <v>787</v>
      </c>
      <c r="K2015" s="16" t="s">
        <v>2192</v>
      </c>
      <c r="L2015" s="20"/>
      <c r="M2015" s="21" t="s">
        <v>860</v>
      </c>
      <c r="N2015" s="16" t="s">
        <v>1236</v>
      </c>
      <c r="O2015" s="16">
        <v>6</v>
      </c>
      <c r="P2015" s="20" t="s">
        <v>50</v>
      </c>
      <c r="Q2015" s="1" t="s">
        <v>2839</v>
      </c>
      <c r="R2015" s="1" t="s">
        <v>157</v>
      </c>
      <c r="S2015" s="16"/>
      <c r="T2015" s="151"/>
      <c r="V2015" s="105" t="str">
        <f>IF(Tabela2[[#This Row],[F.R.
(Fonte Recurso)]]="",IF(B2139&lt;&gt;"",B2139&amp;".","")&amp;C2139&amp;"."&amp;D2139&amp;"."&amp;E2139&amp;"."&amp;F2139&amp;"."&amp;G2139&amp;"."&amp;H2139&amp;"."&amp;I2139&amp;"."&amp;J2139,"")</f>
        <v>.......</v>
      </c>
      <c r="W2015" s="105" t="b">
        <f>V2015=Tabela2[[#This Row],[N.R.
(Natureza da Receita)]]</f>
        <v>0</v>
      </c>
      <c r="X2015" s="105" t="str">
        <f>IF(Tabela2[[#This Row],[F.R.
(Fonte Recurso)]]="",VLOOKUP(Tabela2[[#This Row],[N.R.
(Natureza da Receita)]],Tabela813[[NR]:[Situação]],3,FALSE),"")</f>
        <v>S</v>
      </c>
      <c r="Y2015" s="105" t="b">
        <f>X2015=Tabela2[[#This Row],[(S)intética
(A)nalítica]]</f>
        <v>1</v>
      </c>
    </row>
    <row r="2016" spans="1:25" ht="30">
      <c r="B2016" s="29" t="s">
        <v>793</v>
      </c>
      <c r="C2016" s="20" t="s">
        <v>781</v>
      </c>
      <c r="D2016" s="20" t="s">
        <v>790</v>
      </c>
      <c r="E2016" s="20" t="s">
        <v>781</v>
      </c>
      <c r="F2016" s="20" t="s">
        <v>792</v>
      </c>
      <c r="G2016" s="20" t="s">
        <v>785</v>
      </c>
      <c r="H2016" s="20" t="s">
        <v>781</v>
      </c>
      <c r="I2016" s="20" t="s">
        <v>784</v>
      </c>
      <c r="J2016" s="20" t="s">
        <v>787</v>
      </c>
      <c r="K2016" s="16" t="s">
        <v>2193</v>
      </c>
      <c r="L2016" s="20"/>
      <c r="M2016" s="21" t="s">
        <v>861</v>
      </c>
      <c r="N2016" s="16" t="s">
        <v>1236</v>
      </c>
      <c r="O2016" s="16">
        <v>7</v>
      </c>
      <c r="P2016" s="20" t="s">
        <v>50</v>
      </c>
      <c r="Q2016" s="1" t="s">
        <v>1108</v>
      </c>
      <c r="R2016" s="1" t="s">
        <v>157</v>
      </c>
      <c r="S2016" s="16"/>
      <c r="T2016" s="151"/>
      <c r="V2016" s="105" t="str">
        <f>IF(Tabela2[[#This Row],[F.R.
(Fonte Recurso)]]="",IF(B2140&lt;&gt;"",B2140&amp;".","")&amp;C2140&amp;"."&amp;D2140&amp;"."&amp;E2140&amp;"."&amp;F2140&amp;"."&amp;G2140&amp;"."&amp;H2140&amp;"."&amp;I2140&amp;"."&amp;J2140,"")</f>
        <v>.......</v>
      </c>
      <c r="W2016" s="105" t="b">
        <f>V2016=Tabela2[[#This Row],[N.R.
(Natureza da Receita)]]</f>
        <v>0</v>
      </c>
      <c r="X2016" s="105" t="str">
        <f>IF(Tabela2[[#This Row],[F.R.
(Fonte Recurso)]]="",VLOOKUP(Tabela2[[#This Row],[N.R.
(Natureza da Receita)]],Tabela813[[NR]:[Situação]],3,FALSE),"")</f>
        <v>S</v>
      </c>
      <c r="Y2016" s="105" t="b">
        <f>X2016=Tabela2[[#This Row],[(S)intética
(A)nalítica]]</f>
        <v>1</v>
      </c>
    </row>
    <row r="2017" spans="2:25">
      <c r="B2017" s="29"/>
      <c r="C2017" s="20"/>
      <c r="D2017" s="20"/>
      <c r="E2017" s="20"/>
      <c r="F2017" s="20"/>
      <c r="G2017" s="20"/>
      <c r="H2017" s="20"/>
      <c r="I2017" s="20"/>
      <c r="J2017" s="20"/>
      <c r="K2017" s="16"/>
      <c r="L2017" s="20" t="s">
        <v>3194</v>
      </c>
      <c r="M2017" s="21" t="s">
        <v>3195</v>
      </c>
      <c r="N2017" s="16"/>
      <c r="O2017" s="16"/>
      <c r="P2017" s="20"/>
      <c r="Q2017" s="1"/>
      <c r="R2017" s="1" t="s">
        <v>157</v>
      </c>
      <c r="S2017" s="16" t="s">
        <v>157</v>
      </c>
      <c r="T2017" s="151"/>
      <c r="V2017" s="105" t="str">
        <f>IF(Tabela2[[#This Row],[F.R.
(Fonte Recurso)]]="",IF(B2141&lt;&gt;"",B2141&amp;".","")&amp;C2141&amp;"."&amp;D2141&amp;"."&amp;E2141&amp;"."&amp;F2141&amp;"."&amp;G2141&amp;"."&amp;H2141&amp;"."&amp;I2141&amp;"."&amp;J2141,"")</f>
        <v/>
      </c>
      <c r="W2017" s="105" t="b">
        <f>V2017=Tabela2[[#This Row],[N.R.
(Natureza da Receita)]]</f>
        <v>1</v>
      </c>
      <c r="X2017" s="105" t="str">
        <f>IF(Tabela2[[#This Row],[F.R.
(Fonte Recurso)]]="",VLOOKUP(Tabela2[[#This Row],[N.R.
(Natureza da Receita)]],Tabela813[[NR]:[Situação]],3,FALSE),"")</f>
        <v/>
      </c>
      <c r="Y2017" s="105" t="b">
        <f>X2017=Tabela2[[#This Row],[(S)intética
(A)nalítica]]</f>
        <v>1</v>
      </c>
    </row>
    <row r="2018" spans="2:25">
      <c r="B2018" s="29"/>
      <c r="C2018" s="20"/>
      <c r="D2018" s="20"/>
      <c r="E2018" s="20"/>
      <c r="F2018" s="20"/>
      <c r="G2018" s="20"/>
      <c r="H2018" s="20"/>
      <c r="I2018" s="20"/>
      <c r="J2018" s="20"/>
      <c r="K2018" s="16"/>
      <c r="L2018" s="20" t="s">
        <v>3193</v>
      </c>
      <c r="M2018" s="21" t="s">
        <v>3196</v>
      </c>
      <c r="N2018" s="16" t="str">
        <f t="shared" si="48"/>
        <v>A</v>
      </c>
      <c r="O2018" s="16"/>
      <c r="P2018" s="20"/>
      <c r="Q2018" s="1"/>
      <c r="R2018" s="1" t="s">
        <v>157</v>
      </c>
      <c r="S2018" s="16" t="s">
        <v>157</v>
      </c>
      <c r="T2018" s="151"/>
      <c r="V2018" s="105" t="str">
        <f>IF(Tabela2[[#This Row],[F.R.
(Fonte Recurso)]]="",IF(B2142&lt;&gt;"",B2142&amp;".","")&amp;C2142&amp;"."&amp;D2142&amp;"."&amp;E2142&amp;"."&amp;F2142&amp;"."&amp;G2142&amp;"."&amp;H2142&amp;"."&amp;I2142&amp;"."&amp;J2142,"")</f>
        <v/>
      </c>
      <c r="W2018" s="105" t="b">
        <f>V2018=Tabela2[[#This Row],[N.R.
(Natureza da Receita)]]</f>
        <v>1</v>
      </c>
      <c r="X2018" s="105" t="str">
        <f>IF(Tabela2[[#This Row],[F.R.
(Fonte Recurso)]]="",VLOOKUP(Tabela2[[#This Row],[N.R.
(Natureza da Receita)]],Tabela813[[NR]:[Situação]],3,FALSE),"")</f>
        <v/>
      </c>
      <c r="Y2018" s="105" t="b">
        <f>X2018=Tabela2[[#This Row],[(S)intética
(A)nalítica]]</f>
        <v>0</v>
      </c>
    </row>
    <row r="2019" spans="2:25">
      <c r="B2019" s="96"/>
      <c r="C2019" s="97"/>
      <c r="D2019" s="97"/>
      <c r="E2019" s="97"/>
      <c r="F2019" s="97"/>
      <c r="G2019" s="97"/>
      <c r="H2019" s="97"/>
      <c r="I2019" s="97"/>
      <c r="J2019" s="97"/>
      <c r="K2019" s="98"/>
      <c r="L2019" s="20" t="s">
        <v>3227</v>
      </c>
      <c r="M2019" s="21" t="s">
        <v>3339</v>
      </c>
      <c r="N2019" s="98"/>
      <c r="O2019" s="98"/>
      <c r="P2019" s="97"/>
      <c r="Q2019" s="99"/>
      <c r="R2019" s="99"/>
      <c r="S2019" s="98"/>
      <c r="T2019" s="151"/>
      <c r="V2019" s="105" t="str">
        <f>IF(Tabela2[[#This Row],[F.R.
(Fonte Recurso)]]="",IF(B2143&lt;&gt;"",B2143&amp;".","")&amp;C2143&amp;"."&amp;D2143&amp;"."&amp;E2143&amp;"."&amp;F2143&amp;"."&amp;G2143&amp;"."&amp;H2143&amp;"."&amp;I2143&amp;"."&amp;J2143,"")</f>
        <v/>
      </c>
      <c r="W2019" s="105" t="b">
        <f>V2019=Tabela2[[#This Row],[N.R.
(Natureza da Receita)]]</f>
        <v>1</v>
      </c>
      <c r="X2019" s="105" t="str">
        <f>IF(Tabela2[[#This Row],[F.R.
(Fonte Recurso)]]="",VLOOKUP(Tabela2[[#This Row],[N.R.
(Natureza da Receita)]],Tabela813[[NR]:[Situação]],3,FALSE),"")</f>
        <v/>
      </c>
      <c r="Y2019" s="105" t="b">
        <f>X2019=Tabela2[[#This Row],[(S)intética
(A)nalítica]]</f>
        <v>1</v>
      </c>
    </row>
    <row r="2020" spans="2:25" ht="45">
      <c r="B2020" s="29" t="s">
        <v>793</v>
      </c>
      <c r="C2020" s="20" t="s">
        <v>781</v>
      </c>
      <c r="D2020" s="20" t="s">
        <v>790</v>
      </c>
      <c r="E2020" s="20" t="s">
        <v>781</v>
      </c>
      <c r="F2020" s="20" t="s">
        <v>792</v>
      </c>
      <c r="G2020" s="20" t="s">
        <v>785</v>
      </c>
      <c r="H2020" s="20" t="s">
        <v>790</v>
      </c>
      <c r="I2020" s="20" t="s">
        <v>784</v>
      </c>
      <c r="J2020" s="20" t="s">
        <v>787</v>
      </c>
      <c r="K2020" s="16" t="s">
        <v>2194</v>
      </c>
      <c r="L2020" s="20"/>
      <c r="M2020" s="21" t="s">
        <v>862</v>
      </c>
      <c r="N2020" s="16" t="str">
        <f t="shared" si="48"/>
        <v/>
      </c>
      <c r="O2020" s="16">
        <v>7</v>
      </c>
      <c r="P2020" s="20" t="s">
        <v>50</v>
      </c>
      <c r="Q2020" s="1" t="s">
        <v>1109</v>
      </c>
      <c r="R2020" s="1" t="s">
        <v>157</v>
      </c>
      <c r="S2020" s="16"/>
      <c r="T2020" s="151"/>
      <c r="V2020" s="105" t="str">
        <f>IF(Tabela2[[#This Row],[F.R.
(Fonte Recurso)]]="",IF(B2144&lt;&gt;"",B2144&amp;".","")&amp;C2144&amp;"."&amp;D2144&amp;"."&amp;E2144&amp;"."&amp;F2144&amp;"."&amp;G2144&amp;"."&amp;H2144&amp;"."&amp;I2144&amp;"."&amp;J2144,"")</f>
        <v>.......</v>
      </c>
      <c r="W2020" s="105" t="b">
        <f>V2020=Tabela2[[#This Row],[N.R.
(Natureza da Receita)]]</f>
        <v>0</v>
      </c>
      <c r="X2020" s="105" t="str">
        <f>IF(Tabela2[[#This Row],[F.R.
(Fonte Recurso)]]="",VLOOKUP(Tabela2[[#This Row],[N.R.
(Natureza da Receita)]],Tabela813[[NR]:[Situação]],3,FALSE),"")</f>
        <v>S</v>
      </c>
      <c r="Y2020" s="105" t="b">
        <f>X2020=Tabela2[[#This Row],[(S)intética
(A)nalítica]]</f>
        <v>0</v>
      </c>
    </row>
    <row r="2021" spans="2:25">
      <c r="B2021" s="29"/>
      <c r="C2021" s="20"/>
      <c r="D2021" s="20"/>
      <c r="E2021" s="20"/>
      <c r="F2021" s="20"/>
      <c r="G2021" s="20"/>
      <c r="H2021" s="20"/>
      <c r="I2021" s="20"/>
      <c r="J2021" s="20"/>
      <c r="K2021" s="16"/>
      <c r="L2021" s="20" t="s">
        <v>3194</v>
      </c>
      <c r="M2021" s="21" t="s">
        <v>3195</v>
      </c>
      <c r="N2021" s="16"/>
      <c r="O2021" s="16"/>
      <c r="P2021" s="20"/>
      <c r="Q2021" s="1"/>
      <c r="R2021" s="1" t="s">
        <v>157</v>
      </c>
      <c r="S2021" s="16" t="s">
        <v>157</v>
      </c>
      <c r="T2021" s="151"/>
      <c r="V2021" s="105" t="str">
        <f>IF(Tabela2[[#This Row],[F.R.
(Fonte Recurso)]]="",IF(B2145&lt;&gt;"",B2145&amp;".","")&amp;C2145&amp;"."&amp;D2145&amp;"."&amp;E2145&amp;"."&amp;F2145&amp;"."&amp;G2145&amp;"."&amp;H2145&amp;"."&amp;I2145&amp;"."&amp;J2145,"")</f>
        <v/>
      </c>
      <c r="W2021" s="105" t="b">
        <f>V2021=Tabela2[[#This Row],[N.R.
(Natureza da Receita)]]</f>
        <v>1</v>
      </c>
      <c r="X2021" s="105" t="str">
        <f>IF(Tabela2[[#This Row],[F.R.
(Fonte Recurso)]]="",VLOOKUP(Tabela2[[#This Row],[N.R.
(Natureza da Receita)]],Tabela813[[NR]:[Situação]],3,FALSE),"")</f>
        <v/>
      </c>
      <c r="Y2021" s="105" t="b">
        <f>X2021=Tabela2[[#This Row],[(S)intética
(A)nalítica]]</f>
        <v>1</v>
      </c>
    </row>
    <row r="2022" spans="2:25">
      <c r="B2022" s="29"/>
      <c r="C2022" s="20"/>
      <c r="D2022" s="20"/>
      <c r="E2022" s="20"/>
      <c r="F2022" s="20"/>
      <c r="G2022" s="20"/>
      <c r="H2022" s="20"/>
      <c r="I2022" s="20"/>
      <c r="J2022" s="20"/>
      <c r="K2022" s="16"/>
      <c r="L2022" s="20" t="s">
        <v>3193</v>
      </c>
      <c r="M2022" s="21" t="s">
        <v>3196</v>
      </c>
      <c r="N2022" s="16"/>
      <c r="O2022" s="16"/>
      <c r="P2022" s="20"/>
      <c r="Q2022" s="1"/>
      <c r="R2022" s="1" t="s">
        <v>157</v>
      </c>
      <c r="S2022" s="16" t="s">
        <v>157</v>
      </c>
      <c r="T2022" s="151"/>
      <c r="V2022" s="105" t="str">
        <f>IF(Tabela2[[#This Row],[F.R.
(Fonte Recurso)]]="",IF(B2146&lt;&gt;"",B2146&amp;".","")&amp;C2146&amp;"."&amp;D2146&amp;"."&amp;E2146&amp;"."&amp;F2146&amp;"."&amp;G2146&amp;"."&amp;H2146&amp;"."&amp;I2146&amp;"."&amp;J2146,"")</f>
        <v/>
      </c>
      <c r="W2022" s="105" t="b">
        <f>V2022=Tabela2[[#This Row],[N.R.
(Natureza da Receita)]]</f>
        <v>1</v>
      </c>
      <c r="X2022" s="105" t="str">
        <f>IF(Tabela2[[#This Row],[F.R.
(Fonte Recurso)]]="",VLOOKUP(Tabela2[[#This Row],[N.R.
(Natureza da Receita)]],Tabela813[[NR]:[Situação]],3,FALSE),"")</f>
        <v/>
      </c>
      <c r="Y2022" s="105" t="b">
        <f>X2022=Tabela2[[#This Row],[(S)intética
(A)nalítica]]</f>
        <v>1</v>
      </c>
    </row>
    <row r="2023" spans="2:25">
      <c r="B2023" s="96"/>
      <c r="C2023" s="97"/>
      <c r="D2023" s="97"/>
      <c r="E2023" s="97"/>
      <c r="F2023" s="97"/>
      <c r="G2023" s="97"/>
      <c r="H2023" s="97"/>
      <c r="I2023" s="97"/>
      <c r="J2023" s="97"/>
      <c r="K2023" s="98"/>
      <c r="L2023" s="20" t="s">
        <v>3227</v>
      </c>
      <c r="M2023" s="21" t="s">
        <v>3339</v>
      </c>
      <c r="N2023" s="98"/>
      <c r="O2023" s="98"/>
      <c r="P2023" s="97"/>
      <c r="Q2023" s="99"/>
      <c r="R2023" s="99"/>
      <c r="S2023" s="98"/>
      <c r="T2023" s="151"/>
      <c r="V2023" s="105" t="str">
        <f>IF(Tabela2[[#This Row],[F.R.
(Fonte Recurso)]]="",IF(B2147&lt;&gt;"",B2147&amp;".","")&amp;C2147&amp;"."&amp;D2147&amp;"."&amp;E2147&amp;"."&amp;F2147&amp;"."&amp;G2147&amp;"."&amp;H2147&amp;"."&amp;I2147&amp;"."&amp;J2147,"")</f>
        <v/>
      </c>
      <c r="W2023" s="105" t="b">
        <f>V2023=Tabela2[[#This Row],[N.R.
(Natureza da Receita)]]</f>
        <v>1</v>
      </c>
      <c r="X2023" s="105" t="str">
        <f>IF(Tabela2[[#This Row],[F.R.
(Fonte Recurso)]]="",VLOOKUP(Tabela2[[#This Row],[N.R.
(Natureza da Receita)]],Tabela813[[NR]:[Situação]],3,FALSE),"")</f>
        <v/>
      </c>
      <c r="Y2023" s="105" t="b">
        <f>X2023=Tabela2[[#This Row],[(S)intética
(A)nalítica]]</f>
        <v>1</v>
      </c>
    </row>
    <row r="2024" spans="2:25" ht="30">
      <c r="B2024" s="29" t="s">
        <v>793</v>
      </c>
      <c r="C2024" s="20" t="s">
        <v>781</v>
      </c>
      <c r="D2024" s="20" t="s">
        <v>790</v>
      </c>
      <c r="E2024" s="20" t="s">
        <v>781</v>
      </c>
      <c r="F2024" s="20" t="s">
        <v>792</v>
      </c>
      <c r="G2024" s="20" t="s">
        <v>794</v>
      </c>
      <c r="H2024" s="20" t="s">
        <v>784</v>
      </c>
      <c r="I2024" s="20" t="s">
        <v>784</v>
      </c>
      <c r="J2024" s="20" t="s">
        <v>787</v>
      </c>
      <c r="K2024" s="16" t="s">
        <v>2195</v>
      </c>
      <c r="L2024" s="20"/>
      <c r="M2024" s="21" t="s">
        <v>863</v>
      </c>
      <c r="N2024" s="16" t="s">
        <v>1236</v>
      </c>
      <c r="O2024" s="16">
        <v>6</v>
      </c>
      <c r="P2024" s="20" t="s">
        <v>50</v>
      </c>
      <c r="Q2024" s="1" t="s">
        <v>2840</v>
      </c>
      <c r="R2024" s="1" t="s">
        <v>157</v>
      </c>
      <c r="S2024" s="16"/>
      <c r="T2024" s="151"/>
      <c r="V2024" s="105" t="str">
        <f>IF(Tabela2[[#This Row],[F.R.
(Fonte Recurso)]]="",IF(B2148&lt;&gt;"",B2148&amp;".","")&amp;C2148&amp;"."&amp;D2148&amp;"."&amp;E2148&amp;"."&amp;F2148&amp;"."&amp;G2148&amp;"."&amp;H2148&amp;"."&amp;I2148&amp;"."&amp;J2148,"")</f>
        <v>9.1.3.6.1.01.0.0.00</v>
      </c>
      <c r="W2024" s="105" t="b">
        <f>V2024=Tabela2[[#This Row],[N.R.
(Natureza da Receita)]]</f>
        <v>0</v>
      </c>
      <c r="X2024" s="105" t="str">
        <f>IF(Tabela2[[#This Row],[F.R.
(Fonte Recurso)]]="",VLOOKUP(Tabela2[[#This Row],[N.R.
(Natureza da Receita)]],Tabela813[[NR]:[Situação]],3,FALSE),"")</f>
        <v>S</v>
      </c>
      <c r="Y2024" s="105" t="b">
        <f>X2024=Tabela2[[#This Row],[(S)intética
(A)nalítica]]</f>
        <v>1</v>
      </c>
    </row>
    <row r="2025" spans="2:25">
      <c r="B2025" s="29"/>
      <c r="C2025" s="20"/>
      <c r="D2025" s="20"/>
      <c r="E2025" s="20"/>
      <c r="F2025" s="20"/>
      <c r="G2025" s="20"/>
      <c r="H2025" s="20"/>
      <c r="I2025" s="20"/>
      <c r="J2025" s="20"/>
      <c r="K2025" s="16"/>
      <c r="L2025" s="20" t="s">
        <v>3194</v>
      </c>
      <c r="M2025" s="21" t="s">
        <v>3195</v>
      </c>
      <c r="N2025" s="16"/>
      <c r="O2025" s="16"/>
      <c r="P2025" s="20"/>
      <c r="Q2025" s="1"/>
      <c r="R2025" s="1" t="s">
        <v>157</v>
      </c>
      <c r="S2025" s="16" t="s">
        <v>157</v>
      </c>
      <c r="T2025" s="151"/>
      <c r="V2025" s="105" t="str">
        <f>IF(Tabela2[[#This Row],[F.R.
(Fonte Recurso)]]="",IF(B2149&lt;&gt;"",B2149&amp;".","")&amp;C2149&amp;"."&amp;D2149&amp;"."&amp;E2149&amp;"."&amp;F2149&amp;"."&amp;G2149&amp;"."&amp;H2149&amp;"."&amp;I2149&amp;"."&amp;J2149,"")</f>
        <v/>
      </c>
      <c r="W2025" s="105" t="b">
        <f>V2025=Tabela2[[#This Row],[N.R.
(Natureza da Receita)]]</f>
        <v>1</v>
      </c>
      <c r="X2025" s="105" t="str">
        <f>IF(Tabela2[[#This Row],[F.R.
(Fonte Recurso)]]="",VLOOKUP(Tabela2[[#This Row],[N.R.
(Natureza da Receita)]],Tabela813[[NR]:[Situação]],3,FALSE),"")</f>
        <v/>
      </c>
      <c r="Y2025" s="105" t="b">
        <f>X2025=Tabela2[[#This Row],[(S)intética
(A)nalítica]]</f>
        <v>1</v>
      </c>
    </row>
    <row r="2026" spans="2:25">
      <c r="B2026" s="29"/>
      <c r="C2026" s="20"/>
      <c r="D2026" s="20"/>
      <c r="E2026" s="20"/>
      <c r="F2026" s="20"/>
      <c r="G2026" s="20"/>
      <c r="H2026" s="20"/>
      <c r="I2026" s="20"/>
      <c r="J2026" s="20"/>
      <c r="K2026" s="16"/>
      <c r="L2026" s="20" t="s">
        <v>3193</v>
      </c>
      <c r="M2026" s="21" t="s">
        <v>3196</v>
      </c>
      <c r="N2026" s="16"/>
      <c r="O2026" s="16"/>
      <c r="P2026" s="20"/>
      <c r="Q2026" s="1"/>
      <c r="R2026" s="1" t="s">
        <v>157</v>
      </c>
      <c r="S2026" s="16" t="s">
        <v>157</v>
      </c>
      <c r="T2026" s="151"/>
      <c r="V2026" s="105" t="str">
        <f>IF(Tabela2[[#This Row],[F.R.
(Fonte Recurso)]]="",IF(B2150&lt;&gt;"",B2150&amp;".","")&amp;C2150&amp;"."&amp;D2150&amp;"."&amp;E2150&amp;"."&amp;F2150&amp;"."&amp;G2150&amp;"."&amp;H2150&amp;"."&amp;I2150&amp;"."&amp;J2150,"")</f>
        <v/>
      </c>
      <c r="W2026" s="105" t="b">
        <f>V2026=Tabela2[[#This Row],[N.R.
(Natureza da Receita)]]</f>
        <v>1</v>
      </c>
      <c r="X2026" s="105" t="str">
        <f>IF(Tabela2[[#This Row],[F.R.
(Fonte Recurso)]]="",VLOOKUP(Tabela2[[#This Row],[N.R.
(Natureza da Receita)]],Tabela813[[NR]:[Situação]],3,FALSE),"")</f>
        <v/>
      </c>
      <c r="Y2026" s="105" t="b">
        <f>X2026=Tabela2[[#This Row],[(S)intética
(A)nalítica]]</f>
        <v>1</v>
      </c>
    </row>
    <row r="2027" spans="2:25">
      <c r="B2027" s="96"/>
      <c r="C2027" s="97"/>
      <c r="D2027" s="97"/>
      <c r="E2027" s="97"/>
      <c r="F2027" s="97"/>
      <c r="G2027" s="97"/>
      <c r="H2027" s="97"/>
      <c r="I2027" s="97"/>
      <c r="J2027" s="97"/>
      <c r="K2027" s="98"/>
      <c r="L2027" s="20" t="s">
        <v>3227</v>
      </c>
      <c r="M2027" s="21" t="s">
        <v>3339</v>
      </c>
      <c r="N2027" s="98"/>
      <c r="O2027" s="98"/>
      <c r="P2027" s="97"/>
      <c r="Q2027" s="99"/>
      <c r="R2027" s="99"/>
      <c r="S2027" s="98"/>
      <c r="T2027" s="151"/>
      <c r="V2027" s="105" t="str">
        <f>IF(Tabela2[[#This Row],[F.R.
(Fonte Recurso)]]="",IF(B2151&lt;&gt;"",B2151&amp;".","")&amp;C2151&amp;"."&amp;D2151&amp;"."&amp;E2151&amp;"."&amp;F2151&amp;"."&amp;G2151&amp;"."&amp;H2151&amp;"."&amp;I2151&amp;"."&amp;J2151,"")</f>
        <v/>
      </c>
      <c r="W2027" s="105" t="b">
        <f>V2027=Tabela2[[#This Row],[N.R.
(Natureza da Receita)]]</f>
        <v>1</v>
      </c>
      <c r="X2027" s="105" t="str">
        <f>IF(Tabela2[[#This Row],[F.R.
(Fonte Recurso)]]="",VLOOKUP(Tabela2[[#This Row],[N.R.
(Natureza da Receita)]],Tabela813[[NR]:[Situação]],3,FALSE),"")</f>
        <v/>
      </c>
      <c r="Y2027" s="105" t="b">
        <f>X2027=Tabela2[[#This Row],[(S)intética
(A)nalítica]]</f>
        <v>1</v>
      </c>
    </row>
    <row r="2028" spans="2:25" ht="30">
      <c r="B2028" s="29" t="s">
        <v>793</v>
      </c>
      <c r="C2028" s="20" t="s">
        <v>781</v>
      </c>
      <c r="D2028" s="20" t="s">
        <v>790</v>
      </c>
      <c r="E2028" s="20" t="s">
        <v>781</v>
      </c>
      <c r="F2028" s="20" t="s">
        <v>792</v>
      </c>
      <c r="G2028" s="20" t="s">
        <v>807</v>
      </c>
      <c r="H2028" s="20" t="s">
        <v>784</v>
      </c>
      <c r="I2028" s="20" t="s">
        <v>784</v>
      </c>
      <c r="J2028" s="20" t="s">
        <v>787</v>
      </c>
      <c r="K2028" s="16" t="s">
        <v>2196</v>
      </c>
      <c r="L2028" s="20"/>
      <c r="M2028" s="21" t="s">
        <v>864</v>
      </c>
      <c r="N2028" s="16" t="s">
        <v>1236</v>
      </c>
      <c r="O2028" s="16">
        <v>6</v>
      </c>
      <c r="P2028" s="20" t="s">
        <v>54</v>
      </c>
      <c r="Q2028" s="1" t="s">
        <v>2841</v>
      </c>
      <c r="R2028" s="1" t="s">
        <v>157</v>
      </c>
      <c r="S2028" s="16"/>
      <c r="T2028" s="151"/>
      <c r="V2028" s="105" t="str">
        <f>IF(Tabela2[[#This Row],[F.R.
(Fonte Recurso)]]="",IF(B2152&lt;&gt;"",B2152&amp;".","")&amp;C2152&amp;"."&amp;D2152&amp;"."&amp;E2152&amp;"."&amp;F2152&amp;"."&amp;G2152&amp;"."&amp;H2152&amp;"."&amp;I2152&amp;"."&amp;J2152,"")</f>
        <v>9.1.3.9.9.00.0.0.00</v>
      </c>
      <c r="W2028" s="105" t="b">
        <f>V2028=Tabela2[[#This Row],[N.R.
(Natureza da Receita)]]</f>
        <v>0</v>
      </c>
      <c r="X2028" s="105" t="str">
        <f>IF(Tabela2[[#This Row],[F.R.
(Fonte Recurso)]]="",VLOOKUP(Tabela2[[#This Row],[N.R.
(Natureza da Receita)]],Tabela813[[NR]:[Situação]],3,FALSE),"")</f>
        <v>S</v>
      </c>
      <c r="Y2028" s="105" t="b">
        <f>X2028=Tabela2[[#This Row],[(S)intética
(A)nalítica]]</f>
        <v>1</v>
      </c>
    </row>
    <row r="2029" spans="2:25" ht="30">
      <c r="B2029" s="29" t="s">
        <v>793</v>
      </c>
      <c r="C2029" s="20" t="s">
        <v>781</v>
      </c>
      <c r="D2029" s="20" t="s">
        <v>790</v>
      </c>
      <c r="E2029" s="20" t="s">
        <v>781</v>
      </c>
      <c r="F2029" s="20" t="s">
        <v>792</v>
      </c>
      <c r="G2029" s="20" t="s">
        <v>807</v>
      </c>
      <c r="H2029" s="20" t="s">
        <v>781</v>
      </c>
      <c r="I2029" s="20" t="s">
        <v>784</v>
      </c>
      <c r="J2029" s="20" t="s">
        <v>787</v>
      </c>
      <c r="K2029" s="16" t="s">
        <v>2197</v>
      </c>
      <c r="L2029" s="20"/>
      <c r="M2029" s="21" t="s">
        <v>865</v>
      </c>
      <c r="N2029" s="16" t="s">
        <v>1236</v>
      </c>
      <c r="O2029" s="16">
        <v>7</v>
      </c>
      <c r="P2029" s="20" t="s">
        <v>54</v>
      </c>
      <c r="Q2029" s="1" t="s">
        <v>1110</v>
      </c>
      <c r="R2029" s="1" t="s">
        <v>157</v>
      </c>
      <c r="S2029" s="16"/>
      <c r="T2029" s="151"/>
      <c r="V2029" s="105" t="str">
        <f>IF(Tabela2[[#This Row],[F.R.
(Fonte Recurso)]]="",IF(B2153&lt;&gt;"",B2153&amp;".","")&amp;C2153&amp;"."&amp;D2153&amp;"."&amp;E2153&amp;"."&amp;F2153&amp;"."&amp;G2153&amp;"."&amp;H2153&amp;"."&amp;I2153&amp;"."&amp;J2153,"")</f>
        <v>9.1.3.9.9.99.0.0.00</v>
      </c>
      <c r="W2029" s="105" t="b">
        <f>V2029=Tabela2[[#This Row],[N.R.
(Natureza da Receita)]]</f>
        <v>0</v>
      </c>
      <c r="X2029" s="105" t="str">
        <f>IF(Tabela2[[#This Row],[F.R.
(Fonte Recurso)]]="",VLOOKUP(Tabela2[[#This Row],[N.R.
(Natureza da Receita)]],Tabela813[[NR]:[Situação]],3,FALSE),"")</f>
        <v>S</v>
      </c>
      <c r="Y2029" s="105" t="b">
        <f>X2029=Tabela2[[#This Row],[(S)intética
(A)nalítica]]</f>
        <v>1</v>
      </c>
    </row>
    <row r="2030" spans="2:25">
      <c r="B2030" s="29"/>
      <c r="C2030" s="20"/>
      <c r="D2030" s="20"/>
      <c r="E2030" s="20"/>
      <c r="F2030" s="20"/>
      <c r="G2030" s="20"/>
      <c r="H2030" s="20"/>
      <c r="I2030" s="20"/>
      <c r="J2030" s="20"/>
      <c r="K2030" s="16"/>
      <c r="L2030" s="20" t="s">
        <v>3194</v>
      </c>
      <c r="M2030" s="21" t="s">
        <v>3195</v>
      </c>
      <c r="N2030" s="16" t="str">
        <f t="shared" si="48"/>
        <v/>
      </c>
      <c r="O2030" s="16"/>
      <c r="P2030" s="20"/>
      <c r="Q2030" s="1"/>
      <c r="R2030" s="1" t="s">
        <v>157</v>
      </c>
      <c r="S2030" s="16" t="s">
        <v>157</v>
      </c>
      <c r="T2030" s="151"/>
      <c r="V2030" s="105" t="str">
        <f>IF(Tabela2[[#This Row],[F.R.
(Fonte Recurso)]]="",IF(B2154&lt;&gt;"",B2154&amp;".","")&amp;C2154&amp;"."&amp;D2154&amp;"."&amp;E2154&amp;"."&amp;F2154&amp;"."&amp;G2154&amp;"."&amp;H2154&amp;"."&amp;I2154&amp;"."&amp;J2154,"")</f>
        <v/>
      </c>
      <c r="W2030" s="105" t="b">
        <f>V2030=Tabela2[[#This Row],[N.R.
(Natureza da Receita)]]</f>
        <v>1</v>
      </c>
      <c r="X2030" s="105" t="str">
        <f>IF(Tabela2[[#This Row],[F.R.
(Fonte Recurso)]]="",VLOOKUP(Tabela2[[#This Row],[N.R.
(Natureza da Receita)]],Tabela813[[NR]:[Situação]],3,FALSE),"")</f>
        <v/>
      </c>
      <c r="Y2030" s="105" t="b">
        <f>X2030=Tabela2[[#This Row],[(S)intética
(A)nalítica]]</f>
        <v>1</v>
      </c>
    </row>
    <row r="2031" spans="2:25">
      <c r="B2031" s="29"/>
      <c r="C2031" s="20"/>
      <c r="D2031" s="20"/>
      <c r="E2031" s="20"/>
      <c r="F2031" s="20"/>
      <c r="G2031" s="20"/>
      <c r="H2031" s="20"/>
      <c r="I2031" s="20"/>
      <c r="J2031" s="20"/>
      <c r="K2031" s="16"/>
      <c r="L2031" s="20" t="s">
        <v>3193</v>
      </c>
      <c r="M2031" s="21" t="s">
        <v>3196</v>
      </c>
      <c r="N2031" s="16"/>
      <c r="O2031" s="16"/>
      <c r="P2031" s="20"/>
      <c r="Q2031" s="1"/>
      <c r="R2031" s="1" t="s">
        <v>157</v>
      </c>
      <c r="S2031" s="16" t="s">
        <v>157</v>
      </c>
      <c r="T2031" s="151"/>
    </row>
    <row r="2032" spans="2:25">
      <c r="B2032" s="96"/>
      <c r="C2032" s="97"/>
      <c r="D2032" s="97"/>
      <c r="E2032" s="97"/>
      <c r="F2032" s="97"/>
      <c r="G2032" s="97"/>
      <c r="H2032" s="97"/>
      <c r="I2032" s="97"/>
      <c r="J2032" s="97"/>
      <c r="K2032" s="98"/>
      <c r="L2032" s="20" t="s">
        <v>3227</v>
      </c>
      <c r="M2032" s="21" t="s">
        <v>3339</v>
      </c>
      <c r="N2032" s="98"/>
      <c r="O2032" s="98"/>
      <c r="P2032" s="97"/>
      <c r="Q2032" s="99"/>
      <c r="R2032" s="99"/>
      <c r="S2032" s="98"/>
      <c r="T2032" s="151"/>
    </row>
    <row r="2033" spans="2:25" ht="30">
      <c r="B2033" s="29" t="s">
        <v>793</v>
      </c>
      <c r="C2033" s="20" t="s">
        <v>781</v>
      </c>
      <c r="D2033" s="20" t="s">
        <v>790</v>
      </c>
      <c r="E2033" s="20" t="s">
        <v>781</v>
      </c>
      <c r="F2033" s="20" t="s">
        <v>792</v>
      </c>
      <c r="G2033" s="20" t="s">
        <v>807</v>
      </c>
      <c r="H2033" s="20" t="s">
        <v>790</v>
      </c>
      <c r="I2033" s="20" t="s">
        <v>784</v>
      </c>
      <c r="J2033" s="20" t="s">
        <v>787</v>
      </c>
      <c r="K2033" s="16" t="s">
        <v>2198</v>
      </c>
      <c r="L2033" s="20"/>
      <c r="M2033" s="21" t="s">
        <v>866</v>
      </c>
      <c r="N2033" s="16" t="s">
        <v>1236</v>
      </c>
      <c r="O2033" s="16">
        <v>7</v>
      </c>
      <c r="P2033" s="20" t="s">
        <v>54</v>
      </c>
      <c r="Q2033" s="1" t="s">
        <v>1111</v>
      </c>
      <c r="R2033" s="1" t="s">
        <v>157</v>
      </c>
      <c r="S2033" s="16"/>
      <c r="T2033" s="151"/>
      <c r="V2033" s="105" t="str">
        <f>IF(Tabela2[[#This Row],[F.R.
(Fonte Recurso)]]="",IF(B2155&lt;&gt;"",B2155&amp;".","")&amp;C2155&amp;"."&amp;D2155&amp;"."&amp;E2155&amp;"."&amp;F2155&amp;"."&amp;G2155&amp;"."&amp;H2155&amp;"."&amp;I2155&amp;"."&amp;J2155,"")</f>
        <v>9.1.4.0.0.00.0.0.00</v>
      </c>
      <c r="W2033" s="105" t="b">
        <f>V2033=Tabela2[[#This Row],[N.R.
(Natureza da Receita)]]</f>
        <v>0</v>
      </c>
      <c r="X2033" s="105" t="str">
        <f>IF(Tabela2[[#This Row],[F.R.
(Fonte Recurso)]]="",VLOOKUP(Tabela2[[#This Row],[N.R.
(Natureza da Receita)]],Tabela813[[NR]:[Situação]],3,FALSE),"")</f>
        <v>S</v>
      </c>
      <c r="Y2033" s="105" t="b">
        <f>X2033=Tabela2[[#This Row],[(S)intética
(A)nalítica]]</f>
        <v>1</v>
      </c>
    </row>
    <row r="2034" spans="2:25">
      <c r="B2034" s="29"/>
      <c r="C2034" s="20"/>
      <c r="D2034" s="20"/>
      <c r="E2034" s="20"/>
      <c r="F2034" s="20"/>
      <c r="G2034" s="20"/>
      <c r="H2034" s="20"/>
      <c r="I2034" s="20"/>
      <c r="J2034" s="20"/>
      <c r="K2034" s="16"/>
      <c r="L2034" s="20" t="s">
        <v>3194</v>
      </c>
      <c r="M2034" s="21" t="s">
        <v>3195</v>
      </c>
      <c r="N2034" s="16"/>
      <c r="O2034" s="16"/>
      <c r="P2034" s="20"/>
      <c r="Q2034" s="1"/>
      <c r="R2034" s="1" t="s">
        <v>157</v>
      </c>
      <c r="S2034" s="16" t="s">
        <v>157</v>
      </c>
      <c r="T2034" s="151"/>
    </row>
    <row r="2035" spans="2:25">
      <c r="B2035" s="29"/>
      <c r="C2035" s="20"/>
      <c r="D2035" s="20"/>
      <c r="E2035" s="20"/>
      <c r="F2035" s="20"/>
      <c r="G2035" s="20"/>
      <c r="H2035" s="20"/>
      <c r="I2035" s="20"/>
      <c r="J2035" s="20"/>
      <c r="K2035" s="16"/>
      <c r="L2035" s="20" t="s">
        <v>3193</v>
      </c>
      <c r="M2035" s="21" t="s">
        <v>3196</v>
      </c>
      <c r="N2035" s="16" t="str">
        <f t="shared" si="48"/>
        <v>S</v>
      </c>
      <c r="O2035" s="16"/>
      <c r="P2035" s="20"/>
      <c r="Q2035" s="1"/>
      <c r="R2035" s="1" t="s">
        <v>157</v>
      </c>
      <c r="S2035" s="16" t="s">
        <v>157</v>
      </c>
      <c r="T2035" s="151"/>
    </row>
    <row r="2036" spans="2:25">
      <c r="B2036" s="96"/>
      <c r="C2036" s="97"/>
      <c r="D2036" s="97"/>
      <c r="E2036" s="97"/>
      <c r="F2036" s="97"/>
      <c r="G2036" s="97"/>
      <c r="H2036" s="97"/>
      <c r="I2036" s="97"/>
      <c r="J2036" s="97"/>
      <c r="K2036" s="98"/>
      <c r="L2036" s="20" t="s">
        <v>3227</v>
      </c>
      <c r="M2036" s="21" t="s">
        <v>3339</v>
      </c>
      <c r="N2036" s="98"/>
      <c r="O2036" s="98"/>
      <c r="P2036" s="97"/>
      <c r="Q2036" s="99"/>
      <c r="R2036" s="99"/>
      <c r="S2036" s="98"/>
      <c r="T2036" s="151"/>
    </row>
    <row r="2037" spans="2:25" ht="30">
      <c r="B2037" s="29" t="s">
        <v>793</v>
      </c>
      <c r="C2037" s="20" t="s">
        <v>781</v>
      </c>
      <c r="D2037" s="20" t="s">
        <v>790</v>
      </c>
      <c r="E2037" s="20" t="s">
        <v>781</v>
      </c>
      <c r="F2037" s="20" t="s">
        <v>792</v>
      </c>
      <c r="G2037" s="20" t="s">
        <v>807</v>
      </c>
      <c r="H2037" s="20" t="s">
        <v>782</v>
      </c>
      <c r="I2037" s="20" t="s">
        <v>784</v>
      </c>
      <c r="J2037" s="20" t="s">
        <v>787</v>
      </c>
      <c r="K2037" s="16" t="s">
        <v>2199</v>
      </c>
      <c r="L2037" s="20"/>
      <c r="M2037" s="21" t="s">
        <v>867</v>
      </c>
      <c r="N2037" s="16" t="str">
        <f t="shared" si="48"/>
        <v>S</v>
      </c>
      <c r="O2037" s="16">
        <v>7</v>
      </c>
      <c r="P2037" s="20" t="s">
        <v>54</v>
      </c>
      <c r="Q2037" s="1" t="s">
        <v>1112</v>
      </c>
      <c r="R2037" s="1" t="s">
        <v>157</v>
      </c>
      <c r="S2037" s="16"/>
      <c r="T2037" s="151"/>
      <c r="V2037" s="105" t="str">
        <f>IF(Tabela2[[#This Row],[F.R.
(Fonte Recurso)]]="",IF(B2157&lt;&gt;"",B2157&amp;".","")&amp;C2157&amp;"."&amp;D2157&amp;"."&amp;E2157&amp;"."&amp;F2157&amp;"."&amp;G2157&amp;"."&amp;H2157&amp;"."&amp;I2157&amp;"."&amp;J2157,"")</f>
        <v>9.1.4.1.1.00.0.0.00</v>
      </c>
      <c r="W2037" s="105" t="b">
        <f>V2037=Tabela2[[#This Row],[N.R.
(Natureza da Receita)]]</f>
        <v>0</v>
      </c>
      <c r="X2037" s="105" t="str">
        <f>IF(Tabela2[[#This Row],[F.R.
(Fonte Recurso)]]="",VLOOKUP(Tabela2[[#This Row],[N.R.
(Natureza da Receita)]],Tabela813[[NR]:[Situação]],3,FALSE),"")</f>
        <v>S</v>
      </c>
      <c r="Y2037" s="105" t="b">
        <f>X2037=Tabela2[[#This Row],[(S)intética
(A)nalítica]]</f>
        <v>1</v>
      </c>
    </row>
    <row r="2038" spans="2:25">
      <c r="B2038" s="29"/>
      <c r="C2038" s="20"/>
      <c r="D2038" s="20"/>
      <c r="E2038" s="20"/>
      <c r="F2038" s="20"/>
      <c r="G2038" s="20"/>
      <c r="H2038" s="20"/>
      <c r="I2038" s="20"/>
      <c r="J2038" s="20"/>
      <c r="K2038" s="16"/>
      <c r="L2038" s="20" t="s">
        <v>3194</v>
      </c>
      <c r="M2038" s="21" t="s">
        <v>3195</v>
      </c>
      <c r="N2038" s="16"/>
      <c r="O2038" s="16"/>
      <c r="P2038" s="20"/>
      <c r="Q2038" s="1"/>
      <c r="R2038" s="1" t="s">
        <v>157</v>
      </c>
      <c r="S2038" s="16" t="s">
        <v>157</v>
      </c>
      <c r="T2038" s="151"/>
      <c r="V2038" s="105" t="str">
        <f>IF(Tabela2[[#This Row],[F.R.
(Fonte Recurso)]]="",IF(B2158&lt;&gt;"",B2158&amp;".","")&amp;C2158&amp;"."&amp;D2158&amp;"."&amp;E2158&amp;"."&amp;F2158&amp;"."&amp;G2158&amp;"."&amp;H2158&amp;"."&amp;I2158&amp;"."&amp;J2158,"")</f>
        <v/>
      </c>
      <c r="W2038" s="105" t="b">
        <f>V2038=Tabela2[[#This Row],[N.R.
(Natureza da Receita)]]</f>
        <v>1</v>
      </c>
      <c r="X2038" s="105" t="str">
        <f>IF(Tabela2[[#This Row],[F.R.
(Fonte Recurso)]]="",VLOOKUP(Tabela2[[#This Row],[N.R.
(Natureza da Receita)]],Tabela813[[NR]:[Situação]],3,FALSE),"")</f>
        <v/>
      </c>
      <c r="Y2038" s="105" t="b">
        <f>X2038=Tabela2[[#This Row],[(S)intética
(A)nalítica]]</f>
        <v>1</v>
      </c>
    </row>
    <row r="2039" spans="2:25">
      <c r="B2039" s="29"/>
      <c r="C2039" s="20"/>
      <c r="D2039" s="20"/>
      <c r="E2039" s="20"/>
      <c r="F2039" s="20"/>
      <c r="G2039" s="20"/>
      <c r="H2039" s="20"/>
      <c r="I2039" s="20"/>
      <c r="J2039" s="20"/>
      <c r="K2039" s="16"/>
      <c r="L2039" s="20" t="s">
        <v>3193</v>
      </c>
      <c r="M2039" s="21" t="s">
        <v>3196</v>
      </c>
      <c r="N2039" s="16" t="str">
        <f t="shared" si="48"/>
        <v>S</v>
      </c>
      <c r="O2039" s="16"/>
      <c r="P2039" s="20"/>
      <c r="Q2039" s="1"/>
      <c r="R2039" s="1" t="s">
        <v>157</v>
      </c>
      <c r="S2039" s="16" t="s">
        <v>157</v>
      </c>
      <c r="T2039" s="151"/>
      <c r="V2039" s="105" t="str">
        <f>IF(Tabela2[[#This Row],[F.R.
(Fonte Recurso)]]="",IF(B2159&lt;&gt;"",B2159&amp;".","")&amp;C2159&amp;"."&amp;D2159&amp;"."&amp;E2159&amp;"."&amp;F2159&amp;"."&amp;G2159&amp;"."&amp;H2159&amp;"."&amp;I2159&amp;"."&amp;J2159,"")</f>
        <v/>
      </c>
      <c r="W2039" s="105" t="b">
        <f>V2039=Tabela2[[#This Row],[N.R.
(Natureza da Receita)]]</f>
        <v>1</v>
      </c>
      <c r="X2039" s="105" t="str">
        <f>IF(Tabela2[[#This Row],[F.R.
(Fonte Recurso)]]="",VLOOKUP(Tabela2[[#This Row],[N.R.
(Natureza da Receita)]],Tabela813[[NR]:[Situação]],3,FALSE),"")</f>
        <v/>
      </c>
      <c r="Y2039" s="105" t="b">
        <f>X2039=Tabela2[[#This Row],[(S)intética
(A)nalítica]]</f>
        <v>0</v>
      </c>
    </row>
    <row r="2040" spans="2:25">
      <c r="B2040" s="96"/>
      <c r="C2040" s="97"/>
      <c r="D2040" s="97"/>
      <c r="E2040" s="97"/>
      <c r="F2040" s="97"/>
      <c r="G2040" s="97"/>
      <c r="H2040" s="97"/>
      <c r="I2040" s="97"/>
      <c r="J2040" s="97"/>
      <c r="K2040" s="98"/>
      <c r="L2040" s="20" t="s">
        <v>3227</v>
      </c>
      <c r="M2040" s="21" t="s">
        <v>3339</v>
      </c>
      <c r="N2040" s="98" t="str">
        <f t="shared" si="48"/>
        <v/>
      </c>
      <c r="O2040" s="98"/>
      <c r="P2040" s="97"/>
      <c r="Q2040" s="99"/>
      <c r="R2040" s="99"/>
      <c r="S2040" s="98"/>
      <c r="T2040" s="151"/>
      <c r="V2040" s="105" t="str">
        <f>IF(Tabela2[[#This Row],[F.R.
(Fonte Recurso)]]="",IF(B2160&lt;&gt;"",B2160&amp;".","")&amp;C2160&amp;"."&amp;D2160&amp;"."&amp;E2160&amp;"."&amp;F2160&amp;"."&amp;G2160&amp;"."&amp;H2160&amp;"."&amp;I2160&amp;"."&amp;J2160,"")</f>
        <v/>
      </c>
      <c r="W2040" s="105" t="b">
        <f>V2040=Tabela2[[#This Row],[N.R.
(Natureza da Receita)]]</f>
        <v>1</v>
      </c>
      <c r="X2040" s="105" t="str">
        <f>IF(Tabela2[[#This Row],[F.R.
(Fonte Recurso)]]="",VLOOKUP(Tabela2[[#This Row],[N.R.
(Natureza da Receita)]],Tabela813[[NR]:[Situação]],3,FALSE),"")</f>
        <v/>
      </c>
      <c r="Y2040" s="105" t="b">
        <f>X2040=Tabela2[[#This Row],[(S)intética
(A)nalítica]]</f>
        <v>1</v>
      </c>
    </row>
    <row r="2041" spans="2:25" ht="30">
      <c r="B2041" s="29" t="s">
        <v>793</v>
      </c>
      <c r="C2041" s="20" t="s">
        <v>781</v>
      </c>
      <c r="D2041" s="20" t="s">
        <v>790</v>
      </c>
      <c r="E2041" s="20" t="s">
        <v>781</v>
      </c>
      <c r="F2041" s="20" t="s">
        <v>792</v>
      </c>
      <c r="G2041" s="20" t="s">
        <v>807</v>
      </c>
      <c r="H2041" s="20" t="s">
        <v>791</v>
      </c>
      <c r="I2041" s="20" t="s">
        <v>784</v>
      </c>
      <c r="J2041" s="20" t="s">
        <v>787</v>
      </c>
      <c r="K2041" s="16" t="s">
        <v>2200</v>
      </c>
      <c r="L2041" s="20"/>
      <c r="M2041" s="21" t="s">
        <v>2676</v>
      </c>
      <c r="N2041" s="16" t="s">
        <v>1236</v>
      </c>
      <c r="O2041" s="16">
        <v>7</v>
      </c>
      <c r="P2041" s="20" t="s">
        <v>54</v>
      </c>
      <c r="Q2041" s="1" t="s">
        <v>1113</v>
      </c>
      <c r="R2041" s="1" t="s">
        <v>157</v>
      </c>
      <c r="S2041" s="16"/>
      <c r="T2041" s="151"/>
      <c r="V2041" s="105" t="str">
        <f>IF(Tabela2[[#This Row],[F.R.
(Fonte Recurso)]]="",IF(B2161&lt;&gt;"",B2161&amp;".","")&amp;C2161&amp;"."&amp;D2161&amp;"."&amp;E2161&amp;"."&amp;F2161&amp;"."&amp;G2161&amp;"."&amp;H2161&amp;"."&amp;I2161&amp;"."&amp;J2161,"")</f>
        <v>9.1.5.0.0.00.0.0.00</v>
      </c>
      <c r="W2041" s="105" t="b">
        <f>V2041=Tabela2[[#This Row],[N.R.
(Natureza da Receita)]]</f>
        <v>0</v>
      </c>
      <c r="X2041" s="105" t="str">
        <f>IF(Tabela2[[#This Row],[F.R.
(Fonte Recurso)]]="",VLOOKUP(Tabela2[[#This Row],[N.R.
(Natureza da Receita)]],Tabela813[[NR]:[Situação]],3,FALSE),"")</f>
        <v>S</v>
      </c>
      <c r="Y2041" s="105" t="b">
        <f>X2041=Tabela2[[#This Row],[(S)intética
(A)nalítica]]</f>
        <v>1</v>
      </c>
    </row>
    <row r="2042" spans="2:25">
      <c r="B2042" s="29"/>
      <c r="C2042" s="20"/>
      <c r="D2042" s="20"/>
      <c r="E2042" s="20"/>
      <c r="F2042" s="20"/>
      <c r="G2042" s="20"/>
      <c r="H2042" s="20"/>
      <c r="I2042" s="20"/>
      <c r="J2042" s="20"/>
      <c r="K2042" s="16"/>
      <c r="L2042" s="20" t="s">
        <v>3194</v>
      </c>
      <c r="M2042" s="21" t="s">
        <v>3195</v>
      </c>
      <c r="N2042" s="16"/>
      <c r="O2042" s="16"/>
      <c r="P2042" s="20"/>
      <c r="Q2042" s="1"/>
      <c r="R2042" s="1" t="s">
        <v>157</v>
      </c>
      <c r="S2042" s="16" t="s">
        <v>157</v>
      </c>
      <c r="T2042" s="151"/>
      <c r="V2042" s="105" t="str">
        <f>IF(Tabela2[[#This Row],[F.R.
(Fonte Recurso)]]="",IF(B2162&lt;&gt;"",B2162&amp;".","")&amp;C2162&amp;"."&amp;D2162&amp;"."&amp;E2162&amp;"."&amp;F2162&amp;"."&amp;G2162&amp;"."&amp;H2162&amp;"."&amp;I2162&amp;"."&amp;J2162,"")</f>
        <v/>
      </c>
      <c r="W2042" s="105" t="b">
        <f>V2042=Tabela2[[#This Row],[N.R.
(Natureza da Receita)]]</f>
        <v>1</v>
      </c>
      <c r="X2042" s="105" t="str">
        <f>IF(Tabela2[[#This Row],[F.R.
(Fonte Recurso)]]="",VLOOKUP(Tabela2[[#This Row],[N.R.
(Natureza da Receita)]],Tabela813[[NR]:[Situação]],3,FALSE),"")</f>
        <v/>
      </c>
      <c r="Y2042" s="105" t="b">
        <f>X2042=Tabela2[[#This Row],[(S)intética
(A)nalítica]]</f>
        <v>1</v>
      </c>
    </row>
    <row r="2043" spans="2:25">
      <c r="B2043" s="29"/>
      <c r="C2043" s="20"/>
      <c r="D2043" s="20"/>
      <c r="E2043" s="20"/>
      <c r="F2043" s="20"/>
      <c r="G2043" s="20"/>
      <c r="H2043" s="20"/>
      <c r="I2043" s="20"/>
      <c r="J2043" s="20"/>
      <c r="K2043" s="16"/>
      <c r="L2043" s="20" t="s">
        <v>3193</v>
      </c>
      <c r="M2043" s="21" t="s">
        <v>3196</v>
      </c>
      <c r="N2043" s="16" t="str">
        <f t="shared" si="48"/>
        <v>S</v>
      </c>
      <c r="O2043" s="16"/>
      <c r="P2043" s="20"/>
      <c r="Q2043" s="1"/>
      <c r="R2043" s="1" t="s">
        <v>157</v>
      </c>
      <c r="S2043" s="16" t="s">
        <v>157</v>
      </c>
      <c r="T2043" s="151"/>
      <c r="V2043" s="105" t="str">
        <f>IF(Tabela2[[#This Row],[F.R.
(Fonte Recurso)]]="",IF(B2163&lt;&gt;"",B2163&amp;".","")&amp;C2163&amp;"."&amp;D2163&amp;"."&amp;E2163&amp;"."&amp;F2163&amp;"."&amp;G2163&amp;"."&amp;H2163&amp;"."&amp;I2163&amp;"."&amp;J2163,"")</f>
        <v/>
      </c>
      <c r="W2043" s="105" t="b">
        <f>V2043=Tabela2[[#This Row],[N.R.
(Natureza da Receita)]]</f>
        <v>1</v>
      </c>
      <c r="X2043" s="105" t="str">
        <f>IF(Tabela2[[#This Row],[F.R.
(Fonte Recurso)]]="",VLOOKUP(Tabela2[[#This Row],[N.R.
(Natureza da Receita)]],Tabela813[[NR]:[Situação]],3,FALSE),"")</f>
        <v/>
      </c>
      <c r="Y2043" s="105" t="b">
        <f>X2043=Tabela2[[#This Row],[(S)intética
(A)nalítica]]</f>
        <v>0</v>
      </c>
    </row>
    <row r="2044" spans="2:25">
      <c r="B2044" s="96"/>
      <c r="C2044" s="97"/>
      <c r="D2044" s="97"/>
      <c r="E2044" s="97"/>
      <c r="F2044" s="97"/>
      <c r="G2044" s="97"/>
      <c r="H2044" s="97"/>
      <c r="I2044" s="97"/>
      <c r="J2044" s="97"/>
      <c r="K2044" s="98"/>
      <c r="L2044" s="20" t="s">
        <v>3227</v>
      </c>
      <c r="M2044" s="21" t="s">
        <v>3339</v>
      </c>
      <c r="N2044" s="98" t="str">
        <f t="shared" si="48"/>
        <v/>
      </c>
      <c r="O2044" s="98"/>
      <c r="P2044" s="97"/>
      <c r="Q2044" s="99"/>
      <c r="R2044" s="99"/>
      <c r="S2044" s="98"/>
      <c r="T2044" s="151"/>
      <c r="V2044" s="105" t="str">
        <f>IF(Tabela2[[#This Row],[F.R.
(Fonte Recurso)]]="",IF(B2164&lt;&gt;"",B2164&amp;".","")&amp;C2164&amp;"."&amp;D2164&amp;"."&amp;E2164&amp;"."&amp;F2164&amp;"."&amp;G2164&amp;"."&amp;H2164&amp;"."&amp;I2164&amp;"."&amp;J2164,"")</f>
        <v/>
      </c>
      <c r="W2044" s="105" t="b">
        <f>V2044=Tabela2[[#This Row],[N.R.
(Natureza da Receita)]]</f>
        <v>1</v>
      </c>
      <c r="X2044" s="105" t="str">
        <f>IF(Tabela2[[#This Row],[F.R.
(Fonte Recurso)]]="",VLOOKUP(Tabela2[[#This Row],[N.R.
(Natureza da Receita)]],Tabela813[[NR]:[Situação]],3,FALSE),"")</f>
        <v/>
      </c>
      <c r="Y2044" s="105" t="b">
        <f>X2044=Tabela2[[#This Row],[(S)intética
(A)nalítica]]</f>
        <v>1</v>
      </c>
    </row>
    <row r="2045" spans="2:25" ht="45">
      <c r="B2045" s="29" t="s">
        <v>793</v>
      </c>
      <c r="C2045" s="20" t="s">
        <v>781</v>
      </c>
      <c r="D2045" s="20" t="s">
        <v>790</v>
      </c>
      <c r="E2045" s="20" t="s">
        <v>781</v>
      </c>
      <c r="F2045" s="20" t="s">
        <v>792</v>
      </c>
      <c r="G2045" s="20" t="s">
        <v>809</v>
      </c>
      <c r="H2045" s="20" t="s">
        <v>784</v>
      </c>
      <c r="I2045" s="20" t="s">
        <v>784</v>
      </c>
      <c r="J2045" s="20" t="s">
        <v>787</v>
      </c>
      <c r="K2045" s="16" t="s">
        <v>2201</v>
      </c>
      <c r="L2045" s="20"/>
      <c r="M2045" s="21" t="s">
        <v>868</v>
      </c>
      <c r="N2045" s="16" t="s">
        <v>1236</v>
      </c>
      <c r="O2045" s="16">
        <v>6</v>
      </c>
      <c r="P2045" s="20" t="s">
        <v>54</v>
      </c>
      <c r="Q2045" s="1" t="s">
        <v>2842</v>
      </c>
      <c r="R2045" s="1" t="s">
        <v>157</v>
      </c>
      <c r="S2045" s="16"/>
      <c r="T2045" s="151"/>
      <c r="V2045" s="105" t="str">
        <f>IF(Tabela2[[#This Row],[F.R.
(Fonte Recurso)]]="",IF(B2165&lt;&gt;"",B2165&amp;".","")&amp;C2165&amp;"."&amp;D2165&amp;"."&amp;E2165&amp;"."&amp;F2165&amp;"."&amp;G2165&amp;"."&amp;H2165&amp;"."&amp;I2165&amp;"."&amp;J2165,"")</f>
        <v>.......</v>
      </c>
      <c r="W2045" s="105" t="b">
        <f>V2045=Tabela2[[#This Row],[N.R.
(Natureza da Receita)]]</f>
        <v>0</v>
      </c>
      <c r="X2045" s="105" t="str">
        <f>IF(Tabela2[[#This Row],[F.R.
(Fonte Recurso)]]="",VLOOKUP(Tabela2[[#This Row],[N.R.
(Natureza da Receita)]],Tabela813[[NR]:[Situação]],3,FALSE),"")</f>
        <v>S</v>
      </c>
      <c r="Y2045" s="105" t="b">
        <f>X2045=Tabela2[[#This Row],[(S)intética
(A)nalítica]]</f>
        <v>1</v>
      </c>
    </row>
    <row r="2046" spans="2:25" ht="30">
      <c r="B2046" s="29" t="s">
        <v>793</v>
      </c>
      <c r="C2046" s="20" t="s">
        <v>781</v>
      </c>
      <c r="D2046" s="20" t="s">
        <v>790</v>
      </c>
      <c r="E2046" s="20" t="s">
        <v>781</v>
      </c>
      <c r="F2046" s="20" t="s">
        <v>792</v>
      </c>
      <c r="G2046" s="20" t="s">
        <v>809</v>
      </c>
      <c r="H2046" s="20" t="s">
        <v>781</v>
      </c>
      <c r="I2046" s="20" t="s">
        <v>784</v>
      </c>
      <c r="J2046" s="20" t="s">
        <v>787</v>
      </c>
      <c r="K2046" s="16" t="s">
        <v>2202</v>
      </c>
      <c r="L2046" s="20"/>
      <c r="M2046" s="21" t="s">
        <v>869</v>
      </c>
      <c r="N2046" s="16" t="s">
        <v>1236</v>
      </c>
      <c r="O2046" s="16">
        <v>7</v>
      </c>
      <c r="P2046" s="20" t="s">
        <v>54</v>
      </c>
      <c r="Q2046" s="1" t="s">
        <v>1114</v>
      </c>
      <c r="R2046" s="1" t="s">
        <v>157</v>
      </c>
      <c r="S2046" s="16"/>
      <c r="T2046" s="151"/>
      <c r="V2046" s="105" t="str">
        <f>IF(Tabela2[[#This Row],[F.R.
(Fonte Recurso)]]="",IF(B2166&lt;&gt;"",B2166&amp;".","")&amp;C2166&amp;"."&amp;D2166&amp;"."&amp;E2166&amp;"."&amp;F2166&amp;"."&amp;G2166&amp;"."&amp;H2166&amp;"."&amp;I2166&amp;"."&amp;J2166,"")</f>
        <v>.......</v>
      </c>
      <c r="W2046" s="105" t="b">
        <f>V2046=Tabela2[[#This Row],[N.R.
(Natureza da Receita)]]</f>
        <v>0</v>
      </c>
      <c r="X2046" s="105" t="str">
        <f>IF(Tabela2[[#This Row],[F.R.
(Fonte Recurso)]]="",VLOOKUP(Tabela2[[#This Row],[N.R.
(Natureza da Receita)]],Tabela813[[NR]:[Situação]],3,FALSE),"")</f>
        <v>S</v>
      </c>
      <c r="Y2046" s="105" t="b">
        <f>X2046=Tabela2[[#This Row],[(S)intética
(A)nalítica]]</f>
        <v>1</v>
      </c>
    </row>
    <row r="2047" spans="2:25">
      <c r="B2047" s="29"/>
      <c r="C2047" s="20"/>
      <c r="D2047" s="20"/>
      <c r="E2047" s="20"/>
      <c r="F2047" s="20"/>
      <c r="G2047" s="20"/>
      <c r="H2047" s="20"/>
      <c r="I2047" s="20"/>
      <c r="J2047" s="20"/>
      <c r="K2047" s="16"/>
      <c r="L2047" s="20" t="s">
        <v>3194</v>
      </c>
      <c r="M2047" s="21" t="s">
        <v>3195</v>
      </c>
      <c r="N2047" s="16" t="str">
        <f t="shared" si="48"/>
        <v/>
      </c>
      <c r="O2047" s="16"/>
      <c r="P2047" s="20"/>
      <c r="Q2047" s="1"/>
      <c r="R2047" s="1" t="s">
        <v>157</v>
      </c>
      <c r="S2047" s="16" t="s">
        <v>157</v>
      </c>
      <c r="T2047" s="151"/>
      <c r="V2047" s="105" t="str">
        <f>IF(Tabela2[[#This Row],[F.R.
(Fonte Recurso)]]="",IF(B2167&lt;&gt;"",B2167&amp;".","")&amp;C2167&amp;"."&amp;D2167&amp;"."&amp;E2167&amp;"."&amp;F2167&amp;"."&amp;G2167&amp;"."&amp;H2167&amp;"."&amp;I2167&amp;"."&amp;J2167,"")</f>
        <v/>
      </c>
      <c r="W2047" s="105" t="b">
        <f>V2047=Tabela2[[#This Row],[N.R.
(Natureza da Receita)]]</f>
        <v>1</v>
      </c>
      <c r="X2047" s="105" t="str">
        <f>IF(Tabela2[[#This Row],[F.R.
(Fonte Recurso)]]="",VLOOKUP(Tabela2[[#This Row],[N.R.
(Natureza da Receita)]],Tabela813[[NR]:[Situação]],3,FALSE),"")</f>
        <v/>
      </c>
      <c r="Y2047" s="105" t="b">
        <f>X2047=Tabela2[[#This Row],[(S)intética
(A)nalítica]]</f>
        <v>1</v>
      </c>
    </row>
    <row r="2048" spans="2:25">
      <c r="B2048" s="29"/>
      <c r="C2048" s="20"/>
      <c r="D2048" s="20"/>
      <c r="E2048" s="20"/>
      <c r="F2048" s="20"/>
      <c r="G2048" s="20"/>
      <c r="H2048" s="20"/>
      <c r="I2048" s="20"/>
      <c r="J2048" s="20"/>
      <c r="K2048" s="16"/>
      <c r="L2048" s="20" t="s">
        <v>3193</v>
      </c>
      <c r="M2048" s="21" t="s">
        <v>3196</v>
      </c>
      <c r="N2048" s="16" t="str">
        <f t="shared" si="48"/>
        <v>S</v>
      </c>
      <c r="O2048" s="16"/>
      <c r="P2048" s="20"/>
      <c r="Q2048" s="1"/>
      <c r="R2048" s="1" t="s">
        <v>157</v>
      </c>
      <c r="S2048" s="16" t="s">
        <v>157</v>
      </c>
      <c r="T2048" s="151"/>
      <c r="V2048" s="105" t="str">
        <f>IF(Tabela2[[#This Row],[F.R.
(Fonte Recurso)]]="",IF(B2168&lt;&gt;"",B2168&amp;".","")&amp;C2168&amp;"."&amp;D2168&amp;"."&amp;E2168&amp;"."&amp;F2168&amp;"."&amp;G2168&amp;"."&amp;H2168&amp;"."&amp;I2168&amp;"."&amp;J2168,"")</f>
        <v/>
      </c>
      <c r="W2048" s="105" t="b">
        <f>V2048=Tabela2[[#This Row],[N.R.
(Natureza da Receita)]]</f>
        <v>1</v>
      </c>
      <c r="X2048" s="105" t="str">
        <f>IF(Tabela2[[#This Row],[F.R.
(Fonte Recurso)]]="",VLOOKUP(Tabela2[[#This Row],[N.R.
(Natureza da Receita)]],Tabela813[[NR]:[Situação]],3,FALSE),"")</f>
        <v/>
      </c>
      <c r="Y2048" s="105" t="b">
        <f>X2048=Tabela2[[#This Row],[(S)intética
(A)nalítica]]</f>
        <v>0</v>
      </c>
    </row>
    <row r="2049" spans="2:25">
      <c r="B2049" s="96"/>
      <c r="C2049" s="97"/>
      <c r="D2049" s="97"/>
      <c r="E2049" s="97"/>
      <c r="F2049" s="97"/>
      <c r="G2049" s="97"/>
      <c r="H2049" s="97"/>
      <c r="I2049" s="97"/>
      <c r="J2049" s="97"/>
      <c r="K2049" s="98"/>
      <c r="L2049" s="20" t="s">
        <v>3227</v>
      </c>
      <c r="M2049" s="21" t="s">
        <v>3339</v>
      </c>
      <c r="N2049" s="98"/>
      <c r="O2049" s="98"/>
      <c r="P2049" s="97"/>
      <c r="Q2049" s="99"/>
      <c r="R2049" s="99"/>
      <c r="S2049" s="98"/>
      <c r="T2049" s="151"/>
      <c r="V2049" s="105" t="str">
        <f>IF(Tabela2[[#This Row],[F.R.
(Fonte Recurso)]]="",IF(B2169&lt;&gt;"",B2169&amp;".","")&amp;C2169&amp;"."&amp;D2169&amp;"."&amp;E2169&amp;"."&amp;F2169&amp;"."&amp;G2169&amp;"."&amp;H2169&amp;"."&amp;I2169&amp;"."&amp;J2169,"")</f>
        <v/>
      </c>
      <c r="W2049" s="105" t="b">
        <f>V2049=Tabela2[[#This Row],[N.R.
(Natureza da Receita)]]</f>
        <v>1</v>
      </c>
      <c r="X2049" s="105" t="str">
        <f>IF(Tabela2[[#This Row],[F.R.
(Fonte Recurso)]]="",VLOOKUP(Tabela2[[#This Row],[N.R.
(Natureza da Receita)]],Tabela813[[NR]:[Situação]],3,FALSE),"")</f>
        <v/>
      </c>
      <c r="Y2049" s="105" t="b">
        <f>X2049=Tabela2[[#This Row],[(S)intética
(A)nalítica]]</f>
        <v>1</v>
      </c>
    </row>
    <row r="2050" spans="2:25" ht="30">
      <c r="B2050" s="29" t="s">
        <v>793</v>
      </c>
      <c r="C2050" s="20" t="s">
        <v>781</v>
      </c>
      <c r="D2050" s="20" t="s">
        <v>790</v>
      </c>
      <c r="E2050" s="20" t="s">
        <v>781</v>
      </c>
      <c r="F2050" s="20" t="s">
        <v>792</v>
      </c>
      <c r="G2050" s="20" t="s">
        <v>809</v>
      </c>
      <c r="H2050" s="20" t="s">
        <v>790</v>
      </c>
      <c r="I2050" s="20" t="s">
        <v>784</v>
      </c>
      <c r="J2050" s="20" t="s">
        <v>787</v>
      </c>
      <c r="K2050" s="16" t="s">
        <v>2203</v>
      </c>
      <c r="L2050" s="20"/>
      <c r="M2050" s="21" t="s">
        <v>870</v>
      </c>
      <c r="N2050" s="16" t="str">
        <f t="shared" si="48"/>
        <v>S</v>
      </c>
      <c r="O2050" s="16">
        <v>7</v>
      </c>
      <c r="P2050" s="20" t="s">
        <v>54</v>
      </c>
      <c r="Q2050" s="1" t="s">
        <v>1115</v>
      </c>
      <c r="R2050" s="1" t="s">
        <v>157</v>
      </c>
      <c r="S2050" s="16"/>
      <c r="T2050" s="151"/>
      <c r="V2050" s="105" t="str">
        <f>IF(Tabela2[[#This Row],[F.R.
(Fonte Recurso)]]="",IF(B2170&lt;&gt;"",B2170&amp;".","")&amp;C2170&amp;"."&amp;D2170&amp;"."&amp;E2170&amp;"."&amp;F2170&amp;"."&amp;G2170&amp;"."&amp;H2170&amp;"."&amp;I2170&amp;"."&amp;J2170,"")</f>
        <v>9.1.6.1.1.01.0.0.00</v>
      </c>
      <c r="W2050" s="105" t="b">
        <f>V2050=Tabela2[[#This Row],[N.R.
(Natureza da Receita)]]</f>
        <v>0</v>
      </c>
      <c r="X2050" s="105" t="str">
        <f>IF(Tabela2[[#This Row],[F.R.
(Fonte Recurso)]]="",VLOOKUP(Tabela2[[#This Row],[N.R.
(Natureza da Receita)]],Tabela813[[NR]:[Situação]],3,FALSE),"")</f>
        <v>S</v>
      </c>
      <c r="Y2050" s="105" t="b">
        <f>X2050=Tabela2[[#This Row],[(S)intética
(A)nalítica]]</f>
        <v>1</v>
      </c>
    </row>
    <row r="2051" spans="2:25">
      <c r="B2051" s="29"/>
      <c r="C2051" s="20"/>
      <c r="D2051" s="20"/>
      <c r="E2051" s="20"/>
      <c r="F2051" s="20"/>
      <c r="G2051" s="20"/>
      <c r="H2051" s="20"/>
      <c r="I2051" s="20"/>
      <c r="J2051" s="20"/>
      <c r="K2051" s="16"/>
      <c r="L2051" s="20" t="s">
        <v>3194</v>
      </c>
      <c r="M2051" s="21" t="s">
        <v>3195</v>
      </c>
      <c r="N2051" s="16" t="str">
        <f t="shared" si="48"/>
        <v/>
      </c>
      <c r="O2051" s="16"/>
      <c r="P2051" s="20"/>
      <c r="Q2051" s="1"/>
      <c r="R2051" s="1" t="s">
        <v>157</v>
      </c>
      <c r="S2051" s="16" t="s">
        <v>157</v>
      </c>
      <c r="T2051" s="151"/>
      <c r="V2051" s="105" t="str">
        <f>IF(Tabela2[[#This Row],[F.R.
(Fonte Recurso)]]="",IF(B2171&lt;&gt;"",B2171&amp;".","")&amp;C2171&amp;"."&amp;D2171&amp;"."&amp;E2171&amp;"."&amp;F2171&amp;"."&amp;G2171&amp;"."&amp;H2171&amp;"."&amp;I2171&amp;"."&amp;J2171,"")</f>
        <v/>
      </c>
      <c r="W2051" s="105" t="b">
        <f>V2051=Tabela2[[#This Row],[N.R.
(Natureza da Receita)]]</f>
        <v>1</v>
      </c>
      <c r="X2051" s="105" t="str">
        <f>IF(Tabela2[[#This Row],[F.R.
(Fonte Recurso)]]="",VLOOKUP(Tabela2[[#This Row],[N.R.
(Natureza da Receita)]],Tabela813[[NR]:[Situação]],3,FALSE),"")</f>
        <v/>
      </c>
      <c r="Y2051" s="105" t="b">
        <f>X2051=Tabela2[[#This Row],[(S)intética
(A)nalítica]]</f>
        <v>1</v>
      </c>
    </row>
    <row r="2052" spans="2:25">
      <c r="B2052" s="29"/>
      <c r="C2052" s="20"/>
      <c r="D2052" s="20"/>
      <c r="E2052" s="20"/>
      <c r="F2052" s="20"/>
      <c r="G2052" s="20"/>
      <c r="H2052" s="20"/>
      <c r="I2052" s="20"/>
      <c r="J2052" s="20"/>
      <c r="K2052" s="16"/>
      <c r="L2052" s="20" t="s">
        <v>3193</v>
      </c>
      <c r="M2052" s="21" t="s">
        <v>3196</v>
      </c>
      <c r="N2052" s="16" t="str">
        <f t="shared" si="48"/>
        <v/>
      </c>
      <c r="O2052" s="16"/>
      <c r="P2052" s="20"/>
      <c r="Q2052" s="1"/>
      <c r="R2052" s="1" t="s">
        <v>157</v>
      </c>
      <c r="S2052" s="16" t="s">
        <v>157</v>
      </c>
      <c r="T2052" s="151"/>
      <c r="V2052" s="105" t="str">
        <f>IF(Tabela2[[#This Row],[F.R.
(Fonte Recurso)]]="",IF(B2172&lt;&gt;"",B2172&amp;".","")&amp;C2172&amp;"."&amp;D2172&amp;"."&amp;E2172&amp;"."&amp;F2172&amp;"."&amp;G2172&amp;"."&amp;H2172&amp;"."&amp;I2172&amp;"."&amp;J2172,"")</f>
        <v/>
      </c>
      <c r="W2052" s="105" t="b">
        <f>V2052=Tabela2[[#This Row],[N.R.
(Natureza da Receita)]]</f>
        <v>1</v>
      </c>
      <c r="X2052" s="105" t="str">
        <f>IF(Tabela2[[#This Row],[F.R.
(Fonte Recurso)]]="",VLOOKUP(Tabela2[[#This Row],[N.R.
(Natureza da Receita)]],Tabela813[[NR]:[Situação]],3,FALSE),"")</f>
        <v/>
      </c>
      <c r="Y2052" s="105" t="b">
        <f>X2052=Tabela2[[#This Row],[(S)intética
(A)nalítica]]</f>
        <v>1</v>
      </c>
    </row>
    <row r="2053" spans="2:25">
      <c r="B2053" s="96"/>
      <c r="C2053" s="97"/>
      <c r="D2053" s="97"/>
      <c r="E2053" s="97"/>
      <c r="F2053" s="97"/>
      <c r="G2053" s="97"/>
      <c r="H2053" s="97"/>
      <c r="I2053" s="97"/>
      <c r="J2053" s="97"/>
      <c r="K2053" s="98"/>
      <c r="L2053" s="20" t="s">
        <v>3227</v>
      </c>
      <c r="M2053" s="21" t="s">
        <v>3339</v>
      </c>
      <c r="N2053" s="98" t="str">
        <f t="shared" ref="N2053:N2057" si="49">X1944</f>
        <v/>
      </c>
      <c r="O2053" s="98"/>
      <c r="P2053" s="97"/>
      <c r="Q2053" s="99"/>
      <c r="R2053" s="99"/>
      <c r="S2053" s="98"/>
      <c r="T2053" s="151"/>
      <c r="V2053" s="105" t="str">
        <f>IF(Tabela2[[#This Row],[F.R.
(Fonte Recurso)]]="",IF(B2173&lt;&gt;"",B2173&amp;".","")&amp;C2173&amp;"."&amp;D2173&amp;"."&amp;E2173&amp;"."&amp;F2173&amp;"."&amp;G2173&amp;"."&amp;H2173&amp;"."&amp;I2173&amp;"."&amp;J2173,"")</f>
        <v/>
      </c>
      <c r="W2053" s="105" t="b">
        <f>V2053=Tabela2[[#This Row],[N.R.
(Natureza da Receita)]]</f>
        <v>1</v>
      </c>
      <c r="X2053" s="105" t="str">
        <f>IF(Tabela2[[#This Row],[F.R.
(Fonte Recurso)]]="",VLOOKUP(Tabela2[[#This Row],[N.R.
(Natureza da Receita)]],Tabela813[[NR]:[Situação]],3,FALSE),"")</f>
        <v/>
      </c>
      <c r="Y2053" s="105" t="b">
        <f>X2053=Tabela2[[#This Row],[(S)intética
(A)nalítica]]</f>
        <v>1</v>
      </c>
    </row>
    <row r="2054" spans="2:25" ht="30">
      <c r="B2054" s="29" t="s">
        <v>793</v>
      </c>
      <c r="C2054" s="20" t="s">
        <v>781</v>
      </c>
      <c r="D2054" s="20" t="s">
        <v>790</v>
      </c>
      <c r="E2054" s="20" t="s">
        <v>781</v>
      </c>
      <c r="F2054" s="20" t="s">
        <v>792</v>
      </c>
      <c r="G2054" s="20" t="s">
        <v>809</v>
      </c>
      <c r="H2054" s="20" t="s">
        <v>782</v>
      </c>
      <c r="I2054" s="20" t="s">
        <v>784</v>
      </c>
      <c r="J2054" s="20" t="s">
        <v>787</v>
      </c>
      <c r="K2054" s="16" t="s">
        <v>2204</v>
      </c>
      <c r="L2054" s="20"/>
      <c r="M2054" s="21" t="s">
        <v>871</v>
      </c>
      <c r="N2054" s="16" t="str">
        <f t="shared" si="49"/>
        <v>S</v>
      </c>
      <c r="O2054" s="16">
        <v>7</v>
      </c>
      <c r="P2054" s="20" t="s">
        <v>54</v>
      </c>
      <c r="Q2054" s="1" t="s">
        <v>1116</v>
      </c>
      <c r="R2054" s="1" t="s">
        <v>157</v>
      </c>
      <c r="S2054" s="16"/>
      <c r="T2054" s="151"/>
      <c r="V2054" s="105" t="str">
        <f>IF(Tabela2[[#This Row],[F.R.
(Fonte Recurso)]]="",IF(B2174&lt;&gt;"",B2174&amp;".","")&amp;C2174&amp;"."&amp;D2174&amp;"."&amp;E2174&amp;"."&amp;F2174&amp;"."&amp;G2174&amp;"."&amp;H2174&amp;"."&amp;I2174&amp;"."&amp;J2174,"")</f>
        <v>9.1.6.1.1.02.0.0.00</v>
      </c>
      <c r="W2054" s="105" t="b">
        <f>V2054=Tabela2[[#This Row],[N.R.
(Natureza da Receita)]]</f>
        <v>0</v>
      </c>
      <c r="X2054" s="105" t="str">
        <f>IF(Tabela2[[#This Row],[F.R.
(Fonte Recurso)]]="",VLOOKUP(Tabela2[[#This Row],[N.R.
(Natureza da Receita)]],Tabela813[[NR]:[Situação]],3,FALSE),"")</f>
        <v>S</v>
      </c>
      <c r="Y2054" s="105" t="b">
        <f>X2054=Tabela2[[#This Row],[(S)intética
(A)nalítica]]</f>
        <v>1</v>
      </c>
    </row>
    <row r="2055" spans="2:25">
      <c r="B2055" s="29"/>
      <c r="C2055" s="20"/>
      <c r="D2055" s="20"/>
      <c r="E2055" s="20"/>
      <c r="F2055" s="20"/>
      <c r="G2055" s="20"/>
      <c r="H2055" s="20"/>
      <c r="I2055" s="20"/>
      <c r="J2055" s="20"/>
      <c r="K2055" s="16"/>
      <c r="L2055" s="20" t="s">
        <v>3194</v>
      </c>
      <c r="M2055" s="21" t="s">
        <v>3195</v>
      </c>
      <c r="N2055" s="16"/>
      <c r="O2055" s="16"/>
      <c r="P2055" s="20"/>
      <c r="Q2055" s="1"/>
      <c r="R2055" s="1" t="s">
        <v>157</v>
      </c>
      <c r="S2055" s="16" t="s">
        <v>157</v>
      </c>
      <c r="T2055" s="151"/>
      <c r="V2055" s="105" t="str">
        <f>IF(Tabela2[[#This Row],[F.R.
(Fonte Recurso)]]="",IF(B2175&lt;&gt;"",B2175&amp;".","")&amp;C2175&amp;"."&amp;D2175&amp;"."&amp;E2175&amp;"."&amp;F2175&amp;"."&amp;G2175&amp;"."&amp;H2175&amp;"."&amp;I2175&amp;"."&amp;J2175,"")</f>
        <v/>
      </c>
      <c r="W2055" s="105" t="b">
        <f>V2055=Tabela2[[#This Row],[N.R.
(Natureza da Receita)]]</f>
        <v>1</v>
      </c>
      <c r="X2055" s="105" t="str">
        <f>IF(Tabela2[[#This Row],[F.R.
(Fonte Recurso)]]="",VLOOKUP(Tabela2[[#This Row],[N.R.
(Natureza da Receita)]],Tabela813[[NR]:[Situação]],3,FALSE),"")</f>
        <v/>
      </c>
      <c r="Y2055" s="105" t="b">
        <f>X2055=Tabela2[[#This Row],[(S)intética
(A)nalítica]]</f>
        <v>1</v>
      </c>
    </row>
    <row r="2056" spans="2:25">
      <c r="B2056" s="29"/>
      <c r="C2056" s="20"/>
      <c r="D2056" s="20"/>
      <c r="E2056" s="20"/>
      <c r="F2056" s="20"/>
      <c r="G2056" s="20"/>
      <c r="H2056" s="20"/>
      <c r="I2056" s="20"/>
      <c r="J2056" s="20"/>
      <c r="K2056" s="16"/>
      <c r="L2056" s="20" t="s">
        <v>3193</v>
      </c>
      <c r="M2056" s="21" t="s">
        <v>3196</v>
      </c>
      <c r="N2056" s="16" t="str">
        <f t="shared" si="49"/>
        <v/>
      </c>
      <c r="O2056" s="16"/>
      <c r="P2056" s="20"/>
      <c r="Q2056" s="1"/>
      <c r="R2056" s="1" t="s">
        <v>157</v>
      </c>
      <c r="S2056" s="16" t="s">
        <v>157</v>
      </c>
      <c r="T2056" s="151"/>
      <c r="V2056" s="105" t="str">
        <f>IF(Tabela2[[#This Row],[F.R.
(Fonte Recurso)]]="",IF(B2176&lt;&gt;"",B2176&amp;".","")&amp;C2176&amp;"."&amp;D2176&amp;"."&amp;E2176&amp;"."&amp;F2176&amp;"."&amp;G2176&amp;"."&amp;H2176&amp;"."&amp;I2176&amp;"."&amp;J2176,"")</f>
        <v/>
      </c>
      <c r="W2056" s="105" t="b">
        <f>V2056=Tabela2[[#This Row],[N.R.
(Natureza da Receita)]]</f>
        <v>1</v>
      </c>
      <c r="X2056" s="105" t="str">
        <f>IF(Tabela2[[#This Row],[F.R.
(Fonte Recurso)]]="",VLOOKUP(Tabela2[[#This Row],[N.R.
(Natureza da Receita)]],Tabela813[[NR]:[Situação]],3,FALSE),"")</f>
        <v/>
      </c>
      <c r="Y2056" s="105" t="b">
        <f>X2056=Tabela2[[#This Row],[(S)intética
(A)nalítica]]</f>
        <v>1</v>
      </c>
    </row>
    <row r="2057" spans="2:25">
      <c r="B2057" s="96"/>
      <c r="C2057" s="97"/>
      <c r="D2057" s="97"/>
      <c r="E2057" s="97"/>
      <c r="F2057" s="97"/>
      <c r="G2057" s="97"/>
      <c r="H2057" s="97"/>
      <c r="I2057" s="97"/>
      <c r="J2057" s="97"/>
      <c r="K2057" s="98"/>
      <c r="L2057" s="20" t="s">
        <v>3227</v>
      </c>
      <c r="M2057" s="21" t="s">
        <v>3339</v>
      </c>
      <c r="N2057" s="98" t="str">
        <f t="shared" si="49"/>
        <v/>
      </c>
      <c r="O2057" s="98"/>
      <c r="P2057" s="97"/>
      <c r="Q2057" s="99"/>
      <c r="R2057" s="99"/>
      <c r="S2057" s="98"/>
      <c r="T2057" s="151"/>
      <c r="V2057" s="105" t="str">
        <f>IF(Tabela2[[#This Row],[F.R.
(Fonte Recurso)]]="",IF(B2177&lt;&gt;"",B2177&amp;".","")&amp;C2177&amp;"."&amp;D2177&amp;"."&amp;E2177&amp;"."&amp;F2177&amp;"."&amp;G2177&amp;"."&amp;H2177&amp;"."&amp;I2177&amp;"."&amp;J2177,"")</f>
        <v/>
      </c>
      <c r="W2057" s="105" t="b">
        <f>V2057=Tabela2[[#This Row],[N.R.
(Natureza da Receita)]]</f>
        <v>1</v>
      </c>
      <c r="X2057" s="105" t="str">
        <f>IF(Tabela2[[#This Row],[F.R.
(Fonte Recurso)]]="",VLOOKUP(Tabela2[[#This Row],[N.R.
(Natureza da Receita)]],Tabela813[[NR]:[Situação]],3,FALSE),"")</f>
        <v/>
      </c>
      <c r="Y2057" s="105" t="b">
        <f>X2057=Tabela2[[#This Row],[(S)intética
(A)nalítica]]</f>
        <v>1</v>
      </c>
    </row>
    <row r="2058" spans="2:25" ht="30">
      <c r="B2058" s="29" t="s">
        <v>793</v>
      </c>
      <c r="C2058" s="20" t="s">
        <v>781</v>
      </c>
      <c r="D2058" s="20" t="s">
        <v>790</v>
      </c>
      <c r="E2058" s="20" t="s">
        <v>781</v>
      </c>
      <c r="F2058" s="20" t="s">
        <v>786</v>
      </c>
      <c r="G2058" s="20" t="s">
        <v>787</v>
      </c>
      <c r="H2058" s="20" t="s">
        <v>784</v>
      </c>
      <c r="I2058" s="20" t="s">
        <v>784</v>
      </c>
      <c r="J2058" s="20" t="s">
        <v>787</v>
      </c>
      <c r="K2058" s="16" t="s">
        <v>2205</v>
      </c>
      <c r="L2058" s="20"/>
      <c r="M2058" s="21" t="s">
        <v>2843</v>
      </c>
      <c r="N2058" s="16" t="s">
        <v>1236</v>
      </c>
      <c r="O2058" s="16">
        <v>5</v>
      </c>
      <c r="P2058" s="20" t="s">
        <v>44</v>
      </c>
      <c r="Q2058" s="1" t="s">
        <v>2844</v>
      </c>
      <c r="R2058" s="1" t="s">
        <v>157</v>
      </c>
      <c r="S2058" s="16" t="s">
        <v>157</v>
      </c>
      <c r="T2058" s="151"/>
      <c r="V2058" s="105" t="str">
        <f>IF(Tabela2[[#This Row],[F.R.
(Fonte Recurso)]]="",IF(B2178&lt;&gt;"",B2178&amp;".","")&amp;C2178&amp;"."&amp;D2178&amp;"."&amp;E2178&amp;"."&amp;F2178&amp;"."&amp;G2178&amp;"."&amp;H2178&amp;"."&amp;I2178&amp;"."&amp;J2178,"")</f>
        <v>.......</v>
      </c>
      <c r="W2058" s="105" t="b">
        <f>V2058=Tabela2[[#This Row],[N.R.
(Natureza da Receita)]]</f>
        <v>0</v>
      </c>
      <c r="X2058" s="105" t="str">
        <f>IF(Tabela2[[#This Row],[F.R.
(Fonte Recurso)]]="",VLOOKUP(Tabela2[[#This Row],[N.R.
(Natureza da Receita)]],Tabela813[[NR]:[Situação]],3,FALSE),"")</f>
        <v>S</v>
      </c>
      <c r="Y2058" s="105" t="b">
        <f>X2058=Tabela2[[#This Row],[(S)intética
(A)nalítica]]</f>
        <v>1</v>
      </c>
    </row>
    <row r="2059" spans="2:25" ht="45">
      <c r="B2059" s="29" t="s">
        <v>793</v>
      </c>
      <c r="C2059" s="20" t="s">
        <v>781</v>
      </c>
      <c r="D2059" s="20" t="s">
        <v>790</v>
      </c>
      <c r="E2059" s="20" t="s">
        <v>781</v>
      </c>
      <c r="F2059" s="20" t="s">
        <v>786</v>
      </c>
      <c r="G2059" s="20" t="s">
        <v>794</v>
      </c>
      <c r="H2059" s="20" t="s">
        <v>784</v>
      </c>
      <c r="I2059" s="20" t="s">
        <v>784</v>
      </c>
      <c r="J2059" s="20" t="s">
        <v>787</v>
      </c>
      <c r="K2059" s="16" t="s">
        <v>2206</v>
      </c>
      <c r="L2059" s="20"/>
      <c r="M2059" s="21" t="s">
        <v>872</v>
      </c>
      <c r="N2059" s="16" t="s">
        <v>1236</v>
      </c>
      <c r="O2059" s="16">
        <v>6</v>
      </c>
      <c r="P2059" s="20" t="s">
        <v>50</v>
      </c>
      <c r="Q2059" s="1" t="s">
        <v>2845</v>
      </c>
      <c r="R2059" s="1" t="s">
        <v>157</v>
      </c>
      <c r="S2059" s="16" t="s">
        <v>157</v>
      </c>
      <c r="T2059" s="151"/>
      <c r="V2059" s="105" t="str">
        <f>IF(Tabela2[[#This Row],[F.R.
(Fonte Recurso)]]="",IF(B2179&lt;&gt;"",B2179&amp;".","")&amp;C2179&amp;"."&amp;D2179&amp;"."&amp;E2179&amp;"."&amp;F2179&amp;"."&amp;G2179&amp;"."&amp;H2179&amp;"."&amp;I2179&amp;"."&amp;J2179,"")</f>
        <v>9.1.6.1.1.04.0.0.00</v>
      </c>
      <c r="W2059" s="105" t="b">
        <f>V2059=Tabela2[[#This Row],[N.R.
(Natureza da Receita)]]</f>
        <v>0</v>
      </c>
      <c r="X2059" s="105" t="str">
        <f>IF(Tabela2[[#This Row],[F.R.
(Fonte Recurso)]]="",VLOOKUP(Tabela2[[#This Row],[N.R.
(Natureza da Receita)]],Tabela813[[NR]:[Situação]],3,FALSE),"")</f>
        <v>S</v>
      </c>
      <c r="Y2059" s="105" t="b">
        <f>X2059=Tabela2[[#This Row],[(S)intética
(A)nalítica]]</f>
        <v>1</v>
      </c>
    </row>
    <row r="2060" spans="2:25" ht="30">
      <c r="B2060" s="29" t="s">
        <v>793</v>
      </c>
      <c r="C2060" s="20" t="s">
        <v>781</v>
      </c>
      <c r="D2060" s="20" t="s">
        <v>790</v>
      </c>
      <c r="E2060" s="20" t="s">
        <v>781</v>
      </c>
      <c r="F2060" s="20" t="s">
        <v>786</v>
      </c>
      <c r="G2060" s="20" t="s">
        <v>794</v>
      </c>
      <c r="H2060" s="20" t="s">
        <v>781</v>
      </c>
      <c r="I2060" s="20" t="s">
        <v>784</v>
      </c>
      <c r="J2060" s="20" t="s">
        <v>787</v>
      </c>
      <c r="K2060" s="16" t="s">
        <v>2207</v>
      </c>
      <c r="L2060" s="20"/>
      <c r="M2060" s="21" t="s">
        <v>872</v>
      </c>
      <c r="N2060" s="16" t="s">
        <v>1236</v>
      </c>
      <c r="O2060" s="16">
        <v>7</v>
      </c>
      <c r="P2060" s="20" t="s">
        <v>50</v>
      </c>
      <c r="Q2060" s="1" t="s">
        <v>1117</v>
      </c>
      <c r="R2060" s="1" t="s">
        <v>157</v>
      </c>
      <c r="S2060" s="16" t="s">
        <v>157</v>
      </c>
      <c r="T2060" s="151"/>
      <c r="V2060" s="105" t="str">
        <f>IF(Tabela2[[#This Row],[F.R.
(Fonte Recurso)]]="",IF(B2180&lt;&gt;"",B2180&amp;".","")&amp;C2180&amp;"."&amp;D2180&amp;"."&amp;E2180&amp;"."&amp;F2180&amp;"."&amp;G2180&amp;"."&amp;H2180&amp;"."&amp;I2180&amp;"."&amp;J2180,"")</f>
        <v>.......</v>
      </c>
      <c r="W2060" s="105" t="b">
        <f>V2060=Tabela2[[#This Row],[N.R.
(Natureza da Receita)]]</f>
        <v>0</v>
      </c>
      <c r="X2060" s="105" t="str">
        <f>IF(Tabela2[[#This Row],[F.R.
(Fonte Recurso)]]="",VLOOKUP(Tabela2[[#This Row],[N.R.
(Natureza da Receita)]],Tabela813[[NR]:[Situação]],3,FALSE),"")</f>
        <v>S</v>
      </c>
      <c r="Y2060" s="105" t="b">
        <f>X2060=Tabela2[[#This Row],[(S)intética
(A)nalítica]]</f>
        <v>1</v>
      </c>
    </row>
    <row r="2061" spans="2:25">
      <c r="B2061" s="29"/>
      <c r="C2061" s="20"/>
      <c r="D2061" s="20"/>
      <c r="E2061" s="20"/>
      <c r="F2061" s="20"/>
      <c r="G2061" s="20"/>
      <c r="H2061" s="20"/>
      <c r="I2061" s="20"/>
      <c r="J2061" s="20"/>
      <c r="K2061" s="16"/>
      <c r="L2061" s="20" t="s">
        <v>6069</v>
      </c>
      <c r="M2061" s="21" t="s">
        <v>6070</v>
      </c>
      <c r="N2061" s="16"/>
      <c r="O2061" s="16"/>
      <c r="P2061" s="20"/>
      <c r="Q2061" s="1"/>
      <c r="R2061" s="1"/>
      <c r="S2061" s="16" t="s">
        <v>14</v>
      </c>
      <c r="T2061" s="154">
        <v>44851</v>
      </c>
      <c r="V2061" s="105" t="str">
        <f>IF(Tabela2[[#This Row],[F.R.
(Fonte Recurso)]]="",IF(B2181&lt;&gt;"",B2181&amp;".","")&amp;C2181&amp;"."&amp;D2181&amp;"."&amp;E2181&amp;"."&amp;F2181&amp;"."&amp;G2181&amp;"."&amp;H2181&amp;"."&amp;I2181&amp;"."&amp;J2181,"")</f>
        <v/>
      </c>
      <c r="W2061" s="105" t="b">
        <f>V2061=Tabela2[[#This Row],[N.R.
(Natureza da Receita)]]</f>
        <v>1</v>
      </c>
      <c r="X2061" s="105" t="str">
        <f>IF(Tabela2[[#This Row],[F.R.
(Fonte Recurso)]]="",VLOOKUP(Tabela2[[#This Row],[N.R.
(Natureza da Receita)]],Tabela813[[NR]:[Situação]],3,FALSE),"")</f>
        <v/>
      </c>
      <c r="Y2061" s="105" t="b">
        <f>X2061=Tabela2[[#This Row],[(S)intética
(A)nalítica]]</f>
        <v>1</v>
      </c>
    </row>
    <row r="2062" spans="2:25" ht="30">
      <c r="B2062" s="29"/>
      <c r="C2062" s="20"/>
      <c r="D2062" s="20"/>
      <c r="E2062" s="20"/>
      <c r="F2062" s="20"/>
      <c r="G2062" s="20"/>
      <c r="H2062" s="20"/>
      <c r="I2062" s="20"/>
      <c r="J2062" s="20"/>
      <c r="K2062" s="16"/>
      <c r="L2062" s="20" t="s">
        <v>3101</v>
      </c>
      <c r="M2062" s="21" t="s">
        <v>3061</v>
      </c>
      <c r="N2062" s="16" t="str">
        <f>X1952</f>
        <v/>
      </c>
      <c r="O2062" s="16" t="s">
        <v>157</v>
      </c>
      <c r="P2062" s="20" t="s">
        <v>157</v>
      </c>
      <c r="Q2062" s="1" t="s">
        <v>2781</v>
      </c>
      <c r="R2062" s="1" t="s">
        <v>157</v>
      </c>
      <c r="S2062" s="16" t="s">
        <v>157</v>
      </c>
      <c r="T2062" s="151"/>
      <c r="V2062" s="105" t="str">
        <f>IF(Tabela2[[#This Row],[F.R.
(Fonte Recurso)]]="",IF(B2182&lt;&gt;"",B2182&amp;".","")&amp;C2182&amp;"."&amp;D2182&amp;"."&amp;E2182&amp;"."&amp;F2182&amp;"."&amp;G2182&amp;"."&amp;H2182&amp;"."&amp;I2182&amp;"."&amp;J2182,"")</f>
        <v/>
      </c>
      <c r="W2062" s="105" t="b">
        <f>V2062=Tabela2[[#This Row],[N.R.
(Natureza da Receita)]]</f>
        <v>1</v>
      </c>
      <c r="X2062" s="105" t="str">
        <f>IF(Tabela2[[#This Row],[F.R.
(Fonte Recurso)]]="",VLOOKUP(Tabela2[[#This Row],[N.R.
(Natureza da Receita)]],Tabela813[[NR]:[Situação]],3,FALSE),"")</f>
        <v/>
      </c>
      <c r="Y2062" s="105" t="b">
        <f>X2062=Tabela2[[#This Row],[(S)intética
(A)nalítica]]</f>
        <v>1</v>
      </c>
    </row>
    <row r="2063" spans="2:25" ht="45">
      <c r="B2063" s="29" t="s">
        <v>793</v>
      </c>
      <c r="C2063" s="20" t="s">
        <v>781</v>
      </c>
      <c r="D2063" s="20" t="s">
        <v>790</v>
      </c>
      <c r="E2063" s="20" t="s">
        <v>781</v>
      </c>
      <c r="F2063" s="20" t="s">
        <v>786</v>
      </c>
      <c r="G2063" s="20" t="s">
        <v>794</v>
      </c>
      <c r="H2063" s="20" t="s">
        <v>790</v>
      </c>
      <c r="I2063" s="20" t="s">
        <v>784</v>
      </c>
      <c r="J2063" s="20" t="s">
        <v>787</v>
      </c>
      <c r="K2063" s="16" t="s">
        <v>6151</v>
      </c>
      <c r="L2063" s="20"/>
      <c r="M2063" s="21" t="s">
        <v>5472</v>
      </c>
      <c r="N2063" s="16" t="s">
        <v>1236</v>
      </c>
      <c r="O2063" s="16">
        <v>7</v>
      </c>
      <c r="P2063" s="20" t="s">
        <v>50</v>
      </c>
      <c r="Q2063" s="1" t="s">
        <v>5473</v>
      </c>
      <c r="R2063" s="1"/>
      <c r="S2063" s="16"/>
      <c r="T2063" s="151"/>
      <c r="V2063" s="105" t="str">
        <f>IF(Tabela2[[#This Row],[F.R.
(Fonte Recurso)]]="",IF(B2183&lt;&gt;"",B2183&amp;".","")&amp;C2183&amp;"."&amp;D2183&amp;"."&amp;E2183&amp;"."&amp;F2183&amp;"."&amp;G2183&amp;"."&amp;H2183&amp;"."&amp;I2183&amp;"."&amp;J2183,"")</f>
        <v>9.1.6.2.1.01.0.0.00</v>
      </c>
      <c r="W2063" s="105" t="b">
        <f>V2063=Tabela2[[#This Row],[N.R.
(Natureza da Receita)]]</f>
        <v>0</v>
      </c>
      <c r="X2063" s="105" t="str">
        <f>IF(Tabela2[[#This Row],[F.R.
(Fonte Recurso)]]="",VLOOKUP(Tabela2[[#This Row],[N.R.
(Natureza da Receita)]],Tabela813[[NR]:[Situação]],3,FALSE),"")</f>
        <v>S</v>
      </c>
      <c r="Y2063" s="105" t="b">
        <f>X2063=Tabela2[[#This Row],[(S)intética
(A)nalítica]]</f>
        <v>1</v>
      </c>
    </row>
    <row r="2064" spans="2:25">
      <c r="B2064" s="29"/>
      <c r="C2064" s="20"/>
      <c r="D2064" s="20"/>
      <c r="E2064" s="20"/>
      <c r="F2064" s="20"/>
      <c r="G2064" s="20"/>
      <c r="H2064" s="20"/>
      <c r="I2064" s="20"/>
      <c r="J2064" s="20"/>
      <c r="K2064" s="16"/>
      <c r="L2064" s="20" t="s">
        <v>6069</v>
      </c>
      <c r="M2064" s="21" t="s">
        <v>6070</v>
      </c>
      <c r="N2064" s="16"/>
      <c r="O2064" s="16"/>
      <c r="P2064" s="20"/>
      <c r="Q2064" s="1"/>
      <c r="R2064" s="1"/>
      <c r="S2064" s="16"/>
      <c r="T2064" s="151"/>
      <c r="V2064" s="105" t="str">
        <f>IF(Tabela2[[#This Row],[F.R.
(Fonte Recurso)]]="",IF(B2184&lt;&gt;"",B2184&amp;".","")&amp;C2184&amp;"."&amp;D2184&amp;"."&amp;E2184&amp;"."&amp;F2184&amp;"."&amp;G2184&amp;"."&amp;H2184&amp;"."&amp;I2184&amp;"."&amp;J2184,"")</f>
        <v/>
      </c>
      <c r="W2064" s="105" t="b">
        <f>V2064=Tabela2[[#This Row],[N.R.
(Natureza da Receita)]]</f>
        <v>1</v>
      </c>
      <c r="X2064" s="105" t="str">
        <f>IF(Tabela2[[#This Row],[F.R.
(Fonte Recurso)]]="",VLOOKUP(Tabela2[[#This Row],[N.R.
(Natureza da Receita)]],Tabela813[[NR]:[Situação]],3,FALSE),"")</f>
        <v/>
      </c>
      <c r="Y2064" s="105" t="b">
        <f>X2064=Tabela2[[#This Row],[(S)intética
(A)nalítica]]</f>
        <v>1</v>
      </c>
    </row>
    <row r="2065" spans="1:25" ht="30">
      <c r="B2065" s="29"/>
      <c r="C2065" s="20"/>
      <c r="D2065" s="20"/>
      <c r="E2065" s="20"/>
      <c r="F2065" s="20"/>
      <c r="G2065" s="20"/>
      <c r="H2065" s="20"/>
      <c r="I2065" s="20"/>
      <c r="J2065" s="20"/>
      <c r="K2065" s="16"/>
      <c r="L2065" s="20" t="s">
        <v>3101</v>
      </c>
      <c r="M2065" s="21" t="s">
        <v>3061</v>
      </c>
      <c r="N2065" s="16" t="s">
        <v>157</v>
      </c>
      <c r="O2065" s="16" t="s">
        <v>157</v>
      </c>
      <c r="P2065" s="20" t="s">
        <v>157</v>
      </c>
      <c r="Q2065" s="1" t="s">
        <v>2781</v>
      </c>
      <c r="R2065" s="1"/>
      <c r="S2065" s="16"/>
      <c r="T2065" s="151"/>
      <c r="V2065" s="105" t="str">
        <f>IF(Tabela2[[#This Row],[F.R.
(Fonte Recurso)]]="",IF(B2185&lt;&gt;"",B2185&amp;".","")&amp;C2185&amp;"."&amp;D2185&amp;"."&amp;E2185&amp;"."&amp;F2185&amp;"."&amp;G2185&amp;"."&amp;H2185&amp;"."&amp;I2185&amp;"."&amp;J2185,"")</f>
        <v/>
      </c>
      <c r="W2065" s="105" t="b">
        <f>V2065=Tabela2[[#This Row],[N.R.
(Natureza da Receita)]]</f>
        <v>1</v>
      </c>
      <c r="X2065" s="105" t="str">
        <f>IF(Tabela2[[#This Row],[F.R.
(Fonte Recurso)]]="",VLOOKUP(Tabela2[[#This Row],[N.R.
(Natureza da Receita)]],Tabela813[[NR]:[Situação]],3,FALSE),"")</f>
        <v/>
      </c>
      <c r="Y2065" s="105" t="b">
        <f>X2065=Tabela2[[#This Row],[(S)intética
(A)nalítica]]</f>
        <v>1</v>
      </c>
    </row>
    <row r="2066" spans="1:25" ht="45">
      <c r="B2066" s="29" t="s">
        <v>793</v>
      </c>
      <c r="C2066" s="20" t="s">
        <v>781</v>
      </c>
      <c r="D2066" s="20" t="s">
        <v>790</v>
      </c>
      <c r="E2066" s="20" t="s">
        <v>781</v>
      </c>
      <c r="F2066" s="20" t="s">
        <v>786</v>
      </c>
      <c r="G2066" s="20" t="s">
        <v>797</v>
      </c>
      <c r="H2066" s="20" t="s">
        <v>784</v>
      </c>
      <c r="I2066" s="20" t="s">
        <v>784</v>
      </c>
      <c r="J2066" s="20" t="s">
        <v>787</v>
      </c>
      <c r="K2066" s="16" t="s">
        <v>2208</v>
      </c>
      <c r="L2066" s="20"/>
      <c r="M2066" s="21" t="s">
        <v>873</v>
      </c>
      <c r="N2066" s="16" t="s">
        <v>1236</v>
      </c>
      <c r="O2066" s="16">
        <v>6</v>
      </c>
      <c r="P2066" s="20" t="s">
        <v>50</v>
      </c>
      <c r="Q2066" s="1" t="s">
        <v>2846</v>
      </c>
      <c r="R2066" s="1" t="s">
        <v>157</v>
      </c>
      <c r="S2066" s="16"/>
      <c r="T2066" s="151"/>
      <c r="V2066" s="105" t="str">
        <f>IF(Tabela2[[#This Row],[F.R.
(Fonte Recurso)]]="",IF(B2186&lt;&gt;"",B2186&amp;".","")&amp;C2186&amp;"."&amp;D2186&amp;"."&amp;E2186&amp;"."&amp;F2186&amp;"."&amp;G2186&amp;"."&amp;H2186&amp;"."&amp;I2186&amp;"."&amp;J2186,"")</f>
        <v>9.1.6.2.1.02.0.0.00</v>
      </c>
      <c r="W2066" s="105" t="b">
        <f>V2066=Tabela2[[#This Row],[N.R.
(Natureza da Receita)]]</f>
        <v>0</v>
      </c>
      <c r="X2066" s="105" t="str">
        <f>IF(Tabela2[[#This Row],[F.R.
(Fonte Recurso)]]="",VLOOKUP(Tabela2[[#This Row],[N.R.
(Natureza da Receita)]],Tabela813[[NR]:[Situação]],3,FALSE),"")</f>
        <v>S</v>
      </c>
      <c r="Y2066" s="105" t="b">
        <f>X2066=Tabela2[[#This Row],[(S)intética
(A)nalítica]]</f>
        <v>1</v>
      </c>
    </row>
    <row r="2067" spans="1:25" ht="45">
      <c r="B2067" s="29" t="s">
        <v>793</v>
      </c>
      <c r="C2067" s="20" t="s">
        <v>781</v>
      </c>
      <c r="D2067" s="20" t="s">
        <v>790</v>
      </c>
      <c r="E2067" s="20" t="s">
        <v>781</v>
      </c>
      <c r="F2067" s="20" t="s">
        <v>786</v>
      </c>
      <c r="G2067" s="20" t="s">
        <v>797</v>
      </c>
      <c r="H2067" s="20" t="s">
        <v>781</v>
      </c>
      <c r="I2067" s="20" t="s">
        <v>784</v>
      </c>
      <c r="J2067" s="20" t="s">
        <v>787</v>
      </c>
      <c r="K2067" s="16" t="s">
        <v>2209</v>
      </c>
      <c r="L2067" s="20"/>
      <c r="M2067" s="21" t="s">
        <v>873</v>
      </c>
      <c r="N2067" s="16" t="s">
        <v>1236</v>
      </c>
      <c r="O2067" s="16">
        <v>7</v>
      </c>
      <c r="P2067" s="20" t="s">
        <v>50</v>
      </c>
      <c r="Q2067" s="1" t="s">
        <v>1118</v>
      </c>
      <c r="R2067" s="1" t="s">
        <v>157</v>
      </c>
      <c r="S2067" s="16"/>
      <c r="T2067" s="151"/>
      <c r="V2067" s="105" t="str">
        <f>IF(Tabela2[[#This Row],[F.R.
(Fonte Recurso)]]="",IF(B2187&lt;&gt;"",B2187&amp;".","")&amp;C2187&amp;"."&amp;D2187&amp;"."&amp;E2187&amp;"."&amp;F2187&amp;"."&amp;G2187&amp;"."&amp;H2187&amp;"."&amp;I2187&amp;"."&amp;J2187,"")</f>
        <v>.......</v>
      </c>
      <c r="W2067" s="105" t="b">
        <f>V2067=Tabela2[[#This Row],[N.R.
(Natureza da Receita)]]</f>
        <v>0</v>
      </c>
      <c r="X2067" s="105" t="str">
        <f>IF(Tabela2[[#This Row],[F.R.
(Fonte Recurso)]]="",VLOOKUP(Tabela2[[#This Row],[N.R.
(Natureza da Receita)]],Tabela813[[NR]:[Situação]],3,FALSE),"")</f>
        <v>S</v>
      </c>
      <c r="Y2067" s="105" t="b">
        <f>X2067=Tabela2[[#This Row],[(S)intética
(A)nalítica]]</f>
        <v>1</v>
      </c>
    </row>
    <row r="2068" spans="1:25">
      <c r="B2068" s="29"/>
      <c r="C2068" s="20"/>
      <c r="D2068" s="20"/>
      <c r="E2068" s="20"/>
      <c r="F2068" s="20"/>
      <c r="G2068" s="20"/>
      <c r="H2068" s="20"/>
      <c r="I2068" s="20"/>
      <c r="J2068" s="20"/>
      <c r="K2068" s="16"/>
      <c r="L2068" s="20" t="s">
        <v>6069</v>
      </c>
      <c r="M2068" s="21" t="s">
        <v>6070</v>
      </c>
      <c r="N2068" s="16"/>
      <c r="O2068" s="16"/>
      <c r="P2068" s="20"/>
      <c r="Q2068" s="1"/>
      <c r="R2068" s="1"/>
      <c r="S2068" s="16" t="s">
        <v>14</v>
      </c>
      <c r="T2068" s="154">
        <v>44851</v>
      </c>
      <c r="V2068" s="105" t="str">
        <f>IF(Tabela2[[#This Row],[F.R.
(Fonte Recurso)]]="",IF(B2188&lt;&gt;"",B2188&amp;".","")&amp;C2188&amp;"."&amp;D2188&amp;"."&amp;E2188&amp;"."&amp;F2188&amp;"."&amp;G2188&amp;"."&amp;H2188&amp;"."&amp;I2188&amp;"."&amp;J2188,"")</f>
        <v/>
      </c>
      <c r="W2068" s="105" t="b">
        <f>V2068=Tabela2[[#This Row],[N.R.
(Natureza da Receita)]]</f>
        <v>1</v>
      </c>
      <c r="X2068" s="105" t="str">
        <f>IF(Tabela2[[#This Row],[F.R.
(Fonte Recurso)]]="",VLOOKUP(Tabela2[[#This Row],[N.R.
(Natureza da Receita)]],Tabela813[[NR]:[Situação]],3,FALSE),"")</f>
        <v/>
      </c>
      <c r="Y2068" s="105" t="b">
        <f>X2068=Tabela2[[#This Row],[(S)intética
(A)nalítica]]</f>
        <v>1</v>
      </c>
    </row>
    <row r="2069" spans="1:25" ht="30">
      <c r="B2069" s="29"/>
      <c r="C2069" s="20"/>
      <c r="D2069" s="20"/>
      <c r="E2069" s="20"/>
      <c r="F2069" s="20"/>
      <c r="G2069" s="20"/>
      <c r="H2069" s="20"/>
      <c r="I2069" s="20"/>
      <c r="J2069" s="20"/>
      <c r="K2069" s="16"/>
      <c r="L2069" s="20" t="s">
        <v>3101</v>
      </c>
      <c r="M2069" s="21" t="s">
        <v>3061</v>
      </c>
      <c r="N2069" s="16"/>
      <c r="O2069" s="16" t="s">
        <v>157</v>
      </c>
      <c r="P2069" s="20" t="s">
        <v>157</v>
      </c>
      <c r="Q2069" s="1" t="s">
        <v>2781</v>
      </c>
      <c r="R2069" s="1" t="s">
        <v>157</v>
      </c>
      <c r="S2069" s="16" t="s">
        <v>157</v>
      </c>
      <c r="T2069" s="151"/>
      <c r="V2069" s="105" t="str">
        <f>IF(Tabela2[[#This Row],[F.R.
(Fonte Recurso)]]="",IF(B2189&lt;&gt;"",B2189&amp;".","")&amp;C2189&amp;"."&amp;D2189&amp;"."&amp;E2189&amp;"."&amp;F2189&amp;"."&amp;G2189&amp;"."&amp;H2189&amp;"."&amp;I2189&amp;"."&amp;J2189,"")</f>
        <v/>
      </c>
      <c r="W2069" s="105" t="b">
        <f>V2069=Tabela2[[#This Row],[N.R.
(Natureza da Receita)]]</f>
        <v>1</v>
      </c>
      <c r="X2069" s="105" t="str">
        <f>IF(Tabela2[[#This Row],[F.R.
(Fonte Recurso)]]="",VLOOKUP(Tabela2[[#This Row],[N.R.
(Natureza da Receita)]],Tabela813[[NR]:[Situação]],3,FALSE),"")</f>
        <v/>
      </c>
      <c r="Y2069" s="105" t="b">
        <f>X2069=Tabela2[[#This Row],[(S)intética
(A)nalítica]]</f>
        <v>1</v>
      </c>
    </row>
    <row r="2070" spans="1:25" ht="45">
      <c r="B2070" s="29" t="s">
        <v>793</v>
      </c>
      <c r="C2070" s="20" t="s">
        <v>781</v>
      </c>
      <c r="D2070" s="20" t="s">
        <v>790</v>
      </c>
      <c r="E2070" s="20" t="s">
        <v>781</v>
      </c>
      <c r="F2070" s="20" t="s">
        <v>786</v>
      </c>
      <c r="G2070" s="20" t="s">
        <v>797</v>
      </c>
      <c r="H2070" s="20" t="s">
        <v>790</v>
      </c>
      <c r="I2070" s="20" t="s">
        <v>784</v>
      </c>
      <c r="J2070" s="20" t="s">
        <v>787</v>
      </c>
      <c r="K2070" s="16" t="s">
        <v>2210</v>
      </c>
      <c r="L2070" s="20"/>
      <c r="M2070" s="21" t="s">
        <v>874</v>
      </c>
      <c r="N2070" s="16" t="s">
        <v>1236</v>
      </c>
      <c r="O2070" s="16">
        <v>7</v>
      </c>
      <c r="P2070" s="20" t="s">
        <v>50</v>
      </c>
      <c r="Q2070" s="1" t="s">
        <v>1119</v>
      </c>
      <c r="R2070" s="1" t="s">
        <v>157</v>
      </c>
      <c r="S2070" s="16"/>
      <c r="T2070" s="151"/>
      <c r="V2070" s="105" t="str">
        <f>IF(Tabela2[[#This Row],[F.R.
(Fonte Recurso)]]="",IF(B2190&lt;&gt;"",B2190&amp;".","")&amp;C2190&amp;"."&amp;D2190&amp;"."&amp;E2190&amp;"."&amp;F2190&amp;"."&amp;G2190&amp;"."&amp;H2190&amp;"."&amp;I2190&amp;"."&amp;J2190,"")</f>
        <v>.......</v>
      </c>
      <c r="W2070" s="105" t="b">
        <f>V2070=Tabela2[[#This Row],[N.R.
(Natureza da Receita)]]</f>
        <v>0</v>
      </c>
      <c r="X2070" s="105" t="str">
        <f>IF(Tabela2[[#This Row],[F.R.
(Fonte Recurso)]]="",VLOOKUP(Tabela2[[#This Row],[N.R.
(Natureza da Receita)]],Tabela813[[NR]:[Situação]],3,FALSE),"")</f>
        <v>S</v>
      </c>
      <c r="Y2070" s="105" t="b">
        <f>X2070=Tabela2[[#This Row],[(S)intética
(A)nalítica]]</f>
        <v>1</v>
      </c>
    </row>
    <row r="2071" spans="1:25">
      <c r="B2071" s="29"/>
      <c r="C2071" s="20"/>
      <c r="D2071" s="20"/>
      <c r="E2071" s="20"/>
      <c r="F2071" s="20"/>
      <c r="G2071" s="20"/>
      <c r="H2071" s="20"/>
      <c r="I2071" s="20"/>
      <c r="J2071" s="20"/>
      <c r="K2071" s="16"/>
      <c r="L2071" s="20" t="s">
        <v>6069</v>
      </c>
      <c r="M2071" s="21" t="s">
        <v>6070</v>
      </c>
      <c r="N2071" s="16"/>
      <c r="O2071" s="16"/>
      <c r="P2071" s="20"/>
      <c r="Q2071" s="1"/>
      <c r="R2071" s="1"/>
      <c r="S2071" s="16" t="s">
        <v>14</v>
      </c>
      <c r="T2071" s="154">
        <v>44851</v>
      </c>
      <c r="V2071" s="105" t="str">
        <f>IF(Tabela2[[#This Row],[F.R.
(Fonte Recurso)]]="",IF(B2191&lt;&gt;"",B2191&amp;".","")&amp;C2191&amp;"."&amp;D2191&amp;"."&amp;E2191&amp;"."&amp;F2191&amp;"."&amp;G2191&amp;"."&amp;H2191&amp;"."&amp;I2191&amp;"."&amp;J2191,"")</f>
        <v/>
      </c>
      <c r="W2071" s="105" t="b">
        <f>V2071=Tabela2[[#This Row],[N.R.
(Natureza da Receita)]]</f>
        <v>1</v>
      </c>
      <c r="X2071" s="105" t="str">
        <f>IF(Tabela2[[#This Row],[F.R.
(Fonte Recurso)]]="",VLOOKUP(Tabela2[[#This Row],[N.R.
(Natureza da Receita)]],Tabela813[[NR]:[Situação]],3,FALSE),"")</f>
        <v/>
      </c>
      <c r="Y2071" s="105" t="b">
        <f>X2071=Tabela2[[#This Row],[(S)intética
(A)nalítica]]</f>
        <v>1</v>
      </c>
    </row>
    <row r="2072" spans="1:25" ht="30">
      <c r="B2072" s="29"/>
      <c r="C2072" s="20"/>
      <c r="D2072" s="20"/>
      <c r="E2072" s="20"/>
      <c r="F2072" s="20"/>
      <c r="G2072" s="20"/>
      <c r="H2072" s="20"/>
      <c r="I2072" s="20"/>
      <c r="J2072" s="20"/>
      <c r="K2072" s="16"/>
      <c r="L2072" s="20" t="s">
        <v>3101</v>
      </c>
      <c r="M2072" s="21" t="s">
        <v>3061</v>
      </c>
      <c r="N2072" s="16"/>
      <c r="O2072" s="16" t="s">
        <v>157</v>
      </c>
      <c r="P2072" s="20" t="s">
        <v>157</v>
      </c>
      <c r="Q2072" s="1" t="s">
        <v>2781</v>
      </c>
      <c r="R2072" s="1" t="s">
        <v>157</v>
      </c>
      <c r="S2072" s="16" t="s">
        <v>157</v>
      </c>
      <c r="T2072" s="151"/>
      <c r="V2072" s="105" t="str">
        <f>IF(Tabela2[[#This Row],[F.R.
(Fonte Recurso)]]="",IF(B2192&lt;&gt;"",B2192&amp;".","")&amp;C2192&amp;"."&amp;D2192&amp;"."&amp;E2192&amp;"."&amp;F2192&amp;"."&amp;G2192&amp;"."&amp;H2192&amp;"."&amp;I2192&amp;"."&amp;J2192,"")</f>
        <v/>
      </c>
      <c r="W2072" s="105" t="b">
        <f>V2072=Tabela2[[#This Row],[N.R.
(Natureza da Receita)]]</f>
        <v>1</v>
      </c>
      <c r="X2072" s="105" t="str">
        <f>IF(Tabela2[[#This Row],[F.R.
(Fonte Recurso)]]="",VLOOKUP(Tabela2[[#This Row],[N.R.
(Natureza da Receita)]],Tabela813[[NR]:[Situação]],3,FALSE),"")</f>
        <v/>
      </c>
      <c r="Y2072" s="105" t="b">
        <f>X2072=Tabela2[[#This Row],[(S)intética
(A)nalítica]]</f>
        <v>1</v>
      </c>
    </row>
    <row r="2073" spans="1:25" ht="30">
      <c r="A2073" s="24"/>
      <c r="B2073" s="29" t="s">
        <v>793</v>
      </c>
      <c r="C2073" s="20" t="s">
        <v>781</v>
      </c>
      <c r="D2073" s="20" t="s">
        <v>790</v>
      </c>
      <c r="E2073" s="20" t="s">
        <v>781</v>
      </c>
      <c r="F2073" s="20" t="s">
        <v>793</v>
      </c>
      <c r="G2073" s="20" t="s">
        <v>787</v>
      </c>
      <c r="H2073" s="20" t="s">
        <v>784</v>
      </c>
      <c r="I2073" s="20" t="s">
        <v>784</v>
      </c>
      <c r="J2073" s="20" t="s">
        <v>787</v>
      </c>
      <c r="K2073" s="16" t="s">
        <v>2211</v>
      </c>
      <c r="L2073" s="20"/>
      <c r="M2073" s="21" t="s">
        <v>875</v>
      </c>
      <c r="N2073" s="16" t="s">
        <v>1236</v>
      </c>
      <c r="O2073" s="16">
        <v>5</v>
      </c>
      <c r="P2073" s="20" t="s">
        <v>44</v>
      </c>
      <c r="Q2073" s="1" t="s">
        <v>2847</v>
      </c>
      <c r="R2073" s="1" t="s">
        <v>157</v>
      </c>
      <c r="S2073" s="16" t="s">
        <v>157</v>
      </c>
      <c r="T2073" s="151"/>
      <c r="V2073" s="105" t="str">
        <f>IF(Tabela2[[#This Row],[F.R.
(Fonte Recurso)]]="",IF(B2193&lt;&gt;"",B2193&amp;".","")&amp;C2193&amp;"."&amp;D2193&amp;"."&amp;E2193&amp;"."&amp;F2193&amp;"."&amp;G2193&amp;"."&amp;H2193&amp;"."&amp;I2193&amp;"."&amp;J2193,"")</f>
        <v>9.1.6.3.1.00.0.0.00</v>
      </c>
      <c r="W2073" s="105" t="b">
        <f>V2073=Tabela2[[#This Row],[N.R.
(Natureza da Receita)]]</f>
        <v>0</v>
      </c>
      <c r="X2073" s="105" t="str">
        <f>IF(Tabela2[[#This Row],[F.R.
(Fonte Recurso)]]="",VLOOKUP(Tabela2[[#This Row],[N.R.
(Natureza da Receita)]],Tabela813[[NR]:[Situação]],3,FALSE),"")</f>
        <v>S</v>
      </c>
      <c r="Y2073" s="105" t="b">
        <f>X2073=Tabela2[[#This Row],[(S)intética
(A)nalítica]]</f>
        <v>1</v>
      </c>
    </row>
    <row r="2074" spans="1:25" ht="30">
      <c r="B2074" s="218" t="s">
        <v>793</v>
      </c>
      <c r="C2074" s="219" t="s">
        <v>781</v>
      </c>
      <c r="D2074" s="219" t="s">
        <v>790</v>
      </c>
      <c r="E2074" s="219" t="s">
        <v>781</v>
      </c>
      <c r="F2074" s="219" t="s">
        <v>793</v>
      </c>
      <c r="G2074" s="219" t="s">
        <v>807</v>
      </c>
      <c r="H2074" s="219" t="s">
        <v>784</v>
      </c>
      <c r="I2074" s="219" t="s">
        <v>784</v>
      </c>
      <c r="J2074" s="219" t="s">
        <v>787</v>
      </c>
      <c r="K2074" s="220" t="s">
        <v>6138</v>
      </c>
      <c r="L2074" s="219"/>
      <c r="M2074" s="223" t="s">
        <v>6139</v>
      </c>
      <c r="N2074" s="220" t="s">
        <v>1236</v>
      </c>
      <c r="O2074" s="220">
        <v>6</v>
      </c>
      <c r="P2074" s="219" t="s">
        <v>44</v>
      </c>
      <c r="Q2074" s="221" t="s">
        <v>6107</v>
      </c>
      <c r="R2074" s="221" t="s">
        <v>6104</v>
      </c>
      <c r="S2074" s="220" t="s">
        <v>14</v>
      </c>
      <c r="T2074" s="154">
        <v>45126</v>
      </c>
      <c r="V2074" s="105" t="str">
        <f>IF(Tabela2[[#This Row],[F.R.
(Fonte Recurso)]]="",IF(B2194&lt;&gt;"",B2194&amp;".","")&amp;C2194&amp;"."&amp;D2194&amp;"."&amp;E2194&amp;"."&amp;F2194&amp;"."&amp;G2194&amp;"."&amp;H2194&amp;"."&amp;I2194&amp;"."&amp;J2194,"")</f>
        <v>9.1.6.3.1.50.0.0.00</v>
      </c>
      <c r="W2074" s="105" t="b">
        <f>V2074=Tabela2[[#This Row],[N.R.
(Natureza da Receita)]]</f>
        <v>0</v>
      </c>
      <c r="X2074" s="105" t="e">
        <f>IF(Tabela2[[#This Row],[F.R.
(Fonte Recurso)]]="",VLOOKUP(Tabela2[[#This Row],[N.R.
(Natureza da Receita)]],Tabela813[[NR]:[Situação]],3,FALSE),"")</f>
        <v>#N/A</v>
      </c>
      <c r="Y2074" s="105" t="e">
        <f>X2074=Tabela2[[#This Row],[(S)intética
(A)nalítica]]</f>
        <v>#N/A</v>
      </c>
    </row>
    <row r="2075" spans="1:25" ht="30">
      <c r="B2075" s="218" t="s">
        <v>793</v>
      </c>
      <c r="C2075" s="219" t="s">
        <v>781</v>
      </c>
      <c r="D2075" s="219" t="s">
        <v>790</v>
      </c>
      <c r="E2075" s="219" t="s">
        <v>781</v>
      </c>
      <c r="F2075" s="219" t="s">
        <v>793</v>
      </c>
      <c r="G2075" s="219" t="s">
        <v>807</v>
      </c>
      <c r="H2075" s="219" t="s">
        <v>781</v>
      </c>
      <c r="I2075" s="219" t="s">
        <v>784</v>
      </c>
      <c r="J2075" s="219" t="s">
        <v>787</v>
      </c>
      <c r="K2075" s="220" t="s">
        <v>6140</v>
      </c>
      <c r="L2075" s="219"/>
      <c r="M2075" s="21" t="s">
        <v>6141</v>
      </c>
      <c r="N2075" s="220" t="s">
        <v>1236</v>
      </c>
      <c r="O2075" s="220">
        <v>7</v>
      </c>
      <c r="P2075" s="219" t="s">
        <v>44</v>
      </c>
      <c r="Q2075" s="221" t="s">
        <v>6107</v>
      </c>
      <c r="R2075" s="221"/>
      <c r="S2075" s="220" t="s">
        <v>14</v>
      </c>
      <c r="T2075" s="154">
        <v>45126</v>
      </c>
      <c r="V2075" s="105" t="str">
        <f>IF(Tabela2[[#This Row],[F.R.
(Fonte Recurso)]]="",IF(B2195&lt;&gt;"",B2195&amp;".","")&amp;C2195&amp;"."&amp;D2195&amp;"."&amp;E2195&amp;"."&amp;F2195&amp;"."&amp;G2195&amp;"."&amp;H2195&amp;"."&amp;I2195&amp;"."&amp;J2195,"")</f>
        <v>.......</v>
      </c>
      <c r="W2075" s="105" t="b">
        <f>V2075=Tabela2[[#This Row],[N.R.
(Natureza da Receita)]]</f>
        <v>0</v>
      </c>
      <c r="X2075" s="105" t="e">
        <f>IF(Tabela2[[#This Row],[F.R.
(Fonte Recurso)]]="",VLOOKUP(Tabela2[[#This Row],[N.R.
(Natureza da Receita)]],Tabela813[[NR]:[Situação]],3,FALSE),"")</f>
        <v>#N/A</v>
      </c>
      <c r="Y2075" s="105" t="e">
        <f>X2075=Tabela2[[#This Row],[(S)intética
(A)nalítica]]</f>
        <v>#N/A</v>
      </c>
    </row>
    <row r="2076" spans="1:25">
      <c r="B2076" s="218"/>
      <c r="C2076" s="219"/>
      <c r="D2076" s="219"/>
      <c r="E2076" s="219"/>
      <c r="F2076" s="219"/>
      <c r="G2076" s="219"/>
      <c r="H2076" s="219"/>
      <c r="I2076" s="219"/>
      <c r="J2076" s="219"/>
      <c r="K2076" s="220"/>
      <c r="L2076" s="219" t="s">
        <v>3194</v>
      </c>
      <c r="M2076" s="223" t="s">
        <v>3195</v>
      </c>
      <c r="N2076" s="220"/>
      <c r="O2076" s="220"/>
      <c r="P2076" s="219"/>
      <c r="Q2076" s="221"/>
      <c r="R2076" s="221"/>
      <c r="S2076" s="16" t="s">
        <v>14</v>
      </c>
      <c r="T2076" s="154">
        <v>45160</v>
      </c>
      <c r="V2076" s="105" t="str">
        <f>IF(Tabela2[[#This Row],[F.R.
(Fonte Recurso)]]="",IF(B2196&lt;&gt;"",B2196&amp;".","")&amp;C2196&amp;"."&amp;D2196&amp;"."&amp;E2196&amp;"."&amp;F2196&amp;"."&amp;G2196&amp;"."&amp;H2196&amp;"."&amp;I2196&amp;"."&amp;J2196,"")</f>
        <v/>
      </c>
      <c r="W2076" s="105" t="b">
        <f>V2076=Tabela2[[#This Row],[N.R.
(Natureza da Receita)]]</f>
        <v>1</v>
      </c>
      <c r="X2076" s="105" t="str">
        <f>IF(Tabela2[[#This Row],[F.R.
(Fonte Recurso)]]="",VLOOKUP(Tabela2[[#This Row],[N.R.
(Natureza da Receita)]],Tabela813[[NR]:[Situação]],3,FALSE),"")</f>
        <v/>
      </c>
      <c r="Y2076" s="105" t="b">
        <f>X2076=Tabela2[[#This Row],[(S)intética
(A)nalítica]]</f>
        <v>1</v>
      </c>
    </row>
    <row r="2077" spans="1:25">
      <c r="B2077" s="218"/>
      <c r="C2077" s="219"/>
      <c r="D2077" s="219"/>
      <c r="E2077" s="219"/>
      <c r="F2077" s="219"/>
      <c r="G2077" s="219"/>
      <c r="H2077" s="219"/>
      <c r="I2077" s="219"/>
      <c r="J2077" s="219"/>
      <c r="K2077" s="220"/>
      <c r="L2077" s="219" t="s">
        <v>3193</v>
      </c>
      <c r="M2077" s="223" t="s">
        <v>3196</v>
      </c>
      <c r="N2077" s="220">
        <f t="shared" ref="N2077:N2078" si="50">X2031</f>
        <v>0</v>
      </c>
      <c r="O2077" s="220"/>
      <c r="P2077" s="219"/>
      <c r="Q2077" s="221"/>
      <c r="R2077" s="221"/>
      <c r="S2077" s="16" t="s">
        <v>14</v>
      </c>
      <c r="T2077" s="154">
        <v>45160</v>
      </c>
      <c r="V2077" s="105" t="str">
        <f>IF(Tabela2[[#This Row],[F.R.
(Fonte Recurso)]]="",IF(B2197&lt;&gt;"",B2197&amp;".","")&amp;C2197&amp;"."&amp;D2197&amp;"."&amp;E2197&amp;"."&amp;F2197&amp;"."&amp;G2197&amp;"."&amp;H2197&amp;"."&amp;I2197&amp;"."&amp;J2197,"")</f>
        <v/>
      </c>
      <c r="W2077" s="105" t="b">
        <f>V2077=Tabela2[[#This Row],[N.R.
(Natureza da Receita)]]</f>
        <v>1</v>
      </c>
      <c r="X2077" s="105" t="str">
        <f>IF(Tabela2[[#This Row],[F.R.
(Fonte Recurso)]]="",VLOOKUP(Tabela2[[#This Row],[N.R.
(Natureza da Receita)]],Tabela813[[NR]:[Situação]],3,FALSE),"")</f>
        <v/>
      </c>
      <c r="Y2077" s="105" t="b">
        <f>X2077=Tabela2[[#This Row],[(S)intética
(A)nalítica]]</f>
        <v>0</v>
      </c>
    </row>
    <row r="2078" spans="1:25">
      <c r="B2078" s="218"/>
      <c r="C2078" s="219"/>
      <c r="D2078" s="219"/>
      <c r="E2078" s="219"/>
      <c r="F2078" s="219"/>
      <c r="G2078" s="219"/>
      <c r="H2078" s="219"/>
      <c r="I2078" s="219"/>
      <c r="J2078" s="219"/>
      <c r="K2078" s="220"/>
      <c r="L2078" s="219" t="s">
        <v>3227</v>
      </c>
      <c r="M2078" s="223" t="s">
        <v>3339</v>
      </c>
      <c r="N2078" s="220">
        <f t="shared" si="50"/>
        <v>0</v>
      </c>
      <c r="O2078" s="220"/>
      <c r="P2078" s="219"/>
      <c r="Q2078" s="221"/>
      <c r="R2078" s="221"/>
      <c r="S2078" s="16" t="s">
        <v>14</v>
      </c>
      <c r="T2078" s="154">
        <v>45160</v>
      </c>
      <c r="V2078" s="105" t="str">
        <f>IF(Tabela2[[#This Row],[F.R.
(Fonte Recurso)]]="",IF(B2198&lt;&gt;"",B2198&amp;".","")&amp;C2198&amp;"."&amp;D2198&amp;"."&amp;E2198&amp;"."&amp;F2198&amp;"."&amp;G2198&amp;"."&amp;H2198&amp;"."&amp;I2198&amp;"."&amp;J2198,"")</f>
        <v/>
      </c>
      <c r="W2078" s="105" t="b">
        <f>V2078=Tabela2[[#This Row],[N.R.
(Natureza da Receita)]]</f>
        <v>1</v>
      </c>
      <c r="X2078" s="105" t="str">
        <f>IF(Tabela2[[#This Row],[F.R.
(Fonte Recurso)]]="",VLOOKUP(Tabela2[[#This Row],[N.R.
(Natureza da Receita)]],Tabela813[[NR]:[Situação]],3,FALSE),"")</f>
        <v/>
      </c>
      <c r="Y2078" s="105" t="b">
        <f>X2078=Tabela2[[#This Row],[(S)intética
(A)nalítica]]</f>
        <v>0</v>
      </c>
    </row>
    <row r="2079" spans="1:25" ht="30">
      <c r="B2079" s="218" t="s">
        <v>793</v>
      </c>
      <c r="C2079" s="219" t="s">
        <v>781</v>
      </c>
      <c r="D2079" s="219" t="s">
        <v>790</v>
      </c>
      <c r="E2079" s="219" t="s">
        <v>781</v>
      </c>
      <c r="F2079" s="219" t="s">
        <v>793</v>
      </c>
      <c r="G2079" s="219" t="s">
        <v>807</v>
      </c>
      <c r="H2079" s="219" t="s">
        <v>793</v>
      </c>
      <c r="I2079" s="219" t="s">
        <v>784</v>
      </c>
      <c r="J2079" s="219" t="s">
        <v>787</v>
      </c>
      <c r="K2079" s="220" t="s">
        <v>6142</v>
      </c>
      <c r="L2079" s="219"/>
      <c r="M2079" s="21" t="s">
        <v>6143</v>
      </c>
      <c r="N2079" s="220" t="s">
        <v>1236</v>
      </c>
      <c r="O2079" s="220">
        <v>7</v>
      </c>
      <c r="P2079" s="219" t="s">
        <v>44</v>
      </c>
      <c r="Q2079" s="221" t="s">
        <v>6113</v>
      </c>
      <c r="R2079" s="221" t="s">
        <v>6104</v>
      </c>
      <c r="S2079" s="220" t="s">
        <v>14</v>
      </c>
      <c r="T2079" s="154">
        <v>45126</v>
      </c>
      <c r="V2079" s="105" t="str">
        <f>IF(Tabela2[[#This Row],[F.R.
(Fonte Recurso)]]="",IF(B2199&lt;&gt;"",B2199&amp;".","")&amp;C2199&amp;"."&amp;D2199&amp;"."&amp;E2199&amp;"."&amp;F2199&amp;"."&amp;G2199&amp;"."&amp;H2199&amp;"."&amp;I2199&amp;"."&amp;J2199,"")</f>
        <v>.......</v>
      </c>
      <c r="W2079" s="105" t="b">
        <f>V2079=Tabela2[[#This Row],[N.R.
(Natureza da Receita)]]</f>
        <v>0</v>
      </c>
      <c r="X2079" s="105" t="e">
        <f>IF(Tabela2[[#This Row],[F.R.
(Fonte Recurso)]]="",VLOOKUP(Tabela2[[#This Row],[N.R.
(Natureza da Receita)]],Tabela813[[NR]:[Situação]],3,FALSE),"")</f>
        <v>#N/A</v>
      </c>
      <c r="Y2079" s="105" t="e">
        <f>X2079=Tabela2[[#This Row],[(S)intética
(A)nalítica]]</f>
        <v>#N/A</v>
      </c>
    </row>
    <row r="2080" spans="1:25">
      <c r="B2080" s="218"/>
      <c r="C2080" s="219"/>
      <c r="D2080" s="219"/>
      <c r="E2080" s="219"/>
      <c r="F2080" s="219"/>
      <c r="G2080" s="219"/>
      <c r="H2080" s="219"/>
      <c r="I2080" s="219"/>
      <c r="J2080" s="219"/>
      <c r="K2080" s="220"/>
      <c r="L2080" s="219" t="s">
        <v>3194</v>
      </c>
      <c r="M2080" s="21" t="s">
        <v>3195</v>
      </c>
      <c r="N2080" s="220"/>
      <c r="O2080" s="220"/>
      <c r="P2080" s="219"/>
      <c r="Q2080" s="221"/>
      <c r="R2080" s="221"/>
      <c r="S2080" s="220" t="s">
        <v>14</v>
      </c>
      <c r="T2080" s="154">
        <v>45160</v>
      </c>
      <c r="V2080" s="105" t="str">
        <f>IF(Tabela2[[#This Row],[F.R.
(Fonte Recurso)]]="",IF(B2200&lt;&gt;"",B2200&amp;".","")&amp;C2200&amp;"."&amp;D2200&amp;"."&amp;E2200&amp;"."&amp;F2200&amp;"."&amp;G2200&amp;"."&amp;H2200&amp;"."&amp;I2200&amp;"."&amp;J2200,"")</f>
        <v/>
      </c>
      <c r="W2080" s="105" t="b">
        <f>V2080=Tabela2[[#This Row],[N.R.
(Natureza da Receita)]]</f>
        <v>1</v>
      </c>
      <c r="X2080" s="105" t="str">
        <f>IF(Tabela2[[#This Row],[F.R.
(Fonte Recurso)]]="",VLOOKUP(Tabela2[[#This Row],[N.R.
(Natureza da Receita)]],Tabela813[[NR]:[Situação]],3,FALSE),"")</f>
        <v/>
      </c>
      <c r="Y2080" s="105" t="b">
        <f>X2080=Tabela2[[#This Row],[(S)intética
(A)nalítica]]</f>
        <v>1</v>
      </c>
    </row>
    <row r="2081" spans="1:25">
      <c r="B2081" s="218"/>
      <c r="C2081" s="219"/>
      <c r="D2081" s="219"/>
      <c r="E2081" s="219"/>
      <c r="F2081" s="219"/>
      <c r="G2081" s="219"/>
      <c r="H2081" s="219"/>
      <c r="I2081" s="219"/>
      <c r="J2081" s="219"/>
      <c r="K2081" s="220"/>
      <c r="L2081" s="219" t="s">
        <v>3193</v>
      </c>
      <c r="M2081" s="21" t="s">
        <v>3196</v>
      </c>
      <c r="N2081" s="220">
        <v>0</v>
      </c>
      <c r="O2081" s="220"/>
      <c r="P2081" s="219"/>
      <c r="Q2081" s="221"/>
      <c r="R2081" s="221"/>
      <c r="S2081" s="220" t="s">
        <v>14</v>
      </c>
      <c r="T2081" s="154">
        <v>45160</v>
      </c>
      <c r="V2081" s="105" t="str">
        <f>IF(Tabela2[[#This Row],[F.R.
(Fonte Recurso)]]="",IF(B2201&lt;&gt;"",B2201&amp;".","")&amp;C2201&amp;"."&amp;D2201&amp;"."&amp;E2201&amp;"."&amp;F2201&amp;"."&amp;G2201&amp;"."&amp;H2201&amp;"."&amp;I2201&amp;"."&amp;J2201,"")</f>
        <v/>
      </c>
      <c r="W2081" s="105" t="b">
        <f>V2081=Tabela2[[#This Row],[N.R.
(Natureza da Receita)]]</f>
        <v>1</v>
      </c>
      <c r="X2081" s="105" t="str">
        <f>IF(Tabela2[[#This Row],[F.R.
(Fonte Recurso)]]="",VLOOKUP(Tabela2[[#This Row],[N.R.
(Natureza da Receita)]],Tabela813[[NR]:[Situação]],3,FALSE),"")</f>
        <v/>
      </c>
      <c r="Y2081" s="105" t="b">
        <f>X2081=Tabela2[[#This Row],[(S)intética
(A)nalítica]]</f>
        <v>0</v>
      </c>
    </row>
    <row r="2082" spans="1:25">
      <c r="B2082" s="218"/>
      <c r="C2082" s="219"/>
      <c r="D2082" s="219"/>
      <c r="E2082" s="219"/>
      <c r="F2082" s="219"/>
      <c r="G2082" s="219"/>
      <c r="H2082" s="219"/>
      <c r="I2082" s="219"/>
      <c r="J2082" s="219"/>
      <c r="K2082" s="220"/>
      <c r="L2082" s="219" t="s">
        <v>3227</v>
      </c>
      <c r="M2082" s="21" t="s">
        <v>3339</v>
      </c>
      <c r="N2082" s="220">
        <v>0</v>
      </c>
      <c r="O2082" s="220"/>
      <c r="P2082" s="219"/>
      <c r="Q2082" s="221"/>
      <c r="R2082" s="221"/>
      <c r="S2082" s="220" t="s">
        <v>14</v>
      </c>
      <c r="T2082" s="154">
        <v>45160</v>
      </c>
      <c r="V2082" s="105" t="str">
        <f>IF(Tabela2[[#This Row],[F.R.
(Fonte Recurso)]]="",IF(B2202&lt;&gt;"",B2202&amp;".","")&amp;C2202&amp;"."&amp;D2202&amp;"."&amp;E2202&amp;"."&amp;F2202&amp;"."&amp;G2202&amp;"."&amp;H2202&amp;"."&amp;I2202&amp;"."&amp;J2202,"")</f>
        <v/>
      </c>
      <c r="W2082" s="105" t="b">
        <f>V2082=Tabela2[[#This Row],[N.R.
(Natureza da Receita)]]</f>
        <v>1</v>
      </c>
      <c r="X2082" s="105" t="str">
        <f>IF(Tabela2[[#This Row],[F.R.
(Fonte Recurso)]]="",VLOOKUP(Tabela2[[#This Row],[N.R.
(Natureza da Receita)]],Tabela813[[NR]:[Situação]],3,FALSE),"")</f>
        <v/>
      </c>
      <c r="Y2082" s="105" t="b">
        <f>X2082=Tabela2[[#This Row],[(S)intética
(A)nalítica]]</f>
        <v>0</v>
      </c>
    </row>
    <row r="2083" spans="1:25" ht="30">
      <c r="B2083" s="29" t="s">
        <v>793</v>
      </c>
      <c r="C2083" s="20" t="s">
        <v>781</v>
      </c>
      <c r="D2083" s="20" t="s">
        <v>790</v>
      </c>
      <c r="E2083" s="20" t="s">
        <v>781</v>
      </c>
      <c r="F2083" s="20" t="s">
        <v>793</v>
      </c>
      <c r="G2083" s="20" t="s">
        <v>797</v>
      </c>
      <c r="H2083" s="20" t="s">
        <v>784</v>
      </c>
      <c r="I2083" s="20" t="s">
        <v>784</v>
      </c>
      <c r="J2083" s="20" t="s">
        <v>787</v>
      </c>
      <c r="K2083" s="16" t="s">
        <v>2212</v>
      </c>
      <c r="L2083" s="20"/>
      <c r="M2083" s="21" t="s">
        <v>876</v>
      </c>
      <c r="N2083" s="16" t="s">
        <v>1236</v>
      </c>
      <c r="O2083" s="16">
        <v>6</v>
      </c>
      <c r="P2083" s="20" t="s">
        <v>50</v>
      </c>
      <c r="Q2083" s="1" t="s">
        <v>2848</v>
      </c>
      <c r="R2083" s="1" t="s">
        <v>157</v>
      </c>
      <c r="S2083" s="16" t="s">
        <v>157</v>
      </c>
      <c r="T2083" s="151"/>
      <c r="V2083" s="105" t="str">
        <f>IF(Tabela2[[#This Row],[F.R.
(Fonte Recurso)]]="",IF(B2203&lt;&gt;"",B2203&amp;".","")&amp;C2203&amp;"."&amp;D2203&amp;"."&amp;E2203&amp;"."&amp;F2203&amp;"."&amp;G2203&amp;"."&amp;H2203&amp;"."&amp;I2203&amp;"."&amp;J2203,"")</f>
        <v>.......</v>
      </c>
      <c r="W2083" s="105" t="b">
        <f>V2083=Tabela2[[#This Row],[N.R.
(Natureza da Receita)]]</f>
        <v>0</v>
      </c>
      <c r="X2083" s="105" t="str">
        <f>IF(Tabela2[[#This Row],[F.R.
(Fonte Recurso)]]="",VLOOKUP(Tabela2[[#This Row],[N.R.
(Natureza da Receita)]],Tabela813[[NR]:[Situação]],3,FALSE),"")</f>
        <v>S</v>
      </c>
      <c r="Y2083" s="105" t="b">
        <f>X2083=Tabela2[[#This Row],[(S)intética
(A)nalítica]]</f>
        <v>1</v>
      </c>
    </row>
    <row r="2084" spans="1:25" ht="75">
      <c r="B2084" s="29" t="s">
        <v>793</v>
      </c>
      <c r="C2084" s="20" t="s">
        <v>781</v>
      </c>
      <c r="D2084" s="20" t="s">
        <v>790</v>
      </c>
      <c r="E2084" s="20" t="s">
        <v>781</v>
      </c>
      <c r="F2084" s="20" t="s">
        <v>793</v>
      </c>
      <c r="G2084" s="20" t="s">
        <v>797</v>
      </c>
      <c r="H2084" s="20" t="s">
        <v>781</v>
      </c>
      <c r="I2084" s="20" t="s">
        <v>784</v>
      </c>
      <c r="J2084" s="20" t="s">
        <v>787</v>
      </c>
      <c r="K2084" s="16" t="s">
        <v>2213</v>
      </c>
      <c r="L2084" s="20"/>
      <c r="M2084" s="21" t="s">
        <v>2677</v>
      </c>
      <c r="N2084" s="16" t="s">
        <v>1236</v>
      </c>
      <c r="O2084" s="16">
        <v>7</v>
      </c>
      <c r="P2084" s="20" t="s">
        <v>50</v>
      </c>
      <c r="Q2084" s="1" t="s">
        <v>1120</v>
      </c>
      <c r="R2084" s="1" t="s">
        <v>157</v>
      </c>
      <c r="S2084" s="16"/>
      <c r="T2084" s="151"/>
      <c r="V2084" s="105" t="str">
        <f>IF(Tabela2[[#This Row],[F.R.
(Fonte Recurso)]]="",IF(B2204&lt;&gt;"",B2204&amp;".","")&amp;C2204&amp;"."&amp;D2204&amp;"."&amp;E2204&amp;"."&amp;F2204&amp;"."&amp;G2204&amp;"."&amp;H2204&amp;"."&amp;I2204&amp;"."&amp;J2204,"")</f>
        <v>9.1.6.9.0.00.0.0.00</v>
      </c>
      <c r="W2084" s="105" t="b">
        <f>V2084=Tabela2[[#This Row],[N.R.
(Natureza da Receita)]]</f>
        <v>0</v>
      </c>
      <c r="X2084" s="105" t="str">
        <f>IF(Tabela2[[#This Row],[F.R.
(Fonte Recurso)]]="",VLOOKUP(Tabela2[[#This Row],[N.R.
(Natureza da Receita)]],Tabela813[[NR]:[Situação]],3,FALSE),"")</f>
        <v>S</v>
      </c>
      <c r="Y2084" s="105" t="b">
        <f>X2084=Tabela2[[#This Row],[(S)intética
(A)nalítica]]</f>
        <v>1</v>
      </c>
    </row>
    <row r="2085" spans="1:25" ht="30">
      <c r="B2085" s="29"/>
      <c r="C2085" s="20"/>
      <c r="D2085" s="20"/>
      <c r="E2085" s="20"/>
      <c r="F2085" s="20"/>
      <c r="G2085" s="20"/>
      <c r="H2085" s="20"/>
      <c r="I2085" s="20"/>
      <c r="J2085" s="20"/>
      <c r="K2085" s="16"/>
      <c r="L2085" s="20" t="s">
        <v>3110</v>
      </c>
      <c r="M2085" s="21" t="s">
        <v>3055</v>
      </c>
      <c r="N2085" s="16"/>
      <c r="O2085" s="16" t="s">
        <v>157</v>
      </c>
      <c r="P2085" s="20" t="s">
        <v>157</v>
      </c>
      <c r="Q2085" s="41" t="s">
        <v>3192</v>
      </c>
      <c r="R2085" s="1" t="s">
        <v>157</v>
      </c>
      <c r="S2085" s="16" t="s">
        <v>157</v>
      </c>
      <c r="T2085" s="151"/>
      <c r="V2085" s="105" t="str">
        <f>IF(Tabela2[[#This Row],[F.R.
(Fonte Recurso)]]="",IF(B2205&lt;&gt;"",B2205&amp;".","")&amp;C2205&amp;"."&amp;D2205&amp;"."&amp;E2205&amp;"."&amp;F2205&amp;"."&amp;G2205&amp;"."&amp;H2205&amp;"."&amp;I2205&amp;"."&amp;J2205,"")</f>
        <v/>
      </c>
      <c r="W2085" s="105" t="b">
        <f>V2085=Tabela2[[#This Row],[N.R.
(Natureza da Receita)]]</f>
        <v>1</v>
      </c>
      <c r="X2085" s="105" t="str">
        <f>IF(Tabela2[[#This Row],[F.R.
(Fonte Recurso)]]="",VLOOKUP(Tabela2[[#This Row],[N.R.
(Natureza da Receita)]],Tabela813[[NR]:[Situação]],3,FALSE),"")</f>
        <v/>
      </c>
      <c r="Y2085" s="105" t="b">
        <f>X2085=Tabela2[[#This Row],[(S)intética
(A)nalítica]]</f>
        <v>1</v>
      </c>
    </row>
    <row r="2086" spans="1:25">
      <c r="B2086" s="29"/>
      <c r="C2086" s="20"/>
      <c r="D2086" s="20"/>
      <c r="E2086" s="20"/>
      <c r="F2086" s="20"/>
      <c r="G2086" s="20"/>
      <c r="H2086" s="20"/>
      <c r="I2086" s="20"/>
      <c r="J2086" s="20"/>
      <c r="K2086" s="16"/>
      <c r="L2086" s="20" t="s">
        <v>3174</v>
      </c>
      <c r="M2086" s="21" t="s">
        <v>3239</v>
      </c>
      <c r="N2086" s="16"/>
      <c r="O2086" s="16"/>
      <c r="P2086" s="20"/>
      <c r="Q2086" s="1"/>
      <c r="R2086" s="1"/>
      <c r="S2086" s="16"/>
      <c r="T2086" s="151"/>
      <c r="V2086" s="105" t="str">
        <f>IF(Tabela2[[#This Row],[F.R.
(Fonte Recurso)]]="",IF(B2206&lt;&gt;"",B2206&amp;".","")&amp;C2206&amp;"."&amp;D2206&amp;"."&amp;E2206&amp;"."&amp;F2206&amp;"."&amp;G2206&amp;"."&amp;H2206&amp;"."&amp;I2206&amp;"."&amp;J2206,"")</f>
        <v/>
      </c>
      <c r="W2086" s="105" t="b">
        <f>V2086=Tabela2[[#This Row],[N.R.
(Natureza da Receita)]]</f>
        <v>1</v>
      </c>
      <c r="X2086" s="105" t="str">
        <f>IF(Tabela2[[#This Row],[F.R.
(Fonte Recurso)]]="",VLOOKUP(Tabela2[[#This Row],[N.R.
(Natureza da Receita)]],Tabela813[[NR]:[Situação]],3,FALSE),"")</f>
        <v/>
      </c>
      <c r="Y2086" s="105" t="b">
        <f>X2086=Tabela2[[#This Row],[(S)intética
(A)nalítica]]</f>
        <v>1</v>
      </c>
    </row>
    <row r="2087" spans="1:25" ht="30">
      <c r="A2087" s="247"/>
      <c r="B2087" s="29" t="s">
        <v>793</v>
      </c>
      <c r="C2087" s="20" t="s">
        <v>781</v>
      </c>
      <c r="D2087" s="20" t="s">
        <v>790</v>
      </c>
      <c r="E2087" s="20" t="s">
        <v>781</v>
      </c>
      <c r="F2087" s="20" t="s">
        <v>793</v>
      </c>
      <c r="G2087" s="20" t="s">
        <v>797</v>
      </c>
      <c r="H2087" s="20" t="s">
        <v>790</v>
      </c>
      <c r="I2087" s="20" t="s">
        <v>784</v>
      </c>
      <c r="J2087" s="20" t="s">
        <v>787</v>
      </c>
      <c r="K2087" s="16" t="s">
        <v>2214</v>
      </c>
      <c r="L2087" s="20"/>
      <c r="M2087" s="21" t="s">
        <v>2678</v>
      </c>
      <c r="N2087" s="16" t="s">
        <v>1236</v>
      </c>
      <c r="O2087" s="16">
        <v>7</v>
      </c>
      <c r="P2087" s="20" t="s">
        <v>50</v>
      </c>
      <c r="Q2087" s="1" t="s">
        <v>1121</v>
      </c>
      <c r="R2087" s="1" t="s">
        <v>157</v>
      </c>
      <c r="S2087" s="16"/>
      <c r="T2087" s="151"/>
      <c r="V2087" s="105" t="str">
        <f>IF(Tabela2[[#This Row],[F.R.
(Fonte Recurso)]]="",IF(B2207&lt;&gt;"",B2207&amp;".","")&amp;C2207&amp;"."&amp;D2207&amp;"."&amp;E2207&amp;"."&amp;F2207&amp;"."&amp;G2207&amp;"."&amp;H2207&amp;"."&amp;I2207&amp;"."&amp;J2207,"")</f>
        <v>9.1.6.9.9.50.1.0.00</v>
      </c>
      <c r="W2087" s="105" t="b">
        <f>V2087=Tabela2[[#This Row],[N.R.
(Natureza da Receita)]]</f>
        <v>0</v>
      </c>
      <c r="X2087" s="105" t="str">
        <f>IF(Tabela2[[#This Row],[F.R.
(Fonte Recurso)]]="",VLOOKUP(Tabela2[[#This Row],[N.R.
(Natureza da Receita)]],Tabela813[[NR]:[Situação]],3,FALSE),"")</f>
        <v>S</v>
      </c>
      <c r="Y2087" s="105" t="b">
        <f>X2087=Tabela2[[#This Row],[(S)intética
(A)nalítica]]</f>
        <v>1</v>
      </c>
    </row>
    <row r="2088" spans="1:25" ht="30">
      <c r="B2088" s="29"/>
      <c r="C2088" s="20"/>
      <c r="D2088" s="20"/>
      <c r="E2088" s="20"/>
      <c r="F2088" s="20"/>
      <c r="G2088" s="20"/>
      <c r="H2088" s="20"/>
      <c r="I2088" s="20"/>
      <c r="J2088" s="20"/>
      <c r="K2088" s="16"/>
      <c r="L2088" s="20" t="s">
        <v>3110</v>
      </c>
      <c r="M2088" s="21" t="s">
        <v>3055</v>
      </c>
      <c r="N2088" s="16"/>
      <c r="O2088" s="16" t="s">
        <v>157</v>
      </c>
      <c r="P2088" s="20" t="s">
        <v>157</v>
      </c>
      <c r="Q2088" s="41" t="s">
        <v>3192</v>
      </c>
      <c r="R2088" s="1" t="s">
        <v>157</v>
      </c>
      <c r="S2088" s="16" t="s">
        <v>157</v>
      </c>
      <c r="T2088" s="151"/>
      <c r="V2088" s="105" t="str">
        <f>IF(Tabela2[[#This Row],[F.R.
(Fonte Recurso)]]="",IF(B2208&lt;&gt;"",B2208&amp;".","")&amp;C2208&amp;"."&amp;D2208&amp;"."&amp;E2208&amp;"."&amp;F2208&amp;"."&amp;G2208&amp;"."&amp;H2208&amp;"."&amp;I2208&amp;"."&amp;J2208,"")</f>
        <v/>
      </c>
      <c r="W2088" s="105" t="b">
        <f>V2088=Tabela2[[#This Row],[N.R.
(Natureza da Receita)]]</f>
        <v>1</v>
      </c>
      <c r="X2088" s="105" t="str">
        <f>IF(Tabela2[[#This Row],[F.R.
(Fonte Recurso)]]="",VLOOKUP(Tabela2[[#This Row],[N.R.
(Natureza da Receita)]],Tabela813[[NR]:[Situação]],3,FALSE),"")</f>
        <v/>
      </c>
      <c r="Y2088" s="105" t="b">
        <f>X2088=Tabela2[[#This Row],[(S)intética
(A)nalítica]]</f>
        <v>1</v>
      </c>
    </row>
    <row r="2089" spans="1:25">
      <c r="B2089" s="29"/>
      <c r="C2089" s="20"/>
      <c r="D2089" s="20"/>
      <c r="E2089" s="20"/>
      <c r="F2089" s="20"/>
      <c r="G2089" s="20"/>
      <c r="H2089" s="20"/>
      <c r="I2089" s="20"/>
      <c r="J2089" s="20"/>
      <c r="K2089" s="16"/>
      <c r="L2089" s="20" t="s">
        <v>3174</v>
      </c>
      <c r="M2089" s="21" t="s">
        <v>3239</v>
      </c>
      <c r="N2089" s="16"/>
      <c r="O2089" s="16"/>
      <c r="P2089" s="20"/>
      <c r="Q2089" s="1"/>
      <c r="R2089" s="1"/>
      <c r="S2089" s="16"/>
      <c r="T2089" s="151"/>
      <c r="V2089" s="105" t="str">
        <f>IF(Tabela2[[#This Row],[F.R.
(Fonte Recurso)]]="",IF(B2209&lt;&gt;"",B2209&amp;".","")&amp;C2209&amp;"."&amp;D2209&amp;"."&amp;E2209&amp;"."&amp;F2209&amp;"."&amp;G2209&amp;"."&amp;H2209&amp;"."&amp;I2209&amp;"."&amp;J2209,"")</f>
        <v/>
      </c>
      <c r="W2089" s="105" t="b">
        <f>V2089=Tabela2[[#This Row],[N.R.
(Natureza da Receita)]]</f>
        <v>1</v>
      </c>
      <c r="X2089" s="105" t="str">
        <f>IF(Tabela2[[#This Row],[F.R.
(Fonte Recurso)]]="",VLOOKUP(Tabela2[[#This Row],[N.R.
(Natureza da Receita)]],Tabela813[[NR]:[Situação]],3,FALSE),"")</f>
        <v/>
      </c>
      <c r="Y2089" s="105" t="b">
        <f>X2089=Tabela2[[#This Row],[(S)intética
(A)nalítica]]</f>
        <v>1</v>
      </c>
    </row>
    <row r="2090" spans="1:25" ht="60">
      <c r="B2090" s="29" t="s">
        <v>793</v>
      </c>
      <c r="C2090" s="20" t="s">
        <v>781</v>
      </c>
      <c r="D2090" s="20" t="s">
        <v>790</v>
      </c>
      <c r="E2090" s="20" t="s">
        <v>790</v>
      </c>
      <c r="F2090" s="20" t="s">
        <v>784</v>
      </c>
      <c r="G2090" s="20" t="s">
        <v>787</v>
      </c>
      <c r="H2090" s="20" t="s">
        <v>784</v>
      </c>
      <c r="I2090" s="20" t="s">
        <v>784</v>
      </c>
      <c r="J2090" s="20" t="s">
        <v>787</v>
      </c>
      <c r="K2090" s="16" t="s">
        <v>2215</v>
      </c>
      <c r="L2090" s="20"/>
      <c r="M2090" s="21" t="s">
        <v>877</v>
      </c>
      <c r="N2090" s="16" t="s">
        <v>1236</v>
      </c>
      <c r="O2090" s="16">
        <v>4</v>
      </c>
      <c r="P2090" s="20" t="s">
        <v>44</v>
      </c>
      <c r="Q2090" s="1" t="s">
        <v>2849</v>
      </c>
      <c r="R2090" s="1" t="s">
        <v>157</v>
      </c>
      <c r="S2090" s="16" t="s">
        <v>157</v>
      </c>
      <c r="T2090" s="151"/>
      <c r="V2090" s="105" t="str">
        <f>IF(Tabela2[[#This Row],[F.R.
(Fonte Recurso)]]="",IF(B2210&lt;&gt;"",B2210&amp;".","")&amp;C2210&amp;"."&amp;D2210&amp;"."&amp;E2210&amp;"."&amp;F2210&amp;"."&amp;G2210&amp;"."&amp;H2210&amp;"."&amp;I2210&amp;"."&amp;J2210,"")</f>
        <v>.......</v>
      </c>
      <c r="W2090" s="105" t="b">
        <f>V2090=Tabela2[[#This Row],[N.R.
(Natureza da Receita)]]</f>
        <v>0</v>
      </c>
      <c r="X2090" s="105" t="str">
        <f>IF(Tabela2[[#This Row],[F.R.
(Fonte Recurso)]]="",VLOOKUP(Tabela2[[#This Row],[N.R.
(Natureza da Receita)]],Tabela813[[NR]:[Situação]],3,FALSE),"")</f>
        <v>S</v>
      </c>
      <c r="Y2090" s="105" t="b">
        <f>X2090=Tabela2[[#This Row],[(S)intética
(A)nalítica]]</f>
        <v>1</v>
      </c>
    </row>
    <row r="2091" spans="1:25" ht="60">
      <c r="B2091" s="29" t="s">
        <v>793</v>
      </c>
      <c r="C2091" s="20" t="s">
        <v>781</v>
      </c>
      <c r="D2091" s="20" t="s">
        <v>790</v>
      </c>
      <c r="E2091" s="20" t="s">
        <v>790</v>
      </c>
      <c r="F2091" s="20" t="s">
        <v>781</v>
      </c>
      <c r="G2091" s="20" t="s">
        <v>787</v>
      </c>
      <c r="H2091" s="20" t="s">
        <v>784</v>
      </c>
      <c r="I2091" s="20" t="s">
        <v>784</v>
      </c>
      <c r="J2091" s="20" t="s">
        <v>787</v>
      </c>
      <c r="K2091" s="16" t="s">
        <v>2216</v>
      </c>
      <c r="L2091" s="20"/>
      <c r="M2091" s="21" t="s">
        <v>877</v>
      </c>
      <c r="N2091" s="16" t="s">
        <v>1236</v>
      </c>
      <c r="O2091" s="16">
        <v>5</v>
      </c>
      <c r="P2091" s="20" t="s">
        <v>44</v>
      </c>
      <c r="Q2091" s="1" t="s">
        <v>2849</v>
      </c>
      <c r="R2091" s="1" t="s">
        <v>157</v>
      </c>
      <c r="S2091" s="16"/>
      <c r="T2091" s="151"/>
      <c r="V2091" s="105" t="str">
        <f>IF(Tabela2[[#This Row],[F.R.
(Fonte Recurso)]]="",IF(B2211&lt;&gt;"",B2211&amp;".","")&amp;C2211&amp;"."&amp;D2211&amp;"."&amp;E2211&amp;"."&amp;F2211&amp;"."&amp;G2211&amp;"."&amp;H2211&amp;"."&amp;I2211&amp;"."&amp;J2211,"")</f>
        <v>9.1.6.9.9.50.3.0.00</v>
      </c>
      <c r="W2091" s="105" t="b">
        <f>V2091=Tabela2[[#This Row],[N.R.
(Natureza da Receita)]]</f>
        <v>0</v>
      </c>
      <c r="X2091" s="105" t="str">
        <f>IF(Tabela2[[#This Row],[F.R.
(Fonte Recurso)]]="",VLOOKUP(Tabela2[[#This Row],[N.R.
(Natureza da Receita)]],Tabela813[[NR]:[Situação]],3,FALSE),"")</f>
        <v>S</v>
      </c>
      <c r="Y2091" s="105" t="b">
        <f>X2091=Tabela2[[#This Row],[(S)intética
(A)nalítica]]</f>
        <v>1</v>
      </c>
    </row>
    <row r="2092" spans="1:25" ht="30">
      <c r="B2092" s="29" t="s">
        <v>793</v>
      </c>
      <c r="C2092" s="20" t="s">
        <v>781</v>
      </c>
      <c r="D2092" s="20" t="s">
        <v>790</v>
      </c>
      <c r="E2092" s="20" t="s">
        <v>790</v>
      </c>
      <c r="F2092" s="20" t="s">
        <v>781</v>
      </c>
      <c r="G2092" s="20" t="s">
        <v>797</v>
      </c>
      <c r="H2092" s="20" t="s">
        <v>784</v>
      </c>
      <c r="I2092" s="20" t="s">
        <v>784</v>
      </c>
      <c r="J2092" s="20" t="s">
        <v>787</v>
      </c>
      <c r="K2092" s="16" t="s">
        <v>2217</v>
      </c>
      <c r="L2092" s="20"/>
      <c r="M2092" s="21" t="s">
        <v>878</v>
      </c>
      <c r="N2092" s="16" t="s">
        <v>1236</v>
      </c>
      <c r="O2092" s="16">
        <v>6</v>
      </c>
      <c r="P2092" s="20" t="s">
        <v>50</v>
      </c>
      <c r="Q2092" s="1" t="s">
        <v>2850</v>
      </c>
      <c r="R2092" s="1" t="s">
        <v>157</v>
      </c>
      <c r="S2092" s="16"/>
      <c r="T2092" s="151"/>
      <c r="V2092" s="105" t="str">
        <f>IF(Tabela2[[#This Row],[F.R.
(Fonte Recurso)]]="",IF(B2212&lt;&gt;"",B2212&amp;".","")&amp;C2212&amp;"."&amp;D2212&amp;"."&amp;E2212&amp;"."&amp;F2212&amp;"."&amp;G2212&amp;"."&amp;H2212&amp;"."&amp;I2212&amp;"."&amp;J2212,"")</f>
        <v>.......</v>
      </c>
      <c r="W2092" s="105" t="b">
        <f>V2092=Tabela2[[#This Row],[N.R.
(Natureza da Receita)]]</f>
        <v>0</v>
      </c>
      <c r="X2092" s="105" t="str">
        <f>IF(Tabela2[[#This Row],[F.R.
(Fonte Recurso)]]="",VLOOKUP(Tabela2[[#This Row],[N.R.
(Natureza da Receita)]],Tabela813[[NR]:[Situação]],3,FALSE),"")</f>
        <v>S</v>
      </c>
      <c r="Y2092" s="105" t="b">
        <f>X2092=Tabela2[[#This Row],[(S)intética
(A)nalítica]]</f>
        <v>1</v>
      </c>
    </row>
    <row r="2093" spans="1:25" ht="75">
      <c r="B2093" s="29" t="s">
        <v>793</v>
      </c>
      <c r="C2093" s="20" t="s">
        <v>781</v>
      </c>
      <c r="D2093" s="20" t="s">
        <v>790</v>
      </c>
      <c r="E2093" s="20" t="s">
        <v>790</v>
      </c>
      <c r="F2093" s="20" t="s">
        <v>781</v>
      </c>
      <c r="G2093" s="20" t="s">
        <v>797</v>
      </c>
      <c r="H2093" s="20" t="s">
        <v>781</v>
      </c>
      <c r="I2093" s="20" t="s">
        <v>784</v>
      </c>
      <c r="J2093" s="20" t="s">
        <v>787</v>
      </c>
      <c r="K2093" s="16" t="s">
        <v>2218</v>
      </c>
      <c r="L2093" s="20"/>
      <c r="M2093" s="21" t="s">
        <v>2679</v>
      </c>
      <c r="N2093" s="16" t="s">
        <v>1236</v>
      </c>
      <c r="O2093" s="16">
        <v>7</v>
      </c>
      <c r="P2093" s="20" t="s">
        <v>50</v>
      </c>
      <c r="Q2093" s="1" t="s">
        <v>1122</v>
      </c>
      <c r="R2093" s="1" t="s">
        <v>157</v>
      </c>
      <c r="S2093" s="16"/>
      <c r="T2093" s="151"/>
      <c r="V2093" s="105" t="str">
        <f>IF(Tabela2[[#This Row],[F.R.
(Fonte Recurso)]]="",IF(B2213&lt;&gt;"",B2213&amp;".","")&amp;C2213&amp;"."&amp;D2213&amp;"."&amp;E2213&amp;"."&amp;F2213&amp;"."&amp;G2213&amp;"."&amp;H2213&amp;"."&amp;I2213&amp;"."&amp;J2213,"")</f>
        <v>9.1.6.9.9.50.4.0.00</v>
      </c>
      <c r="W2093" s="105" t="b">
        <f>V2093=Tabela2[[#This Row],[N.R.
(Natureza da Receita)]]</f>
        <v>0</v>
      </c>
      <c r="X2093" s="105" t="str">
        <f>IF(Tabela2[[#This Row],[F.R.
(Fonte Recurso)]]="",VLOOKUP(Tabela2[[#This Row],[N.R.
(Natureza da Receita)]],Tabela813[[NR]:[Situação]],3,FALSE),"")</f>
        <v>S</v>
      </c>
      <c r="Y2093" s="105" t="b">
        <f>X2093=Tabela2[[#This Row],[(S)intética
(A)nalítica]]</f>
        <v>1</v>
      </c>
    </row>
    <row r="2094" spans="1:25" ht="30">
      <c r="B2094" s="29"/>
      <c r="C2094" s="20"/>
      <c r="D2094" s="20"/>
      <c r="E2094" s="20"/>
      <c r="F2094" s="20"/>
      <c r="G2094" s="20"/>
      <c r="H2094" s="20"/>
      <c r="I2094" s="20"/>
      <c r="J2094" s="20"/>
      <c r="K2094" s="16"/>
      <c r="L2094" s="20" t="s">
        <v>3155</v>
      </c>
      <c r="M2094" s="21" t="s">
        <v>2780</v>
      </c>
      <c r="N2094" s="16"/>
      <c r="O2094" s="16" t="s">
        <v>157</v>
      </c>
      <c r="P2094" s="20" t="s">
        <v>157</v>
      </c>
      <c r="Q2094" s="1" t="s">
        <v>2781</v>
      </c>
      <c r="R2094" s="1" t="s">
        <v>157</v>
      </c>
      <c r="S2094" s="16" t="s">
        <v>157</v>
      </c>
      <c r="T2094" s="151"/>
      <c r="V2094" s="105" t="str">
        <f>IF(Tabela2[[#This Row],[F.R.
(Fonte Recurso)]]="",IF(B2214&lt;&gt;"",B2214&amp;".","")&amp;C2214&amp;"."&amp;D2214&amp;"."&amp;E2214&amp;"."&amp;F2214&amp;"."&amp;G2214&amp;"."&amp;H2214&amp;"."&amp;I2214&amp;"."&amp;J2214,"")</f>
        <v/>
      </c>
      <c r="W2094" s="105" t="b">
        <f>V2094=Tabela2[[#This Row],[N.R.
(Natureza da Receita)]]</f>
        <v>1</v>
      </c>
      <c r="X2094" s="105" t="str">
        <f>IF(Tabela2[[#This Row],[F.R.
(Fonte Recurso)]]="",VLOOKUP(Tabela2[[#This Row],[N.R.
(Natureza da Receita)]],Tabela813[[NR]:[Situação]],3,FALSE),"")</f>
        <v/>
      </c>
      <c r="Y2094" s="105" t="b">
        <f>X2094=Tabela2[[#This Row],[(S)intética
(A)nalítica]]</f>
        <v>1</v>
      </c>
    </row>
    <row r="2095" spans="1:25">
      <c r="B2095" s="29" t="s">
        <v>793</v>
      </c>
      <c r="C2095" s="20" t="s">
        <v>781</v>
      </c>
      <c r="D2095" s="20" t="s">
        <v>790</v>
      </c>
      <c r="E2095" s="20" t="s">
        <v>791</v>
      </c>
      <c r="F2095" s="20" t="s">
        <v>784</v>
      </c>
      <c r="G2095" s="20" t="s">
        <v>787</v>
      </c>
      <c r="H2095" s="20" t="s">
        <v>784</v>
      </c>
      <c r="I2095" s="20" t="s">
        <v>784</v>
      </c>
      <c r="J2095" s="20" t="s">
        <v>787</v>
      </c>
      <c r="K2095" s="16" t="s">
        <v>2219</v>
      </c>
      <c r="L2095" s="20"/>
      <c r="M2095" s="21" t="s">
        <v>879</v>
      </c>
      <c r="N2095" s="16" t="str">
        <f>X1971</f>
        <v>S</v>
      </c>
      <c r="O2095" s="16">
        <v>4</v>
      </c>
      <c r="P2095" s="20" t="s">
        <v>44</v>
      </c>
      <c r="Q2095" s="1" t="s">
        <v>2851</v>
      </c>
      <c r="R2095" s="1" t="s">
        <v>157</v>
      </c>
      <c r="S2095" s="16" t="s">
        <v>157</v>
      </c>
      <c r="T2095" s="151"/>
      <c r="V2095" s="105" t="str">
        <f>IF(Tabela2[[#This Row],[F.R.
(Fonte Recurso)]]="",IF(B2215&lt;&gt;"",B2215&amp;".","")&amp;C2215&amp;"."&amp;D2215&amp;"."&amp;E2215&amp;"."&amp;F2215&amp;"."&amp;G2215&amp;"."&amp;H2215&amp;"."&amp;I2215&amp;"."&amp;J2215,"")</f>
        <v>9.1.6.9.9.50.9.0.00</v>
      </c>
      <c r="W2095" s="105" t="b">
        <f>V2095=Tabela2[[#This Row],[N.R.
(Natureza da Receita)]]</f>
        <v>0</v>
      </c>
      <c r="X2095" s="105" t="str">
        <f>IF(Tabela2[[#This Row],[F.R.
(Fonte Recurso)]]="",VLOOKUP(Tabela2[[#This Row],[N.R.
(Natureza da Receita)]],Tabela813[[NR]:[Situação]],3,FALSE),"")</f>
        <v>S</v>
      </c>
      <c r="Y2095" s="105" t="b">
        <f>X2095=Tabela2[[#This Row],[(S)intética
(A)nalítica]]</f>
        <v>1</v>
      </c>
    </row>
    <row r="2096" spans="1:25">
      <c r="B2096" s="29" t="s">
        <v>793</v>
      </c>
      <c r="C2096" s="20" t="s">
        <v>781</v>
      </c>
      <c r="D2096" s="20" t="s">
        <v>790</v>
      </c>
      <c r="E2096" s="20" t="s">
        <v>791</v>
      </c>
      <c r="F2096" s="20" t="s">
        <v>781</v>
      </c>
      <c r="G2096" s="20" t="s">
        <v>787</v>
      </c>
      <c r="H2096" s="20" t="s">
        <v>784</v>
      </c>
      <c r="I2096" s="20" t="s">
        <v>784</v>
      </c>
      <c r="J2096" s="20" t="s">
        <v>787</v>
      </c>
      <c r="K2096" s="16" t="s">
        <v>2220</v>
      </c>
      <c r="L2096" s="20"/>
      <c r="M2096" s="21" t="s">
        <v>879</v>
      </c>
      <c r="N2096" s="16" t="s">
        <v>1236</v>
      </c>
      <c r="O2096" s="16">
        <v>5</v>
      </c>
      <c r="P2096" s="20" t="s">
        <v>44</v>
      </c>
      <c r="Q2096" s="1" t="s">
        <v>2851</v>
      </c>
      <c r="R2096" s="1" t="s">
        <v>157</v>
      </c>
      <c r="S2096" s="16"/>
      <c r="T2096" s="151"/>
      <c r="V2096" s="105" t="str">
        <f>IF(Tabela2[[#This Row],[F.R.
(Fonte Recurso)]]="",IF(B2216&lt;&gt;"",B2216&amp;".","")&amp;C2216&amp;"."&amp;D2216&amp;"."&amp;E2216&amp;"."&amp;F2216&amp;"."&amp;G2216&amp;"."&amp;H2216&amp;"."&amp;I2216&amp;"."&amp;J2216,"")</f>
        <v>.......</v>
      </c>
      <c r="W2096" s="105" t="b">
        <f>V2096=Tabela2[[#This Row],[N.R.
(Natureza da Receita)]]</f>
        <v>0</v>
      </c>
      <c r="X2096" s="105" t="str">
        <f>IF(Tabela2[[#This Row],[F.R.
(Fonte Recurso)]]="",VLOOKUP(Tabela2[[#This Row],[N.R.
(Natureza da Receita)]],Tabela813[[NR]:[Situação]],3,FALSE),"")</f>
        <v>S</v>
      </c>
      <c r="Y2096" s="105" t="b">
        <f>X2096=Tabela2[[#This Row],[(S)intética
(A)nalítica]]</f>
        <v>1</v>
      </c>
    </row>
    <row r="2097" spans="1:25">
      <c r="B2097" s="29" t="s">
        <v>793</v>
      </c>
      <c r="C2097" s="20" t="s">
        <v>781</v>
      </c>
      <c r="D2097" s="20" t="s">
        <v>790</v>
      </c>
      <c r="E2097" s="20" t="s">
        <v>791</v>
      </c>
      <c r="F2097" s="20" t="s">
        <v>781</v>
      </c>
      <c r="G2097" s="20" t="s">
        <v>807</v>
      </c>
      <c r="H2097" s="20" t="s">
        <v>784</v>
      </c>
      <c r="I2097" s="20" t="s">
        <v>784</v>
      </c>
      <c r="J2097" s="20" t="s">
        <v>787</v>
      </c>
      <c r="K2097" s="16" t="s">
        <v>2221</v>
      </c>
      <c r="L2097" s="20"/>
      <c r="M2097" s="21" t="s">
        <v>879</v>
      </c>
      <c r="N2097" s="16" t="s">
        <v>1236</v>
      </c>
      <c r="O2097" s="16">
        <v>6</v>
      </c>
      <c r="P2097" s="20" t="s">
        <v>54</v>
      </c>
      <c r="Q2097" s="1" t="s">
        <v>2852</v>
      </c>
      <c r="R2097" s="1" t="s">
        <v>157</v>
      </c>
      <c r="S2097" s="16"/>
      <c r="T2097" s="151"/>
      <c r="V2097" s="105" t="str">
        <f>IF(Tabela2[[#This Row],[F.R.
(Fonte Recurso)]]="",IF(B2217&lt;&gt;"",B2217&amp;".","")&amp;C2217&amp;"."&amp;D2217&amp;"."&amp;E2217&amp;"."&amp;F2217&amp;"."&amp;G2217&amp;"."&amp;H2217&amp;"."&amp;I2217&amp;"."&amp;J2217,"")</f>
        <v>9.1.6.9.9.99.0.0.00</v>
      </c>
      <c r="W2097" s="105" t="b">
        <f>V2097=Tabela2[[#This Row],[N.R.
(Natureza da Receita)]]</f>
        <v>0</v>
      </c>
      <c r="X2097" s="105" t="str">
        <f>IF(Tabela2[[#This Row],[F.R.
(Fonte Recurso)]]="",VLOOKUP(Tabela2[[#This Row],[N.R.
(Natureza da Receita)]],Tabela813[[NR]:[Situação]],3,FALSE),"")</f>
        <v>S</v>
      </c>
      <c r="Y2097" s="105" t="b">
        <f>X2097=Tabela2[[#This Row],[(S)intética
(A)nalítica]]</f>
        <v>1</v>
      </c>
    </row>
    <row r="2098" spans="1:25">
      <c r="B2098" s="29"/>
      <c r="C2098" s="20"/>
      <c r="D2098" s="20"/>
      <c r="E2098" s="20"/>
      <c r="F2098" s="20"/>
      <c r="G2098" s="20"/>
      <c r="H2098" s="20"/>
      <c r="I2098" s="20"/>
      <c r="J2098" s="20"/>
      <c r="K2098" s="16"/>
      <c r="L2098" s="20" t="s">
        <v>3110</v>
      </c>
      <c r="M2098" s="21" t="s">
        <v>3055</v>
      </c>
      <c r="N2098" s="16"/>
      <c r="O2098" s="16"/>
      <c r="P2098" s="20"/>
      <c r="Q2098" s="1"/>
      <c r="R2098" s="1"/>
      <c r="S2098" s="16"/>
      <c r="T2098" s="151"/>
      <c r="V2098" s="105" t="str">
        <f>IF(Tabela2[[#This Row],[F.R.
(Fonte Recurso)]]="",IF(B2218&lt;&gt;"",B2218&amp;".","")&amp;C2218&amp;"."&amp;D2218&amp;"."&amp;E2218&amp;"."&amp;F2218&amp;"."&amp;G2218&amp;"."&amp;H2218&amp;"."&amp;I2218&amp;"."&amp;J2218,"")</f>
        <v/>
      </c>
      <c r="W2098" s="105" t="b">
        <f>V2098=Tabela2[[#This Row],[N.R.
(Natureza da Receita)]]</f>
        <v>1</v>
      </c>
      <c r="X2098" s="105" t="str">
        <f>IF(Tabela2[[#This Row],[F.R.
(Fonte Recurso)]]="",VLOOKUP(Tabela2[[#This Row],[N.R.
(Natureza da Receita)]],Tabela813[[NR]:[Situação]],3,FALSE),"")</f>
        <v/>
      </c>
      <c r="Y2098" s="105" t="b">
        <f>X2098=Tabela2[[#This Row],[(S)intética
(A)nalítica]]</f>
        <v>1</v>
      </c>
    </row>
    <row r="2099" spans="1:25">
      <c r="B2099" s="29"/>
      <c r="C2099" s="20"/>
      <c r="D2099" s="20"/>
      <c r="E2099" s="20"/>
      <c r="F2099" s="20"/>
      <c r="G2099" s="20"/>
      <c r="H2099" s="20"/>
      <c r="I2099" s="20"/>
      <c r="J2099" s="20"/>
      <c r="K2099" s="16"/>
      <c r="L2099" s="20" t="s">
        <v>3175</v>
      </c>
      <c r="M2099" s="21" t="s">
        <v>3058</v>
      </c>
      <c r="N2099" s="16"/>
      <c r="O2099" s="16" t="s">
        <v>157</v>
      </c>
      <c r="P2099" s="20" t="s">
        <v>157</v>
      </c>
      <c r="Q2099" s="1"/>
      <c r="R2099" s="1" t="s">
        <v>157</v>
      </c>
      <c r="S2099" s="16" t="s">
        <v>157</v>
      </c>
      <c r="T2099" s="151"/>
      <c r="V2099" s="105" t="str">
        <f>IF(Tabela2[[#This Row],[F.R.
(Fonte Recurso)]]="",IF(B2219&lt;&gt;"",B2219&amp;".","")&amp;C2219&amp;"."&amp;D2219&amp;"."&amp;E2219&amp;"."&amp;F2219&amp;"."&amp;G2219&amp;"."&amp;H2219&amp;"."&amp;I2219&amp;"."&amp;J2219,"")</f>
        <v/>
      </c>
      <c r="W2099" s="105" t="b">
        <f>V2099=Tabela2[[#This Row],[N.R.
(Natureza da Receita)]]</f>
        <v>1</v>
      </c>
      <c r="X2099" s="105" t="str">
        <f>IF(Tabela2[[#This Row],[F.R.
(Fonte Recurso)]]="",VLOOKUP(Tabela2[[#This Row],[N.R.
(Natureza da Receita)]],Tabela813[[NR]:[Situação]],3,FALSE),"")</f>
        <v/>
      </c>
      <c r="Y2099" s="105" t="b">
        <f>X2099=Tabela2[[#This Row],[(S)intética
(A)nalítica]]</f>
        <v>1</v>
      </c>
    </row>
    <row r="2100" spans="1:25">
      <c r="B2100" s="29" t="s">
        <v>793</v>
      </c>
      <c r="C2100" s="20" t="s">
        <v>781</v>
      </c>
      <c r="D2100" s="20" t="s">
        <v>782</v>
      </c>
      <c r="E2100" s="20" t="s">
        <v>784</v>
      </c>
      <c r="F2100" s="20" t="s">
        <v>784</v>
      </c>
      <c r="G2100" s="20" t="s">
        <v>787</v>
      </c>
      <c r="H2100" s="20" t="s">
        <v>784</v>
      </c>
      <c r="I2100" s="20" t="s">
        <v>784</v>
      </c>
      <c r="J2100" s="20" t="s">
        <v>787</v>
      </c>
      <c r="K2100" s="16" t="s">
        <v>2222</v>
      </c>
      <c r="L2100" s="20"/>
      <c r="M2100" s="21" t="s">
        <v>880</v>
      </c>
      <c r="N2100" s="16" t="s">
        <v>1236</v>
      </c>
      <c r="O2100" s="16">
        <v>3</v>
      </c>
      <c r="P2100" s="20" t="s">
        <v>44</v>
      </c>
      <c r="Q2100" s="1" t="s">
        <v>2853</v>
      </c>
      <c r="R2100" s="1" t="s">
        <v>157</v>
      </c>
      <c r="S2100" s="16" t="s">
        <v>157</v>
      </c>
      <c r="T2100" s="151"/>
      <c r="V2100" s="105" t="str">
        <f>IF(Tabela2[[#This Row],[F.R.
(Fonte Recurso)]]="",IF(B2220&lt;&gt;"",B2220&amp;".","")&amp;C2220&amp;"."&amp;D2220&amp;"."&amp;E2220&amp;"."&amp;F2220&amp;"."&amp;G2220&amp;"."&amp;H2220&amp;"."&amp;I2220&amp;"."&amp;J2220,"")</f>
        <v>9.1.7.0.0.00.0.0.00</v>
      </c>
      <c r="W2100" s="105" t="b">
        <f>V2100=Tabela2[[#This Row],[N.R.
(Natureza da Receita)]]</f>
        <v>0</v>
      </c>
      <c r="X2100" s="105" t="str">
        <f>IF(Tabela2[[#This Row],[F.R.
(Fonte Recurso)]]="",VLOOKUP(Tabela2[[#This Row],[N.R.
(Natureza da Receita)]],Tabela813[[NR]:[Situação]],3,FALSE),"")</f>
        <v>S</v>
      </c>
      <c r="Y2100" s="105" t="b">
        <f>X2100=Tabela2[[#This Row],[(S)intética
(A)nalítica]]</f>
        <v>1</v>
      </c>
    </row>
    <row r="2101" spans="1:25">
      <c r="B2101" s="29" t="s">
        <v>793</v>
      </c>
      <c r="C2101" s="20" t="s">
        <v>781</v>
      </c>
      <c r="D2101" s="20" t="s">
        <v>782</v>
      </c>
      <c r="E2101" s="20" t="s">
        <v>781</v>
      </c>
      <c r="F2101" s="20" t="s">
        <v>784</v>
      </c>
      <c r="G2101" s="20" t="s">
        <v>787</v>
      </c>
      <c r="H2101" s="20" t="s">
        <v>784</v>
      </c>
      <c r="I2101" s="20" t="s">
        <v>784</v>
      </c>
      <c r="J2101" s="20" t="s">
        <v>787</v>
      </c>
      <c r="K2101" s="16" t="s">
        <v>2223</v>
      </c>
      <c r="L2101" s="20"/>
      <c r="M2101" s="21" t="s">
        <v>881</v>
      </c>
      <c r="N2101" s="16" t="s">
        <v>1236</v>
      </c>
      <c r="O2101" s="16">
        <v>4</v>
      </c>
      <c r="P2101" s="20" t="s">
        <v>44</v>
      </c>
      <c r="Q2101" s="1" t="s">
        <v>2854</v>
      </c>
      <c r="R2101" s="1" t="s">
        <v>157</v>
      </c>
      <c r="S2101" s="16" t="s">
        <v>157</v>
      </c>
      <c r="T2101" s="151"/>
      <c r="V2101" s="105" t="str">
        <f>IF(Tabela2[[#This Row],[F.R.
(Fonte Recurso)]]="",IF(B2221&lt;&gt;"",B2221&amp;".","")&amp;C2221&amp;"."&amp;D2221&amp;"."&amp;E2221&amp;"."&amp;F2221&amp;"."&amp;G2221&amp;"."&amp;H2221&amp;"."&amp;I2221&amp;"."&amp;J2221,"")</f>
        <v>9.1.7.1.0.00.0.0.00</v>
      </c>
      <c r="W2101" s="105" t="b">
        <f>V2101=Tabela2[[#This Row],[N.R.
(Natureza da Receita)]]</f>
        <v>0</v>
      </c>
      <c r="X2101" s="105" t="str">
        <f>IF(Tabela2[[#This Row],[F.R.
(Fonte Recurso)]]="",VLOOKUP(Tabela2[[#This Row],[N.R.
(Natureza da Receita)]],Tabela813[[NR]:[Situação]],3,FALSE),"")</f>
        <v>S</v>
      </c>
      <c r="Y2101" s="105" t="b">
        <f>X2101=Tabela2[[#This Row],[(S)intética
(A)nalítica]]</f>
        <v>1</v>
      </c>
    </row>
    <row r="2102" spans="1:25">
      <c r="B2102" s="29" t="s">
        <v>793</v>
      </c>
      <c r="C2102" s="20" t="s">
        <v>781</v>
      </c>
      <c r="D2102" s="20" t="s">
        <v>782</v>
      </c>
      <c r="E2102" s="20" t="s">
        <v>781</v>
      </c>
      <c r="F2102" s="20" t="s">
        <v>781</v>
      </c>
      <c r="G2102" s="20" t="s">
        <v>787</v>
      </c>
      <c r="H2102" s="20" t="s">
        <v>784</v>
      </c>
      <c r="I2102" s="20" t="s">
        <v>784</v>
      </c>
      <c r="J2102" s="20" t="s">
        <v>787</v>
      </c>
      <c r="K2102" s="16" t="s">
        <v>2224</v>
      </c>
      <c r="L2102" s="20"/>
      <c r="M2102" s="21" t="s">
        <v>881</v>
      </c>
      <c r="N2102" s="16" t="s">
        <v>1236</v>
      </c>
      <c r="O2102" s="16">
        <v>5</v>
      </c>
      <c r="P2102" s="20" t="s">
        <v>44</v>
      </c>
      <c r="Q2102" s="1" t="s">
        <v>2854</v>
      </c>
      <c r="R2102" s="1" t="s">
        <v>157</v>
      </c>
      <c r="S2102" s="16"/>
      <c r="T2102" s="151"/>
      <c r="V2102" s="105" t="str">
        <f>IF(Tabela2[[#This Row],[F.R.
(Fonte Recurso)]]="",IF(B2222&lt;&gt;"",B2222&amp;".","")&amp;C2222&amp;"."&amp;D2222&amp;"."&amp;E2222&amp;"."&amp;F2222&amp;"."&amp;G2222&amp;"."&amp;H2222&amp;"."&amp;I2222&amp;"."&amp;J2222,"")</f>
        <v>9.1.7.1.1.00.0.0.00</v>
      </c>
      <c r="W2102" s="105" t="b">
        <f>V2102=Tabela2[[#This Row],[N.R.
(Natureza da Receita)]]</f>
        <v>0</v>
      </c>
      <c r="X2102" s="105" t="str">
        <f>IF(Tabela2[[#This Row],[F.R.
(Fonte Recurso)]]="",VLOOKUP(Tabela2[[#This Row],[N.R.
(Natureza da Receita)]],Tabela813[[NR]:[Situação]],3,FALSE),"")</f>
        <v>S</v>
      </c>
      <c r="Y2102" s="105" t="b">
        <f>X2102=Tabela2[[#This Row],[(S)intética
(A)nalítica]]</f>
        <v>1</v>
      </c>
    </row>
    <row r="2103" spans="1:25" ht="45">
      <c r="B2103" s="29" t="s">
        <v>793</v>
      </c>
      <c r="C2103" s="20" t="s">
        <v>781</v>
      </c>
      <c r="D2103" s="20" t="s">
        <v>782</v>
      </c>
      <c r="E2103" s="20" t="s">
        <v>781</v>
      </c>
      <c r="F2103" s="20" t="s">
        <v>781</v>
      </c>
      <c r="G2103" s="20" t="s">
        <v>783</v>
      </c>
      <c r="H2103" s="20" t="s">
        <v>784</v>
      </c>
      <c r="I2103" s="20" t="s">
        <v>784</v>
      </c>
      <c r="J2103" s="20" t="s">
        <v>787</v>
      </c>
      <c r="K2103" s="16" t="s">
        <v>2225</v>
      </c>
      <c r="L2103" s="20"/>
      <c r="M2103" s="21" t="s">
        <v>882</v>
      </c>
      <c r="N2103" s="16" t="s">
        <v>1236</v>
      </c>
      <c r="O2103" s="16">
        <v>6</v>
      </c>
      <c r="P2103" s="20" t="s">
        <v>50</v>
      </c>
      <c r="Q2103" s="1" t="s">
        <v>2855</v>
      </c>
      <c r="R2103" s="1" t="s">
        <v>157</v>
      </c>
      <c r="S2103" s="16"/>
      <c r="T2103" s="151"/>
      <c r="V2103" s="105" t="str">
        <f>IF(Tabela2[[#This Row],[F.R.
(Fonte Recurso)]]="",IF(B2223&lt;&gt;"",B2223&amp;".","")&amp;C2223&amp;"."&amp;D2223&amp;"."&amp;E2223&amp;"."&amp;F2223&amp;"."&amp;G2223&amp;"."&amp;H2223&amp;"."&amp;I2223&amp;"."&amp;J2223,"")</f>
        <v>9.1.7.1.1.51.0.0.00</v>
      </c>
      <c r="W2103" s="105" t="b">
        <f>V2103=Tabela2[[#This Row],[N.R.
(Natureza da Receita)]]</f>
        <v>0</v>
      </c>
      <c r="X2103" s="105" t="str">
        <f>IF(Tabela2[[#This Row],[F.R.
(Fonte Recurso)]]="",VLOOKUP(Tabela2[[#This Row],[N.R.
(Natureza da Receita)]],Tabela813[[NR]:[Situação]],3,FALSE),"")</f>
        <v>S</v>
      </c>
      <c r="Y2103" s="105" t="b">
        <f>X2103=Tabela2[[#This Row],[(S)intética
(A)nalítica]]</f>
        <v>1</v>
      </c>
    </row>
    <row r="2104" spans="1:25" ht="30">
      <c r="B2104" s="29" t="s">
        <v>793</v>
      </c>
      <c r="C2104" s="20" t="s">
        <v>781</v>
      </c>
      <c r="D2104" s="20" t="s">
        <v>782</v>
      </c>
      <c r="E2104" s="20" t="s">
        <v>781</v>
      </c>
      <c r="F2104" s="20" t="s">
        <v>781</v>
      </c>
      <c r="G2104" s="20" t="s">
        <v>783</v>
      </c>
      <c r="H2104" s="20" t="s">
        <v>781</v>
      </c>
      <c r="I2104" s="20" t="s">
        <v>784</v>
      </c>
      <c r="J2104" s="20" t="s">
        <v>787</v>
      </c>
      <c r="K2104" s="16" t="s">
        <v>2226</v>
      </c>
      <c r="L2104" s="20"/>
      <c r="M2104" s="21" t="s">
        <v>883</v>
      </c>
      <c r="N2104" s="16" t="s">
        <v>1236</v>
      </c>
      <c r="O2104" s="16">
        <v>7</v>
      </c>
      <c r="P2104" s="20" t="s">
        <v>50</v>
      </c>
      <c r="Q2104" s="1" t="s">
        <v>1123</v>
      </c>
      <c r="R2104" s="1" t="s">
        <v>157</v>
      </c>
      <c r="S2104" s="16"/>
      <c r="T2104" s="151"/>
      <c r="V2104" s="105" t="str">
        <f>IF(Tabela2[[#This Row],[F.R.
(Fonte Recurso)]]="",IF(B2224&lt;&gt;"",B2224&amp;".","")&amp;C2224&amp;"."&amp;D2224&amp;"."&amp;E2224&amp;"."&amp;F2224&amp;"."&amp;G2224&amp;"."&amp;H2224&amp;"."&amp;I2224&amp;"."&amp;J2224,"")</f>
        <v>9.1.7.1.1.51.1.0.00</v>
      </c>
      <c r="W2104" s="105" t="b">
        <f>V2104=Tabela2[[#This Row],[N.R.
(Natureza da Receita)]]</f>
        <v>0</v>
      </c>
      <c r="X2104" s="105" t="str">
        <f>IF(Tabela2[[#This Row],[F.R.
(Fonte Recurso)]]="",VLOOKUP(Tabela2[[#This Row],[N.R.
(Natureza da Receita)]],Tabela813[[NR]:[Situação]],3,FALSE),"")</f>
        <v>S</v>
      </c>
      <c r="Y2104" s="105" t="b">
        <f>X2104=Tabela2[[#This Row],[(S)intética
(A)nalítica]]</f>
        <v>1</v>
      </c>
    </row>
    <row r="2105" spans="1:25">
      <c r="B2105" s="29"/>
      <c r="C2105" s="20"/>
      <c r="D2105" s="20"/>
      <c r="E2105" s="20"/>
      <c r="F2105" s="20"/>
      <c r="G2105" s="20"/>
      <c r="H2105" s="20"/>
      <c r="I2105" s="20"/>
      <c r="J2105" s="20"/>
      <c r="K2105" s="16"/>
      <c r="L2105" s="20" t="s">
        <v>3110</v>
      </c>
      <c r="M2105" s="21" t="s">
        <v>3055</v>
      </c>
      <c r="N2105" s="16"/>
      <c r="O2105" s="16" t="s">
        <v>157</v>
      </c>
      <c r="P2105" s="20" t="s">
        <v>157</v>
      </c>
      <c r="Q2105" s="1"/>
      <c r="R2105" s="1" t="s">
        <v>157</v>
      </c>
      <c r="S2105" s="16" t="s">
        <v>157</v>
      </c>
      <c r="T2105" s="151"/>
      <c r="V2105" s="105" t="str">
        <f>IF(Tabela2[[#This Row],[F.R.
(Fonte Recurso)]]="",IF(B2225&lt;&gt;"",B2225&amp;".","")&amp;C2225&amp;"."&amp;D2225&amp;"."&amp;E2225&amp;"."&amp;F2225&amp;"."&amp;G2225&amp;"."&amp;H2225&amp;"."&amp;I2225&amp;"."&amp;J2225,"")</f>
        <v/>
      </c>
      <c r="W2105" s="105" t="b">
        <f>V2105=Tabela2[[#This Row],[N.R.
(Natureza da Receita)]]</f>
        <v>1</v>
      </c>
      <c r="X2105" s="105" t="str">
        <f>IF(Tabela2[[#This Row],[F.R.
(Fonte Recurso)]]="",VLOOKUP(Tabela2[[#This Row],[N.R.
(Natureza da Receita)]],Tabela813[[NR]:[Situação]],3,FALSE),"")</f>
        <v/>
      </c>
      <c r="Y2105" s="105" t="b">
        <f>X2105=Tabela2[[#This Row],[(S)intética
(A)nalítica]]</f>
        <v>1</v>
      </c>
    </row>
    <row r="2106" spans="1:25">
      <c r="B2106" s="29"/>
      <c r="C2106" s="20"/>
      <c r="D2106" s="20"/>
      <c r="E2106" s="20"/>
      <c r="F2106" s="20"/>
      <c r="G2106" s="20"/>
      <c r="H2106" s="20"/>
      <c r="I2106" s="20"/>
      <c r="J2106" s="20"/>
      <c r="K2106" s="16"/>
      <c r="L2106" s="20" t="s">
        <v>3337</v>
      </c>
      <c r="M2106" s="21" t="s">
        <v>3338</v>
      </c>
      <c r="N2106" s="16"/>
      <c r="O2106" s="16"/>
      <c r="P2106" s="20"/>
      <c r="Q2106" s="1"/>
      <c r="R2106" s="1"/>
      <c r="S2106" s="16"/>
      <c r="T2106" s="151"/>
      <c r="V2106" s="105" t="str">
        <f>IF(Tabela2[[#This Row],[F.R.
(Fonte Recurso)]]="",IF(B2226&lt;&gt;"",B2226&amp;".","")&amp;C2226&amp;"."&amp;D2226&amp;"."&amp;E2226&amp;"."&amp;F2226&amp;"."&amp;G2226&amp;"."&amp;H2226&amp;"."&amp;I2226&amp;"."&amp;J2226,"")</f>
        <v/>
      </c>
      <c r="W2106" s="105" t="b">
        <f>V2106=Tabela2[[#This Row],[N.R.
(Natureza da Receita)]]</f>
        <v>1</v>
      </c>
      <c r="X2106" s="105" t="str">
        <f>IF(Tabela2[[#This Row],[F.R.
(Fonte Recurso)]]="",VLOOKUP(Tabela2[[#This Row],[N.R.
(Natureza da Receita)]],Tabela813[[NR]:[Situação]],3,FALSE),"")</f>
        <v/>
      </c>
      <c r="Y2106" s="105" t="b">
        <f>X2106=Tabela2[[#This Row],[(S)intética
(A)nalítica]]</f>
        <v>1</v>
      </c>
    </row>
    <row r="2107" spans="1:25" ht="30">
      <c r="A2107" s="24"/>
      <c r="B2107" s="29" t="s">
        <v>793</v>
      </c>
      <c r="C2107" s="20" t="s">
        <v>781</v>
      </c>
      <c r="D2107" s="20" t="s">
        <v>782</v>
      </c>
      <c r="E2107" s="20" t="s">
        <v>781</v>
      </c>
      <c r="F2107" s="20" t="s">
        <v>781</v>
      </c>
      <c r="G2107" s="20" t="s">
        <v>783</v>
      </c>
      <c r="H2107" s="20" t="s">
        <v>790</v>
      </c>
      <c r="I2107" s="20" t="s">
        <v>784</v>
      </c>
      <c r="J2107" s="20" t="s">
        <v>787</v>
      </c>
      <c r="K2107" s="16" t="s">
        <v>2227</v>
      </c>
      <c r="L2107" s="20"/>
      <c r="M2107" s="21" t="s">
        <v>884</v>
      </c>
      <c r="N2107" s="16" t="str">
        <f>X1983</f>
        <v/>
      </c>
      <c r="O2107" s="16">
        <v>7</v>
      </c>
      <c r="P2107" s="20" t="s">
        <v>50</v>
      </c>
      <c r="Q2107" s="1" t="s">
        <v>1124</v>
      </c>
      <c r="R2107" s="1" t="s">
        <v>157</v>
      </c>
      <c r="S2107" s="16"/>
      <c r="T2107" s="151"/>
      <c r="V2107" s="105" t="str">
        <f>IF(Tabela2[[#This Row],[F.R.
(Fonte Recurso)]]="",IF(B2227&lt;&gt;"",B2227&amp;".","")&amp;C2227&amp;"."&amp;D2227&amp;"."&amp;E2227&amp;"."&amp;F2227&amp;"."&amp;G2227&amp;"."&amp;H2227&amp;"."&amp;I2227&amp;"."&amp;J2227,"")</f>
        <v>.......</v>
      </c>
      <c r="W2107" s="105" t="b">
        <f>V2107=Tabela2[[#This Row],[N.R.
(Natureza da Receita)]]</f>
        <v>0</v>
      </c>
      <c r="X2107" s="105" t="str">
        <f>IF(Tabela2[[#This Row],[F.R.
(Fonte Recurso)]]="",VLOOKUP(Tabela2[[#This Row],[N.R.
(Natureza da Receita)]],Tabela813[[NR]:[Situação]],3,FALSE),"")</f>
        <v>S</v>
      </c>
      <c r="Y2107" s="105" t="b">
        <f>X2107=Tabela2[[#This Row],[(S)intética
(A)nalítica]]</f>
        <v>0</v>
      </c>
    </row>
    <row r="2108" spans="1:25">
      <c r="A2108" s="24"/>
      <c r="B2108" s="29"/>
      <c r="C2108" s="20"/>
      <c r="D2108" s="20"/>
      <c r="E2108" s="20"/>
      <c r="F2108" s="20"/>
      <c r="G2108" s="20"/>
      <c r="H2108" s="20"/>
      <c r="I2108" s="20"/>
      <c r="J2108" s="20"/>
      <c r="K2108" s="16"/>
      <c r="L2108" s="20" t="s">
        <v>3110</v>
      </c>
      <c r="M2108" s="21" t="s">
        <v>3055</v>
      </c>
      <c r="N2108" s="16"/>
      <c r="O2108" s="16" t="s">
        <v>157</v>
      </c>
      <c r="P2108" s="20" t="s">
        <v>157</v>
      </c>
      <c r="Q2108" s="1"/>
      <c r="R2108" s="1" t="s">
        <v>157</v>
      </c>
      <c r="S2108" s="16" t="s">
        <v>157</v>
      </c>
      <c r="T2108" s="151"/>
      <c r="V2108" s="105" t="str">
        <f>IF(Tabela2[[#This Row],[F.R.
(Fonte Recurso)]]="",IF(B2228&lt;&gt;"",B2228&amp;".","")&amp;C2228&amp;"."&amp;D2228&amp;"."&amp;E2228&amp;"."&amp;F2228&amp;"."&amp;G2228&amp;"."&amp;H2228&amp;"."&amp;I2228&amp;"."&amp;J2228,"")</f>
        <v/>
      </c>
      <c r="W2108" s="105" t="b">
        <f>V2108=Tabela2[[#This Row],[N.R.
(Natureza da Receita)]]</f>
        <v>1</v>
      </c>
      <c r="X2108" s="105" t="str">
        <f>IF(Tabela2[[#This Row],[F.R.
(Fonte Recurso)]]="",VLOOKUP(Tabela2[[#This Row],[N.R.
(Natureza da Receita)]],Tabela813[[NR]:[Situação]],3,FALSE),"")</f>
        <v/>
      </c>
      <c r="Y2108" s="105" t="b">
        <f>X2108=Tabela2[[#This Row],[(S)intética
(A)nalítica]]</f>
        <v>1</v>
      </c>
    </row>
    <row r="2109" spans="1:25">
      <c r="B2109" s="29"/>
      <c r="C2109" s="20"/>
      <c r="D2109" s="20"/>
      <c r="E2109" s="20"/>
      <c r="F2109" s="20"/>
      <c r="G2109" s="20"/>
      <c r="H2109" s="20"/>
      <c r="I2109" s="20"/>
      <c r="J2109" s="20"/>
      <c r="K2109" s="16"/>
      <c r="L2109" s="20" t="s">
        <v>3337</v>
      </c>
      <c r="M2109" s="21" t="s">
        <v>3338</v>
      </c>
      <c r="N2109" s="16" t="str">
        <f>X1985</f>
        <v/>
      </c>
      <c r="O2109" s="16"/>
      <c r="P2109" s="20"/>
      <c r="Q2109" s="1"/>
      <c r="R2109" s="1"/>
      <c r="S2109" s="16"/>
      <c r="T2109" s="151"/>
      <c r="V2109" s="105" t="str">
        <f>IF(Tabela2[[#This Row],[F.R.
(Fonte Recurso)]]="",IF(B2229&lt;&gt;"",B2229&amp;".","")&amp;C2229&amp;"."&amp;D2229&amp;"."&amp;E2229&amp;"."&amp;F2229&amp;"."&amp;G2229&amp;"."&amp;H2229&amp;"."&amp;I2229&amp;"."&amp;J2229,"")</f>
        <v/>
      </c>
      <c r="W2109" s="105" t="b">
        <f>V2109=Tabela2[[#This Row],[N.R.
(Natureza da Receita)]]</f>
        <v>1</v>
      </c>
      <c r="X2109" s="105" t="str">
        <f>IF(Tabela2[[#This Row],[F.R.
(Fonte Recurso)]]="",VLOOKUP(Tabela2[[#This Row],[N.R.
(Natureza da Receita)]],Tabela813[[NR]:[Situação]],3,FALSE),"")</f>
        <v/>
      </c>
      <c r="Y2109" s="105" t="b">
        <f>X2109=Tabela2[[#This Row],[(S)intética
(A)nalítica]]</f>
        <v>1</v>
      </c>
    </row>
    <row r="2110" spans="1:25" ht="45">
      <c r="A2110" s="24"/>
      <c r="B2110" s="29" t="s">
        <v>793</v>
      </c>
      <c r="C2110" s="20" t="s">
        <v>781</v>
      </c>
      <c r="D2110" s="20" t="s">
        <v>782</v>
      </c>
      <c r="E2110" s="20" t="s">
        <v>781</v>
      </c>
      <c r="F2110" s="20" t="s">
        <v>781</v>
      </c>
      <c r="G2110" s="20" t="s">
        <v>785</v>
      </c>
      <c r="H2110" s="20" t="s">
        <v>784</v>
      </c>
      <c r="I2110" s="20" t="s">
        <v>784</v>
      </c>
      <c r="J2110" s="20" t="s">
        <v>787</v>
      </c>
      <c r="K2110" s="16" t="s">
        <v>2228</v>
      </c>
      <c r="L2110" s="20"/>
      <c r="M2110" s="21" t="s">
        <v>885</v>
      </c>
      <c r="N2110" s="16" t="s">
        <v>1236</v>
      </c>
      <c r="O2110" s="16">
        <v>6</v>
      </c>
      <c r="P2110" s="20" t="s">
        <v>50</v>
      </c>
      <c r="Q2110" s="1" t="s">
        <v>2856</v>
      </c>
      <c r="R2110" s="1" t="s">
        <v>157</v>
      </c>
      <c r="S2110" s="16"/>
      <c r="T2110" s="151"/>
      <c r="V2110" s="105" t="str">
        <f>IF(Tabela2[[#This Row],[F.R.
(Fonte Recurso)]]="",IF(B2230&lt;&gt;"",B2230&amp;".","")&amp;C2230&amp;"."&amp;D2230&amp;"."&amp;E2230&amp;"."&amp;F2230&amp;"."&amp;G2230&amp;"."&amp;H2230&amp;"."&amp;I2230&amp;"."&amp;J2230,"")</f>
        <v>9.1.7.1.7.00.0.0.00</v>
      </c>
      <c r="W2110" s="105" t="b">
        <f>V2110=Tabela2[[#This Row],[N.R.
(Natureza da Receita)]]</f>
        <v>0</v>
      </c>
      <c r="X2110" s="105" t="str">
        <f>IF(Tabela2[[#This Row],[F.R.
(Fonte Recurso)]]="",VLOOKUP(Tabela2[[#This Row],[N.R.
(Natureza da Receita)]],Tabela813[[NR]:[Situação]],3,FALSE),"")</f>
        <v>S</v>
      </c>
      <c r="Y2110" s="105" t="b">
        <f>X2110=Tabela2[[#This Row],[(S)intética
(A)nalítica]]</f>
        <v>1</v>
      </c>
    </row>
    <row r="2111" spans="1:25">
      <c r="A2111" s="24"/>
      <c r="B2111" s="29"/>
      <c r="C2111" s="20"/>
      <c r="D2111" s="20"/>
      <c r="E2111" s="20"/>
      <c r="F2111" s="20"/>
      <c r="G2111" s="20"/>
      <c r="H2111" s="20"/>
      <c r="I2111" s="20"/>
      <c r="J2111" s="20"/>
      <c r="K2111" s="16"/>
      <c r="L2111" s="20" t="s">
        <v>3110</v>
      </c>
      <c r="M2111" s="21" t="s">
        <v>3055</v>
      </c>
      <c r="N2111" s="16"/>
      <c r="O2111" s="16" t="s">
        <v>157</v>
      </c>
      <c r="P2111" s="20" t="s">
        <v>157</v>
      </c>
      <c r="Q2111" s="1"/>
      <c r="R2111" s="1" t="s">
        <v>157</v>
      </c>
      <c r="S2111" s="16" t="s">
        <v>157</v>
      </c>
      <c r="T2111" s="151"/>
      <c r="V2111" s="105" t="str">
        <f>IF(Tabela2[[#This Row],[F.R.
(Fonte Recurso)]]="",IF(B2231&lt;&gt;"",B2231&amp;".","")&amp;C2231&amp;"."&amp;D2231&amp;"."&amp;E2231&amp;"."&amp;F2231&amp;"."&amp;G2231&amp;"."&amp;H2231&amp;"."&amp;I2231&amp;"."&amp;J2231,"")</f>
        <v/>
      </c>
      <c r="W2111" s="105" t="b">
        <f>V2111=Tabela2[[#This Row],[N.R.
(Natureza da Receita)]]</f>
        <v>1</v>
      </c>
      <c r="X2111" s="105" t="str">
        <f>IF(Tabela2[[#This Row],[F.R.
(Fonte Recurso)]]="",VLOOKUP(Tabela2[[#This Row],[N.R.
(Natureza da Receita)]],Tabela813[[NR]:[Situação]],3,FALSE),"")</f>
        <v/>
      </c>
      <c r="Y2111" s="105" t="b">
        <f>X2111=Tabela2[[#This Row],[(S)intética
(A)nalítica]]</f>
        <v>1</v>
      </c>
    </row>
    <row r="2112" spans="1:25">
      <c r="B2112" s="29"/>
      <c r="C2112" s="20"/>
      <c r="D2112" s="20"/>
      <c r="E2112" s="20"/>
      <c r="F2112" s="20"/>
      <c r="G2112" s="20"/>
      <c r="H2112" s="20"/>
      <c r="I2112" s="20"/>
      <c r="J2112" s="20"/>
      <c r="K2112" s="16"/>
      <c r="L2112" s="20" t="s">
        <v>3337</v>
      </c>
      <c r="M2112" s="21" t="s">
        <v>3338</v>
      </c>
      <c r="N2112" s="16"/>
      <c r="O2112" s="16"/>
      <c r="P2112" s="20"/>
      <c r="Q2112" s="1"/>
      <c r="R2112" s="1"/>
      <c r="S2112" s="16"/>
      <c r="T2112" s="151"/>
      <c r="V2112" s="105" t="str">
        <f>IF(Tabela2[[#This Row],[F.R.
(Fonte Recurso)]]="",IF(B2232&lt;&gt;"",B2232&amp;".","")&amp;C2232&amp;"."&amp;D2232&amp;"."&amp;E2232&amp;"."&amp;F2232&amp;"."&amp;G2232&amp;"."&amp;H2232&amp;"."&amp;I2232&amp;"."&amp;J2232,"")</f>
        <v/>
      </c>
      <c r="W2112" s="105" t="b">
        <f>V2112=Tabela2[[#This Row],[N.R.
(Natureza da Receita)]]</f>
        <v>1</v>
      </c>
      <c r="X2112" s="105" t="str">
        <f>IF(Tabela2[[#This Row],[F.R.
(Fonte Recurso)]]="",VLOOKUP(Tabela2[[#This Row],[N.R.
(Natureza da Receita)]],Tabela813[[NR]:[Situação]],3,FALSE),"")</f>
        <v/>
      </c>
      <c r="Y2112" s="105" t="b">
        <f>X2112=Tabela2[[#This Row],[(S)intética
(A)nalítica]]</f>
        <v>1</v>
      </c>
    </row>
    <row r="2113" spans="1:25" ht="30">
      <c r="B2113" s="29" t="s">
        <v>793</v>
      </c>
      <c r="C2113" s="20" t="s">
        <v>781</v>
      </c>
      <c r="D2113" s="20" t="s">
        <v>782</v>
      </c>
      <c r="E2113" s="20" t="s">
        <v>781</v>
      </c>
      <c r="F2113" s="20" t="s">
        <v>781</v>
      </c>
      <c r="G2113" s="20" t="s">
        <v>797</v>
      </c>
      <c r="H2113" s="20" t="s">
        <v>784</v>
      </c>
      <c r="I2113" s="20" t="s">
        <v>784</v>
      </c>
      <c r="J2113" s="20" t="s">
        <v>787</v>
      </c>
      <c r="K2113" s="16" t="s">
        <v>2229</v>
      </c>
      <c r="L2113" s="20"/>
      <c r="M2113" s="21" t="s">
        <v>886</v>
      </c>
      <c r="N2113" s="16" t="s">
        <v>1236</v>
      </c>
      <c r="O2113" s="16">
        <v>6</v>
      </c>
      <c r="P2113" s="20" t="s">
        <v>50</v>
      </c>
      <c r="Q2113" s="1" t="s">
        <v>2857</v>
      </c>
      <c r="R2113" s="1" t="s">
        <v>157</v>
      </c>
      <c r="S2113" s="16"/>
      <c r="T2113" s="151"/>
      <c r="V2113" s="105" t="str">
        <f>IF(Tabela2[[#This Row],[F.R.
(Fonte Recurso)]]="",IF(B2233&lt;&gt;"",B2233&amp;".","")&amp;C2233&amp;"."&amp;D2233&amp;"."&amp;E2233&amp;"."&amp;F2233&amp;"."&amp;G2233&amp;"."&amp;H2233&amp;"."&amp;I2233&amp;"."&amp;J2233,"")</f>
        <v>9.1.7.1.7.50.0.1.01</v>
      </c>
      <c r="W2113" s="105" t="b">
        <f>V2113=Tabela2[[#This Row],[N.R.
(Natureza da Receita)]]</f>
        <v>0</v>
      </c>
      <c r="X2113" s="105" t="str">
        <f>IF(Tabela2[[#This Row],[F.R.
(Fonte Recurso)]]="",VLOOKUP(Tabela2[[#This Row],[N.R.
(Natureza da Receita)]],Tabela813[[NR]:[Situação]],3,FALSE),"")</f>
        <v>S</v>
      </c>
      <c r="Y2113" s="105" t="b">
        <f>X2113=Tabela2[[#This Row],[(S)intética
(A)nalítica]]</f>
        <v>1</v>
      </c>
    </row>
    <row r="2114" spans="1:25">
      <c r="B2114" s="29"/>
      <c r="C2114" s="20"/>
      <c r="D2114" s="20"/>
      <c r="E2114" s="20"/>
      <c r="F2114" s="20"/>
      <c r="G2114" s="20"/>
      <c r="H2114" s="20"/>
      <c r="I2114" s="20"/>
      <c r="J2114" s="20"/>
      <c r="K2114" s="16"/>
      <c r="L2114" s="20" t="s">
        <v>3110</v>
      </c>
      <c r="M2114" s="21" t="s">
        <v>3055</v>
      </c>
      <c r="N2114" s="16"/>
      <c r="O2114" s="16"/>
      <c r="P2114" s="20"/>
      <c r="Q2114" s="1"/>
      <c r="R2114" s="1"/>
      <c r="S2114" s="16"/>
      <c r="T2114" s="151"/>
      <c r="V2114" s="105" t="str">
        <f>IF(Tabela2[[#This Row],[F.R.
(Fonte Recurso)]]="",IF(B2234&lt;&gt;"",B2234&amp;".","")&amp;C2234&amp;"."&amp;D2234&amp;"."&amp;E2234&amp;"."&amp;F2234&amp;"."&amp;G2234&amp;"."&amp;H2234&amp;"."&amp;I2234&amp;"."&amp;J2234,"")</f>
        <v/>
      </c>
      <c r="W2114" s="105" t="b">
        <f>V2114=Tabela2[[#This Row],[N.R.
(Natureza da Receita)]]</f>
        <v>1</v>
      </c>
      <c r="X2114" s="105" t="str">
        <f>IF(Tabela2[[#This Row],[F.R.
(Fonte Recurso)]]="",VLOOKUP(Tabela2[[#This Row],[N.R.
(Natureza da Receita)]],Tabela813[[NR]:[Situação]],3,FALSE),"")</f>
        <v/>
      </c>
      <c r="Y2114" s="105" t="b">
        <f>X2114=Tabela2[[#This Row],[(S)intética
(A)nalítica]]</f>
        <v>1</v>
      </c>
    </row>
    <row r="2115" spans="1:25">
      <c r="B2115" s="29"/>
      <c r="C2115" s="20"/>
      <c r="D2115" s="20"/>
      <c r="E2115" s="20"/>
      <c r="F2115" s="20"/>
      <c r="G2115" s="20"/>
      <c r="H2115" s="20"/>
      <c r="I2115" s="20"/>
      <c r="J2115" s="20"/>
      <c r="K2115" s="16"/>
      <c r="L2115" s="20" t="s">
        <v>3337</v>
      </c>
      <c r="M2115" s="21" t="s">
        <v>3338</v>
      </c>
      <c r="N2115" s="16"/>
      <c r="O2115" s="16"/>
      <c r="P2115" s="20"/>
      <c r="Q2115" s="1"/>
      <c r="R2115" s="1"/>
      <c r="S2115" s="16"/>
      <c r="T2115" s="151"/>
      <c r="V2115" s="105" t="str">
        <f>IF(Tabela2[[#This Row],[F.R.
(Fonte Recurso)]]="",IF(B2235&lt;&gt;"",B2235&amp;".","")&amp;C2235&amp;"."&amp;D2235&amp;"."&amp;E2235&amp;"."&amp;F2235&amp;"."&amp;G2235&amp;"."&amp;H2235&amp;"."&amp;I2235&amp;"."&amp;J2235,"")</f>
        <v/>
      </c>
      <c r="W2115" s="105" t="b">
        <f>V2115=Tabela2[[#This Row],[N.R.
(Natureza da Receita)]]</f>
        <v>1</v>
      </c>
      <c r="X2115" s="105" t="str">
        <f>IF(Tabela2[[#This Row],[F.R.
(Fonte Recurso)]]="",VLOOKUP(Tabela2[[#This Row],[N.R.
(Natureza da Receita)]],Tabela813[[NR]:[Situação]],3,FALSE),"")</f>
        <v/>
      </c>
      <c r="Y2115" s="105" t="b">
        <f>X2115=Tabela2[[#This Row],[(S)intética
(A)nalítica]]</f>
        <v>1</v>
      </c>
    </row>
    <row r="2116" spans="1:25">
      <c r="A2116" s="303"/>
      <c r="B2116" s="29" t="s">
        <v>793</v>
      </c>
      <c r="C2116" s="20" t="s">
        <v>781</v>
      </c>
      <c r="D2116" s="20" t="s">
        <v>782</v>
      </c>
      <c r="E2116" s="20" t="s">
        <v>790</v>
      </c>
      <c r="F2116" s="20" t="s">
        <v>784</v>
      </c>
      <c r="G2116" s="20" t="s">
        <v>787</v>
      </c>
      <c r="H2116" s="20" t="s">
        <v>784</v>
      </c>
      <c r="I2116" s="20" t="s">
        <v>784</v>
      </c>
      <c r="J2116" s="20" t="s">
        <v>787</v>
      </c>
      <c r="K2116" s="16" t="s">
        <v>2230</v>
      </c>
      <c r="L2116" s="20"/>
      <c r="M2116" s="21" t="s">
        <v>2858</v>
      </c>
      <c r="N2116" s="16" t="str">
        <f>X1992</f>
        <v/>
      </c>
      <c r="O2116" s="16">
        <v>4</v>
      </c>
      <c r="P2116" s="20" t="s">
        <v>44</v>
      </c>
      <c r="Q2116" s="1" t="s">
        <v>2859</v>
      </c>
      <c r="R2116" s="1" t="s">
        <v>157</v>
      </c>
      <c r="S2116" s="16" t="s">
        <v>157</v>
      </c>
      <c r="T2116" s="151"/>
      <c r="V2116" s="105" t="str">
        <f>IF(Tabela2[[#This Row],[F.R.
(Fonte Recurso)]]="",IF(B2236&lt;&gt;"",B2236&amp;".","")&amp;C2236&amp;"."&amp;D2236&amp;"."&amp;E2236&amp;"."&amp;F2236&amp;"."&amp;G2236&amp;"."&amp;H2236&amp;"."&amp;I2236&amp;"."&amp;J2236,"")</f>
        <v>.......</v>
      </c>
      <c r="W2116" s="105" t="b">
        <f>V2116=Tabela2[[#This Row],[N.R.
(Natureza da Receita)]]</f>
        <v>0</v>
      </c>
      <c r="X2116" s="105" t="str">
        <f>IF(Tabela2[[#This Row],[F.R.
(Fonte Recurso)]]="",VLOOKUP(Tabela2[[#This Row],[N.R.
(Natureza da Receita)]],Tabela813[[NR]:[Situação]],3,FALSE),"")</f>
        <v>S</v>
      </c>
      <c r="Y2116" s="105" t="b">
        <f>X2116=Tabela2[[#This Row],[(S)intética
(A)nalítica]]</f>
        <v>0</v>
      </c>
    </row>
    <row r="2117" spans="1:25">
      <c r="A2117" s="303"/>
      <c r="B2117" s="29" t="s">
        <v>793</v>
      </c>
      <c r="C2117" s="20" t="s">
        <v>781</v>
      </c>
      <c r="D2117" s="20" t="s">
        <v>782</v>
      </c>
      <c r="E2117" s="20" t="s">
        <v>790</v>
      </c>
      <c r="F2117" s="20" t="s">
        <v>781</v>
      </c>
      <c r="G2117" s="20" t="s">
        <v>787</v>
      </c>
      <c r="H2117" s="20" t="s">
        <v>784</v>
      </c>
      <c r="I2117" s="20" t="s">
        <v>784</v>
      </c>
      <c r="J2117" s="20" t="s">
        <v>787</v>
      </c>
      <c r="K2117" s="16" t="s">
        <v>2231</v>
      </c>
      <c r="L2117" s="20"/>
      <c r="M2117" s="21" t="s">
        <v>2860</v>
      </c>
      <c r="N2117" s="16" t="s">
        <v>1236</v>
      </c>
      <c r="O2117" s="16">
        <v>5</v>
      </c>
      <c r="P2117" s="20" t="s">
        <v>44</v>
      </c>
      <c r="Q2117" s="1" t="s">
        <v>2861</v>
      </c>
      <c r="R2117" s="1" t="s">
        <v>157</v>
      </c>
      <c r="S2117" s="16" t="s">
        <v>157</v>
      </c>
      <c r="T2117" s="151"/>
      <c r="V2117" s="105" t="str">
        <f>IF(Tabela2[[#This Row],[F.R.
(Fonte Recurso)]]="",IF(B2237&lt;&gt;"",B2237&amp;".","")&amp;C2237&amp;"."&amp;D2237&amp;"."&amp;E2237&amp;"."&amp;F2237&amp;"."&amp;G2237&amp;"."&amp;H2237&amp;"."&amp;I2237&amp;"."&amp;J2237,"")</f>
        <v>9.1.7.1.7.50.0.1.03</v>
      </c>
      <c r="W2117" s="105" t="b">
        <f>V2117=Tabela2[[#This Row],[N.R.
(Natureza da Receita)]]</f>
        <v>0</v>
      </c>
      <c r="X2117" s="105" t="str">
        <f>IF(Tabela2[[#This Row],[F.R.
(Fonte Recurso)]]="",VLOOKUP(Tabela2[[#This Row],[N.R.
(Natureza da Receita)]],Tabela813[[NR]:[Situação]],3,FALSE),"")</f>
        <v>S</v>
      </c>
      <c r="Y2117" s="105" t="b">
        <f>X2117=Tabela2[[#This Row],[(S)intética
(A)nalítica]]</f>
        <v>1</v>
      </c>
    </row>
    <row r="2118" spans="1:25" ht="30">
      <c r="A2118" s="24"/>
      <c r="B2118" s="29" t="s">
        <v>793</v>
      </c>
      <c r="C2118" s="20" t="s">
        <v>781</v>
      </c>
      <c r="D2118" s="20" t="s">
        <v>782</v>
      </c>
      <c r="E2118" s="20" t="s">
        <v>790</v>
      </c>
      <c r="F2118" s="20" t="s">
        <v>781</v>
      </c>
      <c r="G2118" s="20" t="s">
        <v>783</v>
      </c>
      <c r="H2118" s="20" t="s">
        <v>784</v>
      </c>
      <c r="I2118" s="20" t="s">
        <v>784</v>
      </c>
      <c r="J2118" s="20" t="s">
        <v>787</v>
      </c>
      <c r="K2118" s="16" t="s">
        <v>2232</v>
      </c>
      <c r="L2118" s="20"/>
      <c r="M2118" s="21" t="s">
        <v>887</v>
      </c>
      <c r="N2118" s="16" t="s">
        <v>1236</v>
      </c>
      <c r="O2118" s="16">
        <v>6</v>
      </c>
      <c r="P2118" s="20" t="s">
        <v>50</v>
      </c>
      <c r="Q2118" s="1" t="s">
        <v>2862</v>
      </c>
      <c r="R2118" s="1" t="s">
        <v>157</v>
      </c>
      <c r="S2118" s="16"/>
      <c r="T2118" s="151"/>
      <c r="V2118" s="105" t="str">
        <f>IF(Tabela2[[#This Row],[F.R.
(Fonte Recurso)]]="",IF(B2238&lt;&gt;"",B2238&amp;".","")&amp;C2238&amp;"."&amp;D2238&amp;"."&amp;E2238&amp;"."&amp;F2238&amp;"."&amp;G2238&amp;"."&amp;H2238&amp;"."&amp;I2238&amp;"."&amp;J2238,"")</f>
        <v>.......</v>
      </c>
      <c r="W2118" s="105" t="b">
        <f>V2118=Tabela2[[#This Row],[N.R.
(Natureza da Receita)]]</f>
        <v>0</v>
      </c>
      <c r="X2118" s="105" t="str">
        <f>IF(Tabela2[[#This Row],[F.R.
(Fonte Recurso)]]="",VLOOKUP(Tabela2[[#This Row],[N.R.
(Natureza da Receita)]],Tabela813[[NR]:[Situação]],3,FALSE),"")</f>
        <v>S</v>
      </c>
      <c r="Y2118" s="105" t="b">
        <f>X2118=Tabela2[[#This Row],[(S)intética
(A)nalítica]]</f>
        <v>1</v>
      </c>
    </row>
    <row r="2119" spans="1:25" ht="30">
      <c r="B2119" s="29"/>
      <c r="C2119" s="20"/>
      <c r="D2119" s="20"/>
      <c r="E2119" s="20"/>
      <c r="F2119" s="20"/>
      <c r="G2119" s="20"/>
      <c r="H2119" s="20"/>
      <c r="I2119" s="20"/>
      <c r="J2119" s="20"/>
      <c r="K2119" s="16"/>
      <c r="L2119" s="20" t="s">
        <v>3155</v>
      </c>
      <c r="M2119" s="1" t="s">
        <v>2780</v>
      </c>
      <c r="N2119" s="16"/>
      <c r="O2119" s="16" t="s">
        <v>157</v>
      </c>
      <c r="P2119" s="20" t="s">
        <v>157</v>
      </c>
      <c r="Q2119" s="1" t="s">
        <v>2781</v>
      </c>
      <c r="R2119" s="1" t="s">
        <v>157</v>
      </c>
      <c r="S2119" s="16" t="s">
        <v>157</v>
      </c>
      <c r="T2119" s="151"/>
      <c r="V2119" s="105" t="str">
        <f>IF(Tabela2[[#This Row],[F.R.
(Fonte Recurso)]]="",IF(B2239&lt;&gt;"",B2239&amp;".","")&amp;C2239&amp;"."&amp;D2239&amp;"."&amp;E2239&amp;"."&amp;F2239&amp;"."&amp;G2239&amp;"."&amp;H2239&amp;"."&amp;I2239&amp;"."&amp;J2239,"")</f>
        <v/>
      </c>
      <c r="W2119" s="105" t="b">
        <f>V2119=Tabela2[[#This Row],[N.R.
(Natureza da Receita)]]</f>
        <v>1</v>
      </c>
      <c r="X2119" s="105" t="str">
        <f>IF(Tabela2[[#This Row],[F.R.
(Fonte Recurso)]]="",VLOOKUP(Tabela2[[#This Row],[N.R.
(Natureza da Receita)]],Tabela813[[NR]:[Situação]],3,FALSE),"")</f>
        <v/>
      </c>
      <c r="Y2119" s="105" t="b">
        <f>X2119=Tabela2[[#This Row],[(S)intética
(A)nalítica]]</f>
        <v>1</v>
      </c>
    </row>
    <row r="2120" spans="1:25">
      <c r="B2120" s="29" t="s">
        <v>793</v>
      </c>
      <c r="C2120" s="20" t="s">
        <v>781</v>
      </c>
      <c r="D2120" s="20" t="s">
        <v>782</v>
      </c>
      <c r="E2120" s="20" t="s">
        <v>790</v>
      </c>
      <c r="F2120" s="20" t="s">
        <v>781</v>
      </c>
      <c r="G2120" s="20" t="s">
        <v>785</v>
      </c>
      <c r="H2120" s="20" t="s">
        <v>784</v>
      </c>
      <c r="I2120" s="20" t="s">
        <v>784</v>
      </c>
      <c r="J2120" s="20" t="s">
        <v>787</v>
      </c>
      <c r="K2120" s="16" t="s">
        <v>2233</v>
      </c>
      <c r="L2120" s="20"/>
      <c r="M2120" s="21" t="s">
        <v>888</v>
      </c>
      <c r="N2120" s="16" t="str">
        <f>X1996</f>
        <v/>
      </c>
      <c r="O2120" s="16">
        <v>6</v>
      </c>
      <c r="P2120" s="20" t="s">
        <v>50</v>
      </c>
      <c r="Q2120" s="1" t="s">
        <v>2863</v>
      </c>
      <c r="R2120" s="1" t="s">
        <v>157</v>
      </c>
      <c r="S2120" s="16"/>
      <c r="T2120" s="151"/>
      <c r="V2120" s="105" t="str">
        <f>IF(Tabela2[[#This Row],[F.R.
(Fonte Recurso)]]="",IF(B2240&lt;&gt;"",B2240&amp;".","")&amp;C2240&amp;"."&amp;D2240&amp;"."&amp;E2240&amp;"."&amp;F2240&amp;"."&amp;G2240&amp;"."&amp;H2240&amp;"."&amp;I2240&amp;"."&amp;J2240,"")</f>
        <v>9.1.7.1.7.51.0.1.00</v>
      </c>
      <c r="W2120" s="105" t="b">
        <f>V2120=Tabela2[[#This Row],[N.R.
(Natureza da Receita)]]</f>
        <v>0</v>
      </c>
      <c r="X2120" s="105" t="str">
        <f>IF(Tabela2[[#This Row],[F.R.
(Fonte Recurso)]]="",VLOOKUP(Tabela2[[#This Row],[N.R.
(Natureza da Receita)]],Tabela813[[NR]:[Situação]],3,FALSE),"")</f>
        <v>S</v>
      </c>
      <c r="Y2120" s="105" t="b">
        <f>X2120=Tabela2[[#This Row],[(S)intética
(A)nalítica]]</f>
        <v>0</v>
      </c>
    </row>
    <row r="2121" spans="1:25" ht="30">
      <c r="B2121" s="29"/>
      <c r="C2121" s="20"/>
      <c r="D2121" s="20"/>
      <c r="E2121" s="20"/>
      <c r="F2121" s="20"/>
      <c r="G2121" s="20"/>
      <c r="H2121" s="20"/>
      <c r="I2121" s="20"/>
      <c r="J2121" s="20"/>
      <c r="K2121" s="16"/>
      <c r="L2121" s="20" t="s">
        <v>3155</v>
      </c>
      <c r="M2121" s="1" t="s">
        <v>2780</v>
      </c>
      <c r="N2121" s="16"/>
      <c r="O2121" s="16" t="s">
        <v>157</v>
      </c>
      <c r="P2121" s="20" t="s">
        <v>157</v>
      </c>
      <c r="Q2121" s="1" t="s">
        <v>2781</v>
      </c>
      <c r="R2121" s="1" t="s">
        <v>157</v>
      </c>
      <c r="S2121" s="16" t="s">
        <v>157</v>
      </c>
      <c r="T2121" s="151"/>
      <c r="V2121" s="105" t="str">
        <f>IF(Tabela2[[#This Row],[F.R.
(Fonte Recurso)]]="",IF(B2241&lt;&gt;"",B2241&amp;".","")&amp;C2241&amp;"."&amp;D2241&amp;"."&amp;E2241&amp;"."&amp;F2241&amp;"."&amp;G2241&amp;"."&amp;H2241&amp;"."&amp;I2241&amp;"."&amp;J2241,"")</f>
        <v/>
      </c>
      <c r="W2121" s="105" t="b">
        <f>V2121=Tabela2[[#This Row],[N.R.
(Natureza da Receita)]]</f>
        <v>1</v>
      </c>
      <c r="X2121" s="105" t="str">
        <f>IF(Tabela2[[#This Row],[F.R.
(Fonte Recurso)]]="",VLOOKUP(Tabela2[[#This Row],[N.R.
(Natureza da Receita)]],Tabela813[[NR]:[Situação]],3,FALSE),"")</f>
        <v/>
      </c>
      <c r="Y2121" s="105" t="b">
        <f>X2121=Tabela2[[#This Row],[(S)intética
(A)nalítica]]</f>
        <v>1</v>
      </c>
    </row>
    <row r="2122" spans="1:25" ht="30">
      <c r="B2122" s="29" t="s">
        <v>793</v>
      </c>
      <c r="C2122" s="20" t="s">
        <v>781</v>
      </c>
      <c r="D2122" s="20" t="s">
        <v>782</v>
      </c>
      <c r="E2122" s="20" t="s">
        <v>790</v>
      </c>
      <c r="F2122" s="20" t="s">
        <v>781</v>
      </c>
      <c r="G2122" s="20" t="s">
        <v>794</v>
      </c>
      <c r="H2122" s="20" t="s">
        <v>784</v>
      </c>
      <c r="I2122" s="20" t="s">
        <v>784</v>
      </c>
      <c r="J2122" s="20" t="s">
        <v>787</v>
      </c>
      <c r="K2122" s="16" t="s">
        <v>2234</v>
      </c>
      <c r="L2122" s="20"/>
      <c r="M2122" s="21" t="s">
        <v>889</v>
      </c>
      <c r="N2122" s="16" t="s">
        <v>1236</v>
      </c>
      <c r="O2122" s="16">
        <v>6</v>
      </c>
      <c r="P2122" s="20" t="s">
        <v>50</v>
      </c>
      <c r="Q2122" s="1" t="s">
        <v>2864</v>
      </c>
      <c r="R2122" s="1" t="s">
        <v>157</v>
      </c>
      <c r="S2122" s="16"/>
      <c r="T2122" s="151"/>
      <c r="V2122" s="105" t="str">
        <f>IF(Tabela2[[#This Row],[F.R.
(Fonte Recurso)]]="",IF(B2242&lt;&gt;"",B2242&amp;".","")&amp;C2242&amp;"."&amp;D2242&amp;"."&amp;E2242&amp;"."&amp;F2242&amp;"."&amp;G2242&amp;"."&amp;H2242&amp;"."&amp;I2242&amp;"."&amp;J2242,"")</f>
        <v>.......</v>
      </c>
      <c r="W2122" s="105" t="b">
        <f>V2122=Tabela2[[#This Row],[N.R.
(Natureza da Receita)]]</f>
        <v>0</v>
      </c>
      <c r="X2122" s="105" t="str">
        <f>IF(Tabela2[[#This Row],[F.R.
(Fonte Recurso)]]="",VLOOKUP(Tabela2[[#This Row],[N.R.
(Natureza da Receita)]],Tabela813[[NR]:[Situação]],3,FALSE),"")</f>
        <v>S</v>
      </c>
      <c r="Y2122" s="105" t="b">
        <f>X2122=Tabela2[[#This Row],[(S)intética
(A)nalítica]]</f>
        <v>1</v>
      </c>
    </row>
    <row r="2123" spans="1:25" ht="30">
      <c r="A2123" s="302"/>
      <c r="B2123" s="29"/>
      <c r="C2123" s="20"/>
      <c r="D2123" s="20"/>
      <c r="E2123" s="20"/>
      <c r="F2123" s="20"/>
      <c r="G2123" s="20"/>
      <c r="H2123" s="20"/>
      <c r="I2123" s="20"/>
      <c r="J2123" s="20"/>
      <c r="K2123" s="16"/>
      <c r="L2123" s="20" t="s">
        <v>3155</v>
      </c>
      <c r="M2123" s="1" t="s">
        <v>2780</v>
      </c>
      <c r="N2123" s="16" t="str">
        <f>X1999</f>
        <v>S</v>
      </c>
      <c r="O2123" s="16" t="s">
        <v>157</v>
      </c>
      <c r="P2123" s="20" t="s">
        <v>157</v>
      </c>
      <c r="Q2123" s="1" t="s">
        <v>2781</v>
      </c>
      <c r="R2123" s="1" t="s">
        <v>157</v>
      </c>
      <c r="S2123" s="16" t="s">
        <v>157</v>
      </c>
      <c r="T2123" s="151"/>
      <c r="V2123" s="105" t="str">
        <f>IF(Tabela2[[#This Row],[F.R.
(Fonte Recurso)]]="",IF(B2243&lt;&gt;"",B2243&amp;".","")&amp;C2243&amp;"."&amp;D2243&amp;"."&amp;E2243&amp;"."&amp;F2243&amp;"."&amp;G2243&amp;"."&amp;H2243&amp;"."&amp;I2243&amp;"."&amp;J2243,"")</f>
        <v/>
      </c>
      <c r="W2123" s="105" t="b">
        <f>V2123=Tabela2[[#This Row],[N.R.
(Natureza da Receita)]]</f>
        <v>1</v>
      </c>
      <c r="X2123" s="105" t="str">
        <f>IF(Tabela2[[#This Row],[F.R.
(Fonte Recurso)]]="",VLOOKUP(Tabela2[[#This Row],[N.R.
(Natureza da Receita)]],Tabela813[[NR]:[Situação]],3,FALSE),"")</f>
        <v/>
      </c>
      <c r="Y2123" s="105" t="b">
        <f>X2123=Tabela2[[#This Row],[(S)intética
(A)nalítica]]</f>
        <v>0</v>
      </c>
    </row>
    <row r="2124" spans="1:25" ht="30">
      <c r="A2124" s="302"/>
      <c r="B2124" s="29" t="s">
        <v>793</v>
      </c>
      <c r="C2124" s="20" t="s">
        <v>781</v>
      </c>
      <c r="D2124" s="20" t="s">
        <v>782</v>
      </c>
      <c r="E2124" s="20" t="s">
        <v>790</v>
      </c>
      <c r="F2124" s="20" t="s">
        <v>781</v>
      </c>
      <c r="G2124" s="20" t="s">
        <v>795</v>
      </c>
      <c r="H2124" s="20" t="s">
        <v>784</v>
      </c>
      <c r="I2124" s="20" t="s">
        <v>784</v>
      </c>
      <c r="J2124" s="20" t="s">
        <v>787</v>
      </c>
      <c r="K2124" s="16" t="s">
        <v>2235</v>
      </c>
      <c r="L2124" s="20"/>
      <c r="M2124" s="21" t="s">
        <v>2865</v>
      </c>
      <c r="N2124" s="16" t="str">
        <f>X2000</f>
        <v/>
      </c>
      <c r="O2124" s="16">
        <v>6</v>
      </c>
      <c r="P2124" s="20" t="s">
        <v>50</v>
      </c>
      <c r="Q2124" s="1" t="s">
        <v>2866</v>
      </c>
      <c r="R2124" s="1" t="s">
        <v>157</v>
      </c>
      <c r="S2124" s="16"/>
      <c r="T2124" s="151"/>
      <c r="V2124" s="105" t="str">
        <f>IF(Tabela2[[#This Row],[F.R.
(Fonte Recurso)]]="",IF(B2244&lt;&gt;"",B2244&amp;".","")&amp;C2244&amp;"."&amp;D2244&amp;"."&amp;E2244&amp;"."&amp;F2244&amp;"."&amp;G2244&amp;"."&amp;H2244&amp;"."&amp;I2244&amp;"."&amp;J2244,"")</f>
        <v>.......</v>
      </c>
      <c r="W2124" s="105" t="b">
        <f>V2124=Tabela2[[#This Row],[N.R.
(Natureza da Receita)]]</f>
        <v>0</v>
      </c>
      <c r="X2124" s="105" t="str">
        <f>IF(Tabela2[[#This Row],[F.R.
(Fonte Recurso)]]="",VLOOKUP(Tabela2[[#This Row],[N.R.
(Natureza da Receita)]],Tabela813[[NR]:[Situação]],3,FALSE),"")</f>
        <v>S</v>
      </c>
      <c r="Y2124" s="105" t="b">
        <f>X2124=Tabela2[[#This Row],[(S)intética
(A)nalítica]]</f>
        <v>0</v>
      </c>
    </row>
    <row r="2125" spans="1:25">
      <c r="B2125" s="29"/>
      <c r="C2125" s="20"/>
      <c r="D2125" s="20"/>
      <c r="E2125" s="20"/>
      <c r="F2125" s="20"/>
      <c r="G2125" s="20"/>
      <c r="H2125" s="20"/>
      <c r="I2125" s="20"/>
      <c r="J2125" s="20"/>
      <c r="K2125" s="16"/>
      <c r="L2125" s="20" t="s">
        <v>3194</v>
      </c>
      <c r="M2125" s="21" t="s">
        <v>3057</v>
      </c>
      <c r="N2125" s="16"/>
      <c r="O2125" s="16" t="s">
        <v>157</v>
      </c>
      <c r="P2125" s="20" t="s">
        <v>157</v>
      </c>
      <c r="Q2125" s="1"/>
      <c r="R2125" s="1" t="s">
        <v>157</v>
      </c>
      <c r="S2125" s="16" t="s">
        <v>157</v>
      </c>
      <c r="T2125" s="151"/>
      <c r="V2125" s="105" t="str">
        <f>IF(Tabela2[[#This Row],[F.R.
(Fonte Recurso)]]="",IF(B2245&lt;&gt;"",B2245&amp;".","")&amp;C2245&amp;"."&amp;D2245&amp;"."&amp;E2245&amp;"."&amp;F2245&amp;"."&amp;G2245&amp;"."&amp;H2245&amp;"."&amp;I2245&amp;"."&amp;J2245,"")</f>
        <v/>
      </c>
      <c r="W2125" s="105" t="b">
        <f>V2125=Tabela2[[#This Row],[N.R.
(Natureza da Receita)]]</f>
        <v>1</v>
      </c>
      <c r="X2125" s="105" t="str">
        <f>IF(Tabela2[[#This Row],[F.R.
(Fonte Recurso)]]="",VLOOKUP(Tabela2[[#This Row],[N.R.
(Natureza da Receita)]],Tabela813[[NR]:[Situação]],3,FALSE),"")</f>
        <v/>
      </c>
      <c r="Y2125" s="105" t="b">
        <f>X2125=Tabela2[[#This Row],[(S)intética
(A)nalítica]]</f>
        <v>1</v>
      </c>
    </row>
    <row r="2126" spans="1:25">
      <c r="B2126" s="29"/>
      <c r="C2126" s="20"/>
      <c r="D2126" s="20"/>
      <c r="E2126" s="20"/>
      <c r="F2126" s="20"/>
      <c r="G2126" s="20"/>
      <c r="H2126" s="20"/>
      <c r="I2126" s="20"/>
      <c r="J2126" s="20"/>
      <c r="K2126" s="16"/>
      <c r="L2126" s="20" t="s">
        <v>3193</v>
      </c>
      <c r="M2126" s="21" t="s">
        <v>3056</v>
      </c>
      <c r="N2126" s="16"/>
      <c r="O2126" s="16" t="s">
        <v>157</v>
      </c>
      <c r="P2126" s="20" t="s">
        <v>157</v>
      </c>
      <c r="Q2126" s="1"/>
      <c r="R2126" s="1" t="s">
        <v>157</v>
      </c>
      <c r="S2126" s="16" t="s">
        <v>157</v>
      </c>
      <c r="T2126" s="151"/>
      <c r="V2126" s="105" t="str">
        <f>IF(Tabela2[[#This Row],[F.R.
(Fonte Recurso)]]="",IF(B2246&lt;&gt;"",B2246&amp;".","")&amp;C2246&amp;"."&amp;D2246&amp;"."&amp;E2246&amp;"."&amp;F2246&amp;"."&amp;G2246&amp;"."&amp;H2246&amp;"."&amp;I2246&amp;"."&amp;J2246,"")</f>
        <v/>
      </c>
      <c r="W2126" s="105" t="b">
        <f>V2126=Tabela2[[#This Row],[N.R.
(Natureza da Receita)]]</f>
        <v>1</v>
      </c>
      <c r="X2126" s="105" t="str">
        <f>IF(Tabela2[[#This Row],[F.R.
(Fonte Recurso)]]="",VLOOKUP(Tabela2[[#This Row],[N.R.
(Natureza da Receita)]],Tabela813[[NR]:[Situação]],3,FALSE),"")</f>
        <v/>
      </c>
      <c r="Y2126" s="105" t="b">
        <f>X2126=Tabela2[[#This Row],[(S)intética
(A)nalítica]]</f>
        <v>1</v>
      </c>
    </row>
    <row r="2127" spans="1:25">
      <c r="B2127" s="29"/>
      <c r="C2127" s="20"/>
      <c r="D2127" s="20"/>
      <c r="E2127" s="20"/>
      <c r="F2127" s="20"/>
      <c r="G2127" s="20"/>
      <c r="H2127" s="20"/>
      <c r="I2127" s="20"/>
      <c r="J2127" s="20"/>
      <c r="K2127" s="16"/>
      <c r="L2127" s="20" t="s">
        <v>3227</v>
      </c>
      <c r="M2127" s="21" t="s">
        <v>2786</v>
      </c>
      <c r="N2127" s="16"/>
      <c r="O2127" s="16"/>
      <c r="P2127" s="20"/>
      <c r="Q2127" s="1"/>
      <c r="R2127" s="42"/>
      <c r="S2127" s="43"/>
      <c r="T2127" s="151"/>
      <c r="V2127" s="105" t="str">
        <f>IF(Tabela2[[#This Row],[F.R.
(Fonte Recurso)]]="",IF(B2247&lt;&gt;"",B2247&amp;".","")&amp;C2247&amp;"."&amp;D2247&amp;"."&amp;E2247&amp;"."&amp;F2247&amp;"."&amp;G2247&amp;"."&amp;H2247&amp;"."&amp;I2247&amp;"."&amp;J2247,"")</f>
        <v/>
      </c>
      <c r="W2127" s="105" t="b">
        <f>V2127=Tabela2[[#This Row],[N.R.
(Natureza da Receita)]]</f>
        <v>1</v>
      </c>
      <c r="X2127" s="105" t="str">
        <f>IF(Tabela2[[#This Row],[F.R.
(Fonte Recurso)]]="",VLOOKUP(Tabela2[[#This Row],[N.R.
(Natureza da Receita)]],Tabela813[[NR]:[Situação]],3,FALSE),"")</f>
        <v/>
      </c>
      <c r="Y2127" s="105" t="b">
        <f>X2127=Tabela2[[#This Row],[(S)intética
(A)nalítica]]</f>
        <v>1</v>
      </c>
    </row>
    <row r="2128" spans="1:25" ht="30">
      <c r="B2128" s="29" t="s">
        <v>793</v>
      </c>
      <c r="C2128" s="20" t="s">
        <v>781</v>
      </c>
      <c r="D2128" s="20" t="s">
        <v>782</v>
      </c>
      <c r="E2128" s="20" t="s">
        <v>790</v>
      </c>
      <c r="F2128" s="20" t="s">
        <v>781</v>
      </c>
      <c r="G2128" s="20" t="s">
        <v>796</v>
      </c>
      <c r="H2128" s="20" t="s">
        <v>784</v>
      </c>
      <c r="I2128" s="20" t="s">
        <v>784</v>
      </c>
      <c r="J2128" s="20" t="s">
        <v>787</v>
      </c>
      <c r="K2128" s="16" t="s">
        <v>2236</v>
      </c>
      <c r="L2128" s="20"/>
      <c r="M2128" s="21" t="s">
        <v>890</v>
      </c>
      <c r="N2128" s="16" t="str">
        <f>X2004</f>
        <v/>
      </c>
      <c r="O2128" s="16">
        <v>6</v>
      </c>
      <c r="P2128" s="20" t="s">
        <v>50</v>
      </c>
      <c r="Q2128" s="1" t="s">
        <v>2867</v>
      </c>
      <c r="R2128" s="1" t="s">
        <v>157</v>
      </c>
      <c r="S2128" s="16"/>
      <c r="T2128" s="151"/>
      <c r="V2128" s="105" t="str">
        <f>IF(Tabela2[[#This Row],[F.R.
(Fonte Recurso)]]="",IF(B2248&lt;&gt;"",B2248&amp;".","")&amp;C2248&amp;"."&amp;D2248&amp;"."&amp;E2248&amp;"."&amp;F2248&amp;"."&amp;G2248&amp;"."&amp;H2248&amp;"."&amp;I2248&amp;"."&amp;J2248,"")</f>
        <v>9.1.7.1.7.52.0.1.00</v>
      </c>
      <c r="W2128" s="105" t="b">
        <f>V2128=Tabela2[[#This Row],[N.R.
(Natureza da Receita)]]</f>
        <v>0</v>
      </c>
      <c r="X2128" s="105" t="str">
        <f>IF(Tabela2[[#This Row],[F.R.
(Fonte Recurso)]]="",VLOOKUP(Tabela2[[#This Row],[N.R.
(Natureza da Receita)]],Tabela813[[NR]:[Situação]],3,FALSE),"")</f>
        <v>S</v>
      </c>
      <c r="Y2128" s="105" t="b">
        <f>X2128=Tabela2[[#This Row],[(S)intética
(A)nalítica]]</f>
        <v>0</v>
      </c>
    </row>
    <row r="2129" spans="1:25" ht="30">
      <c r="B2129" s="29"/>
      <c r="C2129" s="20"/>
      <c r="D2129" s="20"/>
      <c r="E2129" s="20"/>
      <c r="F2129" s="20"/>
      <c r="G2129" s="20"/>
      <c r="H2129" s="20"/>
      <c r="I2129" s="20"/>
      <c r="J2129" s="20"/>
      <c r="K2129" s="16"/>
      <c r="L2129" s="20" t="s">
        <v>3155</v>
      </c>
      <c r="M2129" s="1" t="s">
        <v>2780</v>
      </c>
      <c r="N2129" s="16" t="str">
        <f>X2005</f>
        <v/>
      </c>
      <c r="O2129" s="16" t="s">
        <v>157</v>
      </c>
      <c r="P2129" s="20" t="s">
        <v>157</v>
      </c>
      <c r="Q2129" s="1" t="s">
        <v>2781</v>
      </c>
      <c r="R2129" s="1" t="s">
        <v>157</v>
      </c>
      <c r="S2129" s="16" t="s">
        <v>157</v>
      </c>
      <c r="T2129" s="151"/>
      <c r="V2129" s="105" t="str">
        <f>IF(Tabela2[[#This Row],[F.R.
(Fonte Recurso)]]="",IF(B2249&lt;&gt;"",B2249&amp;".","")&amp;C2249&amp;"."&amp;D2249&amp;"."&amp;E2249&amp;"."&amp;F2249&amp;"."&amp;G2249&amp;"."&amp;H2249&amp;"."&amp;I2249&amp;"."&amp;J2249,"")</f>
        <v/>
      </c>
      <c r="W2129" s="105" t="b">
        <f>V2129=Tabela2[[#This Row],[N.R.
(Natureza da Receita)]]</f>
        <v>1</v>
      </c>
      <c r="X2129" s="105" t="str">
        <f>IF(Tabela2[[#This Row],[F.R.
(Fonte Recurso)]]="",VLOOKUP(Tabela2[[#This Row],[N.R.
(Natureza da Receita)]],Tabela813[[NR]:[Situação]],3,FALSE),"")</f>
        <v/>
      </c>
      <c r="Y2129" s="105" t="b">
        <f>X2129=Tabela2[[#This Row],[(S)intética
(A)nalítica]]</f>
        <v>1</v>
      </c>
    </row>
    <row r="2130" spans="1:25" ht="60">
      <c r="B2130" s="29" t="s">
        <v>793</v>
      </c>
      <c r="C2130" s="20" t="s">
        <v>781</v>
      </c>
      <c r="D2130" s="20" t="s">
        <v>782</v>
      </c>
      <c r="E2130" s="20" t="s">
        <v>790</v>
      </c>
      <c r="F2130" s="20" t="s">
        <v>781</v>
      </c>
      <c r="G2130" s="20" t="s">
        <v>798</v>
      </c>
      <c r="H2130" s="20" t="s">
        <v>784</v>
      </c>
      <c r="I2130" s="20" t="s">
        <v>784</v>
      </c>
      <c r="J2130" s="20" t="s">
        <v>787</v>
      </c>
      <c r="K2130" s="16" t="s">
        <v>2237</v>
      </c>
      <c r="L2130" s="20"/>
      <c r="M2130" s="21" t="s">
        <v>891</v>
      </c>
      <c r="N2130" s="16" t="s">
        <v>1236</v>
      </c>
      <c r="O2130" s="16">
        <v>6</v>
      </c>
      <c r="P2130" s="20" t="s">
        <v>50</v>
      </c>
      <c r="Q2130" s="1" t="s">
        <v>2868</v>
      </c>
      <c r="R2130" s="1" t="s">
        <v>157</v>
      </c>
      <c r="S2130" s="16"/>
      <c r="T2130" s="151"/>
      <c r="V2130" s="105" t="str">
        <f>IF(Tabela2[[#This Row],[F.R.
(Fonte Recurso)]]="",IF(B2250&lt;&gt;"",B2250&amp;".","")&amp;C2250&amp;"."&amp;D2250&amp;"."&amp;E2250&amp;"."&amp;F2250&amp;"."&amp;G2250&amp;"."&amp;H2250&amp;"."&amp;I2250&amp;"."&amp;J2250,"")</f>
        <v>.......</v>
      </c>
      <c r="W2130" s="105" t="b">
        <f>V2130=Tabela2[[#This Row],[N.R.
(Natureza da Receita)]]</f>
        <v>0</v>
      </c>
      <c r="X2130" s="105" t="str">
        <f>IF(Tabela2[[#This Row],[F.R.
(Fonte Recurso)]]="",VLOOKUP(Tabela2[[#This Row],[N.R.
(Natureza da Receita)]],Tabela813[[NR]:[Situação]],3,FALSE),"")</f>
        <v>S</v>
      </c>
      <c r="Y2130" s="105" t="b">
        <f>X2130=Tabela2[[#This Row],[(S)intética
(A)nalítica]]</f>
        <v>1</v>
      </c>
    </row>
    <row r="2131" spans="1:25" ht="30">
      <c r="B2131" s="29"/>
      <c r="C2131" s="20"/>
      <c r="D2131" s="20"/>
      <c r="E2131" s="20"/>
      <c r="F2131" s="20"/>
      <c r="G2131" s="20"/>
      <c r="H2131" s="20"/>
      <c r="I2131" s="20"/>
      <c r="J2131" s="20"/>
      <c r="K2131" s="16"/>
      <c r="L2131" s="20" t="s">
        <v>3155</v>
      </c>
      <c r="M2131" s="1" t="s">
        <v>2780</v>
      </c>
      <c r="N2131" s="16"/>
      <c r="O2131" s="16" t="s">
        <v>157</v>
      </c>
      <c r="P2131" s="20" t="s">
        <v>157</v>
      </c>
      <c r="Q2131" s="1" t="s">
        <v>2781</v>
      </c>
      <c r="R2131" s="1" t="s">
        <v>157</v>
      </c>
      <c r="S2131" s="16" t="s">
        <v>157</v>
      </c>
      <c r="T2131" s="151"/>
      <c r="V2131" s="105" t="str">
        <f>IF(Tabela2[[#This Row],[F.R.
(Fonte Recurso)]]="",IF(B2251&lt;&gt;"",B2251&amp;".","")&amp;C2251&amp;"."&amp;D2251&amp;"."&amp;E2251&amp;"."&amp;F2251&amp;"."&amp;G2251&amp;"."&amp;H2251&amp;"."&amp;I2251&amp;"."&amp;J2251,"")</f>
        <v/>
      </c>
      <c r="W2131" s="105" t="b">
        <f>V2131=Tabela2[[#This Row],[N.R.
(Natureza da Receita)]]</f>
        <v>1</v>
      </c>
      <c r="X2131" s="105" t="str">
        <f>IF(Tabela2[[#This Row],[F.R.
(Fonte Recurso)]]="",VLOOKUP(Tabela2[[#This Row],[N.R.
(Natureza da Receita)]],Tabela813[[NR]:[Situação]],3,FALSE),"")</f>
        <v/>
      </c>
      <c r="Y2131" s="105" t="b">
        <f>X2131=Tabela2[[#This Row],[(S)intética
(A)nalítica]]</f>
        <v>1</v>
      </c>
    </row>
    <row r="2132" spans="1:25" ht="30">
      <c r="B2132" s="29" t="s">
        <v>793</v>
      </c>
      <c r="C2132" s="20" t="s">
        <v>781</v>
      </c>
      <c r="D2132" s="20" t="s">
        <v>782</v>
      </c>
      <c r="E2132" s="20" t="s">
        <v>782</v>
      </c>
      <c r="F2132" s="20" t="s">
        <v>784</v>
      </c>
      <c r="G2132" s="20" t="s">
        <v>787</v>
      </c>
      <c r="H2132" s="20" t="s">
        <v>784</v>
      </c>
      <c r="I2132" s="20" t="s">
        <v>784</v>
      </c>
      <c r="J2132" s="20" t="s">
        <v>787</v>
      </c>
      <c r="K2132" s="16" t="s">
        <v>2238</v>
      </c>
      <c r="L2132" s="20"/>
      <c r="M2132" s="21" t="s">
        <v>892</v>
      </c>
      <c r="N2132" s="16" t="s">
        <v>1236</v>
      </c>
      <c r="O2132" s="16">
        <v>4</v>
      </c>
      <c r="P2132" s="20" t="s">
        <v>44</v>
      </c>
      <c r="Q2132" s="1" t="s">
        <v>2869</v>
      </c>
      <c r="R2132" s="1" t="s">
        <v>157</v>
      </c>
      <c r="S2132" s="16" t="s">
        <v>157</v>
      </c>
      <c r="T2132" s="151"/>
      <c r="V2132" s="105" t="str">
        <f>IF(Tabela2[[#This Row],[F.R.
(Fonte Recurso)]]="",IF(B2252&lt;&gt;"",B2252&amp;".","")&amp;C2252&amp;"."&amp;D2252&amp;"."&amp;E2252&amp;"."&amp;F2252&amp;"."&amp;G2252&amp;"."&amp;H2252&amp;"."&amp;I2252&amp;"."&amp;J2252,"")</f>
        <v>.......</v>
      </c>
      <c r="W2132" s="105" t="b">
        <f>V2132=Tabela2[[#This Row],[N.R.
(Natureza da Receita)]]</f>
        <v>0</v>
      </c>
      <c r="X2132" s="105" t="str">
        <f>IF(Tabela2[[#This Row],[F.R.
(Fonte Recurso)]]="",VLOOKUP(Tabela2[[#This Row],[N.R.
(Natureza da Receita)]],Tabela813[[NR]:[Situação]],3,FALSE),"")</f>
        <v>S</v>
      </c>
      <c r="Y2132" s="105" t="b">
        <f>X2132=Tabela2[[#This Row],[(S)intética
(A)nalítica]]</f>
        <v>1</v>
      </c>
    </row>
    <row r="2133" spans="1:25" ht="30">
      <c r="A2133" s="302"/>
      <c r="B2133" s="29" t="s">
        <v>793</v>
      </c>
      <c r="C2133" s="20" t="s">
        <v>781</v>
      </c>
      <c r="D2133" s="20" t="s">
        <v>782</v>
      </c>
      <c r="E2133" s="20" t="s">
        <v>782</v>
      </c>
      <c r="F2133" s="20" t="s">
        <v>781</v>
      </c>
      <c r="G2133" s="20" t="s">
        <v>787</v>
      </c>
      <c r="H2133" s="20" t="s">
        <v>784</v>
      </c>
      <c r="I2133" s="20" t="s">
        <v>784</v>
      </c>
      <c r="J2133" s="20" t="s">
        <v>787</v>
      </c>
      <c r="K2133" s="16" t="s">
        <v>2239</v>
      </c>
      <c r="L2133" s="20"/>
      <c r="M2133" s="21" t="s">
        <v>893</v>
      </c>
      <c r="N2133" s="16" t="s">
        <v>1236</v>
      </c>
      <c r="O2133" s="16">
        <v>5</v>
      </c>
      <c r="P2133" s="20" t="s">
        <v>44</v>
      </c>
      <c r="Q2133" s="1" t="s">
        <v>2870</v>
      </c>
      <c r="R2133" s="1" t="s">
        <v>157</v>
      </c>
      <c r="S2133" s="16" t="s">
        <v>157</v>
      </c>
      <c r="T2133" s="151"/>
      <c r="V2133" s="105" t="str">
        <f>IF(Tabela2[[#This Row],[F.R.
(Fonte Recurso)]]="",IF(B2253&lt;&gt;"",B2253&amp;".","")&amp;C2253&amp;"."&amp;D2253&amp;"."&amp;E2253&amp;"."&amp;F2253&amp;"."&amp;G2253&amp;"."&amp;H2253&amp;"."&amp;I2253&amp;"."&amp;J2253,"")</f>
        <v>9.1.7.1.7.52.0.1.03</v>
      </c>
      <c r="W2133" s="105" t="b">
        <f>V2133=Tabela2[[#This Row],[N.R.
(Natureza da Receita)]]</f>
        <v>0</v>
      </c>
      <c r="X2133" s="105" t="str">
        <f>IF(Tabela2[[#This Row],[F.R.
(Fonte Recurso)]]="",VLOOKUP(Tabela2[[#This Row],[N.R.
(Natureza da Receita)]],Tabela813[[NR]:[Situação]],3,FALSE),"")</f>
        <v>S</v>
      </c>
      <c r="Y2133" s="105" t="b">
        <f>X2133=Tabela2[[#This Row],[(S)intética
(A)nalítica]]</f>
        <v>1</v>
      </c>
    </row>
    <row r="2134" spans="1:25" ht="30">
      <c r="A2134" s="302"/>
      <c r="B2134" s="29" t="s">
        <v>793</v>
      </c>
      <c r="C2134" s="20" t="s">
        <v>781</v>
      </c>
      <c r="D2134" s="20" t="s">
        <v>782</v>
      </c>
      <c r="E2134" s="20" t="s">
        <v>782</v>
      </c>
      <c r="F2134" s="20" t="s">
        <v>781</v>
      </c>
      <c r="G2134" s="20" t="s">
        <v>783</v>
      </c>
      <c r="H2134" s="20" t="s">
        <v>784</v>
      </c>
      <c r="I2134" s="20" t="s">
        <v>784</v>
      </c>
      <c r="J2134" s="20" t="s">
        <v>787</v>
      </c>
      <c r="K2134" s="16" t="s">
        <v>2240</v>
      </c>
      <c r="L2134" s="20"/>
      <c r="M2134" s="21" t="s">
        <v>894</v>
      </c>
      <c r="N2134" s="16" t="s">
        <v>1236</v>
      </c>
      <c r="O2134" s="16">
        <v>6</v>
      </c>
      <c r="P2134" s="20" t="s">
        <v>50</v>
      </c>
      <c r="Q2134" s="1" t="s">
        <v>2871</v>
      </c>
      <c r="R2134" s="1" t="s">
        <v>157</v>
      </c>
      <c r="S2134" s="16" t="s">
        <v>157</v>
      </c>
      <c r="T2134" s="151"/>
      <c r="V2134" s="105" t="str">
        <f>IF(Tabela2[[#This Row],[F.R.
(Fonte Recurso)]]="",IF(B2254&lt;&gt;"",B2254&amp;".","")&amp;C2254&amp;"."&amp;D2254&amp;"."&amp;E2254&amp;"."&amp;F2254&amp;"."&amp;G2254&amp;"."&amp;H2254&amp;"."&amp;I2254&amp;"."&amp;J2254,"")</f>
        <v>.......</v>
      </c>
      <c r="W2134" s="105" t="b">
        <f>V2134=Tabela2[[#This Row],[N.R.
(Natureza da Receita)]]</f>
        <v>0</v>
      </c>
      <c r="X2134" s="105" t="str">
        <f>IF(Tabela2[[#This Row],[F.R.
(Fonte Recurso)]]="",VLOOKUP(Tabela2[[#This Row],[N.R.
(Natureza da Receita)]],Tabela813[[NR]:[Situação]],3,FALSE),"")</f>
        <v>S</v>
      </c>
      <c r="Y2134" s="105" t="b">
        <f>X2134=Tabela2[[#This Row],[(S)intética
(A)nalítica]]</f>
        <v>1</v>
      </c>
    </row>
    <row r="2135" spans="1:25">
      <c r="B2135" s="29"/>
      <c r="C2135" s="20"/>
      <c r="D2135" s="20"/>
      <c r="E2135" s="20"/>
      <c r="F2135" s="20"/>
      <c r="G2135" s="20"/>
      <c r="H2135" s="20"/>
      <c r="I2135" s="20"/>
      <c r="J2135" s="20"/>
      <c r="K2135" s="16"/>
      <c r="L2135" s="20" t="s">
        <v>3110</v>
      </c>
      <c r="M2135" s="21" t="s">
        <v>3055</v>
      </c>
      <c r="N2135" s="16" t="str">
        <f>X2011</f>
        <v>S</v>
      </c>
      <c r="O2135" s="16" t="s">
        <v>157</v>
      </c>
      <c r="P2135" s="20" t="s">
        <v>157</v>
      </c>
      <c r="Q2135" s="1"/>
      <c r="R2135" s="1" t="s">
        <v>157</v>
      </c>
      <c r="S2135" s="16" t="s">
        <v>157</v>
      </c>
      <c r="T2135" s="151"/>
      <c r="V2135" s="105" t="str">
        <f>IF(Tabela2[[#This Row],[F.R.
(Fonte Recurso)]]="",IF(B2255&lt;&gt;"",B2255&amp;".","")&amp;C2255&amp;"."&amp;D2255&amp;"."&amp;E2255&amp;"."&amp;F2255&amp;"."&amp;G2255&amp;"."&amp;H2255&amp;"."&amp;I2255&amp;"."&amp;J2255,"")</f>
        <v/>
      </c>
      <c r="W2135" s="105" t="b">
        <f>V2135=Tabela2[[#This Row],[N.R.
(Natureza da Receita)]]</f>
        <v>1</v>
      </c>
      <c r="X2135" s="105" t="str">
        <f>IF(Tabela2[[#This Row],[F.R.
(Fonte Recurso)]]="",VLOOKUP(Tabela2[[#This Row],[N.R.
(Natureza da Receita)]],Tabela813[[NR]:[Situação]],3,FALSE),"")</f>
        <v/>
      </c>
      <c r="Y2135" s="105" t="b">
        <f>X2135=Tabela2[[#This Row],[(S)intética
(A)nalítica]]</f>
        <v>0</v>
      </c>
    </row>
    <row r="2136" spans="1:25">
      <c r="B2136" s="29"/>
      <c r="C2136" s="20"/>
      <c r="D2136" s="20"/>
      <c r="E2136" s="20"/>
      <c r="F2136" s="20"/>
      <c r="G2136" s="20"/>
      <c r="H2136" s="20"/>
      <c r="I2136" s="20"/>
      <c r="J2136" s="20"/>
      <c r="K2136" s="16"/>
      <c r="L2136" s="20" t="s">
        <v>3337</v>
      </c>
      <c r="M2136" s="21" t="s">
        <v>3338</v>
      </c>
      <c r="N2136" s="16" t="str">
        <f>X2012</f>
        <v/>
      </c>
      <c r="O2136" s="16"/>
      <c r="P2136" s="20"/>
      <c r="Q2136" s="1"/>
      <c r="R2136" s="1"/>
      <c r="S2136" s="16"/>
      <c r="T2136" s="151"/>
      <c r="V2136" s="105" t="str">
        <f>IF(Tabela2[[#This Row],[F.R.
(Fonte Recurso)]]="",IF(B2256&lt;&gt;"",B2256&amp;".","")&amp;C2256&amp;"."&amp;D2256&amp;"."&amp;E2256&amp;"."&amp;F2256&amp;"."&amp;G2256&amp;"."&amp;H2256&amp;"."&amp;I2256&amp;"."&amp;J2256,"")</f>
        <v/>
      </c>
      <c r="W2136" s="105" t="b">
        <f>V2136=Tabela2[[#This Row],[N.R.
(Natureza da Receita)]]</f>
        <v>1</v>
      </c>
      <c r="X2136" s="105" t="str">
        <f>IF(Tabela2[[#This Row],[F.R.
(Fonte Recurso)]]="",VLOOKUP(Tabela2[[#This Row],[N.R.
(Natureza da Receita)]],Tabela813[[NR]:[Situação]],3,FALSE),"")</f>
        <v/>
      </c>
      <c r="Y2136" s="105" t="b">
        <f>X2136=Tabela2[[#This Row],[(S)intética
(A)nalítica]]</f>
        <v>1</v>
      </c>
    </row>
    <row r="2137" spans="1:25">
      <c r="B2137" s="29" t="s">
        <v>793</v>
      </c>
      <c r="C2137" s="20" t="s">
        <v>781</v>
      </c>
      <c r="D2137" s="20" t="s">
        <v>782</v>
      </c>
      <c r="E2137" s="20" t="s">
        <v>782</v>
      </c>
      <c r="F2137" s="20" t="s">
        <v>793</v>
      </c>
      <c r="G2137" s="20" t="s">
        <v>787</v>
      </c>
      <c r="H2137" s="20" t="s">
        <v>784</v>
      </c>
      <c r="I2137" s="20" t="s">
        <v>784</v>
      </c>
      <c r="J2137" s="20" t="s">
        <v>787</v>
      </c>
      <c r="K2137" s="16" t="s">
        <v>2241</v>
      </c>
      <c r="L2137" s="20"/>
      <c r="M2137" s="21" t="s">
        <v>895</v>
      </c>
      <c r="N2137" s="16" t="str">
        <f>X2013</f>
        <v/>
      </c>
      <c r="O2137" s="16">
        <v>5</v>
      </c>
      <c r="P2137" s="20" t="s">
        <v>44</v>
      </c>
      <c r="Q2137" s="1" t="s">
        <v>2872</v>
      </c>
      <c r="R2137" s="1" t="s">
        <v>157</v>
      </c>
      <c r="S2137" s="16" t="s">
        <v>157</v>
      </c>
      <c r="T2137" s="151"/>
      <c r="V2137" s="105" t="str">
        <f>IF(Tabela2[[#This Row],[F.R.
(Fonte Recurso)]]="",IF(B2257&lt;&gt;"",B2257&amp;".","")&amp;C2257&amp;"."&amp;D2257&amp;"."&amp;E2257&amp;"."&amp;F2257&amp;"."&amp;G2257&amp;"."&amp;H2257&amp;"."&amp;I2257&amp;"."&amp;J2257,"")</f>
        <v>9.1.7.1.7.53.0.1.01</v>
      </c>
      <c r="W2137" s="105" t="b">
        <f>V2137=Tabela2[[#This Row],[N.R.
(Natureza da Receita)]]</f>
        <v>0</v>
      </c>
      <c r="X2137" s="105" t="str">
        <f>IF(Tabela2[[#This Row],[F.R.
(Fonte Recurso)]]="",VLOOKUP(Tabela2[[#This Row],[N.R.
(Natureza da Receita)]],Tabela813[[NR]:[Situação]],3,FALSE),"")</f>
        <v>S</v>
      </c>
      <c r="Y2137" s="105" t="b">
        <f>X2137=Tabela2[[#This Row],[(S)intética
(A)nalítica]]</f>
        <v>0</v>
      </c>
    </row>
    <row r="2138" spans="1:25" ht="30">
      <c r="B2138" s="29" t="s">
        <v>793</v>
      </c>
      <c r="C2138" s="20" t="s">
        <v>781</v>
      </c>
      <c r="D2138" s="20" t="s">
        <v>782</v>
      </c>
      <c r="E2138" s="20" t="s">
        <v>782</v>
      </c>
      <c r="F2138" s="20" t="s">
        <v>793</v>
      </c>
      <c r="G2138" s="20" t="s">
        <v>797</v>
      </c>
      <c r="H2138" s="20" t="s">
        <v>784</v>
      </c>
      <c r="I2138" s="20" t="s">
        <v>784</v>
      </c>
      <c r="J2138" s="20" t="s">
        <v>787</v>
      </c>
      <c r="K2138" s="16" t="s">
        <v>2242</v>
      </c>
      <c r="L2138" s="20"/>
      <c r="M2138" s="21" t="s">
        <v>896</v>
      </c>
      <c r="N2138" s="16" t="s">
        <v>1236</v>
      </c>
      <c r="O2138" s="16">
        <v>6</v>
      </c>
      <c r="P2138" s="20" t="s">
        <v>50</v>
      </c>
      <c r="Q2138" s="1" t="s">
        <v>2873</v>
      </c>
      <c r="R2138" s="1" t="s">
        <v>157</v>
      </c>
      <c r="S2138" s="16" t="s">
        <v>157</v>
      </c>
      <c r="T2138" s="151"/>
      <c r="V2138" s="105" t="str">
        <f>IF(Tabela2[[#This Row],[F.R.
(Fonte Recurso)]]="",IF(B2258&lt;&gt;"",B2258&amp;".","")&amp;C2258&amp;"."&amp;D2258&amp;"."&amp;E2258&amp;"."&amp;F2258&amp;"."&amp;G2258&amp;"."&amp;H2258&amp;"."&amp;I2258&amp;"."&amp;J2258,"")</f>
        <v>.......</v>
      </c>
      <c r="W2138" s="105" t="b">
        <f>V2138=Tabela2[[#This Row],[N.R.
(Natureza da Receita)]]</f>
        <v>0</v>
      </c>
      <c r="X2138" s="105" t="str">
        <f>IF(Tabela2[[#This Row],[F.R.
(Fonte Recurso)]]="",VLOOKUP(Tabela2[[#This Row],[N.R.
(Natureza da Receita)]],Tabela813[[NR]:[Situação]],3,FALSE),"")</f>
        <v>S</v>
      </c>
      <c r="Y2138" s="105" t="b">
        <f>X2138=Tabela2[[#This Row],[(S)intética
(A)nalítica]]</f>
        <v>1</v>
      </c>
    </row>
    <row r="2139" spans="1:25">
      <c r="B2139" s="29"/>
      <c r="C2139" s="20"/>
      <c r="D2139" s="20"/>
      <c r="E2139" s="20"/>
      <c r="F2139" s="20"/>
      <c r="G2139" s="20"/>
      <c r="H2139" s="20"/>
      <c r="I2139" s="20"/>
      <c r="J2139" s="20"/>
      <c r="K2139" s="16"/>
      <c r="L2139" s="20" t="s">
        <v>3110</v>
      </c>
      <c r="M2139" s="21" t="s">
        <v>3055</v>
      </c>
      <c r="N2139" s="16" t="str">
        <f>X2015</f>
        <v>S</v>
      </c>
      <c r="O2139" s="16" t="s">
        <v>157</v>
      </c>
      <c r="P2139" s="20" t="s">
        <v>157</v>
      </c>
      <c r="Q2139" s="1"/>
      <c r="R2139" s="1" t="s">
        <v>157</v>
      </c>
      <c r="S2139" s="16" t="s">
        <v>157</v>
      </c>
      <c r="T2139" s="151"/>
      <c r="V2139" s="105" t="str">
        <f>IF(Tabela2[[#This Row],[F.R.
(Fonte Recurso)]]="",IF(B2259&lt;&gt;"",B2259&amp;".","")&amp;C2259&amp;"."&amp;D2259&amp;"."&amp;E2259&amp;"."&amp;F2259&amp;"."&amp;G2259&amp;"."&amp;H2259&amp;"."&amp;I2259&amp;"."&amp;J2259,"")</f>
        <v/>
      </c>
      <c r="W2139" s="105" t="b">
        <f>V2139=Tabela2[[#This Row],[N.R.
(Natureza da Receita)]]</f>
        <v>1</v>
      </c>
      <c r="X2139" s="105" t="str">
        <f>IF(Tabela2[[#This Row],[F.R.
(Fonte Recurso)]]="",VLOOKUP(Tabela2[[#This Row],[N.R.
(Natureza da Receita)]],Tabela813[[NR]:[Situação]],3,FALSE),"")</f>
        <v/>
      </c>
      <c r="Y2139" s="105" t="b">
        <f>X2139=Tabela2[[#This Row],[(S)intética
(A)nalítica]]</f>
        <v>0</v>
      </c>
    </row>
    <row r="2140" spans="1:25">
      <c r="B2140" s="29"/>
      <c r="C2140" s="20"/>
      <c r="D2140" s="20"/>
      <c r="E2140" s="20"/>
      <c r="F2140" s="20"/>
      <c r="G2140" s="20"/>
      <c r="H2140" s="20"/>
      <c r="I2140" s="20"/>
      <c r="J2140" s="20"/>
      <c r="K2140" s="16"/>
      <c r="L2140" s="20" t="s">
        <v>3337</v>
      </c>
      <c r="M2140" s="21" t="s">
        <v>3338</v>
      </c>
      <c r="N2140" s="16"/>
      <c r="O2140" s="16"/>
      <c r="P2140" s="20"/>
      <c r="Q2140" s="1"/>
      <c r="R2140" s="1"/>
      <c r="S2140" s="16"/>
      <c r="T2140" s="151"/>
      <c r="V2140" s="105" t="str">
        <f>IF(Tabela2[[#This Row],[F.R.
(Fonte Recurso)]]="",IF(B2260&lt;&gt;"",B2260&amp;".","")&amp;C2260&amp;"."&amp;D2260&amp;"."&amp;E2260&amp;"."&amp;F2260&amp;"."&amp;G2260&amp;"."&amp;H2260&amp;"."&amp;I2260&amp;"."&amp;J2260,"")</f>
        <v/>
      </c>
      <c r="W2140" s="105" t="b">
        <f>V2140=Tabela2[[#This Row],[N.R.
(Natureza da Receita)]]</f>
        <v>1</v>
      </c>
      <c r="X2140" s="105" t="str">
        <f>IF(Tabela2[[#This Row],[F.R.
(Fonte Recurso)]]="",VLOOKUP(Tabela2[[#This Row],[N.R.
(Natureza da Receita)]],Tabela813[[NR]:[Situação]],3,FALSE),"")</f>
        <v/>
      </c>
      <c r="Y2140" s="105" t="b">
        <f>X2140=Tabela2[[#This Row],[(S)intética
(A)nalítica]]</f>
        <v>1</v>
      </c>
    </row>
    <row r="2141" spans="1:25">
      <c r="B2141" s="29" t="s">
        <v>793</v>
      </c>
      <c r="C2141" s="20" t="s">
        <v>781</v>
      </c>
      <c r="D2141" s="20" t="s">
        <v>782</v>
      </c>
      <c r="E2141" s="20" t="s">
        <v>791</v>
      </c>
      <c r="F2141" s="20" t="s">
        <v>784</v>
      </c>
      <c r="G2141" s="20" t="s">
        <v>787</v>
      </c>
      <c r="H2141" s="20" t="s">
        <v>784</v>
      </c>
      <c r="I2141" s="20" t="s">
        <v>784</v>
      </c>
      <c r="J2141" s="20" t="s">
        <v>787</v>
      </c>
      <c r="K2141" s="16" t="s">
        <v>2243</v>
      </c>
      <c r="L2141" s="20"/>
      <c r="M2141" s="21" t="s">
        <v>897</v>
      </c>
      <c r="N2141" s="16" t="s">
        <v>1236</v>
      </c>
      <c r="O2141" s="16">
        <v>4</v>
      </c>
      <c r="P2141" s="20" t="s">
        <v>44</v>
      </c>
      <c r="Q2141" s="1" t="s">
        <v>2874</v>
      </c>
      <c r="R2141" s="1" t="s">
        <v>157</v>
      </c>
      <c r="S2141" s="16" t="s">
        <v>157</v>
      </c>
      <c r="T2141" s="151"/>
      <c r="V2141" s="105" t="str">
        <f>IF(Tabela2[[#This Row],[F.R.
(Fonte Recurso)]]="",IF(B2261&lt;&gt;"",B2261&amp;".","")&amp;C2261&amp;"."&amp;D2261&amp;"."&amp;E2261&amp;"."&amp;F2261&amp;"."&amp;G2261&amp;"."&amp;H2261&amp;"."&amp;I2261&amp;"."&amp;J2261,"")</f>
        <v>9.1.7.1.7.53.0.1.03</v>
      </c>
      <c r="W2141" s="105" t="b">
        <f>V2141=Tabela2[[#This Row],[N.R.
(Natureza da Receita)]]</f>
        <v>0</v>
      </c>
      <c r="X2141" s="105" t="str">
        <f>IF(Tabela2[[#This Row],[F.R.
(Fonte Recurso)]]="",VLOOKUP(Tabela2[[#This Row],[N.R.
(Natureza da Receita)]],Tabela813[[NR]:[Situação]],3,FALSE),"")</f>
        <v>S</v>
      </c>
      <c r="Y2141" s="105" t="b">
        <f>X2141=Tabela2[[#This Row],[(S)intética
(A)nalítica]]</f>
        <v>1</v>
      </c>
    </row>
    <row r="2142" spans="1:25" ht="30">
      <c r="B2142" s="29" t="s">
        <v>793</v>
      </c>
      <c r="C2142" s="20" t="s">
        <v>781</v>
      </c>
      <c r="D2142" s="20" t="s">
        <v>782</v>
      </c>
      <c r="E2142" s="20" t="s">
        <v>791</v>
      </c>
      <c r="F2142" s="20" t="s">
        <v>793</v>
      </c>
      <c r="G2142" s="20" t="s">
        <v>787</v>
      </c>
      <c r="H2142" s="20" t="s">
        <v>784</v>
      </c>
      <c r="I2142" s="20" t="s">
        <v>784</v>
      </c>
      <c r="J2142" s="20" t="s">
        <v>787</v>
      </c>
      <c r="K2142" s="16" t="s">
        <v>2244</v>
      </c>
      <c r="L2142" s="20"/>
      <c r="M2142" s="21" t="s">
        <v>898</v>
      </c>
      <c r="N2142" s="16" t="s">
        <v>1236</v>
      </c>
      <c r="O2142" s="16">
        <v>5</v>
      </c>
      <c r="P2142" s="20" t="s">
        <v>44</v>
      </c>
      <c r="Q2142" s="1" t="s">
        <v>2875</v>
      </c>
      <c r="R2142" s="1" t="s">
        <v>157</v>
      </c>
      <c r="S2142" s="16" t="s">
        <v>157</v>
      </c>
      <c r="T2142" s="151"/>
      <c r="V2142" s="105" t="str">
        <f>IF(Tabela2[[#This Row],[F.R.
(Fonte Recurso)]]="",IF(B2262&lt;&gt;"",B2262&amp;".","")&amp;C2262&amp;"."&amp;D2262&amp;"."&amp;E2262&amp;"."&amp;F2262&amp;"."&amp;G2262&amp;"."&amp;H2262&amp;"."&amp;I2262&amp;"."&amp;J2262,"")</f>
        <v>.......</v>
      </c>
      <c r="W2142" s="105" t="b">
        <f>V2142=Tabela2[[#This Row],[N.R.
(Natureza da Receita)]]</f>
        <v>0</v>
      </c>
      <c r="X2142" s="105" t="str">
        <f>IF(Tabela2[[#This Row],[F.R.
(Fonte Recurso)]]="",VLOOKUP(Tabela2[[#This Row],[N.R.
(Natureza da Receita)]],Tabela813[[NR]:[Situação]],3,FALSE),"")</f>
        <v>S</v>
      </c>
      <c r="Y2142" s="105" t="b">
        <f>X2142=Tabela2[[#This Row],[(S)intética
(A)nalítica]]</f>
        <v>1</v>
      </c>
    </row>
    <row r="2143" spans="1:25" ht="30">
      <c r="B2143" s="29" t="s">
        <v>793</v>
      </c>
      <c r="C2143" s="20" t="s">
        <v>781</v>
      </c>
      <c r="D2143" s="20" t="s">
        <v>782</v>
      </c>
      <c r="E2143" s="20" t="s">
        <v>791</v>
      </c>
      <c r="F2143" s="20" t="s">
        <v>793</v>
      </c>
      <c r="G2143" s="20" t="s">
        <v>797</v>
      </c>
      <c r="H2143" s="20" t="s">
        <v>784</v>
      </c>
      <c r="I2143" s="20" t="s">
        <v>784</v>
      </c>
      <c r="J2143" s="20" t="s">
        <v>787</v>
      </c>
      <c r="K2143" s="16" t="s">
        <v>2245</v>
      </c>
      <c r="L2143" s="20"/>
      <c r="M2143" s="21" t="s">
        <v>899</v>
      </c>
      <c r="N2143" s="16" t="s">
        <v>1236</v>
      </c>
      <c r="O2143" s="16">
        <v>6</v>
      </c>
      <c r="P2143" s="20" t="s">
        <v>50</v>
      </c>
      <c r="Q2143" s="1" t="s">
        <v>2876</v>
      </c>
      <c r="R2143" s="1" t="s">
        <v>157</v>
      </c>
      <c r="S2143" s="16" t="s">
        <v>157</v>
      </c>
      <c r="T2143" s="151"/>
      <c r="V2143" s="105" t="str">
        <f>IF(Tabela2[[#This Row],[F.R.
(Fonte Recurso)]]="",IF(B2263&lt;&gt;"",B2263&amp;".","")&amp;C2263&amp;"."&amp;D2263&amp;"."&amp;E2263&amp;"."&amp;F2263&amp;"."&amp;G2263&amp;"."&amp;H2263&amp;"."&amp;I2263&amp;"."&amp;J2263,"")</f>
        <v>9.1.7.1.7.54.0.0.00</v>
      </c>
      <c r="W2143" s="105" t="b">
        <f>V2143=Tabela2[[#This Row],[N.R.
(Natureza da Receita)]]</f>
        <v>0</v>
      </c>
      <c r="X2143" s="105" t="str">
        <f>IF(Tabela2[[#This Row],[F.R.
(Fonte Recurso)]]="",VLOOKUP(Tabela2[[#This Row],[N.R.
(Natureza da Receita)]],Tabela813[[NR]:[Situação]],3,FALSE),"")</f>
        <v>S</v>
      </c>
      <c r="Y2143" s="105" t="b">
        <f>X2143=Tabela2[[#This Row],[(S)intética
(A)nalítica]]</f>
        <v>1</v>
      </c>
    </row>
    <row r="2144" spans="1:25">
      <c r="B2144" s="29"/>
      <c r="C2144" s="20"/>
      <c r="D2144" s="20"/>
      <c r="E2144" s="20"/>
      <c r="F2144" s="20"/>
      <c r="G2144" s="20"/>
      <c r="H2144" s="20"/>
      <c r="I2144" s="20"/>
      <c r="J2144" s="20"/>
      <c r="K2144" s="16"/>
      <c r="L2144" s="20" t="s">
        <v>3110</v>
      </c>
      <c r="M2144" s="21" t="s">
        <v>3055</v>
      </c>
      <c r="N2144" s="16"/>
      <c r="O2144" s="16" t="s">
        <v>157</v>
      </c>
      <c r="P2144" s="20" t="s">
        <v>157</v>
      </c>
      <c r="Q2144" s="1"/>
      <c r="R2144" s="1" t="s">
        <v>157</v>
      </c>
      <c r="S2144" s="16" t="s">
        <v>157</v>
      </c>
      <c r="T2144" s="151"/>
      <c r="V2144" s="105" t="str">
        <f>IF(Tabela2[[#This Row],[F.R.
(Fonte Recurso)]]="",IF(B2264&lt;&gt;"",B2264&amp;".","")&amp;C2264&amp;"."&amp;D2264&amp;"."&amp;E2264&amp;"."&amp;F2264&amp;"."&amp;G2264&amp;"."&amp;H2264&amp;"."&amp;I2264&amp;"."&amp;J2264,"")</f>
        <v/>
      </c>
      <c r="W2144" s="105" t="b">
        <f>V2144=Tabela2[[#This Row],[N.R.
(Natureza da Receita)]]</f>
        <v>1</v>
      </c>
      <c r="X2144" s="105" t="str">
        <f>IF(Tabela2[[#This Row],[F.R.
(Fonte Recurso)]]="",VLOOKUP(Tabela2[[#This Row],[N.R.
(Natureza da Receita)]],Tabela813[[NR]:[Situação]],3,FALSE),"")</f>
        <v/>
      </c>
      <c r="Y2144" s="105" t="b">
        <f>X2144=Tabela2[[#This Row],[(S)intética
(A)nalítica]]</f>
        <v>1</v>
      </c>
    </row>
    <row r="2145" spans="2:25">
      <c r="B2145" s="29"/>
      <c r="C2145" s="20"/>
      <c r="D2145" s="20"/>
      <c r="E2145" s="20"/>
      <c r="F2145" s="20"/>
      <c r="G2145" s="20"/>
      <c r="H2145" s="20"/>
      <c r="I2145" s="20"/>
      <c r="J2145" s="20"/>
      <c r="K2145" s="16"/>
      <c r="L2145" s="20" t="s">
        <v>3337</v>
      </c>
      <c r="M2145" s="21" t="s">
        <v>3338</v>
      </c>
      <c r="N2145" s="16"/>
      <c r="O2145" s="16"/>
      <c r="P2145" s="20"/>
      <c r="Q2145" s="1"/>
      <c r="R2145" s="1"/>
      <c r="S2145" s="16"/>
      <c r="T2145" s="151"/>
      <c r="V2145" s="105" t="str">
        <f>IF(Tabela2[[#This Row],[F.R.
(Fonte Recurso)]]="",IF(B2265&lt;&gt;"",B2265&amp;".","")&amp;C2265&amp;"."&amp;D2265&amp;"."&amp;E2265&amp;"."&amp;F2265&amp;"."&amp;G2265&amp;"."&amp;H2265&amp;"."&amp;I2265&amp;"."&amp;J2265,"")</f>
        <v/>
      </c>
      <c r="W2145" s="105" t="b">
        <f>V2145=Tabela2[[#This Row],[N.R.
(Natureza da Receita)]]</f>
        <v>1</v>
      </c>
      <c r="X2145" s="105" t="str">
        <f>IF(Tabela2[[#This Row],[F.R.
(Fonte Recurso)]]="",VLOOKUP(Tabela2[[#This Row],[N.R.
(Natureza da Receita)]],Tabela813[[NR]:[Situação]],3,FALSE),"")</f>
        <v/>
      </c>
      <c r="Y2145" s="105" t="b">
        <f>X2145=Tabela2[[#This Row],[(S)intética
(A)nalítica]]</f>
        <v>1</v>
      </c>
    </row>
    <row r="2146" spans="2:25">
      <c r="B2146" s="29" t="s">
        <v>793</v>
      </c>
      <c r="C2146" s="20" t="s">
        <v>781</v>
      </c>
      <c r="D2146" s="20" t="s">
        <v>782</v>
      </c>
      <c r="E2146" s="20" t="s">
        <v>786</v>
      </c>
      <c r="F2146" s="20" t="s">
        <v>784</v>
      </c>
      <c r="G2146" s="20" t="s">
        <v>787</v>
      </c>
      <c r="H2146" s="20" t="s">
        <v>784</v>
      </c>
      <c r="I2146" s="20" t="s">
        <v>784</v>
      </c>
      <c r="J2146" s="20" t="s">
        <v>787</v>
      </c>
      <c r="K2146" s="16" t="s">
        <v>2246</v>
      </c>
      <c r="L2146" s="20"/>
      <c r="M2146" s="21" t="s">
        <v>900</v>
      </c>
      <c r="N2146" s="16" t="str">
        <f>X2022</f>
        <v/>
      </c>
      <c r="O2146" s="16">
        <v>4</v>
      </c>
      <c r="P2146" s="20" t="s">
        <v>44</v>
      </c>
      <c r="Q2146" s="1" t="s">
        <v>2877</v>
      </c>
      <c r="R2146" s="1" t="s">
        <v>157</v>
      </c>
      <c r="S2146" s="16" t="s">
        <v>157</v>
      </c>
      <c r="T2146" s="151"/>
      <c r="V2146" s="105" t="str">
        <f>IF(Tabela2[[#This Row],[F.R.
(Fonte Recurso)]]="",IF(B2266&lt;&gt;"",B2266&amp;".","")&amp;C2266&amp;"."&amp;D2266&amp;"."&amp;E2266&amp;"."&amp;F2266&amp;"."&amp;G2266&amp;"."&amp;H2266&amp;"."&amp;I2266&amp;"."&amp;J2266,"")</f>
        <v>.......</v>
      </c>
      <c r="W2146" s="105" t="b">
        <f>V2146=Tabela2[[#This Row],[N.R.
(Natureza da Receita)]]</f>
        <v>0</v>
      </c>
      <c r="X2146" s="105" t="str">
        <f>IF(Tabela2[[#This Row],[F.R.
(Fonte Recurso)]]="",VLOOKUP(Tabela2[[#This Row],[N.R.
(Natureza da Receita)]],Tabela813[[NR]:[Situação]],3,FALSE),"")</f>
        <v>S</v>
      </c>
      <c r="Y2146" s="105" t="b">
        <f>X2146=Tabela2[[#This Row],[(S)intética
(A)nalítica]]</f>
        <v>0</v>
      </c>
    </row>
    <row r="2147" spans="2:25">
      <c r="B2147" s="29" t="s">
        <v>793</v>
      </c>
      <c r="C2147" s="20" t="s">
        <v>781</v>
      </c>
      <c r="D2147" s="20" t="s">
        <v>782</v>
      </c>
      <c r="E2147" s="20" t="s">
        <v>786</v>
      </c>
      <c r="F2147" s="20" t="s">
        <v>781</v>
      </c>
      <c r="G2147" s="20" t="s">
        <v>787</v>
      </c>
      <c r="H2147" s="20" t="s">
        <v>784</v>
      </c>
      <c r="I2147" s="20" t="s">
        <v>784</v>
      </c>
      <c r="J2147" s="20" t="s">
        <v>787</v>
      </c>
      <c r="K2147" s="16" t="s">
        <v>2247</v>
      </c>
      <c r="L2147" s="20"/>
      <c r="M2147" s="21" t="s">
        <v>900</v>
      </c>
      <c r="N2147" s="16" t="s">
        <v>1236</v>
      </c>
      <c r="O2147" s="16">
        <v>5</v>
      </c>
      <c r="P2147" s="20" t="s">
        <v>44</v>
      </c>
      <c r="Q2147" s="1" t="s">
        <v>2877</v>
      </c>
      <c r="R2147" s="1" t="s">
        <v>157</v>
      </c>
      <c r="S2147" s="16"/>
      <c r="T2147" s="151"/>
      <c r="V2147" s="105" t="str">
        <f>IF(Tabela2[[#This Row],[F.R.
(Fonte Recurso)]]="",IF(B2267&lt;&gt;"",B2267&amp;".","")&amp;C2267&amp;"."&amp;D2267&amp;"."&amp;E2267&amp;"."&amp;F2267&amp;"."&amp;G2267&amp;"."&amp;H2267&amp;"."&amp;I2267&amp;"."&amp;J2267,"")</f>
        <v>9.1.7.1.7.54.0.1.02</v>
      </c>
      <c r="W2147" s="105" t="b">
        <f>V2147=Tabela2[[#This Row],[N.R.
(Natureza da Receita)]]</f>
        <v>0</v>
      </c>
      <c r="X2147" s="105" t="str">
        <f>IF(Tabela2[[#This Row],[F.R.
(Fonte Recurso)]]="",VLOOKUP(Tabela2[[#This Row],[N.R.
(Natureza da Receita)]],Tabela813[[NR]:[Situação]],3,FALSE),"")</f>
        <v>S</v>
      </c>
      <c r="Y2147" s="105" t="b">
        <f>X2147=Tabela2[[#This Row],[(S)intética
(A)nalítica]]</f>
        <v>1</v>
      </c>
    </row>
    <row r="2148" spans="2:25" ht="75">
      <c r="B2148" s="29" t="s">
        <v>793</v>
      </c>
      <c r="C2148" s="20" t="s">
        <v>781</v>
      </c>
      <c r="D2148" s="20" t="s">
        <v>782</v>
      </c>
      <c r="E2148" s="20" t="s">
        <v>786</v>
      </c>
      <c r="F2148" s="20" t="s">
        <v>781</v>
      </c>
      <c r="G2148" s="20" t="s">
        <v>783</v>
      </c>
      <c r="H2148" s="20" t="s">
        <v>784</v>
      </c>
      <c r="I2148" s="20" t="s">
        <v>784</v>
      </c>
      <c r="J2148" s="20" t="s">
        <v>787</v>
      </c>
      <c r="K2148" s="16" t="s">
        <v>2248</v>
      </c>
      <c r="L2148" s="20"/>
      <c r="M2148" s="21" t="s">
        <v>901</v>
      </c>
      <c r="N2148" s="16" t="s">
        <v>1236</v>
      </c>
      <c r="O2148" s="16">
        <v>6</v>
      </c>
      <c r="P2148" s="20" t="s">
        <v>50</v>
      </c>
      <c r="Q2148" s="1" t="s">
        <v>2878</v>
      </c>
      <c r="R2148" s="1" t="s">
        <v>157</v>
      </c>
      <c r="S2148" s="16"/>
      <c r="T2148" s="151"/>
      <c r="V2148" s="105" t="str">
        <f>IF(Tabela2[[#This Row],[F.R.
(Fonte Recurso)]]="",IF(B2268&lt;&gt;"",B2268&amp;".","")&amp;C2268&amp;"."&amp;D2268&amp;"."&amp;E2268&amp;"."&amp;F2268&amp;"."&amp;G2268&amp;"."&amp;H2268&amp;"."&amp;I2268&amp;"."&amp;J2268,"")</f>
        <v>.......</v>
      </c>
      <c r="W2148" s="105" t="b">
        <f>V2148=Tabela2[[#This Row],[N.R.
(Natureza da Receita)]]</f>
        <v>0</v>
      </c>
      <c r="X2148" s="105" t="str">
        <f>IF(Tabela2[[#This Row],[F.R.
(Fonte Recurso)]]="",VLOOKUP(Tabela2[[#This Row],[N.R.
(Natureza da Receita)]],Tabela813[[NR]:[Situação]],3,FALSE),"")</f>
        <v>S</v>
      </c>
      <c r="Y2148" s="105" t="b">
        <f>X2148=Tabela2[[#This Row],[(S)intética
(A)nalítica]]</f>
        <v>1</v>
      </c>
    </row>
    <row r="2149" spans="2:25" ht="30">
      <c r="B2149" s="29" t="s">
        <v>793</v>
      </c>
      <c r="C2149" s="20" t="s">
        <v>781</v>
      </c>
      <c r="D2149" s="20" t="s">
        <v>782</v>
      </c>
      <c r="E2149" s="20" t="s">
        <v>786</v>
      </c>
      <c r="F2149" s="20" t="s">
        <v>781</v>
      </c>
      <c r="G2149" s="20" t="s">
        <v>783</v>
      </c>
      <c r="H2149" s="20" t="s">
        <v>781</v>
      </c>
      <c r="I2149" s="20" t="s">
        <v>784</v>
      </c>
      <c r="J2149" s="20" t="s">
        <v>787</v>
      </c>
      <c r="K2149" s="16" t="s">
        <v>2249</v>
      </c>
      <c r="L2149" s="20"/>
      <c r="M2149" s="21" t="s">
        <v>902</v>
      </c>
      <c r="N2149" s="16" t="s">
        <v>1236</v>
      </c>
      <c r="O2149" s="16">
        <v>7</v>
      </c>
      <c r="P2149" s="20" t="s">
        <v>50</v>
      </c>
      <c r="Q2149" s="1" t="s">
        <v>1125</v>
      </c>
      <c r="R2149" s="1" t="s">
        <v>265</v>
      </c>
      <c r="S2149" s="16"/>
      <c r="T2149" s="151"/>
      <c r="V2149" s="105" t="str">
        <f>IF(Tabela2[[#This Row],[F.R.
(Fonte Recurso)]]="",IF(B2269&lt;&gt;"",B2269&amp;".","")&amp;C2269&amp;"."&amp;D2269&amp;"."&amp;E2269&amp;"."&amp;F2269&amp;"."&amp;G2269&amp;"."&amp;H2269&amp;"."&amp;I2269&amp;"."&amp;J2269,"")</f>
        <v>9.1.7.1.7.54.0.1.03</v>
      </c>
      <c r="W2149" s="105" t="b">
        <f>V2149=Tabela2[[#This Row],[N.R.
(Natureza da Receita)]]</f>
        <v>0</v>
      </c>
      <c r="X2149" s="105" t="str">
        <f>IF(Tabela2[[#This Row],[F.R.
(Fonte Recurso)]]="",VLOOKUP(Tabela2[[#This Row],[N.R.
(Natureza da Receita)]],Tabela813[[NR]:[Situação]],3,FALSE),"")</f>
        <v>S</v>
      </c>
      <c r="Y2149" s="105" t="b">
        <f>X2149=Tabela2[[#This Row],[(S)intética
(A)nalítica]]</f>
        <v>1</v>
      </c>
    </row>
    <row r="2150" spans="2:25">
      <c r="B2150" s="29"/>
      <c r="C2150" s="20"/>
      <c r="D2150" s="20"/>
      <c r="E2150" s="20"/>
      <c r="F2150" s="20"/>
      <c r="G2150" s="20"/>
      <c r="H2150" s="20"/>
      <c r="I2150" s="20"/>
      <c r="J2150" s="20"/>
      <c r="K2150" s="16"/>
      <c r="L2150" s="20" t="s">
        <v>3110</v>
      </c>
      <c r="M2150" s="21" t="s">
        <v>3055</v>
      </c>
      <c r="N2150" s="16"/>
      <c r="O2150" s="16" t="s">
        <v>157</v>
      </c>
      <c r="P2150" s="20" t="s">
        <v>157</v>
      </c>
      <c r="Q2150" s="1"/>
      <c r="R2150" s="1" t="s">
        <v>157</v>
      </c>
      <c r="S2150" s="16" t="s">
        <v>157</v>
      </c>
      <c r="T2150" s="151"/>
      <c r="V2150" s="105" t="str">
        <f>IF(Tabela2[[#This Row],[F.R.
(Fonte Recurso)]]="",IF(B2270&lt;&gt;"",B2270&amp;".","")&amp;C2270&amp;"."&amp;D2270&amp;"."&amp;E2270&amp;"."&amp;F2270&amp;"."&amp;G2270&amp;"."&amp;H2270&amp;"."&amp;I2270&amp;"."&amp;J2270,"")</f>
        <v/>
      </c>
      <c r="W2150" s="105" t="b">
        <f>V2150=Tabela2[[#This Row],[N.R.
(Natureza da Receita)]]</f>
        <v>1</v>
      </c>
      <c r="X2150" s="105" t="str">
        <f>IF(Tabela2[[#This Row],[F.R.
(Fonte Recurso)]]="",VLOOKUP(Tabela2[[#This Row],[N.R.
(Natureza da Receita)]],Tabela813[[NR]:[Situação]],3,FALSE),"")</f>
        <v/>
      </c>
      <c r="Y2150" s="105" t="b">
        <f>X2150=Tabela2[[#This Row],[(S)intética
(A)nalítica]]</f>
        <v>1</v>
      </c>
    </row>
    <row r="2151" spans="2:25" ht="30">
      <c r="B2151" s="29" t="s">
        <v>793</v>
      </c>
      <c r="C2151" s="20" t="s">
        <v>781</v>
      </c>
      <c r="D2151" s="20" t="s">
        <v>782</v>
      </c>
      <c r="E2151" s="20" t="s">
        <v>793</v>
      </c>
      <c r="F2151" s="20" t="s">
        <v>784</v>
      </c>
      <c r="G2151" s="20" t="s">
        <v>787</v>
      </c>
      <c r="H2151" s="20" t="s">
        <v>784</v>
      </c>
      <c r="I2151" s="20" t="s">
        <v>784</v>
      </c>
      <c r="J2151" s="20" t="s">
        <v>787</v>
      </c>
      <c r="K2151" s="16" t="s">
        <v>2250</v>
      </c>
      <c r="L2151" s="20"/>
      <c r="M2151" s="21" t="s">
        <v>903</v>
      </c>
      <c r="N2151" s="16" t="s">
        <v>1236</v>
      </c>
      <c r="O2151" s="16">
        <v>4</v>
      </c>
      <c r="P2151" s="20" t="s">
        <v>44</v>
      </c>
      <c r="Q2151" s="1" t="s">
        <v>2879</v>
      </c>
      <c r="R2151" s="1" t="s">
        <v>157</v>
      </c>
      <c r="S2151" s="16" t="s">
        <v>157</v>
      </c>
      <c r="T2151" s="151"/>
      <c r="V2151" s="105" t="str">
        <f>IF(Tabela2[[#This Row],[F.R.
(Fonte Recurso)]]="",IF(B2271&lt;&gt;"",B2271&amp;".","")&amp;C2271&amp;"."&amp;D2271&amp;"."&amp;E2271&amp;"."&amp;F2271&amp;"."&amp;G2271&amp;"."&amp;H2271&amp;"."&amp;I2271&amp;"."&amp;J2271,"")</f>
        <v>9.1.7.1.7.99.0.0.00</v>
      </c>
      <c r="W2151" s="105" t="b">
        <f>V2151=Tabela2[[#This Row],[N.R.
(Natureza da Receita)]]</f>
        <v>0</v>
      </c>
      <c r="X2151" s="105" t="str">
        <f>IF(Tabela2[[#This Row],[F.R.
(Fonte Recurso)]]="",VLOOKUP(Tabela2[[#This Row],[N.R.
(Natureza da Receita)]],Tabela813[[NR]:[Situação]],3,FALSE),"")</f>
        <v>S</v>
      </c>
      <c r="Y2151" s="105" t="b">
        <f>X2151=Tabela2[[#This Row],[(S)intética
(A)nalítica]]</f>
        <v>1</v>
      </c>
    </row>
    <row r="2152" spans="2:25" ht="30">
      <c r="B2152" s="29" t="s">
        <v>793</v>
      </c>
      <c r="C2152" s="20" t="s">
        <v>781</v>
      </c>
      <c r="D2152" s="20" t="s">
        <v>782</v>
      </c>
      <c r="E2152" s="20" t="s">
        <v>793</v>
      </c>
      <c r="F2152" s="20" t="s">
        <v>793</v>
      </c>
      <c r="G2152" s="20" t="s">
        <v>787</v>
      </c>
      <c r="H2152" s="20" t="s">
        <v>784</v>
      </c>
      <c r="I2152" s="20" t="s">
        <v>784</v>
      </c>
      <c r="J2152" s="20" t="s">
        <v>787</v>
      </c>
      <c r="K2152" s="16" t="s">
        <v>2251</v>
      </c>
      <c r="L2152" s="20"/>
      <c r="M2152" s="21" t="s">
        <v>904</v>
      </c>
      <c r="N2152" s="16" t="s">
        <v>1236</v>
      </c>
      <c r="O2152" s="16">
        <v>5</v>
      </c>
      <c r="P2152" s="20" t="s">
        <v>44</v>
      </c>
      <c r="Q2152" s="1" t="s">
        <v>2879</v>
      </c>
      <c r="R2152" s="1" t="s">
        <v>157</v>
      </c>
      <c r="S2152" s="16" t="s">
        <v>157</v>
      </c>
      <c r="T2152" s="151"/>
      <c r="V2152" s="105" t="str">
        <f>IF(Tabela2[[#This Row],[F.R.
(Fonte Recurso)]]="",IF(B2272&lt;&gt;"",B2272&amp;".","")&amp;C2272&amp;"."&amp;D2272&amp;"."&amp;E2272&amp;"."&amp;F2272&amp;"."&amp;G2272&amp;"."&amp;H2272&amp;"."&amp;I2272&amp;"."&amp;J2272,"")</f>
        <v>9.1.7.1.7.99.0.1.00</v>
      </c>
      <c r="W2152" s="105" t="b">
        <f>V2152=Tabela2[[#This Row],[N.R.
(Natureza da Receita)]]</f>
        <v>0</v>
      </c>
      <c r="X2152" s="105" t="str">
        <f>IF(Tabela2[[#This Row],[F.R.
(Fonte Recurso)]]="",VLOOKUP(Tabela2[[#This Row],[N.R.
(Natureza da Receita)]],Tabela813[[NR]:[Situação]],3,FALSE),"")</f>
        <v>S</v>
      </c>
      <c r="Y2152" s="105" t="b">
        <f>X2152=Tabela2[[#This Row],[(S)intética
(A)nalítica]]</f>
        <v>1</v>
      </c>
    </row>
    <row r="2153" spans="2:25" ht="30">
      <c r="B2153" s="29" t="s">
        <v>793</v>
      </c>
      <c r="C2153" s="20" t="s">
        <v>781</v>
      </c>
      <c r="D2153" s="20" t="s">
        <v>782</v>
      </c>
      <c r="E2153" s="20" t="s">
        <v>793</v>
      </c>
      <c r="F2153" s="20" t="s">
        <v>793</v>
      </c>
      <c r="G2153" s="20" t="s">
        <v>797</v>
      </c>
      <c r="H2153" s="20" t="s">
        <v>784</v>
      </c>
      <c r="I2153" s="20" t="s">
        <v>784</v>
      </c>
      <c r="J2153" s="20" t="s">
        <v>787</v>
      </c>
      <c r="K2153" s="16" t="s">
        <v>2252</v>
      </c>
      <c r="L2153" s="20"/>
      <c r="M2153" s="21" t="s">
        <v>904</v>
      </c>
      <c r="N2153" s="16" t="s">
        <v>1236</v>
      </c>
      <c r="O2153" s="16">
        <v>6</v>
      </c>
      <c r="P2153" s="20" t="s">
        <v>50</v>
      </c>
      <c r="Q2153" s="1" t="s">
        <v>2880</v>
      </c>
      <c r="R2153" s="1" t="s">
        <v>157</v>
      </c>
      <c r="S2153" s="16"/>
      <c r="T2153" s="151"/>
      <c r="V2153" s="105" t="str">
        <f>IF(Tabela2[[#This Row],[F.R.
(Fonte Recurso)]]="",IF(B2273&lt;&gt;"",B2273&amp;".","")&amp;C2273&amp;"."&amp;D2273&amp;"."&amp;E2273&amp;"."&amp;F2273&amp;"."&amp;G2273&amp;"."&amp;H2273&amp;"."&amp;I2273&amp;"."&amp;J2273,"")</f>
        <v>9.1.7.1.7.99.0.1.01</v>
      </c>
      <c r="W2153" s="105" t="b">
        <f>V2153=Tabela2[[#This Row],[N.R.
(Natureza da Receita)]]</f>
        <v>0</v>
      </c>
      <c r="X2153" s="105" t="str">
        <f>IF(Tabela2[[#This Row],[F.R.
(Fonte Recurso)]]="",VLOOKUP(Tabela2[[#This Row],[N.R.
(Natureza da Receita)]],Tabela813[[NR]:[Situação]],3,FALSE),"")</f>
        <v>S</v>
      </c>
      <c r="Y2153" s="105" t="b">
        <f>X2153=Tabela2[[#This Row],[(S)intética
(A)nalítica]]</f>
        <v>1</v>
      </c>
    </row>
    <row r="2154" spans="2:25">
      <c r="B2154" s="29"/>
      <c r="C2154" s="20"/>
      <c r="D2154" s="20"/>
      <c r="E2154" s="20"/>
      <c r="F2154" s="20"/>
      <c r="G2154" s="20"/>
      <c r="H2154" s="20"/>
      <c r="I2154" s="20"/>
      <c r="J2154" s="20"/>
      <c r="K2154" s="16"/>
      <c r="L2154" s="20" t="s">
        <v>3110</v>
      </c>
      <c r="M2154" s="21" t="s">
        <v>3055</v>
      </c>
      <c r="N2154" s="16"/>
      <c r="O2154" s="16" t="s">
        <v>157</v>
      </c>
      <c r="P2154" s="20" t="s">
        <v>157</v>
      </c>
      <c r="Q2154" s="1"/>
      <c r="R2154" s="1" t="s">
        <v>157</v>
      </c>
      <c r="S2154" s="16" t="s">
        <v>157</v>
      </c>
      <c r="T2154" s="151"/>
      <c r="V2154" s="105" t="str">
        <f>IF(Tabela2[[#This Row],[F.R.
(Fonte Recurso)]]="",IF(B2274&lt;&gt;"",B2274&amp;".","")&amp;C2274&amp;"."&amp;D2274&amp;"."&amp;E2274&amp;"."&amp;F2274&amp;"."&amp;G2274&amp;"."&amp;H2274&amp;"."&amp;I2274&amp;"."&amp;J2274,"")</f>
        <v/>
      </c>
      <c r="W2154" s="105" t="b">
        <f>V2154=Tabela2[[#This Row],[N.R.
(Natureza da Receita)]]</f>
        <v>1</v>
      </c>
      <c r="X2154" s="105" t="str">
        <f>IF(Tabela2[[#This Row],[F.R.
(Fonte Recurso)]]="",VLOOKUP(Tabela2[[#This Row],[N.R.
(Natureza da Receita)]],Tabela813[[NR]:[Situação]],3,FALSE),"")</f>
        <v/>
      </c>
      <c r="Y2154" s="105" t="b">
        <f>X2154=Tabela2[[#This Row],[(S)intética
(A)nalítica]]</f>
        <v>1</v>
      </c>
    </row>
    <row r="2155" spans="2:25" ht="30">
      <c r="B2155" s="29" t="s">
        <v>793</v>
      </c>
      <c r="C2155" s="20" t="s">
        <v>781</v>
      </c>
      <c r="D2155" s="20" t="s">
        <v>791</v>
      </c>
      <c r="E2155" s="20" t="s">
        <v>784</v>
      </c>
      <c r="F2155" s="20" t="s">
        <v>784</v>
      </c>
      <c r="G2155" s="20" t="s">
        <v>787</v>
      </c>
      <c r="H2155" s="20" t="s">
        <v>784</v>
      </c>
      <c r="I2155" s="20" t="s">
        <v>784</v>
      </c>
      <c r="J2155" s="20" t="s">
        <v>787</v>
      </c>
      <c r="K2155" s="16" t="s">
        <v>2253</v>
      </c>
      <c r="L2155" s="20"/>
      <c r="M2155" s="21" t="s">
        <v>905</v>
      </c>
      <c r="N2155" s="16" t="s">
        <v>1236</v>
      </c>
      <c r="O2155" s="16">
        <v>3</v>
      </c>
      <c r="P2155" s="20" t="s">
        <v>44</v>
      </c>
      <c r="Q2155" s="1" t="s">
        <v>2881</v>
      </c>
      <c r="R2155" s="1" t="s">
        <v>157</v>
      </c>
      <c r="S2155" s="16" t="s">
        <v>157</v>
      </c>
      <c r="T2155" s="151"/>
      <c r="V2155" s="105" t="str">
        <f>IF(Tabela2[[#This Row],[F.R.
(Fonte Recurso)]]="",IF(B2275&lt;&gt;"",B2275&amp;".","")&amp;C2275&amp;"."&amp;D2275&amp;"."&amp;E2275&amp;"."&amp;F2275&amp;"."&amp;G2275&amp;"."&amp;H2275&amp;"."&amp;I2275&amp;"."&amp;J2275,"")</f>
        <v>9.1.7.1.7.99.0.1.02</v>
      </c>
      <c r="W2155" s="105" t="b">
        <f>V2155=Tabela2[[#This Row],[N.R.
(Natureza da Receita)]]</f>
        <v>0</v>
      </c>
      <c r="X2155" s="105" t="str">
        <f>IF(Tabela2[[#This Row],[F.R.
(Fonte Recurso)]]="",VLOOKUP(Tabela2[[#This Row],[N.R.
(Natureza da Receita)]],Tabela813[[NR]:[Situação]],3,FALSE),"")</f>
        <v>S</v>
      </c>
      <c r="Y2155" s="105" t="b">
        <f>X2155=Tabela2[[#This Row],[(S)intética
(A)nalítica]]</f>
        <v>1</v>
      </c>
    </row>
    <row r="2156" spans="2:25" ht="30">
      <c r="B2156" s="29" t="s">
        <v>793</v>
      </c>
      <c r="C2156" s="20" t="s">
        <v>781</v>
      </c>
      <c r="D2156" s="20" t="s">
        <v>791</v>
      </c>
      <c r="E2156" s="20" t="s">
        <v>781</v>
      </c>
      <c r="F2156" s="20" t="s">
        <v>784</v>
      </c>
      <c r="G2156" s="20" t="s">
        <v>787</v>
      </c>
      <c r="H2156" s="20" t="s">
        <v>784</v>
      </c>
      <c r="I2156" s="20" t="s">
        <v>784</v>
      </c>
      <c r="J2156" s="20" t="s">
        <v>787</v>
      </c>
      <c r="K2156" s="16" t="s">
        <v>2254</v>
      </c>
      <c r="L2156" s="20"/>
      <c r="M2156" s="21" t="s">
        <v>905</v>
      </c>
      <c r="N2156" s="16" t="s">
        <v>1236</v>
      </c>
      <c r="O2156" s="16">
        <v>4</v>
      </c>
      <c r="P2156" s="20" t="s">
        <v>44</v>
      </c>
      <c r="Q2156" s="1" t="s">
        <v>2881</v>
      </c>
      <c r="R2156" s="1" t="s">
        <v>157</v>
      </c>
      <c r="S2156" s="16"/>
      <c r="T2156" s="151"/>
      <c r="V2156" s="105" t="str">
        <f>IF(Tabela2[[#This Row],[F.R.
(Fonte Recurso)]]="",IF(B2276&lt;&gt;"",B2276&amp;".","")&amp;C2276&amp;"."&amp;D2276&amp;"."&amp;E2276&amp;"."&amp;F2276&amp;"."&amp;G2276&amp;"."&amp;H2276&amp;"."&amp;I2276&amp;"."&amp;J2276,"")</f>
        <v>.......</v>
      </c>
      <c r="W2156" s="105" t="b">
        <f>V2156=Tabela2[[#This Row],[N.R.
(Natureza da Receita)]]</f>
        <v>0</v>
      </c>
      <c r="X2156" s="105" t="str">
        <f>IF(Tabela2[[#This Row],[F.R.
(Fonte Recurso)]]="",VLOOKUP(Tabela2[[#This Row],[N.R.
(Natureza da Receita)]],Tabela813[[NR]:[Situação]],3,FALSE),"")</f>
        <v>S</v>
      </c>
      <c r="Y2156" s="105" t="b">
        <f>X2156=Tabela2[[#This Row],[(S)intética
(A)nalítica]]</f>
        <v>1</v>
      </c>
    </row>
    <row r="2157" spans="2:25" ht="30">
      <c r="B2157" s="29" t="s">
        <v>793</v>
      </c>
      <c r="C2157" s="20" t="s">
        <v>781</v>
      </c>
      <c r="D2157" s="20" t="s">
        <v>791</v>
      </c>
      <c r="E2157" s="20" t="s">
        <v>781</v>
      </c>
      <c r="F2157" s="20" t="s">
        <v>781</v>
      </c>
      <c r="G2157" s="20" t="s">
        <v>787</v>
      </c>
      <c r="H2157" s="20" t="s">
        <v>784</v>
      </c>
      <c r="I2157" s="20" t="s">
        <v>784</v>
      </c>
      <c r="J2157" s="20" t="s">
        <v>787</v>
      </c>
      <c r="K2157" s="16" t="s">
        <v>2255</v>
      </c>
      <c r="L2157" s="20"/>
      <c r="M2157" s="21" t="s">
        <v>905</v>
      </c>
      <c r="N2157" s="16" t="s">
        <v>1236</v>
      </c>
      <c r="O2157" s="16">
        <v>5</v>
      </c>
      <c r="P2157" s="20" t="s">
        <v>44</v>
      </c>
      <c r="Q2157" s="1" t="s">
        <v>2881</v>
      </c>
      <c r="R2157" s="1" t="s">
        <v>157</v>
      </c>
      <c r="S2157" s="16"/>
      <c r="T2157" s="151"/>
      <c r="V2157" s="105" t="str">
        <f>IF(Tabela2[[#This Row],[F.R.
(Fonte Recurso)]]="",IF(B2277&lt;&gt;"",B2277&amp;".","")&amp;C2277&amp;"."&amp;D2277&amp;"."&amp;E2277&amp;"."&amp;F2277&amp;"."&amp;G2277&amp;"."&amp;H2277&amp;"."&amp;I2277&amp;"."&amp;J2277,"")</f>
        <v>9.1.7.1.7.99.0.1.03</v>
      </c>
      <c r="W2157" s="105" t="b">
        <f>V2157=Tabela2[[#This Row],[N.R.
(Natureza da Receita)]]</f>
        <v>0</v>
      </c>
      <c r="X2157" s="105" t="str">
        <f>IF(Tabela2[[#This Row],[F.R.
(Fonte Recurso)]]="",VLOOKUP(Tabela2[[#This Row],[N.R.
(Natureza da Receita)]],Tabela813[[NR]:[Situação]],3,FALSE),"")</f>
        <v>S</v>
      </c>
      <c r="Y2157" s="105" t="b">
        <f>X2157=Tabela2[[#This Row],[(S)intética
(A)nalítica]]</f>
        <v>1</v>
      </c>
    </row>
    <row r="2158" spans="2:25" ht="60">
      <c r="B2158" s="29" t="s">
        <v>793</v>
      </c>
      <c r="C2158" s="20" t="s">
        <v>781</v>
      </c>
      <c r="D2158" s="20" t="s">
        <v>791</v>
      </c>
      <c r="E2158" s="20" t="s">
        <v>781</v>
      </c>
      <c r="F2158" s="20" t="s">
        <v>781</v>
      </c>
      <c r="G2158" s="20" t="s">
        <v>783</v>
      </c>
      <c r="H2158" s="20" t="s">
        <v>784</v>
      </c>
      <c r="I2158" s="20" t="s">
        <v>784</v>
      </c>
      <c r="J2158" s="20" t="s">
        <v>787</v>
      </c>
      <c r="K2158" s="16" t="s">
        <v>2256</v>
      </c>
      <c r="L2158" s="20"/>
      <c r="M2158" s="21" t="s">
        <v>905</v>
      </c>
      <c r="N2158" s="16" t="str">
        <f t="shared" ref="N2158:N2190" si="51">X2038</f>
        <v/>
      </c>
      <c r="O2158" s="16">
        <v>6</v>
      </c>
      <c r="P2158" s="20" t="s">
        <v>50</v>
      </c>
      <c r="Q2158" s="1" t="s">
        <v>2882</v>
      </c>
      <c r="R2158" s="1" t="s">
        <v>157</v>
      </c>
      <c r="S2158" s="16"/>
      <c r="T2158" s="151"/>
      <c r="V2158" s="105" t="str">
        <f>IF(Tabela2[[#This Row],[F.R.
(Fonte Recurso)]]="",IF(B2278&lt;&gt;"",B2278&amp;".","")&amp;C2278&amp;"."&amp;D2278&amp;"."&amp;E2278&amp;"."&amp;F2278&amp;"."&amp;G2278&amp;"."&amp;H2278&amp;"."&amp;I2278&amp;"."&amp;J2278,"")</f>
        <v>.......</v>
      </c>
      <c r="W2158" s="105" t="b">
        <f>V2158=Tabela2[[#This Row],[N.R.
(Natureza da Receita)]]</f>
        <v>0</v>
      </c>
      <c r="X2158" s="105" t="str">
        <f>IF(Tabela2[[#This Row],[F.R.
(Fonte Recurso)]]="",VLOOKUP(Tabela2[[#This Row],[N.R.
(Natureza da Receita)]],Tabela813[[NR]:[Situação]],3,FALSE),"")</f>
        <v>S</v>
      </c>
      <c r="Y2158" s="105" t="b">
        <f>X2158=Tabela2[[#This Row],[(S)intética
(A)nalítica]]</f>
        <v>0</v>
      </c>
    </row>
    <row r="2159" spans="2:25">
      <c r="B2159" s="29"/>
      <c r="C2159" s="20"/>
      <c r="D2159" s="20"/>
      <c r="E2159" s="20"/>
      <c r="F2159" s="20"/>
      <c r="G2159" s="20"/>
      <c r="H2159" s="20"/>
      <c r="I2159" s="20"/>
      <c r="J2159" s="20"/>
      <c r="K2159" s="16"/>
      <c r="L2159" s="20" t="s">
        <v>3110</v>
      </c>
      <c r="M2159" s="21" t="s">
        <v>3055</v>
      </c>
      <c r="N2159" s="16" t="str">
        <f t="shared" si="51"/>
        <v/>
      </c>
      <c r="O2159" s="16" t="s">
        <v>157</v>
      </c>
      <c r="P2159" s="20" t="s">
        <v>157</v>
      </c>
      <c r="Q2159" s="1"/>
      <c r="R2159" s="1" t="s">
        <v>157</v>
      </c>
      <c r="S2159" s="16" t="s">
        <v>157</v>
      </c>
      <c r="T2159" s="151"/>
      <c r="V2159" s="105" t="str">
        <f>IF(Tabela2[[#This Row],[F.R.
(Fonte Recurso)]]="",IF(B2279&lt;&gt;"",B2279&amp;".","")&amp;C2279&amp;"."&amp;D2279&amp;"."&amp;E2279&amp;"."&amp;F2279&amp;"."&amp;G2279&amp;"."&amp;H2279&amp;"."&amp;I2279&amp;"."&amp;J2279,"")</f>
        <v/>
      </c>
      <c r="W2159" s="105" t="b">
        <f>V2159=Tabela2[[#This Row],[N.R.
(Natureza da Receita)]]</f>
        <v>1</v>
      </c>
      <c r="X2159" s="105" t="str">
        <f>IF(Tabela2[[#This Row],[F.R.
(Fonte Recurso)]]="",VLOOKUP(Tabela2[[#This Row],[N.R.
(Natureza da Receita)]],Tabela813[[NR]:[Situação]],3,FALSE),"")</f>
        <v/>
      </c>
      <c r="Y2159" s="105" t="b">
        <f>X2159=Tabela2[[#This Row],[(S)intética
(A)nalítica]]</f>
        <v>1</v>
      </c>
    </row>
    <row r="2160" spans="2:25">
      <c r="B2160" s="29"/>
      <c r="C2160" s="20"/>
      <c r="D2160" s="20"/>
      <c r="E2160" s="20"/>
      <c r="F2160" s="20"/>
      <c r="G2160" s="20"/>
      <c r="H2160" s="20"/>
      <c r="I2160" s="20"/>
      <c r="J2160" s="20"/>
      <c r="K2160" s="16"/>
      <c r="L2160" s="20" t="s">
        <v>3337</v>
      </c>
      <c r="M2160" s="21" t="s">
        <v>3338</v>
      </c>
      <c r="N2160" s="16" t="str">
        <f t="shared" si="51"/>
        <v/>
      </c>
      <c r="O2160" s="16"/>
      <c r="P2160" s="20"/>
      <c r="Q2160" s="1"/>
      <c r="R2160" s="1"/>
      <c r="S2160" s="16"/>
      <c r="T2160" s="151"/>
      <c r="V2160" s="105" t="str">
        <f>IF(Tabela2[[#This Row],[F.R.
(Fonte Recurso)]]="",IF(B2280&lt;&gt;"",B2280&amp;".","")&amp;C2280&amp;"."&amp;D2280&amp;"."&amp;E2280&amp;"."&amp;F2280&amp;"."&amp;G2280&amp;"."&amp;H2280&amp;"."&amp;I2280&amp;"."&amp;J2280,"")</f>
        <v/>
      </c>
      <c r="W2160" s="105" t="b">
        <f>V2160=Tabela2[[#This Row],[N.R.
(Natureza da Receita)]]</f>
        <v>1</v>
      </c>
      <c r="X2160" s="105" t="str">
        <f>IF(Tabela2[[#This Row],[F.R.
(Fonte Recurso)]]="",VLOOKUP(Tabela2[[#This Row],[N.R.
(Natureza da Receita)]],Tabela813[[NR]:[Situação]],3,FALSE),"")</f>
        <v/>
      </c>
      <c r="Y2160" s="105" t="b">
        <f>X2160=Tabela2[[#This Row],[(S)intética
(A)nalítica]]</f>
        <v>1</v>
      </c>
    </row>
    <row r="2161" spans="2:25">
      <c r="B2161" s="29" t="s">
        <v>793</v>
      </c>
      <c r="C2161" s="20" t="s">
        <v>781</v>
      </c>
      <c r="D2161" s="20" t="s">
        <v>792</v>
      </c>
      <c r="E2161" s="20" t="s">
        <v>784</v>
      </c>
      <c r="F2161" s="20" t="s">
        <v>784</v>
      </c>
      <c r="G2161" s="20" t="s">
        <v>787</v>
      </c>
      <c r="H2161" s="20" t="s">
        <v>784</v>
      </c>
      <c r="I2161" s="20" t="s">
        <v>784</v>
      </c>
      <c r="J2161" s="20" t="s">
        <v>787</v>
      </c>
      <c r="K2161" s="16" t="s">
        <v>2257</v>
      </c>
      <c r="L2161" s="20"/>
      <c r="M2161" s="21" t="s">
        <v>906</v>
      </c>
      <c r="N2161" s="16" t="s">
        <v>1236</v>
      </c>
      <c r="O2161" s="16">
        <v>3</v>
      </c>
      <c r="P2161" s="20" t="s">
        <v>44</v>
      </c>
      <c r="Q2161" s="1" t="s">
        <v>2883</v>
      </c>
      <c r="R2161" s="1" t="s">
        <v>157</v>
      </c>
      <c r="S2161" s="16" t="s">
        <v>157</v>
      </c>
      <c r="T2161" s="151"/>
      <c r="V2161" s="105" t="str">
        <f>IF(Tabela2[[#This Row],[F.R.
(Fonte Recurso)]]="",IF(B2281&lt;&gt;"",B2281&amp;".","")&amp;C2281&amp;"."&amp;D2281&amp;"."&amp;E2281&amp;"."&amp;F2281&amp;"."&amp;G2281&amp;"."&amp;H2281&amp;"."&amp;I2281&amp;"."&amp;J2281,"")</f>
        <v>9.1.7.1.9.61.0.1.00</v>
      </c>
      <c r="W2161" s="105" t="b">
        <f>V2161=Tabela2[[#This Row],[N.R.
(Natureza da Receita)]]</f>
        <v>0</v>
      </c>
      <c r="X2161" s="105" t="str">
        <f>IF(Tabela2[[#This Row],[F.R.
(Fonte Recurso)]]="",VLOOKUP(Tabela2[[#This Row],[N.R.
(Natureza da Receita)]],Tabela813[[NR]:[Situação]],3,FALSE),"")</f>
        <v>S</v>
      </c>
      <c r="Y2161" s="105" t="b">
        <f>X2161=Tabela2[[#This Row],[(S)intética
(A)nalítica]]</f>
        <v>1</v>
      </c>
    </row>
    <row r="2162" spans="2:25">
      <c r="B2162" s="29" t="s">
        <v>793</v>
      </c>
      <c r="C2162" s="20" t="s">
        <v>781</v>
      </c>
      <c r="D2162" s="20" t="s">
        <v>792</v>
      </c>
      <c r="E2162" s="20" t="s">
        <v>781</v>
      </c>
      <c r="F2162" s="20" t="s">
        <v>784</v>
      </c>
      <c r="G2162" s="20" t="s">
        <v>787</v>
      </c>
      <c r="H2162" s="20" t="s">
        <v>784</v>
      </c>
      <c r="I2162" s="20" t="s">
        <v>784</v>
      </c>
      <c r="J2162" s="20" t="s">
        <v>787</v>
      </c>
      <c r="K2162" s="16" t="s">
        <v>2258</v>
      </c>
      <c r="L2162" s="20"/>
      <c r="M2162" s="21" t="s">
        <v>906</v>
      </c>
      <c r="N2162" s="16" t="str">
        <f t="shared" si="51"/>
        <v/>
      </c>
      <c r="O2162" s="16">
        <v>4</v>
      </c>
      <c r="P2162" s="20" t="s">
        <v>44</v>
      </c>
      <c r="Q2162" s="1" t="s">
        <v>2883</v>
      </c>
      <c r="R2162" s="1" t="s">
        <v>157</v>
      </c>
      <c r="S2162" s="16"/>
      <c r="T2162" s="151"/>
      <c r="V2162" s="105" t="str">
        <f>IF(Tabela2[[#This Row],[F.R.
(Fonte Recurso)]]="",IF(B2282&lt;&gt;"",B2282&amp;".","")&amp;C2282&amp;"."&amp;D2282&amp;"."&amp;E2282&amp;"."&amp;F2282&amp;"."&amp;G2282&amp;"."&amp;H2282&amp;"."&amp;I2282&amp;"."&amp;J2282,"")</f>
        <v>.......</v>
      </c>
      <c r="W2162" s="105" t="b">
        <f>V2162=Tabela2[[#This Row],[N.R.
(Natureza da Receita)]]</f>
        <v>0</v>
      </c>
      <c r="X2162" s="105" t="str">
        <f>IF(Tabela2[[#This Row],[F.R.
(Fonte Recurso)]]="",VLOOKUP(Tabela2[[#This Row],[N.R.
(Natureza da Receita)]],Tabela813[[NR]:[Situação]],3,FALSE),"")</f>
        <v>S</v>
      </c>
      <c r="Y2162" s="105" t="b">
        <f>X2162=Tabela2[[#This Row],[(S)intética
(A)nalítica]]</f>
        <v>0</v>
      </c>
    </row>
    <row r="2163" spans="2:25">
      <c r="B2163" s="29" t="s">
        <v>793</v>
      </c>
      <c r="C2163" s="20" t="s">
        <v>781</v>
      </c>
      <c r="D2163" s="20" t="s">
        <v>792</v>
      </c>
      <c r="E2163" s="20" t="s">
        <v>781</v>
      </c>
      <c r="F2163" s="20" t="s">
        <v>781</v>
      </c>
      <c r="G2163" s="20" t="s">
        <v>787</v>
      </c>
      <c r="H2163" s="20" t="s">
        <v>784</v>
      </c>
      <c r="I2163" s="20" t="s">
        <v>784</v>
      </c>
      <c r="J2163" s="20" t="s">
        <v>787</v>
      </c>
      <c r="K2163" s="16" t="s">
        <v>2259</v>
      </c>
      <c r="L2163" s="20"/>
      <c r="M2163" s="21" t="s">
        <v>906</v>
      </c>
      <c r="N2163" s="16" t="s">
        <v>1236</v>
      </c>
      <c r="O2163" s="16">
        <v>5</v>
      </c>
      <c r="P2163" s="20" t="s">
        <v>44</v>
      </c>
      <c r="Q2163" s="1" t="s">
        <v>2883</v>
      </c>
      <c r="R2163" s="1" t="s">
        <v>157</v>
      </c>
      <c r="S2163" s="16"/>
      <c r="T2163" s="151"/>
      <c r="V2163" s="105" t="str">
        <f>IF(Tabela2[[#This Row],[F.R.
(Fonte Recurso)]]="",IF(B2283&lt;&gt;"",B2283&amp;".","")&amp;C2283&amp;"."&amp;D2283&amp;"."&amp;E2283&amp;"."&amp;F2283&amp;"."&amp;G2283&amp;"."&amp;H2283&amp;"."&amp;I2283&amp;"."&amp;J2283,"")</f>
        <v>9.1.7.2.0.00.0.0.00</v>
      </c>
      <c r="W2163" s="105" t="b">
        <f>V2163=Tabela2[[#This Row],[N.R.
(Natureza da Receita)]]</f>
        <v>0</v>
      </c>
      <c r="X2163" s="105" t="str">
        <f>IF(Tabela2[[#This Row],[F.R.
(Fonte Recurso)]]="",VLOOKUP(Tabela2[[#This Row],[N.R.
(Natureza da Receita)]],Tabela813[[NR]:[Situação]],3,FALSE),"")</f>
        <v>S</v>
      </c>
      <c r="Y2163" s="105" t="b">
        <f>X2163=Tabela2[[#This Row],[(S)intética
(A)nalítica]]</f>
        <v>1</v>
      </c>
    </row>
    <row r="2164" spans="2:25">
      <c r="B2164" s="29" t="s">
        <v>793</v>
      </c>
      <c r="C2164" s="20" t="s">
        <v>781</v>
      </c>
      <c r="D2164" s="20" t="s">
        <v>792</v>
      </c>
      <c r="E2164" s="20" t="s">
        <v>781</v>
      </c>
      <c r="F2164" s="20" t="s">
        <v>781</v>
      </c>
      <c r="G2164" s="20" t="s">
        <v>783</v>
      </c>
      <c r="H2164" s="20" t="s">
        <v>784</v>
      </c>
      <c r="I2164" s="20" t="s">
        <v>784</v>
      </c>
      <c r="J2164" s="20" t="s">
        <v>787</v>
      </c>
      <c r="K2164" s="16" t="s">
        <v>2260</v>
      </c>
      <c r="L2164" s="20"/>
      <c r="M2164" s="21" t="s">
        <v>906</v>
      </c>
      <c r="N2164" s="16" t="s">
        <v>1236</v>
      </c>
      <c r="O2164" s="16">
        <v>6</v>
      </c>
      <c r="P2164" s="20" t="s">
        <v>50</v>
      </c>
      <c r="Q2164" s="1" t="s">
        <v>2884</v>
      </c>
      <c r="R2164" s="1" t="s">
        <v>157</v>
      </c>
      <c r="S2164" s="16"/>
      <c r="T2164" s="151"/>
      <c r="V2164" s="105" t="str">
        <f>IF(Tabela2[[#This Row],[F.R.
(Fonte Recurso)]]="",IF(B2284&lt;&gt;"",B2284&amp;".","")&amp;C2284&amp;"."&amp;D2284&amp;"."&amp;E2284&amp;"."&amp;F2284&amp;"."&amp;G2284&amp;"."&amp;H2284&amp;"."&amp;I2284&amp;"."&amp;J2284,"")</f>
        <v>9.1.7.2.1.00.0.0.00</v>
      </c>
      <c r="W2164" s="105" t="b">
        <f>V2164=Tabela2[[#This Row],[N.R.
(Natureza da Receita)]]</f>
        <v>0</v>
      </c>
      <c r="X2164" s="105" t="str">
        <f>IF(Tabela2[[#This Row],[F.R.
(Fonte Recurso)]]="",VLOOKUP(Tabela2[[#This Row],[N.R.
(Natureza da Receita)]],Tabela813[[NR]:[Situação]],3,FALSE),"")</f>
        <v>S</v>
      </c>
      <c r="Y2164" s="105" t="b">
        <f>X2164=Tabela2[[#This Row],[(S)intética
(A)nalítica]]</f>
        <v>1</v>
      </c>
    </row>
    <row r="2165" spans="2:25">
      <c r="B2165" s="29"/>
      <c r="C2165" s="20"/>
      <c r="D2165" s="20"/>
      <c r="E2165" s="20"/>
      <c r="F2165" s="20"/>
      <c r="G2165" s="20"/>
      <c r="H2165" s="20"/>
      <c r="I2165" s="20"/>
      <c r="J2165" s="20"/>
      <c r="K2165" s="16"/>
      <c r="L2165" s="20" t="s">
        <v>3110</v>
      </c>
      <c r="M2165" s="21" t="s">
        <v>3055</v>
      </c>
      <c r="N2165" s="16"/>
      <c r="O2165" s="16" t="s">
        <v>157</v>
      </c>
      <c r="P2165" s="20" t="s">
        <v>157</v>
      </c>
      <c r="Q2165" s="1"/>
      <c r="R2165" s="1" t="s">
        <v>157</v>
      </c>
      <c r="S2165" s="16" t="s">
        <v>157</v>
      </c>
      <c r="T2165" s="151"/>
      <c r="V2165" s="105" t="str">
        <f>IF(Tabela2[[#This Row],[F.R.
(Fonte Recurso)]]="",IF(B2285&lt;&gt;"",B2285&amp;".","")&amp;C2285&amp;"."&amp;D2285&amp;"."&amp;E2285&amp;"."&amp;F2285&amp;"."&amp;G2285&amp;"."&amp;H2285&amp;"."&amp;I2285&amp;"."&amp;J2285,"")</f>
        <v/>
      </c>
      <c r="W2165" s="105" t="b">
        <f>V2165=Tabela2[[#This Row],[N.R.
(Natureza da Receita)]]</f>
        <v>1</v>
      </c>
      <c r="X2165" s="105" t="str">
        <f>IF(Tabela2[[#This Row],[F.R.
(Fonte Recurso)]]="",VLOOKUP(Tabela2[[#This Row],[N.R.
(Natureza da Receita)]],Tabela813[[NR]:[Situação]],3,FALSE),"")</f>
        <v/>
      </c>
      <c r="Y2165" s="105" t="b">
        <f>X2165=Tabela2[[#This Row],[(S)intética
(A)nalítica]]</f>
        <v>1</v>
      </c>
    </row>
    <row r="2166" spans="2:25">
      <c r="B2166" s="29"/>
      <c r="C2166" s="20"/>
      <c r="D2166" s="20"/>
      <c r="E2166" s="20"/>
      <c r="F2166" s="20"/>
      <c r="G2166" s="20"/>
      <c r="H2166" s="20"/>
      <c r="I2166" s="20"/>
      <c r="J2166" s="20"/>
      <c r="K2166" s="16"/>
      <c r="L2166" s="20" t="s">
        <v>3337</v>
      </c>
      <c r="M2166" s="21" t="s">
        <v>3338</v>
      </c>
      <c r="N2166" s="16"/>
      <c r="O2166" s="16"/>
      <c r="P2166" s="20"/>
      <c r="Q2166" s="1"/>
      <c r="R2166" s="1"/>
      <c r="S2166" s="16"/>
      <c r="T2166" s="151"/>
      <c r="V2166" s="105" t="str">
        <f>IF(Tabela2[[#This Row],[F.R.
(Fonte Recurso)]]="",IF(B2286&lt;&gt;"",B2286&amp;".","")&amp;C2286&amp;"."&amp;D2286&amp;"."&amp;E2286&amp;"."&amp;F2286&amp;"."&amp;G2286&amp;"."&amp;H2286&amp;"."&amp;I2286&amp;"."&amp;J2286,"")</f>
        <v/>
      </c>
      <c r="W2166" s="105" t="b">
        <f>V2166=Tabela2[[#This Row],[N.R.
(Natureza da Receita)]]</f>
        <v>1</v>
      </c>
      <c r="X2166" s="105" t="str">
        <f>IF(Tabela2[[#This Row],[F.R.
(Fonte Recurso)]]="",VLOOKUP(Tabela2[[#This Row],[N.R.
(Natureza da Receita)]],Tabela813[[NR]:[Situação]],3,FALSE),"")</f>
        <v/>
      </c>
      <c r="Y2166" s="105" t="b">
        <f>X2166=Tabela2[[#This Row],[(S)intética
(A)nalítica]]</f>
        <v>1</v>
      </c>
    </row>
    <row r="2167" spans="2:25">
      <c r="B2167" s="29" t="s">
        <v>793</v>
      </c>
      <c r="C2167" s="20" t="s">
        <v>781</v>
      </c>
      <c r="D2167" s="20" t="s">
        <v>786</v>
      </c>
      <c r="E2167" s="20" t="s">
        <v>784</v>
      </c>
      <c r="F2167" s="20" t="s">
        <v>784</v>
      </c>
      <c r="G2167" s="20" t="s">
        <v>787</v>
      </c>
      <c r="H2167" s="20" t="s">
        <v>784</v>
      </c>
      <c r="I2167" s="20" t="s">
        <v>784</v>
      </c>
      <c r="J2167" s="20" t="s">
        <v>787</v>
      </c>
      <c r="K2167" s="16" t="s">
        <v>2261</v>
      </c>
      <c r="L2167" s="20"/>
      <c r="M2167" s="21" t="s">
        <v>907</v>
      </c>
      <c r="N2167" s="16" t="str">
        <f t="shared" si="51"/>
        <v/>
      </c>
      <c r="O2167" s="16">
        <v>3</v>
      </c>
      <c r="P2167" s="20" t="s">
        <v>44</v>
      </c>
      <c r="Q2167" s="1" t="s">
        <v>2885</v>
      </c>
      <c r="R2167" s="1" t="s">
        <v>157</v>
      </c>
      <c r="S2167" s="16" t="s">
        <v>157</v>
      </c>
      <c r="T2167" s="151"/>
      <c r="V2167" s="105" t="str">
        <f>IF(Tabela2[[#This Row],[F.R.
(Fonte Recurso)]]="",IF(B2287&lt;&gt;"",B2287&amp;".","")&amp;C2287&amp;"."&amp;D2287&amp;"."&amp;E2287&amp;"."&amp;F2287&amp;"."&amp;G2287&amp;"."&amp;H2287&amp;"."&amp;I2287&amp;"."&amp;J2287,"")</f>
        <v>9.1.7.2.1.51.0.0.00</v>
      </c>
      <c r="W2167" s="105" t="b">
        <f>V2167=Tabela2[[#This Row],[N.R.
(Natureza da Receita)]]</f>
        <v>0</v>
      </c>
      <c r="X2167" s="105" t="str">
        <f>IF(Tabela2[[#This Row],[F.R.
(Fonte Recurso)]]="",VLOOKUP(Tabela2[[#This Row],[N.R.
(Natureza da Receita)]],Tabela813[[NR]:[Situação]],3,FALSE),"")</f>
        <v>S</v>
      </c>
      <c r="Y2167" s="105" t="b">
        <f>X2167=Tabela2[[#This Row],[(S)intética
(A)nalítica]]</f>
        <v>0</v>
      </c>
    </row>
    <row r="2168" spans="2:25" ht="45">
      <c r="B2168" s="29" t="s">
        <v>793</v>
      </c>
      <c r="C2168" s="20" t="s">
        <v>781</v>
      </c>
      <c r="D2168" s="20" t="s">
        <v>786</v>
      </c>
      <c r="E2168" s="20" t="s">
        <v>781</v>
      </c>
      <c r="F2168" s="20" t="s">
        <v>784</v>
      </c>
      <c r="G2168" s="20" t="s">
        <v>787</v>
      </c>
      <c r="H2168" s="20" t="s">
        <v>784</v>
      </c>
      <c r="I2168" s="20" t="s">
        <v>784</v>
      </c>
      <c r="J2168" s="20" t="s">
        <v>787</v>
      </c>
      <c r="K2168" s="16" t="s">
        <v>2262</v>
      </c>
      <c r="L2168" s="20"/>
      <c r="M2168" s="21" t="s">
        <v>908</v>
      </c>
      <c r="N2168" s="16" t="s">
        <v>1236</v>
      </c>
      <c r="O2168" s="16">
        <v>4</v>
      </c>
      <c r="P2168" s="20" t="s">
        <v>44</v>
      </c>
      <c r="Q2168" s="1" t="s">
        <v>2886</v>
      </c>
      <c r="R2168" s="1" t="s">
        <v>157</v>
      </c>
      <c r="S2168" s="16" t="s">
        <v>157</v>
      </c>
      <c r="T2168" s="151"/>
      <c r="V2168" s="105" t="str">
        <f>IF(Tabela2[[#This Row],[F.R.
(Fonte Recurso)]]="",IF(B2288&lt;&gt;"",B2288&amp;".","")&amp;C2288&amp;"."&amp;D2288&amp;"."&amp;E2288&amp;"."&amp;F2288&amp;"."&amp;G2288&amp;"."&amp;H2288&amp;"."&amp;I2288&amp;"."&amp;J2288,"")</f>
        <v>.......</v>
      </c>
      <c r="W2168" s="105" t="b">
        <f>V2168=Tabela2[[#This Row],[N.R.
(Natureza da Receita)]]</f>
        <v>0</v>
      </c>
      <c r="X2168" s="105" t="str">
        <f>IF(Tabela2[[#This Row],[F.R.
(Fonte Recurso)]]="",VLOOKUP(Tabela2[[#This Row],[N.R.
(Natureza da Receita)]],Tabela813[[NR]:[Situação]],3,FALSE),"")</f>
        <v>S</v>
      </c>
      <c r="Y2168" s="105" t="b">
        <f>X2168=Tabela2[[#This Row],[(S)intética
(A)nalítica]]</f>
        <v>1</v>
      </c>
    </row>
    <row r="2169" spans="2:25" ht="45">
      <c r="B2169" s="29" t="s">
        <v>793</v>
      </c>
      <c r="C2169" s="20" t="s">
        <v>781</v>
      </c>
      <c r="D2169" s="20" t="s">
        <v>786</v>
      </c>
      <c r="E2169" s="20" t="s">
        <v>781</v>
      </c>
      <c r="F2169" s="20" t="s">
        <v>781</v>
      </c>
      <c r="G2169" s="20" t="s">
        <v>787</v>
      </c>
      <c r="H2169" s="20" t="s">
        <v>784</v>
      </c>
      <c r="I2169" s="20" t="s">
        <v>784</v>
      </c>
      <c r="J2169" s="20" t="s">
        <v>787</v>
      </c>
      <c r="K2169" s="16" t="s">
        <v>2263</v>
      </c>
      <c r="L2169" s="20"/>
      <c r="M2169" s="21" t="s">
        <v>908</v>
      </c>
      <c r="N2169" s="16" t="s">
        <v>1236</v>
      </c>
      <c r="O2169" s="16">
        <v>5</v>
      </c>
      <c r="P2169" s="20" t="s">
        <v>44</v>
      </c>
      <c r="Q2169" s="1" t="s">
        <v>2886</v>
      </c>
      <c r="R2169" s="1" t="s">
        <v>157</v>
      </c>
      <c r="S2169" s="16"/>
      <c r="T2169" s="151"/>
      <c r="V2169" s="105" t="str">
        <f>IF(Tabela2[[#This Row],[F.R.
(Fonte Recurso)]]="",IF(B2289&lt;&gt;"",B2289&amp;".","")&amp;C2289&amp;"."&amp;D2289&amp;"."&amp;E2289&amp;"."&amp;F2289&amp;"."&amp;G2289&amp;"."&amp;H2289&amp;"."&amp;I2289&amp;"."&amp;J2289,"")</f>
        <v>9.1.7.2.1.52.0.0.00</v>
      </c>
      <c r="W2169" s="105" t="b">
        <f>V2169=Tabela2[[#This Row],[N.R.
(Natureza da Receita)]]</f>
        <v>0</v>
      </c>
      <c r="X2169" s="105" t="str">
        <f>IF(Tabela2[[#This Row],[F.R.
(Fonte Recurso)]]="",VLOOKUP(Tabela2[[#This Row],[N.R.
(Natureza da Receita)]],Tabela813[[NR]:[Situação]],3,FALSE),"")</f>
        <v>S</v>
      </c>
      <c r="Y2169" s="105" t="b">
        <f>X2169=Tabela2[[#This Row],[(S)intética
(A)nalítica]]</f>
        <v>1</v>
      </c>
    </row>
    <row r="2170" spans="2:25" ht="30">
      <c r="B2170" s="29" t="s">
        <v>793</v>
      </c>
      <c r="C2170" s="20" t="s">
        <v>781</v>
      </c>
      <c r="D2170" s="20" t="s">
        <v>786</v>
      </c>
      <c r="E2170" s="20" t="s">
        <v>781</v>
      </c>
      <c r="F2170" s="20" t="s">
        <v>781</v>
      </c>
      <c r="G2170" s="20" t="s">
        <v>783</v>
      </c>
      <c r="H2170" s="20" t="s">
        <v>784</v>
      </c>
      <c r="I2170" s="20" t="s">
        <v>784</v>
      </c>
      <c r="J2170" s="20" t="s">
        <v>787</v>
      </c>
      <c r="K2170" s="16" t="s">
        <v>2264</v>
      </c>
      <c r="L2170" s="20"/>
      <c r="M2170" s="21" t="s">
        <v>6152</v>
      </c>
      <c r="N2170" s="16" t="s">
        <v>1236</v>
      </c>
      <c r="O2170" s="16">
        <v>6</v>
      </c>
      <c r="P2170" s="20" t="s">
        <v>50</v>
      </c>
      <c r="Q2170" s="1" t="s">
        <v>279</v>
      </c>
      <c r="R2170" s="1" t="s">
        <v>3305</v>
      </c>
      <c r="S2170" s="16"/>
      <c r="T2170" s="151"/>
      <c r="V2170" s="105" t="str">
        <f>IF(Tabela2[[#This Row],[F.R.
(Fonte Recurso)]]="",IF(B2290&lt;&gt;"",B2290&amp;".","")&amp;C2290&amp;"."&amp;D2290&amp;"."&amp;E2290&amp;"."&amp;F2290&amp;"."&amp;G2290&amp;"."&amp;H2290&amp;"."&amp;I2290&amp;"."&amp;J2290,"")</f>
        <v>.......</v>
      </c>
      <c r="W2170" s="105" t="b">
        <f>V2170=Tabela2[[#This Row],[N.R.
(Natureza da Receita)]]</f>
        <v>0</v>
      </c>
      <c r="X2170" s="105" t="str">
        <f>IF(Tabela2[[#This Row],[F.R.
(Fonte Recurso)]]="",VLOOKUP(Tabela2[[#This Row],[N.R.
(Natureza da Receita)]],Tabela813[[NR]:[Situação]],3,FALSE),"")</f>
        <v>S</v>
      </c>
      <c r="Y2170" s="105" t="b">
        <f>X2170=Tabela2[[#This Row],[(S)intética
(A)nalítica]]</f>
        <v>1</v>
      </c>
    </row>
    <row r="2171" spans="2:25" ht="30">
      <c r="B2171" s="29"/>
      <c r="C2171" s="20"/>
      <c r="D2171" s="20"/>
      <c r="E2171" s="20"/>
      <c r="F2171" s="20"/>
      <c r="G2171" s="20"/>
      <c r="H2171" s="20"/>
      <c r="I2171" s="20"/>
      <c r="J2171" s="20"/>
      <c r="K2171" s="16"/>
      <c r="L2171" s="20" t="s">
        <v>3110</v>
      </c>
      <c r="M2171" s="21" t="s">
        <v>3055</v>
      </c>
      <c r="N2171" s="16"/>
      <c r="O2171" s="16" t="s">
        <v>157</v>
      </c>
      <c r="P2171" s="20" t="s">
        <v>157</v>
      </c>
      <c r="Q2171" s="41" t="s">
        <v>3192</v>
      </c>
      <c r="R2171" s="1" t="s">
        <v>157</v>
      </c>
      <c r="S2171" s="16" t="s">
        <v>157</v>
      </c>
      <c r="T2171" s="151"/>
      <c r="V2171" s="105" t="str">
        <f>IF(Tabela2[[#This Row],[F.R.
(Fonte Recurso)]]="",IF(B2291&lt;&gt;"",B2291&amp;".","")&amp;C2291&amp;"."&amp;D2291&amp;"."&amp;E2291&amp;"."&amp;F2291&amp;"."&amp;G2291&amp;"."&amp;H2291&amp;"."&amp;I2291&amp;"."&amp;J2291,"")</f>
        <v/>
      </c>
      <c r="W2171" s="105" t="b">
        <f>V2171=Tabela2[[#This Row],[N.R.
(Natureza da Receita)]]</f>
        <v>1</v>
      </c>
      <c r="X2171" s="105" t="str">
        <f>IF(Tabela2[[#This Row],[F.R.
(Fonte Recurso)]]="",VLOOKUP(Tabela2[[#This Row],[N.R.
(Natureza da Receita)]],Tabela813[[NR]:[Situação]],3,FALSE),"")</f>
        <v/>
      </c>
      <c r="Y2171" s="105" t="b">
        <f>X2171=Tabela2[[#This Row],[(S)intética
(A)nalítica]]</f>
        <v>1</v>
      </c>
    </row>
    <row r="2172" spans="2:25">
      <c r="B2172" s="29"/>
      <c r="C2172" s="20"/>
      <c r="D2172" s="20"/>
      <c r="E2172" s="20"/>
      <c r="F2172" s="20"/>
      <c r="G2172" s="20"/>
      <c r="H2172" s="20"/>
      <c r="I2172" s="20"/>
      <c r="J2172" s="20"/>
      <c r="K2172" s="16"/>
      <c r="L2172" s="20" t="s">
        <v>3164</v>
      </c>
      <c r="M2172" s="95" t="s">
        <v>2783</v>
      </c>
      <c r="N2172" s="16"/>
      <c r="O2172" s="16" t="s">
        <v>157</v>
      </c>
      <c r="P2172" s="20" t="s">
        <v>157</v>
      </c>
      <c r="Q2172" s="1"/>
      <c r="R2172" s="1" t="s">
        <v>157</v>
      </c>
      <c r="S2172" s="16" t="s">
        <v>157</v>
      </c>
      <c r="T2172" s="151"/>
      <c r="V2172" s="105" t="str">
        <f>IF(Tabela2[[#This Row],[F.R.
(Fonte Recurso)]]="",IF(B2292&lt;&gt;"",B2292&amp;".","")&amp;C2292&amp;"."&amp;D2292&amp;"."&amp;E2292&amp;"."&amp;F2292&amp;"."&amp;G2292&amp;"."&amp;H2292&amp;"."&amp;I2292&amp;"."&amp;J2292,"")</f>
        <v/>
      </c>
      <c r="W2172" s="105" t="b">
        <f>V2172=Tabela2[[#This Row],[N.R.
(Natureza da Receita)]]</f>
        <v>1</v>
      </c>
      <c r="X2172" s="105" t="str">
        <f>IF(Tabela2[[#This Row],[F.R.
(Fonte Recurso)]]="",VLOOKUP(Tabela2[[#This Row],[N.R.
(Natureza da Receita)]],Tabela813[[NR]:[Situação]],3,FALSE),"")</f>
        <v/>
      </c>
      <c r="Y2172" s="105" t="b">
        <f>X2172=Tabela2[[#This Row],[(S)intética
(A)nalítica]]</f>
        <v>1</v>
      </c>
    </row>
    <row r="2173" spans="2:25">
      <c r="B2173" s="29"/>
      <c r="C2173" s="20"/>
      <c r="D2173" s="20"/>
      <c r="E2173" s="20"/>
      <c r="F2173" s="20"/>
      <c r="G2173" s="20"/>
      <c r="H2173" s="20"/>
      <c r="I2173" s="20"/>
      <c r="J2173" s="20"/>
      <c r="K2173" s="16"/>
      <c r="L2173" s="20" t="s">
        <v>3337</v>
      </c>
      <c r="M2173" s="21" t="s">
        <v>3338</v>
      </c>
      <c r="N2173" s="16"/>
      <c r="O2173" s="16"/>
      <c r="P2173" s="20"/>
      <c r="Q2173" s="1"/>
      <c r="R2173" s="1"/>
      <c r="S2173" s="16"/>
      <c r="T2173" s="151"/>
      <c r="V2173" s="105" t="str">
        <f>IF(Tabela2[[#This Row],[F.R.
(Fonte Recurso)]]="",IF(B2293&lt;&gt;"",B2293&amp;".","")&amp;C2293&amp;"."&amp;D2293&amp;"."&amp;E2293&amp;"."&amp;F2293&amp;"."&amp;G2293&amp;"."&amp;H2293&amp;"."&amp;I2293&amp;"."&amp;J2293,"")</f>
        <v/>
      </c>
      <c r="W2173" s="105" t="b">
        <f>V2173=Tabela2[[#This Row],[N.R.
(Natureza da Receita)]]</f>
        <v>1</v>
      </c>
      <c r="X2173" s="105" t="str">
        <f>IF(Tabela2[[#This Row],[F.R.
(Fonte Recurso)]]="",VLOOKUP(Tabela2[[#This Row],[N.R.
(Natureza da Receita)]],Tabela813[[NR]:[Situação]],3,FALSE),"")</f>
        <v/>
      </c>
      <c r="Y2173" s="105" t="b">
        <f>X2173=Tabela2[[#This Row],[(S)intética
(A)nalítica]]</f>
        <v>1</v>
      </c>
    </row>
    <row r="2174" spans="2:25" ht="42.75" customHeight="1">
      <c r="B2174" s="29" t="s">
        <v>793</v>
      </c>
      <c r="C2174" s="20" t="s">
        <v>781</v>
      </c>
      <c r="D2174" s="20" t="s">
        <v>786</v>
      </c>
      <c r="E2174" s="20" t="s">
        <v>781</v>
      </c>
      <c r="F2174" s="20" t="s">
        <v>781</v>
      </c>
      <c r="G2174" s="20" t="s">
        <v>785</v>
      </c>
      <c r="H2174" s="20" t="s">
        <v>784</v>
      </c>
      <c r="I2174" s="20" t="s">
        <v>784</v>
      </c>
      <c r="J2174" s="20" t="s">
        <v>787</v>
      </c>
      <c r="K2174" s="16" t="s">
        <v>2265</v>
      </c>
      <c r="L2174" s="20"/>
      <c r="M2174" s="21" t="s">
        <v>909</v>
      </c>
      <c r="N2174" s="16" t="s">
        <v>1236</v>
      </c>
      <c r="O2174" s="16">
        <v>6</v>
      </c>
      <c r="P2174" s="20" t="s">
        <v>50</v>
      </c>
      <c r="Q2174" s="1" t="s">
        <v>2887</v>
      </c>
      <c r="R2174" s="1" t="s">
        <v>157</v>
      </c>
      <c r="S2174" s="16"/>
      <c r="T2174" s="151"/>
      <c r="V2174" s="105" t="str">
        <f>IF(Tabela2[[#This Row],[F.R.
(Fonte Recurso)]]="",IF(B2294&lt;&gt;"",B2294&amp;".","")&amp;C2294&amp;"."&amp;D2294&amp;"."&amp;E2294&amp;"."&amp;F2294&amp;"."&amp;G2294&amp;"."&amp;H2294&amp;"."&amp;I2294&amp;"."&amp;J2294,"")</f>
        <v>9.1.7.2.4.50.0.1.01</v>
      </c>
      <c r="W2174" s="105" t="b">
        <f>V2174=Tabela2[[#This Row],[N.R.
(Natureza da Receita)]]</f>
        <v>0</v>
      </c>
      <c r="X2174" s="105" t="str">
        <f>IF(Tabela2[[#This Row],[F.R.
(Fonte Recurso)]]="",VLOOKUP(Tabela2[[#This Row],[N.R.
(Natureza da Receita)]],Tabela813[[NR]:[Situação]],3,FALSE),"")</f>
        <v>S</v>
      </c>
      <c r="Y2174" s="105" t="b">
        <f>X2174=Tabela2[[#This Row],[(S)intética
(A)nalítica]]</f>
        <v>1</v>
      </c>
    </row>
    <row r="2175" spans="2:25" ht="37.5" customHeight="1">
      <c r="B2175" s="29"/>
      <c r="C2175" s="20"/>
      <c r="D2175" s="20"/>
      <c r="E2175" s="20"/>
      <c r="F2175" s="20"/>
      <c r="G2175" s="20"/>
      <c r="H2175" s="20"/>
      <c r="I2175" s="20"/>
      <c r="J2175" s="20"/>
      <c r="K2175" s="16"/>
      <c r="L2175" s="20" t="s">
        <v>3110</v>
      </c>
      <c r="M2175" s="21" t="s">
        <v>3055</v>
      </c>
      <c r="N2175" s="16"/>
      <c r="O2175" s="16" t="s">
        <v>157</v>
      </c>
      <c r="P2175" s="20" t="s">
        <v>157</v>
      </c>
      <c r="Q2175" s="1"/>
      <c r="R2175" s="1" t="s">
        <v>157</v>
      </c>
      <c r="S2175" s="16" t="s">
        <v>157</v>
      </c>
      <c r="T2175" s="151"/>
      <c r="V2175" s="105" t="str">
        <f>IF(Tabela2[[#This Row],[F.R.
(Fonte Recurso)]]="",IF(B2295&lt;&gt;"",B2295&amp;".","")&amp;C2295&amp;"."&amp;D2295&amp;"."&amp;E2295&amp;"."&amp;F2295&amp;"."&amp;G2295&amp;"."&amp;H2295&amp;"."&amp;I2295&amp;"."&amp;J2295,"")</f>
        <v/>
      </c>
      <c r="W2175" s="105" t="b">
        <f>V2175=Tabela2[[#This Row],[N.R.
(Natureza da Receita)]]</f>
        <v>1</v>
      </c>
      <c r="X2175" s="105" t="str">
        <f>IF(Tabela2[[#This Row],[F.R.
(Fonte Recurso)]]="",VLOOKUP(Tabela2[[#This Row],[N.R.
(Natureza da Receita)]],Tabela813[[NR]:[Situação]],3,FALSE),"")</f>
        <v/>
      </c>
      <c r="Y2175" s="105" t="b">
        <f>X2175=Tabela2[[#This Row],[(S)intética
(A)nalítica]]</f>
        <v>1</v>
      </c>
    </row>
    <row r="2176" spans="2:25" ht="30">
      <c r="B2176" s="29" t="s">
        <v>793</v>
      </c>
      <c r="C2176" s="20" t="s">
        <v>781</v>
      </c>
      <c r="D2176" s="20" t="s">
        <v>786</v>
      </c>
      <c r="E2176" s="20" t="s">
        <v>781</v>
      </c>
      <c r="F2176" s="20" t="s">
        <v>781</v>
      </c>
      <c r="G2176" s="20" t="s">
        <v>794</v>
      </c>
      <c r="H2176" s="20" t="s">
        <v>784</v>
      </c>
      <c r="I2176" s="20" t="s">
        <v>784</v>
      </c>
      <c r="J2176" s="20" t="s">
        <v>787</v>
      </c>
      <c r="K2176" s="16" t="s">
        <v>2266</v>
      </c>
      <c r="L2176" s="20"/>
      <c r="M2176" s="21" t="s">
        <v>910</v>
      </c>
      <c r="N2176" s="16" t="str">
        <f t="shared" si="51"/>
        <v/>
      </c>
      <c r="O2176" s="16">
        <v>6</v>
      </c>
      <c r="P2176" s="20" t="s">
        <v>50</v>
      </c>
      <c r="Q2176" s="1" t="s">
        <v>2888</v>
      </c>
      <c r="R2176" s="1" t="s">
        <v>157</v>
      </c>
      <c r="S2176" s="16"/>
      <c r="T2176" s="151"/>
      <c r="V2176" s="105" t="str">
        <f>IF(Tabela2[[#This Row],[F.R.
(Fonte Recurso)]]="",IF(B2296&lt;&gt;"",B2296&amp;".","")&amp;C2296&amp;"."&amp;D2296&amp;"."&amp;E2296&amp;"."&amp;F2296&amp;"."&amp;G2296&amp;"."&amp;H2296&amp;"."&amp;I2296&amp;"."&amp;J2296,"")</f>
        <v>9.1.7.2.4.50.0.1.02</v>
      </c>
      <c r="W2176" s="105" t="b">
        <f>V2176=Tabela2[[#This Row],[N.R.
(Natureza da Receita)]]</f>
        <v>0</v>
      </c>
      <c r="X2176" s="105" t="str">
        <f>IF(Tabela2[[#This Row],[F.R.
(Fonte Recurso)]]="",VLOOKUP(Tabela2[[#This Row],[N.R.
(Natureza da Receita)]],Tabela813[[NR]:[Situação]],3,FALSE),"")</f>
        <v>S</v>
      </c>
      <c r="Y2176" s="105" t="b">
        <f>X2176=Tabela2[[#This Row],[(S)intética
(A)nalítica]]</f>
        <v>0</v>
      </c>
    </row>
    <row r="2177" spans="2:25">
      <c r="B2177" s="29"/>
      <c r="C2177" s="20"/>
      <c r="D2177" s="20"/>
      <c r="E2177" s="20"/>
      <c r="F2177" s="20"/>
      <c r="G2177" s="20"/>
      <c r="H2177" s="20"/>
      <c r="I2177" s="20"/>
      <c r="J2177" s="20"/>
      <c r="K2177" s="16"/>
      <c r="L2177" s="20" t="s">
        <v>3110</v>
      </c>
      <c r="M2177" s="21" t="s">
        <v>3055</v>
      </c>
      <c r="N2177" s="16"/>
      <c r="O2177" s="16" t="s">
        <v>157</v>
      </c>
      <c r="P2177" s="20" t="s">
        <v>157</v>
      </c>
      <c r="Q2177" s="1"/>
      <c r="R2177" s="1" t="s">
        <v>157</v>
      </c>
      <c r="S2177" s="16" t="s">
        <v>157</v>
      </c>
      <c r="T2177" s="151"/>
      <c r="V2177" s="105" t="str">
        <f>IF(Tabela2[[#This Row],[F.R.
(Fonte Recurso)]]="",IF(B2297&lt;&gt;"",B2297&amp;".","")&amp;C2297&amp;"."&amp;D2297&amp;"."&amp;E2297&amp;"."&amp;F2297&amp;"."&amp;G2297&amp;"."&amp;H2297&amp;"."&amp;I2297&amp;"."&amp;J2297,"")</f>
        <v/>
      </c>
      <c r="W2177" s="105" t="b">
        <f>V2177=Tabela2[[#This Row],[N.R.
(Natureza da Receita)]]</f>
        <v>1</v>
      </c>
      <c r="X2177" s="105" t="str">
        <f>IF(Tabela2[[#This Row],[F.R.
(Fonte Recurso)]]="",VLOOKUP(Tabela2[[#This Row],[N.R.
(Natureza da Receita)]],Tabela813[[NR]:[Situação]],3,FALSE),"")</f>
        <v/>
      </c>
      <c r="Y2177" s="105" t="b">
        <f>X2177=Tabela2[[#This Row],[(S)intética
(A)nalítica]]</f>
        <v>1</v>
      </c>
    </row>
    <row r="2178" spans="2:25">
      <c r="B2178" s="29"/>
      <c r="C2178" s="20"/>
      <c r="D2178" s="20"/>
      <c r="E2178" s="20"/>
      <c r="F2178" s="20"/>
      <c r="G2178" s="20"/>
      <c r="H2178" s="20"/>
      <c r="I2178" s="20"/>
      <c r="J2178" s="20"/>
      <c r="K2178" s="16"/>
      <c r="L2178" s="20" t="s">
        <v>3337</v>
      </c>
      <c r="M2178" s="21" t="s">
        <v>3338</v>
      </c>
      <c r="N2178" s="16" t="str">
        <f t="shared" si="51"/>
        <v>S</v>
      </c>
      <c r="O2178" s="16"/>
      <c r="P2178" s="20"/>
      <c r="Q2178" s="1"/>
      <c r="R2178" s="1"/>
      <c r="S2178" s="16"/>
      <c r="T2178" s="151"/>
      <c r="V2178" s="105" t="str">
        <f>IF(Tabela2[[#This Row],[F.R.
(Fonte Recurso)]]="",IF(B2298&lt;&gt;"",B2298&amp;".","")&amp;C2298&amp;"."&amp;D2298&amp;"."&amp;E2298&amp;"."&amp;F2298&amp;"."&amp;G2298&amp;"."&amp;H2298&amp;"."&amp;I2298&amp;"."&amp;J2298,"")</f>
        <v/>
      </c>
      <c r="W2178" s="105" t="b">
        <f>V2178=Tabela2[[#This Row],[N.R.
(Natureza da Receita)]]</f>
        <v>1</v>
      </c>
      <c r="X2178" s="105" t="str">
        <f>IF(Tabela2[[#This Row],[F.R.
(Fonte Recurso)]]="",VLOOKUP(Tabela2[[#This Row],[N.R.
(Natureza da Receita)]],Tabela813[[NR]:[Situação]],3,FALSE),"")</f>
        <v/>
      </c>
      <c r="Y2178" s="105" t="b">
        <f>X2178=Tabela2[[#This Row],[(S)intética
(A)nalítica]]</f>
        <v>0</v>
      </c>
    </row>
    <row r="2179" spans="2:25" ht="45">
      <c r="B2179" s="29" t="s">
        <v>793</v>
      </c>
      <c r="C2179" s="20" t="s">
        <v>781</v>
      </c>
      <c r="D2179" s="20" t="s">
        <v>786</v>
      </c>
      <c r="E2179" s="20" t="s">
        <v>781</v>
      </c>
      <c r="F2179" s="20" t="s">
        <v>781</v>
      </c>
      <c r="G2179" s="20" t="s">
        <v>795</v>
      </c>
      <c r="H2179" s="20" t="s">
        <v>784</v>
      </c>
      <c r="I2179" s="20" t="s">
        <v>784</v>
      </c>
      <c r="J2179" s="20" t="s">
        <v>787</v>
      </c>
      <c r="K2179" s="16" t="s">
        <v>2267</v>
      </c>
      <c r="L2179" s="20"/>
      <c r="M2179" s="21" t="s">
        <v>911</v>
      </c>
      <c r="N2179" s="16" t="s">
        <v>1236</v>
      </c>
      <c r="O2179" s="16">
        <v>6</v>
      </c>
      <c r="P2179" s="20" t="s">
        <v>50</v>
      </c>
      <c r="Q2179" s="1" t="s">
        <v>2889</v>
      </c>
      <c r="R2179" s="1" t="s">
        <v>157</v>
      </c>
      <c r="S2179" s="16"/>
      <c r="T2179" s="151"/>
      <c r="V2179" s="105" t="str">
        <f>IF(Tabela2[[#This Row],[F.R.
(Fonte Recurso)]]="",IF(B2299&lt;&gt;"",B2299&amp;".","")&amp;C2299&amp;"."&amp;D2299&amp;"."&amp;E2299&amp;"."&amp;F2299&amp;"."&amp;G2299&amp;"."&amp;H2299&amp;"."&amp;I2299&amp;"."&amp;J2299,"")</f>
        <v>.......</v>
      </c>
      <c r="W2179" s="105" t="b">
        <f>V2179=Tabela2[[#This Row],[N.R.
(Natureza da Receita)]]</f>
        <v>0</v>
      </c>
      <c r="X2179" s="105" t="str">
        <f>IF(Tabela2[[#This Row],[F.R.
(Fonte Recurso)]]="",VLOOKUP(Tabela2[[#This Row],[N.R.
(Natureza da Receita)]],Tabela813[[NR]:[Situação]],3,FALSE),"")</f>
        <v>S</v>
      </c>
      <c r="Y2179" s="105" t="b">
        <f>X2179=Tabela2[[#This Row],[(S)intética
(A)nalítica]]</f>
        <v>1</v>
      </c>
    </row>
    <row r="2180" spans="2:25">
      <c r="B2180" s="29"/>
      <c r="C2180" s="20"/>
      <c r="D2180" s="20"/>
      <c r="E2180" s="20"/>
      <c r="F2180" s="20"/>
      <c r="G2180" s="20"/>
      <c r="H2180" s="20"/>
      <c r="I2180" s="20"/>
      <c r="J2180" s="20"/>
      <c r="K2180" s="16"/>
      <c r="L2180" s="20" t="s">
        <v>3110</v>
      </c>
      <c r="M2180" s="21" t="s">
        <v>3055</v>
      </c>
      <c r="N2180" s="16"/>
      <c r="O2180" s="16" t="s">
        <v>157</v>
      </c>
      <c r="P2180" s="20" t="s">
        <v>157</v>
      </c>
      <c r="Q2180" s="1"/>
      <c r="R2180" s="1" t="s">
        <v>157</v>
      </c>
      <c r="S2180" s="16" t="s">
        <v>157</v>
      </c>
      <c r="T2180" s="151"/>
      <c r="V2180" s="105" t="str">
        <f>IF(Tabela2[[#This Row],[F.R.
(Fonte Recurso)]]="",IF(B2300&lt;&gt;"",B2300&amp;".","")&amp;C2300&amp;"."&amp;D2300&amp;"."&amp;E2300&amp;"."&amp;F2300&amp;"."&amp;G2300&amp;"."&amp;H2300&amp;"."&amp;I2300&amp;"."&amp;J2300,"")</f>
        <v/>
      </c>
      <c r="W2180" s="105" t="b">
        <f>V2180=Tabela2[[#This Row],[N.R.
(Natureza da Receita)]]</f>
        <v>1</v>
      </c>
      <c r="X2180" s="105" t="str">
        <f>IF(Tabela2[[#This Row],[F.R.
(Fonte Recurso)]]="",VLOOKUP(Tabela2[[#This Row],[N.R.
(Natureza da Receita)]],Tabela813[[NR]:[Situação]],3,FALSE),"")</f>
        <v/>
      </c>
      <c r="Y2180" s="105" t="b">
        <f>X2180=Tabela2[[#This Row],[(S)intética
(A)nalítica]]</f>
        <v>1</v>
      </c>
    </row>
    <row r="2181" spans="2:25" ht="45">
      <c r="B2181" s="29" t="s">
        <v>793</v>
      </c>
      <c r="C2181" s="20" t="s">
        <v>781</v>
      </c>
      <c r="D2181" s="20" t="s">
        <v>786</v>
      </c>
      <c r="E2181" s="20" t="s">
        <v>790</v>
      </c>
      <c r="F2181" s="20" t="s">
        <v>784</v>
      </c>
      <c r="G2181" s="20" t="s">
        <v>787</v>
      </c>
      <c r="H2181" s="20" t="s">
        <v>784</v>
      </c>
      <c r="I2181" s="20" t="s">
        <v>784</v>
      </c>
      <c r="J2181" s="20" t="s">
        <v>787</v>
      </c>
      <c r="K2181" s="16" t="s">
        <v>2268</v>
      </c>
      <c r="L2181" s="20"/>
      <c r="M2181" s="21" t="s">
        <v>912</v>
      </c>
      <c r="N2181" s="16" t="s">
        <v>1236</v>
      </c>
      <c r="O2181" s="16">
        <v>4</v>
      </c>
      <c r="P2181" s="20" t="s">
        <v>44</v>
      </c>
      <c r="Q2181" s="1" t="s">
        <v>2890</v>
      </c>
      <c r="R2181" s="1" t="s">
        <v>157</v>
      </c>
      <c r="S2181" s="16" t="s">
        <v>157</v>
      </c>
      <c r="T2181" s="151"/>
      <c r="V2181" s="105" t="str">
        <f>IF(Tabela2[[#This Row],[F.R.
(Fonte Recurso)]]="",IF(B2301&lt;&gt;"",B2301&amp;".","")&amp;C2301&amp;"."&amp;D2301&amp;"."&amp;E2301&amp;"."&amp;F2301&amp;"."&amp;G2301&amp;"."&amp;H2301&amp;"."&amp;I2301&amp;"."&amp;J2301,"")</f>
        <v>9.1.7.2.4.51.0.1.01</v>
      </c>
      <c r="W2181" s="105" t="b">
        <f>V2181=Tabela2[[#This Row],[N.R.
(Natureza da Receita)]]</f>
        <v>0</v>
      </c>
      <c r="X2181" s="105" t="str">
        <f>IF(Tabela2[[#This Row],[F.R.
(Fonte Recurso)]]="",VLOOKUP(Tabela2[[#This Row],[N.R.
(Natureza da Receita)]],Tabela813[[NR]:[Situação]],3,FALSE),"")</f>
        <v>S</v>
      </c>
      <c r="Y2181" s="105" t="b">
        <f>X2181=Tabela2[[#This Row],[(S)intética
(A)nalítica]]</f>
        <v>1</v>
      </c>
    </row>
    <row r="2182" spans="2:25" ht="45">
      <c r="B2182" s="29" t="s">
        <v>793</v>
      </c>
      <c r="C2182" s="20" t="s">
        <v>781</v>
      </c>
      <c r="D2182" s="20" t="s">
        <v>786</v>
      </c>
      <c r="E2182" s="20" t="s">
        <v>790</v>
      </c>
      <c r="F2182" s="20" t="s">
        <v>781</v>
      </c>
      <c r="G2182" s="20" t="s">
        <v>787</v>
      </c>
      <c r="H2182" s="20" t="s">
        <v>784</v>
      </c>
      <c r="I2182" s="20" t="s">
        <v>784</v>
      </c>
      <c r="J2182" s="20" t="s">
        <v>787</v>
      </c>
      <c r="K2182" s="16" t="s">
        <v>2269</v>
      </c>
      <c r="L2182" s="20"/>
      <c r="M2182" s="21" t="s">
        <v>912</v>
      </c>
      <c r="N2182" s="16" t="s">
        <v>1236</v>
      </c>
      <c r="O2182" s="16">
        <v>5</v>
      </c>
      <c r="P2182" s="20" t="s">
        <v>44</v>
      </c>
      <c r="Q2182" s="1" t="s">
        <v>2890</v>
      </c>
      <c r="R2182" s="1" t="s">
        <v>157</v>
      </c>
      <c r="S2182" s="16"/>
      <c r="T2182" s="151"/>
      <c r="V2182" s="105" t="str">
        <f>IF(Tabela2[[#This Row],[F.R.
(Fonte Recurso)]]="",IF(B2302&lt;&gt;"",B2302&amp;".","")&amp;C2302&amp;"."&amp;D2302&amp;"."&amp;E2302&amp;"."&amp;F2302&amp;"."&amp;G2302&amp;"."&amp;H2302&amp;"."&amp;I2302&amp;"."&amp;J2302,"")</f>
        <v>.......</v>
      </c>
      <c r="W2182" s="105" t="b">
        <f>V2182=Tabela2[[#This Row],[N.R.
(Natureza da Receita)]]</f>
        <v>0</v>
      </c>
      <c r="X2182" s="105" t="str">
        <f>IF(Tabela2[[#This Row],[F.R.
(Fonte Recurso)]]="",VLOOKUP(Tabela2[[#This Row],[N.R.
(Natureza da Receita)]],Tabela813[[NR]:[Situação]],3,FALSE),"")</f>
        <v>S</v>
      </c>
      <c r="Y2182" s="105" t="b">
        <f>X2182=Tabela2[[#This Row],[(S)intética
(A)nalítica]]</f>
        <v>1</v>
      </c>
    </row>
    <row r="2183" spans="2:25" ht="30">
      <c r="B2183" s="29" t="s">
        <v>793</v>
      </c>
      <c r="C2183" s="20" t="s">
        <v>781</v>
      </c>
      <c r="D2183" s="20" t="s">
        <v>786</v>
      </c>
      <c r="E2183" s="20" t="s">
        <v>790</v>
      </c>
      <c r="F2183" s="20" t="s">
        <v>781</v>
      </c>
      <c r="G2183" s="20" t="s">
        <v>783</v>
      </c>
      <c r="H2183" s="20" t="s">
        <v>784</v>
      </c>
      <c r="I2183" s="20" t="s">
        <v>784</v>
      </c>
      <c r="J2183" s="20" t="s">
        <v>787</v>
      </c>
      <c r="K2183" s="16" t="s">
        <v>2270</v>
      </c>
      <c r="L2183" s="20"/>
      <c r="M2183" s="21" t="s">
        <v>913</v>
      </c>
      <c r="N2183" s="16" t="s">
        <v>1236</v>
      </c>
      <c r="O2183" s="16">
        <v>6</v>
      </c>
      <c r="P2183" s="20" t="s">
        <v>50</v>
      </c>
      <c r="Q2183" s="1" t="s">
        <v>2891</v>
      </c>
      <c r="R2183" s="1" t="s">
        <v>157</v>
      </c>
      <c r="S2183" s="16"/>
      <c r="T2183" s="151"/>
      <c r="V2183" s="105" t="str">
        <f>IF(Tabela2[[#This Row],[F.R.
(Fonte Recurso)]]="",IF(B2303&lt;&gt;"",B2303&amp;".","")&amp;C2303&amp;"."&amp;D2303&amp;"."&amp;E2303&amp;"."&amp;F2303&amp;"."&amp;G2303&amp;"."&amp;H2303&amp;"."&amp;I2303&amp;"."&amp;J2303,"")</f>
        <v>9.1.7.2.4.51.0.1.02</v>
      </c>
      <c r="W2183" s="105" t="b">
        <f>V2183=Tabela2[[#This Row],[N.R.
(Natureza da Receita)]]</f>
        <v>0</v>
      </c>
      <c r="X2183" s="105" t="str">
        <f>IF(Tabela2[[#This Row],[F.R.
(Fonte Recurso)]]="",VLOOKUP(Tabela2[[#This Row],[N.R.
(Natureza da Receita)]],Tabela813[[NR]:[Situação]],3,FALSE),"")</f>
        <v>S</v>
      </c>
      <c r="Y2183" s="105" t="b">
        <f>X2183=Tabela2[[#This Row],[(S)intética
(A)nalítica]]</f>
        <v>1</v>
      </c>
    </row>
    <row r="2184" spans="2:25" ht="30">
      <c r="B2184" s="29" t="s">
        <v>793</v>
      </c>
      <c r="C2184" s="20" t="s">
        <v>781</v>
      </c>
      <c r="D2184" s="20" t="s">
        <v>786</v>
      </c>
      <c r="E2184" s="20" t="s">
        <v>790</v>
      </c>
      <c r="F2184" s="20" t="s">
        <v>781</v>
      </c>
      <c r="G2184" s="20" t="s">
        <v>783</v>
      </c>
      <c r="H2184" s="20" t="s">
        <v>790</v>
      </c>
      <c r="I2184" s="20" t="s">
        <v>784</v>
      </c>
      <c r="J2184" s="20" t="s">
        <v>787</v>
      </c>
      <c r="K2184" s="16" t="s">
        <v>2271</v>
      </c>
      <c r="L2184" s="20"/>
      <c r="M2184" s="21" t="s">
        <v>914</v>
      </c>
      <c r="N2184" s="16" t="s">
        <v>1236</v>
      </c>
      <c r="O2184" s="16">
        <v>7</v>
      </c>
      <c r="P2184" s="20" t="s">
        <v>50</v>
      </c>
      <c r="Q2184" s="1" t="s">
        <v>2736</v>
      </c>
      <c r="R2184" s="1" t="s">
        <v>157</v>
      </c>
      <c r="S2184" s="16"/>
      <c r="T2184" s="151"/>
      <c r="V2184" s="105" t="str">
        <f>IF(Tabela2[[#This Row],[F.R.
(Fonte Recurso)]]="",IF(B2304&lt;&gt;"",B2304&amp;".","")&amp;C2304&amp;"."&amp;D2304&amp;"."&amp;E2304&amp;"."&amp;F2304&amp;"."&amp;G2304&amp;"."&amp;H2304&amp;"."&amp;I2304&amp;"."&amp;J2304,"")</f>
        <v>.......</v>
      </c>
      <c r="W2184" s="105" t="b">
        <f>V2184=Tabela2[[#This Row],[N.R.
(Natureza da Receita)]]</f>
        <v>0</v>
      </c>
      <c r="X2184" s="105" t="str">
        <f>IF(Tabela2[[#This Row],[F.R.
(Fonte Recurso)]]="",VLOOKUP(Tabela2[[#This Row],[N.R.
(Natureza da Receita)]],Tabela813[[NR]:[Situação]],3,FALSE),"")</f>
        <v>S</v>
      </c>
      <c r="Y2184" s="105" t="b">
        <f>X2184=Tabela2[[#This Row],[(S)intética
(A)nalítica]]</f>
        <v>1</v>
      </c>
    </row>
    <row r="2185" spans="2:25">
      <c r="B2185" s="29"/>
      <c r="C2185" s="20"/>
      <c r="D2185" s="20"/>
      <c r="E2185" s="20"/>
      <c r="F2185" s="20"/>
      <c r="G2185" s="20"/>
      <c r="H2185" s="20"/>
      <c r="I2185" s="20"/>
      <c r="J2185" s="20"/>
      <c r="K2185" s="16"/>
      <c r="L2185" s="20" t="s">
        <v>3110</v>
      </c>
      <c r="M2185" s="21" t="s">
        <v>3055</v>
      </c>
      <c r="N2185" s="16"/>
      <c r="O2185" s="16" t="s">
        <v>157</v>
      </c>
      <c r="P2185" s="20" t="s">
        <v>157</v>
      </c>
      <c r="Q2185" s="1"/>
      <c r="R2185" s="1" t="s">
        <v>157</v>
      </c>
      <c r="S2185" s="16" t="s">
        <v>157</v>
      </c>
      <c r="T2185" s="151"/>
      <c r="V2185" s="105" t="str">
        <f>IF(Tabela2[[#This Row],[F.R.
(Fonte Recurso)]]="",IF(B2305&lt;&gt;"",B2305&amp;".","")&amp;C2305&amp;"."&amp;D2305&amp;"."&amp;E2305&amp;"."&amp;F2305&amp;"."&amp;G2305&amp;"."&amp;H2305&amp;"."&amp;I2305&amp;"."&amp;J2305,"")</f>
        <v/>
      </c>
      <c r="W2185" s="105" t="b">
        <f>V2185=Tabela2[[#This Row],[N.R.
(Natureza da Receita)]]</f>
        <v>1</v>
      </c>
      <c r="X2185" s="105" t="str">
        <f>IF(Tabela2[[#This Row],[F.R.
(Fonte Recurso)]]="",VLOOKUP(Tabela2[[#This Row],[N.R.
(Natureza da Receita)]],Tabela813[[NR]:[Situação]],3,FALSE),"")</f>
        <v/>
      </c>
      <c r="Y2185" s="105" t="b">
        <f>X2185=Tabela2[[#This Row],[(S)intética
(A)nalítica]]</f>
        <v>1</v>
      </c>
    </row>
    <row r="2186" spans="2:25" ht="30">
      <c r="B2186" s="29" t="s">
        <v>793</v>
      </c>
      <c r="C2186" s="20" t="s">
        <v>781</v>
      </c>
      <c r="D2186" s="20" t="s">
        <v>786</v>
      </c>
      <c r="E2186" s="20" t="s">
        <v>790</v>
      </c>
      <c r="F2186" s="20" t="s">
        <v>781</v>
      </c>
      <c r="G2186" s="20" t="s">
        <v>785</v>
      </c>
      <c r="H2186" s="20" t="s">
        <v>784</v>
      </c>
      <c r="I2186" s="20" t="s">
        <v>784</v>
      </c>
      <c r="J2186" s="20" t="s">
        <v>787</v>
      </c>
      <c r="K2186" s="16" t="s">
        <v>2272</v>
      </c>
      <c r="L2186" s="20"/>
      <c r="M2186" s="21" t="s">
        <v>915</v>
      </c>
      <c r="N2186" s="16" t="s">
        <v>1236</v>
      </c>
      <c r="O2186" s="16">
        <v>6</v>
      </c>
      <c r="P2186" s="20" t="s">
        <v>50</v>
      </c>
      <c r="Q2186" s="1" t="s">
        <v>2892</v>
      </c>
      <c r="R2186" s="1" t="s">
        <v>157</v>
      </c>
      <c r="S2186" s="16"/>
      <c r="T2186" s="151"/>
      <c r="V2186" s="105" t="str">
        <f>IF(Tabela2[[#This Row],[F.R.
(Fonte Recurso)]]="",IF(B2306&lt;&gt;"",B2306&amp;".","")&amp;C2306&amp;"."&amp;D2306&amp;"."&amp;E2306&amp;"."&amp;F2306&amp;"."&amp;G2306&amp;"."&amp;H2306&amp;"."&amp;I2306&amp;"."&amp;J2306,"")</f>
        <v>.......</v>
      </c>
      <c r="W2186" s="105" t="b">
        <f>V2186=Tabela2[[#This Row],[N.R.
(Natureza da Receita)]]</f>
        <v>0</v>
      </c>
      <c r="X2186" s="105" t="str">
        <f>IF(Tabela2[[#This Row],[F.R.
(Fonte Recurso)]]="",VLOOKUP(Tabela2[[#This Row],[N.R.
(Natureza da Receita)]],Tabela813[[NR]:[Situação]],3,FALSE),"")</f>
        <v>S</v>
      </c>
      <c r="Y2186" s="105" t="b">
        <f>X2186=Tabela2[[#This Row],[(S)intética
(A)nalítica]]</f>
        <v>1</v>
      </c>
    </row>
    <row r="2187" spans="2:25">
      <c r="B2187" s="29"/>
      <c r="C2187" s="20"/>
      <c r="D2187" s="20"/>
      <c r="E2187" s="20"/>
      <c r="F2187" s="20"/>
      <c r="G2187" s="20"/>
      <c r="H2187" s="20"/>
      <c r="I2187" s="20"/>
      <c r="J2187" s="20"/>
      <c r="K2187" s="16"/>
      <c r="L2187" s="20" t="s">
        <v>3110</v>
      </c>
      <c r="M2187" s="21" t="s">
        <v>3055</v>
      </c>
      <c r="N2187" s="16"/>
      <c r="O2187" s="16" t="s">
        <v>157</v>
      </c>
      <c r="P2187" s="20" t="s">
        <v>157</v>
      </c>
      <c r="Q2187" s="1"/>
      <c r="R2187" s="1" t="s">
        <v>157</v>
      </c>
      <c r="S2187" s="16" t="s">
        <v>157</v>
      </c>
      <c r="T2187" s="151"/>
      <c r="V2187" s="105" t="str">
        <f>IF(Tabela2[[#This Row],[F.R.
(Fonte Recurso)]]="",IF(B2307&lt;&gt;"",B2307&amp;".","")&amp;C2307&amp;"."&amp;D2307&amp;"."&amp;E2307&amp;"."&amp;F2307&amp;"."&amp;G2307&amp;"."&amp;H2307&amp;"."&amp;I2307&amp;"."&amp;J2307,"")</f>
        <v/>
      </c>
      <c r="W2187" s="105" t="b">
        <f>V2187=Tabela2[[#This Row],[N.R.
(Natureza da Receita)]]</f>
        <v>1</v>
      </c>
      <c r="X2187" s="105" t="str">
        <f>IF(Tabela2[[#This Row],[F.R.
(Fonte Recurso)]]="",VLOOKUP(Tabela2[[#This Row],[N.R.
(Natureza da Receita)]],Tabela813[[NR]:[Situação]],3,FALSE),"")</f>
        <v/>
      </c>
      <c r="Y2187" s="105" t="b">
        <f>X2187=Tabela2[[#This Row],[(S)intética
(A)nalítica]]</f>
        <v>1</v>
      </c>
    </row>
    <row r="2188" spans="2:25">
      <c r="B2188" s="29"/>
      <c r="C2188" s="20"/>
      <c r="D2188" s="20"/>
      <c r="E2188" s="20"/>
      <c r="F2188" s="20"/>
      <c r="G2188" s="20"/>
      <c r="H2188" s="20"/>
      <c r="I2188" s="20"/>
      <c r="J2188" s="20"/>
      <c r="K2188" s="16"/>
      <c r="L2188" s="20" t="s">
        <v>3337</v>
      </c>
      <c r="M2188" s="21" t="s">
        <v>3338</v>
      </c>
      <c r="N2188" s="16"/>
      <c r="O2188" s="16"/>
      <c r="P2188" s="20"/>
      <c r="Q2188" s="1"/>
      <c r="R2188" s="1"/>
      <c r="S2188" s="16"/>
      <c r="T2188" s="151"/>
      <c r="V2188" s="105" t="str">
        <f>IF(Tabela2[[#This Row],[F.R.
(Fonte Recurso)]]="",IF(B2308&lt;&gt;"",B2308&amp;".","")&amp;C2308&amp;"."&amp;D2308&amp;"."&amp;E2308&amp;"."&amp;F2308&amp;"."&amp;G2308&amp;"."&amp;H2308&amp;"."&amp;I2308&amp;"."&amp;J2308,"")</f>
        <v/>
      </c>
      <c r="W2188" s="105" t="b">
        <f>V2188=Tabela2[[#This Row],[N.R.
(Natureza da Receita)]]</f>
        <v>1</v>
      </c>
      <c r="X2188" s="105" t="str">
        <f>IF(Tabela2[[#This Row],[F.R.
(Fonte Recurso)]]="",VLOOKUP(Tabela2[[#This Row],[N.R.
(Natureza da Receita)]],Tabela813[[NR]:[Situação]],3,FALSE),"")</f>
        <v/>
      </c>
      <c r="Y2188" s="105" t="b">
        <f>X2188=Tabela2[[#This Row],[(S)intética
(A)nalítica]]</f>
        <v>1</v>
      </c>
    </row>
    <row r="2189" spans="2:25" ht="30">
      <c r="B2189" s="29" t="s">
        <v>793</v>
      </c>
      <c r="C2189" s="20" t="s">
        <v>781</v>
      </c>
      <c r="D2189" s="20" t="s">
        <v>786</v>
      </c>
      <c r="E2189" s="20" t="s">
        <v>790</v>
      </c>
      <c r="F2189" s="20" t="s">
        <v>781</v>
      </c>
      <c r="G2189" s="20" t="s">
        <v>794</v>
      </c>
      <c r="H2189" s="20" t="s">
        <v>784</v>
      </c>
      <c r="I2189" s="20" t="s">
        <v>784</v>
      </c>
      <c r="J2189" s="20" t="s">
        <v>787</v>
      </c>
      <c r="K2189" s="16" t="s">
        <v>2273</v>
      </c>
      <c r="L2189" s="20"/>
      <c r="M2189" s="21" t="s">
        <v>916</v>
      </c>
      <c r="N2189" s="16" t="s">
        <v>1236</v>
      </c>
      <c r="O2189" s="16">
        <v>6</v>
      </c>
      <c r="P2189" s="20" t="s">
        <v>50</v>
      </c>
      <c r="Q2189" s="1" t="s">
        <v>2893</v>
      </c>
      <c r="R2189" s="1" t="s">
        <v>157</v>
      </c>
      <c r="S2189" s="16"/>
      <c r="T2189" s="151"/>
      <c r="V2189" s="105" t="str">
        <f>IF(Tabela2[[#This Row],[F.R.
(Fonte Recurso)]]="",IF(B2309&lt;&gt;"",B2309&amp;".","")&amp;C2309&amp;"."&amp;D2309&amp;"."&amp;E2309&amp;"."&amp;F2309&amp;"."&amp;G2309&amp;"."&amp;H2309&amp;"."&amp;I2309&amp;"."&amp;J2309,"")</f>
        <v>9.1.7.2.4.99.0.1.01</v>
      </c>
      <c r="W2189" s="105" t="b">
        <f>V2189=Tabela2[[#This Row],[N.R.
(Natureza da Receita)]]</f>
        <v>0</v>
      </c>
      <c r="X2189" s="105" t="str">
        <f>IF(Tabela2[[#This Row],[F.R.
(Fonte Recurso)]]="",VLOOKUP(Tabela2[[#This Row],[N.R.
(Natureza da Receita)]],Tabela813[[NR]:[Situação]],3,FALSE),"")</f>
        <v>S</v>
      </c>
      <c r="Y2189" s="105" t="b">
        <f>X2189=Tabela2[[#This Row],[(S)intética
(A)nalítica]]</f>
        <v>1</v>
      </c>
    </row>
    <row r="2190" spans="2:25">
      <c r="B2190" s="29"/>
      <c r="C2190" s="20"/>
      <c r="D2190" s="20"/>
      <c r="E2190" s="20"/>
      <c r="F2190" s="20"/>
      <c r="G2190" s="20"/>
      <c r="H2190" s="20"/>
      <c r="I2190" s="20"/>
      <c r="J2190" s="20"/>
      <c r="K2190" s="16"/>
      <c r="L2190" s="20" t="s">
        <v>3110</v>
      </c>
      <c r="M2190" s="21" t="s">
        <v>3055</v>
      </c>
      <c r="N2190" s="16" t="str">
        <f t="shared" si="51"/>
        <v>S</v>
      </c>
      <c r="O2190" s="16" t="s">
        <v>157</v>
      </c>
      <c r="P2190" s="20" t="s">
        <v>157</v>
      </c>
      <c r="Q2190" s="1"/>
      <c r="R2190" s="1" t="s">
        <v>157</v>
      </c>
      <c r="S2190" s="16" t="s">
        <v>157</v>
      </c>
      <c r="T2190" s="151"/>
      <c r="V2190" s="105" t="str">
        <f>IF(Tabela2[[#This Row],[F.R.
(Fonte Recurso)]]="",IF(B2310&lt;&gt;"",B2310&amp;".","")&amp;C2310&amp;"."&amp;D2310&amp;"."&amp;E2310&amp;"."&amp;F2310&amp;"."&amp;G2310&amp;"."&amp;H2310&amp;"."&amp;I2310&amp;"."&amp;J2310,"")</f>
        <v/>
      </c>
      <c r="W2190" s="105" t="b">
        <f>V2190=Tabela2[[#This Row],[N.R.
(Natureza da Receita)]]</f>
        <v>1</v>
      </c>
      <c r="X2190" s="105" t="str">
        <f>IF(Tabela2[[#This Row],[F.R.
(Fonte Recurso)]]="",VLOOKUP(Tabela2[[#This Row],[N.R.
(Natureza da Receita)]],Tabela813[[NR]:[Situação]],3,FALSE),"")</f>
        <v/>
      </c>
      <c r="Y2190" s="105" t="b">
        <f>X2190=Tabela2[[#This Row],[(S)intética
(A)nalítica]]</f>
        <v>0</v>
      </c>
    </row>
    <row r="2191" spans="2:25">
      <c r="B2191" s="29"/>
      <c r="C2191" s="20"/>
      <c r="D2191" s="20"/>
      <c r="E2191" s="20"/>
      <c r="F2191" s="20"/>
      <c r="G2191" s="20"/>
      <c r="H2191" s="20"/>
      <c r="I2191" s="20"/>
      <c r="J2191" s="20"/>
      <c r="K2191" s="16"/>
      <c r="L2191" s="20" t="s">
        <v>3337</v>
      </c>
      <c r="M2191" s="21" t="s">
        <v>3338</v>
      </c>
      <c r="N2191" s="16"/>
      <c r="O2191" s="16"/>
      <c r="P2191" s="20"/>
      <c r="Q2191" s="1"/>
      <c r="R2191" s="1"/>
      <c r="S2191" s="16"/>
      <c r="T2191" s="151"/>
      <c r="V2191" s="105" t="str">
        <f>IF(Tabela2[[#This Row],[F.R.
(Fonte Recurso)]]="",IF(B2311&lt;&gt;"",B2311&amp;".","")&amp;C2311&amp;"."&amp;D2311&amp;"."&amp;E2311&amp;"."&amp;F2311&amp;"."&amp;G2311&amp;"."&amp;H2311&amp;"."&amp;I2311&amp;"."&amp;J2311,"")</f>
        <v/>
      </c>
      <c r="W2191" s="105" t="b">
        <f>V2191=Tabela2[[#This Row],[N.R.
(Natureza da Receita)]]</f>
        <v>1</v>
      </c>
      <c r="X2191" s="105" t="str">
        <f>IF(Tabela2[[#This Row],[F.R.
(Fonte Recurso)]]="",VLOOKUP(Tabela2[[#This Row],[N.R.
(Natureza da Receita)]],Tabela813[[NR]:[Situação]],3,FALSE),"")</f>
        <v/>
      </c>
      <c r="Y2191" s="105" t="b">
        <f>X2191=Tabela2[[#This Row],[(S)intética
(A)nalítica]]</f>
        <v>1</v>
      </c>
    </row>
    <row r="2192" spans="2:25" ht="30">
      <c r="B2192" s="29" t="s">
        <v>793</v>
      </c>
      <c r="C2192" s="20" t="s">
        <v>781</v>
      </c>
      <c r="D2192" s="20" t="s">
        <v>786</v>
      </c>
      <c r="E2192" s="20" t="s">
        <v>782</v>
      </c>
      <c r="F2192" s="20" t="s">
        <v>784</v>
      </c>
      <c r="G2192" s="20" t="s">
        <v>787</v>
      </c>
      <c r="H2192" s="20" t="s">
        <v>784</v>
      </c>
      <c r="I2192" s="20" t="s">
        <v>784</v>
      </c>
      <c r="J2192" s="20" t="s">
        <v>787</v>
      </c>
      <c r="K2192" s="16" t="s">
        <v>2274</v>
      </c>
      <c r="L2192" s="20"/>
      <c r="M2192" s="21" t="s">
        <v>917</v>
      </c>
      <c r="N2192" s="16" t="s">
        <v>1236</v>
      </c>
      <c r="O2192" s="16">
        <v>4</v>
      </c>
      <c r="P2192" s="20" t="s">
        <v>44</v>
      </c>
      <c r="Q2192" s="1" t="s">
        <v>2894</v>
      </c>
      <c r="R2192" s="1" t="s">
        <v>157</v>
      </c>
      <c r="S2192" s="16" t="s">
        <v>157</v>
      </c>
      <c r="T2192" s="151"/>
      <c r="V2192" s="105" t="str">
        <f>IF(Tabela2[[#This Row],[F.R.
(Fonte Recurso)]]="",IF(B2312&lt;&gt;"",B2312&amp;".","")&amp;C2312&amp;"."&amp;D2312&amp;"."&amp;E2312&amp;"."&amp;F2312&amp;"."&amp;G2312&amp;"."&amp;H2312&amp;"."&amp;I2312&amp;"."&amp;J2312,"")</f>
        <v>9.1.7.2.4.99.0.1.02</v>
      </c>
      <c r="W2192" s="105" t="b">
        <f>V2192=Tabela2[[#This Row],[N.R.
(Natureza da Receita)]]</f>
        <v>0</v>
      </c>
      <c r="X2192" s="105" t="str">
        <f>IF(Tabela2[[#This Row],[F.R.
(Fonte Recurso)]]="",VLOOKUP(Tabela2[[#This Row],[N.R.
(Natureza da Receita)]],Tabela813[[NR]:[Situação]],3,FALSE),"")</f>
        <v>S</v>
      </c>
      <c r="Y2192" s="105" t="b">
        <f>X2192=Tabela2[[#This Row],[(S)intética
(A)nalítica]]</f>
        <v>1</v>
      </c>
    </row>
    <row r="2193" spans="2:25" ht="30">
      <c r="B2193" s="29" t="s">
        <v>793</v>
      </c>
      <c r="C2193" s="20" t="s">
        <v>781</v>
      </c>
      <c r="D2193" s="20" t="s">
        <v>786</v>
      </c>
      <c r="E2193" s="20" t="s">
        <v>782</v>
      </c>
      <c r="F2193" s="20" t="s">
        <v>781</v>
      </c>
      <c r="G2193" s="20" t="s">
        <v>787</v>
      </c>
      <c r="H2193" s="20" t="s">
        <v>784</v>
      </c>
      <c r="I2193" s="20" t="s">
        <v>784</v>
      </c>
      <c r="J2193" s="20" t="s">
        <v>787</v>
      </c>
      <c r="K2193" s="16" t="s">
        <v>2275</v>
      </c>
      <c r="L2193" s="20"/>
      <c r="M2193" s="21" t="s">
        <v>918</v>
      </c>
      <c r="N2193" s="16" t="s">
        <v>1236</v>
      </c>
      <c r="O2193" s="16">
        <v>5</v>
      </c>
      <c r="P2193" s="20" t="s">
        <v>44</v>
      </c>
      <c r="Q2193" s="1" t="s">
        <v>2894</v>
      </c>
      <c r="R2193" s="1" t="s">
        <v>157</v>
      </c>
      <c r="S2193" s="16"/>
      <c r="T2193" s="151"/>
      <c r="V2193" s="105" t="str">
        <f>IF(Tabela2[[#This Row],[F.R.
(Fonte Recurso)]]="",IF(B2313&lt;&gt;"",B2313&amp;".","")&amp;C2313&amp;"."&amp;D2313&amp;"."&amp;E2313&amp;"."&amp;F2313&amp;"."&amp;G2313&amp;"."&amp;H2313&amp;"."&amp;I2313&amp;"."&amp;J2313,"")</f>
        <v>.......</v>
      </c>
      <c r="W2193" s="105" t="b">
        <f>V2193=Tabela2[[#This Row],[N.R.
(Natureza da Receita)]]</f>
        <v>0</v>
      </c>
      <c r="X2193" s="105" t="str">
        <f>IF(Tabela2[[#This Row],[F.R.
(Fonte Recurso)]]="",VLOOKUP(Tabela2[[#This Row],[N.R.
(Natureza da Receita)]],Tabela813[[NR]:[Situação]],3,FALSE),"")</f>
        <v>S</v>
      </c>
      <c r="Y2193" s="105" t="b">
        <f>X2193=Tabela2[[#This Row],[(S)intética
(A)nalítica]]</f>
        <v>1</v>
      </c>
    </row>
    <row r="2194" spans="2:25" ht="45">
      <c r="B2194" s="29" t="s">
        <v>793</v>
      </c>
      <c r="C2194" s="20" t="s">
        <v>781</v>
      </c>
      <c r="D2194" s="20" t="s">
        <v>786</v>
      </c>
      <c r="E2194" s="20" t="s">
        <v>782</v>
      </c>
      <c r="F2194" s="20" t="s">
        <v>781</v>
      </c>
      <c r="G2194" s="20" t="s">
        <v>807</v>
      </c>
      <c r="H2194" s="20" t="s">
        <v>784</v>
      </c>
      <c r="I2194" s="20" t="s">
        <v>784</v>
      </c>
      <c r="J2194" s="20" t="s">
        <v>787</v>
      </c>
      <c r="K2194" s="16" t="s">
        <v>2276</v>
      </c>
      <c r="L2194" s="20"/>
      <c r="M2194" s="21" t="s">
        <v>919</v>
      </c>
      <c r="N2194" s="16" t="s">
        <v>1236</v>
      </c>
      <c r="O2194" s="16">
        <v>6</v>
      </c>
      <c r="P2194" s="20" t="s">
        <v>54</v>
      </c>
      <c r="Q2194" s="1" t="s">
        <v>2895</v>
      </c>
      <c r="R2194" s="1" t="s">
        <v>157</v>
      </c>
      <c r="S2194" s="16"/>
      <c r="T2194" s="151"/>
      <c r="V2194" s="105" t="str">
        <f>IF(Tabela2[[#This Row],[F.R.
(Fonte Recurso)]]="",IF(B2314&lt;&gt;"",B2314&amp;".","")&amp;C2314&amp;"."&amp;D2314&amp;"."&amp;E2314&amp;"."&amp;F2314&amp;"."&amp;G2314&amp;"."&amp;H2314&amp;"."&amp;I2314&amp;"."&amp;J2314,"")</f>
        <v>.......</v>
      </c>
      <c r="W2194" s="105" t="b">
        <f>V2194=Tabela2[[#This Row],[N.R.
(Natureza da Receita)]]</f>
        <v>0</v>
      </c>
      <c r="X2194" s="105" t="str">
        <f>IF(Tabela2[[#This Row],[F.R.
(Fonte Recurso)]]="",VLOOKUP(Tabela2[[#This Row],[N.R.
(Natureza da Receita)]],Tabela813[[NR]:[Situação]],3,FALSE),"")</f>
        <v>S</v>
      </c>
      <c r="Y2194" s="105" t="b">
        <f>X2194=Tabela2[[#This Row],[(S)intética
(A)nalítica]]</f>
        <v>1</v>
      </c>
    </row>
    <row r="2195" spans="2:25">
      <c r="B2195" s="29"/>
      <c r="C2195" s="20"/>
      <c r="D2195" s="20"/>
      <c r="E2195" s="20"/>
      <c r="F2195" s="20"/>
      <c r="G2195" s="20"/>
      <c r="H2195" s="20"/>
      <c r="I2195" s="20"/>
      <c r="J2195" s="20"/>
      <c r="K2195" s="16"/>
      <c r="L2195" s="143" t="s">
        <v>3142</v>
      </c>
      <c r="M2195" s="95" t="s">
        <v>3059</v>
      </c>
      <c r="N2195" s="16"/>
      <c r="O2195" s="16" t="s">
        <v>157</v>
      </c>
      <c r="P2195" s="20" t="s">
        <v>157</v>
      </c>
      <c r="Q2195" s="1"/>
      <c r="R2195" s="1" t="s">
        <v>157</v>
      </c>
      <c r="S2195" s="16" t="s">
        <v>157</v>
      </c>
      <c r="T2195" s="151"/>
      <c r="V2195" s="105" t="str">
        <f>IF(Tabela2[[#This Row],[F.R.
(Fonte Recurso)]]="",IF(B2315&lt;&gt;"",B2315&amp;".","")&amp;C2315&amp;"."&amp;D2315&amp;"."&amp;E2315&amp;"."&amp;F2315&amp;"."&amp;G2315&amp;"."&amp;H2315&amp;"."&amp;I2315&amp;"."&amp;J2315,"")</f>
        <v/>
      </c>
      <c r="W2195" s="105" t="b">
        <f>V2195=Tabela2[[#This Row],[N.R.
(Natureza da Receita)]]</f>
        <v>1</v>
      </c>
      <c r="X2195" s="105" t="str">
        <f>IF(Tabela2[[#This Row],[F.R.
(Fonte Recurso)]]="",VLOOKUP(Tabela2[[#This Row],[N.R.
(Natureza da Receita)]],Tabela813[[NR]:[Situação]],3,FALSE),"")</f>
        <v/>
      </c>
      <c r="Y2195" s="105" t="b">
        <f>X2195=Tabela2[[#This Row],[(S)intética
(A)nalítica]]</f>
        <v>1</v>
      </c>
    </row>
    <row r="2196" spans="2:25" ht="30">
      <c r="B2196" s="29" t="s">
        <v>793</v>
      </c>
      <c r="C2196" s="20" t="s">
        <v>781</v>
      </c>
      <c r="D2196" s="20" t="s">
        <v>786</v>
      </c>
      <c r="E2196" s="20" t="s">
        <v>782</v>
      </c>
      <c r="F2196" s="20" t="s">
        <v>781</v>
      </c>
      <c r="G2196" s="20" t="s">
        <v>809</v>
      </c>
      <c r="H2196" s="20" t="s">
        <v>784</v>
      </c>
      <c r="I2196" s="20" t="s">
        <v>784</v>
      </c>
      <c r="J2196" s="20" t="s">
        <v>787</v>
      </c>
      <c r="K2196" s="16" t="s">
        <v>2277</v>
      </c>
      <c r="L2196" s="20"/>
      <c r="M2196" s="21" t="s">
        <v>920</v>
      </c>
      <c r="N2196" s="16" t="s">
        <v>1236</v>
      </c>
      <c r="O2196" s="16">
        <v>6</v>
      </c>
      <c r="P2196" s="20" t="s">
        <v>54</v>
      </c>
      <c r="Q2196" s="1" t="s">
        <v>2896</v>
      </c>
      <c r="R2196" s="1" t="s">
        <v>157</v>
      </c>
      <c r="S2196" s="16"/>
      <c r="T2196" s="151"/>
      <c r="V2196" s="105" t="str">
        <f>IF(Tabela2[[#This Row],[F.R.
(Fonte Recurso)]]="",IF(B2316&lt;&gt;"",B2316&amp;".","")&amp;C2316&amp;"."&amp;D2316&amp;"."&amp;E2316&amp;"."&amp;F2316&amp;"."&amp;G2316&amp;"."&amp;H2316&amp;"."&amp;I2316&amp;"."&amp;J2316,"")</f>
        <v>.......</v>
      </c>
      <c r="W2196" s="105" t="b">
        <f>V2196=Tabela2[[#This Row],[N.R.
(Natureza da Receita)]]</f>
        <v>0</v>
      </c>
      <c r="X2196" s="105" t="str">
        <f>IF(Tabela2[[#This Row],[F.R.
(Fonte Recurso)]]="",VLOOKUP(Tabela2[[#This Row],[N.R.
(Natureza da Receita)]],Tabela813[[NR]:[Situação]],3,FALSE),"")</f>
        <v>S</v>
      </c>
      <c r="Y2196" s="105" t="b">
        <f>X2196=Tabela2[[#This Row],[(S)intética
(A)nalítica]]</f>
        <v>1</v>
      </c>
    </row>
    <row r="2197" spans="2:25">
      <c r="B2197" s="29"/>
      <c r="C2197" s="20"/>
      <c r="D2197" s="20"/>
      <c r="E2197" s="20"/>
      <c r="F2197" s="20"/>
      <c r="G2197" s="20"/>
      <c r="H2197" s="20"/>
      <c r="I2197" s="20"/>
      <c r="J2197" s="20"/>
      <c r="K2197" s="16"/>
      <c r="L2197" s="143" t="s">
        <v>3142</v>
      </c>
      <c r="M2197" s="95" t="s">
        <v>3059</v>
      </c>
      <c r="N2197" s="16"/>
      <c r="O2197" s="16" t="s">
        <v>157</v>
      </c>
      <c r="P2197" s="20" t="s">
        <v>157</v>
      </c>
      <c r="Q2197" s="1"/>
      <c r="R2197" s="1" t="s">
        <v>157</v>
      </c>
      <c r="S2197" s="16" t="s">
        <v>157</v>
      </c>
      <c r="T2197" s="151"/>
      <c r="V2197" s="105" t="str">
        <f>IF(Tabela2[[#This Row],[F.R.
(Fonte Recurso)]]="",IF(B2317&lt;&gt;"",B2317&amp;".","")&amp;C2317&amp;"."&amp;D2317&amp;"."&amp;E2317&amp;"."&amp;F2317&amp;"."&amp;G2317&amp;"."&amp;H2317&amp;"."&amp;I2317&amp;"."&amp;J2317,"")</f>
        <v/>
      </c>
      <c r="W2197" s="105" t="b">
        <f>V2197=Tabela2[[#This Row],[N.R.
(Natureza da Receita)]]</f>
        <v>1</v>
      </c>
      <c r="X2197" s="105" t="str">
        <f>IF(Tabela2[[#This Row],[F.R.
(Fonte Recurso)]]="",VLOOKUP(Tabela2[[#This Row],[N.R.
(Natureza da Receita)]],Tabela813[[NR]:[Situação]],3,FALSE),"")</f>
        <v/>
      </c>
      <c r="Y2197" s="105" t="b">
        <f>X2197=Tabela2[[#This Row],[(S)intética
(A)nalítica]]</f>
        <v>1</v>
      </c>
    </row>
    <row r="2198" spans="2:25" ht="30">
      <c r="B2198" s="29" t="s">
        <v>793</v>
      </c>
      <c r="C2198" s="20" t="s">
        <v>781</v>
      </c>
      <c r="D2198" s="20" t="s">
        <v>786</v>
      </c>
      <c r="E2198" s="20" t="s">
        <v>782</v>
      </c>
      <c r="F2198" s="20" t="s">
        <v>781</v>
      </c>
      <c r="G2198" s="20" t="s">
        <v>811</v>
      </c>
      <c r="H2198" s="20" t="s">
        <v>784</v>
      </c>
      <c r="I2198" s="20" t="s">
        <v>784</v>
      </c>
      <c r="J2198" s="20" t="s">
        <v>787</v>
      </c>
      <c r="K2198" s="16" t="s">
        <v>2278</v>
      </c>
      <c r="L2198" s="20"/>
      <c r="M2198" s="21" t="s">
        <v>921</v>
      </c>
      <c r="N2198" s="16" t="s">
        <v>1236</v>
      </c>
      <c r="O2198" s="16">
        <v>6</v>
      </c>
      <c r="P2198" s="20" t="s">
        <v>54</v>
      </c>
      <c r="Q2198" s="1" t="s">
        <v>2897</v>
      </c>
      <c r="R2198" s="1" t="s">
        <v>157</v>
      </c>
      <c r="S2198" s="16"/>
      <c r="T2198" s="151"/>
      <c r="V2198" s="105" t="str">
        <f>IF(Tabela2[[#This Row],[F.R.
(Fonte Recurso)]]="",IF(B2322&lt;&gt;"",B2322&amp;".","")&amp;C2322&amp;"."&amp;D2322&amp;"."&amp;E2322&amp;"."&amp;F2322&amp;"."&amp;G2322&amp;"."&amp;H2322&amp;"."&amp;I2322&amp;"."&amp;J2322,"")</f>
        <v>9.1.7.3.0.00.0.0.00</v>
      </c>
      <c r="W2198" s="105" t="b">
        <f>V2198=Tabela2[[#This Row],[N.R.
(Natureza da Receita)]]</f>
        <v>0</v>
      </c>
      <c r="X2198" s="105" t="str">
        <f>IF(Tabela2[[#This Row],[F.R.
(Fonte Recurso)]]="",VLOOKUP(Tabela2[[#This Row],[N.R.
(Natureza da Receita)]],Tabela813[[NR]:[Situação]],3,FALSE),"")</f>
        <v>S</v>
      </c>
      <c r="Y2198" s="105" t="b">
        <f>X2198=Tabela2[[#This Row],[(S)intética
(A)nalítica]]</f>
        <v>1</v>
      </c>
    </row>
    <row r="2199" spans="2:25">
      <c r="B2199" s="29"/>
      <c r="C2199" s="20"/>
      <c r="D2199" s="20"/>
      <c r="E2199" s="20"/>
      <c r="F2199" s="20"/>
      <c r="G2199" s="20"/>
      <c r="H2199" s="20"/>
      <c r="I2199" s="20"/>
      <c r="J2199" s="20"/>
      <c r="K2199" s="16"/>
      <c r="L2199" s="143" t="s">
        <v>3142</v>
      </c>
      <c r="M2199" s="95" t="s">
        <v>3059</v>
      </c>
      <c r="N2199" s="16"/>
      <c r="O2199" s="16" t="s">
        <v>157</v>
      </c>
      <c r="P2199" s="20" t="s">
        <v>157</v>
      </c>
      <c r="Q2199" s="1"/>
      <c r="R2199" s="1" t="s">
        <v>157</v>
      </c>
      <c r="S2199" s="16" t="s">
        <v>157</v>
      </c>
      <c r="T2199" s="151"/>
      <c r="V2199" s="105" t="str">
        <f>IF(Tabela2[[#This Row],[F.R.
(Fonte Recurso)]]="",IF(B2323&lt;&gt;"",B2323&amp;".","")&amp;C2323&amp;"."&amp;D2323&amp;"."&amp;E2323&amp;"."&amp;F2323&amp;"."&amp;G2323&amp;"."&amp;H2323&amp;"."&amp;I2323&amp;"."&amp;J2323,"")</f>
        <v/>
      </c>
      <c r="W2199" s="105" t="b">
        <f>V2199=Tabela2[[#This Row],[N.R.
(Natureza da Receita)]]</f>
        <v>1</v>
      </c>
      <c r="X2199" s="105" t="str">
        <f>IF(Tabela2[[#This Row],[F.R.
(Fonte Recurso)]]="",VLOOKUP(Tabela2[[#This Row],[N.R.
(Natureza da Receita)]],Tabela813[[NR]:[Situação]],3,FALSE),"")</f>
        <v/>
      </c>
      <c r="Y2199" s="105" t="b">
        <f>X2199=Tabela2[[#This Row],[(S)intética
(A)nalítica]]</f>
        <v>1</v>
      </c>
    </row>
    <row r="2200" spans="2:25" ht="30">
      <c r="B2200" s="29" t="s">
        <v>793</v>
      </c>
      <c r="C2200" s="20" t="s">
        <v>781</v>
      </c>
      <c r="D2200" s="20" t="s">
        <v>786</v>
      </c>
      <c r="E2200" s="20" t="s">
        <v>782</v>
      </c>
      <c r="F2200" s="20" t="s">
        <v>781</v>
      </c>
      <c r="G2200" s="20" t="s">
        <v>808</v>
      </c>
      <c r="H2200" s="20" t="s">
        <v>784</v>
      </c>
      <c r="I2200" s="20" t="s">
        <v>784</v>
      </c>
      <c r="J2200" s="20" t="s">
        <v>787</v>
      </c>
      <c r="K2200" s="16" t="s">
        <v>2279</v>
      </c>
      <c r="L2200" s="20"/>
      <c r="M2200" s="21" t="s">
        <v>922</v>
      </c>
      <c r="N2200" s="16" t="s">
        <v>1236</v>
      </c>
      <c r="O2200" s="16">
        <v>6</v>
      </c>
      <c r="P2200" s="20" t="s">
        <v>54</v>
      </c>
      <c r="Q2200" s="1" t="s">
        <v>2898</v>
      </c>
      <c r="R2200" s="1" t="s">
        <v>157</v>
      </c>
      <c r="S2200" s="16"/>
      <c r="T2200" s="151"/>
      <c r="V2200" s="105" t="str">
        <f>IF(Tabela2[[#This Row],[F.R.
(Fonte Recurso)]]="",IF(B2324&lt;&gt;"",B2324&amp;".","")&amp;C2324&amp;"."&amp;D2324&amp;"."&amp;E2324&amp;"."&amp;F2324&amp;"."&amp;G2324&amp;"."&amp;H2324&amp;"."&amp;I2324&amp;"."&amp;J2324,"")</f>
        <v>9.1.7.3.2.50.0.0.00</v>
      </c>
      <c r="W2200" s="105" t="b">
        <f>V2200=Tabela2[[#This Row],[N.R.
(Natureza da Receita)]]</f>
        <v>0</v>
      </c>
      <c r="X2200" s="105" t="str">
        <f>IF(Tabela2[[#This Row],[F.R.
(Fonte Recurso)]]="",VLOOKUP(Tabela2[[#This Row],[N.R.
(Natureza da Receita)]],Tabela813[[NR]:[Situação]],3,FALSE),"")</f>
        <v>S</v>
      </c>
      <c r="Y2200" s="105" t="b">
        <f>X2200=Tabela2[[#This Row],[(S)intética
(A)nalítica]]</f>
        <v>1</v>
      </c>
    </row>
    <row r="2201" spans="2:25">
      <c r="B2201" s="29"/>
      <c r="C2201" s="20"/>
      <c r="D2201" s="20"/>
      <c r="E2201" s="20"/>
      <c r="F2201" s="20"/>
      <c r="G2201" s="20"/>
      <c r="H2201" s="20"/>
      <c r="I2201" s="20"/>
      <c r="J2201" s="20"/>
      <c r="K2201" s="16"/>
      <c r="L2201" s="143" t="s">
        <v>3142</v>
      </c>
      <c r="M2201" s="95" t="s">
        <v>3059</v>
      </c>
      <c r="N2201" s="16"/>
      <c r="O2201" s="16"/>
      <c r="P2201" s="20"/>
      <c r="Q2201" s="1"/>
      <c r="R2201" s="1" t="s">
        <v>157</v>
      </c>
      <c r="S2201" s="16" t="s">
        <v>157</v>
      </c>
      <c r="T2201" s="151"/>
      <c r="V2201" s="105" t="str">
        <f>IF(Tabela2[[#This Row],[F.R.
(Fonte Recurso)]]="",IF(B2325&lt;&gt;"",B2325&amp;".","")&amp;C2325&amp;"."&amp;D2325&amp;"."&amp;E2325&amp;"."&amp;F2325&amp;"."&amp;G2325&amp;"."&amp;H2325&amp;"."&amp;I2325&amp;"."&amp;J2325,"")</f>
        <v/>
      </c>
      <c r="W2201" s="105" t="b">
        <f>V2201=Tabela2[[#This Row],[N.R.
(Natureza da Receita)]]</f>
        <v>1</v>
      </c>
      <c r="X2201" s="105" t="str">
        <f>IF(Tabela2[[#This Row],[F.R.
(Fonte Recurso)]]="",VLOOKUP(Tabela2[[#This Row],[N.R.
(Natureza da Receita)]],Tabela813[[NR]:[Situação]],3,FALSE),"")</f>
        <v/>
      </c>
      <c r="Y2201" s="105" t="b">
        <f>X2201=Tabela2[[#This Row],[(S)intética
(A)nalítica]]</f>
        <v>1</v>
      </c>
    </row>
    <row r="2202" spans="2:25">
      <c r="B2202" s="30" t="s">
        <v>793</v>
      </c>
      <c r="C2202" s="20" t="s">
        <v>781</v>
      </c>
      <c r="D2202" s="20" t="s">
        <v>786</v>
      </c>
      <c r="E2202" s="20" t="s">
        <v>782</v>
      </c>
      <c r="F2202" s="20" t="s">
        <v>781</v>
      </c>
      <c r="G2202" s="20" t="s">
        <v>797</v>
      </c>
      <c r="H2202" s="20" t="s">
        <v>784</v>
      </c>
      <c r="I2202" s="20" t="s">
        <v>784</v>
      </c>
      <c r="J2202" s="20" t="s">
        <v>787</v>
      </c>
      <c r="K2202" s="16" t="s">
        <v>2280</v>
      </c>
      <c r="L2202" s="20"/>
      <c r="M2202" s="21" t="s">
        <v>923</v>
      </c>
      <c r="N2202" s="16" t="s">
        <v>1236</v>
      </c>
      <c r="O2202" s="16">
        <v>6</v>
      </c>
      <c r="P2202" s="20" t="s">
        <v>50</v>
      </c>
      <c r="Q2202" s="1" t="s">
        <v>2899</v>
      </c>
      <c r="R2202" s="1" t="s">
        <v>157</v>
      </c>
      <c r="S2202" s="16"/>
      <c r="T2202" s="151"/>
      <c r="V2202" s="105" t="str">
        <f>IF(Tabela2[[#This Row],[F.R.
(Fonte Recurso)]]="",IF(B2326&lt;&gt;"",B2326&amp;".","")&amp;C2326&amp;"."&amp;D2326&amp;"."&amp;E2326&amp;"."&amp;F2326&amp;"."&amp;G2326&amp;"."&amp;H2326&amp;"."&amp;I2326&amp;"."&amp;J2326,"")</f>
        <v>9.1.7.3.2.51.0.0.00</v>
      </c>
      <c r="W2202" s="105" t="b">
        <f>V2202=Tabela2[[#This Row],[N.R.
(Natureza da Receita)]]</f>
        <v>0</v>
      </c>
      <c r="X2202" s="105" t="str">
        <f>IF(Tabela2[[#This Row],[F.R.
(Fonte Recurso)]]="",VLOOKUP(Tabela2[[#This Row],[N.R.
(Natureza da Receita)]],Tabela813[[NR]:[Situação]],3,FALSE),"")</f>
        <v>S</v>
      </c>
      <c r="Y2202" s="105" t="b">
        <f>X2202=Tabela2[[#This Row],[(S)intética
(A)nalítica]]</f>
        <v>1</v>
      </c>
    </row>
    <row r="2203" spans="2:25">
      <c r="B2203" s="30"/>
      <c r="C2203" s="20"/>
      <c r="D2203" s="20"/>
      <c r="E2203" s="20"/>
      <c r="F2203" s="20"/>
      <c r="G2203" s="20"/>
      <c r="H2203" s="20"/>
      <c r="I2203" s="20"/>
      <c r="J2203" s="20"/>
      <c r="K2203" s="16"/>
      <c r="L2203" s="143" t="s">
        <v>3142</v>
      </c>
      <c r="M2203" s="95" t="s">
        <v>3059</v>
      </c>
      <c r="N2203" s="16"/>
      <c r="O2203" s="16" t="s">
        <v>157</v>
      </c>
      <c r="P2203" s="20" t="s">
        <v>157</v>
      </c>
      <c r="Q2203" s="1"/>
      <c r="R2203" s="1" t="s">
        <v>157</v>
      </c>
      <c r="S2203" s="16" t="s">
        <v>157</v>
      </c>
      <c r="T2203" s="151"/>
      <c r="V2203" s="105" t="str">
        <f>IF(Tabela2[[#This Row],[F.R.
(Fonte Recurso)]]="",IF(B2327&lt;&gt;"",B2327&amp;".","")&amp;C2327&amp;"."&amp;D2327&amp;"."&amp;E2327&amp;"."&amp;F2327&amp;"."&amp;G2327&amp;"."&amp;H2327&amp;"."&amp;I2327&amp;"."&amp;J2327,"")</f>
        <v/>
      </c>
      <c r="W2203" s="105" t="b">
        <f>V2203=Tabela2[[#This Row],[N.R.
(Natureza da Receita)]]</f>
        <v>1</v>
      </c>
      <c r="X2203" s="105" t="str">
        <f>IF(Tabela2[[#This Row],[F.R.
(Fonte Recurso)]]="",VLOOKUP(Tabela2[[#This Row],[N.R.
(Natureza da Receita)]],Tabela813[[NR]:[Situação]],3,FALSE),"")</f>
        <v/>
      </c>
      <c r="Y2203" s="105" t="b">
        <f>X2203=Tabela2[[#This Row],[(S)intética
(A)nalítica]]</f>
        <v>1</v>
      </c>
    </row>
    <row r="2204" spans="2:25">
      <c r="B2204" s="29" t="s">
        <v>793</v>
      </c>
      <c r="C2204" s="20" t="s">
        <v>781</v>
      </c>
      <c r="D2204" s="20" t="s">
        <v>786</v>
      </c>
      <c r="E2204" s="20" t="s">
        <v>793</v>
      </c>
      <c r="F2204" s="20" t="s">
        <v>784</v>
      </c>
      <c r="G2204" s="20" t="s">
        <v>787</v>
      </c>
      <c r="H2204" s="20" t="s">
        <v>784</v>
      </c>
      <c r="I2204" s="20" t="s">
        <v>784</v>
      </c>
      <c r="J2204" s="20" t="s">
        <v>787</v>
      </c>
      <c r="K2204" s="16" t="s">
        <v>2281</v>
      </c>
      <c r="L2204" s="20"/>
      <c r="M2204" s="21" t="s">
        <v>924</v>
      </c>
      <c r="N2204" s="16" t="s">
        <v>1236</v>
      </c>
      <c r="O2204" s="16">
        <v>4</v>
      </c>
      <c r="P2204" s="20" t="s">
        <v>44</v>
      </c>
      <c r="Q2204" s="1" t="s">
        <v>2900</v>
      </c>
      <c r="R2204" s="1" t="s">
        <v>157</v>
      </c>
      <c r="S2204" s="16" t="s">
        <v>157</v>
      </c>
      <c r="T2204" s="151"/>
      <c r="V2204" s="105" t="str">
        <f>IF(Tabela2[[#This Row],[F.R.
(Fonte Recurso)]]="",IF(B2328&lt;&gt;"",B2328&amp;".","")&amp;C2328&amp;"."&amp;D2328&amp;"."&amp;E2328&amp;"."&amp;F2328&amp;"."&amp;G2328&amp;"."&amp;H2328&amp;"."&amp;I2328&amp;"."&amp;J2328,"")</f>
        <v>9.1.7.3.2.99.0.0.00</v>
      </c>
      <c r="W2204" s="105" t="b">
        <f>V2204=Tabela2[[#This Row],[N.R.
(Natureza da Receita)]]</f>
        <v>0</v>
      </c>
      <c r="X2204" s="105" t="str">
        <f>IF(Tabela2[[#This Row],[F.R.
(Fonte Recurso)]]="",VLOOKUP(Tabela2[[#This Row],[N.R.
(Natureza da Receita)]],Tabela813[[NR]:[Situação]],3,FALSE),"")</f>
        <v>S</v>
      </c>
      <c r="Y2204" s="105" t="b">
        <f>X2204=Tabela2[[#This Row],[(S)intética
(A)nalítica]]</f>
        <v>1</v>
      </c>
    </row>
    <row r="2205" spans="2:25">
      <c r="B2205" s="29" t="s">
        <v>793</v>
      </c>
      <c r="C2205" s="20" t="s">
        <v>781</v>
      </c>
      <c r="D2205" s="20" t="s">
        <v>786</v>
      </c>
      <c r="E2205" s="20" t="s">
        <v>793</v>
      </c>
      <c r="F2205" s="20" t="s">
        <v>793</v>
      </c>
      <c r="G2205" s="20" t="s">
        <v>787</v>
      </c>
      <c r="H2205" s="20" t="s">
        <v>784</v>
      </c>
      <c r="I2205" s="20" t="s">
        <v>784</v>
      </c>
      <c r="J2205" s="20" t="s">
        <v>787</v>
      </c>
      <c r="K2205" s="16" t="s">
        <v>2282</v>
      </c>
      <c r="L2205" s="20"/>
      <c r="M2205" s="21" t="s">
        <v>924</v>
      </c>
      <c r="N2205" s="16" t="s">
        <v>1236</v>
      </c>
      <c r="O2205" s="16">
        <v>5</v>
      </c>
      <c r="P2205" s="20" t="s">
        <v>44</v>
      </c>
      <c r="Q2205" s="1" t="s">
        <v>2900</v>
      </c>
      <c r="R2205" s="1" t="s">
        <v>157</v>
      </c>
      <c r="S2205" s="16"/>
      <c r="T2205" s="151"/>
      <c r="V2205" s="105" t="str">
        <f>IF(Tabela2[[#This Row],[F.R.
(Fonte Recurso)]]="",IF(B2329&lt;&gt;"",B2329&amp;".","")&amp;C2329&amp;"."&amp;D2329&amp;"."&amp;E2329&amp;"."&amp;F2329&amp;"."&amp;G2329&amp;"."&amp;H2329&amp;"."&amp;I2329&amp;"."&amp;J2329,"")</f>
        <v>.......</v>
      </c>
      <c r="W2205" s="105" t="b">
        <f>V2205=Tabela2[[#This Row],[N.R.
(Natureza da Receita)]]</f>
        <v>0</v>
      </c>
      <c r="X2205" s="105" t="str">
        <f>IF(Tabela2[[#This Row],[F.R.
(Fonte Recurso)]]="",VLOOKUP(Tabela2[[#This Row],[N.R.
(Natureza da Receita)]],Tabela813[[NR]:[Situação]],3,FALSE),"")</f>
        <v>S</v>
      </c>
      <c r="Y2205" s="105" t="b">
        <f>X2205=Tabela2[[#This Row],[(S)intética
(A)nalítica]]</f>
        <v>1</v>
      </c>
    </row>
    <row r="2206" spans="2:25">
      <c r="B2206" s="29" t="s">
        <v>793</v>
      </c>
      <c r="C2206" s="20" t="s">
        <v>781</v>
      </c>
      <c r="D2206" s="20" t="s">
        <v>786</v>
      </c>
      <c r="E2206" s="20" t="s">
        <v>793</v>
      </c>
      <c r="F2206" s="20" t="s">
        <v>793</v>
      </c>
      <c r="G2206" s="20" t="s">
        <v>807</v>
      </c>
      <c r="H2206" s="20" t="s">
        <v>784</v>
      </c>
      <c r="I2206" s="20" t="s">
        <v>784</v>
      </c>
      <c r="J2206" s="20" t="s">
        <v>787</v>
      </c>
      <c r="K2206" s="16" t="s">
        <v>3320</v>
      </c>
      <c r="L2206" s="20"/>
      <c r="M2206" s="21" t="s">
        <v>3253</v>
      </c>
      <c r="N2206" s="16" t="s">
        <v>1236</v>
      </c>
      <c r="O2206" s="16">
        <v>5</v>
      </c>
      <c r="P2206" s="20" t="s">
        <v>54</v>
      </c>
      <c r="Q2206" s="1" t="s">
        <v>3322</v>
      </c>
      <c r="R2206" s="1"/>
      <c r="S2206" s="16"/>
      <c r="T2206" s="151"/>
      <c r="V2206" s="105" t="str">
        <f>IF(Tabela2[[#This Row],[F.R.
(Fonte Recurso)]]="",IF(B2330&lt;&gt;"",B2330&amp;".","")&amp;C2330&amp;"."&amp;D2330&amp;"."&amp;E2330&amp;"."&amp;F2330&amp;"."&amp;G2330&amp;"."&amp;H2330&amp;"."&amp;I2330&amp;"."&amp;J2330,"")</f>
        <v>.......</v>
      </c>
      <c r="W2206" s="105" t="b">
        <f>V2206=Tabela2[[#This Row],[N.R.
(Natureza da Receita)]]</f>
        <v>0</v>
      </c>
      <c r="X2206" s="105" t="str">
        <f>IF(Tabela2[[#This Row],[F.R.
(Fonte Recurso)]]="",VLOOKUP(Tabela2[[#This Row],[N.R.
(Natureza da Receita)]],Tabela813[[NR]:[Situação]],3,FALSE),"")</f>
        <v>S</v>
      </c>
      <c r="Y2206" s="105" t="b">
        <f>X2206=Tabela2[[#This Row],[(S)intética
(A)nalítica]]</f>
        <v>1</v>
      </c>
    </row>
    <row r="2207" spans="2:25" ht="30">
      <c r="B2207" s="29" t="s">
        <v>793</v>
      </c>
      <c r="C2207" s="20" t="s">
        <v>781</v>
      </c>
      <c r="D2207" s="20" t="s">
        <v>786</v>
      </c>
      <c r="E2207" s="20" t="s">
        <v>793</v>
      </c>
      <c r="F2207" s="20" t="s">
        <v>793</v>
      </c>
      <c r="G2207" s="20" t="s">
        <v>807</v>
      </c>
      <c r="H2207" s="20" t="s">
        <v>781</v>
      </c>
      <c r="I2207" s="20" t="s">
        <v>784</v>
      </c>
      <c r="J2207" s="20" t="s">
        <v>787</v>
      </c>
      <c r="K2207" s="16" t="s">
        <v>3321</v>
      </c>
      <c r="L2207" s="20"/>
      <c r="M2207" s="21" t="s">
        <v>6153</v>
      </c>
      <c r="N2207" s="16" t="str">
        <f t="shared" ref="N2207:N2248" si="52">X2087</f>
        <v>S</v>
      </c>
      <c r="O2207" s="16">
        <v>6</v>
      </c>
      <c r="P2207" s="20" t="s">
        <v>54</v>
      </c>
      <c r="Q2207" s="1" t="s">
        <v>3323</v>
      </c>
      <c r="R2207" s="1" t="s">
        <v>3257</v>
      </c>
      <c r="S2207" s="16"/>
      <c r="T2207" s="151"/>
      <c r="V2207" s="105" t="str">
        <f>IF(Tabela2[[#This Row],[F.R.
(Fonte Recurso)]]="",IF(B2331&lt;&gt;"",B2331&amp;".","")&amp;C2331&amp;"."&amp;D2331&amp;"."&amp;E2331&amp;"."&amp;F2331&amp;"."&amp;G2331&amp;"."&amp;H2331&amp;"."&amp;I2331&amp;"."&amp;J2331,"")</f>
        <v>9.1.7.4.0.00.0.0.00</v>
      </c>
      <c r="W2207" s="105" t="b">
        <f>V2207=Tabela2[[#This Row],[N.R.
(Natureza da Receita)]]</f>
        <v>0</v>
      </c>
      <c r="X2207" s="105" t="str">
        <f>IF(Tabela2[[#This Row],[F.R.
(Fonte Recurso)]]="",VLOOKUP(Tabela2[[#This Row],[N.R.
(Natureza da Receita)]],Tabela813[[NR]:[Situação]],3,FALSE),"")</f>
        <v>S</v>
      </c>
      <c r="Y2207" s="105" t="b">
        <f>X2207=Tabela2[[#This Row],[(S)intética
(A)nalítica]]</f>
        <v>1</v>
      </c>
    </row>
    <row r="2208" spans="2:25">
      <c r="B2208" s="29"/>
      <c r="C2208" s="20"/>
      <c r="D2208" s="20"/>
      <c r="E2208" s="20"/>
      <c r="F2208" s="20"/>
      <c r="G2208" s="20"/>
      <c r="H2208" s="20"/>
      <c r="I2208" s="20"/>
      <c r="J2208" s="20"/>
      <c r="K2208" s="16"/>
      <c r="L2208" s="20" t="s">
        <v>3174</v>
      </c>
      <c r="M2208" s="21" t="s">
        <v>3342</v>
      </c>
      <c r="N2208" s="16"/>
      <c r="O2208" s="16"/>
      <c r="P2208" s="20"/>
      <c r="Q2208" s="1"/>
      <c r="R2208" s="1"/>
      <c r="S2208" s="16"/>
      <c r="T2208" s="151"/>
      <c r="V2208" s="105" t="str">
        <f>IF(Tabela2[[#This Row],[F.R.
(Fonte Recurso)]]="",IF(B2332&lt;&gt;"",B2332&amp;".","")&amp;C2332&amp;"."&amp;D2332&amp;"."&amp;E2332&amp;"."&amp;F2332&amp;"."&amp;G2332&amp;"."&amp;H2332&amp;"."&amp;I2332&amp;"."&amp;J2332,"")</f>
        <v/>
      </c>
      <c r="W2208" s="105" t="b">
        <f>V2208=Tabela2[[#This Row],[N.R.
(Natureza da Receita)]]</f>
        <v>1</v>
      </c>
      <c r="X2208" s="105" t="str">
        <f>IF(Tabela2[[#This Row],[F.R.
(Fonte Recurso)]]="",VLOOKUP(Tabela2[[#This Row],[N.R.
(Natureza da Receita)]],Tabela813[[NR]:[Situação]],3,FALSE),"")</f>
        <v/>
      </c>
      <c r="Y2208" s="105" t="b">
        <f>X2208=Tabela2[[#This Row],[(S)intética
(A)nalítica]]</f>
        <v>1</v>
      </c>
    </row>
    <row r="2209" spans="2:25" ht="30">
      <c r="B2209" s="29" t="s">
        <v>793</v>
      </c>
      <c r="C2209" s="20" t="s">
        <v>781</v>
      </c>
      <c r="D2209" s="20" t="s">
        <v>786</v>
      </c>
      <c r="E2209" s="20" t="s">
        <v>793</v>
      </c>
      <c r="F2209" s="20" t="s">
        <v>793</v>
      </c>
      <c r="G2209" s="20" t="s">
        <v>807</v>
      </c>
      <c r="H2209" s="20" t="s">
        <v>790</v>
      </c>
      <c r="I2209" s="20" t="s">
        <v>784</v>
      </c>
      <c r="J2209" s="20" t="s">
        <v>787</v>
      </c>
      <c r="K2209" s="16" t="s">
        <v>3324</v>
      </c>
      <c r="L2209" s="20"/>
      <c r="M2209" s="21" t="s">
        <v>6154</v>
      </c>
      <c r="N2209" s="16" t="s">
        <v>1236</v>
      </c>
      <c r="O2209" s="16">
        <v>6</v>
      </c>
      <c r="P2209" s="20" t="s">
        <v>54</v>
      </c>
      <c r="Q2209" s="1" t="s">
        <v>3325</v>
      </c>
      <c r="R2209" s="1"/>
      <c r="S2209" s="16"/>
      <c r="T2209" s="151"/>
      <c r="V2209" s="105" t="str">
        <f>IF(Tabela2[[#This Row],[F.R.
(Fonte Recurso)]]="",IF(B2333&lt;&gt;"",B2333&amp;".","")&amp;C2333&amp;"."&amp;D2333&amp;"."&amp;E2333&amp;"."&amp;F2333&amp;"."&amp;G2333&amp;"."&amp;H2333&amp;"."&amp;I2333&amp;"."&amp;J2333,"")</f>
        <v>9.1.7.4.1.50.0.0.00</v>
      </c>
      <c r="W2209" s="105" t="b">
        <f>V2209=Tabela2[[#This Row],[N.R.
(Natureza da Receita)]]</f>
        <v>0</v>
      </c>
      <c r="X2209" s="105" t="str">
        <f>IF(Tabela2[[#This Row],[F.R.
(Fonte Recurso)]]="",VLOOKUP(Tabela2[[#This Row],[N.R.
(Natureza da Receita)]],Tabela813[[NR]:[Situação]],3,FALSE),"")</f>
        <v>S</v>
      </c>
      <c r="Y2209" s="105" t="b">
        <f>X2209=Tabela2[[#This Row],[(S)intética
(A)nalítica]]</f>
        <v>1</v>
      </c>
    </row>
    <row r="2210" spans="2:25">
      <c r="B2210" s="29"/>
      <c r="C2210" s="20"/>
      <c r="D2210" s="20"/>
      <c r="E2210" s="20"/>
      <c r="F2210" s="20"/>
      <c r="G2210" s="20"/>
      <c r="H2210" s="20"/>
      <c r="I2210" s="20"/>
      <c r="J2210" s="20"/>
      <c r="K2210" s="16"/>
      <c r="L2210" s="20" t="s">
        <v>3174</v>
      </c>
      <c r="M2210" s="21" t="s">
        <v>3342</v>
      </c>
      <c r="N2210" s="16"/>
      <c r="O2210" s="16"/>
      <c r="P2210" s="20"/>
      <c r="Q2210" s="1"/>
      <c r="R2210" s="1"/>
      <c r="S2210" s="16"/>
      <c r="T2210" s="151"/>
      <c r="V2210" s="105" t="str">
        <f>IF(Tabela2[[#This Row],[F.R.
(Fonte Recurso)]]="",IF(B2334&lt;&gt;"",B2334&amp;".","")&amp;C2334&amp;"."&amp;D2334&amp;"."&amp;E2334&amp;"."&amp;F2334&amp;"."&amp;G2334&amp;"."&amp;H2334&amp;"."&amp;I2334&amp;"."&amp;J2334,"")</f>
        <v/>
      </c>
      <c r="W2210" s="105" t="b">
        <f>V2210=Tabela2[[#This Row],[N.R.
(Natureza da Receita)]]</f>
        <v>1</v>
      </c>
      <c r="X2210" s="105" t="str">
        <f>IF(Tabela2[[#This Row],[F.R.
(Fonte Recurso)]]="",VLOOKUP(Tabela2[[#This Row],[N.R.
(Natureza da Receita)]],Tabela813[[NR]:[Situação]],3,FALSE),"")</f>
        <v/>
      </c>
      <c r="Y2210" s="105" t="b">
        <f>X2210=Tabela2[[#This Row],[(S)intética
(A)nalítica]]</f>
        <v>1</v>
      </c>
    </row>
    <row r="2211" spans="2:25" ht="30">
      <c r="B2211" s="29" t="s">
        <v>793</v>
      </c>
      <c r="C2211" s="20" t="s">
        <v>781</v>
      </c>
      <c r="D2211" s="20" t="s">
        <v>786</v>
      </c>
      <c r="E2211" s="20" t="s">
        <v>793</v>
      </c>
      <c r="F2211" s="20" t="s">
        <v>793</v>
      </c>
      <c r="G2211" s="20" t="s">
        <v>807</v>
      </c>
      <c r="H2211" s="20" t="s">
        <v>782</v>
      </c>
      <c r="I2211" s="20" t="s">
        <v>784</v>
      </c>
      <c r="J2211" s="20" t="s">
        <v>787</v>
      </c>
      <c r="K2211" s="16" t="s">
        <v>3326</v>
      </c>
      <c r="L2211" s="20"/>
      <c r="M2211" s="21" t="s">
        <v>6155</v>
      </c>
      <c r="N2211" s="16" t="s">
        <v>1236</v>
      </c>
      <c r="O2211" s="16">
        <v>6</v>
      </c>
      <c r="P2211" s="20" t="s">
        <v>54</v>
      </c>
      <c r="Q2211" s="1" t="s">
        <v>3327</v>
      </c>
      <c r="R2211" s="1"/>
      <c r="S2211" s="16"/>
      <c r="T2211" s="151"/>
      <c r="V2211" s="105" t="str">
        <f>IF(Tabela2[[#This Row],[F.R.
(Fonte Recurso)]]="",IF(B2335&lt;&gt;"",B2335&amp;".","")&amp;C2335&amp;"."&amp;D2335&amp;"."&amp;E2335&amp;"."&amp;F2335&amp;"."&amp;G2335&amp;"."&amp;H2335&amp;"."&amp;I2335&amp;"."&amp;J2335,"")</f>
        <v>9.1.7.4.1.51.0.0.00</v>
      </c>
      <c r="W2211" s="105" t="b">
        <f>V2211=Tabela2[[#This Row],[N.R.
(Natureza da Receita)]]</f>
        <v>0</v>
      </c>
      <c r="X2211" s="105" t="str">
        <f>IF(Tabela2[[#This Row],[F.R.
(Fonte Recurso)]]="",VLOOKUP(Tabela2[[#This Row],[N.R.
(Natureza da Receita)]],Tabela813[[NR]:[Situação]],3,FALSE),"")</f>
        <v>S</v>
      </c>
      <c r="Y2211" s="105" t="b">
        <f>X2211=Tabela2[[#This Row],[(S)intética
(A)nalítica]]</f>
        <v>1</v>
      </c>
    </row>
    <row r="2212" spans="2:25">
      <c r="B2212" s="29"/>
      <c r="C2212" s="20"/>
      <c r="D2212" s="20"/>
      <c r="E2212" s="20"/>
      <c r="F2212" s="20"/>
      <c r="G2212" s="20"/>
      <c r="H2212" s="20"/>
      <c r="I2212" s="20"/>
      <c r="J2212" s="20"/>
      <c r="K2212" s="16"/>
      <c r="L2212" s="20" t="s">
        <v>3174</v>
      </c>
      <c r="M2212" s="21" t="s">
        <v>3342</v>
      </c>
      <c r="N2212" s="16"/>
      <c r="O2212" s="16"/>
      <c r="P2212" s="20"/>
      <c r="Q2212" s="1"/>
      <c r="R2212" s="1"/>
      <c r="S2212" s="16"/>
      <c r="T2212" s="151"/>
      <c r="V2212" s="105" t="str">
        <f>IF(Tabela2[[#This Row],[F.R.
(Fonte Recurso)]]="",IF(B2336&lt;&gt;"",B2336&amp;".","")&amp;C2336&amp;"."&amp;D2336&amp;"."&amp;E2336&amp;"."&amp;F2336&amp;"."&amp;G2336&amp;"."&amp;H2336&amp;"."&amp;I2336&amp;"."&amp;J2336,"")</f>
        <v/>
      </c>
      <c r="W2212" s="105" t="b">
        <f>V2212=Tabela2[[#This Row],[N.R.
(Natureza da Receita)]]</f>
        <v>1</v>
      </c>
      <c r="X2212" s="105" t="str">
        <f>IF(Tabela2[[#This Row],[F.R.
(Fonte Recurso)]]="",VLOOKUP(Tabela2[[#This Row],[N.R.
(Natureza da Receita)]],Tabela813[[NR]:[Situação]],3,FALSE),"")</f>
        <v/>
      </c>
      <c r="Y2212" s="105" t="b">
        <f>X2212=Tabela2[[#This Row],[(S)intética
(A)nalítica]]</f>
        <v>1</v>
      </c>
    </row>
    <row r="2213" spans="2:25" ht="30">
      <c r="B2213" s="29" t="s">
        <v>793</v>
      </c>
      <c r="C2213" s="20" t="s">
        <v>781</v>
      </c>
      <c r="D2213" s="20" t="s">
        <v>786</v>
      </c>
      <c r="E2213" s="20" t="s">
        <v>793</v>
      </c>
      <c r="F2213" s="20" t="s">
        <v>793</v>
      </c>
      <c r="G2213" s="20" t="s">
        <v>807</v>
      </c>
      <c r="H2213" s="20" t="s">
        <v>791</v>
      </c>
      <c r="I2213" s="20" t="s">
        <v>784</v>
      </c>
      <c r="J2213" s="20" t="s">
        <v>787</v>
      </c>
      <c r="K2213" s="16" t="s">
        <v>3328</v>
      </c>
      <c r="L2213" s="20"/>
      <c r="M2213" s="21" t="s">
        <v>6156</v>
      </c>
      <c r="N2213" s="16" t="s">
        <v>1236</v>
      </c>
      <c r="O2213" s="16">
        <v>6</v>
      </c>
      <c r="P2213" s="20" t="s">
        <v>54</v>
      </c>
      <c r="Q2213" s="1" t="s">
        <v>3329</v>
      </c>
      <c r="R2213" s="1"/>
      <c r="S2213" s="16"/>
      <c r="T2213" s="151"/>
      <c r="V2213" s="105" t="str">
        <f>IF(Tabela2[[#This Row],[F.R.
(Fonte Recurso)]]="",IF(B2337&lt;&gt;"",B2337&amp;".","")&amp;C2337&amp;"."&amp;D2337&amp;"."&amp;E2337&amp;"."&amp;F2337&amp;"."&amp;G2337&amp;"."&amp;H2337&amp;"."&amp;I2337&amp;"."&amp;J2337,"")</f>
        <v>9.1.7.4.1.99.0.0.00</v>
      </c>
      <c r="W2213" s="105" t="b">
        <f>V2213=Tabela2[[#This Row],[N.R.
(Natureza da Receita)]]</f>
        <v>0</v>
      </c>
      <c r="X2213" s="105" t="str">
        <f>IF(Tabela2[[#This Row],[F.R.
(Fonte Recurso)]]="",VLOOKUP(Tabela2[[#This Row],[N.R.
(Natureza da Receita)]],Tabela813[[NR]:[Situação]],3,FALSE),"")</f>
        <v>S</v>
      </c>
      <c r="Y2213" s="105" t="b">
        <f>X2213=Tabela2[[#This Row],[(S)intética
(A)nalítica]]</f>
        <v>1</v>
      </c>
    </row>
    <row r="2214" spans="2:25">
      <c r="B2214" s="29"/>
      <c r="C2214" s="20"/>
      <c r="D2214" s="20"/>
      <c r="E2214" s="20"/>
      <c r="F2214" s="20"/>
      <c r="G2214" s="20"/>
      <c r="H2214" s="20"/>
      <c r="I2214" s="20"/>
      <c r="J2214" s="20"/>
      <c r="K2214" s="16"/>
      <c r="L2214" s="20" t="s">
        <v>3174</v>
      </c>
      <c r="M2214" s="21" t="s">
        <v>3342</v>
      </c>
      <c r="N2214" s="16" t="str">
        <f t="shared" si="52"/>
        <v/>
      </c>
      <c r="O2214" s="16"/>
      <c r="P2214" s="20"/>
      <c r="Q2214" s="1"/>
      <c r="R2214" s="1"/>
      <c r="S2214" s="16"/>
      <c r="T2214" s="151"/>
      <c r="V2214" s="105" t="str">
        <f>IF(Tabela2[[#This Row],[F.R.
(Fonte Recurso)]]="",IF(B2338&lt;&gt;"",B2338&amp;".","")&amp;C2338&amp;"."&amp;D2338&amp;"."&amp;E2338&amp;"."&amp;F2338&amp;"."&amp;G2338&amp;"."&amp;H2338&amp;"."&amp;I2338&amp;"."&amp;J2338,"")</f>
        <v/>
      </c>
      <c r="W2214" s="105" t="b">
        <f>V2214=Tabela2[[#This Row],[N.R.
(Natureza da Receita)]]</f>
        <v>1</v>
      </c>
      <c r="X2214" s="105" t="str">
        <f>IF(Tabela2[[#This Row],[F.R.
(Fonte Recurso)]]="",VLOOKUP(Tabela2[[#This Row],[N.R.
(Natureza da Receita)]],Tabela813[[NR]:[Situação]],3,FALSE),"")</f>
        <v/>
      </c>
      <c r="Y2214" s="105" t="b">
        <f>X2214=Tabela2[[#This Row],[(S)intética
(A)nalítica]]</f>
        <v>1</v>
      </c>
    </row>
    <row r="2215" spans="2:25">
      <c r="B2215" s="29" t="s">
        <v>793</v>
      </c>
      <c r="C2215" s="20" t="s">
        <v>781</v>
      </c>
      <c r="D2215" s="20" t="s">
        <v>786</v>
      </c>
      <c r="E2215" s="20" t="s">
        <v>793</v>
      </c>
      <c r="F2215" s="20" t="s">
        <v>793</v>
      </c>
      <c r="G2215" s="20" t="s">
        <v>807</v>
      </c>
      <c r="H2215" s="20" t="s">
        <v>793</v>
      </c>
      <c r="I2215" s="20" t="s">
        <v>784</v>
      </c>
      <c r="J2215" s="20" t="s">
        <v>787</v>
      </c>
      <c r="K2215" s="16" t="s">
        <v>3330</v>
      </c>
      <c r="L2215" s="20"/>
      <c r="M2215" s="21" t="s">
        <v>5763</v>
      </c>
      <c r="N2215" s="16" t="s">
        <v>1236</v>
      </c>
      <c r="O2215" s="16">
        <v>6</v>
      </c>
      <c r="P2215" s="20" t="s">
        <v>54</v>
      </c>
      <c r="Q2215" s="1" t="s">
        <v>3331</v>
      </c>
      <c r="R2215" s="1"/>
      <c r="S2215" s="16"/>
      <c r="T2215" s="151"/>
      <c r="V2215" s="105" t="str">
        <f>IF(Tabela2[[#This Row],[F.R.
(Fonte Recurso)]]="",IF(B2339&lt;&gt;"",B2339&amp;".","")&amp;C2339&amp;"."&amp;D2339&amp;"."&amp;E2339&amp;"."&amp;F2339&amp;"."&amp;G2339&amp;"."&amp;H2339&amp;"."&amp;I2339&amp;"."&amp;J2339,"")</f>
        <v>.......</v>
      </c>
      <c r="W2215" s="105" t="b">
        <f>V2215=Tabela2[[#This Row],[N.R.
(Natureza da Receita)]]</f>
        <v>0</v>
      </c>
      <c r="X2215" s="105" t="str">
        <f>IF(Tabela2[[#This Row],[F.R.
(Fonte Recurso)]]="",VLOOKUP(Tabela2[[#This Row],[N.R.
(Natureza da Receita)]],Tabela813[[NR]:[Situação]],3,FALSE),"")</f>
        <v>S</v>
      </c>
      <c r="Y2215" s="105" t="b">
        <f>X2215=Tabela2[[#This Row],[(S)intética
(A)nalítica]]</f>
        <v>1</v>
      </c>
    </row>
    <row r="2216" spans="2:25">
      <c r="B2216" s="29"/>
      <c r="C2216" s="20"/>
      <c r="D2216" s="20"/>
      <c r="E2216" s="20"/>
      <c r="F2216" s="20"/>
      <c r="G2216" s="20"/>
      <c r="H2216" s="20"/>
      <c r="I2216" s="20"/>
      <c r="J2216" s="20"/>
      <c r="K2216" s="16"/>
      <c r="L2216" s="20" t="s">
        <v>3174</v>
      </c>
      <c r="M2216" s="21" t="s">
        <v>3342</v>
      </c>
      <c r="N2216" s="16"/>
      <c r="O2216" s="16"/>
      <c r="P2216" s="20"/>
      <c r="Q2216" s="1"/>
      <c r="R2216" s="1"/>
      <c r="S2216" s="16"/>
      <c r="T2216" s="151"/>
      <c r="V2216" s="105" t="str">
        <f>IF(Tabela2[[#This Row],[F.R.
(Fonte Recurso)]]="",IF(B2340&lt;&gt;"",B2340&amp;".","")&amp;C2340&amp;"."&amp;D2340&amp;"."&amp;E2340&amp;"."&amp;F2340&amp;"."&amp;G2340&amp;"."&amp;H2340&amp;"."&amp;I2340&amp;"."&amp;J2340,"")</f>
        <v/>
      </c>
      <c r="W2216" s="105" t="b">
        <f>V2216=Tabela2[[#This Row],[N.R.
(Natureza da Receita)]]</f>
        <v>1</v>
      </c>
      <c r="X2216" s="105" t="str">
        <f>IF(Tabela2[[#This Row],[F.R.
(Fonte Recurso)]]="",VLOOKUP(Tabela2[[#This Row],[N.R.
(Natureza da Receita)]],Tabela813[[NR]:[Situação]],3,FALSE),"")</f>
        <v/>
      </c>
      <c r="Y2216" s="105" t="b">
        <f>X2216=Tabela2[[#This Row],[(S)intética
(A)nalítica]]</f>
        <v>1</v>
      </c>
    </row>
    <row r="2217" spans="2:25">
      <c r="B2217" s="29" t="s">
        <v>793</v>
      </c>
      <c r="C2217" s="20" t="s">
        <v>781</v>
      </c>
      <c r="D2217" s="20" t="s">
        <v>786</v>
      </c>
      <c r="E2217" s="20" t="s">
        <v>793</v>
      </c>
      <c r="F2217" s="20" t="s">
        <v>793</v>
      </c>
      <c r="G2217" s="20" t="s">
        <v>797</v>
      </c>
      <c r="H2217" s="20" t="s">
        <v>784</v>
      </c>
      <c r="I2217" s="20" t="s">
        <v>784</v>
      </c>
      <c r="J2217" s="20" t="s">
        <v>787</v>
      </c>
      <c r="K2217" s="16" t="s">
        <v>2283</v>
      </c>
      <c r="L2217" s="20"/>
      <c r="M2217" s="21" t="s">
        <v>924</v>
      </c>
      <c r="N2217" s="16" t="str">
        <f t="shared" si="52"/>
        <v>S</v>
      </c>
      <c r="O2217" s="16">
        <v>6</v>
      </c>
      <c r="P2217" s="20" t="s">
        <v>50</v>
      </c>
      <c r="Q2217" s="1" t="s">
        <v>2901</v>
      </c>
      <c r="R2217" s="1" t="s">
        <v>157</v>
      </c>
      <c r="S2217" s="16"/>
      <c r="T2217" s="151"/>
      <c r="V2217" s="105" t="str">
        <f>IF(Tabela2[[#This Row],[F.R.
(Fonte Recurso)]]="",IF(B2341&lt;&gt;"",B2341&amp;".","")&amp;C2341&amp;"."&amp;D2341&amp;"."&amp;E2341&amp;"."&amp;F2341&amp;"."&amp;G2341&amp;"."&amp;H2341&amp;"."&amp;I2341&amp;"."&amp;J2341,"")</f>
        <v>.......</v>
      </c>
      <c r="W2217" s="105" t="b">
        <f>V2217=Tabela2[[#This Row],[N.R.
(Natureza da Receita)]]</f>
        <v>0</v>
      </c>
      <c r="X2217" s="105" t="str">
        <f>IF(Tabela2[[#This Row],[F.R.
(Fonte Recurso)]]="",VLOOKUP(Tabela2[[#This Row],[N.R.
(Natureza da Receita)]],Tabela813[[NR]:[Situação]],3,FALSE),"")</f>
        <v>S</v>
      </c>
      <c r="Y2217" s="105" t="b">
        <f>X2217=Tabela2[[#This Row],[(S)intética
(A)nalítica]]</f>
        <v>1</v>
      </c>
    </row>
    <row r="2218" spans="2:25">
      <c r="B2218" s="29"/>
      <c r="C2218" s="20"/>
      <c r="D2218" s="20"/>
      <c r="E2218" s="20"/>
      <c r="F2218" s="20"/>
      <c r="G2218" s="20"/>
      <c r="H2218" s="20"/>
      <c r="I2218" s="20"/>
      <c r="J2218" s="20"/>
      <c r="K2218" s="16"/>
      <c r="L2218" s="20" t="s">
        <v>3110</v>
      </c>
      <c r="M2218" s="21" t="s">
        <v>3055</v>
      </c>
      <c r="N2218" s="16"/>
      <c r="O2218" s="16" t="s">
        <v>157</v>
      </c>
      <c r="P2218" s="20" t="s">
        <v>157</v>
      </c>
      <c r="Q2218" s="1"/>
      <c r="R2218" s="1" t="s">
        <v>157</v>
      </c>
      <c r="S2218" s="16" t="s">
        <v>157</v>
      </c>
      <c r="T2218" s="151"/>
      <c r="V2218" s="105" t="str">
        <f>IF(Tabela2[[#This Row],[F.R.
(Fonte Recurso)]]="",IF(B2342&lt;&gt;"",B2342&amp;".","")&amp;C2342&amp;"."&amp;D2342&amp;"."&amp;E2342&amp;"."&amp;F2342&amp;"."&amp;G2342&amp;"."&amp;H2342&amp;"."&amp;I2342&amp;"."&amp;J2342,"")</f>
        <v/>
      </c>
      <c r="W2218" s="105" t="b">
        <f>V2218=Tabela2[[#This Row],[N.R.
(Natureza da Receita)]]</f>
        <v>1</v>
      </c>
      <c r="X2218" s="105" t="str">
        <f>IF(Tabela2[[#This Row],[F.R.
(Fonte Recurso)]]="",VLOOKUP(Tabela2[[#This Row],[N.R.
(Natureza da Receita)]],Tabela813[[NR]:[Situação]],3,FALSE),"")</f>
        <v/>
      </c>
      <c r="Y2218" s="105" t="b">
        <f>X2218=Tabela2[[#This Row],[(S)intética
(A)nalítica]]</f>
        <v>1</v>
      </c>
    </row>
    <row r="2219" spans="2:25">
      <c r="B2219" s="29"/>
      <c r="C2219" s="20"/>
      <c r="D2219" s="20"/>
      <c r="E2219" s="20"/>
      <c r="F2219" s="20"/>
      <c r="G2219" s="20"/>
      <c r="H2219" s="20"/>
      <c r="I2219" s="20"/>
      <c r="J2219" s="20"/>
      <c r="K2219" s="16"/>
      <c r="L2219" s="20" t="s">
        <v>3337</v>
      </c>
      <c r="M2219" s="21" t="s">
        <v>3338</v>
      </c>
      <c r="N2219" s="16" t="str">
        <f t="shared" si="52"/>
        <v/>
      </c>
      <c r="O2219" s="16"/>
      <c r="P2219" s="20"/>
      <c r="Q2219" s="1"/>
      <c r="R2219" s="1"/>
      <c r="S2219" s="16"/>
      <c r="T2219" s="151"/>
      <c r="V2219" s="105" t="str">
        <f>IF(Tabela2[[#This Row],[F.R.
(Fonte Recurso)]]="",IF(B2343&lt;&gt;"",B2343&amp;".","")&amp;C2343&amp;"."&amp;D2343&amp;"."&amp;E2343&amp;"."&amp;F2343&amp;"."&amp;G2343&amp;"."&amp;H2343&amp;"."&amp;I2343&amp;"."&amp;J2343,"")</f>
        <v/>
      </c>
      <c r="W2219" s="105" t="b">
        <f>V2219=Tabela2[[#This Row],[N.R.
(Natureza da Receita)]]</f>
        <v>1</v>
      </c>
      <c r="X2219" s="105" t="str">
        <f>IF(Tabela2[[#This Row],[F.R.
(Fonte Recurso)]]="",VLOOKUP(Tabela2[[#This Row],[N.R.
(Natureza da Receita)]],Tabela813[[NR]:[Situação]],3,FALSE),"")</f>
        <v/>
      </c>
      <c r="Y2219" s="105" t="b">
        <f>X2219=Tabela2[[#This Row],[(S)intética
(A)nalítica]]</f>
        <v>1</v>
      </c>
    </row>
    <row r="2220" spans="2:25" ht="45">
      <c r="B2220" s="29" t="s">
        <v>793</v>
      </c>
      <c r="C2220" s="20" t="s">
        <v>781</v>
      </c>
      <c r="D2220" s="20" t="s">
        <v>788</v>
      </c>
      <c r="E2220" s="20" t="s">
        <v>784</v>
      </c>
      <c r="F2220" s="20" t="s">
        <v>784</v>
      </c>
      <c r="G2220" s="20" t="s">
        <v>787</v>
      </c>
      <c r="H2220" s="20" t="s">
        <v>784</v>
      </c>
      <c r="I2220" s="20" t="s">
        <v>784</v>
      </c>
      <c r="J2220" s="20" t="s">
        <v>787</v>
      </c>
      <c r="K2220" s="16" t="s">
        <v>2284</v>
      </c>
      <c r="L2220" s="20"/>
      <c r="M2220" s="21" t="s">
        <v>925</v>
      </c>
      <c r="N2220" s="16" t="s">
        <v>1236</v>
      </c>
      <c r="O2220" s="16">
        <v>3</v>
      </c>
      <c r="P2220" s="20" t="s">
        <v>44</v>
      </c>
      <c r="Q2220" s="1" t="s">
        <v>2902</v>
      </c>
      <c r="R2220" s="1" t="s">
        <v>157</v>
      </c>
      <c r="S2220" s="16" t="s">
        <v>157</v>
      </c>
      <c r="T2220" s="151"/>
      <c r="V2220" s="105" t="str">
        <f>IF(Tabela2[[#This Row],[F.R.
(Fonte Recurso)]]="",IF(B2344&lt;&gt;"",B2344&amp;".","")&amp;C2344&amp;"."&amp;D2344&amp;"."&amp;E2344&amp;"."&amp;F2344&amp;"."&amp;G2344&amp;"."&amp;H2344&amp;"."&amp;I2344&amp;"."&amp;J2344,"")</f>
        <v>9.1.7.9.0.00.0.0.00</v>
      </c>
      <c r="W2220" s="105" t="b">
        <f>V2220=Tabela2[[#This Row],[N.R.
(Natureza da Receita)]]</f>
        <v>0</v>
      </c>
      <c r="X2220" s="105" t="str">
        <f>IF(Tabela2[[#This Row],[F.R.
(Fonte Recurso)]]="",VLOOKUP(Tabela2[[#This Row],[N.R.
(Natureza da Receita)]],Tabela813[[NR]:[Situação]],3,FALSE),"")</f>
        <v>S</v>
      </c>
      <c r="Y2220" s="105" t="b">
        <f>X2220=Tabela2[[#This Row],[(S)intética
(A)nalítica]]</f>
        <v>1</v>
      </c>
    </row>
    <row r="2221" spans="2:25" ht="45">
      <c r="B2221" s="29" t="s">
        <v>793</v>
      </c>
      <c r="C2221" s="20" t="s">
        <v>781</v>
      </c>
      <c r="D2221" s="20" t="s">
        <v>788</v>
      </c>
      <c r="E2221" s="20" t="s">
        <v>781</v>
      </c>
      <c r="F2221" s="20" t="s">
        <v>784</v>
      </c>
      <c r="G2221" s="20" t="s">
        <v>787</v>
      </c>
      <c r="H2221" s="20" t="s">
        <v>784</v>
      </c>
      <c r="I2221" s="20" t="s">
        <v>784</v>
      </c>
      <c r="J2221" s="20" t="s">
        <v>787</v>
      </c>
      <c r="K2221" s="16" t="s">
        <v>2285</v>
      </c>
      <c r="L2221" s="20"/>
      <c r="M2221" s="21" t="s">
        <v>2680</v>
      </c>
      <c r="N2221" s="16" t="s">
        <v>1236</v>
      </c>
      <c r="O2221" s="16">
        <v>4</v>
      </c>
      <c r="P2221" s="20" t="s">
        <v>44</v>
      </c>
      <c r="Q2221" s="1" t="s">
        <v>2903</v>
      </c>
      <c r="R2221" s="1" t="s">
        <v>157</v>
      </c>
      <c r="S2221" s="16" t="s">
        <v>157</v>
      </c>
      <c r="T2221" s="151"/>
      <c r="V2221" s="105" t="str">
        <f>IF(Tabela2[[#This Row],[F.R.
(Fonte Recurso)]]="",IF(B2345&lt;&gt;"",B2345&amp;".","")&amp;C2345&amp;"."&amp;D2345&amp;"."&amp;E2345&amp;"."&amp;F2345&amp;"."&amp;G2345&amp;"."&amp;H2345&amp;"."&amp;I2345&amp;"."&amp;J2345,"")</f>
        <v>9.1.7.9.1.00.0.0.00</v>
      </c>
      <c r="W2221" s="105" t="b">
        <f>V2221=Tabela2[[#This Row],[N.R.
(Natureza da Receita)]]</f>
        <v>0</v>
      </c>
      <c r="X2221" s="105" t="str">
        <f>IF(Tabela2[[#This Row],[F.R.
(Fonte Recurso)]]="",VLOOKUP(Tabela2[[#This Row],[N.R.
(Natureza da Receita)]],Tabela813[[NR]:[Situação]],3,FALSE),"")</f>
        <v>S</v>
      </c>
      <c r="Y2221" s="105" t="b">
        <f>X2221=Tabela2[[#This Row],[(S)intética
(A)nalítica]]</f>
        <v>1</v>
      </c>
    </row>
    <row r="2222" spans="2:25" ht="45">
      <c r="B2222" s="29" t="s">
        <v>793</v>
      </c>
      <c r="C2222" s="20" t="s">
        <v>781</v>
      </c>
      <c r="D2222" s="20" t="s">
        <v>788</v>
      </c>
      <c r="E2222" s="20" t="s">
        <v>781</v>
      </c>
      <c r="F2222" s="20" t="s">
        <v>781</v>
      </c>
      <c r="G2222" s="20" t="s">
        <v>787</v>
      </c>
      <c r="H2222" s="20" t="s">
        <v>784</v>
      </c>
      <c r="I2222" s="20" t="s">
        <v>784</v>
      </c>
      <c r="J2222" s="20" t="s">
        <v>787</v>
      </c>
      <c r="K2222" s="16" t="s">
        <v>2286</v>
      </c>
      <c r="L2222" s="20"/>
      <c r="M2222" s="21" t="s">
        <v>926</v>
      </c>
      <c r="N2222" s="16" t="s">
        <v>1236</v>
      </c>
      <c r="O2222" s="16">
        <v>5</v>
      </c>
      <c r="P2222" s="20" t="s">
        <v>44</v>
      </c>
      <c r="Q2222" s="1" t="s">
        <v>2904</v>
      </c>
      <c r="R2222" s="1" t="s">
        <v>157</v>
      </c>
      <c r="S2222" s="16"/>
      <c r="T2222" s="151"/>
      <c r="V2222" s="105" t="str">
        <f>IF(Tabela2[[#This Row],[F.R.
(Fonte Recurso)]]="",IF(B2346&lt;&gt;"",B2346&amp;".","")&amp;C2346&amp;"."&amp;D2346&amp;"."&amp;E2346&amp;"."&amp;F2346&amp;"."&amp;G2346&amp;"."&amp;H2346&amp;"."&amp;I2346&amp;"."&amp;J2346,"")</f>
        <v>9.1.7.9.1.50.0.0.00</v>
      </c>
      <c r="W2222" s="105" t="b">
        <f>V2222=Tabela2[[#This Row],[N.R.
(Natureza da Receita)]]</f>
        <v>0</v>
      </c>
      <c r="X2222" s="105" t="str">
        <f>IF(Tabela2[[#This Row],[F.R.
(Fonte Recurso)]]="",VLOOKUP(Tabela2[[#This Row],[N.R.
(Natureza da Receita)]],Tabela813[[NR]:[Situação]],3,FALSE),"")</f>
        <v>S</v>
      </c>
      <c r="Y2222" s="105" t="b">
        <f>X2222=Tabela2[[#This Row],[(S)intética
(A)nalítica]]</f>
        <v>1</v>
      </c>
    </row>
    <row r="2223" spans="2:25" ht="30">
      <c r="B2223" s="29" t="s">
        <v>793</v>
      </c>
      <c r="C2223" s="20" t="s">
        <v>781</v>
      </c>
      <c r="D2223" s="20" t="s">
        <v>788</v>
      </c>
      <c r="E2223" s="20" t="s">
        <v>781</v>
      </c>
      <c r="F2223" s="20" t="s">
        <v>781</v>
      </c>
      <c r="G2223" s="20" t="s">
        <v>809</v>
      </c>
      <c r="H2223" s="20" t="s">
        <v>784</v>
      </c>
      <c r="I2223" s="20" t="s">
        <v>784</v>
      </c>
      <c r="J2223" s="20" t="s">
        <v>787</v>
      </c>
      <c r="K2223" s="16" t="s">
        <v>2287</v>
      </c>
      <c r="L2223" s="20"/>
      <c r="M2223" s="21" t="s">
        <v>2905</v>
      </c>
      <c r="N2223" s="16" t="s">
        <v>1236</v>
      </c>
      <c r="O2223" s="16">
        <v>6</v>
      </c>
      <c r="P2223" s="20" t="s">
        <v>54</v>
      </c>
      <c r="Q2223" s="1" t="s">
        <v>2906</v>
      </c>
      <c r="R2223" s="1" t="s">
        <v>157</v>
      </c>
      <c r="S2223" s="16"/>
      <c r="T2223" s="151"/>
      <c r="V2223" s="105" t="str">
        <f>IF(Tabela2[[#This Row],[F.R.
(Fonte Recurso)]]="",IF(B2347&lt;&gt;"",B2347&amp;".","")&amp;C2347&amp;"."&amp;D2347&amp;"."&amp;E2347&amp;"."&amp;F2347&amp;"."&amp;G2347&amp;"."&amp;H2347&amp;"."&amp;I2347&amp;"."&amp;J2347,"")</f>
        <v>.......</v>
      </c>
      <c r="W2223" s="105" t="b">
        <f>V2223=Tabela2[[#This Row],[N.R.
(Natureza da Receita)]]</f>
        <v>0</v>
      </c>
      <c r="X2223" s="105" t="str">
        <f>IF(Tabela2[[#This Row],[F.R.
(Fonte Recurso)]]="",VLOOKUP(Tabela2[[#This Row],[N.R.
(Natureza da Receita)]],Tabela813[[NR]:[Situação]],3,FALSE),"")</f>
        <v>S</v>
      </c>
      <c r="Y2223" s="105" t="b">
        <f>X2223=Tabela2[[#This Row],[(S)intética
(A)nalítica]]</f>
        <v>1</v>
      </c>
    </row>
    <row r="2224" spans="2:25" ht="30">
      <c r="B2224" s="29" t="s">
        <v>793</v>
      </c>
      <c r="C2224" s="20" t="s">
        <v>781</v>
      </c>
      <c r="D2224" s="20" t="s">
        <v>788</v>
      </c>
      <c r="E2224" s="20" t="s">
        <v>781</v>
      </c>
      <c r="F2224" s="20" t="s">
        <v>781</v>
      </c>
      <c r="G2224" s="20" t="s">
        <v>809</v>
      </c>
      <c r="H2224" s="20" t="s">
        <v>781</v>
      </c>
      <c r="I2224" s="20" t="s">
        <v>784</v>
      </c>
      <c r="J2224" s="20" t="s">
        <v>787</v>
      </c>
      <c r="K2224" s="16" t="s">
        <v>2288</v>
      </c>
      <c r="L2224" s="20"/>
      <c r="M2224" s="21" t="s">
        <v>2681</v>
      </c>
      <c r="N2224" s="16" t="s">
        <v>1236</v>
      </c>
      <c r="O2224" s="16">
        <v>7</v>
      </c>
      <c r="P2224" s="20" t="s">
        <v>54</v>
      </c>
      <c r="Q2224" s="1" t="s">
        <v>1126</v>
      </c>
      <c r="R2224" s="1" t="s">
        <v>157</v>
      </c>
      <c r="S2224" s="16"/>
      <c r="T2224" s="151"/>
      <c r="V2224" s="105" t="str">
        <f>IF(Tabela2[[#This Row],[F.R.
(Fonte Recurso)]]="",IF(B2348&lt;&gt;"",B2348&amp;".","")&amp;C2348&amp;"."&amp;D2348&amp;"."&amp;E2348&amp;"."&amp;F2348&amp;"."&amp;G2348&amp;"."&amp;H2348&amp;"."&amp;I2348&amp;"."&amp;J2348,"")</f>
        <v>9.1.7.9.1.51.0.0.00</v>
      </c>
      <c r="W2224" s="105" t="b">
        <f>V2224=Tabela2[[#This Row],[N.R.
(Natureza da Receita)]]</f>
        <v>0</v>
      </c>
      <c r="X2224" s="105" t="str">
        <f>IF(Tabela2[[#This Row],[F.R.
(Fonte Recurso)]]="",VLOOKUP(Tabela2[[#This Row],[N.R.
(Natureza da Receita)]],Tabela813[[NR]:[Situação]],3,FALSE),"")</f>
        <v>S</v>
      </c>
      <c r="Y2224" s="105" t="b">
        <f>X2224=Tabela2[[#This Row],[(S)intética
(A)nalítica]]</f>
        <v>1</v>
      </c>
    </row>
    <row r="2225" spans="2:25" ht="30">
      <c r="B2225" s="29"/>
      <c r="C2225" s="20"/>
      <c r="D2225" s="20"/>
      <c r="E2225" s="20"/>
      <c r="F2225" s="20"/>
      <c r="G2225" s="20"/>
      <c r="H2225" s="20"/>
      <c r="I2225" s="20"/>
      <c r="J2225" s="20"/>
      <c r="K2225" s="16"/>
      <c r="L2225" s="20" t="s">
        <v>3100</v>
      </c>
      <c r="M2225" s="21" t="s">
        <v>3054</v>
      </c>
      <c r="N2225" s="16" t="str">
        <f t="shared" si="52"/>
        <v/>
      </c>
      <c r="O2225" s="16"/>
      <c r="P2225" s="20"/>
      <c r="Q2225" s="1"/>
      <c r="R2225" s="1"/>
      <c r="S2225" s="16"/>
      <c r="T2225" s="151"/>
      <c r="V2225" s="105" t="str">
        <f>IF(Tabela2[[#This Row],[F.R.
(Fonte Recurso)]]="",IF(B2349&lt;&gt;"",B2349&amp;".","")&amp;C2349&amp;"."&amp;D2349&amp;"."&amp;E2349&amp;"."&amp;F2349&amp;"."&amp;G2349&amp;"."&amp;H2349&amp;"."&amp;I2349&amp;"."&amp;J2349,"")</f>
        <v/>
      </c>
      <c r="W2225" s="105" t="b">
        <f>V2225=Tabela2[[#This Row],[N.R.
(Natureza da Receita)]]</f>
        <v>1</v>
      </c>
      <c r="X2225" s="105" t="str">
        <f>IF(Tabela2[[#This Row],[F.R.
(Fonte Recurso)]]="",VLOOKUP(Tabela2[[#This Row],[N.R.
(Natureza da Receita)]],Tabela813[[NR]:[Situação]],3,FALSE),"")</f>
        <v/>
      </c>
      <c r="Y2225" s="105" t="b">
        <f>X2225=Tabela2[[#This Row],[(S)intética
(A)nalítica]]</f>
        <v>1</v>
      </c>
    </row>
    <row r="2226" spans="2:25" ht="30">
      <c r="B2226" s="29" t="s">
        <v>793</v>
      </c>
      <c r="C2226" s="20" t="s">
        <v>781</v>
      </c>
      <c r="D2226" s="20" t="s">
        <v>788</v>
      </c>
      <c r="E2226" s="20" t="s">
        <v>781</v>
      </c>
      <c r="F2226" s="20" t="s">
        <v>781</v>
      </c>
      <c r="G2226" s="20" t="s">
        <v>811</v>
      </c>
      <c r="H2226" s="20" t="s">
        <v>784</v>
      </c>
      <c r="I2226" s="20" t="s">
        <v>784</v>
      </c>
      <c r="J2226" s="20" t="s">
        <v>787</v>
      </c>
      <c r="K2226" s="16" t="s">
        <v>2289</v>
      </c>
      <c r="L2226" s="20"/>
      <c r="M2226" s="21" t="s">
        <v>3177</v>
      </c>
      <c r="N2226" s="16" t="s">
        <v>1236</v>
      </c>
      <c r="O2226" s="16">
        <v>6</v>
      </c>
      <c r="P2226" s="20" t="s">
        <v>54</v>
      </c>
      <c r="Q2226" s="1" t="s">
        <v>2907</v>
      </c>
      <c r="R2226" s="1" t="s">
        <v>157</v>
      </c>
      <c r="S2226" s="16"/>
      <c r="T2226" s="151"/>
      <c r="V2226" s="105" t="str">
        <f>IF(Tabela2[[#This Row],[F.R.
(Fonte Recurso)]]="",IF(B2350&lt;&gt;"",B2350&amp;".","")&amp;C2350&amp;"."&amp;D2350&amp;"."&amp;E2350&amp;"."&amp;F2350&amp;"."&amp;G2350&amp;"."&amp;H2350&amp;"."&amp;I2350&amp;"."&amp;J2350,"")</f>
        <v>9.1.9.0.0.00.0.0.00</v>
      </c>
      <c r="W2226" s="105" t="b">
        <f>V2226=Tabela2[[#This Row],[N.R.
(Natureza da Receita)]]</f>
        <v>0</v>
      </c>
      <c r="X2226" s="105" t="str">
        <f>IF(Tabela2[[#This Row],[F.R.
(Fonte Recurso)]]="",VLOOKUP(Tabela2[[#This Row],[N.R.
(Natureza da Receita)]],Tabela813[[NR]:[Situação]],3,FALSE),"")</f>
        <v>S</v>
      </c>
      <c r="Y2226" s="105" t="b">
        <f>X2226=Tabela2[[#This Row],[(S)intética
(A)nalítica]]</f>
        <v>1</v>
      </c>
    </row>
    <row r="2227" spans="2:25" ht="30">
      <c r="B2227" s="29"/>
      <c r="C2227" s="20"/>
      <c r="D2227" s="20"/>
      <c r="E2227" s="20"/>
      <c r="F2227" s="20"/>
      <c r="G2227" s="20"/>
      <c r="H2227" s="20"/>
      <c r="I2227" s="20"/>
      <c r="J2227" s="20"/>
      <c r="K2227" s="16"/>
      <c r="L2227" s="20" t="s">
        <v>3100</v>
      </c>
      <c r="M2227" s="21" t="s">
        <v>3054</v>
      </c>
      <c r="N2227" s="16"/>
      <c r="O2227" s="16"/>
      <c r="P2227" s="20"/>
      <c r="Q2227" s="1"/>
      <c r="R2227" s="1"/>
      <c r="S2227" s="16"/>
      <c r="T2227" s="151"/>
      <c r="V2227" s="105" t="str">
        <f>IF(Tabela2[[#This Row],[F.R.
(Fonte Recurso)]]="",IF(B2351&lt;&gt;"",B2351&amp;".","")&amp;C2351&amp;"."&amp;D2351&amp;"."&amp;E2351&amp;"."&amp;F2351&amp;"."&amp;G2351&amp;"."&amp;H2351&amp;"."&amp;I2351&amp;"."&amp;J2351,"")</f>
        <v/>
      </c>
      <c r="W2227" s="105" t="b">
        <f>V2227=Tabela2[[#This Row],[N.R.
(Natureza da Receita)]]</f>
        <v>1</v>
      </c>
      <c r="X2227" s="105" t="str">
        <f>IF(Tabela2[[#This Row],[F.R.
(Fonte Recurso)]]="",VLOOKUP(Tabela2[[#This Row],[N.R.
(Natureza da Receita)]],Tabela813[[NR]:[Situação]],3,FALSE),"")</f>
        <v/>
      </c>
      <c r="Y2227" s="105" t="b">
        <f>X2227=Tabela2[[#This Row],[(S)intética
(A)nalítica]]</f>
        <v>1</v>
      </c>
    </row>
    <row r="2228" spans="2:25" ht="30">
      <c r="B2228" s="29" t="s">
        <v>793</v>
      </c>
      <c r="C2228" s="20" t="s">
        <v>781</v>
      </c>
      <c r="D2228" s="20" t="s">
        <v>788</v>
      </c>
      <c r="E2228" s="20" t="s">
        <v>781</v>
      </c>
      <c r="F2228" s="20" t="s">
        <v>781</v>
      </c>
      <c r="G2228" s="20" t="s">
        <v>808</v>
      </c>
      <c r="H2228" s="20" t="s">
        <v>784</v>
      </c>
      <c r="I2228" s="20" t="s">
        <v>784</v>
      </c>
      <c r="J2228" s="20" t="s">
        <v>787</v>
      </c>
      <c r="K2228" s="16" t="s">
        <v>2290</v>
      </c>
      <c r="L2228" s="20"/>
      <c r="M2228" s="21" t="s">
        <v>3178</v>
      </c>
      <c r="N2228" s="16" t="s">
        <v>1236</v>
      </c>
      <c r="O2228" s="16">
        <v>6</v>
      </c>
      <c r="P2228" s="20" t="s">
        <v>54</v>
      </c>
      <c r="Q2228" s="1" t="s">
        <v>2908</v>
      </c>
      <c r="R2228" s="1" t="s">
        <v>157</v>
      </c>
      <c r="S2228" s="16"/>
      <c r="T2228" s="151"/>
      <c r="V2228" s="105" t="str">
        <f>IF(Tabela2[[#This Row],[F.R.
(Fonte Recurso)]]="",IF(B2352&lt;&gt;"",B2352&amp;".","")&amp;C2352&amp;"."&amp;D2352&amp;"."&amp;E2352&amp;"."&amp;F2352&amp;"."&amp;G2352&amp;"."&amp;H2352&amp;"."&amp;I2352&amp;"."&amp;J2352,"")</f>
        <v>9.1.9.1.1.00.0.0.00</v>
      </c>
      <c r="W2228" s="105" t="b">
        <f>V2228=Tabela2[[#This Row],[N.R.
(Natureza da Receita)]]</f>
        <v>0</v>
      </c>
      <c r="X2228" s="105" t="str">
        <f>IF(Tabela2[[#This Row],[F.R.
(Fonte Recurso)]]="",VLOOKUP(Tabela2[[#This Row],[N.R.
(Natureza da Receita)]],Tabela813[[NR]:[Situação]],3,FALSE),"")</f>
        <v>S</v>
      </c>
      <c r="Y2228" s="105" t="b">
        <f>X2228=Tabela2[[#This Row],[(S)intética
(A)nalítica]]</f>
        <v>1</v>
      </c>
    </row>
    <row r="2229" spans="2:25" ht="30">
      <c r="B2229" s="29"/>
      <c r="C2229" s="20"/>
      <c r="D2229" s="20"/>
      <c r="E2229" s="20"/>
      <c r="F2229" s="20"/>
      <c r="G2229" s="20"/>
      <c r="H2229" s="20"/>
      <c r="I2229" s="20"/>
      <c r="J2229" s="20"/>
      <c r="K2229" s="16"/>
      <c r="L2229" s="20" t="s">
        <v>3100</v>
      </c>
      <c r="M2229" s="21" t="s">
        <v>3054</v>
      </c>
      <c r="N2229" s="16"/>
      <c r="O2229" s="16" t="s">
        <v>157</v>
      </c>
      <c r="P2229" s="20" t="s">
        <v>157</v>
      </c>
      <c r="Q2229" s="1"/>
      <c r="R2229" s="1" t="s">
        <v>157</v>
      </c>
      <c r="S2229" s="16" t="s">
        <v>157</v>
      </c>
      <c r="T2229" s="151"/>
      <c r="V2229" s="105" t="str">
        <f>IF(Tabela2[[#This Row],[F.R.
(Fonte Recurso)]]="",IF(B2353&lt;&gt;"",B2353&amp;".","")&amp;C2353&amp;"."&amp;D2353&amp;"."&amp;E2353&amp;"."&amp;F2353&amp;"."&amp;G2353&amp;"."&amp;H2353&amp;"."&amp;I2353&amp;"."&amp;J2353,"")</f>
        <v/>
      </c>
      <c r="W2229" s="105" t="b">
        <f>V2229=Tabela2[[#This Row],[N.R.
(Natureza da Receita)]]</f>
        <v>1</v>
      </c>
      <c r="X2229" s="105" t="str">
        <f>IF(Tabela2[[#This Row],[F.R.
(Fonte Recurso)]]="",VLOOKUP(Tabela2[[#This Row],[N.R.
(Natureza da Receita)]],Tabela813[[NR]:[Situação]],3,FALSE),"")</f>
        <v/>
      </c>
      <c r="Y2229" s="105" t="b">
        <f>X2229=Tabela2[[#This Row],[(S)intética
(A)nalítica]]</f>
        <v>1</v>
      </c>
    </row>
    <row r="2230" spans="2:25" ht="60">
      <c r="B2230" s="29" t="s">
        <v>793</v>
      </c>
      <c r="C2230" s="20" t="s">
        <v>781</v>
      </c>
      <c r="D2230" s="20" t="s">
        <v>788</v>
      </c>
      <c r="E2230" s="20" t="s">
        <v>781</v>
      </c>
      <c r="F2230" s="20" t="s">
        <v>788</v>
      </c>
      <c r="G2230" s="20" t="s">
        <v>787</v>
      </c>
      <c r="H2230" s="20" t="s">
        <v>784</v>
      </c>
      <c r="I2230" s="20" t="s">
        <v>784</v>
      </c>
      <c r="J2230" s="20" t="s">
        <v>787</v>
      </c>
      <c r="K2230" s="16" t="s">
        <v>2291</v>
      </c>
      <c r="L2230" s="20"/>
      <c r="M2230" s="21" t="s">
        <v>927</v>
      </c>
      <c r="N2230" s="16" t="str">
        <f t="shared" si="52"/>
        <v>S</v>
      </c>
      <c r="O2230" s="16">
        <v>5</v>
      </c>
      <c r="P2230" s="20" t="s">
        <v>44</v>
      </c>
      <c r="Q2230" s="1" t="s">
        <v>2909</v>
      </c>
      <c r="R2230" s="1" t="s">
        <v>157</v>
      </c>
      <c r="S2230" s="16"/>
      <c r="T2230" s="151"/>
      <c r="V2230" s="105" t="str">
        <f>IF(Tabela2[[#This Row],[F.R.
(Fonte Recurso)]]="",IF(B2354&lt;&gt;"",B2354&amp;".","")&amp;C2354&amp;"."&amp;D2354&amp;"."&amp;E2354&amp;"."&amp;F2354&amp;"."&amp;G2354&amp;"."&amp;H2354&amp;"."&amp;I2354&amp;"."&amp;J2354,"")</f>
        <v>.......</v>
      </c>
      <c r="W2230" s="105" t="b">
        <f>V2230=Tabela2[[#This Row],[N.R.
(Natureza da Receita)]]</f>
        <v>0</v>
      </c>
      <c r="X2230" s="105" t="str">
        <f>IF(Tabela2[[#This Row],[F.R.
(Fonte Recurso)]]="",VLOOKUP(Tabela2[[#This Row],[N.R.
(Natureza da Receita)]],Tabela813[[NR]:[Situação]],3,FALSE),"")</f>
        <v>S</v>
      </c>
      <c r="Y2230" s="105" t="b">
        <f>X2230=Tabela2[[#This Row],[(S)intética
(A)nalítica]]</f>
        <v>1</v>
      </c>
    </row>
    <row r="2231" spans="2:25" ht="45">
      <c r="B2231" s="29" t="s">
        <v>793</v>
      </c>
      <c r="C2231" s="20" t="s">
        <v>781</v>
      </c>
      <c r="D2231" s="20" t="s">
        <v>788</v>
      </c>
      <c r="E2231" s="20" t="s">
        <v>781</v>
      </c>
      <c r="F2231" s="20" t="s">
        <v>788</v>
      </c>
      <c r="G2231" s="20" t="s">
        <v>807</v>
      </c>
      <c r="H2231" s="20" t="s">
        <v>784</v>
      </c>
      <c r="I2231" s="20" t="s">
        <v>784</v>
      </c>
      <c r="J2231" s="20" t="s">
        <v>787</v>
      </c>
      <c r="K2231" s="16" t="s">
        <v>2292</v>
      </c>
      <c r="L2231" s="20"/>
      <c r="M2231" s="21" t="s">
        <v>2910</v>
      </c>
      <c r="N2231" s="16" t="s">
        <v>1236</v>
      </c>
      <c r="O2231" s="16">
        <v>6</v>
      </c>
      <c r="P2231" s="20" t="s">
        <v>54</v>
      </c>
      <c r="Q2231" s="1" t="s">
        <v>2911</v>
      </c>
      <c r="R2231" s="1" t="s">
        <v>157</v>
      </c>
      <c r="S2231" s="16"/>
      <c r="T2231" s="151"/>
      <c r="V2231" s="105" t="str">
        <f>IF(Tabela2[[#This Row],[F.R.
(Fonte Recurso)]]="",IF(B2355&lt;&gt;"",B2355&amp;".","")&amp;C2355&amp;"."&amp;D2355&amp;"."&amp;E2355&amp;"."&amp;F2355&amp;"."&amp;G2355&amp;"."&amp;H2355&amp;"."&amp;I2355&amp;"."&amp;J2355,"")</f>
        <v>.......</v>
      </c>
      <c r="W2231" s="105" t="b">
        <f>V2231=Tabela2[[#This Row],[N.R.
(Natureza da Receita)]]</f>
        <v>0</v>
      </c>
      <c r="X2231" s="105" t="str">
        <f>IF(Tabela2[[#This Row],[F.R.
(Fonte Recurso)]]="",VLOOKUP(Tabela2[[#This Row],[N.R.
(Natureza da Receita)]],Tabela813[[NR]:[Situação]],3,FALSE),"")</f>
        <v>S</v>
      </c>
      <c r="Y2231" s="105" t="b">
        <f>X2231=Tabela2[[#This Row],[(S)intética
(A)nalítica]]</f>
        <v>1</v>
      </c>
    </row>
    <row r="2232" spans="2:25" ht="45">
      <c r="B2232" s="29" t="s">
        <v>793</v>
      </c>
      <c r="C2232" s="20" t="s">
        <v>781</v>
      </c>
      <c r="D2232" s="20" t="s">
        <v>788</v>
      </c>
      <c r="E2232" s="20" t="s">
        <v>781</v>
      </c>
      <c r="F2232" s="20" t="s">
        <v>788</v>
      </c>
      <c r="G2232" s="20" t="s">
        <v>807</v>
      </c>
      <c r="H2232" s="20" t="s">
        <v>784</v>
      </c>
      <c r="I2232" s="20" t="s">
        <v>781</v>
      </c>
      <c r="J2232" s="20" t="s">
        <v>787</v>
      </c>
      <c r="K2232" s="16" t="s">
        <v>2293</v>
      </c>
      <c r="L2232" s="20"/>
      <c r="M2232" s="21" t="s">
        <v>2682</v>
      </c>
      <c r="N2232" s="16" t="s">
        <v>1236</v>
      </c>
      <c r="O2232" s="16">
        <v>8</v>
      </c>
      <c r="P2232" s="20" t="s">
        <v>54</v>
      </c>
      <c r="Q2232" s="1" t="s">
        <v>1127</v>
      </c>
      <c r="R2232" s="1" t="s">
        <v>157</v>
      </c>
      <c r="S2232" s="16" t="s">
        <v>157</v>
      </c>
      <c r="T2232" s="151"/>
      <c r="V2232" s="105" t="str">
        <f>IF(Tabela2[[#This Row],[F.R.
(Fonte Recurso)]]="",IF(B2356&lt;&gt;"",B2356&amp;".","")&amp;C2356&amp;"."&amp;D2356&amp;"."&amp;E2356&amp;"."&amp;F2356&amp;"."&amp;G2356&amp;"."&amp;H2356&amp;"."&amp;I2356&amp;"."&amp;J2356,"")</f>
        <v>.......</v>
      </c>
      <c r="W2232" s="105" t="b">
        <f>V2232=Tabela2[[#This Row],[N.R.
(Natureza da Receita)]]</f>
        <v>0</v>
      </c>
      <c r="X2232" s="105" t="str">
        <f>IF(Tabela2[[#This Row],[F.R.
(Fonte Recurso)]]="",VLOOKUP(Tabela2[[#This Row],[N.R.
(Natureza da Receita)]],Tabela813[[NR]:[Situação]],3,FALSE),"")</f>
        <v>S</v>
      </c>
      <c r="Y2232" s="105" t="b">
        <f>X2232=Tabela2[[#This Row],[(S)intética
(A)nalítica]]</f>
        <v>1</v>
      </c>
    </row>
    <row r="2233" spans="2:25" ht="45">
      <c r="B2233" s="29" t="s">
        <v>793</v>
      </c>
      <c r="C2233" s="20" t="s">
        <v>781</v>
      </c>
      <c r="D2233" s="20" t="s">
        <v>788</v>
      </c>
      <c r="E2233" s="20" t="s">
        <v>781</v>
      </c>
      <c r="F2233" s="20" t="s">
        <v>788</v>
      </c>
      <c r="G2233" s="20" t="s">
        <v>807</v>
      </c>
      <c r="H2233" s="20" t="s">
        <v>784</v>
      </c>
      <c r="I2233" s="20" t="s">
        <v>781</v>
      </c>
      <c r="J2233" s="20" t="s">
        <v>783</v>
      </c>
      <c r="K2233" s="16" t="s">
        <v>2294</v>
      </c>
      <c r="L2233" s="20"/>
      <c r="M2233" s="21" t="s">
        <v>2682</v>
      </c>
      <c r="N2233" s="16" t="s">
        <v>1241</v>
      </c>
      <c r="O2233" s="16">
        <v>9</v>
      </c>
      <c r="P2233" s="20" t="s">
        <v>1425</v>
      </c>
      <c r="Q2233" s="1" t="s">
        <v>1127</v>
      </c>
      <c r="R2233" s="1" t="s">
        <v>157</v>
      </c>
      <c r="S2233" s="16"/>
      <c r="T2233" s="151"/>
      <c r="V2233" s="105" t="str">
        <f>IF(Tabela2[[#This Row],[F.R.
(Fonte Recurso)]]="",IF(B2357&lt;&gt;"",B2357&amp;".","")&amp;C2357&amp;"."&amp;D2357&amp;"."&amp;E2357&amp;"."&amp;F2357&amp;"."&amp;G2357&amp;"."&amp;H2357&amp;"."&amp;I2357&amp;"."&amp;J2357,"")</f>
        <v>9.1.9.1.1.06.0.0.00</v>
      </c>
      <c r="W2233" s="105" t="b">
        <f>V2233=Tabela2[[#This Row],[N.R.
(Natureza da Receita)]]</f>
        <v>0</v>
      </c>
      <c r="X2233" s="105" t="str">
        <f>IF(Tabela2[[#This Row],[F.R.
(Fonte Recurso)]]="",VLOOKUP(Tabela2[[#This Row],[N.R.
(Natureza da Receita)]],Tabela813[[NR]:[Situação]],3,FALSE),"")</f>
        <v>A</v>
      </c>
      <c r="Y2233" s="105" t="b">
        <f>X2233=Tabela2[[#This Row],[(S)intética
(A)nalítica]]</f>
        <v>1</v>
      </c>
    </row>
    <row r="2234" spans="2:25" ht="30">
      <c r="B2234" s="29"/>
      <c r="C2234" s="20"/>
      <c r="D2234" s="20"/>
      <c r="E2234" s="20"/>
      <c r="F2234" s="20"/>
      <c r="G2234" s="20"/>
      <c r="H2234" s="20"/>
      <c r="I2234" s="20"/>
      <c r="J2234" s="20"/>
      <c r="K2234" s="16"/>
      <c r="L2234" s="20" t="s">
        <v>3134</v>
      </c>
      <c r="M2234" s="21" t="s">
        <v>3377</v>
      </c>
      <c r="N2234" s="16" t="str">
        <f t="shared" si="52"/>
        <v/>
      </c>
      <c r="O2234" s="16" t="s">
        <v>157</v>
      </c>
      <c r="P2234" s="20" t="s">
        <v>157</v>
      </c>
      <c r="Q2234" s="1"/>
      <c r="R2234" s="1" t="s">
        <v>157</v>
      </c>
      <c r="S2234" s="16" t="s">
        <v>157</v>
      </c>
      <c r="T2234" s="151"/>
      <c r="V2234" s="105" t="str">
        <f>IF(Tabela2[[#This Row],[F.R.
(Fonte Recurso)]]="",IF(B2358&lt;&gt;"",B2358&amp;".","")&amp;C2358&amp;"."&amp;D2358&amp;"."&amp;E2358&amp;"."&amp;F2358&amp;"."&amp;G2358&amp;"."&amp;H2358&amp;"."&amp;I2358&amp;"."&amp;J2358,"")</f>
        <v/>
      </c>
      <c r="W2234" s="105" t="b">
        <f>V2234=Tabela2[[#This Row],[N.R.
(Natureza da Receita)]]</f>
        <v>1</v>
      </c>
      <c r="X2234" s="105" t="str">
        <f>IF(Tabela2[[#This Row],[F.R.
(Fonte Recurso)]]="",VLOOKUP(Tabela2[[#This Row],[N.R.
(Natureza da Receita)]],Tabela813[[NR]:[Situação]],3,FALSE),"")</f>
        <v/>
      </c>
      <c r="Y2234" s="105" t="b">
        <f>X2234=Tabela2[[#This Row],[(S)intética
(A)nalítica]]</f>
        <v>1</v>
      </c>
    </row>
    <row r="2235" spans="2:25" ht="45">
      <c r="B2235" s="29" t="s">
        <v>793</v>
      </c>
      <c r="C2235" s="20" t="s">
        <v>781</v>
      </c>
      <c r="D2235" s="20" t="s">
        <v>788</v>
      </c>
      <c r="E2235" s="20" t="s">
        <v>781</v>
      </c>
      <c r="F2235" s="20" t="s">
        <v>788</v>
      </c>
      <c r="G2235" s="20" t="s">
        <v>807</v>
      </c>
      <c r="H2235" s="20" t="s">
        <v>784</v>
      </c>
      <c r="I2235" s="20" t="s">
        <v>781</v>
      </c>
      <c r="J2235" s="20" t="s">
        <v>785</v>
      </c>
      <c r="K2235" s="16" t="s">
        <v>2295</v>
      </c>
      <c r="L2235" s="20"/>
      <c r="M2235" s="21" t="s">
        <v>2683</v>
      </c>
      <c r="N2235" s="16" t="s">
        <v>1241</v>
      </c>
      <c r="O2235" s="16">
        <v>9</v>
      </c>
      <c r="P2235" s="20" t="s">
        <v>1425</v>
      </c>
      <c r="Q2235" s="1" t="s">
        <v>2912</v>
      </c>
      <c r="R2235" s="1" t="s">
        <v>157</v>
      </c>
      <c r="S2235" s="16"/>
      <c r="T2235" s="151"/>
      <c r="V2235" s="105" t="str">
        <f>IF(Tabela2[[#This Row],[F.R.
(Fonte Recurso)]]="",IF(B2359&lt;&gt;"",B2359&amp;".","")&amp;C2359&amp;"."&amp;D2359&amp;"."&amp;E2359&amp;"."&amp;F2359&amp;"."&amp;G2359&amp;"."&amp;H2359&amp;"."&amp;I2359&amp;"."&amp;J2359,"")</f>
        <v>.......</v>
      </c>
      <c r="W2235" s="105" t="b">
        <f>V2235=Tabela2[[#This Row],[N.R.
(Natureza da Receita)]]</f>
        <v>0</v>
      </c>
      <c r="X2235" s="105" t="str">
        <f>IF(Tabela2[[#This Row],[F.R.
(Fonte Recurso)]]="",VLOOKUP(Tabela2[[#This Row],[N.R.
(Natureza da Receita)]],Tabela813[[NR]:[Situação]],3,FALSE),"")</f>
        <v>A</v>
      </c>
      <c r="Y2235" s="105" t="b">
        <f>X2235=Tabela2[[#This Row],[(S)intética
(A)nalítica]]</f>
        <v>1</v>
      </c>
    </row>
    <row r="2236" spans="2:25" ht="45">
      <c r="B2236" s="29"/>
      <c r="C2236" s="20"/>
      <c r="D2236" s="20"/>
      <c r="E2236" s="20"/>
      <c r="F2236" s="20"/>
      <c r="G2236" s="20"/>
      <c r="H2236" s="20"/>
      <c r="I2236" s="20"/>
      <c r="J2236" s="20"/>
      <c r="K2236" s="16"/>
      <c r="L2236" s="20" t="s">
        <v>3092</v>
      </c>
      <c r="M2236" s="21" t="s">
        <v>3378</v>
      </c>
      <c r="N2236" s="16"/>
      <c r="O2236" s="16" t="s">
        <v>157</v>
      </c>
      <c r="P2236" s="20" t="s">
        <v>157</v>
      </c>
      <c r="Q2236" s="1" t="s">
        <v>3425</v>
      </c>
      <c r="R2236" s="1" t="s">
        <v>157</v>
      </c>
      <c r="S2236" s="16" t="s">
        <v>157</v>
      </c>
      <c r="T2236" s="151"/>
      <c r="V2236" s="105" t="str">
        <f>IF(Tabela2[[#This Row],[F.R.
(Fonte Recurso)]]="",IF(B2360&lt;&gt;"",B2360&amp;".","")&amp;C2360&amp;"."&amp;D2360&amp;"."&amp;E2360&amp;"."&amp;F2360&amp;"."&amp;G2360&amp;"."&amp;H2360&amp;"."&amp;I2360&amp;"."&amp;J2360,"")</f>
        <v/>
      </c>
      <c r="W2236" s="105" t="b">
        <f>V2236=Tabela2[[#This Row],[N.R.
(Natureza da Receita)]]</f>
        <v>1</v>
      </c>
      <c r="X2236" s="105" t="str">
        <f>IF(Tabela2[[#This Row],[F.R.
(Fonte Recurso)]]="",VLOOKUP(Tabela2[[#This Row],[N.R.
(Natureza da Receita)]],Tabela813[[NR]:[Situação]],3,FALSE),"")</f>
        <v/>
      </c>
      <c r="Y2236" s="105" t="b">
        <f>X2236=Tabela2[[#This Row],[(S)intética
(A)nalítica]]</f>
        <v>1</v>
      </c>
    </row>
    <row r="2237" spans="2:25" ht="45">
      <c r="B2237" s="29" t="s">
        <v>793</v>
      </c>
      <c r="C2237" s="20" t="s">
        <v>781</v>
      </c>
      <c r="D2237" s="20" t="s">
        <v>788</v>
      </c>
      <c r="E2237" s="20" t="s">
        <v>781</v>
      </c>
      <c r="F2237" s="20" t="s">
        <v>788</v>
      </c>
      <c r="G2237" s="20" t="s">
        <v>807</v>
      </c>
      <c r="H2237" s="20" t="s">
        <v>784</v>
      </c>
      <c r="I2237" s="20" t="s">
        <v>781</v>
      </c>
      <c r="J2237" s="20" t="s">
        <v>794</v>
      </c>
      <c r="K2237" s="16" t="s">
        <v>2296</v>
      </c>
      <c r="L2237" s="20"/>
      <c r="M2237" s="21" t="s">
        <v>2684</v>
      </c>
      <c r="N2237" s="16" t="s">
        <v>1241</v>
      </c>
      <c r="O2237" s="16">
        <v>9</v>
      </c>
      <c r="P2237" s="20" t="s">
        <v>1425</v>
      </c>
      <c r="Q2237" s="1" t="s">
        <v>3170</v>
      </c>
      <c r="R2237" s="1" t="s">
        <v>157</v>
      </c>
      <c r="S2237" s="16"/>
      <c r="T2237" s="151"/>
      <c r="V2237" s="105" t="str">
        <f>IF(Tabela2[[#This Row],[F.R.
(Fonte Recurso)]]="",IF(B2361&lt;&gt;"",B2361&amp;".","")&amp;C2361&amp;"."&amp;D2361&amp;"."&amp;E2361&amp;"."&amp;F2361&amp;"."&amp;G2361&amp;"."&amp;H2361&amp;"."&amp;I2361&amp;"."&amp;J2361,"")</f>
        <v>9.1.9.1.1.06.2.0.00</v>
      </c>
      <c r="W2237" s="105" t="b">
        <f>V2237=Tabela2[[#This Row],[N.R.
(Natureza da Receita)]]</f>
        <v>0</v>
      </c>
      <c r="X2237" s="105" t="str">
        <f>IF(Tabela2[[#This Row],[F.R.
(Fonte Recurso)]]="",VLOOKUP(Tabela2[[#This Row],[N.R.
(Natureza da Receita)]],Tabela813[[NR]:[Situação]],3,FALSE),"")</f>
        <v>A</v>
      </c>
      <c r="Y2237" s="105" t="b">
        <f>X2237=Tabela2[[#This Row],[(S)intética
(A)nalítica]]</f>
        <v>1</v>
      </c>
    </row>
    <row r="2238" spans="2:25" ht="45">
      <c r="B2238" s="29"/>
      <c r="C2238" s="20"/>
      <c r="D2238" s="20"/>
      <c r="E2238" s="20"/>
      <c r="F2238" s="20"/>
      <c r="G2238" s="20"/>
      <c r="H2238" s="20"/>
      <c r="I2238" s="20"/>
      <c r="J2238" s="20"/>
      <c r="K2238" s="16"/>
      <c r="L2238" s="20" t="s">
        <v>3093</v>
      </c>
      <c r="M2238" s="21" t="s">
        <v>3379</v>
      </c>
      <c r="N2238" s="16"/>
      <c r="O2238" s="16" t="s">
        <v>157</v>
      </c>
      <c r="P2238" s="20" t="s">
        <v>157</v>
      </c>
      <c r="Q2238" s="1" t="s">
        <v>3426</v>
      </c>
      <c r="R2238" s="1" t="s">
        <v>157</v>
      </c>
      <c r="S2238" s="16" t="s">
        <v>157</v>
      </c>
      <c r="T2238" s="151"/>
      <c r="V2238" s="105" t="str">
        <f>IF(Tabela2[[#This Row],[F.R.
(Fonte Recurso)]]="",IF(B2362&lt;&gt;"",B2362&amp;".","")&amp;C2362&amp;"."&amp;D2362&amp;"."&amp;E2362&amp;"."&amp;F2362&amp;"."&amp;G2362&amp;"."&amp;H2362&amp;"."&amp;I2362&amp;"."&amp;J2362,"")</f>
        <v/>
      </c>
      <c r="W2238" s="105" t="b">
        <f>V2238=Tabela2[[#This Row],[N.R.
(Natureza da Receita)]]</f>
        <v>1</v>
      </c>
      <c r="X2238" s="105" t="str">
        <f>IF(Tabela2[[#This Row],[F.R.
(Fonte Recurso)]]="",VLOOKUP(Tabela2[[#This Row],[N.R.
(Natureza da Receita)]],Tabela813[[NR]:[Situação]],3,FALSE),"")</f>
        <v/>
      </c>
      <c r="Y2238" s="105" t="b">
        <f>X2238=Tabela2[[#This Row],[(S)intética
(A)nalítica]]</f>
        <v>1</v>
      </c>
    </row>
    <row r="2239" spans="2:25" ht="30">
      <c r="B2239" s="29" t="s">
        <v>793</v>
      </c>
      <c r="C2239" s="20" t="s">
        <v>781</v>
      </c>
      <c r="D2239" s="20" t="s">
        <v>788</v>
      </c>
      <c r="E2239" s="20" t="s">
        <v>781</v>
      </c>
      <c r="F2239" s="20" t="s">
        <v>788</v>
      </c>
      <c r="G2239" s="20" t="s">
        <v>809</v>
      </c>
      <c r="H2239" s="20" t="s">
        <v>784</v>
      </c>
      <c r="I2239" s="20" t="s">
        <v>784</v>
      </c>
      <c r="J2239" s="20" t="s">
        <v>787</v>
      </c>
      <c r="K2239" s="16" t="s">
        <v>2297</v>
      </c>
      <c r="L2239" s="20"/>
      <c r="M2239" s="21" t="s">
        <v>928</v>
      </c>
      <c r="N2239" s="16" t="s">
        <v>1236</v>
      </c>
      <c r="O2239" s="16">
        <v>6</v>
      </c>
      <c r="P2239" s="20" t="s">
        <v>54</v>
      </c>
      <c r="Q2239" s="1" t="s">
        <v>2913</v>
      </c>
      <c r="R2239" s="1" t="s">
        <v>157</v>
      </c>
      <c r="S2239" s="16"/>
      <c r="T2239" s="151"/>
      <c r="V2239" s="105" t="str">
        <f>IF(Tabela2[[#This Row],[F.R.
(Fonte Recurso)]]="",IF(B2363&lt;&gt;"",B2363&amp;".","")&amp;C2363&amp;"."&amp;D2363&amp;"."&amp;E2363&amp;"."&amp;F2363&amp;"."&amp;G2363&amp;"."&amp;H2363&amp;"."&amp;I2363&amp;"."&amp;J2363,"")</f>
        <v>.......</v>
      </c>
      <c r="W2239" s="105" t="b">
        <f>V2239=Tabela2[[#This Row],[N.R.
(Natureza da Receita)]]</f>
        <v>0</v>
      </c>
      <c r="X2239" s="105" t="str">
        <f>IF(Tabela2[[#This Row],[F.R.
(Fonte Recurso)]]="",VLOOKUP(Tabela2[[#This Row],[N.R.
(Natureza da Receita)]],Tabela813[[NR]:[Situação]],3,FALSE),"")</f>
        <v>S</v>
      </c>
      <c r="Y2239" s="105" t="b">
        <f>X2239=Tabela2[[#This Row],[(S)intética
(A)nalítica]]</f>
        <v>1</v>
      </c>
    </row>
    <row r="2240" spans="2:25" ht="30">
      <c r="B2240" s="29" t="s">
        <v>793</v>
      </c>
      <c r="C2240" s="20" t="s">
        <v>781</v>
      </c>
      <c r="D2240" s="20" t="s">
        <v>788</v>
      </c>
      <c r="E2240" s="20" t="s">
        <v>781</v>
      </c>
      <c r="F2240" s="20" t="s">
        <v>788</v>
      </c>
      <c r="G2240" s="20" t="s">
        <v>809</v>
      </c>
      <c r="H2240" s="20" t="s">
        <v>784</v>
      </c>
      <c r="I2240" s="20" t="s">
        <v>781</v>
      </c>
      <c r="J2240" s="20" t="s">
        <v>787</v>
      </c>
      <c r="K2240" s="16" t="s">
        <v>2298</v>
      </c>
      <c r="L2240" s="20"/>
      <c r="M2240" s="21" t="s">
        <v>929</v>
      </c>
      <c r="N2240" s="16" t="s">
        <v>1236</v>
      </c>
      <c r="O2240" s="16">
        <v>8</v>
      </c>
      <c r="P2240" s="20" t="s">
        <v>54</v>
      </c>
      <c r="Q2240" s="1" t="s">
        <v>1128</v>
      </c>
      <c r="R2240" s="1" t="s">
        <v>157</v>
      </c>
      <c r="S2240" s="16" t="s">
        <v>157</v>
      </c>
      <c r="T2240" s="151"/>
      <c r="V2240" s="105" t="str">
        <f>IF(Tabela2[[#This Row],[F.R.
(Fonte Recurso)]]="",IF(B2364&lt;&gt;"",B2364&amp;".","")&amp;C2364&amp;"."&amp;D2364&amp;"."&amp;E2364&amp;"."&amp;F2364&amp;"."&amp;G2364&amp;"."&amp;H2364&amp;"."&amp;I2364&amp;"."&amp;J2364,"")</f>
        <v>9.1.9.1.1.07.0.0.00</v>
      </c>
      <c r="W2240" s="105" t="b">
        <f>V2240=Tabela2[[#This Row],[N.R.
(Natureza da Receita)]]</f>
        <v>0</v>
      </c>
      <c r="X2240" s="105" t="str">
        <f>IF(Tabela2[[#This Row],[F.R.
(Fonte Recurso)]]="",VLOOKUP(Tabela2[[#This Row],[N.R.
(Natureza da Receita)]],Tabela813[[NR]:[Situação]],3,FALSE),"")</f>
        <v>S</v>
      </c>
      <c r="Y2240" s="105" t="b">
        <f>X2240=Tabela2[[#This Row],[(S)intética
(A)nalítica]]</f>
        <v>1</v>
      </c>
    </row>
    <row r="2241" spans="2:25" ht="30">
      <c r="B2241" s="29" t="s">
        <v>793</v>
      </c>
      <c r="C2241" s="20" t="s">
        <v>781</v>
      </c>
      <c r="D2241" s="20" t="s">
        <v>788</v>
      </c>
      <c r="E2241" s="20" t="s">
        <v>781</v>
      </c>
      <c r="F2241" s="20" t="s">
        <v>788</v>
      </c>
      <c r="G2241" s="20" t="s">
        <v>809</v>
      </c>
      <c r="H2241" s="20" t="s">
        <v>784</v>
      </c>
      <c r="I2241" s="20" t="s">
        <v>781</v>
      </c>
      <c r="J2241" s="20" t="s">
        <v>783</v>
      </c>
      <c r="K2241" s="16" t="s">
        <v>2299</v>
      </c>
      <c r="L2241" s="20"/>
      <c r="M2241" s="21" t="s">
        <v>929</v>
      </c>
      <c r="N2241" s="16" t="s">
        <v>1241</v>
      </c>
      <c r="O2241" s="16">
        <v>9</v>
      </c>
      <c r="P2241" s="20" t="s">
        <v>1425</v>
      </c>
      <c r="Q2241" s="1" t="s">
        <v>1128</v>
      </c>
      <c r="R2241" s="1" t="s">
        <v>157</v>
      </c>
      <c r="S2241" s="16"/>
      <c r="T2241" s="151"/>
      <c r="V2241" s="105" t="str">
        <f>IF(Tabela2[[#This Row],[F.R.
(Fonte Recurso)]]="",IF(B2365&lt;&gt;"",B2365&amp;".","")&amp;C2365&amp;"."&amp;D2365&amp;"."&amp;E2365&amp;"."&amp;F2365&amp;"."&amp;G2365&amp;"."&amp;H2365&amp;"."&amp;I2365&amp;"."&amp;J2365,"")</f>
        <v>.......</v>
      </c>
      <c r="W2241" s="105" t="b">
        <f>V2241=Tabela2[[#This Row],[N.R.
(Natureza da Receita)]]</f>
        <v>0</v>
      </c>
      <c r="X2241" s="105" t="str">
        <f>IF(Tabela2[[#This Row],[F.R.
(Fonte Recurso)]]="",VLOOKUP(Tabela2[[#This Row],[N.R.
(Natureza da Receita)]],Tabela813[[NR]:[Situação]],3,FALSE),"")</f>
        <v>A</v>
      </c>
      <c r="Y2241" s="105" t="b">
        <f>X2241=Tabela2[[#This Row],[(S)intética
(A)nalítica]]</f>
        <v>1</v>
      </c>
    </row>
    <row r="2242" spans="2:25" ht="30">
      <c r="B2242" s="29"/>
      <c r="C2242" s="20"/>
      <c r="D2242" s="20"/>
      <c r="E2242" s="20"/>
      <c r="F2242" s="20"/>
      <c r="G2242" s="20"/>
      <c r="H2242" s="20"/>
      <c r="I2242" s="20"/>
      <c r="J2242" s="20"/>
      <c r="K2242" s="16"/>
      <c r="L2242" s="143" t="s">
        <v>3132</v>
      </c>
      <c r="M2242" s="21" t="s">
        <v>3366</v>
      </c>
      <c r="N2242" s="16"/>
      <c r="O2242" s="16" t="s">
        <v>157</v>
      </c>
      <c r="P2242" s="20" t="s">
        <v>157</v>
      </c>
      <c r="Q2242" s="1"/>
      <c r="R2242" s="1" t="s">
        <v>157</v>
      </c>
      <c r="S2242" s="16" t="s">
        <v>157</v>
      </c>
      <c r="T2242" s="151"/>
      <c r="V2242" s="105" t="str">
        <f>IF(Tabela2[[#This Row],[F.R.
(Fonte Recurso)]]="",IF(B2366&lt;&gt;"",B2366&amp;".","")&amp;C2366&amp;"."&amp;D2366&amp;"."&amp;E2366&amp;"."&amp;F2366&amp;"."&amp;G2366&amp;"."&amp;H2366&amp;"."&amp;I2366&amp;"."&amp;J2366,"")</f>
        <v/>
      </c>
      <c r="W2242" s="105" t="b">
        <f>V2242=Tabela2[[#This Row],[N.R.
(Natureza da Receita)]]</f>
        <v>1</v>
      </c>
      <c r="X2242" s="105" t="str">
        <f>IF(Tabela2[[#This Row],[F.R.
(Fonte Recurso)]]="",VLOOKUP(Tabela2[[#This Row],[N.R.
(Natureza da Receita)]],Tabela813[[NR]:[Situação]],3,FALSE),"")</f>
        <v/>
      </c>
      <c r="Y2242" s="105" t="b">
        <f>X2242=Tabela2[[#This Row],[(S)intética
(A)nalítica]]</f>
        <v>1</v>
      </c>
    </row>
    <row r="2243" spans="2:25" ht="45">
      <c r="B2243" s="29" t="s">
        <v>793</v>
      </c>
      <c r="C2243" s="20" t="s">
        <v>781</v>
      </c>
      <c r="D2243" s="20" t="s">
        <v>788</v>
      </c>
      <c r="E2243" s="20" t="s">
        <v>781</v>
      </c>
      <c r="F2243" s="20" t="s">
        <v>788</v>
      </c>
      <c r="G2243" s="20" t="s">
        <v>809</v>
      </c>
      <c r="H2243" s="20" t="s">
        <v>784</v>
      </c>
      <c r="I2243" s="20" t="s">
        <v>781</v>
      </c>
      <c r="J2243" s="20" t="s">
        <v>785</v>
      </c>
      <c r="K2243" s="16" t="s">
        <v>2300</v>
      </c>
      <c r="L2243" s="20"/>
      <c r="M2243" s="21" t="s">
        <v>2685</v>
      </c>
      <c r="N2243" s="16" t="s">
        <v>1241</v>
      </c>
      <c r="O2243" s="16">
        <v>9</v>
      </c>
      <c r="P2243" s="20" t="s">
        <v>1425</v>
      </c>
      <c r="Q2243" s="1" t="s">
        <v>2914</v>
      </c>
      <c r="R2243" s="1" t="s">
        <v>157</v>
      </c>
      <c r="S2243" s="16"/>
      <c r="T2243" s="151"/>
      <c r="V2243" s="105" t="str">
        <f>IF(Tabela2[[#This Row],[F.R.
(Fonte Recurso)]]="",IF(B2367&lt;&gt;"",B2367&amp;".","")&amp;C2367&amp;"."&amp;D2367&amp;"."&amp;E2367&amp;"."&amp;F2367&amp;"."&amp;G2367&amp;"."&amp;H2367&amp;"."&amp;I2367&amp;"."&amp;J2367,"")</f>
        <v>.......</v>
      </c>
      <c r="W2243" s="105" t="b">
        <f>V2243=Tabela2[[#This Row],[N.R.
(Natureza da Receita)]]</f>
        <v>0</v>
      </c>
      <c r="X2243" s="105" t="str">
        <f>IF(Tabela2[[#This Row],[F.R.
(Fonte Recurso)]]="",VLOOKUP(Tabela2[[#This Row],[N.R.
(Natureza da Receita)]],Tabela813[[NR]:[Situação]],3,FALSE),"")</f>
        <v>A</v>
      </c>
      <c r="Y2243" s="105" t="b">
        <f>X2243=Tabela2[[#This Row],[(S)intética
(A)nalítica]]</f>
        <v>1</v>
      </c>
    </row>
    <row r="2244" spans="2:25" ht="45">
      <c r="B2244" s="29"/>
      <c r="C2244" s="20"/>
      <c r="D2244" s="20"/>
      <c r="E2244" s="20"/>
      <c r="F2244" s="20"/>
      <c r="G2244" s="20"/>
      <c r="H2244" s="20"/>
      <c r="I2244" s="20"/>
      <c r="J2244" s="20"/>
      <c r="K2244" s="16"/>
      <c r="L2244" s="143" t="s">
        <v>3094</v>
      </c>
      <c r="M2244" s="21" t="s">
        <v>3367</v>
      </c>
      <c r="N2244" s="16"/>
      <c r="O2244" s="16" t="s">
        <v>157</v>
      </c>
      <c r="P2244" s="20" t="s">
        <v>157</v>
      </c>
      <c r="Q2244" s="1" t="s">
        <v>3425</v>
      </c>
      <c r="R2244" s="1" t="s">
        <v>157</v>
      </c>
      <c r="S2244" s="16" t="s">
        <v>157</v>
      </c>
      <c r="T2244" s="151"/>
      <c r="V2244" s="105" t="str">
        <f>IF(Tabela2[[#This Row],[F.R.
(Fonte Recurso)]]="",IF(B2368&lt;&gt;"",B2368&amp;".","")&amp;C2368&amp;"."&amp;D2368&amp;"."&amp;E2368&amp;"."&amp;F2368&amp;"."&amp;G2368&amp;"."&amp;H2368&amp;"."&amp;I2368&amp;"."&amp;J2368,"")</f>
        <v/>
      </c>
      <c r="W2244" s="105" t="b">
        <f>V2244=Tabela2[[#This Row],[N.R.
(Natureza da Receita)]]</f>
        <v>1</v>
      </c>
      <c r="X2244" s="105" t="str">
        <f>IF(Tabela2[[#This Row],[F.R.
(Fonte Recurso)]]="",VLOOKUP(Tabela2[[#This Row],[N.R.
(Natureza da Receita)]],Tabela813[[NR]:[Situação]],3,FALSE),"")</f>
        <v/>
      </c>
      <c r="Y2244" s="105" t="b">
        <f>X2244=Tabela2[[#This Row],[(S)intética
(A)nalítica]]</f>
        <v>1</v>
      </c>
    </row>
    <row r="2245" spans="2:25" ht="45">
      <c r="B2245" s="29" t="s">
        <v>793</v>
      </c>
      <c r="C2245" s="20" t="s">
        <v>781</v>
      </c>
      <c r="D2245" s="20" t="s">
        <v>788</v>
      </c>
      <c r="E2245" s="20" t="s">
        <v>781</v>
      </c>
      <c r="F2245" s="20" t="s">
        <v>788</v>
      </c>
      <c r="G2245" s="20" t="s">
        <v>809</v>
      </c>
      <c r="H2245" s="20" t="s">
        <v>784</v>
      </c>
      <c r="I2245" s="20" t="s">
        <v>781</v>
      </c>
      <c r="J2245" s="20" t="s">
        <v>794</v>
      </c>
      <c r="K2245" s="16" t="s">
        <v>2301</v>
      </c>
      <c r="L2245" s="20"/>
      <c r="M2245" s="21" t="s">
        <v>2686</v>
      </c>
      <c r="N2245" s="16" t="s">
        <v>1241</v>
      </c>
      <c r="O2245" s="16">
        <v>9</v>
      </c>
      <c r="P2245" s="20" t="s">
        <v>1425</v>
      </c>
      <c r="Q2245" s="1" t="s">
        <v>3170</v>
      </c>
      <c r="R2245" s="1" t="s">
        <v>157</v>
      </c>
      <c r="S2245" s="16"/>
      <c r="T2245" s="151"/>
      <c r="V2245" s="105" t="str">
        <f>IF(Tabela2[[#This Row],[F.R.
(Fonte Recurso)]]="",IF(B2369&lt;&gt;"",B2369&amp;".","")&amp;C2369&amp;"."&amp;D2369&amp;"."&amp;E2369&amp;"."&amp;F2369&amp;"."&amp;G2369&amp;"."&amp;H2369&amp;"."&amp;I2369&amp;"."&amp;J2369,"")</f>
        <v>.......</v>
      </c>
      <c r="W2245" s="105" t="b">
        <f>V2245=Tabela2[[#This Row],[N.R.
(Natureza da Receita)]]</f>
        <v>0</v>
      </c>
      <c r="X2245" s="105" t="str">
        <f>IF(Tabela2[[#This Row],[F.R.
(Fonte Recurso)]]="",VLOOKUP(Tabela2[[#This Row],[N.R.
(Natureza da Receita)]],Tabela813[[NR]:[Situação]],3,FALSE),"")</f>
        <v>A</v>
      </c>
      <c r="Y2245" s="105" t="b">
        <f>X2245=Tabela2[[#This Row],[(S)intética
(A)nalítica]]</f>
        <v>1</v>
      </c>
    </row>
    <row r="2246" spans="2:25" ht="45">
      <c r="B2246" s="29"/>
      <c r="C2246" s="20"/>
      <c r="D2246" s="20"/>
      <c r="E2246" s="20"/>
      <c r="F2246" s="20"/>
      <c r="G2246" s="20"/>
      <c r="H2246" s="20"/>
      <c r="I2246" s="20"/>
      <c r="J2246" s="20"/>
      <c r="K2246" s="16"/>
      <c r="L2246" s="143" t="s">
        <v>3095</v>
      </c>
      <c r="M2246" s="21" t="s">
        <v>3368</v>
      </c>
      <c r="N2246" s="16"/>
      <c r="O2246" s="16" t="s">
        <v>157</v>
      </c>
      <c r="P2246" s="20" t="s">
        <v>157</v>
      </c>
      <c r="Q2246" s="1" t="s">
        <v>3426</v>
      </c>
      <c r="R2246" s="1" t="s">
        <v>157</v>
      </c>
      <c r="S2246" s="16" t="s">
        <v>157</v>
      </c>
      <c r="T2246" s="151"/>
      <c r="V2246" s="105" t="str">
        <f>IF(Tabela2[[#This Row],[F.R.
(Fonte Recurso)]]="",IF(B2370&lt;&gt;"",B2370&amp;".","")&amp;C2370&amp;"."&amp;D2370&amp;"."&amp;E2370&amp;"."&amp;F2370&amp;"."&amp;G2370&amp;"."&amp;H2370&amp;"."&amp;I2370&amp;"."&amp;J2370,"")</f>
        <v/>
      </c>
      <c r="W2246" s="105" t="b">
        <f>V2246=Tabela2[[#This Row],[N.R.
(Natureza da Receita)]]</f>
        <v>1</v>
      </c>
      <c r="X2246" s="105" t="str">
        <f>IF(Tabela2[[#This Row],[F.R.
(Fonte Recurso)]]="",VLOOKUP(Tabela2[[#This Row],[N.R.
(Natureza da Receita)]],Tabela813[[NR]:[Situação]],3,FALSE),"")</f>
        <v/>
      </c>
      <c r="Y2246" s="105" t="b">
        <f>X2246=Tabela2[[#This Row],[(S)intética
(A)nalítica]]</f>
        <v>1</v>
      </c>
    </row>
    <row r="2247" spans="2:25" ht="45">
      <c r="B2247" s="29" t="s">
        <v>793</v>
      </c>
      <c r="C2247" s="20" t="s">
        <v>781</v>
      </c>
      <c r="D2247" s="20" t="s">
        <v>788</v>
      </c>
      <c r="E2247" s="20" t="s">
        <v>781</v>
      </c>
      <c r="F2247" s="20" t="s">
        <v>788</v>
      </c>
      <c r="G2247" s="20" t="s">
        <v>811</v>
      </c>
      <c r="H2247" s="20" t="s">
        <v>784</v>
      </c>
      <c r="I2247" s="20" t="s">
        <v>784</v>
      </c>
      <c r="J2247" s="20" t="s">
        <v>787</v>
      </c>
      <c r="K2247" s="16" t="s">
        <v>2302</v>
      </c>
      <c r="L2247" s="20"/>
      <c r="M2247" s="21" t="s">
        <v>930</v>
      </c>
      <c r="N2247" s="16" t="s">
        <v>1236</v>
      </c>
      <c r="O2247" s="16">
        <v>6</v>
      </c>
      <c r="P2247" s="20" t="s">
        <v>54</v>
      </c>
      <c r="Q2247" s="1" t="s">
        <v>2915</v>
      </c>
      <c r="R2247" s="1" t="s">
        <v>157</v>
      </c>
      <c r="S2247" s="16"/>
      <c r="T2247" s="151"/>
      <c r="V2247" s="105" t="str">
        <f>IF(Tabela2[[#This Row],[F.R.
(Fonte Recurso)]]="",IF(B2371&lt;&gt;"",B2371&amp;".","")&amp;C2371&amp;"."&amp;D2371&amp;"."&amp;E2371&amp;"."&amp;F2371&amp;"."&amp;G2371&amp;"."&amp;H2371&amp;"."&amp;I2371&amp;"."&amp;J2371,"")</f>
        <v>.......</v>
      </c>
      <c r="W2247" s="105" t="b">
        <f>V2247=Tabela2[[#This Row],[N.R.
(Natureza da Receita)]]</f>
        <v>0</v>
      </c>
      <c r="X2247" s="105" t="str">
        <f>IF(Tabela2[[#This Row],[F.R.
(Fonte Recurso)]]="",VLOOKUP(Tabela2[[#This Row],[N.R.
(Natureza da Receita)]],Tabela813[[NR]:[Situação]],3,FALSE),"")</f>
        <v>S</v>
      </c>
      <c r="Y2247" s="105" t="b">
        <f>X2247=Tabela2[[#This Row],[(S)intética
(A)nalítica]]</f>
        <v>1</v>
      </c>
    </row>
    <row r="2248" spans="2:25" ht="45">
      <c r="B2248" s="29" t="s">
        <v>793</v>
      </c>
      <c r="C2248" s="20" t="s">
        <v>781</v>
      </c>
      <c r="D2248" s="20" t="s">
        <v>788</v>
      </c>
      <c r="E2248" s="20" t="s">
        <v>781</v>
      </c>
      <c r="F2248" s="20" t="s">
        <v>788</v>
      </c>
      <c r="G2248" s="20" t="s">
        <v>811</v>
      </c>
      <c r="H2248" s="20" t="s">
        <v>784</v>
      </c>
      <c r="I2248" s="20" t="s">
        <v>781</v>
      </c>
      <c r="J2248" s="20" t="s">
        <v>787</v>
      </c>
      <c r="K2248" s="16" t="s">
        <v>2303</v>
      </c>
      <c r="L2248" s="20"/>
      <c r="M2248" s="21" t="s">
        <v>931</v>
      </c>
      <c r="N2248" s="16" t="str">
        <f t="shared" si="52"/>
        <v>S</v>
      </c>
      <c r="O2248" s="16">
        <v>8</v>
      </c>
      <c r="P2248" s="20" t="s">
        <v>54</v>
      </c>
      <c r="Q2248" s="1" t="s">
        <v>1129</v>
      </c>
      <c r="R2248" s="1" t="s">
        <v>157</v>
      </c>
      <c r="S2248" s="16" t="s">
        <v>157</v>
      </c>
      <c r="T2248" s="151"/>
      <c r="V2248" s="105" t="str">
        <f>IF(Tabela2[[#This Row],[F.R.
(Fonte Recurso)]]="",IF(B2372&lt;&gt;"",B2372&amp;".","")&amp;C2372&amp;"."&amp;D2372&amp;"."&amp;E2372&amp;"."&amp;F2372&amp;"."&amp;G2372&amp;"."&amp;H2372&amp;"."&amp;I2372&amp;"."&amp;J2372,"")</f>
        <v>9.1.9.2.0.00.0.0.00</v>
      </c>
      <c r="W2248" s="105" t="b">
        <f>V2248=Tabela2[[#This Row],[N.R.
(Natureza da Receita)]]</f>
        <v>0</v>
      </c>
      <c r="X2248" s="105" t="str">
        <f>IF(Tabela2[[#This Row],[F.R.
(Fonte Recurso)]]="",VLOOKUP(Tabela2[[#This Row],[N.R.
(Natureza da Receita)]],Tabela813[[NR]:[Situação]],3,FALSE),"")</f>
        <v>S</v>
      </c>
      <c r="Y2248" s="105" t="b">
        <f>X2248=Tabela2[[#This Row],[(S)intética
(A)nalítica]]</f>
        <v>1</v>
      </c>
    </row>
    <row r="2249" spans="2:25" ht="45">
      <c r="B2249" s="29" t="s">
        <v>793</v>
      </c>
      <c r="C2249" s="20" t="s">
        <v>781</v>
      </c>
      <c r="D2249" s="20" t="s">
        <v>788</v>
      </c>
      <c r="E2249" s="20" t="s">
        <v>781</v>
      </c>
      <c r="F2249" s="20" t="s">
        <v>788</v>
      </c>
      <c r="G2249" s="20" t="s">
        <v>811</v>
      </c>
      <c r="H2249" s="20" t="s">
        <v>784</v>
      </c>
      <c r="I2249" s="20" t="s">
        <v>781</v>
      </c>
      <c r="J2249" s="20" t="s">
        <v>783</v>
      </c>
      <c r="K2249" s="16" t="s">
        <v>2304</v>
      </c>
      <c r="L2249" s="20"/>
      <c r="M2249" s="21" t="s">
        <v>931</v>
      </c>
      <c r="N2249" s="16" t="s">
        <v>1241</v>
      </c>
      <c r="O2249" s="16">
        <v>9</v>
      </c>
      <c r="P2249" s="20" t="s">
        <v>1425</v>
      </c>
      <c r="Q2249" s="1" t="s">
        <v>1129</v>
      </c>
      <c r="R2249" s="1" t="s">
        <v>157</v>
      </c>
      <c r="S2249" s="16"/>
      <c r="T2249" s="151"/>
      <c r="V2249" s="105" t="str">
        <f>IF(Tabela2[[#This Row],[F.R.
(Fonte Recurso)]]="",IF(B2373&lt;&gt;"",B2373&amp;".","")&amp;C2373&amp;"."&amp;D2373&amp;"."&amp;E2373&amp;"."&amp;F2373&amp;"."&amp;G2373&amp;"."&amp;H2373&amp;"."&amp;I2373&amp;"."&amp;J2373,"")</f>
        <v>9.1.9.2.1.00.0.0.00</v>
      </c>
      <c r="W2249" s="105" t="b">
        <f>V2249=Tabela2[[#This Row],[N.R.
(Natureza da Receita)]]</f>
        <v>0</v>
      </c>
      <c r="X2249" s="105" t="str">
        <f>IF(Tabela2[[#This Row],[F.R.
(Fonte Recurso)]]="",VLOOKUP(Tabela2[[#This Row],[N.R.
(Natureza da Receita)]],Tabela813[[NR]:[Situação]],3,FALSE),"")</f>
        <v>A</v>
      </c>
      <c r="Y2249" s="105" t="b">
        <f>X2249=Tabela2[[#This Row],[(S)intética
(A)nalítica]]</f>
        <v>1</v>
      </c>
    </row>
    <row r="2250" spans="2:25" ht="30">
      <c r="B2250" s="29"/>
      <c r="C2250" s="20"/>
      <c r="D2250" s="20"/>
      <c r="E2250" s="20"/>
      <c r="F2250" s="20"/>
      <c r="G2250" s="20"/>
      <c r="H2250" s="20"/>
      <c r="I2250" s="20"/>
      <c r="J2250" s="20"/>
      <c r="K2250" s="16"/>
      <c r="L2250" s="143" t="s">
        <v>3137</v>
      </c>
      <c r="M2250" s="21" t="s">
        <v>3357</v>
      </c>
      <c r="N2250" s="16"/>
      <c r="O2250" s="16" t="s">
        <v>157</v>
      </c>
      <c r="P2250" s="20" t="s">
        <v>157</v>
      </c>
      <c r="Q2250" s="1"/>
      <c r="R2250" s="1" t="s">
        <v>157</v>
      </c>
      <c r="S2250" s="16" t="s">
        <v>157</v>
      </c>
      <c r="T2250" s="151"/>
      <c r="V2250" s="105" t="str">
        <f>IF(Tabela2[[#This Row],[F.R.
(Fonte Recurso)]]="",IF(B2374&lt;&gt;"",B2374&amp;".","")&amp;C2374&amp;"."&amp;D2374&amp;"."&amp;E2374&amp;"."&amp;F2374&amp;"."&amp;G2374&amp;"."&amp;H2374&amp;"."&amp;I2374&amp;"."&amp;J2374,"")</f>
        <v/>
      </c>
      <c r="W2250" s="105" t="b">
        <f>V2250=Tabela2[[#This Row],[N.R.
(Natureza da Receita)]]</f>
        <v>1</v>
      </c>
      <c r="X2250" s="105" t="str">
        <f>IF(Tabela2[[#This Row],[F.R.
(Fonte Recurso)]]="",VLOOKUP(Tabela2[[#This Row],[N.R.
(Natureza da Receita)]],Tabela813[[NR]:[Situação]],3,FALSE),"")</f>
        <v/>
      </c>
      <c r="Y2250" s="105" t="b">
        <f>X2250=Tabela2[[#This Row],[(S)intética
(A)nalítica]]</f>
        <v>1</v>
      </c>
    </row>
    <row r="2251" spans="2:25" ht="45">
      <c r="B2251" s="29" t="s">
        <v>793</v>
      </c>
      <c r="C2251" s="20" t="s">
        <v>781</v>
      </c>
      <c r="D2251" s="20" t="s">
        <v>788</v>
      </c>
      <c r="E2251" s="20" t="s">
        <v>781</v>
      </c>
      <c r="F2251" s="20" t="s">
        <v>788</v>
      </c>
      <c r="G2251" s="20" t="s">
        <v>811</v>
      </c>
      <c r="H2251" s="20" t="s">
        <v>784</v>
      </c>
      <c r="I2251" s="20" t="s">
        <v>781</v>
      </c>
      <c r="J2251" s="20" t="s">
        <v>785</v>
      </c>
      <c r="K2251" s="16" t="s">
        <v>2305</v>
      </c>
      <c r="L2251" s="20"/>
      <c r="M2251" s="21" t="s">
        <v>2687</v>
      </c>
      <c r="N2251" s="16" t="s">
        <v>1241</v>
      </c>
      <c r="O2251" s="16">
        <v>9</v>
      </c>
      <c r="P2251" s="20" t="s">
        <v>1425</v>
      </c>
      <c r="Q2251" s="1" t="s">
        <v>2916</v>
      </c>
      <c r="R2251" s="1" t="s">
        <v>157</v>
      </c>
      <c r="S2251" s="16"/>
      <c r="T2251" s="151"/>
      <c r="V2251" s="105" t="str">
        <f>IF(Tabela2[[#This Row],[F.R.
(Fonte Recurso)]]="",IF(B2375&lt;&gt;"",B2375&amp;".","")&amp;C2375&amp;"."&amp;D2375&amp;"."&amp;E2375&amp;"."&amp;F2375&amp;"."&amp;G2375&amp;"."&amp;H2375&amp;"."&amp;I2375&amp;"."&amp;J2375,"")</f>
        <v>.......</v>
      </c>
      <c r="W2251" s="105" t="b">
        <f>V2251=Tabela2[[#This Row],[N.R.
(Natureza da Receita)]]</f>
        <v>0</v>
      </c>
      <c r="X2251" s="105" t="str">
        <f>IF(Tabela2[[#This Row],[F.R.
(Fonte Recurso)]]="",VLOOKUP(Tabela2[[#This Row],[N.R.
(Natureza da Receita)]],Tabela813[[NR]:[Situação]],3,FALSE),"")</f>
        <v>A</v>
      </c>
      <c r="Y2251" s="105" t="b">
        <f>X2251=Tabela2[[#This Row],[(S)intética
(A)nalítica]]</f>
        <v>1</v>
      </c>
    </row>
    <row r="2252" spans="2:25" ht="45">
      <c r="B2252" s="29"/>
      <c r="C2252" s="20"/>
      <c r="D2252" s="20"/>
      <c r="E2252" s="20"/>
      <c r="F2252" s="20"/>
      <c r="G2252" s="20"/>
      <c r="H2252" s="20"/>
      <c r="I2252" s="20"/>
      <c r="J2252" s="20"/>
      <c r="K2252" s="16"/>
      <c r="L2252" s="143" t="s">
        <v>3096</v>
      </c>
      <c r="M2252" s="21" t="s">
        <v>3386</v>
      </c>
      <c r="N2252" s="16"/>
      <c r="O2252" s="16" t="s">
        <v>157</v>
      </c>
      <c r="P2252" s="20" t="s">
        <v>157</v>
      </c>
      <c r="Q2252" s="1" t="s">
        <v>3425</v>
      </c>
      <c r="R2252" s="1" t="s">
        <v>157</v>
      </c>
      <c r="S2252" s="16" t="s">
        <v>157</v>
      </c>
      <c r="T2252" s="151"/>
      <c r="V2252" s="105" t="str">
        <f>IF(Tabela2[[#This Row],[F.R.
(Fonte Recurso)]]="",IF(B2376&lt;&gt;"",B2376&amp;".","")&amp;C2376&amp;"."&amp;D2376&amp;"."&amp;E2376&amp;"."&amp;F2376&amp;"."&amp;G2376&amp;"."&amp;H2376&amp;"."&amp;I2376&amp;"."&amp;J2376,"")</f>
        <v/>
      </c>
      <c r="W2252" s="105" t="b">
        <f>V2252=Tabela2[[#This Row],[N.R.
(Natureza da Receita)]]</f>
        <v>1</v>
      </c>
      <c r="X2252" s="105" t="str">
        <f>IF(Tabela2[[#This Row],[F.R.
(Fonte Recurso)]]="",VLOOKUP(Tabela2[[#This Row],[N.R.
(Natureza da Receita)]],Tabela813[[NR]:[Situação]],3,FALSE),"")</f>
        <v/>
      </c>
      <c r="Y2252" s="105" t="b">
        <f>X2252=Tabela2[[#This Row],[(S)intética
(A)nalítica]]</f>
        <v>1</v>
      </c>
    </row>
    <row r="2253" spans="2:25" ht="45">
      <c r="B2253" s="29" t="s">
        <v>793</v>
      </c>
      <c r="C2253" s="20" t="s">
        <v>781</v>
      </c>
      <c r="D2253" s="20" t="s">
        <v>788</v>
      </c>
      <c r="E2253" s="20" t="s">
        <v>781</v>
      </c>
      <c r="F2253" s="20" t="s">
        <v>788</v>
      </c>
      <c r="G2253" s="20" t="s">
        <v>811</v>
      </c>
      <c r="H2253" s="20" t="s">
        <v>784</v>
      </c>
      <c r="I2253" s="20" t="s">
        <v>781</v>
      </c>
      <c r="J2253" s="20" t="s">
        <v>794</v>
      </c>
      <c r="K2253" s="16" t="s">
        <v>2306</v>
      </c>
      <c r="L2253" s="20"/>
      <c r="M2253" s="21" t="s">
        <v>2688</v>
      </c>
      <c r="N2253" s="16" t="s">
        <v>1241</v>
      </c>
      <c r="O2253" s="16">
        <v>9</v>
      </c>
      <c r="P2253" s="20" t="s">
        <v>1425</v>
      </c>
      <c r="Q2253" s="1" t="s">
        <v>3170</v>
      </c>
      <c r="R2253" s="1" t="s">
        <v>157</v>
      </c>
      <c r="S2253" s="16"/>
      <c r="T2253" s="151"/>
      <c r="V2253" s="105" t="str">
        <f>IF(Tabela2[[#This Row],[F.R.
(Fonte Recurso)]]="",IF(B2377&lt;&gt;"",B2377&amp;".","")&amp;C2377&amp;"."&amp;D2377&amp;"."&amp;E2377&amp;"."&amp;F2377&amp;"."&amp;G2377&amp;"."&amp;H2377&amp;"."&amp;I2377&amp;"."&amp;J2377,"")</f>
        <v>.......</v>
      </c>
      <c r="W2253" s="105" t="b">
        <f>V2253=Tabela2[[#This Row],[N.R.
(Natureza da Receita)]]</f>
        <v>0</v>
      </c>
      <c r="X2253" s="105" t="str">
        <f>IF(Tabela2[[#This Row],[F.R.
(Fonte Recurso)]]="",VLOOKUP(Tabela2[[#This Row],[N.R.
(Natureza da Receita)]],Tabela813[[NR]:[Situação]],3,FALSE),"")</f>
        <v>A</v>
      </c>
      <c r="Y2253" s="105" t="b">
        <f>X2253=Tabela2[[#This Row],[(S)intética
(A)nalítica]]</f>
        <v>1</v>
      </c>
    </row>
    <row r="2254" spans="2:25" ht="45">
      <c r="B2254" s="29"/>
      <c r="C2254" s="20"/>
      <c r="D2254" s="20"/>
      <c r="E2254" s="20"/>
      <c r="F2254" s="20"/>
      <c r="G2254" s="20"/>
      <c r="H2254" s="20"/>
      <c r="I2254" s="20"/>
      <c r="J2254" s="20"/>
      <c r="K2254" s="16"/>
      <c r="L2254" s="143" t="s">
        <v>3097</v>
      </c>
      <c r="M2254" s="21" t="s">
        <v>6277</v>
      </c>
      <c r="N2254" s="16"/>
      <c r="O2254" s="16" t="s">
        <v>157</v>
      </c>
      <c r="P2254" s="20" t="s">
        <v>157</v>
      </c>
      <c r="Q2254" s="1" t="s">
        <v>3426</v>
      </c>
      <c r="R2254" s="1" t="s">
        <v>157</v>
      </c>
      <c r="S2254" s="16" t="s">
        <v>157</v>
      </c>
      <c r="T2254" s="151"/>
      <c r="V2254" s="105" t="str">
        <f>IF(Tabela2[[#This Row],[F.R.
(Fonte Recurso)]]="",IF(B2378&lt;&gt;"",B2378&amp;".","")&amp;C2378&amp;"."&amp;D2378&amp;"."&amp;E2378&amp;"."&amp;F2378&amp;"."&amp;G2378&amp;"."&amp;H2378&amp;"."&amp;I2378&amp;"."&amp;J2378,"")</f>
        <v/>
      </c>
      <c r="W2254" s="105" t="b">
        <f>V2254=Tabela2[[#This Row],[N.R.
(Natureza da Receita)]]</f>
        <v>1</v>
      </c>
      <c r="X2254" s="105" t="str">
        <f>IF(Tabela2[[#This Row],[F.R.
(Fonte Recurso)]]="",VLOOKUP(Tabela2[[#This Row],[N.R.
(Natureza da Receita)]],Tabela813[[NR]:[Situação]],3,FALSE),"")</f>
        <v/>
      </c>
      <c r="Y2254" s="105" t="b">
        <f>X2254=Tabela2[[#This Row],[(S)intética
(A)nalítica]]</f>
        <v>1</v>
      </c>
    </row>
    <row r="2255" spans="2:25" ht="30">
      <c r="B2255" s="29" t="s">
        <v>793</v>
      </c>
      <c r="C2255" s="20" t="s">
        <v>781</v>
      </c>
      <c r="D2255" s="20" t="s">
        <v>788</v>
      </c>
      <c r="E2255" s="20" t="s">
        <v>781</v>
      </c>
      <c r="F2255" s="20" t="s">
        <v>788</v>
      </c>
      <c r="G2255" s="20" t="s">
        <v>808</v>
      </c>
      <c r="H2255" s="20" t="s">
        <v>784</v>
      </c>
      <c r="I2255" s="20" t="s">
        <v>784</v>
      </c>
      <c r="J2255" s="20" t="s">
        <v>787</v>
      </c>
      <c r="K2255" s="16" t="s">
        <v>2307</v>
      </c>
      <c r="L2255" s="20"/>
      <c r="M2255" s="21" t="s">
        <v>932</v>
      </c>
      <c r="N2255" s="16" t="s">
        <v>1236</v>
      </c>
      <c r="O2255" s="16">
        <v>6</v>
      </c>
      <c r="P2255" s="20" t="s">
        <v>54</v>
      </c>
      <c r="Q2255" s="1" t="s">
        <v>2917</v>
      </c>
      <c r="R2255" s="1" t="s">
        <v>157</v>
      </c>
      <c r="S2255" s="16"/>
      <c r="T2255" s="151"/>
      <c r="V2255" s="105" t="str">
        <f>IF(Tabela2[[#This Row],[F.R.
(Fonte Recurso)]]="",IF(B2379&lt;&gt;"",B2379&amp;".","")&amp;C2379&amp;"."&amp;D2379&amp;"."&amp;E2379&amp;"."&amp;F2379&amp;"."&amp;G2379&amp;"."&amp;H2379&amp;"."&amp;I2379&amp;"."&amp;J2379,"")</f>
        <v>.......</v>
      </c>
      <c r="W2255" s="105" t="b">
        <f>V2255=Tabela2[[#This Row],[N.R.
(Natureza da Receita)]]</f>
        <v>0</v>
      </c>
      <c r="X2255" s="105" t="str">
        <f>IF(Tabela2[[#This Row],[F.R.
(Fonte Recurso)]]="",VLOOKUP(Tabela2[[#This Row],[N.R.
(Natureza da Receita)]],Tabela813[[NR]:[Situação]],3,FALSE),"")</f>
        <v>S</v>
      </c>
      <c r="Y2255" s="105" t="b">
        <f>X2255=Tabela2[[#This Row],[(S)intética
(A)nalítica]]</f>
        <v>1</v>
      </c>
    </row>
    <row r="2256" spans="2:25" ht="30">
      <c r="B2256" s="29" t="s">
        <v>793</v>
      </c>
      <c r="C2256" s="20" t="s">
        <v>781</v>
      </c>
      <c r="D2256" s="20" t="s">
        <v>788</v>
      </c>
      <c r="E2256" s="20" t="s">
        <v>781</v>
      </c>
      <c r="F2256" s="20" t="s">
        <v>788</v>
      </c>
      <c r="G2256" s="20" t="s">
        <v>808</v>
      </c>
      <c r="H2256" s="20" t="s">
        <v>784</v>
      </c>
      <c r="I2256" s="20" t="s">
        <v>781</v>
      </c>
      <c r="J2256" s="20" t="s">
        <v>787</v>
      </c>
      <c r="K2256" s="16" t="s">
        <v>2308</v>
      </c>
      <c r="L2256" s="20"/>
      <c r="M2256" s="21" t="s">
        <v>933</v>
      </c>
      <c r="N2256" s="16" t="s">
        <v>1236</v>
      </c>
      <c r="O2256" s="16">
        <v>8</v>
      </c>
      <c r="P2256" s="20" t="s">
        <v>54</v>
      </c>
      <c r="Q2256" s="1" t="s">
        <v>1130</v>
      </c>
      <c r="R2256" s="1" t="s">
        <v>157</v>
      </c>
      <c r="S2256" s="16" t="s">
        <v>157</v>
      </c>
      <c r="T2256" s="151"/>
      <c r="V2256" s="105" t="str">
        <f>IF(Tabela2[[#This Row],[F.R.
(Fonte Recurso)]]="",IF(B2383&lt;&gt;"",B2383&amp;".","")&amp;C2383&amp;"."&amp;D2383&amp;"."&amp;E2383&amp;"."&amp;F2383&amp;"."&amp;G2383&amp;"."&amp;H2383&amp;"."&amp;I2383&amp;"."&amp;J2383,"")</f>
        <v>.......</v>
      </c>
      <c r="W2256" s="105" t="b">
        <f>V2256=Tabela2[[#This Row],[N.R.
(Natureza da Receita)]]</f>
        <v>0</v>
      </c>
      <c r="X2256" s="105" t="str">
        <f>IF(Tabela2[[#This Row],[F.R.
(Fonte Recurso)]]="",VLOOKUP(Tabela2[[#This Row],[N.R.
(Natureza da Receita)]],Tabela813[[NR]:[Situação]],3,FALSE),"")</f>
        <v>S</v>
      </c>
      <c r="Y2256" s="105" t="b">
        <f>X2256=Tabela2[[#This Row],[(S)intética
(A)nalítica]]</f>
        <v>1</v>
      </c>
    </row>
    <row r="2257" spans="2:25" ht="30">
      <c r="B2257" s="29" t="s">
        <v>793</v>
      </c>
      <c r="C2257" s="20" t="s">
        <v>781</v>
      </c>
      <c r="D2257" s="20" t="s">
        <v>788</v>
      </c>
      <c r="E2257" s="20" t="s">
        <v>781</v>
      </c>
      <c r="F2257" s="20" t="s">
        <v>788</v>
      </c>
      <c r="G2257" s="20" t="s">
        <v>808</v>
      </c>
      <c r="H2257" s="20" t="s">
        <v>784</v>
      </c>
      <c r="I2257" s="20" t="s">
        <v>781</v>
      </c>
      <c r="J2257" s="20" t="s">
        <v>783</v>
      </c>
      <c r="K2257" s="16" t="s">
        <v>2309</v>
      </c>
      <c r="L2257" s="20"/>
      <c r="M2257" s="21" t="s">
        <v>933</v>
      </c>
      <c r="N2257" s="16" t="s">
        <v>1241</v>
      </c>
      <c r="O2257" s="16">
        <v>9</v>
      </c>
      <c r="P2257" s="20" t="s">
        <v>1425</v>
      </c>
      <c r="Q2257" s="1" t="s">
        <v>1130</v>
      </c>
      <c r="R2257" s="1" t="s">
        <v>157</v>
      </c>
      <c r="S2257" s="16"/>
      <c r="T2257" s="151"/>
      <c r="V2257" s="105" t="str">
        <f>IF(Tabela2[[#This Row],[F.R.
(Fonte Recurso)]]="",IF(B2384&lt;&gt;"",B2384&amp;".","")&amp;C2384&amp;"."&amp;D2384&amp;"."&amp;E2384&amp;"."&amp;F2384&amp;"."&amp;G2384&amp;"."&amp;H2384&amp;"."&amp;I2384&amp;"."&amp;J2384,"")</f>
        <v>9.1.9.2.2.00.0.0.00</v>
      </c>
      <c r="W2257" s="105" t="b">
        <f>V2257=Tabela2[[#This Row],[N.R.
(Natureza da Receita)]]</f>
        <v>0</v>
      </c>
      <c r="X2257" s="105" t="str">
        <f>IF(Tabela2[[#This Row],[F.R.
(Fonte Recurso)]]="",VLOOKUP(Tabela2[[#This Row],[N.R.
(Natureza da Receita)]],Tabela813[[NR]:[Situação]],3,FALSE),"")</f>
        <v>A</v>
      </c>
      <c r="Y2257" s="105" t="b">
        <f>X2257=Tabela2[[#This Row],[(S)intética
(A)nalítica]]</f>
        <v>1</v>
      </c>
    </row>
    <row r="2258" spans="2:25">
      <c r="B2258" s="29"/>
      <c r="C2258" s="20"/>
      <c r="D2258" s="20"/>
      <c r="E2258" s="20"/>
      <c r="F2258" s="20"/>
      <c r="G2258" s="20"/>
      <c r="H2258" s="20"/>
      <c r="I2258" s="20"/>
      <c r="J2258" s="20"/>
      <c r="K2258" s="16"/>
      <c r="L2258" s="20" t="s">
        <v>3102</v>
      </c>
      <c r="M2258" s="21" t="s">
        <v>3391</v>
      </c>
      <c r="N2258" s="16"/>
      <c r="O2258" s="16" t="s">
        <v>157</v>
      </c>
      <c r="P2258" s="20" t="s">
        <v>157</v>
      </c>
      <c r="Q2258" s="1"/>
      <c r="R2258" s="1" t="s">
        <v>157</v>
      </c>
      <c r="S2258" s="16" t="s">
        <v>157</v>
      </c>
      <c r="T2258" s="151"/>
      <c r="V2258" s="105" t="str">
        <f>IF(Tabela2[[#This Row],[F.R.
(Fonte Recurso)]]="",IF(B2385&lt;&gt;"",B2385&amp;".","")&amp;C2385&amp;"."&amp;D2385&amp;"."&amp;E2385&amp;"."&amp;F2385&amp;"."&amp;G2385&amp;"."&amp;H2385&amp;"."&amp;I2385&amp;"."&amp;J2385,"")</f>
        <v/>
      </c>
      <c r="W2258" s="105" t="b">
        <f>V2258=Tabela2[[#This Row],[N.R.
(Natureza da Receita)]]</f>
        <v>1</v>
      </c>
      <c r="X2258" s="105" t="str">
        <f>IF(Tabela2[[#This Row],[F.R.
(Fonte Recurso)]]="",VLOOKUP(Tabela2[[#This Row],[N.R.
(Natureza da Receita)]],Tabela813[[NR]:[Situação]],3,FALSE),"")</f>
        <v/>
      </c>
      <c r="Y2258" s="105" t="b">
        <f>X2258=Tabela2[[#This Row],[(S)intética
(A)nalítica]]</f>
        <v>1</v>
      </c>
    </row>
    <row r="2259" spans="2:25" ht="45">
      <c r="B2259" s="29" t="s">
        <v>793</v>
      </c>
      <c r="C2259" s="20" t="s">
        <v>781</v>
      </c>
      <c r="D2259" s="20" t="s">
        <v>788</v>
      </c>
      <c r="E2259" s="20" t="s">
        <v>781</v>
      </c>
      <c r="F2259" s="20" t="s">
        <v>788</v>
      </c>
      <c r="G2259" s="20" t="s">
        <v>808</v>
      </c>
      <c r="H2259" s="20" t="s">
        <v>784</v>
      </c>
      <c r="I2259" s="20" t="s">
        <v>781</v>
      </c>
      <c r="J2259" s="20" t="s">
        <v>785</v>
      </c>
      <c r="K2259" s="16" t="s">
        <v>2310</v>
      </c>
      <c r="L2259" s="20"/>
      <c r="M2259" s="21" t="s">
        <v>2689</v>
      </c>
      <c r="N2259" s="16" t="s">
        <v>1241</v>
      </c>
      <c r="O2259" s="16">
        <v>9</v>
      </c>
      <c r="P2259" s="20" t="s">
        <v>1425</v>
      </c>
      <c r="Q2259" s="1" t="s">
        <v>2914</v>
      </c>
      <c r="R2259" s="1" t="s">
        <v>157</v>
      </c>
      <c r="S2259" s="16"/>
      <c r="T2259" s="151"/>
      <c r="V2259" s="105" t="str">
        <f>IF(Tabela2[[#This Row],[F.R.
(Fonte Recurso)]]="",IF(B2386&lt;&gt;"",B2386&amp;".","")&amp;C2386&amp;"."&amp;D2386&amp;"."&amp;E2386&amp;"."&amp;F2386&amp;"."&amp;G2386&amp;"."&amp;H2386&amp;"."&amp;I2386&amp;"."&amp;J2386,"")</f>
        <v>9.1.9.2.2.01.1.0.00</v>
      </c>
      <c r="W2259" s="105" t="b">
        <f>V2259=Tabela2[[#This Row],[N.R.
(Natureza da Receita)]]</f>
        <v>0</v>
      </c>
      <c r="X2259" s="105" t="str">
        <f>IF(Tabela2[[#This Row],[F.R.
(Fonte Recurso)]]="",VLOOKUP(Tabela2[[#This Row],[N.R.
(Natureza da Receita)]],Tabela813[[NR]:[Situação]],3,FALSE),"")</f>
        <v>A</v>
      </c>
      <c r="Y2259" s="105" t="b">
        <f>X2259=Tabela2[[#This Row],[(S)intética
(A)nalítica]]</f>
        <v>1</v>
      </c>
    </row>
    <row r="2260" spans="2:25" ht="45">
      <c r="B2260" s="29"/>
      <c r="C2260" s="20"/>
      <c r="D2260" s="20"/>
      <c r="E2260" s="20"/>
      <c r="F2260" s="20"/>
      <c r="G2260" s="20"/>
      <c r="H2260" s="20"/>
      <c r="I2260" s="20"/>
      <c r="J2260" s="20"/>
      <c r="K2260" s="16"/>
      <c r="L2260" s="20" t="s">
        <v>3098</v>
      </c>
      <c r="M2260" s="21" t="s">
        <v>3392</v>
      </c>
      <c r="N2260" s="16" t="str">
        <f t="shared" ref="N2260:N2310" si="53">X2140</f>
        <v/>
      </c>
      <c r="O2260" s="16" t="s">
        <v>157</v>
      </c>
      <c r="P2260" s="20" t="s">
        <v>157</v>
      </c>
      <c r="Q2260" s="1" t="s">
        <v>3425</v>
      </c>
      <c r="R2260" s="1" t="s">
        <v>157</v>
      </c>
      <c r="S2260" s="16" t="s">
        <v>157</v>
      </c>
      <c r="T2260" s="151"/>
      <c r="V2260" s="105" t="str">
        <f>IF(Tabela2[[#This Row],[F.R.
(Fonte Recurso)]]="",IF(B2387&lt;&gt;"",B2387&amp;".","")&amp;C2387&amp;"."&amp;D2387&amp;"."&amp;E2387&amp;"."&amp;F2387&amp;"."&amp;G2387&amp;"."&amp;H2387&amp;"."&amp;I2387&amp;"."&amp;J2387,"")</f>
        <v/>
      </c>
      <c r="W2260" s="105" t="b">
        <f>V2260=Tabela2[[#This Row],[N.R.
(Natureza da Receita)]]</f>
        <v>1</v>
      </c>
      <c r="X2260" s="105" t="str">
        <f>IF(Tabela2[[#This Row],[F.R.
(Fonte Recurso)]]="",VLOOKUP(Tabela2[[#This Row],[N.R.
(Natureza da Receita)]],Tabela813[[NR]:[Situação]],3,FALSE),"")</f>
        <v/>
      </c>
      <c r="Y2260" s="105" t="b">
        <f>X2260=Tabela2[[#This Row],[(S)intética
(A)nalítica]]</f>
        <v>1</v>
      </c>
    </row>
    <row r="2261" spans="2:25" ht="45">
      <c r="B2261" s="29" t="s">
        <v>793</v>
      </c>
      <c r="C2261" s="20" t="s">
        <v>781</v>
      </c>
      <c r="D2261" s="20" t="s">
        <v>788</v>
      </c>
      <c r="E2261" s="20" t="s">
        <v>781</v>
      </c>
      <c r="F2261" s="20" t="s">
        <v>788</v>
      </c>
      <c r="G2261" s="20" t="s">
        <v>808</v>
      </c>
      <c r="H2261" s="20" t="s">
        <v>784</v>
      </c>
      <c r="I2261" s="20" t="s">
        <v>781</v>
      </c>
      <c r="J2261" s="20" t="s">
        <v>794</v>
      </c>
      <c r="K2261" s="16" t="s">
        <v>2311</v>
      </c>
      <c r="L2261" s="20"/>
      <c r="M2261" s="21" t="s">
        <v>2690</v>
      </c>
      <c r="N2261" s="16" t="s">
        <v>1241</v>
      </c>
      <c r="O2261" s="16">
        <v>9</v>
      </c>
      <c r="P2261" s="20" t="s">
        <v>1425</v>
      </c>
      <c r="Q2261" s="1" t="s">
        <v>3170</v>
      </c>
      <c r="R2261" s="1" t="s">
        <v>157</v>
      </c>
      <c r="S2261" s="16"/>
      <c r="T2261" s="151"/>
      <c r="V2261" s="105" t="str">
        <f>IF(Tabela2[[#This Row],[F.R.
(Fonte Recurso)]]="",IF(B2388&lt;&gt;"",B2388&amp;".","")&amp;C2388&amp;"."&amp;D2388&amp;"."&amp;E2388&amp;"."&amp;F2388&amp;"."&amp;G2388&amp;"."&amp;H2388&amp;"."&amp;I2388&amp;"."&amp;J2388,"")</f>
        <v>9.1.9.2.2.01.2.0.00</v>
      </c>
      <c r="W2261" s="105" t="b">
        <f>V2261=Tabela2[[#This Row],[N.R.
(Natureza da Receita)]]</f>
        <v>0</v>
      </c>
      <c r="X2261" s="105" t="str">
        <f>IF(Tabela2[[#This Row],[F.R.
(Fonte Recurso)]]="",VLOOKUP(Tabela2[[#This Row],[N.R.
(Natureza da Receita)]],Tabela813[[NR]:[Situação]],3,FALSE),"")</f>
        <v>A</v>
      </c>
      <c r="Y2261" s="105" t="b">
        <f>X2261=Tabela2[[#This Row],[(S)intética
(A)nalítica]]</f>
        <v>1</v>
      </c>
    </row>
    <row r="2262" spans="2:25" ht="45">
      <c r="B2262" s="29"/>
      <c r="C2262" s="20"/>
      <c r="D2262" s="20"/>
      <c r="E2262" s="20"/>
      <c r="F2262" s="20"/>
      <c r="G2262" s="20"/>
      <c r="H2262" s="20"/>
      <c r="I2262" s="20"/>
      <c r="J2262" s="20"/>
      <c r="K2262" s="16"/>
      <c r="L2262" s="20" t="s">
        <v>3099</v>
      </c>
      <c r="M2262" s="21" t="s">
        <v>3393</v>
      </c>
      <c r="N2262" s="16"/>
      <c r="O2262" s="16" t="s">
        <v>157</v>
      </c>
      <c r="P2262" s="20" t="s">
        <v>157</v>
      </c>
      <c r="Q2262" s="1" t="s">
        <v>3426</v>
      </c>
      <c r="R2262" s="1" t="s">
        <v>157</v>
      </c>
      <c r="S2262" s="16" t="s">
        <v>157</v>
      </c>
      <c r="T2262" s="151"/>
      <c r="V2262" s="105" t="str">
        <f>IF(Tabela2[[#This Row],[F.R.
(Fonte Recurso)]]="",IF(B2389&lt;&gt;"",B2389&amp;".","")&amp;C2389&amp;"."&amp;D2389&amp;"."&amp;E2389&amp;"."&amp;F2389&amp;"."&amp;G2389&amp;"."&amp;H2389&amp;"."&amp;I2389&amp;"."&amp;J2389,"")</f>
        <v/>
      </c>
      <c r="W2262" s="105" t="b">
        <f>V2262=Tabela2[[#This Row],[N.R.
(Natureza da Receita)]]</f>
        <v>1</v>
      </c>
      <c r="X2262" s="105" t="str">
        <f>IF(Tabela2[[#This Row],[F.R.
(Fonte Recurso)]]="",VLOOKUP(Tabela2[[#This Row],[N.R.
(Natureza da Receita)]],Tabela813[[NR]:[Situação]],3,FALSE),"")</f>
        <v/>
      </c>
      <c r="Y2262" s="105" t="b">
        <f>X2262=Tabela2[[#This Row],[(S)intética
(A)nalítica]]</f>
        <v>1</v>
      </c>
    </row>
    <row r="2263" spans="2:25" ht="30">
      <c r="B2263" s="29" t="s">
        <v>793</v>
      </c>
      <c r="C2263" s="20" t="s">
        <v>781</v>
      </c>
      <c r="D2263" s="20" t="s">
        <v>788</v>
      </c>
      <c r="E2263" s="20" t="s">
        <v>781</v>
      </c>
      <c r="F2263" s="20" t="s">
        <v>788</v>
      </c>
      <c r="G2263" s="20" t="s">
        <v>812</v>
      </c>
      <c r="H2263" s="20" t="s">
        <v>784</v>
      </c>
      <c r="I2263" s="20" t="s">
        <v>784</v>
      </c>
      <c r="J2263" s="20" t="s">
        <v>787</v>
      </c>
      <c r="K2263" s="16" t="s">
        <v>2312</v>
      </c>
      <c r="L2263" s="20"/>
      <c r="M2263" s="21" t="s">
        <v>934</v>
      </c>
      <c r="N2263" s="16" t="str">
        <f t="shared" si="53"/>
        <v>S</v>
      </c>
      <c r="O2263" s="16">
        <v>6</v>
      </c>
      <c r="P2263" s="20" t="s">
        <v>54</v>
      </c>
      <c r="Q2263" s="1" t="s">
        <v>2918</v>
      </c>
      <c r="R2263" s="1" t="s">
        <v>157</v>
      </c>
      <c r="S2263" s="16"/>
      <c r="T2263" s="151"/>
      <c r="V2263" s="105" t="str">
        <f>IF(Tabela2[[#This Row],[F.R.
(Fonte Recurso)]]="",IF(B2390&lt;&gt;"",B2390&amp;".","")&amp;C2390&amp;"."&amp;D2390&amp;"."&amp;E2390&amp;"."&amp;F2390&amp;"."&amp;G2390&amp;"."&amp;H2390&amp;"."&amp;I2390&amp;"."&amp;J2390,"")</f>
        <v>9.1.9.2.2.06.0.0.00</v>
      </c>
      <c r="W2263" s="105" t="b">
        <f>V2263=Tabela2[[#This Row],[N.R.
(Natureza da Receita)]]</f>
        <v>0</v>
      </c>
      <c r="X2263" s="105" t="str">
        <f>IF(Tabela2[[#This Row],[F.R.
(Fonte Recurso)]]="",VLOOKUP(Tabela2[[#This Row],[N.R.
(Natureza da Receita)]],Tabela813[[NR]:[Situação]],3,FALSE),"")</f>
        <v>S</v>
      </c>
      <c r="Y2263" s="105" t="b">
        <f>X2263=Tabela2[[#This Row],[(S)intética
(A)nalítica]]</f>
        <v>1</v>
      </c>
    </row>
    <row r="2264" spans="2:25" ht="30">
      <c r="B2264" s="29" t="s">
        <v>793</v>
      </c>
      <c r="C2264" s="20" t="s">
        <v>781</v>
      </c>
      <c r="D2264" s="20" t="s">
        <v>788</v>
      </c>
      <c r="E2264" s="20" t="s">
        <v>781</v>
      </c>
      <c r="F2264" s="20" t="s">
        <v>788</v>
      </c>
      <c r="G2264" s="20" t="s">
        <v>812</v>
      </c>
      <c r="H2264" s="20" t="s">
        <v>784</v>
      </c>
      <c r="I2264" s="20" t="s">
        <v>781</v>
      </c>
      <c r="J2264" s="20" t="s">
        <v>787</v>
      </c>
      <c r="K2264" s="16" t="s">
        <v>2313</v>
      </c>
      <c r="L2264" s="20"/>
      <c r="M2264" s="21" t="s">
        <v>935</v>
      </c>
      <c r="N2264" s="16" t="s">
        <v>1236</v>
      </c>
      <c r="O2264" s="16">
        <v>8</v>
      </c>
      <c r="P2264" s="20" t="s">
        <v>54</v>
      </c>
      <c r="Q2264" s="1" t="s">
        <v>1131</v>
      </c>
      <c r="R2264" s="1" t="s">
        <v>157</v>
      </c>
      <c r="S2264" s="16" t="s">
        <v>157</v>
      </c>
      <c r="T2264" s="151"/>
      <c r="V2264" s="105" t="str">
        <f>IF(Tabela2[[#This Row],[F.R.
(Fonte Recurso)]]="",IF(B2393&lt;&gt;"",B2393&amp;".","")&amp;C2393&amp;"."&amp;D2393&amp;"."&amp;E2393&amp;"."&amp;F2393&amp;"."&amp;G2393&amp;"."&amp;H2393&amp;"."&amp;I2393&amp;"."&amp;J2393,"")</f>
        <v>9.1.9.2.2.06.3.0.00</v>
      </c>
      <c r="W2264" s="105" t="b">
        <f>V2264=Tabela2[[#This Row],[N.R.
(Natureza da Receita)]]</f>
        <v>0</v>
      </c>
      <c r="X2264" s="105" t="str">
        <f>IF(Tabela2[[#This Row],[F.R.
(Fonte Recurso)]]="",VLOOKUP(Tabela2[[#This Row],[N.R.
(Natureza da Receita)]],Tabela813[[NR]:[Situação]],3,FALSE),"")</f>
        <v>S</v>
      </c>
      <c r="Y2264" s="105" t="b">
        <f>X2264=Tabela2[[#This Row],[(S)intética
(A)nalítica]]</f>
        <v>1</v>
      </c>
    </row>
    <row r="2265" spans="2:25" ht="30">
      <c r="B2265" s="29" t="s">
        <v>793</v>
      </c>
      <c r="C2265" s="20" t="s">
        <v>781</v>
      </c>
      <c r="D2265" s="20" t="s">
        <v>788</v>
      </c>
      <c r="E2265" s="20" t="s">
        <v>781</v>
      </c>
      <c r="F2265" s="20" t="s">
        <v>788</v>
      </c>
      <c r="G2265" s="20" t="s">
        <v>812</v>
      </c>
      <c r="H2265" s="20" t="s">
        <v>784</v>
      </c>
      <c r="I2265" s="20" t="s">
        <v>781</v>
      </c>
      <c r="J2265" s="20" t="s">
        <v>783</v>
      </c>
      <c r="K2265" s="16" t="s">
        <v>2314</v>
      </c>
      <c r="L2265" s="20"/>
      <c r="M2265" s="21" t="s">
        <v>935</v>
      </c>
      <c r="N2265" s="16" t="s">
        <v>1241</v>
      </c>
      <c r="O2265" s="16">
        <v>9</v>
      </c>
      <c r="P2265" s="20" t="s">
        <v>1425</v>
      </c>
      <c r="Q2265" s="1" t="s">
        <v>1131</v>
      </c>
      <c r="R2265" s="1" t="s">
        <v>157</v>
      </c>
      <c r="S2265" s="16"/>
      <c r="T2265" s="151"/>
      <c r="V2265" s="105" t="str">
        <f>IF(Tabela2[[#This Row],[F.R.
(Fonte Recurso)]]="",IF(B2394&lt;&gt;"",B2394&amp;".","")&amp;C2394&amp;"."&amp;D2394&amp;"."&amp;E2394&amp;"."&amp;F2394&amp;"."&amp;G2394&amp;"."&amp;H2394&amp;"."&amp;I2394&amp;"."&amp;J2394,"")</f>
        <v>.......</v>
      </c>
      <c r="W2265" s="105" t="b">
        <f>V2265=Tabela2[[#This Row],[N.R.
(Natureza da Receita)]]</f>
        <v>0</v>
      </c>
      <c r="X2265" s="105" t="str">
        <f>IF(Tabela2[[#This Row],[F.R.
(Fonte Recurso)]]="",VLOOKUP(Tabela2[[#This Row],[N.R.
(Natureza da Receita)]],Tabela813[[NR]:[Situação]],3,FALSE),"")</f>
        <v>A</v>
      </c>
      <c r="Y2265" s="105" t="b">
        <f>X2265=Tabela2[[#This Row],[(S)intética
(A)nalítica]]</f>
        <v>1</v>
      </c>
    </row>
    <row r="2266" spans="2:25">
      <c r="B2266" s="29"/>
      <c r="C2266" s="20"/>
      <c r="D2266" s="20"/>
      <c r="E2266" s="20"/>
      <c r="F2266" s="20"/>
      <c r="G2266" s="20"/>
      <c r="H2266" s="20"/>
      <c r="I2266" s="20"/>
      <c r="J2266" s="20"/>
      <c r="K2266" s="16"/>
      <c r="L2266" s="20" t="s">
        <v>3102</v>
      </c>
      <c r="M2266" s="21" t="s">
        <v>3391</v>
      </c>
      <c r="N2266" s="16"/>
      <c r="O2266" s="16" t="s">
        <v>157</v>
      </c>
      <c r="P2266" s="20" t="s">
        <v>157</v>
      </c>
      <c r="Q2266" s="1"/>
      <c r="R2266" s="1" t="s">
        <v>157</v>
      </c>
      <c r="S2266" s="16" t="s">
        <v>157</v>
      </c>
      <c r="T2266" s="151"/>
      <c r="V2266" s="105" t="str">
        <f>IF(Tabela2[[#This Row],[F.R.
(Fonte Recurso)]]="",IF(B2395&lt;&gt;"",B2395&amp;".","")&amp;C2395&amp;"."&amp;D2395&amp;"."&amp;E2395&amp;"."&amp;F2395&amp;"."&amp;G2395&amp;"."&amp;H2395&amp;"."&amp;I2395&amp;"."&amp;J2395,"")</f>
        <v/>
      </c>
      <c r="W2266" s="105" t="b">
        <f>V2266=Tabela2[[#This Row],[N.R.
(Natureza da Receita)]]</f>
        <v>1</v>
      </c>
      <c r="X2266" s="105" t="str">
        <f>IF(Tabela2[[#This Row],[F.R.
(Fonte Recurso)]]="",VLOOKUP(Tabela2[[#This Row],[N.R.
(Natureza da Receita)]],Tabela813[[NR]:[Situação]],3,FALSE),"")</f>
        <v/>
      </c>
      <c r="Y2266" s="105" t="b">
        <f>X2266=Tabela2[[#This Row],[(S)intética
(A)nalítica]]</f>
        <v>1</v>
      </c>
    </row>
    <row r="2267" spans="2:25" ht="45">
      <c r="B2267" s="29" t="s">
        <v>793</v>
      </c>
      <c r="C2267" s="20" t="s">
        <v>781</v>
      </c>
      <c r="D2267" s="20" t="s">
        <v>788</v>
      </c>
      <c r="E2267" s="20" t="s">
        <v>781</v>
      </c>
      <c r="F2267" s="20" t="s">
        <v>788</v>
      </c>
      <c r="G2267" s="20" t="s">
        <v>812</v>
      </c>
      <c r="H2267" s="20" t="s">
        <v>784</v>
      </c>
      <c r="I2267" s="20" t="s">
        <v>781</v>
      </c>
      <c r="J2267" s="20" t="s">
        <v>785</v>
      </c>
      <c r="K2267" s="16" t="s">
        <v>2315</v>
      </c>
      <c r="L2267" s="20"/>
      <c r="M2267" s="21" t="s">
        <v>2691</v>
      </c>
      <c r="N2267" s="16" t="s">
        <v>1241</v>
      </c>
      <c r="O2267" s="16">
        <v>9</v>
      </c>
      <c r="P2267" s="20" t="s">
        <v>1425</v>
      </c>
      <c r="Q2267" s="1" t="s">
        <v>2919</v>
      </c>
      <c r="R2267" s="1" t="s">
        <v>157</v>
      </c>
      <c r="S2267" s="16"/>
      <c r="T2267" s="151"/>
      <c r="V2267" s="105" t="str">
        <f>IF(Tabela2[[#This Row],[F.R.
(Fonte Recurso)]]="",IF(B2396&lt;&gt;"",B2396&amp;".","")&amp;C2396&amp;"."&amp;D2396&amp;"."&amp;E2396&amp;"."&amp;F2396&amp;"."&amp;G2396&amp;"."&amp;H2396&amp;"."&amp;I2396&amp;"."&amp;J2396,"")</f>
        <v>.......</v>
      </c>
      <c r="W2267" s="105" t="b">
        <f>V2267=Tabela2[[#This Row],[N.R.
(Natureza da Receita)]]</f>
        <v>0</v>
      </c>
      <c r="X2267" s="105" t="str">
        <f>IF(Tabela2[[#This Row],[F.R.
(Fonte Recurso)]]="",VLOOKUP(Tabela2[[#This Row],[N.R.
(Natureza da Receita)]],Tabela813[[NR]:[Situação]],3,FALSE),"")</f>
        <v>A</v>
      </c>
      <c r="Y2267" s="105" t="b">
        <f>X2267=Tabela2[[#This Row],[(S)intética
(A)nalítica]]</f>
        <v>1</v>
      </c>
    </row>
    <row r="2268" spans="2:25" ht="45">
      <c r="B2268" s="29"/>
      <c r="C2268" s="20"/>
      <c r="D2268" s="20"/>
      <c r="E2268" s="20"/>
      <c r="F2268" s="20"/>
      <c r="G2268" s="20"/>
      <c r="H2268" s="20"/>
      <c r="I2268" s="20"/>
      <c r="J2268" s="20"/>
      <c r="K2268" s="16"/>
      <c r="L2268" s="20" t="s">
        <v>3098</v>
      </c>
      <c r="M2268" s="21" t="s">
        <v>3392</v>
      </c>
      <c r="N2268" s="16"/>
      <c r="O2268" s="16" t="s">
        <v>157</v>
      </c>
      <c r="P2268" s="20" t="s">
        <v>157</v>
      </c>
      <c r="Q2268" s="1" t="s">
        <v>3425</v>
      </c>
      <c r="R2268" s="1" t="s">
        <v>157</v>
      </c>
      <c r="S2268" s="16" t="s">
        <v>157</v>
      </c>
      <c r="T2268" s="151"/>
      <c r="V2268" s="105" t="str">
        <f>IF(Tabela2[[#This Row],[F.R.
(Fonte Recurso)]]="",IF(B2400&lt;&gt;"",B2400&amp;".","")&amp;C2400&amp;"."&amp;D2400&amp;"."&amp;E2400&amp;"."&amp;F2400&amp;"."&amp;G2400&amp;"."&amp;H2400&amp;"."&amp;I2400&amp;"."&amp;J2400,"")</f>
        <v/>
      </c>
      <c r="W2268" s="105" t="b">
        <f>V2268=Tabela2[[#This Row],[N.R.
(Natureza da Receita)]]</f>
        <v>1</v>
      </c>
      <c r="X2268" s="105" t="str">
        <f>IF(Tabela2[[#This Row],[F.R.
(Fonte Recurso)]]="",VLOOKUP(Tabela2[[#This Row],[N.R.
(Natureza da Receita)]],Tabela813[[NR]:[Situação]],3,FALSE),"")</f>
        <v/>
      </c>
      <c r="Y2268" s="105" t="b">
        <f>X2268=Tabela2[[#This Row],[(S)intética
(A)nalítica]]</f>
        <v>1</v>
      </c>
    </row>
    <row r="2269" spans="2:25" ht="45">
      <c r="B2269" s="29" t="s">
        <v>793</v>
      </c>
      <c r="C2269" s="20" t="s">
        <v>781</v>
      </c>
      <c r="D2269" s="20" t="s">
        <v>788</v>
      </c>
      <c r="E2269" s="20" t="s">
        <v>781</v>
      </c>
      <c r="F2269" s="20" t="s">
        <v>788</v>
      </c>
      <c r="G2269" s="20" t="s">
        <v>812</v>
      </c>
      <c r="H2269" s="20" t="s">
        <v>784</v>
      </c>
      <c r="I2269" s="20" t="s">
        <v>781</v>
      </c>
      <c r="J2269" s="20" t="s">
        <v>794</v>
      </c>
      <c r="K2269" s="16" t="s">
        <v>2316</v>
      </c>
      <c r="L2269" s="20"/>
      <c r="M2269" s="21" t="s">
        <v>2692</v>
      </c>
      <c r="N2269" s="16" t="s">
        <v>1241</v>
      </c>
      <c r="O2269" s="16">
        <v>9</v>
      </c>
      <c r="P2269" s="20" t="s">
        <v>1425</v>
      </c>
      <c r="Q2269" s="1" t="s">
        <v>3170</v>
      </c>
      <c r="R2269" s="1" t="s">
        <v>157</v>
      </c>
      <c r="S2269" s="16"/>
      <c r="T2269" s="151"/>
      <c r="V2269" s="105" t="str">
        <f>IF(Tabela2[[#This Row],[F.R.
(Fonte Recurso)]]="",IF(B2401&lt;&gt;"",B2401&amp;".","")&amp;C2401&amp;"."&amp;D2401&amp;"."&amp;E2401&amp;"."&amp;F2401&amp;"."&amp;G2401&amp;"."&amp;H2401&amp;"."&amp;I2401&amp;"."&amp;J2401,"")</f>
        <v>9.1.9.9.9.00.0.0.00</v>
      </c>
      <c r="W2269" s="105" t="b">
        <f>V2269=Tabela2[[#This Row],[N.R.
(Natureza da Receita)]]</f>
        <v>0</v>
      </c>
      <c r="X2269" s="105" t="str">
        <f>IF(Tabela2[[#This Row],[F.R.
(Fonte Recurso)]]="",VLOOKUP(Tabela2[[#This Row],[N.R.
(Natureza da Receita)]],Tabela813[[NR]:[Situação]],3,FALSE),"")</f>
        <v>A</v>
      </c>
      <c r="Y2269" s="105" t="b">
        <f>X2269=Tabela2[[#This Row],[(S)intética
(A)nalítica]]</f>
        <v>1</v>
      </c>
    </row>
    <row r="2270" spans="2:25" ht="45">
      <c r="B2270" s="29"/>
      <c r="C2270" s="20"/>
      <c r="D2270" s="20"/>
      <c r="E2270" s="20"/>
      <c r="F2270" s="20"/>
      <c r="G2270" s="20"/>
      <c r="H2270" s="20"/>
      <c r="I2270" s="20"/>
      <c r="J2270" s="20"/>
      <c r="K2270" s="16"/>
      <c r="L2270" s="20" t="s">
        <v>3099</v>
      </c>
      <c r="M2270" s="21" t="s">
        <v>3393</v>
      </c>
      <c r="N2270" s="16" t="str">
        <f t="shared" si="53"/>
        <v/>
      </c>
      <c r="O2270" s="16" t="s">
        <v>157</v>
      </c>
      <c r="P2270" s="20" t="s">
        <v>157</v>
      </c>
      <c r="Q2270" s="1" t="s">
        <v>3426</v>
      </c>
      <c r="R2270" s="1" t="s">
        <v>157</v>
      </c>
      <c r="S2270" s="16" t="s">
        <v>157</v>
      </c>
      <c r="T2270" s="151"/>
      <c r="V2270" s="105" t="str">
        <f>IF(Tabela2[[#This Row],[F.R.
(Fonte Recurso)]]="",IF(B2402&lt;&gt;"",B2402&amp;".","")&amp;C2402&amp;"."&amp;D2402&amp;"."&amp;E2402&amp;"."&amp;F2402&amp;"."&amp;G2402&amp;"."&amp;H2402&amp;"."&amp;I2402&amp;"."&amp;J2402,"")</f>
        <v/>
      </c>
      <c r="W2270" s="105" t="b">
        <f>V2270=Tabela2[[#This Row],[N.R.
(Natureza da Receita)]]</f>
        <v>1</v>
      </c>
      <c r="X2270" s="105" t="str">
        <f>IF(Tabela2[[#This Row],[F.R.
(Fonte Recurso)]]="",VLOOKUP(Tabela2[[#This Row],[N.R.
(Natureza da Receita)]],Tabela813[[NR]:[Situação]],3,FALSE),"")</f>
        <v/>
      </c>
      <c r="Y2270" s="105" t="b">
        <f>X2270=Tabela2[[#This Row],[(S)intética
(A)nalítica]]</f>
        <v>1</v>
      </c>
    </row>
    <row r="2271" spans="2:25" ht="30">
      <c r="B2271" s="29" t="s">
        <v>793</v>
      </c>
      <c r="C2271" s="20" t="s">
        <v>781</v>
      </c>
      <c r="D2271" s="20" t="s">
        <v>788</v>
      </c>
      <c r="E2271" s="20" t="s">
        <v>781</v>
      </c>
      <c r="F2271" s="20" t="s">
        <v>788</v>
      </c>
      <c r="G2271" s="20" t="s">
        <v>797</v>
      </c>
      <c r="H2271" s="20" t="s">
        <v>784</v>
      </c>
      <c r="I2271" s="20" t="s">
        <v>784</v>
      </c>
      <c r="J2271" s="20" t="s">
        <v>787</v>
      </c>
      <c r="K2271" s="16" t="s">
        <v>2317</v>
      </c>
      <c r="L2271" s="20"/>
      <c r="M2271" s="1" t="s">
        <v>2920</v>
      </c>
      <c r="N2271" s="16" t="str">
        <f t="shared" si="53"/>
        <v>S</v>
      </c>
      <c r="O2271" s="16">
        <v>6</v>
      </c>
      <c r="P2271" s="20" t="s">
        <v>50</v>
      </c>
      <c r="Q2271" s="1" t="s">
        <v>2921</v>
      </c>
      <c r="R2271" s="1" t="s">
        <v>157</v>
      </c>
      <c r="S2271" s="16" t="s">
        <v>157</v>
      </c>
      <c r="T2271" s="151"/>
      <c r="V2271" s="105" t="str">
        <f>IF(Tabela2[[#This Row],[F.R.
(Fonte Recurso)]]="",IF(B2403&lt;&gt;"",B2403&amp;".","")&amp;C2403&amp;"."&amp;D2403&amp;"."&amp;E2403&amp;"."&amp;F2403&amp;"."&amp;G2403&amp;"."&amp;H2403&amp;"."&amp;I2403&amp;"."&amp;J2403,"")</f>
        <v>.......</v>
      </c>
      <c r="W2271" s="105" t="b">
        <f>V2271=Tabela2[[#This Row],[N.R.
(Natureza da Receita)]]</f>
        <v>0</v>
      </c>
      <c r="X2271" s="105" t="str">
        <f>IF(Tabela2[[#This Row],[F.R.
(Fonte Recurso)]]="",VLOOKUP(Tabela2[[#This Row],[N.R.
(Natureza da Receita)]],Tabela813[[NR]:[Situação]],3,FALSE),"")</f>
        <v>S</v>
      </c>
      <c r="Y2271" s="105" t="b">
        <f>X2271=Tabela2[[#This Row],[(S)intética
(A)nalítica]]</f>
        <v>1</v>
      </c>
    </row>
    <row r="2272" spans="2:25" ht="30">
      <c r="B2272" s="29" t="s">
        <v>793</v>
      </c>
      <c r="C2272" s="20" t="s">
        <v>781</v>
      </c>
      <c r="D2272" s="20" t="s">
        <v>788</v>
      </c>
      <c r="E2272" s="20" t="s">
        <v>781</v>
      </c>
      <c r="F2272" s="20" t="s">
        <v>788</v>
      </c>
      <c r="G2272" s="20" t="s">
        <v>797</v>
      </c>
      <c r="H2272" s="20" t="s">
        <v>784</v>
      </c>
      <c r="I2272" s="20" t="s">
        <v>781</v>
      </c>
      <c r="J2272" s="20" t="s">
        <v>787</v>
      </c>
      <c r="K2272" s="16" t="s">
        <v>2318</v>
      </c>
      <c r="L2272" s="20"/>
      <c r="M2272" s="1" t="s">
        <v>2920</v>
      </c>
      <c r="N2272" s="16" t="str">
        <f t="shared" si="53"/>
        <v>S</v>
      </c>
      <c r="O2272" s="16">
        <v>8</v>
      </c>
      <c r="P2272" s="20" t="s">
        <v>50</v>
      </c>
      <c r="Q2272" s="1" t="s">
        <v>2737</v>
      </c>
      <c r="R2272" s="1" t="s">
        <v>157</v>
      </c>
      <c r="S2272" s="16" t="s">
        <v>157</v>
      </c>
      <c r="T2272" s="151"/>
      <c r="V2272" s="105" t="str">
        <f>IF(Tabela2[[#This Row],[F.R.
(Fonte Recurso)]]="",IF(B2404&lt;&gt;"",B2404&amp;".","")&amp;C2404&amp;"."&amp;D2404&amp;"."&amp;E2404&amp;"."&amp;F2404&amp;"."&amp;G2404&amp;"."&amp;H2404&amp;"."&amp;I2404&amp;"."&amp;J2404,"")</f>
        <v>9.1.9.9.9.12.0.0.00</v>
      </c>
      <c r="W2272" s="105" t="b">
        <f>V2272=Tabela2[[#This Row],[N.R.
(Natureza da Receita)]]</f>
        <v>0</v>
      </c>
      <c r="X2272" s="105" t="str">
        <f>IF(Tabela2[[#This Row],[F.R.
(Fonte Recurso)]]="",VLOOKUP(Tabela2[[#This Row],[N.R.
(Natureza da Receita)]],Tabela813[[NR]:[Situação]],3,FALSE),"")</f>
        <v>S</v>
      </c>
      <c r="Y2272" s="105" t="b">
        <f>X2272=Tabela2[[#This Row],[(S)intética
(A)nalítica]]</f>
        <v>1</v>
      </c>
    </row>
    <row r="2273" spans="2:25" ht="30">
      <c r="B2273" s="29" t="s">
        <v>793</v>
      </c>
      <c r="C2273" s="14" t="s">
        <v>781</v>
      </c>
      <c r="D2273" s="14" t="s">
        <v>788</v>
      </c>
      <c r="E2273" s="14" t="s">
        <v>781</v>
      </c>
      <c r="F2273" s="14" t="s">
        <v>788</v>
      </c>
      <c r="G2273" s="14" t="s">
        <v>797</v>
      </c>
      <c r="H2273" s="14" t="s">
        <v>784</v>
      </c>
      <c r="I2273" s="20" t="s">
        <v>781</v>
      </c>
      <c r="J2273" s="20" t="s">
        <v>783</v>
      </c>
      <c r="K2273" s="16" t="s">
        <v>2319</v>
      </c>
      <c r="L2273" s="20"/>
      <c r="M2273" s="1" t="s">
        <v>2922</v>
      </c>
      <c r="N2273" s="16" t="s">
        <v>1241</v>
      </c>
      <c r="O2273" s="16">
        <v>9</v>
      </c>
      <c r="P2273" s="20" t="s">
        <v>1425</v>
      </c>
      <c r="Q2273" s="1" t="s">
        <v>2737</v>
      </c>
      <c r="R2273" s="1" t="s">
        <v>157</v>
      </c>
      <c r="S2273" s="16"/>
      <c r="T2273" s="151"/>
      <c r="V2273" s="105" t="str">
        <f>IF(Tabela2[[#This Row],[F.R.
(Fonte Recurso)]]="",IF(B2405&lt;&gt;"",B2405&amp;".","")&amp;C2405&amp;"."&amp;D2405&amp;"."&amp;E2405&amp;"."&amp;F2405&amp;"."&amp;G2405&amp;"."&amp;H2405&amp;"."&amp;I2405&amp;"."&amp;J2405,"")</f>
        <v>9.1.9.9.9.12.1.0.00</v>
      </c>
      <c r="W2273" s="105" t="b">
        <f>V2273=Tabela2[[#This Row],[N.R.
(Natureza da Receita)]]</f>
        <v>0</v>
      </c>
      <c r="X2273" s="105" t="str">
        <f>IF(Tabela2[[#This Row],[F.R.
(Fonte Recurso)]]="",VLOOKUP(Tabela2[[#This Row],[N.R.
(Natureza da Receita)]],Tabela813[[NR]:[Situação]],3,FALSE),"")</f>
        <v>A</v>
      </c>
      <c r="Y2273" s="105" t="b">
        <f>X2273=Tabela2[[#This Row],[(S)intética
(A)nalítica]]</f>
        <v>1</v>
      </c>
    </row>
    <row r="2274" spans="2:25">
      <c r="B2274" s="29"/>
      <c r="C2274" s="14"/>
      <c r="D2274" s="14"/>
      <c r="E2274" s="14"/>
      <c r="F2274" s="14"/>
      <c r="G2274" s="14"/>
      <c r="H2274" s="14"/>
      <c r="I2274" s="20"/>
      <c r="J2274" s="20"/>
      <c r="K2274" s="16"/>
      <c r="L2274" s="20" t="s">
        <v>3102</v>
      </c>
      <c r="M2274" s="21" t="s">
        <v>3391</v>
      </c>
      <c r="N2274" s="16" t="str">
        <f t="shared" si="53"/>
        <v/>
      </c>
      <c r="O2274" s="16" t="s">
        <v>157</v>
      </c>
      <c r="P2274" s="20" t="s">
        <v>157</v>
      </c>
      <c r="Q2274" s="1"/>
      <c r="R2274" s="1" t="s">
        <v>157</v>
      </c>
      <c r="S2274" s="16" t="s">
        <v>157</v>
      </c>
      <c r="T2274" s="151"/>
      <c r="V2274" s="105" t="str">
        <f>IF(Tabela2[[#This Row],[F.R.
(Fonte Recurso)]]="",IF(B2406&lt;&gt;"",B2406&amp;".","")&amp;C2406&amp;"."&amp;D2406&amp;"."&amp;E2406&amp;"."&amp;F2406&amp;"."&amp;G2406&amp;"."&amp;H2406&amp;"."&amp;I2406&amp;"."&amp;J2406,"")</f>
        <v/>
      </c>
      <c r="W2274" s="105" t="b">
        <f>V2274=Tabela2[[#This Row],[N.R.
(Natureza da Receita)]]</f>
        <v>1</v>
      </c>
      <c r="X2274" s="105" t="str">
        <f>IF(Tabela2[[#This Row],[F.R.
(Fonte Recurso)]]="",VLOOKUP(Tabela2[[#This Row],[N.R.
(Natureza da Receita)]],Tabela813[[NR]:[Situação]],3,FALSE),"")</f>
        <v/>
      </c>
      <c r="Y2274" s="105" t="b">
        <f>X2274=Tabela2[[#This Row],[(S)intética
(A)nalítica]]</f>
        <v>1</v>
      </c>
    </row>
    <row r="2275" spans="2:25" ht="45">
      <c r="B2275" s="29" t="s">
        <v>793</v>
      </c>
      <c r="C2275" s="14" t="s">
        <v>781</v>
      </c>
      <c r="D2275" s="14" t="s">
        <v>788</v>
      </c>
      <c r="E2275" s="14" t="s">
        <v>781</v>
      </c>
      <c r="F2275" s="14" t="s">
        <v>788</v>
      </c>
      <c r="G2275" s="14" t="s">
        <v>797</v>
      </c>
      <c r="H2275" s="14" t="s">
        <v>784</v>
      </c>
      <c r="I2275" s="20" t="s">
        <v>781</v>
      </c>
      <c r="J2275" s="20" t="s">
        <v>785</v>
      </c>
      <c r="K2275" s="16" t="s">
        <v>2320</v>
      </c>
      <c r="L2275" s="20"/>
      <c r="M2275" s="1" t="s">
        <v>2923</v>
      </c>
      <c r="N2275" s="16" t="s">
        <v>1241</v>
      </c>
      <c r="O2275" s="16">
        <v>9</v>
      </c>
      <c r="P2275" s="20" t="s">
        <v>1425</v>
      </c>
      <c r="Q2275" s="1" t="s">
        <v>2924</v>
      </c>
      <c r="R2275" s="1" t="s">
        <v>157</v>
      </c>
      <c r="S2275" s="16"/>
      <c r="T2275" s="151"/>
      <c r="V2275" s="105" t="str">
        <f>IF(Tabela2[[#This Row],[F.R.
(Fonte Recurso)]]="",IF(B2407&lt;&gt;"",B2407&amp;".","")&amp;C2407&amp;"."&amp;D2407&amp;"."&amp;E2407&amp;"."&amp;F2407&amp;"."&amp;G2407&amp;"."&amp;H2407&amp;"."&amp;I2407&amp;"."&amp;J2407,"")</f>
        <v>9.1.9.9.9.12.2.0.00</v>
      </c>
      <c r="W2275" s="105" t="b">
        <f>V2275=Tabela2[[#This Row],[N.R.
(Natureza da Receita)]]</f>
        <v>0</v>
      </c>
      <c r="X2275" s="105" t="str">
        <f>IF(Tabela2[[#This Row],[F.R.
(Fonte Recurso)]]="",VLOOKUP(Tabela2[[#This Row],[N.R.
(Natureza da Receita)]],Tabela813[[NR]:[Situação]],3,FALSE),"")</f>
        <v>A</v>
      </c>
      <c r="Y2275" s="105" t="b">
        <f>X2275=Tabela2[[#This Row],[(S)intética
(A)nalítica]]</f>
        <v>1</v>
      </c>
    </row>
    <row r="2276" spans="2:25" ht="45">
      <c r="B2276" s="29"/>
      <c r="C2276" s="14"/>
      <c r="D2276" s="14"/>
      <c r="E2276" s="14"/>
      <c r="F2276" s="14"/>
      <c r="G2276" s="14"/>
      <c r="H2276" s="14"/>
      <c r="I2276" s="20"/>
      <c r="J2276" s="20"/>
      <c r="K2276" s="16"/>
      <c r="L2276" s="20" t="s">
        <v>3098</v>
      </c>
      <c r="M2276" s="21" t="s">
        <v>3392</v>
      </c>
      <c r="N2276" s="16"/>
      <c r="O2276" s="16" t="s">
        <v>157</v>
      </c>
      <c r="P2276" s="20" t="s">
        <v>157</v>
      </c>
      <c r="Q2276" s="1" t="s">
        <v>3425</v>
      </c>
      <c r="R2276" s="1" t="s">
        <v>157</v>
      </c>
      <c r="S2276" s="16" t="s">
        <v>157</v>
      </c>
      <c r="T2276" s="151"/>
      <c r="V2276" s="105" t="str">
        <f>IF(Tabela2[[#This Row],[F.R.
(Fonte Recurso)]]="",IF(B2408&lt;&gt;"",B2408&amp;".","")&amp;C2408&amp;"."&amp;D2408&amp;"."&amp;E2408&amp;"."&amp;F2408&amp;"."&amp;G2408&amp;"."&amp;H2408&amp;"."&amp;I2408&amp;"."&amp;J2408,"")</f>
        <v/>
      </c>
      <c r="W2276" s="105" t="b">
        <f>V2276=Tabela2[[#This Row],[N.R.
(Natureza da Receita)]]</f>
        <v>1</v>
      </c>
      <c r="X2276" s="105" t="str">
        <f>IF(Tabela2[[#This Row],[F.R.
(Fonte Recurso)]]="",VLOOKUP(Tabela2[[#This Row],[N.R.
(Natureza da Receita)]],Tabela813[[NR]:[Situação]],3,FALSE),"")</f>
        <v/>
      </c>
      <c r="Y2276" s="105" t="b">
        <f>X2276=Tabela2[[#This Row],[(S)intética
(A)nalítica]]</f>
        <v>1</v>
      </c>
    </row>
    <row r="2277" spans="2:25" ht="30">
      <c r="B2277" s="29" t="s">
        <v>793</v>
      </c>
      <c r="C2277" s="14" t="s">
        <v>781</v>
      </c>
      <c r="D2277" s="14" t="s">
        <v>788</v>
      </c>
      <c r="E2277" s="14" t="s">
        <v>781</v>
      </c>
      <c r="F2277" s="14" t="s">
        <v>788</v>
      </c>
      <c r="G2277" s="14" t="s">
        <v>797</v>
      </c>
      <c r="H2277" s="14" t="s">
        <v>784</v>
      </c>
      <c r="I2277" s="20" t="s">
        <v>781</v>
      </c>
      <c r="J2277" s="20" t="s">
        <v>794</v>
      </c>
      <c r="K2277" s="16" t="s">
        <v>2321</v>
      </c>
      <c r="L2277" s="20"/>
      <c r="M2277" s="21" t="s">
        <v>2925</v>
      </c>
      <c r="N2277" s="16" t="s">
        <v>1236</v>
      </c>
      <c r="O2277" s="16">
        <v>9</v>
      </c>
      <c r="P2277" s="20" t="s">
        <v>1425</v>
      </c>
      <c r="Q2277" s="1" t="s">
        <v>3170</v>
      </c>
      <c r="R2277" s="1" t="s">
        <v>157</v>
      </c>
      <c r="S2277" s="16"/>
      <c r="T2277" s="151"/>
      <c r="V2277" s="105" t="str">
        <f>IF(Tabela2[[#This Row],[F.R.
(Fonte Recurso)]]="",IF(B2409&lt;&gt;"",B2409&amp;".","")&amp;C2409&amp;"."&amp;D2409&amp;"."&amp;E2409&amp;"."&amp;F2409&amp;"."&amp;G2409&amp;"."&amp;H2409&amp;"."&amp;I2409&amp;"."&amp;J2409,"")</f>
        <v>9.1.9.9.9.99.0.0.00</v>
      </c>
      <c r="W2277" s="105" t="b">
        <f>V2277=Tabela2[[#This Row],[N.R.
(Natureza da Receita)]]</f>
        <v>0</v>
      </c>
      <c r="X2277" s="105" t="str">
        <f>IF(Tabela2[[#This Row],[F.R.
(Fonte Recurso)]]="",VLOOKUP(Tabela2[[#This Row],[N.R.
(Natureza da Receita)]],Tabela813[[NR]:[Situação]],3,FALSE),"")</f>
        <v>A</v>
      </c>
      <c r="Y2277" s="105" t="b">
        <f>X2277=Tabela2[[#This Row],[(S)intética
(A)nalítica]]</f>
        <v>0</v>
      </c>
    </row>
    <row r="2278" spans="2:25" ht="45">
      <c r="B2278" s="29"/>
      <c r="C2278" s="14"/>
      <c r="D2278" s="14"/>
      <c r="E2278" s="14"/>
      <c r="F2278" s="14"/>
      <c r="G2278" s="14"/>
      <c r="H2278" s="14"/>
      <c r="I2278" s="20"/>
      <c r="J2278" s="20"/>
      <c r="K2278" s="16"/>
      <c r="L2278" s="20" t="s">
        <v>3099</v>
      </c>
      <c r="M2278" s="21" t="s">
        <v>3393</v>
      </c>
      <c r="N2278" s="16"/>
      <c r="O2278" s="16" t="s">
        <v>157</v>
      </c>
      <c r="P2278" s="20" t="s">
        <v>157</v>
      </c>
      <c r="Q2278" s="1" t="s">
        <v>3426</v>
      </c>
      <c r="R2278" s="1" t="s">
        <v>157</v>
      </c>
      <c r="S2278" s="16" t="s">
        <v>157</v>
      </c>
      <c r="T2278" s="151"/>
      <c r="V2278" s="105" t="str">
        <f>IF(Tabela2[[#This Row],[F.R.
(Fonte Recurso)]]="",IF(B2410&lt;&gt;"",B2410&amp;".","")&amp;C2410&amp;"."&amp;D2410&amp;"."&amp;E2410&amp;"."&amp;F2410&amp;"."&amp;G2410&amp;"."&amp;H2410&amp;"."&amp;I2410&amp;"."&amp;J2410,"")</f>
        <v/>
      </c>
      <c r="W2278" s="105" t="b">
        <f>V2278=Tabela2[[#This Row],[N.R.
(Natureza da Receita)]]</f>
        <v>1</v>
      </c>
      <c r="X2278" s="105" t="str">
        <f>IF(Tabela2[[#This Row],[F.R.
(Fonte Recurso)]]="",VLOOKUP(Tabela2[[#This Row],[N.R.
(Natureza da Receita)]],Tabela813[[NR]:[Situação]],3,FALSE),"")</f>
        <v/>
      </c>
      <c r="Y2278" s="105" t="b">
        <f>X2278=Tabela2[[#This Row],[(S)intética
(A)nalítica]]</f>
        <v>1</v>
      </c>
    </row>
    <row r="2279" spans="2:25">
      <c r="B2279" s="29" t="s">
        <v>793</v>
      </c>
      <c r="C2279" s="20" t="s">
        <v>781</v>
      </c>
      <c r="D2279" s="20" t="s">
        <v>788</v>
      </c>
      <c r="E2279" s="20" t="s">
        <v>781</v>
      </c>
      <c r="F2279" s="20" t="s">
        <v>793</v>
      </c>
      <c r="G2279" s="20" t="s">
        <v>787</v>
      </c>
      <c r="H2279" s="20" t="s">
        <v>784</v>
      </c>
      <c r="I2279" s="20" t="s">
        <v>784</v>
      </c>
      <c r="J2279" s="20" t="s">
        <v>787</v>
      </c>
      <c r="K2279" s="16" t="s">
        <v>3453</v>
      </c>
      <c r="L2279" s="20"/>
      <c r="M2279" s="21" t="s">
        <v>3456</v>
      </c>
      <c r="N2279" s="16" t="s">
        <v>1236</v>
      </c>
      <c r="O2279" s="16">
        <v>4</v>
      </c>
      <c r="P2279" s="20" t="s">
        <v>44</v>
      </c>
      <c r="Q2279" s="1" t="s">
        <v>3457</v>
      </c>
      <c r="R2279" s="1"/>
      <c r="S2279" s="16"/>
      <c r="T2279" s="151"/>
      <c r="V2279" s="105" t="str">
        <f>IF(Tabela2[[#This Row],[F.R.
(Fonte Recurso)]]="",IF(B2411&lt;&gt;"",B2411&amp;".","")&amp;C2411&amp;"."&amp;D2411&amp;"."&amp;E2411&amp;"."&amp;F2411&amp;"."&amp;G2411&amp;"."&amp;H2411&amp;"."&amp;I2411&amp;"."&amp;J2411,"")</f>
        <v>.......</v>
      </c>
      <c r="W2279" s="105" t="b">
        <f>V2279=Tabela2[[#This Row],[N.R.
(Natureza da Receita)]]</f>
        <v>0</v>
      </c>
      <c r="X2279" s="105" t="str">
        <f>IF(Tabela2[[#This Row],[F.R.
(Fonte Recurso)]]="",VLOOKUP(Tabela2[[#This Row],[N.R.
(Natureza da Receita)]],Tabela813[[NR]:[Situação]],3,FALSE),"")</f>
        <v>S</v>
      </c>
      <c r="Y2279" s="105" t="b">
        <f>X2279=Tabela2[[#This Row],[(S)intética
(A)nalítica]]</f>
        <v>1</v>
      </c>
    </row>
    <row r="2280" spans="2:25" ht="30">
      <c r="B2280" s="29" t="s">
        <v>793</v>
      </c>
      <c r="C2280" s="20" t="s">
        <v>781</v>
      </c>
      <c r="D2280" s="20" t="s">
        <v>788</v>
      </c>
      <c r="E2280" s="20" t="s">
        <v>781</v>
      </c>
      <c r="F2280" s="20" t="s">
        <v>793</v>
      </c>
      <c r="G2280" s="20" t="s">
        <v>3438</v>
      </c>
      <c r="H2280" s="20" t="s">
        <v>784</v>
      </c>
      <c r="I2280" s="20" t="s">
        <v>784</v>
      </c>
      <c r="J2280" s="20" t="s">
        <v>787</v>
      </c>
      <c r="K2280" s="16" t="s">
        <v>3454</v>
      </c>
      <c r="L2280" s="20"/>
      <c r="M2280" s="21" t="s">
        <v>3458</v>
      </c>
      <c r="N2280" s="16" t="s">
        <v>1236</v>
      </c>
      <c r="O2280" s="16">
        <v>5</v>
      </c>
      <c r="P2280" s="20" t="s">
        <v>54</v>
      </c>
      <c r="Q2280" s="1" t="s">
        <v>3459</v>
      </c>
      <c r="R2280" s="1" t="s">
        <v>3443</v>
      </c>
      <c r="S2280" s="16"/>
      <c r="T2280" s="151"/>
      <c r="V2280" s="105" t="str">
        <f>IF(Tabela2[[#This Row],[F.R.
(Fonte Recurso)]]="",IF(B2412&lt;&gt;"",B2412&amp;".","")&amp;C2412&amp;"."&amp;D2412&amp;"."&amp;E2412&amp;"."&amp;F2412&amp;"."&amp;G2412&amp;"."&amp;H2412&amp;"."&amp;I2412&amp;"."&amp;J2412,"")</f>
        <v>9.1.9.9.9.99.3.0.00</v>
      </c>
      <c r="W2280" s="105" t="b">
        <f>V2280=Tabela2[[#This Row],[N.R.
(Natureza da Receita)]]</f>
        <v>0</v>
      </c>
      <c r="X2280" s="105" t="str">
        <f>IF(Tabela2[[#This Row],[F.R.
(Fonte Recurso)]]="",VLOOKUP(Tabela2[[#This Row],[N.R.
(Natureza da Receita)]],Tabela813[[NR]:[Situação]],3,FALSE),"")</f>
        <v>S</v>
      </c>
      <c r="Y2280" s="105" t="b">
        <f>X2280=Tabela2[[#This Row],[(S)intética
(A)nalítica]]</f>
        <v>1</v>
      </c>
    </row>
    <row r="2281" spans="2:25" ht="30">
      <c r="B2281" s="29" t="s">
        <v>793</v>
      </c>
      <c r="C2281" s="20" t="s">
        <v>781</v>
      </c>
      <c r="D2281" s="20" t="s">
        <v>788</v>
      </c>
      <c r="E2281" s="20" t="s">
        <v>781</v>
      </c>
      <c r="F2281" s="20" t="s">
        <v>793</v>
      </c>
      <c r="G2281" s="20" t="s">
        <v>3438</v>
      </c>
      <c r="H2281" s="20" t="s">
        <v>784</v>
      </c>
      <c r="I2281" s="20" t="s">
        <v>781</v>
      </c>
      <c r="J2281" s="20" t="s">
        <v>787</v>
      </c>
      <c r="K2281" s="16" t="s">
        <v>3455</v>
      </c>
      <c r="L2281" s="20"/>
      <c r="M2281" s="21" t="s">
        <v>3458</v>
      </c>
      <c r="N2281" s="16" t="s">
        <v>1241</v>
      </c>
      <c r="O2281" s="16">
        <v>7</v>
      </c>
      <c r="P2281" s="20" t="s">
        <v>54</v>
      </c>
      <c r="Q2281" s="1" t="s">
        <v>3459</v>
      </c>
      <c r="R2281" s="1" t="s">
        <v>3443</v>
      </c>
      <c r="S2281" s="16"/>
      <c r="T2281" s="151"/>
      <c r="V2281" s="105" t="str">
        <f>IF(Tabela2[[#This Row],[F.R.
(Fonte Recurso)]]="",IF(B2413&lt;&gt;"",B2413&amp;".","")&amp;C2413&amp;"."&amp;D2413&amp;"."&amp;E2413&amp;"."&amp;F2413&amp;"."&amp;G2413&amp;"."&amp;H2413&amp;"."&amp;I2413&amp;"."&amp;J2413,"")</f>
        <v>.......</v>
      </c>
      <c r="W2281" s="105" t="b">
        <f>V2281=Tabela2[[#This Row],[N.R.
(Natureza da Receita)]]</f>
        <v>0</v>
      </c>
      <c r="X2281" s="105" t="str">
        <f>IF(Tabela2[[#This Row],[F.R.
(Fonte Recurso)]]="",VLOOKUP(Tabela2[[#This Row],[N.R.
(Natureza da Receita)]],Tabela813[[NR]:[Situação]],3,FALSE),"")</f>
        <v>A</v>
      </c>
      <c r="Y2281" s="105" t="b">
        <f>X2281=Tabela2[[#This Row],[(S)intética
(A)nalítica]]</f>
        <v>1</v>
      </c>
    </row>
    <row r="2282" spans="2:25" ht="30">
      <c r="B2282" s="29"/>
      <c r="C2282" s="20"/>
      <c r="D2282" s="20"/>
      <c r="E2282" s="20"/>
      <c r="F2282" s="20"/>
      <c r="G2282" s="20"/>
      <c r="H2282" s="20"/>
      <c r="I2282" s="20"/>
      <c r="J2282" s="20"/>
      <c r="K2282" s="16"/>
      <c r="L2282" s="20" t="s">
        <v>3464</v>
      </c>
      <c r="M2282" s="21" t="s">
        <v>3465</v>
      </c>
      <c r="N2282" s="16"/>
      <c r="O2282" s="16"/>
      <c r="P2282" s="20"/>
      <c r="Q2282" s="1"/>
      <c r="R2282" s="1"/>
      <c r="S2282" s="16"/>
      <c r="T2282" s="151"/>
      <c r="V2282" s="105" t="str">
        <f>IF(Tabela2[[#This Row],[F.R.
(Fonte Recurso)]]="",IF(B2414&lt;&gt;"",B2414&amp;".","")&amp;C2414&amp;"."&amp;D2414&amp;"."&amp;E2414&amp;"."&amp;F2414&amp;"."&amp;G2414&amp;"."&amp;H2414&amp;"."&amp;I2414&amp;"."&amp;J2414,"")</f>
        <v/>
      </c>
      <c r="W2282" s="105" t="b">
        <f>V2282=Tabela2[[#This Row],[N.R.
(Natureza da Receita)]]</f>
        <v>1</v>
      </c>
      <c r="X2282" s="105" t="str">
        <f>IF(Tabela2[[#This Row],[F.R.
(Fonte Recurso)]]="",VLOOKUP(Tabela2[[#This Row],[N.R.
(Natureza da Receita)]],Tabela813[[NR]:[Situação]],3,FALSE),"")</f>
        <v/>
      </c>
      <c r="Y2282" s="105" t="b">
        <f>X2282=Tabela2[[#This Row],[(S)intética
(A)nalítica]]</f>
        <v>1</v>
      </c>
    </row>
    <row r="2283" spans="2:25" ht="45">
      <c r="B2283" s="29" t="s">
        <v>793</v>
      </c>
      <c r="C2283" s="20" t="s">
        <v>781</v>
      </c>
      <c r="D2283" s="20" t="s">
        <v>788</v>
      </c>
      <c r="E2283" s="20" t="s">
        <v>790</v>
      </c>
      <c r="F2283" s="20" t="s">
        <v>784</v>
      </c>
      <c r="G2283" s="20" t="s">
        <v>787</v>
      </c>
      <c r="H2283" s="20" t="s">
        <v>784</v>
      </c>
      <c r="I2283" s="20" t="s">
        <v>784</v>
      </c>
      <c r="J2283" s="20" t="s">
        <v>787</v>
      </c>
      <c r="K2283" s="16" t="s">
        <v>2322</v>
      </c>
      <c r="L2283" s="20"/>
      <c r="M2283" s="21" t="s">
        <v>2693</v>
      </c>
      <c r="N2283" s="16" t="s">
        <v>1236</v>
      </c>
      <c r="O2283" s="16">
        <v>4</v>
      </c>
      <c r="P2283" s="20" t="s">
        <v>44</v>
      </c>
      <c r="Q2283" s="1" t="s">
        <v>2926</v>
      </c>
      <c r="R2283" s="1" t="s">
        <v>157</v>
      </c>
      <c r="S2283" s="16" t="s">
        <v>157</v>
      </c>
      <c r="T2283" s="151"/>
      <c r="V2283" s="105" t="str">
        <f>IF(Tabela2[[#This Row],[F.R.
(Fonte Recurso)]]="",IF(B2415&lt;&gt;"",B2415&amp;".","")&amp;C2415&amp;"."&amp;D2415&amp;"."&amp;E2415&amp;"."&amp;F2415&amp;"."&amp;G2415&amp;"."&amp;H2415&amp;"."&amp;I2415&amp;"."&amp;J2415,"")</f>
        <v>9.2.2.0.0.00.0.0.00</v>
      </c>
      <c r="W2283" s="105" t="b">
        <f>V2283=Tabela2[[#This Row],[N.R.
(Natureza da Receita)]]</f>
        <v>0</v>
      </c>
      <c r="X2283" s="105" t="str">
        <f>IF(Tabela2[[#This Row],[F.R.
(Fonte Recurso)]]="",VLOOKUP(Tabela2[[#This Row],[N.R.
(Natureza da Receita)]],Tabela813[[NR]:[Situação]],3,FALSE),"")</f>
        <v>S</v>
      </c>
      <c r="Y2283" s="105" t="b">
        <f>X2283=Tabela2[[#This Row],[(S)intética
(A)nalítica]]</f>
        <v>1</v>
      </c>
    </row>
    <row r="2284" spans="2:25">
      <c r="B2284" s="29" t="s">
        <v>793</v>
      </c>
      <c r="C2284" s="20" t="s">
        <v>781</v>
      </c>
      <c r="D2284" s="20" t="s">
        <v>788</v>
      </c>
      <c r="E2284" s="20" t="s">
        <v>790</v>
      </c>
      <c r="F2284" s="20" t="s">
        <v>781</v>
      </c>
      <c r="G2284" s="20" t="s">
        <v>787</v>
      </c>
      <c r="H2284" s="20" t="s">
        <v>784</v>
      </c>
      <c r="I2284" s="20" t="s">
        <v>784</v>
      </c>
      <c r="J2284" s="20" t="s">
        <v>787</v>
      </c>
      <c r="K2284" s="16" t="s">
        <v>2323</v>
      </c>
      <c r="L2284" s="20"/>
      <c r="M2284" s="21" t="s">
        <v>936</v>
      </c>
      <c r="N2284" s="16" t="s">
        <v>1236</v>
      </c>
      <c r="O2284" s="16">
        <v>5</v>
      </c>
      <c r="P2284" s="20" t="s">
        <v>44</v>
      </c>
      <c r="Q2284" s="1" t="s">
        <v>2927</v>
      </c>
      <c r="R2284" s="1" t="s">
        <v>157</v>
      </c>
      <c r="S2284" s="16"/>
      <c r="T2284" s="151"/>
      <c r="V2284" s="105" t="str">
        <f>IF(Tabela2[[#This Row],[F.R.
(Fonte Recurso)]]="",IF(B2416&lt;&gt;"",B2416&amp;".","")&amp;C2416&amp;"."&amp;D2416&amp;"."&amp;E2416&amp;"."&amp;F2416&amp;"."&amp;G2416&amp;"."&amp;H2416&amp;"."&amp;I2416&amp;"."&amp;J2416,"")</f>
        <v>9.2.2.1.0.00.0.0.00</v>
      </c>
      <c r="W2284" s="105" t="b">
        <f>V2284=Tabela2[[#This Row],[N.R.
(Natureza da Receita)]]</f>
        <v>0</v>
      </c>
      <c r="X2284" s="105" t="str">
        <f>IF(Tabela2[[#This Row],[F.R.
(Fonte Recurso)]]="",VLOOKUP(Tabela2[[#This Row],[N.R.
(Natureza da Receita)]],Tabela813[[NR]:[Situação]],3,FALSE),"")</f>
        <v>S</v>
      </c>
      <c r="Y2284" s="105" t="b">
        <f>X2284=Tabela2[[#This Row],[(S)intética
(A)nalítica]]</f>
        <v>1</v>
      </c>
    </row>
    <row r="2285" spans="2:25" ht="30">
      <c r="B2285" s="29" t="s">
        <v>793</v>
      </c>
      <c r="C2285" s="20" t="s">
        <v>781</v>
      </c>
      <c r="D2285" s="20" t="s">
        <v>788</v>
      </c>
      <c r="E2285" s="20" t="s">
        <v>790</v>
      </c>
      <c r="F2285" s="20" t="s">
        <v>781</v>
      </c>
      <c r="G2285" s="20" t="s">
        <v>807</v>
      </c>
      <c r="H2285" s="20" t="s">
        <v>784</v>
      </c>
      <c r="I2285" s="20" t="s">
        <v>784</v>
      </c>
      <c r="J2285" s="20" t="s">
        <v>787</v>
      </c>
      <c r="K2285" s="16" t="s">
        <v>2324</v>
      </c>
      <c r="L2285" s="20"/>
      <c r="M2285" s="21" t="s">
        <v>3179</v>
      </c>
      <c r="N2285" s="16" t="s">
        <v>1236</v>
      </c>
      <c r="O2285" s="16">
        <v>6</v>
      </c>
      <c r="P2285" s="20" t="s">
        <v>54</v>
      </c>
      <c r="Q2285" s="1" t="s">
        <v>2928</v>
      </c>
      <c r="R2285" s="1" t="s">
        <v>157</v>
      </c>
      <c r="S2285" s="16"/>
      <c r="T2285" s="151"/>
      <c r="V2285" s="105" t="str">
        <f>IF(Tabela2[[#This Row],[F.R.
(Fonte Recurso)]]="",IF(B2417&lt;&gt;"",B2417&amp;".","")&amp;C2417&amp;"."&amp;D2417&amp;"."&amp;E2417&amp;"."&amp;F2417&amp;"."&amp;G2417&amp;"."&amp;H2417&amp;"."&amp;I2417&amp;"."&amp;J2417,"")</f>
        <v>9.2.2.1.1.00.0.0.00</v>
      </c>
      <c r="W2285" s="105" t="b">
        <f>V2285=Tabela2[[#This Row],[N.R.
(Natureza da Receita)]]</f>
        <v>0</v>
      </c>
      <c r="X2285" s="105" t="str">
        <f>IF(Tabela2[[#This Row],[F.R.
(Fonte Recurso)]]="",VLOOKUP(Tabela2[[#This Row],[N.R.
(Natureza da Receita)]],Tabela813[[NR]:[Situação]],3,FALSE),"")</f>
        <v>S</v>
      </c>
      <c r="Y2285" s="105" t="b">
        <f>X2285=Tabela2[[#This Row],[(S)intética
(A)nalítica]]</f>
        <v>1</v>
      </c>
    </row>
    <row r="2286" spans="2:25">
      <c r="B2286" s="29"/>
      <c r="C2286" s="20"/>
      <c r="D2286" s="20"/>
      <c r="E2286" s="20"/>
      <c r="F2286" s="20"/>
      <c r="G2286" s="20"/>
      <c r="H2286" s="20"/>
      <c r="I2286" s="20"/>
      <c r="J2286" s="20"/>
      <c r="K2286" s="16"/>
      <c r="L2286" s="20" t="s">
        <v>3100</v>
      </c>
      <c r="M2286" s="21" t="s">
        <v>3234</v>
      </c>
      <c r="N2286" s="16" t="str">
        <f t="shared" si="53"/>
        <v/>
      </c>
      <c r="O2286" s="16" t="s">
        <v>157</v>
      </c>
      <c r="P2286" s="20" t="s">
        <v>157</v>
      </c>
      <c r="Q2286" s="1"/>
      <c r="R2286" s="1" t="s">
        <v>157</v>
      </c>
      <c r="S2286" s="16" t="s">
        <v>157</v>
      </c>
      <c r="T2286" s="151"/>
      <c r="V2286" s="105" t="str">
        <f>IF(Tabela2[[#This Row],[F.R.
(Fonte Recurso)]]="",IF(B2418&lt;&gt;"",B2418&amp;".","")&amp;C2418&amp;"."&amp;D2418&amp;"."&amp;E2418&amp;"."&amp;F2418&amp;"."&amp;G2418&amp;"."&amp;H2418&amp;"."&amp;I2418&amp;"."&amp;J2418,"")</f>
        <v/>
      </c>
      <c r="W2286" s="105" t="b">
        <f>V2286=Tabela2[[#This Row],[N.R.
(Natureza da Receita)]]</f>
        <v>1</v>
      </c>
      <c r="X2286" s="105" t="str">
        <f>IF(Tabela2[[#This Row],[F.R.
(Fonte Recurso)]]="",VLOOKUP(Tabela2[[#This Row],[N.R.
(Natureza da Receita)]],Tabela813[[NR]:[Situação]],3,FALSE),"")</f>
        <v/>
      </c>
      <c r="Y2286" s="105" t="b">
        <f>X2286=Tabela2[[#This Row],[(S)intética
(A)nalítica]]</f>
        <v>1</v>
      </c>
    </row>
    <row r="2287" spans="2:25" ht="30">
      <c r="B2287" s="29" t="s">
        <v>793</v>
      </c>
      <c r="C2287" s="20" t="s">
        <v>781</v>
      </c>
      <c r="D2287" s="20" t="s">
        <v>788</v>
      </c>
      <c r="E2287" s="20" t="s">
        <v>790</v>
      </c>
      <c r="F2287" s="20" t="s">
        <v>781</v>
      </c>
      <c r="G2287" s="20" t="s">
        <v>809</v>
      </c>
      <c r="H2287" s="20" t="s">
        <v>784</v>
      </c>
      <c r="I2287" s="20" t="s">
        <v>784</v>
      </c>
      <c r="J2287" s="20" t="s">
        <v>787</v>
      </c>
      <c r="K2287" s="16" t="s">
        <v>2325</v>
      </c>
      <c r="L2287" s="20"/>
      <c r="M2287" s="21" t="s">
        <v>3180</v>
      </c>
      <c r="N2287" s="16" t="str">
        <f t="shared" si="53"/>
        <v>S</v>
      </c>
      <c r="O2287" s="16">
        <v>6</v>
      </c>
      <c r="P2287" s="20" t="s">
        <v>54</v>
      </c>
      <c r="Q2287" s="1" t="s">
        <v>2929</v>
      </c>
      <c r="R2287" s="1" t="s">
        <v>157</v>
      </c>
      <c r="S2287" s="16"/>
      <c r="T2287" s="151"/>
      <c r="V2287" s="105" t="str">
        <f>IF(Tabela2[[#This Row],[F.R.
(Fonte Recurso)]]="",IF(B2419&lt;&gt;"",B2419&amp;".","")&amp;C2419&amp;"."&amp;D2419&amp;"."&amp;E2419&amp;"."&amp;F2419&amp;"."&amp;G2419&amp;"."&amp;H2419&amp;"."&amp;I2419&amp;"."&amp;J2419,"")</f>
        <v>.......</v>
      </c>
      <c r="W2287" s="105" t="b">
        <f>V2287=Tabela2[[#This Row],[N.R.
(Natureza da Receita)]]</f>
        <v>0</v>
      </c>
      <c r="X2287" s="105" t="str">
        <f>IF(Tabela2[[#This Row],[F.R.
(Fonte Recurso)]]="",VLOOKUP(Tabela2[[#This Row],[N.R.
(Natureza da Receita)]],Tabela813[[NR]:[Situação]],3,FALSE),"")</f>
        <v>S</v>
      </c>
      <c r="Y2287" s="105" t="b">
        <f>X2287=Tabela2[[#This Row],[(S)intética
(A)nalítica]]</f>
        <v>1</v>
      </c>
    </row>
    <row r="2288" spans="2:25" ht="30">
      <c r="B2288" s="29"/>
      <c r="C2288" s="20"/>
      <c r="D2288" s="20"/>
      <c r="E2288" s="20"/>
      <c r="F2288" s="20"/>
      <c r="G2288" s="20"/>
      <c r="H2288" s="20"/>
      <c r="I2288" s="20"/>
      <c r="J2288" s="20"/>
      <c r="K2288" s="16"/>
      <c r="L2288" s="20" t="s">
        <v>3100</v>
      </c>
      <c r="M2288" s="21" t="s">
        <v>3054</v>
      </c>
      <c r="N2288" s="16"/>
      <c r="O2288" s="16" t="s">
        <v>157</v>
      </c>
      <c r="P2288" s="20" t="s">
        <v>157</v>
      </c>
      <c r="Q2288" s="1"/>
      <c r="R2288" s="1" t="s">
        <v>157</v>
      </c>
      <c r="S2288" s="16" t="s">
        <v>157</v>
      </c>
      <c r="T2288" s="151"/>
      <c r="V2288" s="105" t="str">
        <f>IF(Tabela2[[#This Row],[F.R.
(Fonte Recurso)]]="",IF(B2420&lt;&gt;"",B2420&amp;".","")&amp;C2420&amp;"."&amp;D2420&amp;"."&amp;E2420&amp;"."&amp;F2420&amp;"."&amp;G2420&amp;"."&amp;H2420&amp;"."&amp;I2420&amp;"."&amp;J2420,"")</f>
        <v/>
      </c>
      <c r="W2288" s="105" t="b">
        <f>V2288=Tabela2[[#This Row],[N.R.
(Natureza da Receita)]]</f>
        <v>1</v>
      </c>
      <c r="X2288" s="105" t="str">
        <f>IF(Tabela2[[#This Row],[F.R.
(Fonte Recurso)]]="",VLOOKUP(Tabela2[[#This Row],[N.R.
(Natureza da Receita)]],Tabela813[[NR]:[Situação]],3,FALSE),"")</f>
        <v/>
      </c>
      <c r="Y2288" s="105" t="b">
        <f>X2288=Tabela2[[#This Row],[(S)intética
(A)nalítica]]</f>
        <v>1</v>
      </c>
    </row>
    <row r="2289" spans="2:25" ht="30">
      <c r="B2289" s="29" t="s">
        <v>793</v>
      </c>
      <c r="C2289" s="20" t="s">
        <v>781</v>
      </c>
      <c r="D2289" s="20" t="s">
        <v>788</v>
      </c>
      <c r="E2289" s="20" t="s">
        <v>790</v>
      </c>
      <c r="F2289" s="20" t="s">
        <v>781</v>
      </c>
      <c r="G2289" s="20" t="s">
        <v>811</v>
      </c>
      <c r="H2289" s="20" t="s">
        <v>784</v>
      </c>
      <c r="I2289" s="20" t="s">
        <v>784</v>
      </c>
      <c r="J2289" s="20" t="s">
        <v>787</v>
      </c>
      <c r="K2289" s="16" t="s">
        <v>2326</v>
      </c>
      <c r="L2289" s="20"/>
      <c r="M2289" s="21" t="s">
        <v>3181</v>
      </c>
      <c r="N2289" s="16" t="s">
        <v>1236</v>
      </c>
      <c r="O2289" s="16">
        <v>6</v>
      </c>
      <c r="P2289" s="20" t="s">
        <v>54</v>
      </c>
      <c r="Q2289" s="1" t="s">
        <v>2930</v>
      </c>
      <c r="R2289" s="1" t="s">
        <v>157</v>
      </c>
      <c r="S2289" s="16"/>
      <c r="T2289" s="151"/>
      <c r="V2289" s="105" t="str">
        <f>IF(Tabela2[[#This Row],[F.R.
(Fonte Recurso)]]="",IF(B2421&lt;&gt;"",B2421&amp;".","")&amp;C2421&amp;"."&amp;D2421&amp;"."&amp;E2421&amp;"."&amp;F2421&amp;"."&amp;G2421&amp;"."&amp;H2421&amp;"."&amp;I2421&amp;"."&amp;J2421,"")</f>
        <v>9.2.2.1.3.00.0.0.00</v>
      </c>
      <c r="W2289" s="105" t="b">
        <f>V2289=Tabela2[[#This Row],[N.R.
(Natureza da Receita)]]</f>
        <v>0</v>
      </c>
      <c r="X2289" s="105" t="str">
        <f>IF(Tabela2[[#This Row],[F.R.
(Fonte Recurso)]]="",VLOOKUP(Tabela2[[#This Row],[N.R.
(Natureza da Receita)]],Tabela813[[NR]:[Situação]],3,FALSE),"")</f>
        <v>S</v>
      </c>
      <c r="Y2289" s="105" t="b">
        <f>X2289=Tabela2[[#This Row],[(S)intética
(A)nalítica]]</f>
        <v>1</v>
      </c>
    </row>
    <row r="2290" spans="2:25">
      <c r="B2290" s="29"/>
      <c r="C2290" s="20"/>
      <c r="D2290" s="20"/>
      <c r="E2290" s="20"/>
      <c r="F2290" s="20"/>
      <c r="G2290" s="20"/>
      <c r="H2290" s="20"/>
      <c r="I2290" s="20"/>
      <c r="J2290" s="20"/>
      <c r="K2290" s="16"/>
      <c r="L2290" s="20" t="s">
        <v>3100</v>
      </c>
      <c r="M2290" s="21" t="s">
        <v>3234</v>
      </c>
      <c r="N2290" s="16"/>
      <c r="O2290" s="16" t="s">
        <v>157</v>
      </c>
      <c r="P2290" s="20" t="s">
        <v>157</v>
      </c>
      <c r="Q2290" s="1"/>
      <c r="R2290" s="1" t="s">
        <v>157</v>
      </c>
      <c r="S2290" s="16" t="s">
        <v>157</v>
      </c>
      <c r="T2290" s="151"/>
      <c r="V2290" s="105" t="str">
        <f>IF(Tabela2[[#This Row],[F.R.
(Fonte Recurso)]]="",IF(B2422&lt;&gt;"",B2422&amp;".","")&amp;C2422&amp;"."&amp;D2422&amp;"."&amp;E2422&amp;"."&amp;F2422&amp;"."&amp;G2422&amp;"."&amp;H2422&amp;"."&amp;I2422&amp;"."&amp;J2422,"")</f>
        <v/>
      </c>
      <c r="W2290" s="105" t="b">
        <f>V2290=Tabela2[[#This Row],[N.R.
(Natureza da Receita)]]</f>
        <v>1</v>
      </c>
      <c r="X2290" s="105" t="str">
        <f>IF(Tabela2[[#This Row],[F.R.
(Fonte Recurso)]]="",VLOOKUP(Tabela2[[#This Row],[N.R.
(Natureza da Receita)]],Tabela813[[NR]:[Situação]],3,FALSE),"")</f>
        <v/>
      </c>
      <c r="Y2290" s="105" t="b">
        <f>X2290=Tabela2[[#This Row],[(S)intética
(A)nalítica]]</f>
        <v>1</v>
      </c>
    </row>
    <row r="2291" spans="2:25" ht="45">
      <c r="B2291" s="29" t="s">
        <v>793</v>
      </c>
      <c r="C2291" s="20" t="s">
        <v>781</v>
      </c>
      <c r="D2291" s="20" t="s">
        <v>788</v>
      </c>
      <c r="E2291" s="20" t="s">
        <v>790</v>
      </c>
      <c r="F2291" s="20" t="s">
        <v>791</v>
      </c>
      <c r="G2291" s="20" t="s">
        <v>787</v>
      </c>
      <c r="H2291" s="20" t="s">
        <v>784</v>
      </c>
      <c r="I2291" s="20" t="s">
        <v>784</v>
      </c>
      <c r="J2291" s="20" t="s">
        <v>787</v>
      </c>
      <c r="K2291" s="16" t="s">
        <v>2327</v>
      </c>
      <c r="L2291" s="20"/>
      <c r="M2291" s="21" t="s">
        <v>937</v>
      </c>
      <c r="N2291" s="16" t="s">
        <v>1236</v>
      </c>
      <c r="O2291" s="16">
        <v>5</v>
      </c>
      <c r="P2291" s="20" t="s">
        <v>44</v>
      </c>
      <c r="Q2291" s="1" t="s">
        <v>2931</v>
      </c>
      <c r="R2291" s="1" t="s">
        <v>157</v>
      </c>
      <c r="S2291" s="16"/>
      <c r="T2291" s="151"/>
      <c r="V2291" s="105" t="str">
        <f>IF(Tabela2[[#This Row],[F.R.
(Fonte Recurso)]]="",IF(B2423&lt;&gt;"",B2423&amp;".","")&amp;C2423&amp;"."&amp;D2423&amp;"."&amp;E2423&amp;"."&amp;F2423&amp;"."&amp;G2423&amp;"."&amp;H2423&amp;"."&amp;I2423&amp;"."&amp;J2423,"")</f>
        <v>.......</v>
      </c>
      <c r="W2291" s="105" t="b">
        <f>V2291=Tabela2[[#This Row],[N.R.
(Natureza da Receita)]]</f>
        <v>0</v>
      </c>
      <c r="X2291" s="105" t="str">
        <f>IF(Tabela2[[#This Row],[F.R.
(Fonte Recurso)]]="",VLOOKUP(Tabela2[[#This Row],[N.R.
(Natureza da Receita)]],Tabela813[[NR]:[Situação]],3,FALSE),"")</f>
        <v>S</v>
      </c>
      <c r="Y2291" s="105" t="b">
        <f>X2291=Tabela2[[#This Row],[(S)intética
(A)nalítica]]</f>
        <v>1</v>
      </c>
    </row>
    <row r="2292" spans="2:25" ht="45">
      <c r="B2292" s="29" t="s">
        <v>793</v>
      </c>
      <c r="C2292" s="20" t="s">
        <v>781</v>
      </c>
      <c r="D2292" s="20" t="s">
        <v>788</v>
      </c>
      <c r="E2292" s="20" t="s">
        <v>790</v>
      </c>
      <c r="F2292" s="20" t="s">
        <v>791</v>
      </c>
      <c r="G2292" s="20" t="s">
        <v>807</v>
      </c>
      <c r="H2292" s="20" t="s">
        <v>784</v>
      </c>
      <c r="I2292" s="20" t="s">
        <v>784</v>
      </c>
      <c r="J2292" s="20" t="s">
        <v>787</v>
      </c>
      <c r="K2292" s="16" t="s">
        <v>2328</v>
      </c>
      <c r="L2292" s="20"/>
      <c r="M2292" s="21" t="s">
        <v>2932</v>
      </c>
      <c r="N2292" s="16" t="s">
        <v>1236</v>
      </c>
      <c r="O2292" s="16">
        <v>6</v>
      </c>
      <c r="P2292" s="20" t="s">
        <v>54</v>
      </c>
      <c r="Q2292" s="1" t="s">
        <v>2933</v>
      </c>
      <c r="R2292" s="1" t="s">
        <v>157</v>
      </c>
      <c r="S2292" s="16"/>
      <c r="T2292" s="151"/>
      <c r="V2292" s="105" t="str">
        <f>IF(Tabela2[[#This Row],[F.R.
(Fonte Recurso)]]="",IF(B2424&lt;&gt;"",B2424&amp;".","")&amp;C2424&amp;"."&amp;D2424&amp;"."&amp;E2424&amp;"."&amp;F2424&amp;"."&amp;G2424&amp;"."&amp;H2424&amp;"."&amp;I2424&amp;"."&amp;J2424,"")</f>
        <v>.......</v>
      </c>
      <c r="W2292" s="105" t="b">
        <f>V2292=Tabela2[[#This Row],[N.R.
(Natureza da Receita)]]</f>
        <v>0</v>
      </c>
      <c r="X2292" s="105" t="str">
        <f>IF(Tabela2[[#This Row],[F.R.
(Fonte Recurso)]]="",VLOOKUP(Tabela2[[#This Row],[N.R.
(Natureza da Receita)]],Tabela813[[NR]:[Situação]],3,FALSE),"")</f>
        <v>S</v>
      </c>
      <c r="Y2292" s="105" t="b">
        <f>X2292=Tabela2[[#This Row],[(S)intética
(A)nalítica]]</f>
        <v>1</v>
      </c>
    </row>
    <row r="2293" spans="2:25" ht="45">
      <c r="B2293" s="29" t="s">
        <v>793</v>
      </c>
      <c r="C2293" s="20" t="s">
        <v>781</v>
      </c>
      <c r="D2293" s="20" t="s">
        <v>788</v>
      </c>
      <c r="E2293" s="20" t="s">
        <v>790</v>
      </c>
      <c r="F2293" s="20" t="s">
        <v>791</v>
      </c>
      <c r="G2293" s="20" t="s">
        <v>807</v>
      </c>
      <c r="H2293" s="20" t="s">
        <v>784</v>
      </c>
      <c r="I2293" s="20" t="s">
        <v>781</v>
      </c>
      <c r="J2293" s="20" t="s">
        <v>787</v>
      </c>
      <c r="K2293" s="16" t="s">
        <v>2329</v>
      </c>
      <c r="L2293" s="20"/>
      <c r="M2293" s="21" t="s">
        <v>2694</v>
      </c>
      <c r="N2293" s="16" t="s">
        <v>1236</v>
      </c>
      <c r="O2293" s="16">
        <v>8</v>
      </c>
      <c r="P2293" s="20" t="s">
        <v>54</v>
      </c>
      <c r="Q2293" s="1" t="s">
        <v>1132</v>
      </c>
      <c r="R2293" s="1" t="s">
        <v>157</v>
      </c>
      <c r="S2293" s="16" t="s">
        <v>157</v>
      </c>
      <c r="T2293" s="151"/>
      <c r="V2293" s="105" t="str">
        <f>IF(Tabela2[[#This Row],[F.R.
(Fonte Recurso)]]="",IF(B2425&lt;&gt;"",B2425&amp;".","")&amp;C2425&amp;"."&amp;D2425&amp;"."&amp;E2425&amp;"."&amp;F2425&amp;"."&amp;G2425&amp;"."&amp;H2425&amp;"."&amp;I2425&amp;"."&amp;J2425,"")</f>
        <v>9.2.2.2.0.00.0.0.00</v>
      </c>
      <c r="W2293" s="105" t="b">
        <f>V2293=Tabela2[[#This Row],[N.R.
(Natureza da Receita)]]</f>
        <v>0</v>
      </c>
      <c r="X2293" s="105" t="str">
        <f>IF(Tabela2[[#This Row],[F.R.
(Fonte Recurso)]]="",VLOOKUP(Tabela2[[#This Row],[N.R.
(Natureza da Receita)]],Tabela813[[NR]:[Situação]],3,FALSE),"")</f>
        <v>S</v>
      </c>
      <c r="Y2293" s="105" t="b">
        <f>X2293=Tabela2[[#This Row],[(S)intética
(A)nalítica]]</f>
        <v>1</v>
      </c>
    </row>
    <row r="2294" spans="2:25" ht="45">
      <c r="B2294" s="29" t="s">
        <v>793</v>
      </c>
      <c r="C2294" s="20" t="s">
        <v>781</v>
      </c>
      <c r="D2294" s="20" t="s">
        <v>788</v>
      </c>
      <c r="E2294" s="20" t="s">
        <v>790</v>
      </c>
      <c r="F2294" s="20" t="s">
        <v>791</v>
      </c>
      <c r="G2294" s="20" t="s">
        <v>807</v>
      </c>
      <c r="H2294" s="20" t="s">
        <v>784</v>
      </c>
      <c r="I2294" s="20" t="s">
        <v>781</v>
      </c>
      <c r="J2294" s="20" t="s">
        <v>783</v>
      </c>
      <c r="K2294" s="16" t="s">
        <v>2330</v>
      </c>
      <c r="L2294" s="20"/>
      <c r="M2294" s="21" t="s">
        <v>2694</v>
      </c>
      <c r="N2294" s="16" t="s">
        <v>1241</v>
      </c>
      <c r="O2294" s="16">
        <v>9</v>
      </c>
      <c r="P2294" s="20" t="s">
        <v>1425</v>
      </c>
      <c r="Q2294" s="1" t="s">
        <v>2738</v>
      </c>
      <c r="R2294" s="1" t="s">
        <v>157</v>
      </c>
      <c r="S2294" s="16"/>
      <c r="T2294" s="151"/>
      <c r="V2294" s="105" t="str">
        <f>IF(Tabela2[[#This Row],[F.R.
(Fonte Recurso)]]="",IF(B2426&lt;&gt;"",B2426&amp;".","")&amp;C2426&amp;"."&amp;D2426&amp;"."&amp;E2426&amp;"."&amp;F2426&amp;"."&amp;G2426&amp;"."&amp;H2426&amp;"."&amp;I2426&amp;"."&amp;J2426,"")</f>
        <v>9.2.2.2.1.00.0.0.00</v>
      </c>
      <c r="W2294" s="105" t="b">
        <f>V2294=Tabela2[[#This Row],[N.R.
(Natureza da Receita)]]</f>
        <v>0</v>
      </c>
      <c r="X2294" s="105" t="str">
        <f>IF(Tabela2[[#This Row],[F.R.
(Fonte Recurso)]]="",VLOOKUP(Tabela2[[#This Row],[N.R.
(Natureza da Receita)]],Tabela813[[NR]:[Situação]],3,FALSE),"")</f>
        <v>A</v>
      </c>
      <c r="Y2294" s="105" t="b">
        <f>X2294=Tabela2[[#This Row],[(S)intética
(A)nalítica]]</f>
        <v>1</v>
      </c>
    </row>
    <row r="2295" spans="2:25" ht="30">
      <c r="B2295" s="29"/>
      <c r="C2295" s="20"/>
      <c r="D2295" s="20"/>
      <c r="E2295" s="20"/>
      <c r="F2295" s="20"/>
      <c r="G2295" s="20"/>
      <c r="H2295" s="20"/>
      <c r="I2295" s="20"/>
      <c r="J2295" s="20"/>
      <c r="K2295" s="16"/>
      <c r="L2295" s="20" t="s">
        <v>3135</v>
      </c>
      <c r="M2295" s="145" t="s">
        <v>3382</v>
      </c>
      <c r="N2295" s="16"/>
      <c r="O2295" s="16" t="s">
        <v>157</v>
      </c>
      <c r="P2295" s="20" t="s">
        <v>157</v>
      </c>
      <c r="Q2295" s="1"/>
      <c r="R2295" s="1" t="s">
        <v>157</v>
      </c>
      <c r="S2295" s="16" t="s">
        <v>157</v>
      </c>
      <c r="T2295" s="151"/>
      <c r="V2295" s="105" t="str">
        <f>IF(Tabela2[[#This Row],[F.R.
(Fonte Recurso)]]="",IF(B2427&lt;&gt;"",B2427&amp;".","")&amp;C2427&amp;"."&amp;D2427&amp;"."&amp;E2427&amp;"."&amp;F2427&amp;"."&amp;G2427&amp;"."&amp;H2427&amp;"."&amp;I2427&amp;"."&amp;J2427,"")</f>
        <v/>
      </c>
      <c r="W2295" s="105" t="b">
        <f>V2295=Tabela2[[#This Row],[N.R.
(Natureza da Receita)]]</f>
        <v>1</v>
      </c>
      <c r="X2295" s="105" t="str">
        <f>IF(Tabela2[[#This Row],[F.R.
(Fonte Recurso)]]="",VLOOKUP(Tabela2[[#This Row],[N.R.
(Natureza da Receita)]],Tabela813[[NR]:[Situação]],3,FALSE),"")</f>
        <v/>
      </c>
      <c r="Y2295" s="105" t="b">
        <f>X2295=Tabela2[[#This Row],[(S)intética
(A)nalítica]]</f>
        <v>1</v>
      </c>
    </row>
    <row r="2296" spans="2:25" ht="45">
      <c r="B2296" s="29" t="s">
        <v>793</v>
      </c>
      <c r="C2296" s="20" t="s">
        <v>781</v>
      </c>
      <c r="D2296" s="20" t="s">
        <v>788</v>
      </c>
      <c r="E2296" s="20" t="s">
        <v>790</v>
      </c>
      <c r="F2296" s="20" t="s">
        <v>791</v>
      </c>
      <c r="G2296" s="20" t="s">
        <v>807</v>
      </c>
      <c r="H2296" s="20" t="s">
        <v>784</v>
      </c>
      <c r="I2296" s="20" t="s">
        <v>781</v>
      </c>
      <c r="J2296" s="20" t="s">
        <v>785</v>
      </c>
      <c r="K2296" s="16" t="s">
        <v>2331</v>
      </c>
      <c r="L2296" s="20"/>
      <c r="M2296" s="21" t="s">
        <v>3042</v>
      </c>
      <c r="N2296" s="16" t="s">
        <v>1241</v>
      </c>
      <c r="O2296" s="16">
        <v>9</v>
      </c>
      <c r="P2296" s="20" t="s">
        <v>1425</v>
      </c>
      <c r="Q2296" s="41" t="s">
        <v>3362</v>
      </c>
      <c r="R2296" s="1" t="s">
        <v>157</v>
      </c>
      <c r="S2296" s="16"/>
      <c r="T2296" s="151"/>
      <c r="V2296" s="105" t="str">
        <f>IF(Tabela2[[#This Row],[F.R.
(Fonte Recurso)]]="",IF(B2428&lt;&gt;"",B2428&amp;".","")&amp;C2428&amp;"."&amp;D2428&amp;"."&amp;E2428&amp;"."&amp;F2428&amp;"."&amp;G2428&amp;"."&amp;H2428&amp;"."&amp;I2428&amp;"."&amp;J2428,"")</f>
        <v>.......</v>
      </c>
      <c r="W2296" s="105" t="b">
        <f>V2296=Tabela2[[#This Row],[N.R.
(Natureza da Receita)]]</f>
        <v>0</v>
      </c>
      <c r="X2296" s="105" t="str">
        <f>IF(Tabela2[[#This Row],[F.R.
(Fonte Recurso)]]="",VLOOKUP(Tabela2[[#This Row],[N.R.
(Natureza da Receita)]],Tabela813[[NR]:[Situação]],3,FALSE),"")</f>
        <v>A</v>
      </c>
      <c r="Y2296" s="105" t="b">
        <f>X2296=Tabela2[[#This Row],[(S)intética
(A)nalítica]]</f>
        <v>1</v>
      </c>
    </row>
    <row r="2297" spans="2:25" ht="45">
      <c r="B2297" s="29"/>
      <c r="C2297" s="20"/>
      <c r="D2297" s="20"/>
      <c r="E2297" s="20"/>
      <c r="F2297" s="20"/>
      <c r="G2297" s="20"/>
      <c r="H2297" s="20"/>
      <c r="I2297" s="20"/>
      <c r="J2297" s="20"/>
      <c r="K2297" s="16"/>
      <c r="L2297" s="20" t="s">
        <v>3207</v>
      </c>
      <c r="M2297" s="21" t="s">
        <v>3383</v>
      </c>
      <c r="N2297" s="16"/>
      <c r="O2297" s="16" t="s">
        <v>157</v>
      </c>
      <c r="P2297" s="20" t="s">
        <v>157</v>
      </c>
      <c r="Q2297" s="1" t="s">
        <v>3427</v>
      </c>
      <c r="R2297" s="1" t="s">
        <v>157</v>
      </c>
      <c r="S2297" s="16" t="s">
        <v>157</v>
      </c>
      <c r="T2297" s="151"/>
      <c r="V2297" s="105" t="str">
        <f>IF(Tabela2[[#This Row],[F.R.
(Fonte Recurso)]]="",IF(B2429&lt;&gt;"",B2429&amp;".","")&amp;C2429&amp;"."&amp;D2429&amp;"."&amp;E2429&amp;"."&amp;F2429&amp;"."&amp;G2429&amp;"."&amp;H2429&amp;"."&amp;I2429&amp;"."&amp;J2429,"")</f>
        <v/>
      </c>
      <c r="W2297" s="105" t="b">
        <f>V2297=Tabela2[[#This Row],[N.R.
(Natureza da Receita)]]</f>
        <v>1</v>
      </c>
      <c r="X2297" s="105" t="str">
        <f>IF(Tabela2[[#This Row],[F.R.
(Fonte Recurso)]]="",VLOOKUP(Tabela2[[#This Row],[N.R.
(Natureza da Receita)]],Tabela813[[NR]:[Situação]],3,FALSE),"")</f>
        <v/>
      </c>
      <c r="Y2297" s="105" t="b">
        <f>X2297=Tabela2[[#This Row],[(S)intética
(A)nalítica]]</f>
        <v>1</v>
      </c>
    </row>
    <row r="2298" spans="2:25" ht="45">
      <c r="B2298" s="29" t="s">
        <v>793</v>
      </c>
      <c r="C2298" s="20" t="s">
        <v>781</v>
      </c>
      <c r="D2298" s="20" t="s">
        <v>788</v>
      </c>
      <c r="E2298" s="20" t="s">
        <v>790</v>
      </c>
      <c r="F2298" s="20" t="s">
        <v>791</v>
      </c>
      <c r="G2298" s="20" t="s">
        <v>807</v>
      </c>
      <c r="H2298" s="20" t="s">
        <v>784</v>
      </c>
      <c r="I2298" s="20" t="s">
        <v>781</v>
      </c>
      <c r="J2298" s="20" t="s">
        <v>794</v>
      </c>
      <c r="K2298" s="16" t="s">
        <v>2332</v>
      </c>
      <c r="L2298" s="20"/>
      <c r="M2298" s="21" t="s">
        <v>2695</v>
      </c>
      <c r="N2298" s="16" t="s">
        <v>1241</v>
      </c>
      <c r="O2298" s="16">
        <v>9</v>
      </c>
      <c r="P2298" s="20" t="s">
        <v>1425</v>
      </c>
      <c r="Q2298" s="1" t="s">
        <v>3281</v>
      </c>
      <c r="R2298" s="1" t="s">
        <v>157</v>
      </c>
      <c r="S2298" s="16"/>
      <c r="T2298" s="151"/>
      <c r="V2298" s="105" t="str">
        <f>IF(Tabela2[[#This Row],[F.R.
(Fonte Recurso)]]="",IF(B2430&lt;&gt;"",B2430&amp;".","")&amp;C2430&amp;"."&amp;D2430&amp;"."&amp;E2430&amp;"."&amp;F2430&amp;"."&amp;G2430&amp;"."&amp;H2430&amp;"."&amp;I2430&amp;"."&amp;J2430,"")</f>
        <v>9.2.2.3.0.00.0.0.00</v>
      </c>
      <c r="W2298" s="105" t="b">
        <f>V2298=Tabela2[[#This Row],[N.R.
(Natureza da Receita)]]</f>
        <v>0</v>
      </c>
      <c r="X2298" s="105" t="str">
        <f>IF(Tabela2[[#This Row],[F.R.
(Fonte Recurso)]]="",VLOOKUP(Tabela2[[#This Row],[N.R.
(Natureza da Receita)]],Tabela813[[NR]:[Situação]],3,FALSE),"")</f>
        <v>A</v>
      </c>
      <c r="Y2298" s="105" t="b">
        <f>X2298=Tabela2[[#This Row],[(S)intética
(A)nalítica]]</f>
        <v>1</v>
      </c>
    </row>
    <row r="2299" spans="2:25" ht="75">
      <c r="B2299" s="29"/>
      <c r="C2299" s="20"/>
      <c r="D2299" s="20"/>
      <c r="E2299" s="20"/>
      <c r="F2299" s="20"/>
      <c r="G2299" s="20"/>
      <c r="H2299" s="20"/>
      <c r="I2299" s="20"/>
      <c r="J2299" s="20"/>
      <c r="K2299" s="16"/>
      <c r="L2299" s="20" t="s">
        <v>3208</v>
      </c>
      <c r="M2299" s="21" t="s">
        <v>3384</v>
      </c>
      <c r="N2299" s="16"/>
      <c r="O2299" s="16" t="s">
        <v>157</v>
      </c>
      <c r="P2299" s="20" t="s">
        <v>157</v>
      </c>
      <c r="Q2299" s="1" t="s">
        <v>3428</v>
      </c>
      <c r="R2299" s="1" t="s">
        <v>157</v>
      </c>
      <c r="S2299" s="16" t="s">
        <v>157</v>
      </c>
      <c r="T2299" s="151"/>
      <c r="V2299" s="105" t="str">
        <f>IF(Tabela2[[#This Row],[F.R.
(Fonte Recurso)]]="",IF(B2431&lt;&gt;"",B2431&amp;".","")&amp;C2431&amp;"."&amp;D2431&amp;"."&amp;E2431&amp;"."&amp;F2431&amp;"."&amp;G2431&amp;"."&amp;H2431&amp;"."&amp;I2431&amp;"."&amp;J2431,"")</f>
        <v/>
      </c>
      <c r="W2299" s="105" t="b">
        <f>V2299=Tabela2[[#This Row],[N.R.
(Natureza da Receita)]]</f>
        <v>1</v>
      </c>
      <c r="X2299" s="105" t="str">
        <f>IF(Tabela2[[#This Row],[F.R.
(Fonte Recurso)]]="",VLOOKUP(Tabela2[[#This Row],[N.R.
(Natureza da Receita)]],Tabela813[[NR]:[Situação]],3,FALSE),"")</f>
        <v/>
      </c>
      <c r="Y2299" s="105" t="b">
        <f>X2299=Tabela2[[#This Row],[(S)intética
(A)nalítica]]</f>
        <v>1</v>
      </c>
    </row>
    <row r="2300" spans="2:25" ht="45">
      <c r="B2300" s="29" t="s">
        <v>793</v>
      </c>
      <c r="C2300" s="20" t="s">
        <v>781</v>
      </c>
      <c r="D2300" s="20" t="s">
        <v>788</v>
      </c>
      <c r="E2300" s="20" t="s">
        <v>790</v>
      </c>
      <c r="F2300" s="20" t="s">
        <v>791</v>
      </c>
      <c r="G2300" s="20" t="s">
        <v>809</v>
      </c>
      <c r="H2300" s="20" t="s">
        <v>784</v>
      </c>
      <c r="I2300" s="20" t="s">
        <v>784</v>
      </c>
      <c r="J2300" s="20" t="s">
        <v>787</v>
      </c>
      <c r="K2300" s="16" t="s">
        <v>2333</v>
      </c>
      <c r="L2300" s="20"/>
      <c r="M2300" s="21" t="s">
        <v>938</v>
      </c>
      <c r="N2300" s="16" t="s">
        <v>1236</v>
      </c>
      <c r="O2300" s="16">
        <v>6</v>
      </c>
      <c r="P2300" s="20" t="s">
        <v>54</v>
      </c>
      <c r="Q2300" s="1" t="s">
        <v>2934</v>
      </c>
      <c r="R2300" s="1" t="s">
        <v>157</v>
      </c>
      <c r="S2300" s="16"/>
      <c r="T2300" s="151"/>
      <c r="V2300" s="105" t="str">
        <f>IF(Tabela2[[#This Row],[F.R.
(Fonte Recurso)]]="",IF(B2432&lt;&gt;"",B2432&amp;".","")&amp;C2432&amp;"."&amp;D2432&amp;"."&amp;E2432&amp;"."&amp;F2432&amp;"."&amp;G2432&amp;"."&amp;H2432&amp;"."&amp;I2432&amp;"."&amp;J2432,"")</f>
        <v>9.2.2.3.1.01.0.0.00</v>
      </c>
      <c r="W2300" s="105" t="b">
        <f>V2300=Tabela2[[#This Row],[N.R.
(Natureza da Receita)]]</f>
        <v>0</v>
      </c>
      <c r="X2300" s="105" t="str">
        <f>IF(Tabela2[[#This Row],[F.R.
(Fonte Recurso)]]="",VLOOKUP(Tabela2[[#This Row],[N.R.
(Natureza da Receita)]],Tabela813[[NR]:[Situação]],3,FALSE),"")</f>
        <v>S</v>
      </c>
      <c r="Y2300" s="105" t="b">
        <f>X2300=Tabela2[[#This Row],[(S)intética
(A)nalítica]]</f>
        <v>1</v>
      </c>
    </row>
    <row r="2301" spans="2:25" ht="45">
      <c r="B2301" s="29" t="s">
        <v>793</v>
      </c>
      <c r="C2301" s="20" t="s">
        <v>781</v>
      </c>
      <c r="D2301" s="20" t="s">
        <v>788</v>
      </c>
      <c r="E2301" s="20" t="s">
        <v>790</v>
      </c>
      <c r="F2301" s="20" t="s">
        <v>791</v>
      </c>
      <c r="G2301" s="20" t="s">
        <v>809</v>
      </c>
      <c r="H2301" s="20" t="s">
        <v>784</v>
      </c>
      <c r="I2301" s="20" t="s">
        <v>781</v>
      </c>
      <c r="J2301" s="20" t="s">
        <v>783</v>
      </c>
      <c r="K2301" s="16" t="s">
        <v>2334</v>
      </c>
      <c r="L2301" s="20"/>
      <c r="M2301" s="21" t="s">
        <v>939</v>
      </c>
      <c r="N2301" s="16" t="s">
        <v>1241</v>
      </c>
      <c r="O2301" s="16">
        <v>9</v>
      </c>
      <c r="P2301" s="20" t="s">
        <v>1425</v>
      </c>
      <c r="Q2301" s="1" t="s">
        <v>2739</v>
      </c>
      <c r="R2301" s="1" t="s">
        <v>157</v>
      </c>
      <c r="S2301" s="16"/>
      <c r="T2301" s="151"/>
      <c r="V2301" s="105" t="str">
        <f>IF(Tabela2[[#This Row],[F.R.
(Fonte Recurso)]]="",IF(B2433&lt;&gt;"",B2433&amp;".","")&amp;C2433&amp;"."&amp;D2433&amp;"."&amp;E2433&amp;"."&amp;F2433&amp;"."&amp;G2433&amp;"."&amp;H2433&amp;"."&amp;I2433&amp;"."&amp;J2433,"")</f>
        <v>.......</v>
      </c>
      <c r="W2301" s="105" t="b">
        <f>V2301=Tabela2[[#This Row],[N.R.
(Natureza da Receita)]]</f>
        <v>0</v>
      </c>
      <c r="X2301" s="105" t="str">
        <f>IF(Tabela2[[#This Row],[F.R.
(Fonte Recurso)]]="",VLOOKUP(Tabela2[[#This Row],[N.R.
(Natureza da Receita)]],Tabela813[[NR]:[Situação]],3,FALSE),"")</f>
        <v>A</v>
      </c>
      <c r="Y2301" s="105" t="b">
        <f>X2301=Tabela2[[#This Row],[(S)intética
(A)nalítica]]</f>
        <v>1</v>
      </c>
    </row>
    <row r="2302" spans="2:25" ht="30">
      <c r="B2302" s="29"/>
      <c r="C2302" s="20"/>
      <c r="D2302" s="20"/>
      <c r="E2302" s="20"/>
      <c r="F2302" s="20"/>
      <c r="G2302" s="20"/>
      <c r="H2302" s="20"/>
      <c r="I2302" s="20"/>
      <c r="J2302" s="20"/>
      <c r="K2302" s="16"/>
      <c r="L2302" s="20" t="s">
        <v>3131</v>
      </c>
      <c r="M2302" s="21" t="s">
        <v>3369</v>
      </c>
      <c r="N2302" s="16"/>
      <c r="O2302" s="16" t="s">
        <v>157</v>
      </c>
      <c r="P2302" s="20" t="s">
        <v>157</v>
      </c>
      <c r="Q2302" s="1" t="s">
        <v>157</v>
      </c>
      <c r="R2302" s="1" t="s">
        <v>157</v>
      </c>
      <c r="S2302" s="16" t="s">
        <v>157</v>
      </c>
      <c r="T2302" s="151"/>
      <c r="V2302" s="105" t="str">
        <f>IF(Tabela2[[#This Row],[F.R.
(Fonte Recurso)]]="",IF(B2434&lt;&gt;"",B2434&amp;".","")&amp;C2434&amp;"."&amp;D2434&amp;"."&amp;E2434&amp;"."&amp;F2434&amp;"."&amp;G2434&amp;"."&amp;H2434&amp;"."&amp;I2434&amp;"."&amp;J2434,"")</f>
        <v/>
      </c>
      <c r="W2302" s="105" t="b">
        <f>V2302=Tabela2[[#This Row],[N.R.
(Natureza da Receita)]]</f>
        <v>1</v>
      </c>
      <c r="X2302" s="105" t="str">
        <f>IF(Tabela2[[#This Row],[F.R.
(Fonte Recurso)]]="",VLOOKUP(Tabela2[[#This Row],[N.R.
(Natureza da Receita)]],Tabela813[[NR]:[Situação]],3,FALSE),"")</f>
        <v/>
      </c>
      <c r="Y2302" s="105" t="b">
        <f>X2302=Tabela2[[#This Row],[(S)intética
(A)nalítica]]</f>
        <v>1</v>
      </c>
    </row>
    <row r="2303" spans="2:25" ht="45">
      <c r="B2303" s="29" t="s">
        <v>793</v>
      </c>
      <c r="C2303" s="20" t="s">
        <v>781</v>
      </c>
      <c r="D2303" s="20" t="s">
        <v>788</v>
      </c>
      <c r="E2303" s="20" t="s">
        <v>790</v>
      </c>
      <c r="F2303" s="20" t="s">
        <v>791</v>
      </c>
      <c r="G2303" s="20" t="s">
        <v>809</v>
      </c>
      <c r="H2303" s="20" t="s">
        <v>784</v>
      </c>
      <c r="I2303" s="20" t="s">
        <v>781</v>
      </c>
      <c r="J2303" s="20" t="s">
        <v>785</v>
      </c>
      <c r="K2303" s="16" t="s">
        <v>2335</v>
      </c>
      <c r="L2303" s="20"/>
      <c r="M2303" s="21" t="s">
        <v>3043</v>
      </c>
      <c r="N2303" s="16" t="s">
        <v>1241</v>
      </c>
      <c r="O2303" s="16">
        <v>9</v>
      </c>
      <c r="P2303" s="20" t="s">
        <v>1425</v>
      </c>
      <c r="Q2303" s="41" t="s">
        <v>3362</v>
      </c>
      <c r="R2303" s="1" t="s">
        <v>157</v>
      </c>
      <c r="S2303" s="16"/>
      <c r="T2303" s="151"/>
      <c r="V2303" s="105" t="str">
        <f>IF(Tabela2[[#This Row],[F.R.
(Fonte Recurso)]]="",IF(B2435&lt;&gt;"",B2435&amp;".","")&amp;C2435&amp;"."&amp;D2435&amp;"."&amp;E2435&amp;"."&amp;F2435&amp;"."&amp;G2435&amp;"."&amp;H2435&amp;"."&amp;I2435&amp;"."&amp;J2435,"")</f>
        <v>9.2.4.0.0.00.0.0.00</v>
      </c>
      <c r="W2303" s="105" t="b">
        <f>V2303=Tabela2[[#This Row],[N.R.
(Natureza da Receita)]]</f>
        <v>0</v>
      </c>
      <c r="X2303" s="105" t="str">
        <f>IF(Tabela2[[#This Row],[F.R.
(Fonte Recurso)]]="",VLOOKUP(Tabela2[[#This Row],[N.R.
(Natureza da Receita)]],Tabela813[[NR]:[Situação]],3,FALSE),"")</f>
        <v>A</v>
      </c>
      <c r="Y2303" s="105" t="b">
        <f>X2303=Tabela2[[#This Row],[(S)intética
(A)nalítica]]</f>
        <v>1</v>
      </c>
    </row>
    <row r="2304" spans="2:25" ht="45">
      <c r="B2304" s="29"/>
      <c r="C2304" s="20"/>
      <c r="D2304" s="20"/>
      <c r="E2304" s="20"/>
      <c r="F2304" s="20"/>
      <c r="G2304" s="20"/>
      <c r="H2304" s="20"/>
      <c r="I2304" s="20"/>
      <c r="J2304" s="20"/>
      <c r="K2304" s="16"/>
      <c r="L2304" s="20" t="s">
        <v>3209</v>
      </c>
      <c r="M2304" s="21" t="s">
        <v>3372</v>
      </c>
      <c r="N2304" s="16"/>
      <c r="O2304" s="16" t="s">
        <v>157</v>
      </c>
      <c r="P2304" s="20" t="s">
        <v>157</v>
      </c>
      <c r="Q2304" s="1" t="s">
        <v>3427</v>
      </c>
      <c r="R2304" s="1" t="s">
        <v>157</v>
      </c>
      <c r="S2304" s="16" t="s">
        <v>157</v>
      </c>
      <c r="T2304" s="151"/>
      <c r="V2304" s="105" t="str">
        <f>IF(Tabela2[[#This Row],[F.R.
(Fonte Recurso)]]="",IF(B2436&lt;&gt;"",B2436&amp;".","")&amp;C2436&amp;"."&amp;D2436&amp;"."&amp;E2436&amp;"."&amp;F2436&amp;"."&amp;G2436&amp;"."&amp;H2436&amp;"."&amp;I2436&amp;"."&amp;J2436,"")</f>
        <v/>
      </c>
      <c r="W2304" s="105" t="b">
        <f>V2304=Tabela2[[#This Row],[N.R.
(Natureza da Receita)]]</f>
        <v>1</v>
      </c>
      <c r="X2304" s="105" t="str">
        <f>IF(Tabela2[[#This Row],[F.R.
(Fonte Recurso)]]="",VLOOKUP(Tabela2[[#This Row],[N.R.
(Natureza da Receita)]],Tabela813[[NR]:[Situação]],3,FALSE),"")</f>
        <v/>
      </c>
      <c r="Y2304" s="105" t="b">
        <f>X2304=Tabela2[[#This Row],[(S)intética
(A)nalítica]]</f>
        <v>1</v>
      </c>
    </row>
    <row r="2305" spans="2:25" ht="45">
      <c r="B2305" s="29" t="s">
        <v>793</v>
      </c>
      <c r="C2305" s="20" t="s">
        <v>781</v>
      </c>
      <c r="D2305" s="20" t="s">
        <v>788</v>
      </c>
      <c r="E2305" s="20" t="s">
        <v>790</v>
      </c>
      <c r="F2305" s="20" t="s">
        <v>791</v>
      </c>
      <c r="G2305" s="20" t="s">
        <v>809</v>
      </c>
      <c r="H2305" s="20" t="s">
        <v>784</v>
      </c>
      <c r="I2305" s="20" t="s">
        <v>781</v>
      </c>
      <c r="J2305" s="20" t="s">
        <v>794</v>
      </c>
      <c r="K2305" s="16" t="s">
        <v>2336</v>
      </c>
      <c r="L2305" s="20"/>
      <c r="M2305" s="21" t="s">
        <v>2696</v>
      </c>
      <c r="N2305" s="16" t="s">
        <v>1241</v>
      </c>
      <c r="O2305" s="16">
        <v>9</v>
      </c>
      <c r="P2305" s="20" t="s">
        <v>1425</v>
      </c>
      <c r="Q2305" s="1" t="s">
        <v>3281</v>
      </c>
      <c r="R2305" s="1" t="s">
        <v>157</v>
      </c>
      <c r="S2305" s="16"/>
      <c r="T2305" s="151"/>
      <c r="V2305" s="105" t="str">
        <f>IF(Tabela2[[#This Row],[F.R.
(Fonte Recurso)]]="",IF(B2437&lt;&gt;"",B2437&amp;".","")&amp;C2437&amp;"."&amp;D2437&amp;"."&amp;E2437&amp;"."&amp;F2437&amp;"."&amp;G2437&amp;"."&amp;H2437&amp;"."&amp;I2437&amp;"."&amp;J2437,"")</f>
        <v>9.2.4.1.4.00.0.0.00</v>
      </c>
      <c r="W2305" s="105" t="b">
        <f>V2305=Tabela2[[#This Row],[N.R.
(Natureza da Receita)]]</f>
        <v>0</v>
      </c>
      <c r="X2305" s="105" t="str">
        <f>IF(Tabela2[[#This Row],[F.R.
(Fonte Recurso)]]="",VLOOKUP(Tabela2[[#This Row],[N.R.
(Natureza da Receita)]],Tabela813[[NR]:[Situação]],3,FALSE),"")</f>
        <v>A</v>
      </c>
      <c r="Y2305" s="105" t="b">
        <f>X2305=Tabela2[[#This Row],[(S)intética
(A)nalítica]]</f>
        <v>1</v>
      </c>
    </row>
    <row r="2306" spans="2:25" ht="75">
      <c r="B2306" s="29"/>
      <c r="C2306" s="20"/>
      <c r="D2306" s="20"/>
      <c r="E2306" s="20"/>
      <c r="F2306" s="20"/>
      <c r="G2306" s="20"/>
      <c r="H2306" s="20"/>
      <c r="I2306" s="20"/>
      <c r="J2306" s="20"/>
      <c r="K2306" s="16"/>
      <c r="L2306" s="20" t="s">
        <v>3210</v>
      </c>
      <c r="M2306" s="21" t="s">
        <v>3373</v>
      </c>
      <c r="N2306" s="16"/>
      <c r="O2306" s="16" t="s">
        <v>157</v>
      </c>
      <c r="P2306" s="20" t="s">
        <v>157</v>
      </c>
      <c r="Q2306" s="1" t="s">
        <v>3428</v>
      </c>
      <c r="R2306" s="1" t="s">
        <v>157</v>
      </c>
      <c r="S2306" s="16" t="s">
        <v>157</v>
      </c>
      <c r="T2306" s="151"/>
      <c r="V2306" s="105" t="str">
        <f>IF(Tabela2[[#This Row],[F.R.
(Fonte Recurso)]]="",IF(B2438&lt;&gt;"",B2438&amp;".","")&amp;C2438&amp;"."&amp;D2438&amp;"."&amp;E2438&amp;"."&amp;F2438&amp;"."&amp;G2438&amp;"."&amp;H2438&amp;"."&amp;I2438&amp;"."&amp;J2438,"")</f>
        <v/>
      </c>
      <c r="W2306" s="105" t="b">
        <f>V2306=Tabela2[[#This Row],[N.R.
(Natureza da Receita)]]</f>
        <v>1</v>
      </c>
      <c r="X2306" s="105" t="str">
        <f>IF(Tabela2[[#This Row],[F.R.
(Fonte Recurso)]]="",VLOOKUP(Tabela2[[#This Row],[N.R.
(Natureza da Receita)]],Tabela813[[NR]:[Situação]],3,FALSE),"")</f>
        <v/>
      </c>
      <c r="Y2306" s="105" t="b">
        <f>X2306=Tabela2[[#This Row],[(S)intética
(A)nalítica]]</f>
        <v>1</v>
      </c>
    </row>
    <row r="2307" spans="2:25" ht="45">
      <c r="B2307" s="29" t="s">
        <v>793</v>
      </c>
      <c r="C2307" s="20" t="s">
        <v>781</v>
      </c>
      <c r="D2307" s="20" t="s">
        <v>788</v>
      </c>
      <c r="E2307" s="20" t="s">
        <v>790</v>
      </c>
      <c r="F2307" s="20" t="s">
        <v>791</v>
      </c>
      <c r="G2307" s="20" t="s">
        <v>797</v>
      </c>
      <c r="H2307" s="20" t="s">
        <v>784</v>
      </c>
      <c r="I2307" s="20" t="s">
        <v>784</v>
      </c>
      <c r="J2307" s="20" t="s">
        <v>787</v>
      </c>
      <c r="K2307" s="16" t="s">
        <v>2337</v>
      </c>
      <c r="L2307" s="20"/>
      <c r="M2307" s="1" t="s">
        <v>2338</v>
      </c>
      <c r="N2307" s="16" t="s">
        <v>1236</v>
      </c>
      <c r="O2307" s="16">
        <v>6</v>
      </c>
      <c r="P2307" s="20" t="s">
        <v>50</v>
      </c>
      <c r="Q2307" s="1" t="s">
        <v>2935</v>
      </c>
      <c r="R2307" s="1" t="s">
        <v>157</v>
      </c>
      <c r="S2307" s="16" t="s">
        <v>157</v>
      </c>
      <c r="T2307" s="151"/>
      <c r="V2307" s="105" t="str">
        <f>IF(Tabela2[[#This Row],[F.R.
(Fonte Recurso)]]="",IF(B2439&lt;&gt;"",B2439&amp;".","")&amp;C2439&amp;"."&amp;D2439&amp;"."&amp;E2439&amp;"."&amp;F2439&amp;"."&amp;G2439&amp;"."&amp;H2439&amp;"."&amp;I2439&amp;"."&amp;J2439,"")</f>
        <v>9.2.4.1.4.50.0.1.00</v>
      </c>
      <c r="W2307" s="105" t="b">
        <f>V2307=Tabela2[[#This Row],[N.R.
(Natureza da Receita)]]</f>
        <v>0</v>
      </c>
      <c r="X2307" s="105" t="str">
        <f>IF(Tabela2[[#This Row],[F.R.
(Fonte Recurso)]]="",VLOOKUP(Tabela2[[#This Row],[N.R.
(Natureza da Receita)]],Tabela813[[NR]:[Situação]],3,FALSE),"")</f>
        <v>S</v>
      </c>
      <c r="Y2307" s="105" t="b">
        <f>X2307=Tabela2[[#This Row],[(S)intética
(A)nalítica]]</f>
        <v>1</v>
      </c>
    </row>
    <row r="2308" spans="2:25" ht="45">
      <c r="B2308" s="29" t="s">
        <v>793</v>
      </c>
      <c r="C2308" s="20" t="s">
        <v>781</v>
      </c>
      <c r="D2308" s="20" t="s">
        <v>788</v>
      </c>
      <c r="E2308" s="20" t="s">
        <v>790</v>
      </c>
      <c r="F2308" s="20" t="s">
        <v>791</v>
      </c>
      <c r="G2308" s="20" t="s">
        <v>797</v>
      </c>
      <c r="H2308" s="20" t="s">
        <v>784</v>
      </c>
      <c r="I2308" s="20" t="s">
        <v>781</v>
      </c>
      <c r="J2308" s="20" t="s">
        <v>787</v>
      </c>
      <c r="K2308" s="16" t="s">
        <v>2339</v>
      </c>
      <c r="L2308" s="20"/>
      <c r="M2308" s="1" t="s">
        <v>2338</v>
      </c>
      <c r="N2308" s="16" t="s">
        <v>1236</v>
      </c>
      <c r="O2308" s="16">
        <v>8</v>
      </c>
      <c r="P2308" s="20" t="s">
        <v>50</v>
      </c>
      <c r="Q2308" s="1" t="s">
        <v>2740</v>
      </c>
      <c r="R2308" s="1" t="s">
        <v>157</v>
      </c>
      <c r="S2308" s="16" t="s">
        <v>157</v>
      </c>
      <c r="T2308" s="151"/>
      <c r="V2308" s="105" t="str">
        <f>IF(Tabela2[[#This Row],[F.R.
(Fonte Recurso)]]="",IF(B2440&lt;&gt;"",B2440&amp;".","")&amp;C2440&amp;"."&amp;D2440&amp;"."&amp;E2440&amp;"."&amp;F2440&amp;"."&amp;G2440&amp;"."&amp;H2440&amp;"."&amp;I2440&amp;"."&amp;J2440,"")</f>
        <v>9.2.4.1.4.50.0.1.01</v>
      </c>
      <c r="W2308" s="105" t="b">
        <f>V2308=Tabela2[[#This Row],[N.R.
(Natureza da Receita)]]</f>
        <v>0</v>
      </c>
      <c r="X2308" s="105" t="str">
        <f>IF(Tabela2[[#This Row],[F.R.
(Fonte Recurso)]]="",VLOOKUP(Tabela2[[#This Row],[N.R.
(Natureza da Receita)]],Tabela813[[NR]:[Situação]],3,FALSE),"")</f>
        <v>S</v>
      </c>
      <c r="Y2308" s="105" t="b">
        <f>X2308=Tabela2[[#This Row],[(S)intética
(A)nalítica]]</f>
        <v>1</v>
      </c>
    </row>
    <row r="2309" spans="2:25" ht="45">
      <c r="B2309" s="29" t="s">
        <v>793</v>
      </c>
      <c r="C2309" s="20" t="s">
        <v>781</v>
      </c>
      <c r="D2309" s="20" t="s">
        <v>788</v>
      </c>
      <c r="E2309" s="20" t="s">
        <v>790</v>
      </c>
      <c r="F2309" s="20" t="s">
        <v>791</v>
      </c>
      <c r="G2309" s="20" t="s">
        <v>797</v>
      </c>
      <c r="H2309" s="20" t="s">
        <v>784</v>
      </c>
      <c r="I2309" s="20" t="s">
        <v>781</v>
      </c>
      <c r="J2309" s="20" t="s">
        <v>783</v>
      </c>
      <c r="K2309" s="16" t="s">
        <v>2340</v>
      </c>
      <c r="L2309" s="20"/>
      <c r="M2309" s="1" t="s">
        <v>2697</v>
      </c>
      <c r="N2309" s="16" t="s">
        <v>1241</v>
      </c>
      <c r="O2309" s="16">
        <v>9</v>
      </c>
      <c r="P2309" s="20" t="s">
        <v>1425</v>
      </c>
      <c r="Q2309" s="1" t="s">
        <v>2740</v>
      </c>
      <c r="R2309" s="1" t="s">
        <v>157</v>
      </c>
      <c r="S2309" s="16"/>
      <c r="T2309" s="151"/>
      <c r="V2309" s="105" t="str">
        <f>IF(Tabela2[[#This Row],[F.R.
(Fonte Recurso)]]="",IF(B2441&lt;&gt;"",B2441&amp;".","")&amp;C2441&amp;"."&amp;D2441&amp;"."&amp;E2441&amp;"."&amp;F2441&amp;"."&amp;G2441&amp;"."&amp;H2441&amp;"."&amp;I2441&amp;"."&amp;J2441,"")</f>
        <v>.......</v>
      </c>
      <c r="W2309" s="105" t="b">
        <f>V2309=Tabela2[[#This Row],[N.R.
(Natureza da Receita)]]</f>
        <v>0</v>
      </c>
      <c r="X2309" s="105" t="str">
        <f>IF(Tabela2[[#This Row],[F.R.
(Fonte Recurso)]]="",VLOOKUP(Tabela2[[#This Row],[N.R.
(Natureza da Receita)]],Tabela813[[NR]:[Situação]],3,FALSE),"")</f>
        <v>A</v>
      </c>
      <c r="Y2309" s="105" t="b">
        <f>X2309=Tabela2[[#This Row],[(S)intética
(A)nalítica]]</f>
        <v>1</v>
      </c>
    </row>
    <row r="2310" spans="2:25" ht="30">
      <c r="B2310" s="29"/>
      <c r="C2310" s="20"/>
      <c r="D2310" s="20"/>
      <c r="E2310" s="20"/>
      <c r="F2310" s="20"/>
      <c r="G2310" s="20"/>
      <c r="H2310" s="20"/>
      <c r="I2310" s="20"/>
      <c r="J2310" s="20"/>
      <c r="K2310" s="16"/>
      <c r="L2310" s="20" t="s">
        <v>3137</v>
      </c>
      <c r="M2310" s="1" t="s">
        <v>3357</v>
      </c>
      <c r="N2310" s="16" t="str">
        <f t="shared" si="53"/>
        <v/>
      </c>
      <c r="O2310" s="16" t="s">
        <v>157</v>
      </c>
      <c r="P2310" s="20" t="s">
        <v>157</v>
      </c>
      <c r="Q2310" s="1"/>
      <c r="R2310" s="1" t="s">
        <v>157</v>
      </c>
      <c r="S2310" s="16" t="s">
        <v>157</v>
      </c>
      <c r="T2310" s="151"/>
      <c r="V2310" s="105" t="str">
        <f>IF(Tabela2[[#This Row],[F.R.
(Fonte Recurso)]]="",IF(B2442&lt;&gt;"",B2442&amp;".","")&amp;C2442&amp;"."&amp;D2442&amp;"."&amp;E2442&amp;"."&amp;F2442&amp;"."&amp;G2442&amp;"."&amp;H2442&amp;"."&amp;I2442&amp;"."&amp;J2442,"")</f>
        <v/>
      </c>
      <c r="W2310" s="105" t="b">
        <f>V2310=Tabela2[[#This Row],[N.R.
(Natureza da Receita)]]</f>
        <v>1</v>
      </c>
      <c r="X2310" s="105" t="str">
        <f>IF(Tabela2[[#This Row],[F.R.
(Fonte Recurso)]]="",VLOOKUP(Tabela2[[#This Row],[N.R.
(Natureza da Receita)]],Tabela813[[NR]:[Situação]],3,FALSE),"")</f>
        <v/>
      </c>
      <c r="Y2310" s="105" t="b">
        <f>X2310=Tabela2[[#This Row],[(S)intética
(A)nalítica]]</f>
        <v>1</v>
      </c>
    </row>
    <row r="2311" spans="2:25">
      <c r="B2311" s="29"/>
      <c r="C2311" s="20"/>
      <c r="D2311" s="20"/>
      <c r="E2311" s="20"/>
      <c r="F2311" s="20"/>
      <c r="G2311" s="20"/>
      <c r="H2311" s="20"/>
      <c r="I2311" s="20"/>
      <c r="J2311" s="20"/>
      <c r="K2311" s="16"/>
      <c r="L2311" s="20" t="s">
        <v>3138</v>
      </c>
      <c r="M2311" s="1" t="s">
        <v>3396</v>
      </c>
      <c r="N2311" s="16"/>
      <c r="O2311" s="16" t="s">
        <v>157</v>
      </c>
      <c r="P2311" s="20" t="s">
        <v>157</v>
      </c>
      <c r="Q2311" s="1"/>
      <c r="R2311" s="1" t="s">
        <v>157</v>
      </c>
      <c r="S2311" s="16" t="s">
        <v>157</v>
      </c>
      <c r="T2311" s="151"/>
      <c r="V2311" s="105" t="str">
        <f>IF(Tabela2[[#This Row],[F.R.
(Fonte Recurso)]]="",IF(B2443&lt;&gt;"",B2443&amp;".","")&amp;C2443&amp;"."&amp;D2443&amp;"."&amp;E2443&amp;"."&amp;F2443&amp;"."&amp;G2443&amp;"."&amp;H2443&amp;"."&amp;I2443&amp;"."&amp;J2443,"")</f>
        <v/>
      </c>
      <c r="W2311" s="105" t="b">
        <f>V2311=Tabela2[[#This Row],[N.R.
(Natureza da Receita)]]</f>
        <v>1</v>
      </c>
      <c r="X2311" s="105" t="str">
        <f>IF(Tabela2[[#This Row],[F.R.
(Fonte Recurso)]]="",VLOOKUP(Tabela2[[#This Row],[N.R.
(Natureza da Receita)]],Tabela813[[NR]:[Situação]],3,FALSE),"")</f>
        <v/>
      </c>
      <c r="Y2311" s="105" t="b">
        <f>X2311=Tabela2[[#This Row],[(S)intética
(A)nalítica]]</f>
        <v>1</v>
      </c>
    </row>
    <row r="2312" spans="2:25" ht="45">
      <c r="B2312" s="29" t="s">
        <v>793</v>
      </c>
      <c r="C2312" s="20" t="s">
        <v>781</v>
      </c>
      <c r="D2312" s="20" t="s">
        <v>788</v>
      </c>
      <c r="E2312" s="20" t="s">
        <v>790</v>
      </c>
      <c r="F2312" s="20" t="s">
        <v>791</v>
      </c>
      <c r="G2312" s="20" t="s">
        <v>797</v>
      </c>
      <c r="H2312" s="20" t="s">
        <v>784</v>
      </c>
      <c r="I2312" s="20" t="s">
        <v>781</v>
      </c>
      <c r="J2312" s="20" t="s">
        <v>785</v>
      </c>
      <c r="K2312" s="16" t="s">
        <v>2341</v>
      </c>
      <c r="L2312" s="20"/>
      <c r="M2312" s="1" t="s">
        <v>3044</v>
      </c>
      <c r="N2312" s="16" t="s">
        <v>1241</v>
      </c>
      <c r="O2312" s="16">
        <v>9</v>
      </c>
      <c r="P2312" s="20" t="s">
        <v>1425</v>
      </c>
      <c r="Q2312" s="41" t="s">
        <v>3362</v>
      </c>
      <c r="R2312" s="1" t="s">
        <v>157</v>
      </c>
      <c r="S2312" s="16"/>
      <c r="T2312" s="151"/>
      <c r="V2312" s="105" t="str">
        <f>IF(Tabela2[[#This Row],[F.R.
(Fonte Recurso)]]="",IF(B2444&lt;&gt;"",B2444&amp;".","")&amp;C2444&amp;"."&amp;D2444&amp;"."&amp;E2444&amp;"."&amp;F2444&amp;"."&amp;G2444&amp;"."&amp;H2444&amp;"."&amp;I2444&amp;"."&amp;J2444,"")</f>
        <v>9.2.4.1.4.50.0.1.03</v>
      </c>
      <c r="W2312" s="105" t="b">
        <f>V2312=Tabela2[[#This Row],[N.R.
(Natureza da Receita)]]</f>
        <v>0</v>
      </c>
      <c r="X2312" s="105" t="str">
        <f>IF(Tabela2[[#This Row],[F.R.
(Fonte Recurso)]]="",VLOOKUP(Tabela2[[#This Row],[N.R.
(Natureza da Receita)]],Tabela813[[NR]:[Situação]],3,FALSE),"")</f>
        <v>A</v>
      </c>
      <c r="Y2312" s="105" t="b">
        <f>X2312=Tabela2[[#This Row],[(S)intética
(A)nalítica]]</f>
        <v>1</v>
      </c>
    </row>
    <row r="2313" spans="2:25" ht="60">
      <c r="B2313" s="29"/>
      <c r="C2313" s="20"/>
      <c r="D2313" s="20"/>
      <c r="E2313" s="20"/>
      <c r="F2313" s="20"/>
      <c r="G2313" s="20"/>
      <c r="H2313" s="20"/>
      <c r="I2313" s="20"/>
      <c r="J2313" s="20"/>
      <c r="K2313" s="16"/>
      <c r="L2313" s="20" t="s">
        <v>3211</v>
      </c>
      <c r="M2313" s="1" t="s">
        <v>3388</v>
      </c>
      <c r="N2313" s="16"/>
      <c r="O2313" s="16" t="s">
        <v>157</v>
      </c>
      <c r="P2313" s="20" t="s">
        <v>157</v>
      </c>
      <c r="Q2313" s="1" t="s">
        <v>3427</v>
      </c>
      <c r="R2313" s="1" t="s">
        <v>157</v>
      </c>
      <c r="S2313" s="16" t="s">
        <v>157</v>
      </c>
      <c r="T2313" s="151"/>
      <c r="V2313" s="105" t="str">
        <f>IF(Tabela2[[#This Row],[F.R.
(Fonte Recurso)]]="",IF(B2445&lt;&gt;"",B2445&amp;".","")&amp;C2445&amp;"."&amp;D2445&amp;"."&amp;E2445&amp;"."&amp;F2445&amp;"."&amp;G2445&amp;"."&amp;H2445&amp;"."&amp;I2445&amp;"."&amp;J2445,"")</f>
        <v/>
      </c>
      <c r="W2313" s="105" t="b">
        <f>V2313=Tabela2[[#This Row],[N.R.
(Natureza da Receita)]]</f>
        <v>1</v>
      </c>
      <c r="X2313" s="105" t="str">
        <f>IF(Tabela2[[#This Row],[F.R.
(Fonte Recurso)]]="",VLOOKUP(Tabela2[[#This Row],[N.R.
(Natureza da Receita)]],Tabela813[[NR]:[Situação]],3,FALSE),"")</f>
        <v/>
      </c>
      <c r="Y2313" s="105" t="b">
        <f>X2313=Tabela2[[#This Row],[(S)intética
(A)nalítica]]</f>
        <v>1</v>
      </c>
    </row>
    <row r="2314" spans="2:25" ht="45">
      <c r="B2314" s="29"/>
      <c r="C2314" s="20"/>
      <c r="D2314" s="20"/>
      <c r="E2314" s="20"/>
      <c r="F2314" s="20"/>
      <c r="G2314" s="20"/>
      <c r="H2314" s="20"/>
      <c r="I2314" s="20"/>
      <c r="J2314" s="20"/>
      <c r="K2314" s="16"/>
      <c r="L2314" s="20" t="s">
        <v>3213</v>
      </c>
      <c r="M2314" s="1" t="s">
        <v>3399</v>
      </c>
      <c r="N2314" s="16"/>
      <c r="O2314" s="16" t="s">
        <v>157</v>
      </c>
      <c r="P2314" s="20" t="s">
        <v>157</v>
      </c>
      <c r="Q2314" s="1" t="s">
        <v>3427</v>
      </c>
      <c r="R2314" s="1" t="s">
        <v>157</v>
      </c>
      <c r="S2314" s="16" t="s">
        <v>157</v>
      </c>
      <c r="T2314" s="151"/>
      <c r="V2314" s="105" t="str">
        <f>IF(Tabela2[[#This Row],[F.R.
(Fonte Recurso)]]="",IF(B2446&lt;&gt;"",B2446&amp;".","")&amp;C2446&amp;"."&amp;D2446&amp;"."&amp;E2446&amp;"."&amp;F2446&amp;"."&amp;G2446&amp;"."&amp;H2446&amp;"."&amp;I2446&amp;"."&amp;J2446,"")</f>
        <v/>
      </c>
      <c r="W2314" s="105" t="b">
        <f>V2314=Tabela2[[#This Row],[N.R.
(Natureza da Receita)]]</f>
        <v>1</v>
      </c>
      <c r="X2314" s="105" t="str">
        <f>IF(Tabela2[[#This Row],[F.R.
(Fonte Recurso)]]="",VLOOKUP(Tabela2[[#This Row],[N.R.
(Natureza da Receita)]],Tabela813[[NR]:[Situação]],3,FALSE),"")</f>
        <v/>
      </c>
      <c r="Y2314" s="105" t="b">
        <f>X2314=Tabela2[[#This Row],[(S)intética
(A)nalítica]]</f>
        <v>1</v>
      </c>
    </row>
    <row r="2315" spans="2:25" ht="45">
      <c r="B2315" s="29" t="s">
        <v>793</v>
      </c>
      <c r="C2315" s="20" t="s">
        <v>781</v>
      </c>
      <c r="D2315" s="20" t="s">
        <v>788</v>
      </c>
      <c r="E2315" s="20" t="s">
        <v>790</v>
      </c>
      <c r="F2315" s="20" t="s">
        <v>791</v>
      </c>
      <c r="G2315" s="20" t="s">
        <v>797</v>
      </c>
      <c r="H2315" s="20" t="s">
        <v>784</v>
      </c>
      <c r="I2315" s="20" t="s">
        <v>781</v>
      </c>
      <c r="J2315" s="20" t="s">
        <v>794</v>
      </c>
      <c r="K2315" s="16" t="s">
        <v>2342</v>
      </c>
      <c r="L2315" s="20"/>
      <c r="M2315" s="1" t="s">
        <v>2698</v>
      </c>
      <c r="N2315" s="16" t="s">
        <v>1241</v>
      </c>
      <c r="O2315" s="16">
        <v>9</v>
      </c>
      <c r="P2315" s="20" t="s">
        <v>1425</v>
      </c>
      <c r="Q2315" s="146" t="s">
        <v>3281</v>
      </c>
      <c r="R2315" s="1" t="s">
        <v>157</v>
      </c>
      <c r="S2315" s="16"/>
      <c r="T2315" s="151"/>
      <c r="V2315" s="105" t="str">
        <f>IF(Tabela2[[#This Row],[F.R.
(Fonte Recurso)]]="",IF(B2447&lt;&gt;"",B2447&amp;".","")&amp;C2447&amp;"."&amp;D2447&amp;"."&amp;E2447&amp;"."&amp;F2447&amp;"."&amp;G2447&amp;"."&amp;H2447&amp;"."&amp;I2447&amp;"."&amp;J2447,"")</f>
        <v>9.2.4.1.4.51.0.1.00</v>
      </c>
      <c r="W2315" s="105" t="b">
        <f>V2315=Tabela2[[#This Row],[N.R.
(Natureza da Receita)]]</f>
        <v>0</v>
      </c>
      <c r="X2315" s="105" t="str">
        <f>IF(Tabela2[[#This Row],[F.R.
(Fonte Recurso)]]="",VLOOKUP(Tabela2[[#This Row],[N.R.
(Natureza da Receita)]],Tabela813[[NR]:[Situação]],3,FALSE),"")</f>
        <v>A</v>
      </c>
      <c r="Y2315" s="105" t="b">
        <f>X2315=Tabela2[[#This Row],[(S)intética
(A)nalítica]]</f>
        <v>1</v>
      </c>
    </row>
    <row r="2316" spans="2:25" ht="75">
      <c r="B2316" s="29"/>
      <c r="C2316" s="20"/>
      <c r="D2316" s="20"/>
      <c r="E2316" s="20"/>
      <c r="F2316" s="20"/>
      <c r="G2316" s="20"/>
      <c r="H2316" s="20"/>
      <c r="I2316" s="20"/>
      <c r="J2316" s="20"/>
      <c r="K2316" s="16"/>
      <c r="L2316" s="20" t="s">
        <v>3214</v>
      </c>
      <c r="M2316" s="1" t="s">
        <v>3389</v>
      </c>
      <c r="N2316" s="16"/>
      <c r="O2316" s="16" t="s">
        <v>157</v>
      </c>
      <c r="P2316" s="20" t="s">
        <v>157</v>
      </c>
      <c r="Q2316" s="1" t="s">
        <v>3428</v>
      </c>
      <c r="R2316" s="1" t="s">
        <v>157</v>
      </c>
      <c r="S2316" s="16" t="s">
        <v>157</v>
      </c>
      <c r="T2316" s="151"/>
      <c r="V2316" s="105" t="str">
        <f>IF(Tabela2[[#This Row],[F.R.
(Fonte Recurso)]]="",IF(B2448&lt;&gt;"",B2448&amp;".","")&amp;C2448&amp;"."&amp;D2448&amp;"."&amp;E2448&amp;"."&amp;F2448&amp;"."&amp;G2448&amp;"."&amp;H2448&amp;"."&amp;I2448&amp;"."&amp;J2448,"")</f>
        <v/>
      </c>
      <c r="W2316" s="105" t="b">
        <f>V2316=Tabela2[[#This Row],[N.R.
(Natureza da Receita)]]</f>
        <v>1</v>
      </c>
      <c r="X2316" s="105" t="str">
        <f>IF(Tabela2[[#This Row],[F.R.
(Fonte Recurso)]]="",VLOOKUP(Tabela2[[#This Row],[N.R.
(Natureza da Receita)]],Tabela813[[NR]:[Situação]],3,FALSE),"")</f>
        <v/>
      </c>
      <c r="Y2316" s="105" t="b">
        <f>X2316=Tabela2[[#This Row],[(S)intética
(A)nalítica]]</f>
        <v>1</v>
      </c>
    </row>
    <row r="2317" spans="2:25" ht="75">
      <c r="B2317" s="29"/>
      <c r="C2317" s="20"/>
      <c r="D2317" s="20"/>
      <c r="E2317" s="20"/>
      <c r="F2317" s="20"/>
      <c r="G2317" s="20"/>
      <c r="H2317" s="20"/>
      <c r="I2317" s="20"/>
      <c r="J2317" s="20"/>
      <c r="K2317" s="16"/>
      <c r="L2317" s="20" t="s">
        <v>3212</v>
      </c>
      <c r="M2317" s="1" t="s">
        <v>3400</v>
      </c>
      <c r="N2317" s="16"/>
      <c r="O2317" s="16" t="s">
        <v>157</v>
      </c>
      <c r="P2317" s="20" t="s">
        <v>157</v>
      </c>
      <c r="Q2317" s="1" t="s">
        <v>3428</v>
      </c>
      <c r="R2317" s="1" t="s">
        <v>157</v>
      </c>
      <c r="S2317" s="16" t="s">
        <v>157</v>
      </c>
      <c r="T2317" s="151"/>
      <c r="V2317" s="105" t="str">
        <f>IF(Tabela2[[#This Row],[F.R.
(Fonte Recurso)]]="",IF(B2449&lt;&gt;"",B2449&amp;".","")&amp;C2449&amp;"."&amp;D2449&amp;"."&amp;E2449&amp;"."&amp;F2449&amp;"."&amp;G2449&amp;"."&amp;H2449&amp;"."&amp;I2449&amp;"."&amp;J2449,"")</f>
        <v/>
      </c>
      <c r="W2317" s="105" t="b">
        <f>V2317=Tabela2[[#This Row],[N.R.
(Natureza da Receita)]]</f>
        <v>1</v>
      </c>
      <c r="X2317" s="105" t="str">
        <f>IF(Tabela2[[#This Row],[F.R.
(Fonte Recurso)]]="",VLOOKUP(Tabela2[[#This Row],[N.R.
(Natureza da Receita)]],Tabela813[[NR]:[Situação]],3,FALSE),"")</f>
        <v/>
      </c>
      <c r="Y2317" s="105" t="b">
        <f>X2317=Tabela2[[#This Row],[(S)intética
(A)nalítica]]</f>
        <v>1</v>
      </c>
    </row>
    <row r="2318" spans="2:25">
      <c r="B2318" s="29" t="s">
        <v>793</v>
      </c>
      <c r="C2318" s="20" t="s">
        <v>781</v>
      </c>
      <c r="D2318" s="20" t="s">
        <v>788</v>
      </c>
      <c r="E2318" s="20" t="s">
        <v>790</v>
      </c>
      <c r="F2318" s="20" t="s">
        <v>793</v>
      </c>
      <c r="G2318" s="20" t="s">
        <v>787</v>
      </c>
      <c r="H2318" s="20" t="s">
        <v>784</v>
      </c>
      <c r="I2318" s="20" t="s">
        <v>784</v>
      </c>
      <c r="J2318" s="20" t="s">
        <v>787</v>
      </c>
      <c r="K2318" s="16" t="s">
        <v>6090</v>
      </c>
      <c r="L2318" s="219"/>
      <c r="M2318" s="21" t="s">
        <v>6157</v>
      </c>
      <c r="N2318" s="16" t="s">
        <v>1236</v>
      </c>
      <c r="O2318" s="220">
        <v>5</v>
      </c>
      <c r="P2318" s="20" t="s">
        <v>54</v>
      </c>
      <c r="Q2318" s="221" t="s">
        <v>1178</v>
      </c>
      <c r="R2318" s="221"/>
      <c r="S2318" s="16" t="s">
        <v>89</v>
      </c>
      <c r="T2318" s="154">
        <v>45126</v>
      </c>
      <c r="V2318" s="105" t="str">
        <f>IF(Tabela2[[#This Row],[F.R.
(Fonte Recurso)]]="",IF(B2450&lt;&gt;"",B2450&amp;".","")&amp;C2450&amp;"."&amp;D2450&amp;"."&amp;E2450&amp;"."&amp;F2450&amp;"."&amp;G2450&amp;"."&amp;H2450&amp;"."&amp;I2450&amp;"."&amp;J2450,"")</f>
        <v>9.2.4.1.4.51.0.1.02</v>
      </c>
      <c r="W2318" s="105" t="b">
        <f>V2318=Tabela2[[#This Row],[N.R.
(Natureza da Receita)]]</f>
        <v>0</v>
      </c>
      <c r="X2318" s="105" t="e">
        <f>IF(Tabela2[[#This Row],[F.R.
(Fonte Recurso)]]="",VLOOKUP(Tabela2[[#This Row],[N.R.
(Natureza da Receita)]],Tabela813[[NR]:[Situação]],3,FALSE),"")</f>
        <v>#N/A</v>
      </c>
      <c r="Y2318" s="105" t="e">
        <f>X2318=Tabela2[[#This Row],[(S)intética
(A)nalítica]]</f>
        <v>#N/A</v>
      </c>
    </row>
    <row r="2319" spans="2:25" ht="30">
      <c r="B2319" s="218" t="s">
        <v>793</v>
      </c>
      <c r="C2319" s="219" t="s">
        <v>781</v>
      </c>
      <c r="D2319" s="219" t="s">
        <v>788</v>
      </c>
      <c r="E2319" s="219" t="s">
        <v>790</v>
      </c>
      <c r="F2319" s="219" t="s">
        <v>793</v>
      </c>
      <c r="G2319" s="20" t="s">
        <v>808</v>
      </c>
      <c r="H2319" s="219" t="s">
        <v>784</v>
      </c>
      <c r="I2319" s="219" t="s">
        <v>784</v>
      </c>
      <c r="J2319" s="219" t="s">
        <v>787</v>
      </c>
      <c r="K2319" s="16" t="s">
        <v>6091</v>
      </c>
      <c r="L2319" s="219"/>
      <c r="M2319" s="21" t="s">
        <v>6158</v>
      </c>
      <c r="N2319" s="16" t="s">
        <v>1236</v>
      </c>
      <c r="O2319" s="220">
        <v>6</v>
      </c>
      <c r="P2319" s="20" t="s">
        <v>54</v>
      </c>
      <c r="Q2319" s="221" t="s">
        <v>6092</v>
      </c>
      <c r="R2319" s="221" t="s">
        <v>6093</v>
      </c>
      <c r="S2319" s="16" t="s">
        <v>89</v>
      </c>
      <c r="T2319" s="154">
        <v>45126</v>
      </c>
      <c r="V2319" s="105" t="str">
        <f>IF(Tabela2[[#This Row],[F.R.
(Fonte Recurso)]]="",IF(B2451&lt;&gt;"",B2451&amp;".","")&amp;C2451&amp;"."&amp;D2451&amp;"."&amp;E2451&amp;"."&amp;F2451&amp;"."&amp;G2451&amp;"."&amp;H2451&amp;"."&amp;I2451&amp;"."&amp;J2451,"")</f>
        <v>.......</v>
      </c>
      <c r="W2319" s="105" t="b">
        <f>V2319=Tabela2[[#This Row],[N.R.
(Natureza da Receita)]]</f>
        <v>0</v>
      </c>
      <c r="X2319" s="105" t="e">
        <f>IF(Tabela2[[#This Row],[F.R.
(Fonte Recurso)]]="",VLOOKUP(Tabela2[[#This Row],[N.R.
(Natureza da Receita)]],Tabela813[[NR]:[Situação]],3,FALSE),"")</f>
        <v>#N/A</v>
      </c>
      <c r="Y2319" s="105" t="e">
        <f>X2319=Tabela2[[#This Row],[(S)intética
(A)nalítica]]</f>
        <v>#N/A</v>
      </c>
    </row>
    <row r="2320" spans="2:25" ht="30">
      <c r="B2320" s="218" t="s">
        <v>793</v>
      </c>
      <c r="C2320" s="219" t="s">
        <v>781</v>
      </c>
      <c r="D2320" s="219" t="s">
        <v>788</v>
      </c>
      <c r="E2320" s="219" t="s">
        <v>790</v>
      </c>
      <c r="F2320" s="219" t="s">
        <v>793</v>
      </c>
      <c r="G2320" s="219" t="s">
        <v>808</v>
      </c>
      <c r="H2320" s="219" t="s">
        <v>784</v>
      </c>
      <c r="I2320" s="20" t="s">
        <v>781</v>
      </c>
      <c r="J2320" s="219" t="s">
        <v>787</v>
      </c>
      <c r="K2320" s="16" t="s">
        <v>6089</v>
      </c>
      <c r="L2320" s="219"/>
      <c r="M2320" s="21" t="s">
        <v>6158</v>
      </c>
      <c r="N2320" s="16" t="s">
        <v>1241</v>
      </c>
      <c r="O2320" s="220">
        <v>8</v>
      </c>
      <c r="P2320" s="20" t="s">
        <v>54</v>
      </c>
      <c r="Q2320" s="221" t="s">
        <v>6092</v>
      </c>
      <c r="R2320" s="221" t="s">
        <v>6093</v>
      </c>
      <c r="S2320" s="16" t="s">
        <v>89</v>
      </c>
      <c r="T2320" s="154">
        <v>45126</v>
      </c>
      <c r="V2320" s="105" t="str">
        <f>IF(Tabela2[[#This Row],[F.R.
(Fonte Recurso)]]="",IF(B2452&lt;&gt;"",B2452&amp;".","")&amp;C2452&amp;"."&amp;D2452&amp;"."&amp;E2452&amp;"."&amp;F2452&amp;"."&amp;G2452&amp;"."&amp;H2452&amp;"."&amp;I2452&amp;"."&amp;J2452,"")</f>
        <v>9.2.4.1.4.51.0.1.03</v>
      </c>
      <c r="W2320" s="105" t="b">
        <f>V2320=Tabela2[[#This Row],[N.R.
(Natureza da Receita)]]</f>
        <v>0</v>
      </c>
      <c r="X2320" s="105" t="e">
        <f>IF(Tabela2[[#This Row],[F.R.
(Fonte Recurso)]]="",VLOOKUP(Tabela2[[#This Row],[N.R.
(Natureza da Receita)]],Tabela813[[NR]:[Situação]],3,FALSE),"")</f>
        <v>#N/A</v>
      </c>
      <c r="Y2320" s="105" t="e">
        <f>X2320=Tabela2[[#This Row],[(S)intética
(A)nalítica]]</f>
        <v>#N/A</v>
      </c>
    </row>
    <row r="2321" spans="1:25">
      <c r="B2321" s="218"/>
      <c r="C2321" s="219"/>
      <c r="D2321" s="219"/>
      <c r="E2321" s="219"/>
      <c r="F2321" s="219"/>
      <c r="G2321" s="219"/>
      <c r="H2321" s="219"/>
      <c r="I2321" s="20"/>
      <c r="J2321" s="219"/>
      <c r="K2321" s="16"/>
      <c r="L2321" s="20" t="s">
        <v>6083</v>
      </c>
      <c r="M2321" s="21" t="s">
        <v>6094</v>
      </c>
      <c r="N2321" s="16"/>
      <c r="O2321" s="220"/>
      <c r="P2321" s="219" t="s">
        <v>54</v>
      </c>
      <c r="Q2321" s="1"/>
      <c r="R2321" s="1" t="s">
        <v>6095</v>
      </c>
      <c r="S2321" s="16" t="s">
        <v>89</v>
      </c>
      <c r="T2321" s="154">
        <v>45126</v>
      </c>
      <c r="V2321" s="105" t="str">
        <f>IF(Tabela2[[#This Row],[F.R.
(Fonte Recurso)]]="",IF(B2453&lt;&gt;"",B2453&amp;".","")&amp;C2453&amp;"."&amp;D2453&amp;"."&amp;E2453&amp;"."&amp;F2453&amp;"."&amp;G2453&amp;"."&amp;H2453&amp;"."&amp;I2453&amp;"."&amp;J2453,"")</f>
        <v/>
      </c>
      <c r="W2321" s="105" t="b">
        <f>V2321=Tabela2[[#This Row],[N.R.
(Natureza da Receita)]]</f>
        <v>1</v>
      </c>
      <c r="X2321" s="105" t="str">
        <f>IF(Tabela2[[#This Row],[F.R.
(Fonte Recurso)]]="",VLOOKUP(Tabela2[[#This Row],[N.R.
(Natureza da Receita)]],Tabela813[[NR]:[Situação]],3,FALSE),"")</f>
        <v/>
      </c>
      <c r="Y2321" s="105" t="b">
        <f>X2321=Tabela2[[#This Row],[(S)intética
(A)nalítica]]</f>
        <v>1</v>
      </c>
    </row>
    <row r="2322" spans="1:25" ht="45">
      <c r="B2322" s="29" t="s">
        <v>793</v>
      </c>
      <c r="C2322" s="20" t="s">
        <v>781</v>
      </c>
      <c r="D2322" s="20" t="s">
        <v>788</v>
      </c>
      <c r="E2322" s="20" t="s">
        <v>782</v>
      </c>
      <c r="F2322" s="20" t="s">
        <v>784</v>
      </c>
      <c r="G2322" s="20" t="s">
        <v>787</v>
      </c>
      <c r="H2322" s="20" t="s">
        <v>784</v>
      </c>
      <c r="I2322" s="20" t="s">
        <v>784</v>
      </c>
      <c r="J2322" s="20" t="s">
        <v>787</v>
      </c>
      <c r="K2322" s="16" t="s">
        <v>2343</v>
      </c>
      <c r="L2322" s="20"/>
      <c r="M2322" s="21" t="s">
        <v>2699</v>
      </c>
      <c r="N2322" s="16" t="s">
        <v>1236</v>
      </c>
      <c r="O2322" s="16">
        <v>4</v>
      </c>
      <c r="P2322" s="20" t="s">
        <v>44</v>
      </c>
      <c r="Q2322" s="1" t="s">
        <v>2936</v>
      </c>
      <c r="R2322" s="1" t="s">
        <v>157</v>
      </c>
      <c r="S2322" s="16" t="s">
        <v>157</v>
      </c>
      <c r="T2322" s="151"/>
      <c r="V2322" s="105" t="str">
        <f>IF(Tabela2[[#This Row],[F.R.
(Fonte Recurso)]]="",IF(B2454&lt;&gt;"",B2454&amp;".","")&amp;C2454&amp;"."&amp;D2454&amp;"."&amp;E2454&amp;"."&amp;F2454&amp;"."&amp;G2454&amp;"."&amp;H2454&amp;"."&amp;I2454&amp;"."&amp;J2454,"")</f>
        <v>9.2.4.1.4.52.0.0.00</v>
      </c>
      <c r="W2322" s="105" t="b">
        <f>V2322=Tabela2[[#This Row],[N.R.
(Natureza da Receita)]]</f>
        <v>0</v>
      </c>
      <c r="X2322" s="105" t="str">
        <f>IF(Tabela2[[#This Row],[F.R.
(Fonte Recurso)]]="",VLOOKUP(Tabela2[[#This Row],[N.R.
(Natureza da Receita)]],Tabela813[[NR]:[Situação]],3,FALSE),"")</f>
        <v>S</v>
      </c>
      <c r="Y2322" s="105" t="b">
        <f>X2322=Tabela2[[#This Row],[(S)intética
(A)nalítica]]</f>
        <v>1</v>
      </c>
    </row>
    <row r="2323" spans="1:25">
      <c r="B2323" s="29" t="s">
        <v>793</v>
      </c>
      <c r="C2323" s="20" t="s">
        <v>781</v>
      </c>
      <c r="D2323" s="20" t="s">
        <v>788</v>
      </c>
      <c r="E2323" s="20" t="s">
        <v>782</v>
      </c>
      <c r="F2323" s="20" t="s">
        <v>790</v>
      </c>
      <c r="G2323" s="20" t="s">
        <v>787</v>
      </c>
      <c r="H2323" s="20" t="s">
        <v>784</v>
      </c>
      <c r="I2323" s="20" t="s">
        <v>784</v>
      </c>
      <c r="J2323" s="20" t="s">
        <v>787</v>
      </c>
      <c r="K2323" s="16" t="s">
        <v>2344</v>
      </c>
      <c r="L2323" s="20"/>
      <c r="M2323" s="21" t="s">
        <v>940</v>
      </c>
      <c r="N2323" s="16" t="s">
        <v>1236</v>
      </c>
      <c r="O2323" s="16">
        <v>5</v>
      </c>
      <c r="P2323" s="20" t="s">
        <v>44</v>
      </c>
      <c r="Q2323" s="1" t="s">
        <v>2937</v>
      </c>
      <c r="R2323" s="1" t="s">
        <v>157</v>
      </c>
      <c r="S2323" s="16"/>
      <c r="T2323" s="151"/>
      <c r="V2323" s="105" t="str">
        <f>IF(Tabela2[[#This Row],[F.R.
(Fonte Recurso)]]="",IF(B2455&lt;&gt;"",B2455&amp;".","")&amp;C2455&amp;"."&amp;D2455&amp;"."&amp;E2455&amp;"."&amp;F2455&amp;"."&amp;G2455&amp;"."&amp;H2455&amp;"."&amp;I2455&amp;"."&amp;J2455,"")</f>
        <v>9.2.4.1.4.52.0.1.00</v>
      </c>
      <c r="W2323" s="105" t="b">
        <f>V2323=Tabela2[[#This Row],[N.R.
(Natureza da Receita)]]</f>
        <v>0</v>
      </c>
      <c r="X2323" s="105" t="str">
        <f>IF(Tabela2[[#This Row],[F.R.
(Fonte Recurso)]]="",VLOOKUP(Tabela2[[#This Row],[N.R.
(Natureza da Receita)]],Tabela813[[NR]:[Situação]],3,FALSE),"")</f>
        <v>S</v>
      </c>
      <c r="Y2323" s="105" t="b">
        <f>X2323=Tabela2[[#This Row],[(S)intética
(A)nalítica]]</f>
        <v>1</v>
      </c>
    </row>
    <row r="2324" spans="1:25" ht="45">
      <c r="A2324" s="302"/>
      <c r="B2324" s="29" t="s">
        <v>793</v>
      </c>
      <c r="C2324" s="20" t="s">
        <v>781</v>
      </c>
      <c r="D2324" s="20" t="s">
        <v>788</v>
      </c>
      <c r="E2324" s="20" t="s">
        <v>782</v>
      </c>
      <c r="F2324" s="20" t="s">
        <v>790</v>
      </c>
      <c r="G2324" s="20" t="s">
        <v>807</v>
      </c>
      <c r="H2324" s="20" t="s">
        <v>784</v>
      </c>
      <c r="I2324" s="20" t="s">
        <v>784</v>
      </c>
      <c r="J2324" s="20" t="s">
        <v>787</v>
      </c>
      <c r="K2324" s="16" t="s">
        <v>2345</v>
      </c>
      <c r="L2324" s="20"/>
      <c r="M2324" s="21" t="s">
        <v>2938</v>
      </c>
      <c r="N2324" s="16" t="s">
        <v>1236</v>
      </c>
      <c r="O2324" s="16">
        <v>6</v>
      </c>
      <c r="P2324" s="20" t="s">
        <v>54</v>
      </c>
      <c r="Q2324" s="1" t="s">
        <v>2939</v>
      </c>
      <c r="R2324" s="1" t="s">
        <v>157</v>
      </c>
      <c r="S2324" s="16"/>
      <c r="T2324" s="151"/>
      <c r="V2324" s="105" t="str">
        <f>IF(Tabela2[[#This Row],[F.R.
(Fonte Recurso)]]="",IF(B2456&lt;&gt;"",B2456&amp;".","")&amp;C2456&amp;"."&amp;D2456&amp;"."&amp;E2456&amp;"."&amp;F2456&amp;"."&amp;G2456&amp;"."&amp;H2456&amp;"."&amp;I2456&amp;"."&amp;J2456,"")</f>
        <v>9.2.4.1.4.52.0.1.01</v>
      </c>
      <c r="W2324" s="105" t="b">
        <f>V2324=Tabela2[[#This Row],[N.R.
(Natureza da Receita)]]</f>
        <v>0</v>
      </c>
      <c r="X2324" s="105" t="str">
        <f>IF(Tabela2[[#This Row],[F.R.
(Fonte Recurso)]]="",VLOOKUP(Tabela2[[#This Row],[N.R.
(Natureza da Receita)]],Tabela813[[NR]:[Situação]],3,FALSE),"")</f>
        <v>S</v>
      </c>
      <c r="Y2324" s="105" t="b">
        <f>X2324=Tabela2[[#This Row],[(S)intética
(A)nalítica]]</f>
        <v>1</v>
      </c>
    </row>
    <row r="2325" spans="1:25" ht="30">
      <c r="A2325" s="302"/>
      <c r="B2325" s="29"/>
      <c r="C2325" s="20"/>
      <c r="D2325" s="20"/>
      <c r="E2325" s="20"/>
      <c r="F2325" s="20"/>
      <c r="G2325" s="20"/>
      <c r="H2325" s="20"/>
      <c r="I2325" s="20"/>
      <c r="J2325" s="20"/>
      <c r="K2325" s="16"/>
      <c r="L2325" s="20" t="s">
        <v>3136</v>
      </c>
      <c r="M2325" s="21" t="s">
        <v>3385</v>
      </c>
      <c r="N2325" s="16" t="str">
        <f>X2201</f>
        <v/>
      </c>
      <c r="O2325" s="16" t="s">
        <v>157</v>
      </c>
      <c r="P2325" s="20" t="s">
        <v>157</v>
      </c>
      <c r="Q2325" s="1"/>
      <c r="R2325" s="1" t="s">
        <v>157</v>
      </c>
      <c r="S2325" s="16" t="s">
        <v>157</v>
      </c>
      <c r="T2325" s="151"/>
      <c r="V2325" s="105" t="str">
        <f>IF(Tabela2[[#This Row],[F.R.
(Fonte Recurso)]]="",IF(B2457&lt;&gt;"",B2457&amp;".","")&amp;C2457&amp;"."&amp;D2457&amp;"."&amp;E2457&amp;"."&amp;F2457&amp;"."&amp;G2457&amp;"."&amp;H2457&amp;"."&amp;I2457&amp;"."&amp;J2457,"")</f>
        <v/>
      </c>
      <c r="W2325" s="105" t="b">
        <f>V2325=Tabela2[[#This Row],[N.R.
(Natureza da Receita)]]</f>
        <v>1</v>
      </c>
      <c r="X2325" s="105" t="str">
        <f>IF(Tabela2[[#This Row],[F.R.
(Fonte Recurso)]]="",VLOOKUP(Tabela2[[#This Row],[N.R.
(Natureza da Receita)]],Tabela813[[NR]:[Situação]],3,FALSE),"")</f>
        <v/>
      </c>
      <c r="Y2325" s="105" t="b">
        <f>X2325=Tabela2[[#This Row],[(S)intética
(A)nalítica]]</f>
        <v>1</v>
      </c>
    </row>
    <row r="2326" spans="1:25" ht="45">
      <c r="A2326" s="24"/>
      <c r="B2326" s="29" t="s">
        <v>793</v>
      </c>
      <c r="C2326" s="20" t="s">
        <v>781</v>
      </c>
      <c r="D2326" s="20" t="s">
        <v>788</v>
      </c>
      <c r="E2326" s="20" t="s">
        <v>782</v>
      </c>
      <c r="F2326" s="20" t="s">
        <v>790</v>
      </c>
      <c r="G2326" s="20" t="s">
        <v>809</v>
      </c>
      <c r="H2326" s="20" t="s">
        <v>784</v>
      </c>
      <c r="I2326" s="20" t="s">
        <v>784</v>
      </c>
      <c r="J2326" s="20" t="s">
        <v>787</v>
      </c>
      <c r="K2326" s="16" t="s">
        <v>2346</v>
      </c>
      <c r="L2326" s="20"/>
      <c r="M2326" s="21" t="s">
        <v>2700</v>
      </c>
      <c r="N2326" s="16" t="s">
        <v>1236</v>
      </c>
      <c r="O2326" s="16">
        <v>6</v>
      </c>
      <c r="P2326" s="20" t="s">
        <v>54</v>
      </c>
      <c r="Q2326" s="1" t="s">
        <v>2940</v>
      </c>
      <c r="R2326" s="1" t="s">
        <v>157</v>
      </c>
      <c r="S2326" s="16"/>
      <c r="T2326" s="151"/>
      <c r="V2326" s="105" t="str">
        <f>IF(Tabela2[[#This Row],[F.R.
(Fonte Recurso)]]="",IF(B2458&lt;&gt;"",B2458&amp;".","")&amp;C2458&amp;"."&amp;D2458&amp;"."&amp;E2458&amp;"."&amp;F2458&amp;"."&amp;G2458&amp;"."&amp;H2458&amp;"."&amp;I2458&amp;"."&amp;J2458,"")</f>
        <v>9.2.4.1.4.52.0.1.02</v>
      </c>
      <c r="W2326" s="105" t="b">
        <f>V2326=Tabela2[[#This Row],[N.R.
(Natureza da Receita)]]</f>
        <v>0</v>
      </c>
      <c r="X2326" s="105" t="str">
        <f>IF(Tabela2[[#This Row],[F.R.
(Fonte Recurso)]]="",VLOOKUP(Tabela2[[#This Row],[N.R.
(Natureza da Receita)]],Tabela813[[NR]:[Situação]],3,FALSE),"")</f>
        <v>S</v>
      </c>
      <c r="Y2326" s="105" t="b">
        <f>X2326=Tabela2[[#This Row],[(S)intética
(A)nalítica]]</f>
        <v>1</v>
      </c>
    </row>
    <row r="2327" spans="1:25" ht="30">
      <c r="A2327" s="24"/>
      <c r="B2327" s="29"/>
      <c r="C2327" s="20"/>
      <c r="D2327" s="20"/>
      <c r="E2327" s="20"/>
      <c r="F2327" s="20"/>
      <c r="G2327" s="20"/>
      <c r="H2327" s="20"/>
      <c r="I2327" s="20"/>
      <c r="J2327" s="20"/>
      <c r="K2327" s="16"/>
      <c r="L2327" s="20" t="s">
        <v>3133</v>
      </c>
      <c r="M2327" s="21" t="s">
        <v>3376</v>
      </c>
      <c r="N2327" s="16" t="str">
        <f>X2203</f>
        <v/>
      </c>
      <c r="O2327" s="16" t="s">
        <v>157</v>
      </c>
      <c r="P2327" s="20" t="s">
        <v>157</v>
      </c>
      <c r="Q2327" s="1"/>
      <c r="R2327" s="1" t="s">
        <v>157</v>
      </c>
      <c r="S2327" s="16" t="s">
        <v>157</v>
      </c>
      <c r="T2327" s="151"/>
      <c r="V2327" s="105" t="str">
        <f>IF(Tabela2[[#This Row],[F.R.
(Fonte Recurso)]]="",IF(B2459&lt;&gt;"",B2459&amp;".","")&amp;C2459&amp;"."&amp;D2459&amp;"."&amp;E2459&amp;"."&amp;F2459&amp;"."&amp;G2459&amp;"."&amp;H2459&amp;"."&amp;I2459&amp;"."&amp;J2459,"")</f>
        <v/>
      </c>
      <c r="W2327" s="105" t="b">
        <f>V2327=Tabela2[[#This Row],[N.R.
(Natureza da Receita)]]</f>
        <v>1</v>
      </c>
      <c r="X2327" s="105" t="str">
        <f>IF(Tabela2[[#This Row],[F.R.
(Fonte Recurso)]]="",VLOOKUP(Tabela2[[#This Row],[N.R.
(Natureza da Receita)]],Tabela813[[NR]:[Situação]],3,FALSE),"")</f>
        <v/>
      </c>
      <c r="Y2327" s="105" t="b">
        <f>X2327=Tabela2[[#This Row],[(S)intética
(A)nalítica]]</f>
        <v>1</v>
      </c>
    </row>
    <row r="2328" spans="1:25" ht="45">
      <c r="A2328" s="24"/>
      <c r="B2328" s="29" t="s">
        <v>793</v>
      </c>
      <c r="C2328" s="20" t="s">
        <v>781</v>
      </c>
      <c r="D2328" s="20" t="s">
        <v>788</v>
      </c>
      <c r="E2328" s="20" t="s">
        <v>782</v>
      </c>
      <c r="F2328" s="20" t="s">
        <v>790</v>
      </c>
      <c r="G2328" s="20" t="s">
        <v>797</v>
      </c>
      <c r="H2328" s="20" t="s">
        <v>784</v>
      </c>
      <c r="I2328" s="20" t="s">
        <v>784</v>
      </c>
      <c r="J2328" s="20" t="s">
        <v>787</v>
      </c>
      <c r="K2328" s="16" t="s">
        <v>2347</v>
      </c>
      <c r="L2328" s="20"/>
      <c r="M2328" s="1" t="s">
        <v>2701</v>
      </c>
      <c r="N2328" s="16" t="s">
        <v>1236</v>
      </c>
      <c r="O2328" s="16">
        <v>6</v>
      </c>
      <c r="P2328" s="20" t="s">
        <v>50</v>
      </c>
      <c r="Q2328" s="1" t="s">
        <v>2941</v>
      </c>
      <c r="R2328" s="1" t="s">
        <v>157</v>
      </c>
      <c r="S2328" s="16" t="s">
        <v>157</v>
      </c>
      <c r="T2328" s="151"/>
      <c r="V2328" s="105" t="str">
        <f>IF(Tabela2[[#This Row],[F.R.
(Fonte Recurso)]]="",IF(B2460&lt;&gt;"",B2460&amp;".","")&amp;C2460&amp;"."&amp;D2460&amp;"."&amp;E2460&amp;"."&amp;F2460&amp;"."&amp;G2460&amp;"."&amp;H2460&amp;"."&amp;I2460&amp;"."&amp;J2460,"")</f>
        <v>9.2.4.1.4.52.0.1.03</v>
      </c>
      <c r="W2328" s="105" t="b">
        <f>V2328=Tabela2[[#This Row],[N.R.
(Natureza da Receita)]]</f>
        <v>0</v>
      </c>
      <c r="X2328" s="105" t="str">
        <f>IF(Tabela2[[#This Row],[F.R.
(Fonte Recurso)]]="",VLOOKUP(Tabela2[[#This Row],[N.R.
(Natureza da Receita)]],Tabela813[[NR]:[Situação]],3,FALSE),"")</f>
        <v>S</v>
      </c>
      <c r="Y2328" s="105" t="b">
        <f>X2328=Tabela2[[#This Row],[(S)intética
(A)nalítica]]</f>
        <v>1</v>
      </c>
    </row>
    <row r="2329" spans="1:25" ht="30">
      <c r="A2329" s="24"/>
      <c r="B2329" s="29"/>
      <c r="C2329" s="20"/>
      <c r="D2329" s="20"/>
      <c r="E2329" s="20"/>
      <c r="F2329" s="20"/>
      <c r="G2329" s="20"/>
      <c r="H2329" s="20"/>
      <c r="I2329" s="20"/>
      <c r="J2329" s="20"/>
      <c r="K2329" s="16"/>
      <c r="L2329" s="20" t="s">
        <v>3137</v>
      </c>
      <c r="M2329" s="21" t="s">
        <v>3357</v>
      </c>
      <c r="N2329" s="16"/>
      <c r="O2329" s="16"/>
      <c r="P2329" s="20"/>
      <c r="Q2329" s="1"/>
      <c r="R2329" s="1"/>
      <c r="S2329" s="16"/>
      <c r="T2329" s="151"/>
      <c r="V2329" s="105" t="str">
        <f>IF(Tabela2[[#This Row],[F.R.
(Fonte Recurso)]]="",IF(B2461&lt;&gt;"",B2461&amp;".","")&amp;C2461&amp;"."&amp;D2461&amp;"."&amp;E2461&amp;"."&amp;F2461&amp;"."&amp;G2461&amp;"."&amp;H2461&amp;"."&amp;I2461&amp;"."&amp;J2461,"")</f>
        <v/>
      </c>
      <c r="W2329" s="105" t="b">
        <f>V2329=Tabela2[[#This Row],[N.R.
(Natureza da Receita)]]</f>
        <v>1</v>
      </c>
      <c r="X2329" s="105" t="str">
        <f>IF(Tabela2[[#This Row],[F.R.
(Fonte Recurso)]]="",VLOOKUP(Tabela2[[#This Row],[N.R.
(Natureza da Receita)]],Tabela813[[NR]:[Situação]],3,FALSE),"")</f>
        <v/>
      </c>
      <c r="Y2329" s="105" t="b">
        <f>X2329=Tabela2[[#This Row],[(S)intética
(A)nalítica]]</f>
        <v>1</v>
      </c>
    </row>
    <row r="2330" spans="1:25">
      <c r="A2330" s="24"/>
      <c r="B2330" s="29"/>
      <c r="C2330" s="20"/>
      <c r="D2330" s="20"/>
      <c r="E2330" s="20"/>
      <c r="F2330" s="20"/>
      <c r="G2330" s="20"/>
      <c r="H2330" s="20"/>
      <c r="I2330" s="20"/>
      <c r="J2330" s="20"/>
      <c r="K2330" s="16"/>
      <c r="L2330" s="20" t="s">
        <v>3139</v>
      </c>
      <c r="M2330" s="21" t="s">
        <v>3356</v>
      </c>
      <c r="N2330" s="16"/>
      <c r="O2330" s="16" t="s">
        <v>157</v>
      </c>
      <c r="P2330" s="20" t="s">
        <v>157</v>
      </c>
      <c r="Q2330" s="1"/>
      <c r="R2330" s="1" t="s">
        <v>157</v>
      </c>
      <c r="S2330" s="16" t="s">
        <v>157</v>
      </c>
      <c r="T2330" s="151"/>
      <c r="V2330" s="105" t="str">
        <f>IF(Tabela2[[#This Row],[F.R.
(Fonte Recurso)]]="",IF(B2462&lt;&gt;"",B2462&amp;".","")&amp;C2462&amp;"."&amp;D2462&amp;"."&amp;E2462&amp;"."&amp;F2462&amp;"."&amp;G2462&amp;"."&amp;H2462&amp;"."&amp;I2462&amp;"."&amp;J2462,"")</f>
        <v/>
      </c>
      <c r="W2330" s="105" t="b">
        <f>V2330=Tabela2[[#This Row],[N.R.
(Natureza da Receita)]]</f>
        <v>1</v>
      </c>
      <c r="X2330" s="105" t="str">
        <f>IF(Tabela2[[#This Row],[F.R.
(Fonte Recurso)]]="",VLOOKUP(Tabela2[[#This Row],[N.R.
(Natureza da Receita)]],Tabela813[[NR]:[Situação]],3,FALSE),"")</f>
        <v/>
      </c>
      <c r="Y2330" s="105" t="b">
        <f>X2330=Tabela2[[#This Row],[(S)intética
(A)nalítica]]</f>
        <v>1</v>
      </c>
    </row>
    <row r="2331" spans="1:25" ht="45">
      <c r="A2331" s="24"/>
      <c r="B2331" s="29" t="s">
        <v>793</v>
      </c>
      <c r="C2331" s="20" t="s">
        <v>781</v>
      </c>
      <c r="D2331" s="20" t="s">
        <v>788</v>
      </c>
      <c r="E2331" s="20" t="s">
        <v>791</v>
      </c>
      <c r="F2331" s="20" t="s">
        <v>784</v>
      </c>
      <c r="G2331" s="20" t="s">
        <v>787</v>
      </c>
      <c r="H2331" s="20" t="s">
        <v>784</v>
      </c>
      <c r="I2331" s="20" t="s">
        <v>784</v>
      </c>
      <c r="J2331" s="20" t="s">
        <v>787</v>
      </c>
      <c r="K2331" s="16" t="s">
        <v>2348</v>
      </c>
      <c r="L2331" s="20"/>
      <c r="M2331" s="21" t="s">
        <v>941</v>
      </c>
      <c r="N2331" s="16" t="s">
        <v>1236</v>
      </c>
      <c r="O2331" s="16">
        <v>4</v>
      </c>
      <c r="P2331" s="20" t="s">
        <v>44</v>
      </c>
      <c r="Q2331" s="1" t="s">
        <v>2942</v>
      </c>
      <c r="R2331" s="1" t="s">
        <v>157</v>
      </c>
      <c r="S2331" s="16" t="s">
        <v>157</v>
      </c>
      <c r="T2331" s="151"/>
      <c r="V2331" s="105" t="str">
        <f>IF(Tabela2[[#This Row],[F.R.
(Fonte Recurso)]]="",IF(B2463&lt;&gt;"",B2463&amp;".","")&amp;C2463&amp;"."&amp;D2463&amp;"."&amp;E2463&amp;"."&amp;F2463&amp;"."&amp;G2463&amp;"."&amp;H2463&amp;"."&amp;I2463&amp;"."&amp;J2463,"")</f>
        <v>9.2.4.1.4.53.0.1.00</v>
      </c>
      <c r="W2331" s="105" t="b">
        <f>V2331=Tabela2[[#This Row],[N.R.
(Natureza da Receita)]]</f>
        <v>0</v>
      </c>
      <c r="X2331" s="105" t="str">
        <f>IF(Tabela2[[#This Row],[F.R.
(Fonte Recurso)]]="",VLOOKUP(Tabela2[[#This Row],[N.R.
(Natureza da Receita)]],Tabela813[[NR]:[Situação]],3,FALSE),"")</f>
        <v>S</v>
      </c>
      <c r="Y2331" s="105" t="b">
        <f>X2331=Tabela2[[#This Row],[(S)intética
(A)nalítica]]</f>
        <v>1</v>
      </c>
    </row>
    <row r="2332" spans="1:25" ht="45">
      <c r="A2332" s="24"/>
      <c r="B2332" s="29" t="s">
        <v>793</v>
      </c>
      <c r="C2332" s="20" t="s">
        <v>781</v>
      </c>
      <c r="D2332" s="20" t="s">
        <v>788</v>
      </c>
      <c r="E2332" s="20" t="s">
        <v>791</v>
      </c>
      <c r="F2332" s="20" t="s">
        <v>781</v>
      </c>
      <c r="G2332" s="20" t="s">
        <v>787</v>
      </c>
      <c r="H2332" s="20" t="s">
        <v>784</v>
      </c>
      <c r="I2332" s="20" t="s">
        <v>784</v>
      </c>
      <c r="J2332" s="20" t="s">
        <v>787</v>
      </c>
      <c r="K2332" s="16" t="s">
        <v>2349</v>
      </c>
      <c r="L2332" s="20"/>
      <c r="M2332" s="21" t="s">
        <v>941</v>
      </c>
      <c r="N2332" s="16" t="s">
        <v>1236</v>
      </c>
      <c r="O2332" s="16">
        <v>5</v>
      </c>
      <c r="P2332" s="20" t="s">
        <v>44</v>
      </c>
      <c r="Q2332" s="1" t="s">
        <v>2942</v>
      </c>
      <c r="R2332" s="1" t="s">
        <v>157</v>
      </c>
      <c r="S2332" s="16"/>
      <c r="T2332" s="151"/>
      <c r="V2332" s="105" t="str">
        <f>IF(Tabela2[[#This Row],[F.R.
(Fonte Recurso)]]="",IF(B2464&lt;&gt;"",B2464&amp;".","")&amp;C2464&amp;"."&amp;D2464&amp;"."&amp;E2464&amp;"."&amp;F2464&amp;"."&amp;G2464&amp;"."&amp;H2464&amp;"."&amp;I2464&amp;"."&amp;J2464,"")</f>
        <v>9.2.4.1.4.53.0.1.01</v>
      </c>
      <c r="W2332" s="105" t="b">
        <f>V2332=Tabela2[[#This Row],[N.R.
(Natureza da Receita)]]</f>
        <v>0</v>
      </c>
      <c r="X2332" s="105" t="str">
        <f>IF(Tabela2[[#This Row],[F.R.
(Fonte Recurso)]]="",VLOOKUP(Tabela2[[#This Row],[N.R.
(Natureza da Receita)]],Tabela813[[NR]:[Situação]],3,FALSE),"")</f>
        <v>S</v>
      </c>
      <c r="Y2332" s="105" t="b">
        <f>X2332=Tabela2[[#This Row],[(S)intética
(A)nalítica]]</f>
        <v>1</v>
      </c>
    </row>
    <row r="2333" spans="1:25" ht="60">
      <c r="A2333" s="24"/>
      <c r="B2333" s="29" t="s">
        <v>793</v>
      </c>
      <c r="C2333" s="20" t="s">
        <v>781</v>
      </c>
      <c r="D2333" s="20" t="s">
        <v>788</v>
      </c>
      <c r="E2333" s="20" t="s">
        <v>791</v>
      </c>
      <c r="F2333" s="20" t="s">
        <v>781</v>
      </c>
      <c r="G2333" s="20" t="s">
        <v>807</v>
      </c>
      <c r="H2333" s="20" t="s">
        <v>784</v>
      </c>
      <c r="I2333" s="20" t="s">
        <v>784</v>
      </c>
      <c r="J2333" s="20" t="s">
        <v>787</v>
      </c>
      <c r="K2333" s="16" t="s">
        <v>2350</v>
      </c>
      <c r="L2333" s="20"/>
      <c r="M2333" s="21" t="s">
        <v>942</v>
      </c>
      <c r="N2333" s="16" t="s">
        <v>1236</v>
      </c>
      <c r="O2333" s="16">
        <v>6</v>
      </c>
      <c r="P2333" s="20" t="s">
        <v>54</v>
      </c>
      <c r="Q2333" s="1" t="s">
        <v>2943</v>
      </c>
      <c r="R2333" s="1" t="s">
        <v>157</v>
      </c>
      <c r="S2333" s="16"/>
      <c r="T2333" s="151"/>
      <c r="V2333" s="105" t="str">
        <f>IF(Tabela2[[#This Row],[F.R.
(Fonte Recurso)]]="",IF(B2465&lt;&gt;"",B2465&amp;".","")&amp;C2465&amp;"."&amp;D2465&amp;"."&amp;E2465&amp;"."&amp;F2465&amp;"."&amp;G2465&amp;"."&amp;H2465&amp;"."&amp;I2465&amp;"."&amp;J2465,"")</f>
        <v>.......</v>
      </c>
      <c r="W2333" s="105" t="b">
        <f>V2333=Tabela2[[#This Row],[N.R.
(Natureza da Receita)]]</f>
        <v>0</v>
      </c>
      <c r="X2333" s="105" t="str">
        <f>IF(Tabela2[[#This Row],[F.R.
(Fonte Recurso)]]="",VLOOKUP(Tabela2[[#This Row],[N.R.
(Natureza da Receita)]],Tabela813[[NR]:[Situação]],3,FALSE),"")</f>
        <v>S</v>
      </c>
      <c r="Y2333" s="105" t="b">
        <f>X2333=Tabela2[[#This Row],[(S)intética
(A)nalítica]]</f>
        <v>1</v>
      </c>
    </row>
    <row r="2334" spans="1:25" ht="30">
      <c r="A2334" s="24"/>
      <c r="B2334" s="29"/>
      <c r="C2334" s="20"/>
      <c r="D2334" s="20"/>
      <c r="E2334" s="20"/>
      <c r="F2334" s="20"/>
      <c r="G2334" s="20"/>
      <c r="H2334" s="20"/>
      <c r="I2334" s="20"/>
      <c r="J2334" s="20"/>
      <c r="K2334" s="16"/>
      <c r="L2334" s="20" t="s">
        <v>3127</v>
      </c>
      <c r="M2334" s="21" t="s">
        <v>3122</v>
      </c>
      <c r="N2334" s="16" t="str">
        <f t="shared" ref="N2334:N2372" si="54">X2210</f>
        <v/>
      </c>
      <c r="O2334" s="16" t="s">
        <v>157</v>
      </c>
      <c r="P2334" s="20" t="s">
        <v>157</v>
      </c>
      <c r="Q2334" s="1"/>
      <c r="R2334" s="1" t="s">
        <v>157</v>
      </c>
      <c r="S2334" s="16" t="s">
        <v>157</v>
      </c>
      <c r="T2334" s="151"/>
      <c r="V2334" s="105" t="str">
        <f>IF(Tabela2[[#This Row],[F.R.
(Fonte Recurso)]]="",IF(B2466&lt;&gt;"",B2466&amp;".","")&amp;C2466&amp;"."&amp;D2466&amp;"."&amp;E2466&amp;"."&amp;F2466&amp;"."&amp;G2466&amp;"."&amp;H2466&amp;"."&amp;I2466&amp;"."&amp;J2466,"")</f>
        <v/>
      </c>
      <c r="W2334" s="105" t="b">
        <f>V2334=Tabela2[[#This Row],[N.R.
(Natureza da Receita)]]</f>
        <v>1</v>
      </c>
      <c r="X2334" s="105" t="str">
        <f>IF(Tabela2[[#This Row],[F.R.
(Fonte Recurso)]]="",VLOOKUP(Tabela2[[#This Row],[N.R.
(Natureza da Receita)]],Tabela813[[NR]:[Situação]],3,FALSE),"")</f>
        <v/>
      </c>
      <c r="Y2334" s="105" t="b">
        <f>X2334=Tabela2[[#This Row],[(S)intética
(A)nalítica]]</f>
        <v>1</v>
      </c>
    </row>
    <row r="2335" spans="1:25" ht="60">
      <c r="B2335" s="29" t="s">
        <v>793</v>
      </c>
      <c r="C2335" s="20" t="s">
        <v>781</v>
      </c>
      <c r="D2335" s="20" t="s">
        <v>788</v>
      </c>
      <c r="E2335" s="20" t="s">
        <v>791</v>
      </c>
      <c r="F2335" s="20" t="s">
        <v>781</v>
      </c>
      <c r="G2335" s="20" t="s">
        <v>809</v>
      </c>
      <c r="H2335" s="20" t="s">
        <v>784</v>
      </c>
      <c r="I2335" s="20" t="s">
        <v>784</v>
      </c>
      <c r="J2335" s="20" t="s">
        <v>787</v>
      </c>
      <c r="K2335" s="16" t="s">
        <v>2351</v>
      </c>
      <c r="L2335" s="20"/>
      <c r="M2335" s="21" t="s">
        <v>943</v>
      </c>
      <c r="N2335" s="16" t="str">
        <f t="shared" si="54"/>
        <v>S</v>
      </c>
      <c r="O2335" s="16">
        <v>6</v>
      </c>
      <c r="P2335" s="20" t="s">
        <v>54</v>
      </c>
      <c r="Q2335" s="1" t="s">
        <v>2944</v>
      </c>
      <c r="R2335" s="1" t="s">
        <v>157</v>
      </c>
      <c r="S2335" s="16"/>
      <c r="T2335" s="151"/>
      <c r="V2335" s="105" t="str">
        <f>IF(Tabela2[[#This Row],[F.R.
(Fonte Recurso)]]="",IF(B2467&lt;&gt;"",B2467&amp;".","")&amp;C2467&amp;"."&amp;D2467&amp;"."&amp;E2467&amp;"."&amp;F2467&amp;"."&amp;G2467&amp;"."&amp;H2467&amp;"."&amp;I2467&amp;"."&amp;J2467,"")</f>
        <v>.......</v>
      </c>
      <c r="W2335" s="105" t="b">
        <f>V2335=Tabela2[[#This Row],[N.R.
(Natureza da Receita)]]</f>
        <v>0</v>
      </c>
      <c r="X2335" s="105" t="str">
        <f>IF(Tabela2[[#This Row],[F.R.
(Fonte Recurso)]]="",VLOOKUP(Tabela2[[#This Row],[N.R.
(Natureza da Receita)]],Tabela813[[NR]:[Situação]],3,FALSE),"")</f>
        <v>S</v>
      </c>
      <c r="Y2335" s="105" t="b">
        <f>X2335=Tabela2[[#This Row],[(S)intética
(A)nalítica]]</f>
        <v>1</v>
      </c>
    </row>
    <row r="2336" spans="1:25" ht="30">
      <c r="B2336" s="29"/>
      <c r="C2336" s="20"/>
      <c r="D2336" s="20"/>
      <c r="E2336" s="20"/>
      <c r="F2336" s="20"/>
      <c r="G2336" s="20"/>
      <c r="H2336" s="20"/>
      <c r="I2336" s="20"/>
      <c r="J2336" s="20"/>
      <c r="K2336" s="16"/>
      <c r="L2336" s="20" t="s">
        <v>3124</v>
      </c>
      <c r="M2336" s="21" t="s">
        <v>3125</v>
      </c>
      <c r="N2336" s="16"/>
      <c r="O2336" s="16" t="s">
        <v>157</v>
      </c>
      <c r="P2336" s="20" t="s">
        <v>157</v>
      </c>
      <c r="Q2336" s="1"/>
      <c r="R2336" s="1" t="s">
        <v>157</v>
      </c>
      <c r="S2336" s="16" t="s">
        <v>157</v>
      </c>
      <c r="T2336" s="151"/>
      <c r="V2336" s="105" t="str">
        <f>IF(Tabela2[[#This Row],[F.R.
(Fonte Recurso)]]="",IF(B2468&lt;&gt;"",B2468&amp;".","")&amp;C2468&amp;"."&amp;D2468&amp;"."&amp;E2468&amp;"."&amp;F2468&amp;"."&amp;G2468&amp;"."&amp;H2468&amp;"."&amp;I2468&amp;"."&amp;J2468,"")</f>
        <v/>
      </c>
      <c r="W2336" s="105" t="b">
        <f>V2336=Tabela2[[#This Row],[N.R.
(Natureza da Receita)]]</f>
        <v>1</v>
      </c>
      <c r="X2336" s="105" t="str">
        <f>IF(Tabela2[[#This Row],[F.R.
(Fonte Recurso)]]="",VLOOKUP(Tabela2[[#This Row],[N.R.
(Natureza da Receita)]],Tabela813[[NR]:[Situação]],3,FALSE),"")</f>
        <v/>
      </c>
      <c r="Y2336" s="105" t="b">
        <f>X2336=Tabela2[[#This Row],[(S)intética
(A)nalítica]]</f>
        <v>1</v>
      </c>
    </row>
    <row r="2337" spans="1:25" ht="45">
      <c r="B2337" s="30" t="s">
        <v>793</v>
      </c>
      <c r="C2337" s="20" t="s">
        <v>781</v>
      </c>
      <c r="D2337" s="20" t="s">
        <v>788</v>
      </c>
      <c r="E2337" s="20" t="s">
        <v>791</v>
      </c>
      <c r="F2337" s="20" t="s">
        <v>781</v>
      </c>
      <c r="G2337" s="20" t="s">
        <v>797</v>
      </c>
      <c r="H2337" s="20" t="s">
        <v>784</v>
      </c>
      <c r="I2337" s="20" t="s">
        <v>784</v>
      </c>
      <c r="J2337" s="20" t="s">
        <v>787</v>
      </c>
      <c r="K2337" s="16" t="s">
        <v>2352</v>
      </c>
      <c r="L2337" s="20"/>
      <c r="M2337" s="1" t="s">
        <v>2353</v>
      </c>
      <c r="N2337" s="16" t="s">
        <v>1236</v>
      </c>
      <c r="O2337" s="16">
        <v>6</v>
      </c>
      <c r="P2337" s="20" t="s">
        <v>50</v>
      </c>
      <c r="Q2337" s="1" t="s">
        <v>2945</v>
      </c>
      <c r="R2337" s="1" t="s">
        <v>100</v>
      </c>
      <c r="S2337" s="16"/>
      <c r="T2337" s="151"/>
      <c r="V2337" s="105" t="str">
        <f>IF(Tabela2[[#This Row],[F.R.
(Fonte Recurso)]]="",IF(B2469&lt;&gt;"",B2469&amp;".","")&amp;C2469&amp;"."&amp;D2469&amp;"."&amp;E2469&amp;"."&amp;F2469&amp;"."&amp;G2469&amp;"."&amp;H2469&amp;"."&amp;I2469&amp;"."&amp;J2469,"")</f>
        <v>.......</v>
      </c>
      <c r="W2337" s="105" t="b">
        <f>V2337=Tabela2[[#This Row],[N.R.
(Natureza da Receita)]]</f>
        <v>0</v>
      </c>
      <c r="X2337" s="105" t="str">
        <f>IF(Tabela2[[#This Row],[F.R.
(Fonte Recurso)]]="",VLOOKUP(Tabela2[[#This Row],[N.R.
(Natureza da Receita)]],Tabela813[[NR]:[Situação]],3,FALSE),"")</f>
        <v>S</v>
      </c>
      <c r="Y2337" s="105" t="b">
        <f>X2337=Tabela2[[#This Row],[(S)intética
(A)nalítica]]</f>
        <v>1</v>
      </c>
    </row>
    <row r="2338" spans="1:25" ht="30">
      <c r="B2338" s="30"/>
      <c r="C2338" s="20"/>
      <c r="D2338" s="20"/>
      <c r="E2338" s="20"/>
      <c r="F2338" s="20"/>
      <c r="G2338" s="20"/>
      <c r="H2338" s="20"/>
      <c r="I2338" s="20"/>
      <c r="J2338" s="20"/>
      <c r="K2338" s="16"/>
      <c r="L2338" s="20" t="s">
        <v>3110</v>
      </c>
      <c r="M2338" s="21" t="s">
        <v>3055</v>
      </c>
      <c r="N2338" s="16" t="str">
        <f t="shared" si="54"/>
        <v/>
      </c>
      <c r="O2338" s="16" t="s">
        <v>157</v>
      </c>
      <c r="P2338" s="20" t="s">
        <v>157</v>
      </c>
      <c r="Q2338" s="41" t="s">
        <v>3192</v>
      </c>
      <c r="R2338" s="1" t="s">
        <v>157</v>
      </c>
      <c r="S2338" s="16" t="s">
        <v>157</v>
      </c>
      <c r="T2338" s="151"/>
      <c r="V2338" s="105" t="str">
        <f>IF(Tabela2[[#This Row],[F.R.
(Fonte Recurso)]]="",IF(B2470&lt;&gt;"",B2470&amp;".","")&amp;C2470&amp;"."&amp;D2470&amp;"."&amp;E2470&amp;"."&amp;F2470&amp;"."&amp;G2470&amp;"."&amp;H2470&amp;"."&amp;I2470&amp;"."&amp;J2470,"")</f>
        <v/>
      </c>
      <c r="W2338" s="105" t="b">
        <f>V2338=Tabela2[[#This Row],[N.R.
(Natureza da Receita)]]</f>
        <v>1</v>
      </c>
      <c r="X2338" s="105" t="str">
        <f>IF(Tabela2[[#This Row],[F.R.
(Fonte Recurso)]]="",VLOOKUP(Tabela2[[#This Row],[N.R.
(Natureza da Receita)]],Tabela813[[NR]:[Situação]],3,FALSE),"")</f>
        <v/>
      </c>
      <c r="Y2338" s="105" t="b">
        <f>X2338=Tabela2[[#This Row],[(S)intética
(A)nalítica]]</f>
        <v>1</v>
      </c>
    </row>
    <row r="2339" spans="1:25" ht="30">
      <c r="B2339" s="29"/>
      <c r="C2339" s="20"/>
      <c r="D2339" s="20"/>
      <c r="E2339" s="20"/>
      <c r="F2339" s="20"/>
      <c r="G2339" s="20"/>
      <c r="H2339" s="20"/>
      <c r="I2339" s="20"/>
      <c r="J2339" s="20"/>
      <c r="K2339" s="16"/>
      <c r="L2339" s="20" t="s">
        <v>3137</v>
      </c>
      <c r="M2339" s="21" t="s">
        <v>3357</v>
      </c>
      <c r="N2339" s="16"/>
      <c r="O2339" s="16"/>
      <c r="P2339" s="20"/>
      <c r="Q2339" s="1"/>
      <c r="R2339" s="1"/>
      <c r="S2339" s="16"/>
      <c r="T2339" s="151"/>
      <c r="V2339" s="105" t="str">
        <f>IF(Tabela2[[#This Row],[F.R.
(Fonte Recurso)]]="",IF(B2471&lt;&gt;"",B2471&amp;".","")&amp;C2471&amp;"."&amp;D2471&amp;"."&amp;E2471&amp;"."&amp;F2471&amp;"."&amp;G2471&amp;"."&amp;H2471&amp;"."&amp;I2471&amp;"."&amp;J2471,"")</f>
        <v/>
      </c>
      <c r="W2339" s="105" t="b">
        <f>V2339=Tabela2[[#This Row],[N.R.
(Natureza da Receita)]]</f>
        <v>1</v>
      </c>
      <c r="X2339" s="105" t="str">
        <f>IF(Tabela2[[#This Row],[F.R.
(Fonte Recurso)]]="",VLOOKUP(Tabela2[[#This Row],[N.R.
(Natureza da Receita)]],Tabela813[[NR]:[Situação]],3,FALSE),"")</f>
        <v/>
      </c>
      <c r="Y2339" s="105" t="b">
        <f>X2339=Tabela2[[#This Row],[(S)intética
(A)nalítica]]</f>
        <v>1</v>
      </c>
    </row>
    <row r="2340" spans="1:25" ht="30">
      <c r="B2340" s="29"/>
      <c r="C2340" s="20"/>
      <c r="D2340" s="20"/>
      <c r="E2340" s="20"/>
      <c r="F2340" s="20"/>
      <c r="G2340" s="20"/>
      <c r="H2340" s="20"/>
      <c r="I2340" s="20"/>
      <c r="J2340" s="20"/>
      <c r="K2340" s="16"/>
      <c r="L2340" s="20" t="s">
        <v>3123</v>
      </c>
      <c r="M2340" s="21" t="s">
        <v>3360</v>
      </c>
      <c r="N2340" s="16"/>
      <c r="O2340" s="16"/>
      <c r="P2340" s="20"/>
      <c r="Q2340" s="1"/>
      <c r="R2340" s="1"/>
      <c r="S2340" s="16"/>
      <c r="T2340" s="151"/>
      <c r="V2340" s="105" t="str">
        <f>IF(Tabela2[[#This Row],[F.R.
(Fonte Recurso)]]="",IF(B2472&lt;&gt;"",B2472&amp;".","")&amp;C2472&amp;"."&amp;D2472&amp;"."&amp;E2472&amp;"."&amp;F2472&amp;"."&amp;G2472&amp;"."&amp;H2472&amp;"."&amp;I2472&amp;"."&amp;J2472,"")</f>
        <v/>
      </c>
      <c r="W2340" s="105" t="b">
        <f>V2340=Tabela2[[#This Row],[N.R.
(Natureza da Receita)]]</f>
        <v>1</v>
      </c>
      <c r="X2340" s="105" t="str">
        <f>IF(Tabela2[[#This Row],[F.R.
(Fonte Recurso)]]="",VLOOKUP(Tabela2[[#This Row],[N.R.
(Natureza da Receita)]],Tabela813[[NR]:[Situação]],3,FALSE),"")</f>
        <v/>
      </c>
      <c r="Y2340" s="105" t="b">
        <f>X2340=Tabela2[[#This Row],[(S)intética
(A)nalítica]]</f>
        <v>1</v>
      </c>
    </row>
    <row r="2341" spans="1:25">
      <c r="B2341" s="29"/>
      <c r="C2341" s="20"/>
      <c r="D2341" s="20"/>
      <c r="E2341" s="20"/>
      <c r="F2341" s="20"/>
      <c r="G2341" s="20"/>
      <c r="H2341" s="20"/>
      <c r="I2341" s="20"/>
      <c r="J2341" s="20"/>
      <c r="K2341" s="16"/>
      <c r="L2341" s="20" t="s">
        <v>3163</v>
      </c>
      <c r="M2341" s="21" t="s">
        <v>3109</v>
      </c>
      <c r="N2341" s="16"/>
      <c r="O2341" s="16"/>
      <c r="P2341" s="20"/>
      <c r="Q2341" s="1"/>
      <c r="R2341" s="1"/>
      <c r="S2341" s="16"/>
      <c r="T2341" s="151"/>
      <c r="V2341" s="105" t="str">
        <f>IF(Tabela2[[#This Row],[F.R.
(Fonte Recurso)]]="",IF(B2473&lt;&gt;"",B2473&amp;".","")&amp;C2473&amp;"."&amp;D2473&amp;"."&amp;E2473&amp;"."&amp;F2473&amp;"."&amp;G2473&amp;"."&amp;H2473&amp;"."&amp;I2473&amp;"."&amp;J2473,"")</f>
        <v/>
      </c>
      <c r="W2341" s="105" t="b">
        <f>V2341=Tabela2[[#This Row],[N.R.
(Natureza da Receita)]]</f>
        <v>1</v>
      </c>
      <c r="X2341" s="105" t="str">
        <f>IF(Tabela2[[#This Row],[F.R.
(Fonte Recurso)]]="",VLOOKUP(Tabela2[[#This Row],[N.R.
(Natureza da Receita)]],Tabela813[[NR]:[Situação]],3,FALSE),"")</f>
        <v/>
      </c>
      <c r="Y2341" s="105" t="b">
        <f>X2341=Tabela2[[#This Row],[(S)intética
(A)nalítica]]</f>
        <v>1</v>
      </c>
    </row>
    <row r="2342" spans="1:25">
      <c r="B2342" s="29"/>
      <c r="C2342" s="20"/>
      <c r="D2342" s="20"/>
      <c r="E2342" s="20"/>
      <c r="F2342" s="20"/>
      <c r="G2342" s="20"/>
      <c r="H2342" s="20"/>
      <c r="I2342" s="20"/>
      <c r="J2342" s="20"/>
      <c r="K2342" s="16"/>
      <c r="L2342" s="20" t="s">
        <v>3337</v>
      </c>
      <c r="M2342" s="21" t="s">
        <v>3338</v>
      </c>
      <c r="N2342" s="16" t="str">
        <f t="shared" si="54"/>
        <v/>
      </c>
      <c r="O2342" s="16"/>
      <c r="P2342" s="20"/>
      <c r="Q2342" s="1"/>
      <c r="R2342" s="1"/>
      <c r="S2342" s="16"/>
      <c r="T2342" s="151"/>
      <c r="V2342" s="105" t="str">
        <f>IF(Tabela2[[#This Row],[F.R.
(Fonte Recurso)]]="",IF(B2474&lt;&gt;"",B2474&amp;".","")&amp;C2474&amp;"."&amp;D2474&amp;"."&amp;E2474&amp;"."&amp;F2474&amp;"."&amp;G2474&amp;"."&amp;H2474&amp;"."&amp;I2474&amp;"."&amp;J2474,"")</f>
        <v/>
      </c>
      <c r="W2342" s="105" t="b">
        <f>V2342=Tabela2[[#This Row],[N.R.
(Natureza da Receita)]]</f>
        <v>1</v>
      </c>
      <c r="X2342" s="105" t="str">
        <f>IF(Tabela2[[#This Row],[F.R.
(Fonte Recurso)]]="",VLOOKUP(Tabela2[[#This Row],[N.R.
(Natureza da Receita)]],Tabela813[[NR]:[Situação]],3,FALSE),"")</f>
        <v/>
      </c>
      <c r="Y2342" s="105" t="b">
        <f>X2342=Tabela2[[#This Row],[(S)intética
(A)nalítica]]</f>
        <v>1</v>
      </c>
    </row>
    <row r="2343" spans="1:25">
      <c r="A2343" s="302"/>
      <c r="B2343" s="29"/>
      <c r="C2343" s="20"/>
      <c r="D2343" s="20"/>
      <c r="E2343" s="20"/>
      <c r="F2343" s="20"/>
      <c r="G2343" s="20"/>
      <c r="H2343" s="20"/>
      <c r="I2343" s="20"/>
      <c r="J2343" s="20"/>
      <c r="K2343" s="16"/>
      <c r="L2343" s="20" t="s">
        <v>3101</v>
      </c>
      <c r="M2343" s="21" t="s">
        <v>3061</v>
      </c>
      <c r="N2343" s="16"/>
      <c r="O2343" s="16"/>
      <c r="P2343" s="20"/>
      <c r="Q2343" s="1"/>
      <c r="R2343" s="1"/>
      <c r="S2343" s="16"/>
      <c r="T2343" s="151"/>
      <c r="V2343" s="105" t="str">
        <f>IF(Tabela2[[#This Row],[F.R.
(Fonte Recurso)]]="",IF(B2475&lt;&gt;"",B2475&amp;".","")&amp;C2475&amp;"."&amp;D2475&amp;"."&amp;E2475&amp;"."&amp;F2475&amp;"."&amp;G2475&amp;"."&amp;H2475&amp;"."&amp;I2475&amp;"."&amp;J2475,"")</f>
        <v/>
      </c>
      <c r="W2343" s="105" t="b">
        <f>V2343=Tabela2[[#This Row],[N.R.
(Natureza da Receita)]]</f>
        <v>1</v>
      </c>
      <c r="X2343" s="105" t="str">
        <f>IF(Tabela2[[#This Row],[F.R.
(Fonte Recurso)]]="",VLOOKUP(Tabela2[[#This Row],[N.R.
(Natureza da Receita)]],Tabela813[[NR]:[Situação]],3,FALSE),"")</f>
        <v/>
      </c>
      <c r="Y2343" s="105" t="b">
        <f>X2343=Tabela2[[#This Row],[(S)intética
(A)nalítica]]</f>
        <v>1</v>
      </c>
    </row>
    <row r="2344" spans="1:25">
      <c r="A2344" s="302"/>
      <c r="B2344" s="29" t="s">
        <v>793</v>
      </c>
      <c r="C2344" s="20" t="s">
        <v>781</v>
      </c>
      <c r="D2344" s="20" t="s">
        <v>788</v>
      </c>
      <c r="E2344" s="20" t="s">
        <v>793</v>
      </c>
      <c r="F2344" s="20" t="s">
        <v>784</v>
      </c>
      <c r="G2344" s="20" t="s">
        <v>787</v>
      </c>
      <c r="H2344" s="20" t="s">
        <v>784</v>
      </c>
      <c r="I2344" s="20" t="s">
        <v>784</v>
      </c>
      <c r="J2344" s="20" t="s">
        <v>787</v>
      </c>
      <c r="K2344" s="16" t="s">
        <v>2354</v>
      </c>
      <c r="L2344" s="20"/>
      <c r="M2344" s="21" t="s">
        <v>944</v>
      </c>
      <c r="N2344" s="16" t="s">
        <v>1236</v>
      </c>
      <c r="O2344" s="16">
        <v>4</v>
      </c>
      <c r="P2344" s="20" t="s">
        <v>44</v>
      </c>
      <c r="Q2344" s="1" t="s">
        <v>2946</v>
      </c>
      <c r="R2344" s="1" t="s">
        <v>157</v>
      </c>
      <c r="S2344" s="16"/>
      <c r="T2344" s="151"/>
      <c r="V2344" s="105" t="str">
        <f>IF(Tabela2[[#This Row],[F.R.
(Fonte Recurso)]]="",IF(B2476&lt;&gt;"",B2476&amp;".","")&amp;C2476&amp;"."&amp;D2476&amp;"."&amp;E2476&amp;"."&amp;F2476&amp;"."&amp;G2476&amp;"."&amp;H2476&amp;"."&amp;I2476&amp;"."&amp;J2476,"")</f>
        <v>9.2.4.1.4.54.0.1.03</v>
      </c>
      <c r="W2344" s="105" t="b">
        <f>V2344=Tabela2[[#This Row],[N.R.
(Natureza da Receita)]]</f>
        <v>0</v>
      </c>
      <c r="X2344" s="105" t="str">
        <f>IF(Tabela2[[#This Row],[F.R.
(Fonte Recurso)]]="",VLOOKUP(Tabela2[[#This Row],[N.R.
(Natureza da Receita)]],Tabela813[[NR]:[Situação]],3,FALSE),"")</f>
        <v>S</v>
      </c>
      <c r="Y2344" s="105" t="b">
        <f>X2344=Tabela2[[#This Row],[(S)intética
(A)nalítica]]</f>
        <v>1</v>
      </c>
    </row>
    <row r="2345" spans="1:25" ht="45">
      <c r="B2345" s="29" t="s">
        <v>793</v>
      </c>
      <c r="C2345" s="20" t="s">
        <v>781</v>
      </c>
      <c r="D2345" s="20" t="s">
        <v>788</v>
      </c>
      <c r="E2345" s="20" t="s">
        <v>793</v>
      </c>
      <c r="F2345" s="20" t="s">
        <v>781</v>
      </c>
      <c r="G2345" s="20" t="s">
        <v>787</v>
      </c>
      <c r="H2345" s="20" t="s">
        <v>784</v>
      </c>
      <c r="I2345" s="20" t="s">
        <v>784</v>
      </c>
      <c r="J2345" s="20" t="s">
        <v>787</v>
      </c>
      <c r="K2345" s="16" t="s">
        <v>2355</v>
      </c>
      <c r="L2345" s="20"/>
      <c r="M2345" s="21" t="s">
        <v>945</v>
      </c>
      <c r="N2345" s="16" t="s">
        <v>1236</v>
      </c>
      <c r="O2345" s="16">
        <v>5</v>
      </c>
      <c r="P2345" s="20" t="s">
        <v>44</v>
      </c>
      <c r="Q2345" s="1" t="s">
        <v>2947</v>
      </c>
      <c r="R2345" s="1" t="s">
        <v>157</v>
      </c>
      <c r="S2345" s="16"/>
      <c r="T2345" s="151"/>
      <c r="V2345" s="105" t="str">
        <f>IF(Tabela2[[#This Row],[F.R.
(Fonte Recurso)]]="",IF(B2477&lt;&gt;"",B2477&amp;".","")&amp;C2477&amp;"."&amp;D2477&amp;"."&amp;E2477&amp;"."&amp;F2477&amp;"."&amp;G2477&amp;"."&amp;H2477&amp;"."&amp;I2477&amp;"."&amp;J2477,"")</f>
        <v>.......</v>
      </c>
      <c r="W2345" s="105" t="b">
        <f>V2345=Tabela2[[#This Row],[N.R.
(Natureza da Receita)]]</f>
        <v>0</v>
      </c>
      <c r="X2345" s="105" t="str">
        <f>IF(Tabela2[[#This Row],[F.R.
(Fonte Recurso)]]="",VLOOKUP(Tabela2[[#This Row],[N.R.
(Natureza da Receita)]],Tabela813[[NR]:[Situação]],3,FALSE),"")</f>
        <v>S</v>
      </c>
      <c r="Y2345" s="105" t="b">
        <f>X2345=Tabela2[[#This Row],[(S)intética
(A)nalítica]]</f>
        <v>1</v>
      </c>
    </row>
    <row r="2346" spans="1:25" ht="45">
      <c r="B2346" s="29" t="s">
        <v>793</v>
      </c>
      <c r="C2346" s="20" t="s">
        <v>781</v>
      </c>
      <c r="D2346" s="20" t="s">
        <v>788</v>
      </c>
      <c r="E2346" s="20" t="s">
        <v>793</v>
      </c>
      <c r="F2346" s="20" t="s">
        <v>781</v>
      </c>
      <c r="G2346" s="20" t="s">
        <v>807</v>
      </c>
      <c r="H2346" s="20" t="s">
        <v>784</v>
      </c>
      <c r="I2346" s="20" t="s">
        <v>784</v>
      </c>
      <c r="J2346" s="20" t="s">
        <v>787</v>
      </c>
      <c r="K2346" s="16" t="s">
        <v>2356</v>
      </c>
      <c r="L2346" s="20"/>
      <c r="M2346" s="21" t="s">
        <v>2702</v>
      </c>
      <c r="N2346" s="16" t="str">
        <f t="shared" si="54"/>
        <v>S</v>
      </c>
      <c r="O2346" s="16">
        <v>6</v>
      </c>
      <c r="P2346" s="20" t="s">
        <v>54</v>
      </c>
      <c r="Q2346" s="1" t="s">
        <v>2948</v>
      </c>
      <c r="R2346" s="1" t="s">
        <v>157</v>
      </c>
      <c r="S2346" s="16"/>
      <c r="T2346" s="151"/>
      <c r="V2346" s="105" t="str">
        <f>IF(Tabela2[[#This Row],[F.R.
(Fonte Recurso)]]="",IF(B2478&lt;&gt;"",B2478&amp;".","")&amp;C2478&amp;"."&amp;D2478&amp;"."&amp;E2478&amp;"."&amp;F2478&amp;"."&amp;G2478&amp;"."&amp;H2478&amp;"."&amp;I2478&amp;"."&amp;J2478,"")</f>
        <v>9.2.4.1.4.99.0.0.00</v>
      </c>
      <c r="W2346" s="105" t="b">
        <f>V2346=Tabela2[[#This Row],[N.R.
(Natureza da Receita)]]</f>
        <v>0</v>
      </c>
      <c r="X2346" s="105" t="str">
        <f>IF(Tabela2[[#This Row],[F.R.
(Fonte Recurso)]]="",VLOOKUP(Tabela2[[#This Row],[N.R.
(Natureza da Receita)]],Tabela813[[NR]:[Situação]],3,FALSE),"")</f>
        <v>S</v>
      </c>
      <c r="Y2346" s="105" t="b">
        <f>X2346=Tabela2[[#This Row],[(S)intética
(A)nalítica]]</f>
        <v>1</v>
      </c>
    </row>
    <row r="2347" spans="1:25">
      <c r="B2347" s="29"/>
      <c r="C2347" s="20"/>
      <c r="D2347" s="20"/>
      <c r="E2347" s="20"/>
      <c r="F2347" s="20"/>
      <c r="G2347" s="20"/>
      <c r="H2347" s="20"/>
      <c r="I2347" s="20"/>
      <c r="J2347" s="20"/>
      <c r="K2347" s="16"/>
      <c r="L2347" s="20" t="s">
        <v>3142</v>
      </c>
      <c r="M2347" s="21" t="s">
        <v>3059</v>
      </c>
      <c r="N2347" s="16"/>
      <c r="O2347" s="16" t="s">
        <v>157</v>
      </c>
      <c r="P2347" s="20" t="s">
        <v>157</v>
      </c>
      <c r="Q2347" s="1"/>
      <c r="R2347" s="1" t="s">
        <v>157</v>
      </c>
      <c r="S2347" s="16" t="s">
        <v>157</v>
      </c>
      <c r="T2347" s="151"/>
      <c r="V2347" s="105" t="str">
        <f>IF(Tabela2[[#This Row],[F.R.
(Fonte Recurso)]]="",IF(B2479&lt;&gt;"",B2479&amp;".","")&amp;C2479&amp;"."&amp;D2479&amp;"."&amp;E2479&amp;"."&amp;F2479&amp;"."&amp;G2479&amp;"."&amp;H2479&amp;"."&amp;I2479&amp;"."&amp;J2479,"")</f>
        <v/>
      </c>
      <c r="W2347" s="105" t="b">
        <f>V2347=Tabela2[[#This Row],[N.R.
(Natureza da Receita)]]</f>
        <v>1</v>
      </c>
      <c r="X2347" s="105" t="str">
        <f>IF(Tabela2[[#This Row],[F.R.
(Fonte Recurso)]]="",VLOOKUP(Tabela2[[#This Row],[N.R.
(Natureza da Receita)]],Tabela813[[NR]:[Situação]],3,FALSE),"")</f>
        <v/>
      </c>
      <c r="Y2347" s="105" t="b">
        <f>X2347=Tabela2[[#This Row],[(S)intética
(A)nalítica]]</f>
        <v>1</v>
      </c>
    </row>
    <row r="2348" spans="1:25" ht="45">
      <c r="B2348" s="29" t="s">
        <v>793</v>
      </c>
      <c r="C2348" s="20" t="s">
        <v>781</v>
      </c>
      <c r="D2348" s="20" t="s">
        <v>788</v>
      </c>
      <c r="E2348" s="20" t="s">
        <v>793</v>
      </c>
      <c r="F2348" s="20" t="s">
        <v>781</v>
      </c>
      <c r="G2348" s="20" t="s">
        <v>809</v>
      </c>
      <c r="H2348" s="20" t="s">
        <v>784</v>
      </c>
      <c r="I2348" s="20" t="s">
        <v>784</v>
      </c>
      <c r="J2348" s="20" t="s">
        <v>787</v>
      </c>
      <c r="K2348" s="16" t="s">
        <v>2357</v>
      </c>
      <c r="L2348" s="20"/>
      <c r="M2348" s="21" t="s">
        <v>946</v>
      </c>
      <c r="N2348" s="16" t="str">
        <f t="shared" si="54"/>
        <v>S</v>
      </c>
      <c r="O2348" s="16">
        <v>6</v>
      </c>
      <c r="P2348" s="20" t="s">
        <v>54</v>
      </c>
      <c r="Q2348" s="1" t="s">
        <v>2949</v>
      </c>
      <c r="R2348" s="1" t="s">
        <v>157</v>
      </c>
      <c r="S2348" s="16"/>
      <c r="T2348" s="151"/>
      <c r="V2348" s="105" t="str">
        <f>IF(Tabela2[[#This Row],[F.R.
(Fonte Recurso)]]="",IF(B2480&lt;&gt;"",B2480&amp;".","")&amp;C2480&amp;"."&amp;D2480&amp;"."&amp;E2480&amp;"."&amp;F2480&amp;"."&amp;G2480&amp;"."&amp;H2480&amp;"."&amp;I2480&amp;"."&amp;J2480,"")</f>
        <v>9.2.4.1.4.99.0.1.01</v>
      </c>
      <c r="W2348" s="105" t="b">
        <f>V2348=Tabela2[[#This Row],[N.R.
(Natureza da Receita)]]</f>
        <v>0</v>
      </c>
      <c r="X2348" s="105" t="str">
        <f>IF(Tabela2[[#This Row],[F.R.
(Fonte Recurso)]]="",VLOOKUP(Tabela2[[#This Row],[N.R.
(Natureza da Receita)]],Tabela813[[NR]:[Situação]],3,FALSE),"")</f>
        <v>S</v>
      </c>
      <c r="Y2348" s="105" t="b">
        <f>X2348=Tabela2[[#This Row],[(S)intética
(A)nalítica]]</f>
        <v>1</v>
      </c>
    </row>
    <row r="2349" spans="1:25">
      <c r="B2349" s="29"/>
      <c r="C2349" s="20"/>
      <c r="D2349" s="20"/>
      <c r="E2349" s="20"/>
      <c r="F2349" s="20"/>
      <c r="G2349" s="20"/>
      <c r="H2349" s="20"/>
      <c r="I2349" s="20"/>
      <c r="J2349" s="20"/>
      <c r="K2349" s="16"/>
      <c r="L2349" s="36" t="s">
        <v>3164</v>
      </c>
      <c r="M2349" s="38" t="s">
        <v>2783</v>
      </c>
      <c r="N2349" s="16" t="str">
        <f t="shared" si="54"/>
        <v/>
      </c>
      <c r="O2349" s="16" t="s">
        <v>157</v>
      </c>
      <c r="P2349" s="20" t="s">
        <v>157</v>
      </c>
      <c r="Q2349" s="1"/>
      <c r="R2349" s="1" t="s">
        <v>157</v>
      </c>
      <c r="S2349" s="16" t="s">
        <v>157</v>
      </c>
      <c r="T2349" s="151"/>
      <c r="V2349" s="105" t="str">
        <f>IF(Tabela2[[#This Row],[F.R.
(Fonte Recurso)]]="",IF(B2481&lt;&gt;"",B2481&amp;".","")&amp;C2481&amp;"."&amp;D2481&amp;"."&amp;E2481&amp;"."&amp;F2481&amp;"."&amp;G2481&amp;"."&amp;H2481&amp;"."&amp;I2481&amp;"."&amp;J2481,"")</f>
        <v/>
      </c>
      <c r="W2349" s="105" t="b">
        <f>V2349=Tabela2[[#This Row],[N.R.
(Natureza da Receita)]]</f>
        <v>1</v>
      </c>
      <c r="X2349" s="105" t="str">
        <f>IF(Tabela2[[#This Row],[F.R.
(Fonte Recurso)]]="",VLOOKUP(Tabela2[[#This Row],[N.R.
(Natureza da Receita)]],Tabela813[[NR]:[Situação]],3,FALSE),"")</f>
        <v/>
      </c>
      <c r="Y2349" s="105" t="b">
        <f>X2349=Tabela2[[#This Row],[(S)intética
(A)nalítica]]</f>
        <v>1</v>
      </c>
    </row>
    <row r="2350" spans="1:25">
      <c r="B2350" s="29" t="s">
        <v>793</v>
      </c>
      <c r="C2350" s="20" t="s">
        <v>781</v>
      </c>
      <c r="D2350" s="20" t="s">
        <v>793</v>
      </c>
      <c r="E2350" s="20" t="s">
        <v>784</v>
      </c>
      <c r="F2350" s="20" t="s">
        <v>784</v>
      </c>
      <c r="G2350" s="20" t="s">
        <v>787</v>
      </c>
      <c r="H2350" s="20" t="s">
        <v>784</v>
      </c>
      <c r="I2350" s="20" t="s">
        <v>784</v>
      </c>
      <c r="J2350" s="20" t="s">
        <v>787</v>
      </c>
      <c r="K2350" s="16" t="s">
        <v>2358</v>
      </c>
      <c r="L2350" s="20"/>
      <c r="M2350" s="21" t="s">
        <v>947</v>
      </c>
      <c r="N2350" s="16" t="str">
        <f t="shared" si="54"/>
        <v>S</v>
      </c>
      <c r="O2350" s="16">
        <v>3</v>
      </c>
      <c r="P2350" s="20" t="s">
        <v>44</v>
      </c>
      <c r="Q2350" s="1" t="s">
        <v>2950</v>
      </c>
      <c r="R2350" s="1" t="s">
        <v>157</v>
      </c>
      <c r="S2350" s="16" t="s">
        <v>157</v>
      </c>
      <c r="T2350" s="151"/>
      <c r="V2350" s="105" t="str">
        <f>IF(Tabela2[[#This Row],[F.R.
(Fonte Recurso)]]="",IF(B2482&lt;&gt;"",B2482&amp;".","")&amp;C2482&amp;"."&amp;D2482&amp;"."&amp;E2482&amp;"."&amp;F2482&amp;"."&amp;G2482&amp;"."&amp;H2482&amp;"."&amp;I2482&amp;"."&amp;J2482,"")</f>
        <v>.......</v>
      </c>
      <c r="W2350" s="105" t="b">
        <f>V2350=Tabela2[[#This Row],[N.R.
(Natureza da Receita)]]</f>
        <v>0</v>
      </c>
      <c r="X2350" s="105" t="str">
        <f>IF(Tabela2[[#This Row],[F.R.
(Fonte Recurso)]]="",VLOOKUP(Tabela2[[#This Row],[N.R.
(Natureza da Receita)]],Tabela813[[NR]:[Situação]],3,FALSE),"")</f>
        <v>S</v>
      </c>
      <c r="Y2350" s="105" t="b">
        <f>X2350=Tabela2[[#This Row],[(S)intética
(A)nalítica]]</f>
        <v>1</v>
      </c>
    </row>
    <row r="2351" spans="1:25">
      <c r="B2351" s="29" t="s">
        <v>793</v>
      </c>
      <c r="C2351" s="20" t="s">
        <v>781</v>
      </c>
      <c r="D2351" s="20" t="s">
        <v>793</v>
      </c>
      <c r="E2351" s="20" t="s">
        <v>781</v>
      </c>
      <c r="F2351" s="20" t="s">
        <v>784</v>
      </c>
      <c r="G2351" s="20" t="s">
        <v>787</v>
      </c>
      <c r="H2351" s="20" t="s">
        <v>784</v>
      </c>
      <c r="I2351" s="20" t="s">
        <v>784</v>
      </c>
      <c r="J2351" s="20" t="s">
        <v>787</v>
      </c>
      <c r="K2351" s="16" t="s">
        <v>2359</v>
      </c>
      <c r="L2351" s="20"/>
      <c r="M2351" s="21" t="s">
        <v>948</v>
      </c>
      <c r="N2351" s="16" t="s">
        <v>1236</v>
      </c>
      <c r="O2351" s="16">
        <v>4</v>
      </c>
      <c r="P2351" s="20" t="s">
        <v>44</v>
      </c>
      <c r="Q2351" s="1" t="s">
        <v>2951</v>
      </c>
      <c r="R2351" s="1" t="s">
        <v>157</v>
      </c>
      <c r="S2351" s="16" t="s">
        <v>157</v>
      </c>
      <c r="T2351" s="151"/>
      <c r="V2351" s="105" t="str">
        <f>IF(Tabela2[[#This Row],[F.R.
(Fonte Recurso)]]="",IF(B2483&lt;&gt;"",B2483&amp;".","")&amp;C2483&amp;"."&amp;D2483&amp;"."&amp;E2483&amp;"."&amp;F2483&amp;"."&amp;G2483&amp;"."&amp;H2483&amp;"."&amp;I2483&amp;"."&amp;J2483,"")</f>
        <v>9.2.4.1.4.99.0.1.02</v>
      </c>
      <c r="W2351" s="105" t="b">
        <f>V2351=Tabela2[[#This Row],[N.R.
(Natureza da Receita)]]</f>
        <v>0</v>
      </c>
      <c r="X2351" s="105" t="str">
        <f>IF(Tabela2[[#This Row],[F.R.
(Fonte Recurso)]]="",VLOOKUP(Tabela2[[#This Row],[N.R.
(Natureza da Receita)]],Tabela813[[NR]:[Situação]],3,FALSE),"")</f>
        <v>S</v>
      </c>
      <c r="Y2351" s="105" t="b">
        <f>X2351=Tabela2[[#This Row],[(S)intética
(A)nalítica]]</f>
        <v>1</v>
      </c>
    </row>
    <row r="2352" spans="1:25">
      <c r="B2352" s="29" t="s">
        <v>793</v>
      </c>
      <c r="C2352" s="20" t="s">
        <v>781</v>
      </c>
      <c r="D2352" s="20" t="s">
        <v>793</v>
      </c>
      <c r="E2352" s="20" t="s">
        <v>781</v>
      </c>
      <c r="F2352" s="20" t="s">
        <v>781</v>
      </c>
      <c r="G2352" s="20" t="s">
        <v>787</v>
      </c>
      <c r="H2352" s="20" t="s">
        <v>784</v>
      </c>
      <c r="I2352" s="20" t="s">
        <v>784</v>
      </c>
      <c r="J2352" s="20" t="s">
        <v>787</v>
      </c>
      <c r="K2352" s="16" t="s">
        <v>2360</v>
      </c>
      <c r="L2352" s="20"/>
      <c r="M2352" s="21" t="s">
        <v>948</v>
      </c>
      <c r="N2352" s="16" t="str">
        <f t="shared" si="54"/>
        <v>S</v>
      </c>
      <c r="O2352" s="16">
        <v>5</v>
      </c>
      <c r="P2352" s="20" t="s">
        <v>44</v>
      </c>
      <c r="Q2352" s="1" t="s">
        <v>2952</v>
      </c>
      <c r="R2352" s="1" t="s">
        <v>157</v>
      </c>
      <c r="S2352" s="16"/>
      <c r="T2352" s="151"/>
      <c r="V2352" s="105" t="str">
        <f>IF(Tabela2[[#This Row],[F.R.
(Fonte Recurso)]]="",IF(B2484&lt;&gt;"",B2484&amp;".","")&amp;C2484&amp;"."&amp;D2484&amp;"."&amp;E2484&amp;"."&amp;F2484&amp;"."&amp;G2484&amp;"."&amp;H2484&amp;"."&amp;I2484&amp;"."&amp;J2484,"")</f>
        <v>.......</v>
      </c>
      <c r="W2352" s="105" t="b">
        <f>V2352=Tabela2[[#This Row],[N.R.
(Natureza da Receita)]]</f>
        <v>0</v>
      </c>
      <c r="X2352" s="105" t="str">
        <f>IF(Tabela2[[#This Row],[F.R.
(Fonte Recurso)]]="",VLOOKUP(Tabela2[[#This Row],[N.R.
(Natureza da Receita)]],Tabela813[[NR]:[Situação]],3,FALSE),"")</f>
        <v>S</v>
      </c>
      <c r="Y2352" s="105" t="b">
        <f>X2352=Tabela2[[#This Row],[(S)intética
(A)nalítica]]</f>
        <v>1</v>
      </c>
    </row>
    <row r="2353" spans="2:25" ht="60">
      <c r="B2353" s="29" t="s">
        <v>793</v>
      </c>
      <c r="C2353" s="20" t="s">
        <v>781</v>
      </c>
      <c r="D2353" s="20" t="s">
        <v>793</v>
      </c>
      <c r="E2353" s="20" t="s">
        <v>781</v>
      </c>
      <c r="F2353" s="20" t="s">
        <v>781</v>
      </c>
      <c r="G2353" s="20" t="s">
        <v>783</v>
      </c>
      <c r="H2353" s="20" t="s">
        <v>784</v>
      </c>
      <c r="I2353" s="20" t="s">
        <v>784</v>
      </c>
      <c r="J2353" s="20" t="s">
        <v>787</v>
      </c>
      <c r="K2353" s="16" t="s">
        <v>2361</v>
      </c>
      <c r="L2353" s="20"/>
      <c r="M2353" s="21" t="s">
        <v>949</v>
      </c>
      <c r="N2353" s="16" t="s">
        <v>1236</v>
      </c>
      <c r="O2353" s="16">
        <v>6</v>
      </c>
      <c r="P2353" s="20" t="s">
        <v>50</v>
      </c>
      <c r="Q2353" s="1" t="s">
        <v>2953</v>
      </c>
      <c r="R2353" s="1" t="s">
        <v>157</v>
      </c>
      <c r="S2353" s="16"/>
      <c r="T2353" s="151"/>
      <c r="V2353" s="105" t="str">
        <f>IF(Tabela2[[#This Row],[F.R.
(Fonte Recurso)]]="",IF(B2485&lt;&gt;"",B2485&amp;".","")&amp;C2485&amp;"."&amp;D2485&amp;"."&amp;E2485&amp;"."&amp;F2485&amp;"."&amp;G2485&amp;"."&amp;H2485&amp;"."&amp;I2485&amp;"."&amp;J2485,"")</f>
        <v>.......</v>
      </c>
      <c r="W2353" s="105" t="b">
        <f>V2353=Tabela2[[#This Row],[N.R.
(Natureza da Receita)]]</f>
        <v>0</v>
      </c>
      <c r="X2353" s="105" t="str">
        <f>IF(Tabela2[[#This Row],[F.R.
(Fonte Recurso)]]="",VLOOKUP(Tabela2[[#This Row],[N.R.
(Natureza da Receita)]],Tabela813[[NR]:[Situação]],3,FALSE),"")</f>
        <v>S</v>
      </c>
      <c r="Y2353" s="105" t="b">
        <f>X2353=Tabela2[[#This Row],[(S)intética
(A)nalítica]]</f>
        <v>1</v>
      </c>
    </row>
    <row r="2354" spans="2:25" ht="30">
      <c r="B2354" s="29"/>
      <c r="C2354" s="20"/>
      <c r="D2354" s="20"/>
      <c r="E2354" s="20"/>
      <c r="F2354" s="20"/>
      <c r="G2354" s="20"/>
      <c r="H2354" s="20"/>
      <c r="I2354" s="20"/>
      <c r="J2354" s="20"/>
      <c r="K2354" s="16"/>
      <c r="L2354" s="20" t="s">
        <v>3110</v>
      </c>
      <c r="M2354" s="21" t="s">
        <v>3055</v>
      </c>
      <c r="N2354" s="16"/>
      <c r="O2354" s="16"/>
      <c r="P2354" s="20"/>
      <c r="Q2354" s="41" t="s">
        <v>3192</v>
      </c>
      <c r="R2354" s="1"/>
      <c r="S2354" s="16"/>
      <c r="T2354" s="151"/>
      <c r="V2354" s="105" t="str">
        <f>IF(Tabela2[[#This Row],[F.R.
(Fonte Recurso)]]="",IF(B2486&lt;&gt;"",B2486&amp;".","")&amp;C2486&amp;"."&amp;D2486&amp;"."&amp;E2486&amp;"."&amp;F2486&amp;"."&amp;G2486&amp;"."&amp;H2486&amp;"."&amp;I2486&amp;"."&amp;J2486,"")</f>
        <v/>
      </c>
      <c r="W2354" s="105" t="b">
        <f>V2354=Tabela2[[#This Row],[N.R.
(Natureza da Receita)]]</f>
        <v>1</v>
      </c>
      <c r="X2354" s="105" t="str">
        <f>IF(Tabela2[[#This Row],[F.R.
(Fonte Recurso)]]="",VLOOKUP(Tabela2[[#This Row],[N.R.
(Natureza da Receita)]],Tabela813[[NR]:[Situação]],3,FALSE),"")</f>
        <v/>
      </c>
      <c r="Y2354" s="105" t="b">
        <f>X2354=Tabela2[[#This Row],[(S)intética
(A)nalítica]]</f>
        <v>1</v>
      </c>
    </row>
    <row r="2355" spans="2:25">
      <c r="B2355" s="29"/>
      <c r="C2355" s="20"/>
      <c r="D2355" s="20"/>
      <c r="E2355" s="20"/>
      <c r="F2355" s="20"/>
      <c r="G2355" s="20"/>
      <c r="H2355" s="20"/>
      <c r="I2355" s="20"/>
      <c r="J2355" s="20"/>
      <c r="K2355" s="16"/>
      <c r="L2355" s="20" t="s">
        <v>3130</v>
      </c>
      <c r="M2355" s="21" t="s">
        <v>3129</v>
      </c>
      <c r="N2355" s="16"/>
      <c r="O2355" s="16" t="s">
        <v>157</v>
      </c>
      <c r="P2355" s="20" t="s">
        <v>157</v>
      </c>
      <c r="Q2355" s="1"/>
      <c r="R2355" s="1" t="s">
        <v>157</v>
      </c>
      <c r="S2355" s="16" t="s">
        <v>157</v>
      </c>
      <c r="T2355" s="151"/>
      <c r="V2355" s="105" t="str">
        <f>IF(Tabela2[[#This Row],[F.R.
(Fonte Recurso)]]="",IF(B2487&lt;&gt;"",B2487&amp;".","")&amp;C2487&amp;"."&amp;D2487&amp;"."&amp;E2487&amp;"."&amp;F2487&amp;"."&amp;G2487&amp;"."&amp;H2487&amp;"."&amp;I2487&amp;"."&amp;J2487,"")</f>
        <v/>
      </c>
      <c r="W2355" s="105" t="b">
        <f>V2355=Tabela2[[#This Row],[N.R.
(Natureza da Receita)]]</f>
        <v>1</v>
      </c>
      <c r="X2355" s="105" t="str">
        <f>IF(Tabela2[[#This Row],[F.R.
(Fonte Recurso)]]="",VLOOKUP(Tabela2[[#This Row],[N.R.
(Natureza da Receita)]],Tabela813[[NR]:[Situação]],3,FALSE),"")</f>
        <v/>
      </c>
      <c r="Y2355" s="105" t="b">
        <f>X2355=Tabela2[[#This Row],[(S)intética
(A)nalítica]]</f>
        <v>1</v>
      </c>
    </row>
    <row r="2356" spans="2:25">
      <c r="B2356" s="29"/>
      <c r="C2356" s="20"/>
      <c r="D2356" s="20"/>
      <c r="E2356" s="20"/>
      <c r="F2356" s="20"/>
      <c r="G2356" s="20"/>
      <c r="H2356" s="20"/>
      <c r="I2356" s="20"/>
      <c r="J2356" s="20"/>
      <c r="K2356" s="16"/>
      <c r="L2356" s="20" t="s">
        <v>3337</v>
      </c>
      <c r="M2356" s="21" t="s">
        <v>3338</v>
      </c>
      <c r="N2356" s="16"/>
      <c r="O2356" s="16"/>
      <c r="P2356" s="20"/>
      <c r="Q2356" s="1"/>
      <c r="R2356" s="1"/>
      <c r="S2356" s="16"/>
      <c r="T2356" s="151"/>
      <c r="V2356" s="105" t="str">
        <f>IF(Tabela2[[#This Row],[F.R.
(Fonte Recurso)]]="",IF(B2488&lt;&gt;"",B2488&amp;".","")&amp;C2488&amp;"."&amp;D2488&amp;"."&amp;E2488&amp;"."&amp;F2488&amp;"."&amp;G2488&amp;"."&amp;H2488&amp;"."&amp;I2488&amp;"."&amp;J2488,"")</f>
        <v/>
      </c>
      <c r="W2356" s="105" t="b">
        <f>V2356=Tabela2[[#This Row],[N.R.
(Natureza da Receita)]]</f>
        <v>1</v>
      </c>
      <c r="X2356" s="105" t="str">
        <f>IF(Tabela2[[#This Row],[F.R.
(Fonte Recurso)]]="",VLOOKUP(Tabela2[[#This Row],[N.R.
(Natureza da Receita)]],Tabela813[[NR]:[Situação]],3,FALSE),"")</f>
        <v/>
      </c>
      <c r="Y2356" s="105" t="b">
        <f>X2356=Tabela2[[#This Row],[(S)intética
(A)nalítica]]</f>
        <v>1</v>
      </c>
    </row>
    <row r="2357" spans="2:25" ht="30">
      <c r="B2357" s="29" t="s">
        <v>793</v>
      </c>
      <c r="C2357" s="20" t="s">
        <v>781</v>
      </c>
      <c r="D2357" s="20" t="s">
        <v>793</v>
      </c>
      <c r="E2357" s="20" t="s">
        <v>781</v>
      </c>
      <c r="F2357" s="20" t="s">
        <v>781</v>
      </c>
      <c r="G2357" s="20" t="s">
        <v>798</v>
      </c>
      <c r="H2357" s="20" t="s">
        <v>784</v>
      </c>
      <c r="I2357" s="20" t="s">
        <v>784</v>
      </c>
      <c r="J2357" s="20" t="s">
        <v>787</v>
      </c>
      <c r="K2357" s="16" t="s">
        <v>2362</v>
      </c>
      <c r="L2357" s="20"/>
      <c r="M2357" s="21" t="s">
        <v>2703</v>
      </c>
      <c r="N2357" s="16" t="s">
        <v>1236</v>
      </c>
      <c r="O2357" s="16">
        <v>6</v>
      </c>
      <c r="P2357" s="20" t="s">
        <v>50</v>
      </c>
      <c r="Q2357" s="1" t="s">
        <v>2954</v>
      </c>
      <c r="R2357" s="1" t="s">
        <v>157</v>
      </c>
      <c r="S2357" s="16"/>
      <c r="T2357" s="151"/>
      <c r="V2357" s="105" t="str">
        <f>IF(Tabela2[[#This Row],[F.R.
(Fonte Recurso)]]="",IF(B2489&lt;&gt;"",B2489&amp;".","")&amp;C2489&amp;"."&amp;D2489&amp;"."&amp;E2489&amp;"."&amp;F2489&amp;"."&amp;G2489&amp;"."&amp;H2489&amp;"."&amp;I2489&amp;"."&amp;J2489,"")</f>
        <v>9.2.4.2.0.00.0.0.00</v>
      </c>
      <c r="W2357" s="105" t="b">
        <f>V2357=Tabela2[[#This Row],[N.R.
(Natureza da Receita)]]</f>
        <v>0</v>
      </c>
      <c r="X2357" s="105" t="str">
        <f>IF(Tabela2[[#This Row],[F.R.
(Fonte Recurso)]]="",VLOOKUP(Tabela2[[#This Row],[N.R.
(Natureza da Receita)]],Tabela813[[NR]:[Situação]],3,FALSE),"")</f>
        <v>S</v>
      </c>
      <c r="Y2357" s="105" t="b">
        <f>X2357=Tabela2[[#This Row],[(S)intética
(A)nalítica]]</f>
        <v>1</v>
      </c>
    </row>
    <row r="2358" spans="2:25" ht="30">
      <c r="B2358" s="29" t="s">
        <v>793</v>
      </c>
      <c r="C2358" s="20" t="s">
        <v>781</v>
      </c>
      <c r="D2358" s="20" t="s">
        <v>793</v>
      </c>
      <c r="E2358" s="20" t="s">
        <v>781</v>
      </c>
      <c r="F2358" s="20" t="s">
        <v>781</v>
      </c>
      <c r="G2358" s="20" t="s">
        <v>798</v>
      </c>
      <c r="H2358" s="20" t="s">
        <v>781</v>
      </c>
      <c r="I2358" s="20" t="s">
        <v>784</v>
      </c>
      <c r="J2358" s="20" t="s">
        <v>787</v>
      </c>
      <c r="K2358" s="16" t="s">
        <v>2363</v>
      </c>
      <c r="L2358" s="20"/>
      <c r="M2358" s="21" t="s">
        <v>2704</v>
      </c>
      <c r="N2358" s="16" t="s">
        <v>1236</v>
      </c>
      <c r="O2358" s="16">
        <v>7</v>
      </c>
      <c r="P2358" s="20" t="s">
        <v>50</v>
      </c>
      <c r="Q2358" s="1" t="s">
        <v>1133</v>
      </c>
      <c r="R2358" s="1" t="s">
        <v>157</v>
      </c>
      <c r="S2358" s="16"/>
      <c r="T2358" s="151"/>
      <c r="V2358" s="105" t="str">
        <f>IF(Tabela2[[#This Row],[F.R.
(Fonte Recurso)]]="",IF(B2490&lt;&gt;"",B2490&amp;".","")&amp;C2490&amp;"."&amp;D2490&amp;"."&amp;E2490&amp;"."&amp;F2490&amp;"."&amp;G2490&amp;"."&amp;H2490&amp;"."&amp;I2490&amp;"."&amp;J2490,"")</f>
        <v>9.2.4.2.2.00.0.0.00</v>
      </c>
      <c r="W2358" s="105" t="b">
        <f>V2358=Tabela2[[#This Row],[N.R.
(Natureza da Receita)]]</f>
        <v>0</v>
      </c>
      <c r="X2358" s="105" t="str">
        <f>IF(Tabela2[[#This Row],[F.R.
(Fonte Recurso)]]="",VLOOKUP(Tabela2[[#This Row],[N.R.
(Natureza da Receita)]],Tabela813[[NR]:[Situação]],3,FALSE),"")</f>
        <v>S</v>
      </c>
      <c r="Y2358" s="105" t="b">
        <f>X2358=Tabela2[[#This Row],[(S)intética
(A)nalítica]]</f>
        <v>1</v>
      </c>
    </row>
    <row r="2359" spans="2:25" ht="30">
      <c r="B2359" s="29"/>
      <c r="C2359" s="20"/>
      <c r="D2359" s="20"/>
      <c r="E2359" s="20"/>
      <c r="F2359" s="20"/>
      <c r="G2359" s="20"/>
      <c r="H2359" s="20"/>
      <c r="I2359" s="20"/>
      <c r="J2359" s="20"/>
      <c r="K2359" s="16"/>
      <c r="L2359" s="20" t="s">
        <v>3110</v>
      </c>
      <c r="M2359" s="21" t="s">
        <v>3055</v>
      </c>
      <c r="N2359" s="16"/>
      <c r="O2359" s="16"/>
      <c r="P2359" s="20"/>
      <c r="Q2359" s="41" t="s">
        <v>3192</v>
      </c>
      <c r="R2359" s="1"/>
      <c r="S2359" s="16"/>
      <c r="T2359" s="151"/>
      <c r="V2359" s="105" t="str">
        <f>IF(Tabela2[[#This Row],[F.R.
(Fonte Recurso)]]="",IF(B2491&lt;&gt;"",B2491&amp;".","")&amp;C2491&amp;"."&amp;D2491&amp;"."&amp;E2491&amp;"."&amp;F2491&amp;"."&amp;G2491&amp;"."&amp;H2491&amp;"."&amp;I2491&amp;"."&amp;J2491,"")</f>
        <v/>
      </c>
      <c r="W2359" s="105" t="b">
        <f>V2359=Tabela2[[#This Row],[N.R.
(Natureza da Receita)]]</f>
        <v>1</v>
      </c>
      <c r="X2359" s="105" t="str">
        <f>IF(Tabela2[[#This Row],[F.R.
(Fonte Recurso)]]="",VLOOKUP(Tabela2[[#This Row],[N.R.
(Natureza da Receita)]],Tabela813[[NR]:[Situação]],3,FALSE),"")</f>
        <v/>
      </c>
      <c r="Y2359" s="105" t="b">
        <f>X2359=Tabela2[[#This Row],[(S)intética
(A)nalítica]]</f>
        <v>1</v>
      </c>
    </row>
    <row r="2360" spans="2:25">
      <c r="B2360" s="29"/>
      <c r="C2360" s="20"/>
      <c r="D2360" s="20"/>
      <c r="E2360" s="20"/>
      <c r="F2360" s="20"/>
      <c r="G2360" s="20"/>
      <c r="H2360" s="20"/>
      <c r="I2360" s="20"/>
      <c r="J2360" s="20"/>
      <c r="K2360" s="16"/>
      <c r="L2360" s="20" t="s">
        <v>3337</v>
      </c>
      <c r="M2360" s="21" t="s">
        <v>3338</v>
      </c>
      <c r="N2360" s="16" t="str">
        <f t="shared" si="54"/>
        <v/>
      </c>
      <c r="O2360" s="16"/>
      <c r="P2360" s="20"/>
      <c r="Q2360" s="1"/>
      <c r="R2360" s="1"/>
      <c r="S2360" s="16"/>
      <c r="T2360" s="151"/>
      <c r="V2360" s="105" t="str">
        <f>IF(Tabela2[[#This Row],[F.R.
(Fonte Recurso)]]="",IF(B2492&lt;&gt;"",B2492&amp;".","")&amp;C2492&amp;"."&amp;D2492&amp;"."&amp;E2492&amp;"."&amp;F2492&amp;"."&amp;G2492&amp;"."&amp;H2492&amp;"."&amp;I2492&amp;"."&amp;J2492,"")</f>
        <v/>
      </c>
      <c r="W2360" s="105" t="b">
        <f>V2360=Tabela2[[#This Row],[N.R.
(Natureza da Receita)]]</f>
        <v>1</v>
      </c>
      <c r="X2360" s="105" t="str">
        <f>IF(Tabela2[[#This Row],[F.R.
(Fonte Recurso)]]="",VLOOKUP(Tabela2[[#This Row],[N.R.
(Natureza da Receita)]],Tabela813[[NR]:[Situação]],3,FALSE),"")</f>
        <v/>
      </c>
      <c r="Y2360" s="105" t="b">
        <f>X2360=Tabela2[[#This Row],[(S)intética
(A)nalítica]]</f>
        <v>1</v>
      </c>
    </row>
    <row r="2361" spans="2:25" ht="30">
      <c r="B2361" s="29" t="s">
        <v>793</v>
      </c>
      <c r="C2361" s="20" t="s">
        <v>781</v>
      </c>
      <c r="D2361" s="20" t="s">
        <v>793</v>
      </c>
      <c r="E2361" s="20" t="s">
        <v>781</v>
      </c>
      <c r="F2361" s="20" t="s">
        <v>781</v>
      </c>
      <c r="G2361" s="20" t="s">
        <v>798</v>
      </c>
      <c r="H2361" s="20" t="s">
        <v>790</v>
      </c>
      <c r="I2361" s="20" t="s">
        <v>784</v>
      </c>
      <c r="J2361" s="20" t="s">
        <v>787</v>
      </c>
      <c r="K2361" s="16" t="s">
        <v>2364</v>
      </c>
      <c r="L2361" s="20"/>
      <c r="M2361" s="21" t="s">
        <v>2705</v>
      </c>
      <c r="N2361" s="16" t="s">
        <v>1236</v>
      </c>
      <c r="O2361" s="16">
        <v>7</v>
      </c>
      <c r="P2361" s="20" t="s">
        <v>50</v>
      </c>
      <c r="Q2361" s="1" t="s">
        <v>1134</v>
      </c>
      <c r="R2361" s="1" t="s">
        <v>157</v>
      </c>
      <c r="S2361" s="16"/>
      <c r="T2361" s="151"/>
      <c r="V2361" s="105" t="str">
        <f>IF(Tabela2[[#This Row],[F.R.
(Fonte Recurso)]]="",IF(B2493&lt;&gt;"",B2493&amp;".","")&amp;C2493&amp;"."&amp;D2493&amp;"."&amp;E2493&amp;"."&amp;F2493&amp;"."&amp;G2493&amp;"."&amp;H2493&amp;"."&amp;I2493&amp;"."&amp;J2493,"")</f>
        <v>9.2.4.2.2.50.0.1.01</v>
      </c>
      <c r="W2361" s="105" t="b">
        <f>V2361=Tabela2[[#This Row],[N.R.
(Natureza da Receita)]]</f>
        <v>0</v>
      </c>
      <c r="X2361" s="105" t="str">
        <f>IF(Tabela2[[#This Row],[F.R.
(Fonte Recurso)]]="",VLOOKUP(Tabela2[[#This Row],[N.R.
(Natureza da Receita)]],Tabela813[[NR]:[Situação]],3,FALSE),"")</f>
        <v>S</v>
      </c>
      <c r="Y2361" s="105" t="b">
        <f>X2361=Tabela2[[#This Row],[(S)intética
(A)nalítica]]</f>
        <v>1</v>
      </c>
    </row>
    <row r="2362" spans="2:25" ht="30">
      <c r="B2362" s="29"/>
      <c r="C2362" s="20"/>
      <c r="D2362" s="20"/>
      <c r="E2362" s="20"/>
      <c r="F2362" s="20"/>
      <c r="G2362" s="20"/>
      <c r="H2362" s="20"/>
      <c r="I2362" s="20"/>
      <c r="J2362" s="20"/>
      <c r="K2362" s="16"/>
      <c r="L2362" s="20" t="s">
        <v>3110</v>
      </c>
      <c r="M2362" s="21" t="s">
        <v>3055</v>
      </c>
      <c r="N2362" s="16" t="str">
        <f t="shared" si="54"/>
        <v/>
      </c>
      <c r="O2362" s="16"/>
      <c r="P2362" s="20"/>
      <c r="Q2362" s="41" t="s">
        <v>3192</v>
      </c>
      <c r="R2362" s="1"/>
      <c r="S2362" s="16"/>
      <c r="T2362" s="151"/>
      <c r="V2362" s="105" t="str">
        <f>IF(Tabela2[[#This Row],[F.R.
(Fonte Recurso)]]="",IF(B2494&lt;&gt;"",B2494&amp;".","")&amp;C2494&amp;"."&amp;D2494&amp;"."&amp;E2494&amp;"."&amp;F2494&amp;"."&amp;G2494&amp;"."&amp;H2494&amp;"."&amp;I2494&amp;"."&amp;J2494,"")</f>
        <v/>
      </c>
      <c r="W2362" s="105" t="b">
        <f>V2362=Tabela2[[#This Row],[N.R.
(Natureza da Receita)]]</f>
        <v>1</v>
      </c>
      <c r="X2362" s="105" t="str">
        <f>IF(Tabela2[[#This Row],[F.R.
(Fonte Recurso)]]="",VLOOKUP(Tabela2[[#This Row],[N.R.
(Natureza da Receita)]],Tabela813[[NR]:[Situação]],3,FALSE),"")</f>
        <v/>
      </c>
      <c r="Y2362" s="105" t="b">
        <f>X2362=Tabela2[[#This Row],[(S)intética
(A)nalítica]]</f>
        <v>1</v>
      </c>
    </row>
    <row r="2363" spans="2:25">
      <c r="B2363" s="29"/>
      <c r="C2363" s="20"/>
      <c r="D2363" s="20"/>
      <c r="E2363" s="20"/>
      <c r="F2363" s="20"/>
      <c r="G2363" s="20"/>
      <c r="H2363" s="20"/>
      <c r="I2363" s="20"/>
      <c r="J2363" s="20"/>
      <c r="K2363" s="16"/>
      <c r="L2363" s="20" t="s">
        <v>3337</v>
      </c>
      <c r="M2363" s="21" t="s">
        <v>3338</v>
      </c>
      <c r="N2363" s="16"/>
      <c r="O2363" s="16"/>
      <c r="P2363" s="20"/>
      <c r="Q2363" s="1"/>
      <c r="R2363" s="1"/>
      <c r="S2363" s="16"/>
      <c r="T2363" s="151"/>
      <c r="V2363" s="105" t="str">
        <f>IF(Tabela2[[#This Row],[F.R.
(Fonte Recurso)]]="",IF(B2495&lt;&gt;"",B2495&amp;".","")&amp;C2495&amp;"."&amp;D2495&amp;"."&amp;E2495&amp;"."&amp;F2495&amp;"."&amp;G2495&amp;"."&amp;H2495&amp;"."&amp;I2495&amp;"."&amp;J2495,"")</f>
        <v/>
      </c>
      <c r="W2363" s="105" t="b">
        <f>V2363=Tabela2[[#This Row],[N.R.
(Natureza da Receita)]]</f>
        <v>1</v>
      </c>
      <c r="X2363" s="105" t="str">
        <f>IF(Tabela2[[#This Row],[F.R.
(Fonte Recurso)]]="",VLOOKUP(Tabela2[[#This Row],[N.R.
(Natureza da Receita)]],Tabela813[[NR]:[Situação]],3,FALSE),"")</f>
        <v/>
      </c>
      <c r="Y2363" s="105" t="b">
        <f>X2363=Tabela2[[#This Row],[(S)intética
(A)nalítica]]</f>
        <v>1</v>
      </c>
    </row>
    <row r="2364" spans="2:25" ht="30">
      <c r="B2364" s="29" t="s">
        <v>793</v>
      </c>
      <c r="C2364" s="20" t="s">
        <v>781</v>
      </c>
      <c r="D2364" s="20" t="s">
        <v>793</v>
      </c>
      <c r="E2364" s="20" t="s">
        <v>781</v>
      </c>
      <c r="F2364" s="20" t="s">
        <v>781</v>
      </c>
      <c r="G2364" s="20" t="s">
        <v>799</v>
      </c>
      <c r="H2364" s="20" t="s">
        <v>784</v>
      </c>
      <c r="I2364" s="20" t="s">
        <v>784</v>
      </c>
      <c r="J2364" s="20" t="s">
        <v>787</v>
      </c>
      <c r="K2364" s="16" t="s">
        <v>2365</v>
      </c>
      <c r="L2364" s="20"/>
      <c r="M2364" s="21" t="s">
        <v>2706</v>
      </c>
      <c r="N2364" s="16" t="s">
        <v>1236</v>
      </c>
      <c r="O2364" s="16">
        <v>6</v>
      </c>
      <c r="P2364" s="20" t="s">
        <v>50</v>
      </c>
      <c r="Q2364" s="1" t="s">
        <v>2955</v>
      </c>
      <c r="R2364" s="1" t="s">
        <v>157</v>
      </c>
      <c r="S2364" s="16"/>
      <c r="T2364" s="151"/>
      <c r="V2364" s="105" t="str">
        <f>IF(Tabela2[[#This Row],[F.R.
(Fonte Recurso)]]="",IF(B2496&lt;&gt;"",B2496&amp;".","")&amp;C2496&amp;"."&amp;D2496&amp;"."&amp;E2496&amp;"."&amp;F2496&amp;"."&amp;G2496&amp;"."&amp;H2496&amp;"."&amp;I2496&amp;"."&amp;J2496,"")</f>
        <v>.......</v>
      </c>
      <c r="W2364" s="105" t="b">
        <f>V2364=Tabela2[[#This Row],[N.R.
(Natureza da Receita)]]</f>
        <v>0</v>
      </c>
      <c r="X2364" s="105" t="str">
        <f>IF(Tabela2[[#This Row],[F.R.
(Fonte Recurso)]]="",VLOOKUP(Tabela2[[#This Row],[N.R.
(Natureza da Receita)]],Tabela813[[NR]:[Situação]],3,FALSE),"")</f>
        <v>S</v>
      </c>
      <c r="Y2364" s="105" t="b">
        <f>X2364=Tabela2[[#This Row],[(S)intética
(A)nalítica]]</f>
        <v>1</v>
      </c>
    </row>
    <row r="2365" spans="2:25">
      <c r="B2365" s="29"/>
      <c r="C2365" s="20"/>
      <c r="D2365" s="20"/>
      <c r="E2365" s="20"/>
      <c r="F2365" s="20"/>
      <c r="G2365" s="20"/>
      <c r="H2365" s="20"/>
      <c r="I2365" s="20"/>
      <c r="J2365" s="20"/>
      <c r="K2365" s="16"/>
      <c r="L2365" s="20" t="s">
        <v>3110</v>
      </c>
      <c r="M2365" s="21" t="s">
        <v>3055</v>
      </c>
      <c r="N2365" s="16"/>
      <c r="O2365" s="16" t="s">
        <v>157</v>
      </c>
      <c r="P2365" s="20" t="s">
        <v>157</v>
      </c>
      <c r="Q2365" s="1"/>
      <c r="R2365" s="1" t="s">
        <v>157</v>
      </c>
      <c r="S2365" s="16" t="s">
        <v>157</v>
      </c>
      <c r="T2365" s="151"/>
      <c r="V2365" s="105" t="str">
        <f>IF(Tabela2[[#This Row],[F.R.
(Fonte Recurso)]]="",IF(B2497&lt;&gt;"",B2497&amp;".","")&amp;C2497&amp;"."&amp;D2497&amp;"."&amp;E2497&amp;"."&amp;F2497&amp;"."&amp;G2497&amp;"."&amp;H2497&amp;"."&amp;I2497&amp;"."&amp;J2497,"")</f>
        <v/>
      </c>
      <c r="W2365" s="105" t="b">
        <f>V2365=Tabela2[[#This Row],[N.R.
(Natureza da Receita)]]</f>
        <v>1</v>
      </c>
      <c r="X2365" s="105" t="str">
        <f>IF(Tabela2[[#This Row],[F.R.
(Fonte Recurso)]]="",VLOOKUP(Tabela2[[#This Row],[N.R.
(Natureza da Receita)]],Tabela813[[NR]:[Situação]],3,FALSE),"")</f>
        <v/>
      </c>
      <c r="Y2365" s="105" t="b">
        <f>X2365=Tabela2[[#This Row],[(S)intética
(A)nalítica]]</f>
        <v>1</v>
      </c>
    </row>
    <row r="2366" spans="2:25">
      <c r="B2366" s="29" t="s">
        <v>793</v>
      </c>
      <c r="C2366" s="20" t="s">
        <v>781</v>
      </c>
      <c r="D2366" s="20" t="s">
        <v>793</v>
      </c>
      <c r="E2366" s="20" t="s">
        <v>781</v>
      </c>
      <c r="F2366" s="20" t="s">
        <v>781</v>
      </c>
      <c r="G2366" s="20" t="s">
        <v>800</v>
      </c>
      <c r="H2366" s="20" t="s">
        <v>784</v>
      </c>
      <c r="I2366" s="20" t="s">
        <v>784</v>
      </c>
      <c r="J2366" s="20" t="s">
        <v>787</v>
      </c>
      <c r="K2366" s="16" t="s">
        <v>2366</v>
      </c>
      <c r="L2366" s="20"/>
      <c r="M2366" s="21" t="s">
        <v>950</v>
      </c>
      <c r="N2366" s="16" t="s">
        <v>1236</v>
      </c>
      <c r="O2366" s="16">
        <v>6</v>
      </c>
      <c r="P2366" s="20" t="s">
        <v>50</v>
      </c>
      <c r="Q2366" s="1" t="s">
        <v>2956</v>
      </c>
      <c r="R2366" s="1" t="s">
        <v>157</v>
      </c>
      <c r="S2366" s="16"/>
      <c r="T2366" s="151"/>
      <c r="V2366" s="105" t="str">
        <f>IF(Tabela2[[#This Row],[F.R.
(Fonte Recurso)]]="",IF(B2498&lt;&gt;"",B2498&amp;".","")&amp;C2498&amp;"."&amp;D2498&amp;"."&amp;E2498&amp;"."&amp;F2498&amp;"."&amp;G2498&amp;"."&amp;H2498&amp;"."&amp;I2498&amp;"."&amp;J2498,"")</f>
        <v>.......</v>
      </c>
      <c r="W2366" s="105" t="b">
        <f>V2366=Tabela2[[#This Row],[N.R.
(Natureza da Receita)]]</f>
        <v>0</v>
      </c>
      <c r="X2366" s="105" t="str">
        <f>IF(Tabela2[[#This Row],[F.R.
(Fonte Recurso)]]="",VLOOKUP(Tabela2[[#This Row],[N.R.
(Natureza da Receita)]],Tabela813[[NR]:[Situação]],3,FALSE),"")</f>
        <v>S</v>
      </c>
      <c r="Y2366" s="105" t="b">
        <f>X2366=Tabela2[[#This Row],[(S)intética
(A)nalítica]]</f>
        <v>1</v>
      </c>
    </row>
    <row r="2367" spans="2:25">
      <c r="B2367" s="29"/>
      <c r="C2367" s="20"/>
      <c r="D2367" s="20"/>
      <c r="E2367" s="20"/>
      <c r="F2367" s="20"/>
      <c r="G2367" s="20"/>
      <c r="H2367" s="20"/>
      <c r="I2367" s="20"/>
      <c r="J2367" s="20"/>
      <c r="K2367" s="16"/>
      <c r="L2367" s="20" t="s">
        <v>3110</v>
      </c>
      <c r="M2367" s="21" t="s">
        <v>3055</v>
      </c>
      <c r="N2367" s="16"/>
      <c r="O2367" s="16" t="s">
        <v>157</v>
      </c>
      <c r="P2367" s="20" t="s">
        <v>157</v>
      </c>
      <c r="Q2367" s="1"/>
      <c r="R2367" s="1" t="s">
        <v>157</v>
      </c>
      <c r="S2367" s="16" t="s">
        <v>157</v>
      </c>
      <c r="T2367" s="151"/>
      <c r="V2367" s="105" t="str">
        <f>IF(Tabela2[[#This Row],[F.R.
(Fonte Recurso)]]="",IF(B2499&lt;&gt;"",B2499&amp;".","")&amp;C2499&amp;"."&amp;D2499&amp;"."&amp;E2499&amp;"."&amp;F2499&amp;"."&amp;G2499&amp;"."&amp;H2499&amp;"."&amp;I2499&amp;"."&amp;J2499,"")</f>
        <v/>
      </c>
      <c r="W2367" s="105" t="b">
        <f>V2367=Tabela2[[#This Row],[N.R.
(Natureza da Receita)]]</f>
        <v>1</v>
      </c>
      <c r="X2367" s="105" t="str">
        <f>IF(Tabela2[[#This Row],[F.R.
(Fonte Recurso)]]="",VLOOKUP(Tabela2[[#This Row],[N.R.
(Natureza da Receita)]],Tabela813[[NR]:[Situação]],3,FALSE),"")</f>
        <v/>
      </c>
      <c r="Y2367" s="105" t="b">
        <f>X2367=Tabela2[[#This Row],[(S)intética
(A)nalítica]]</f>
        <v>1</v>
      </c>
    </row>
    <row r="2368" spans="2:25" ht="30">
      <c r="B2368" s="29" t="s">
        <v>793</v>
      </c>
      <c r="C2368" s="20" t="s">
        <v>781</v>
      </c>
      <c r="D2368" s="20" t="s">
        <v>793</v>
      </c>
      <c r="E2368" s="20" t="s">
        <v>781</v>
      </c>
      <c r="F2368" s="20" t="s">
        <v>781</v>
      </c>
      <c r="G2368" s="20" t="s">
        <v>801</v>
      </c>
      <c r="H2368" s="20" t="s">
        <v>784</v>
      </c>
      <c r="I2368" s="20" t="s">
        <v>784</v>
      </c>
      <c r="J2368" s="20" t="s">
        <v>787</v>
      </c>
      <c r="K2368" s="16" t="s">
        <v>2367</v>
      </c>
      <c r="L2368" s="20"/>
      <c r="M2368" s="21" t="s">
        <v>951</v>
      </c>
      <c r="N2368" s="16" t="s">
        <v>1236</v>
      </c>
      <c r="O2368" s="16">
        <v>6</v>
      </c>
      <c r="P2368" s="20" t="s">
        <v>50</v>
      </c>
      <c r="Q2368" s="1" t="s">
        <v>2957</v>
      </c>
      <c r="R2368" s="1" t="s">
        <v>157</v>
      </c>
      <c r="S2368" s="16"/>
      <c r="T2368" s="151"/>
      <c r="V2368" s="105" t="str">
        <f>IF(Tabela2[[#This Row],[F.R.
(Fonte Recurso)]]="",IF(B2500&lt;&gt;"",B2500&amp;".","")&amp;C2500&amp;"."&amp;D2500&amp;"."&amp;E2500&amp;"."&amp;F2500&amp;"."&amp;G2500&amp;"."&amp;H2500&amp;"."&amp;I2500&amp;"."&amp;J2500,"")</f>
        <v>9.2.4.2.2.51.0.1.00</v>
      </c>
      <c r="W2368" s="105" t="b">
        <f>V2368=Tabela2[[#This Row],[N.R.
(Natureza da Receita)]]</f>
        <v>0</v>
      </c>
      <c r="X2368" s="105" t="str">
        <f>IF(Tabela2[[#This Row],[F.R.
(Fonte Recurso)]]="",VLOOKUP(Tabela2[[#This Row],[N.R.
(Natureza da Receita)]],Tabela813[[NR]:[Situação]],3,FALSE),"")</f>
        <v>S</v>
      </c>
      <c r="Y2368" s="105" t="b">
        <f>X2368=Tabela2[[#This Row],[(S)intética
(A)nalítica]]</f>
        <v>1</v>
      </c>
    </row>
    <row r="2369" spans="2:25" ht="30">
      <c r="B2369" s="29"/>
      <c r="C2369" s="20"/>
      <c r="D2369" s="20"/>
      <c r="E2369" s="20"/>
      <c r="F2369" s="20"/>
      <c r="G2369" s="20"/>
      <c r="H2369" s="20"/>
      <c r="I2369" s="20"/>
      <c r="J2369" s="20"/>
      <c r="K2369" s="16"/>
      <c r="L2369" s="20" t="s">
        <v>3155</v>
      </c>
      <c r="M2369" s="21" t="s">
        <v>2780</v>
      </c>
      <c r="N2369" s="16"/>
      <c r="O2369" s="16" t="s">
        <v>157</v>
      </c>
      <c r="P2369" s="20" t="s">
        <v>157</v>
      </c>
      <c r="Q2369" s="1" t="s">
        <v>2781</v>
      </c>
      <c r="R2369" s="1" t="s">
        <v>157</v>
      </c>
      <c r="S2369" s="16" t="s">
        <v>157</v>
      </c>
      <c r="T2369" s="151"/>
      <c r="V2369" s="105" t="str">
        <f>IF(Tabela2[[#This Row],[F.R.
(Fonte Recurso)]]="",IF(B2501&lt;&gt;"",B2501&amp;".","")&amp;C2501&amp;"."&amp;D2501&amp;"."&amp;E2501&amp;"."&amp;F2501&amp;"."&amp;G2501&amp;"."&amp;H2501&amp;"."&amp;I2501&amp;"."&amp;J2501,"")</f>
        <v/>
      </c>
      <c r="W2369" s="105" t="b">
        <f>V2369=Tabela2[[#This Row],[N.R.
(Natureza da Receita)]]</f>
        <v>1</v>
      </c>
      <c r="X2369" s="105" t="str">
        <f>IF(Tabela2[[#This Row],[F.R.
(Fonte Recurso)]]="",VLOOKUP(Tabela2[[#This Row],[N.R.
(Natureza da Receita)]],Tabela813[[NR]:[Situação]],3,FALSE),"")</f>
        <v/>
      </c>
      <c r="Y2369" s="105" t="b">
        <f>X2369=Tabela2[[#This Row],[(S)intética
(A)nalítica]]</f>
        <v>1</v>
      </c>
    </row>
    <row r="2370" spans="2:25" ht="30">
      <c r="B2370" s="29" t="s">
        <v>793</v>
      </c>
      <c r="C2370" s="20" t="s">
        <v>781</v>
      </c>
      <c r="D2370" s="20" t="s">
        <v>793</v>
      </c>
      <c r="E2370" s="20" t="s">
        <v>781</v>
      </c>
      <c r="F2370" s="20" t="s">
        <v>781</v>
      </c>
      <c r="G2370" s="20" t="s">
        <v>802</v>
      </c>
      <c r="H2370" s="20" t="s">
        <v>784</v>
      </c>
      <c r="I2370" s="20" t="s">
        <v>784</v>
      </c>
      <c r="J2370" s="20" t="s">
        <v>787</v>
      </c>
      <c r="K2370" s="16" t="s">
        <v>2368</v>
      </c>
      <c r="L2370" s="20"/>
      <c r="M2370" s="21" t="s">
        <v>952</v>
      </c>
      <c r="N2370" s="16" t="s">
        <v>1236</v>
      </c>
      <c r="O2370" s="16">
        <v>6</v>
      </c>
      <c r="P2370" s="20" t="s">
        <v>50</v>
      </c>
      <c r="Q2370" s="1" t="s">
        <v>2958</v>
      </c>
      <c r="R2370" s="1" t="s">
        <v>157</v>
      </c>
      <c r="S2370" s="16"/>
      <c r="T2370" s="151"/>
      <c r="V2370" s="105" t="str">
        <f>IF(Tabela2[[#This Row],[F.R.
(Fonte Recurso)]]="",IF(B2502&lt;&gt;"",B2502&amp;".","")&amp;C2502&amp;"."&amp;D2502&amp;"."&amp;E2502&amp;"."&amp;F2502&amp;"."&amp;G2502&amp;"."&amp;H2502&amp;"."&amp;I2502&amp;"."&amp;J2502,"")</f>
        <v>.......</v>
      </c>
      <c r="W2370" s="105" t="b">
        <f>V2370=Tabela2[[#This Row],[N.R.
(Natureza da Receita)]]</f>
        <v>0</v>
      </c>
      <c r="X2370" s="105" t="str">
        <f>IF(Tabela2[[#This Row],[F.R.
(Fonte Recurso)]]="",VLOOKUP(Tabela2[[#This Row],[N.R.
(Natureza da Receita)]],Tabela813[[NR]:[Situação]],3,FALSE),"")</f>
        <v>S</v>
      </c>
      <c r="Y2370" s="105" t="b">
        <f>X2370=Tabela2[[#This Row],[(S)intética
(A)nalítica]]</f>
        <v>1</v>
      </c>
    </row>
    <row r="2371" spans="2:25" ht="30">
      <c r="B2371" s="29"/>
      <c r="C2371" s="20"/>
      <c r="D2371" s="20"/>
      <c r="E2371" s="20"/>
      <c r="F2371" s="20"/>
      <c r="G2371" s="20"/>
      <c r="H2371" s="20"/>
      <c r="I2371" s="20"/>
      <c r="J2371" s="20"/>
      <c r="K2371" s="16"/>
      <c r="L2371" s="20" t="s">
        <v>3155</v>
      </c>
      <c r="M2371" s="21" t="s">
        <v>2780</v>
      </c>
      <c r="N2371" s="16"/>
      <c r="O2371" s="16" t="s">
        <v>157</v>
      </c>
      <c r="P2371" s="20" t="s">
        <v>157</v>
      </c>
      <c r="Q2371" s="1" t="s">
        <v>2781</v>
      </c>
      <c r="R2371" s="1" t="s">
        <v>157</v>
      </c>
      <c r="S2371" s="16" t="s">
        <v>157</v>
      </c>
      <c r="T2371" s="151"/>
      <c r="V2371" s="105" t="str">
        <f>IF(Tabela2[[#This Row],[F.R.
(Fonte Recurso)]]="",IF(B2503&lt;&gt;"",B2503&amp;".","")&amp;C2503&amp;"."&amp;D2503&amp;"."&amp;E2503&amp;"."&amp;F2503&amp;"."&amp;G2503&amp;"."&amp;H2503&amp;"."&amp;I2503&amp;"."&amp;J2503,"")</f>
        <v/>
      </c>
      <c r="W2371" s="105" t="b">
        <f>V2371=Tabela2[[#This Row],[N.R.
(Natureza da Receita)]]</f>
        <v>1</v>
      </c>
      <c r="X2371" s="105" t="str">
        <f>IF(Tabela2[[#This Row],[F.R.
(Fonte Recurso)]]="",VLOOKUP(Tabela2[[#This Row],[N.R.
(Natureza da Receita)]],Tabela813[[NR]:[Situação]],3,FALSE),"")</f>
        <v/>
      </c>
      <c r="Y2371" s="105" t="b">
        <f>X2371=Tabela2[[#This Row],[(S)intética
(A)nalítica]]</f>
        <v>1</v>
      </c>
    </row>
    <row r="2372" spans="2:25">
      <c r="B2372" s="29" t="s">
        <v>793</v>
      </c>
      <c r="C2372" s="20" t="s">
        <v>781</v>
      </c>
      <c r="D2372" s="20" t="s">
        <v>793</v>
      </c>
      <c r="E2372" s="20" t="s">
        <v>790</v>
      </c>
      <c r="F2372" s="20" t="s">
        <v>784</v>
      </c>
      <c r="G2372" s="20" t="s">
        <v>787</v>
      </c>
      <c r="H2372" s="20" t="s">
        <v>784</v>
      </c>
      <c r="I2372" s="20" t="s">
        <v>784</v>
      </c>
      <c r="J2372" s="20" t="s">
        <v>787</v>
      </c>
      <c r="K2372" s="16" t="s">
        <v>2369</v>
      </c>
      <c r="L2372" s="20"/>
      <c r="M2372" s="21" t="s">
        <v>953</v>
      </c>
      <c r="N2372" s="16" t="str">
        <f t="shared" si="54"/>
        <v>S</v>
      </c>
      <c r="O2372" s="16">
        <v>4</v>
      </c>
      <c r="P2372" s="20" t="s">
        <v>44</v>
      </c>
      <c r="Q2372" s="1" t="s">
        <v>2959</v>
      </c>
      <c r="R2372" s="1" t="s">
        <v>157</v>
      </c>
      <c r="S2372" s="16" t="s">
        <v>157</v>
      </c>
      <c r="T2372" s="151"/>
      <c r="V2372" s="105" t="str">
        <f>IF(Tabela2[[#This Row],[F.R.
(Fonte Recurso)]]="",IF(B2504&lt;&gt;"",B2504&amp;".","")&amp;C2504&amp;"."&amp;D2504&amp;"."&amp;E2504&amp;"."&amp;F2504&amp;"."&amp;G2504&amp;"."&amp;H2504&amp;"."&amp;I2504&amp;"."&amp;J2504,"")</f>
        <v>.......</v>
      </c>
      <c r="W2372" s="105" t="b">
        <f>V2372=Tabela2[[#This Row],[N.R.
(Natureza da Receita)]]</f>
        <v>0</v>
      </c>
      <c r="X2372" s="105" t="str">
        <f>IF(Tabela2[[#This Row],[F.R.
(Fonte Recurso)]]="",VLOOKUP(Tabela2[[#This Row],[N.R.
(Natureza da Receita)]],Tabela813[[NR]:[Situação]],3,FALSE),"")</f>
        <v>S</v>
      </c>
      <c r="Y2372" s="105" t="b">
        <f>X2372=Tabela2[[#This Row],[(S)intética
(A)nalítica]]</f>
        <v>1</v>
      </c>
    </row>
    <row r="2373" spans="2:25">
      <c r="B2373" s="29" t="s">
        <v>793</v>
      </c>
      <c r="C2373" s="20" t="s">
        <v>781</v>
      </c>
      <c r="D2373" s="20" t="s">
        <v>793</v>
      </c>
      <c r="E2373" s="20" t="s">
        <v>790</v>
      </c>
      <c r="F2373" s="20" t="s">
        <v>781</v>
      </c>
      <c r="G2373" s="20" t="s">
        <v>787</v>
      </c>
      <c r="H2373" s="20" t="s">
        <v>784</v>
      </c>
      <c r="I2373" s="20" t="s">
        <v>784</v>
      </c>
      <c r="J2373" s="20" t="s">
        <v>787</v>
      </c>
      <c r="K2373" s="16" t="s">
        <v>2370</v>
      </c>
      <c r="L2373" s="20"/>
      <c r="M2373" s="21" t="s">
        <v>954</v>
      </c>
      <c r="N2373" s="16" t="s">
        <v>1236</v>
      </c>
      <c r="O2373" s="16">
        <v>5</v>
      </c>
      <c r="P2373" s="20" t="s">
        <v>44</v>
      </c>
      <c r="Q2373" s="1" t="s">
        <v>2960</v>
      </c>
      <c r="R2373" s="1" t="s">
        <v>157</v>
      </c>
      <c r="S2373" s="16" t="s">
        <v>157</v>
      </c>
      <c r="T2373" s="151"/>
      <c r="V2373" s="105" t="str">
        <f>IF(Tabela2[[#This Row],[F.R.
(Fonte Recurso)]]="",IF(B2505&lt;&gt;"",B2505&amp;".","")&amp;C2505&amp;"."&amp;D2505&amp;"."&amp;E2505&amp;"."&amp;F2505&amp;"."&amp;G2505&amp;"."&amp;H2505&amp;"."&amp;I2505&amp;"."&amp;J2505,"")</f>
        <v>9.2.4.2.2.51.0.1.03</v>
      </c>
      <c r="W2373" s="105" t="b">
        <f>V2373=Tabela2[[#This Row],[N.R.
(Natureza da Receita)]]</f>
        <v>0</v>
      </c>
      <c r="X2373" s="105" t="str">
        <f>IF(Tabela2[[#This Row],[F.R.
(Fonte Recurso)]]="",VLOOKUP(Tabela2[[#This Row],[N.R.
(Natureza da Receita)]],Tabela813[[NR]:[Situação]],3,FALSE),"")</f>
        <v>S</v>
      </c>
      <c r="Y2373" s="105" t="b">
        <f>X2373=Tabela2[[#This Row],[(S)intética
(A)nalítica]]</f>
        <v>1</v>
      </c>
    </row>
    <row r="2374" spans="2:25" ht="30">
      <c r="B2374" s="29" t="s">
        <v>793</v>
      </c>
      <c r="C2374" s="20" t="s">
        <v>781</v>
      </c>
      <c r="D2374" s="20" t="s">
        <v>793</v>
      </c>
      <c r="E2374" s="20" t="s">
        <v>790</v>
      </c>
      <c r="F2374" s="20" t="s">
        <v>781</v>
      </c>
      <c r="G2374" s="20" t="s">
        <v>783</v>
      </c>
      <c r="H2374" s="20" t="s">
        <v>784</v>
      </c>
      <c r="I2374" s="20" t="s">
        <v>784</v>
      </c>
      <c r="J2374" s="20" t="s">
        <v>787</v>
      </c>
      <c r="K2374" s="16" t="s">
        <v>2371</v>
      </c>
      <c r="L2374" s="20"/>
      <c r="M2374" s="21" t="s">
        <v>2707</v>
      </c>
      <c r="N2374" s="16" t="s">
        <v>1236</v>
      </c>
      <c r="O2374" s="16">
        <v>6</v>
      </c>
      <c r="P2374" s="20" t="s">
        <v>50</v>
      </c>
      <c r="Q2374" s="1" t="s">
        <v>2961</v>
      </c>
      <c r="R2374" s="1" t="s">
        <v>157</v>
      </c>
      <c r="S2374" s="16" t="s">
        <v>157</v>
      </c>
      <c r="T2374" s="151"/>
      <c r="V2374" s="105" t="str">
        <f>IF(Tabela2[[#This Row],[F.R.
(Fonte Recurso)]]="",IF(B2506&lt;&gt;"",B2506&amp;".","")&amp;C2506&amp;"."&amp;D2506&amp;"."&amp;E2506&amp;"."&amp;F2506&amp;"."&amp;G2506&amp;"."&amp;H2506&amp;"."&amp;I2506&amp;"."&amp;J2506,"")</f>
        <v>.......</v>
      </c>
      <c r="W2374" s="105" t="b">
        <f>V2374=Tabela2[[#This Row],[N.R.
(Natureza da Receita)]]</f>
        <v>0</v>
      </c>
      <c r="X2374" s="105" t="str">
        <f>IF(Tabela2[[#This Row],[F.R.
(Fonte Recurso)]]="",VLOOKUP(Tabela2[[#This Row],[N.R.
(Natureza da Receita)]],Tabela813[[NR]:[Situação]],3,FALSE),"")</f>
        <v>S</v>
      </c>
      <c r="Y2374" s="105" t="b">
        <f>X2374=Tabela2[[#This Row],[(S)intética
(A)nalítica]]</f>
        <v>1</v>
      </c>
    </row>
    <row r="2375" spans="2:25">
      <c r="B2375" s="29"/>
      <c r="C2375" s="20"/>
      <c r="D2375" s="20"/>
      <c r="E2375" s="20"/>
      <c r="F2375" s="20"/>
      <c r="G2375" s="20"/>
      <c r="H2375" s="20"/>
      <c r="I2375" s="20"/>
      <c r="J2375" s="20"/>
      <c r="K2375" s="16"/>
      <c r="L2375" s="20" t="s">
        <v>3110</v>
      </c>
      <c r="M2375" s="21" t="s">
        <v>3055</v>
      </c>
      <c r="N2375" s="16"/>
      <c r="O2375" s="16" t="s">
        <v>157</v>
      </c>
      <c r="P2375" s="20" t="s">
        <v>157</v>
      </c>
      <c r="Q2375" s="1"/>
      <c r="R2375" s="1" t="s">
        <v>157</v>
      </c>
      <c r="S2375" s="16" t="s">
        <v>157</v>
      </c>
      <c r="T2375" s="151"/>
      <c r="V2375" s="105" t="str">
        <f>IF(Tabela2[[#This Row],[F.R.
(Fonte Recurso)]]="",IF(B2507&lt;&gt;"",B2507&amp;".","")&amp;C2507&amp;"."&amp;D2507&amp;"."&amp;E2507&amp;"."&amp;F2507&amp;"."&amp;G2507&amp;"."&amp;H2507&amp;"."&amp;I2507&amp;"."&amp;J2507,"")</f>
        <v/>
      </c>
      <c r="W2375" s="105" t="b">
        <f>V2375=Tabela2[[#This Row],[N.R.
(Natureza da Receita)]]</f>
        <v>1</v>
      </c>
      <c r="X2375" s="105" t="str">
        <f>IF(Tabela2[[#This Row],[F.R.
(Fonte Recurso)]]="",VLOOKUP(Tabela2[[#This Row],[N.R.
(Natureza da Receita)]],Tabela813[[NR]:[Situação]],3,FALSE),"")</f>
        <v/>
      </c>
      <c r="Y2375" s="105" t="b">
        <f>X2375=Tabela2[[#This Row],[(S)intética
(A)nalítica]]</f>
        <v>1</v>
      </c>
    </row>
    <row r="2376" spans="2:25" ht="60">
      <c r="B2376" s="29" t="s">
        <v>793</v>
      </c>
      <c r="C2376" s="20" t="s">
        <v>781</v>
      </c>
      <c r="D2376" s="20" t="s">
        <v>793</v>
      </c>
      <c r="E2376" s="20" t="s">
        <v>790</v>
      </c>
      <c r="F2376" s="20" t="s">
        <v>781</v>
      </c>
      <c r="G2376" s="20" t="s">
        <v>794</v>
      </c>
      <c r="H2376" s="20" t="s">
        <v>784</v>
      </c>
      <c r="I2376" s="20" t="s">
        <v>784</v>
      </c>
      <c r="J2376" s="20" t="s">
        <v>787</v>
      </c>
      <c r="K2376" s="16" t="s">
        <v>2372</v>
      </c>
      <c r="L2376" s="20"/>
      <c r="M2376" s="21" t="s">
        <v>2708</v>
      </c>
      <c r="N2376" s="16" t="s">
        <v>1236</v>
      </c>
      <c r="O2376" s="16">
        <v>6</v>
      </c>
      <c r="P2376" s="20" t="s">
        <v>50</v>
      </c>
      <c r="Q2376" s="1" t="s">
        <v>2962</v>
      </c>
      <c r="R2376" s="1" t="s">
        <v>157</v>
      </c>
      <c r="S2376" s="16" t="s">
        <v>157</v>
      </c>
      <c r="T2376" s="151"/>
      <c r="V2376" s="105" t="str">
        <f>IF(Tabela2[[#This Row],[F.R.
(Fonte Recurso)]]="",IF(B2508&lt;&gt;"",B2508&amp;".","")&amp;C2508&amp;"."&amp;D2508&amp;"."&amp;E2508&amp;"."&amp;F2508&amp;"."&amp;G2508&amp;"."&amp;H2508&amp;"."&amp;I2508&amp;"."&amp;J2508,"")</f>
        <v>9.2.4.2.2.52.0.1.00</v>
      </c>
      <c r="W2376" s="105" t="b">
        <f>V2376=Tabela2[[#This Row],[N.R.
(Natureza da Receita)]]</f>
        <v>0</v>
      </c>
      <c r="X2376" s="105" t="str">
        <f>IF(Tabela2[[#This Row],[F.R.
(Fonte Recurso)]]="",VLOOKUP(Tabela2[[#This Row],[N.R.
(Natureza da Receita)]],Tabela813[[NR]:[Situação]],3,FALSE),"")</f>
        <v>S</v>
      </c>
      <c r="Y2376" s="105" t="b">
        <f>X2376=Tabela2[[#This Row],[(S)intética
(A)nalítica]]</f>
        <v>1</v>
      </c>
    </row>
    <row r="2377" spans="2:25">
      <c r="B2377" s="29"/>
      <c r="C2377" s="20"/>
      <c r="D2377" s="20"/>
      <c r="E2377" s="20"/>
      <c r="F2377" s="20"/>
      <c r="G2377" s="20"/>
      <c r="H2377" s="20"/>
      <c r="I2377" s="20"/>
      <c r="J2377" s="20"/>
      <c r="K2377" s="16"/>
      <c r="L2377" s="20" t="s">
        <v>3110</v>
      </c>
      <c r="M2377" s="21" t="s">
        <v>3055</v>
      </c>
      <c r="N2377" s="16"/>
      <c r="O2377" s="16" t="s">
        <v>157</v>
      </c>
      <c r="P2377" s="20" t="s">
        <v>157</v>
      </c>
      <c r="Q2377" s="1"/>
      <c r="R2377" s="1" t="s">
        <v>157</v>
      </c>
      <c r="S2377" s="16" t="s">
        <v>157</v>
      </c>
      <c r="T2377" s="151"/>
      <c r="V2377" s="105" t="str">
        <f>IF(Tabela2[[#This Row],[F.R.
(Fonte Recurso)]]="",IF(B2509&lt;&gt;"",B2509&amp;".","")&amp;C2509&amp;"."&amp;D2509&amp;"."&amp;E2509&amp;"."&amp;F2509&amp;"."&amp;G2509&amp;"."&amp;H2509&amp;"."&amp;I2509&amp;"."&amp;J2509,"")</f>
        <v/>
      </c>
      <c r="W2377" s="105" t="b">
        <f>V2377=Tabela2[[#This Row],[N.R.
(Natureza da Receita)]]</f>
        <v>1</v>
      </c>
      <c r="X2377" s="105" t="str">
        <f>IF(Tabela2[[#This Row],[F.R.
(Fonte Recurso)]]="",VLOOKUP(Tabela2[[#This Row],[N.R.
(Natureza da Receita)]],Tabela813[[NR]:[Situação]],3,FALSE),"")</f>
        <v/>
      </c>
      <c r="Y2377" s="105" t="b">
        <f>X2377=Tabela2[[#This Row],[(S)intética
(A)nalítica]]</f>
        <v>1</v>
      </c>
    </row>
    <row r="2378" spans="2:25" ht="30">
      <c r="B2378" s="29" t="s">
        <v>793</v>
      </c>
      <c r="C2378" s="20" t="s">
        <v>781</v>
      </c>
      <c r="D2378" s="20" t="s">
        <v>793</v>
      </c>
      <c r="E2378" s="20" t="s">
        <v>790</v>
      </c>
      <c r="F2378" s="20" t="s">
        <v>781</v>
      </c>
      <c r="G2378" s="20" t="s">
        <v>797</v>
      </c>
      <c r="H2378" s="20" t="s">
        <v>784</v>
      </c>
      <c r="I2378" s="20" t="s">
        <v>784</v>
      </c>
      <c r="J2378" s="20" t="s">
        <v>787</v>
      </c>
      <c r="K2378" s="16" t="s">
        <v>2373</v>
      </c>
      <c r="L2378" s="20"/>
      <c r="M2378" s="21" t="s">
        <v>955</v>
      </c>
      <c r="N2378" s="16" t="s">
        <v>1236</v>
      </c>
      <c r="O2378" s="16">
        <v>6</v>
      </c>
      <c r="P2378" s="20" t="s">
        <v>50</v>
      </c>
      <c r="Q2378" s="1" t="s">
        <v>2963</v>
      </c>
      <c r="R2378" s="1" t="s">
        <v>157</v>
      </c>
      <c r="S2378" s="16" t="s">
        <v>157</v>
      </c>
      <c r="T2378" s="151"/>
      <c r="V2378" s="105" t="str">
        <f>IF(Tabela2[[#This Row],[F.R.
(Fonte Recurso)]]="",IF(B2510&lt;&gt;"",B2510&amp;".","")&amp;C2510&amp;"."&amp;D2510&amp;"."&amp;E2510&amp;"."&amp;F2510&amp;"."&amp;G2510&amp;"."&amp;H2510&amp;"."&amp;I2510&amp;"."&amp;J2510,"")</f>
        <v>.......</v>
      </c>
      <c r="W2378" s="105" t="b">
        <f>V2378=Tabela2[[#This Row],[N.R.
(Natureza da Receita)]]</f>
        <v>0</v>
      </c>
      <c r="X2378" s="105" t="str">
        <f>IF(Tabela2[[#This Row],[F.R.
(Fonte Recurso)]]="",VLOOKUP(Tabela2[[#This Row],[N.R.
(Natureza da Receita)]],Tabela813[[NR]:[Situação]],3,FALSE),"")</f>
        <v>S</v>
      </c>
      <c r="Y2378" s="105" t="b">
        <f>X2378=Tabela2[[#This Row],[(S)intética
(A)nalítica]]</f>
        <v>1</v>
      </c>
    </row>
    <row r="2379" spans="2:25">
      <c r="B2379" s="29"/>
      <c r="C2379" s="20"/>
      <c r="D2379" s="20"/>
      <c r="E2379" s="20"/>
      <c r="F2379" s="20"/>
      <c r="G2379" s="20"/>
      <c r="H2379" s="20"/>
      <c r="I2379" s="20"/>
      <c r="J2379" s="20"/>
      <c r="K2379" s="16"/>
      <c r="L2379" s="20" t="s">
        <v>3110</v>
      </c>
      <c r="M2379" s="21" t="s">
        <v>3055</v>
      </c>
      <c r="N2379" s="16"/>
      <c r="O2379" s="16" t="s">
        <v>157</v>
      </c>
      <c r="P2379" s="20" t="s">
        <v>157</v>
      </c>
      <c r="Q2379" s="1"/>
      <c r="R2379" s="1" t="s">
        <v>157</v>
      </c>
      <c r="S2379" s="16" t="s">
        <v>157</v>
      </c>
      <c r="T2379" s="151"/>
      <c r="V2379" s="105" t="str">
        <f>IF(Tabela2[[#This Row],[F.R.
(Fonte Recurso)]]="",IF(B2511&lt;&gt;"",B2511&amp;".","")&amp;C2511&amp;"."&amp;D2511&amp;"."&amp;E2511&amp;"."&amp;F2511&amp;"."&amp;G2511&amp;"."&amp;H2511&amp;"."&amp;I2511&amp;"."&amp;J2511,"")</f>
        <v/>
      </c>
      <c r="W2379" s="105" t="b">
        <f>V2379=Tabela2[[#This Row],[N.R.
(Natureza da Receita)]]</f>
        <v>1</v>
      </c>
      <c r="X2379" s="105" t="str">
        <f>IF(Tabela2[[#This Row],[F.R.
(Fonte Recurso)]]="",VLOOKUP(Tabela2[[#This Row],[N.R.
(Natureza da Receita)]],Tabela813[[NR]:[Situação]],3,FALSE),"")</f>
        <v/>
      </c>
      <c r="Y2379" s="105" t="b">
        <f>X2379=Tabela2[[#This Row],[(S)intética
(A)nalítica]]</f>
        <v>1</v>
      </c>
    </row>
    <row r="2380" spans="2:25">
      <c r="B2380" s="29"/>
      <c r="C2380" s="20"/>
      <c r="D2380" s="20"/>
      <c r="E2380" s="20"/>
      <c r="F2380" s="20"/>
      <c r="G2380" s="20"/>
      <c r="H2380" s="20"/>
      <c r="I2380" s="20"/>
      <c r="J2380" s="20"/>
      <c r="K2380" s="16"/>
      <c r="L2380" s="62" t="s">
        <v>3164</v>
      </c>
      <c r="M2380" s="60" t="s">
        <v>2783</v>
      </c>
      <c r="N2380" s="16" t="str">
        <f t="shared" ref="N2380:N2382" si="55">X2387</f>
        <v/>
      </c>
      <c r="O2380" s="16"/>
      <c r="P2380" s="20"/>
      <c r="Q2380" s="1"/>
      <c r="R2380" s="1"/>
      <c r="S2380" s="16"/>
      <c r="T2380" s="238">
        <v>45126</v>
      </c>
      <c r="V2380" s="105" t="str">
        <f>IF(Tabela2[[#This Row],[F.R.
(Fonte Recurso)]]="",IF(B2512&lt;&gt;"",B2512&amp;".","")&amp;C2512&amp;"."&amp;D2512&amp;"."&amp;E2512&amp;"."&amp;F2512&amp;"."&amp;G2512&amp;"."&amp;H2512&amp;"."&amp;I2512&amp;"."&amp;J2512,"")</f>
        <v/>
      </c>
      <c r="W2380" s="105" t="b">
        <f>V2380=Tabela2[[#This Row],[N.R.
(Natureza da Receita)]]</f>
        <v>1</v>
      </c>
      <c r="X2380" s="105" t="str">
        <f>IF(Tabela2[[#This Row],[F.R.
(Fonte Recurso)]]="",VLOOKUP(Tabela2[[#This Row],[N.R.
(Natureza da Receita)]],Tabela813[[NR]:[Situação]],3,FALSE),"")</f>
        <v/>
      </c>
      <c r="Y2380" s="105" t="b">
        <f>X2380=Tabela2[[#This Row],[(S)intética
(A)nalítica]]</f>
        <v>1</v>
      </c>
    </row>
    <row r="2381" spans="2:25">
      <c r="B2381" s="29"/>
      <c r="C2381" s="20"/>
      <c r="D2381" s="20"/>
      <c r="E2381" s="20"/>
      <c r="F2381" s="20"/>
      <c r="G2381" s="20"/>
      <c r="H2381" s="20"/>
      <c r="I2381" s="20"/>
      <c r="J2381" s="20"/>
      <c r="K2381" s="16"/>
      <c r="L2381" s="62" t="s">
        <v>3142</v>
      </c>
      <c r="M2381" s="60" t="s">
        <v>3363</v>
      </c>
      <c r="N2381" s="16" t="str">
        <f t="shared" si="55"/>
        <v>S</v>
      </c>
      <c r="O2381" s="16"/>
      <c r="P2381" s="20"/>
      <c r="Q2381" s="1"/>
      <c r="R2381" s="1"/>
      <c r="S2381" s="16"/>
      <c r="T2381" s="238">
        <v>45126</v>
      </c>
      <c r="V2381" s="105" t="str">
        <f>IF(Tabela2[[#This Row],[F.R.
(Fonte Recurso)]]="",IF(B2513&lt;&gt;"",B2513&amp;".","")&amp;C2513&amp;"."&amp;D2513&amp;"."&amp;E2513&amp;"."&amp;F2513&amp;"."&amp;G2513&amp;"."&amp;H2513&amp;"."&amp;I2513&amp;"."&amp;J2513,"")</f>
        <v/>
      </c>
      <c r="W2381" s="105" t="b">
        <f>V2381=Tabela2[[#This Row],[N.R.
(Natureza da Receita)]]</f>
        <v>1</v>
      </c>
      <c r="X2381" s="105" t="str">
        <f>IF(Tabela2[[#This Row],[F.R.
(Fonte Recurso)]]="",VLOOKUP(Tabela2[[#This Row],[N.R.
(Natureza da Receita)]],Tabela813[[NR]:[Situação]],3,FALSE),"")</f>
        <v/>
      </c>
      <c r="Y2381" s="105" t="b">
        <f>X2381=Tabela2[[#This Row],[(S)intética
(A)nalítica]]</f>
        <v>0</v>
      </c>
    </row>
    <row r="2382" spans="2:25">
      <c r="B2382" s="29"/>
      <c r="C2382" s="20"/>
      <c r="D2382" s="20"/>
      <c r="E2382" s="20"/>
      <c r="F2382" s="20"/>
      <c r="G2382" s="20"/>
      <c r="H2382" s="20"/>
      <c r="I2382" s="20"/>
      <c r="J2382" s="20"/>
      <c r="K2382" s="16"/>
      <c r="L2382" s="62" t="s">
        <v>3350</v>
      </c>
      <c r="M2382" s="60" t="s">
        <v>3351</v>
      </c>
      <c r="N2382" s="16" t="str">
        <f t="shared" si="55"/>
        <v/>
      </c>
      <c r="O2382" s="16"/>
      <c r="P2382" s="20"/>
      <c r="Q2382" s="1"/>
      <c r="R2382" s="1"/>
      <c r="S2382" s="16"/>
      <c r="T2382" s="238">
        <v>45126</v>
      </c>
      <c r="V2382" s="105" t="str">
        <f>IF(Tabela2[[#This Row],[F.R.
(Fonte Recurso)]]="",IF(B2514&lt;&gt;"",B2514&amp;".","")&amp;C2514&amp;"."&amp;D2514&amp;"."&amp;E2514&amp;"."&amp;F2514&amp;"."&amp;G2514&amp;"."&amp;H2514&amp;"."&amp;I2514&amp;"."&amp;J2514,"")</f>
        <v/>
      </c>
      <c r="W2382" s="105" t="b">
        <f>V2382=Tabela2[[#This Row],[N.R.
(Natureza da Receita)]]</f>
        <v>1</v>
      </c>
      <c r="X2382" s="105" t="str">
        <f>IF(Tabela2[[#This Row],[F.R.
(Fonte Recurso)]]="",VLOOKUP(Tabela2[[#This Row],[N.R.
(Natureza da Receita)]],Tabela813[[NR]:[Situação]],3,FALSE),"")</f>
        <v/>
      </c>
      <c r="Y2382" s="105" t="b">
        <f>X2382=Tabela2[[#This Row],[(S)intética
(A)nalítica]]</f>
        <v>1</v>
      </c>
    </row>
    <row r="2383" spans="2:25">
      <c r="B2383" s="29"/>
      <c r="C2383" s="20"/>
      <c r="D2383" s="20"/>
      <c r="E2383" s="20"/>
      <c r="F2383" s="20"/>
      <c r="G2383" s="20"/>
      <c r="H2383" s="20"/>
      <c r="I2383" s="20"/>
      <c r="J2383" s="20"/>
      <c r="K2383" s="16"/>
      <c r="L2383" s="20" t="s">
        <v>3337</v>
      </c>
      <c r="M2383" s="21" t="s">
        <v>3338</v>
      </c>
      <c r="N2383" s="16"/>
      <c r="O2383" s="16"/>
      <c r="P2383" s="20"/>
      <c r="Q2383" s="1"/>
      <c r="R2383" s="1"/>
      <c r="S2383" s="16"/>
      <c r="T2383" s="151"/>
      <c r="V2383" s="105" t="str">
        <f>IF(Tabela2[[#This Row],[F.R.
(Fonte Recurso)]]="",IF(B2515&lt;&gt;"",B2515&amp;".","")&amp;C2515&amp;"."&amp;D2515&amp;"."&amp;E2515&amp;"."&amp;F2515&amp;"."&amp;G2515&amp;"."&amp;H2515&amp;"."&amp;I2515&amp;"."&amp;J2515,"")</f>
        <v/>
      </c>
      <c r="W2383" s="105" t="b">
        <f>V2383=Tabela2[[#This Row],[N.R.
(Natureza da Receita)]]</f>
        <v>1</v>
      </c>
      <c r="X2383" s="105" t="str">
        <f>IF(Tabela2[[#This Row],[F.R.
(Fonte Recurso)]]="",VLOOKUP(Tabela2[[#This Row],[N.R.
(Natureza da Receita)]],Tabela813[[NR]:[Situação]],3,FALSE),"")</f>
        <v/>
      </c>
      <c r="Y2383" s="105" t="b">
        <f>X2383=Tabela2[[#This Row],[(S)intética
(A)nalítica]]</f>
        <v>1</v>
      </c>
    </row>
    <row r="2384" spans="2:25" ht="30">
      <c r="B2384" s="29" t="s">
        <v>793</v>
      </c>
      <c r="C2384" s="20" t="s">
        <v>781</v>
      </c>
      <c r="D2384" s="20" t="s">
        <v>793</v>
      </c>
      <c r="E2384" s="20" t="s">
        <v>790</v>
      </c>
      <c r="F2384" s="20" t="s">
        <v>790</v>
      </c>
      <c r="G2384" s="20" t="s">
        <v>787</v>
      </c>
      <c r="H2384" s="20" t="s">
        <v>784</v>
      </c>
      <c r="I2384" s="20" t="s">
        <v>784</v>
      </c>
      <c r="J2384" s="20" t="s">
        <v>787</v>
      </c>
      <c r="K2384" s="16" t="s">
        <v>2374</v>
      </c>
      <c r="L2384" s="20"/>
      <c r="M2384" s="21" t="s">
        <v>956</v>
      </c>
      <c r="N2384" s="16" t="s">
        <v>1236</v>
      </c>
      <c r="O2384" s="16">
        <v>5</v>
      </c>
      <c r="P2384" s="20" t="s">
        <v>44</v>
      </c>
      <c r="Q2384" s="1" t="s">
        <v>2964</v>
      </c>
      <c r="R2384" s="1" t="s">
        <v>157</v>
      </c>
      <c r="S2384" s="16" t="s">
        <v>157</v>
      </c>
      <c r="T2384" s="151"/>
      <c r="V2384" s="105" t="str">
        <f>IF(Tabela2[[#This Row],[F.R.
(Fonte Recurso)]]="",IF(B2516&lt;&gt;"",B2516&amp;".","")&amp;C2516&amp;"."&amp;D2516&amp;"."&amp;E2516&amp;"."&amp;F2516&amp;"."&amp;G2516&amp;"."&amp;H2516&amp;"."&amp;I2516&amp;"."&amp;J2516,"")</f>
        <v>9.2.4.2.2.53.0.1.00</v>
      </c>
      <c r="W2384" s="105" t="b">
        <f>V2384=Tabela2[[#This Row],[N.R.
(Natureza da Receita)]]</f>
        <v>0</v>
      </c>
      <c r="X2384" s="105" t="str">
        <f>IF(Tabela2[[#This Row],[F.R.
(Fonte Recurso)]]="",VLOOKUP(Tabela2[[#This Row],[N.R.
(Natureza da Receita)]],Tabela813[[NR]:[Situação]],3,FALSE),"")</f>
        <v>S</v>
      </c>
      <c r="Y2384" s="105" t="b">
        <f>X2384=Tabela2[[#This Row],[(S)intética
(A)nalítica]]</f>
        <v>1</v>
      </c>
    </row>
    <row r="2385" spans="2:25" ht="45">
      <c r="B2385" s="29" t="s">
        <v>793</v>
      </c>
      <c r="C2385" s="20" t="s">
        <v>781</v>
      </c>
      <c r="D2385" s="20" t="s">
        <v>793</v>
      </c>
      <c r="E2385" s="20" t="s">
        <v>790</v>
      </c>
      <c r="F2385" s="20" t="s">
        <v>790</v>
      </c>
      <c r="G2385" s="20" t="s">
        <v>783</v>
      </c>
      <c r="H2385" s="20" t="s">
        <v>784</v>
      </c>
      <c r="I2385" s="20" t="s">
        <v>784</v>
      </c>
      <c r="J2385" s="20" t="s">
        <v>787</v>
      </c>
      <c r="K2385" s="16" t="s">
        <v>2375</v>
      </c>
      <c r="L2385" s="20"/>
      <c r="M2385" s="21" t="s">
        <v>957</v>
      </c>
      <c r="N2385" s="16" t="s">
        <v>1236</v>
      </c>
      <c r="O2385" s="16">
        <v>6</v>
      </c>
      <c r="P2385" s="20" t="s">
        <v>50</v>
      </c>
      <c r="Q2385" s="1" t="s">
        <v>2965</v>
      </c>
      <c r="R2385" s="1" t="s">
        <v>157</v>
      </c>
      <c r="S2385" s="16" t="s">
        <v>157</v>
      </c>
      <c r="T2385" s="151"/>
      <c r="V2385" s="105" t="str">
        <f>IF(Tabela2[[#This Row],[F.R.
(Fonte Recurso)]]="",IF(B2517&lt;&gt;"",B2517&amp;".","")&amp;C2517&amp;"."&amp;D2517&amp;"."&amp;E2517&amp;"."&amp;F2517&amp;"."&amp;G2517&amp;"."&amp;H2517&amp;"."&amp;I2517&amp;"."&amp;J2517,"")</f>
        <v>9.2.4.2.2.53.0.1.01</v>
      </c>
      <c r="W2385" s="105" t="b">
        <f>V2385=Tabela2[[#This Row],[N.R.
(Natureza da Receita)]]</f>
        <v>0</v>
      </c>
      <c r="X2385" s="105" t="str">
        <f>IF(Tabela2[[#This Row],[F.R.
(Fonte Recurso)]]="",VLOOKUP(Tabela2[[#This Row],[N.R.
(Natureza da Receita)]],Tabela813[[NR]:[Situação]],3,FALSE),"")</f>
        <v>S</v>
      </c>
      <c r="Y2385" s="105" t="b">
        <f>X2385=Tabela2[[#This Row],[(S)intética
(A)nalítica]]</f>
        <v>1</v>
      </c>
    </row>
    <row r="2386" spans="2:25" ht="45">
      <c r="B2386" s="29" t="s">
        <v>793</v>
      </c>
      <c r="C2386" s="20" t="s">
        <v>781</v>
      </c>
      <c r="D2386" s="20" t="s">
        <v>793</v>
      </c>
      <c r="E2386" s="20" t="s">
        <v>790</v>
      </c>
      <c r="F2386" s="20" t="s">
        <v>790</v>
      </c>
      <c r="G2386" s="20" t="s">
        <v>783</v>
      </c>
      <c r="H2386" s="20" t="s">
        <v>781</v>
      </c>
      <c r="I2386" s="20" t="s">
        <v>784</v>
      </c>
      <c r="J2386" s="20" t="s">
        <v>787</v>
      </c>
      <c r="K2386" s="16" t="s">
        <v>2376</v>
      </c>
      <c r="L2386" s="20"/>
      <c r="M2386" s="21" t="s">
        <v>958</v>
      </c>
      <c r="N2386" s="16" t="s">
        <v>1236</v>
      </c>
      <c r="O2386" s="16">
        <v>7</v>
      </c>
      <c r="P2386" s="20" t="s">
        <v>50</v>
      </c>
      <c r="Q2386" s="1" t="s">
        <v>1135</v>
      </c>
      <c r="R2386" s="1" t="s">
        <v>157</v>
      </c>
      <c r="S2386" s="16" t="s">
        <v>157</v>
      </c>
      <c r="T2386" s="151"/>
      <c r="V2386" s="105" t="str">
        <f>IF(Tabela2[[#This Row],[F.R.
(Fonte Recurso)]]="",IF(B2518&lt;&gt;"",B2518&amp;".","")&amp;C2518&amp;"."&amp;D2518&amp;"."&amp;E2518&amp;"."&amp;F2518&amp;"."&amp;G2518&amp;"."&amp;H2518&amp;"."&amp;I2518&amp;"."&amp;J2518,"")</f>
        <v>.......</v>
      </c>
      <c r="W2386" s="105" t="b">
        <f>V2386=Tabela2[[#This Row],[N.R.
(Natureza da Receita)]]</f>
        <v>0</v>
      </c>
      <c r="X2386" s="105" t="str">
        <f>IF(Tabela2[[#This Row],[F.R.
(Fonte Recurso)]]="",VLOOKUP(Tabela2[[#This Row],[N.R.
(Natureza da Receita)]],Tabela813[[NR]:[Situação]],3,FALSE),"")</f>
        <v>S</v>
      </c>
      <c r="Y2386" s="105" t="b">
        <f>X2386=Tabela2[[#This Row],[(S)intética
(A)nalítica]]</f>
        <v>1</v>
      </c>
    </row>
    <row r="2387" spans="2:25">
      <c r="B2387" s="29"/>
      <c r="C2387" s="20"/>
      <c r="D2387" s="20"/>
      <c r="E2387" s="20"/>
      <c r="F2387" s="20"/>
      <c r="G2387" s="20"/>
      <c r="H2387" s="20"/>
      <c r="I2387" s="20"/>
      <c r="J2387" s="20"/>
      <c r="K2387" s="16"/>
      <c r="L2387" s="20" t="s">
        <v>3155</v>
      </c>
      <c r="M2387" s="21" t="s">
        <v>2780</v>
      </c>
      <c r="N2387" s="16" t="str">
        <f>X2260</f>
        <v/>
      </c>
      <c r="O2387" s="16"/>
      <c r="P2387" s="20"/>
      <c r="Q2387" s="1"/>
      <c r="R2387" s="1"/>
      <c r="S2387" s="16"/>
      <c r="T2387" s="151"/>
      <c r="V2387" s="105" t="str">
        <f>IF(Tabela2[[#This Row],[F.R.
(Fonte Recurso)]]="",IF(B2519&lt;&gt;"",B2519&amp;".","")&amp;C2519&amp;"."&amp;D2519&amp;"."&amp;E2519&amp;"."&amp;F2519&amp;"."&amp;G2519&amp;"."&amp;H2519&amp;"."&amp;I2519&amp;"."&amp;J2519,"")</f>
        <v/>
      </c>
      <c r="W2387" s="105" t="b">
        <f>V2387=Tabela2[[#This Row],[N.R.
(Natureza da Receita)]]</f>
        <v>1</v>
      </c>
      <c r="X2387" s="105" t="str">
        <f>IF(Tabela2[[#This Row],[F.R.
(Fonte Recurso)]]="",VLOOKUP(Tabela2[[#This Row],[N.R.
(Natureza da Receita)]],Tabela813[[NR]:[Situação]],3,FALSE),"")</f>
        <v/>
      </c>
      <c r="Y2387" s="105" t="b">
        <f>X2387=Tabela2[[#This Row],[(S)intética
(A)nalítica]]</f>
        <v>1</v>
      </c>
    </row>
    <row r="2388" spans="2:25" ht="45">
      <c r="B2388" s="29" t="s">
        <v>793</v>
      </c>
      <c r="C2388" s="20" t="s">
        <v>781</v>
      </c>
      <c r="D2388" s="20" t="s">
        <v>793</v>
      </c>
      <c r="E2388" s="20" t="s">
        <v>790</v>
      </c>
      <c r="F2388" s="20" t="s">
        <v>790</v>
      </c>
      <c r="G2388" s="20" t="s">
        <v>783</v>
      </c>
      <c r="H2388" s="20" t="s">
        <v>790</v>
      </c>
      <c r="I2388" s="20" t="s">
        <v>784</v>
      </c>
      <c r="J2388" s="20" t="s">
        <v>787</v>
      </c>
      <c r="K2388" s="16" t="s">
        <v>2377</v>
      </c>
      <c r="L2388" s="20"/>
      <c r="M2388" s="21" t="s">
        <v>959</v>
      </c>
      <c r="N2388" s="16" t="s">
        <v>1236</v>
      </c>
      <c r="O2388" s="16">
        <v>7</v>
      </c>
      <c r="P2388" s="20" t="s">
        <v>50</v>
      </c>
      <c r="Q2388" s="1" t="s">
        <v>1135</v>
      </c>
      <c r="R2388" s="1" t="s">
        <v>157</v>
      </c>
      <c r="S2388" s="16" t="s">
        <v>157</v>
      </c>
      <c r="T2388" s="151"/>
      <c r="V2388" s="105" t="str">
        <f>IF(Tabela2[[#This Row],[F.R.
(Fonte Recurso)]]="",IF(B2520&lt;&gt;"",B2520&amp;".","")&amp;C2520&amp;"."&amp;D2520&amp;"."&amp;E2520&amp;"."&amp;F2520&amp;"."&amp;G2520&amp;"."&amp;H2520&amp;"."&amp;I2520&amp;"."&amp;J2520,"")</f>
        <v>.......</v>
      </c>
      <c r="W2388" s="105" t="b">
        <f>V2388=Tabela2[[#This Row],[N.R.
(Natureza da Receita)]]</f>
        <v>0</v>
      </c>
      <c r="X2388" s="105" t="str">
        <f>IF(Tabela2[[#This Row],[F.R.
(Fonte Recurso)]]="",VLOOKUP(Tabela2[[#This Row],[N.R.
(Natureza da Receita)]],Tabela813[[NR]:[Situação]],3,FALSE),"")</f>
        <v>S</v>
      </c>
      <c r="Y2388" s="105" t="b">
        <f>X2388=Tabela2[[#This Row],[(S)intética
(A)nalítica]]</f>
        <v>1</v>
      </c>
    </row>
    <row r="2389" spans="2:25">
      <c r="B2389" s="29"/>
      <c r="C2389" s="20"/>
      <c r="D2389" s="20"/>
      <c r="E2389" s="20"/>
      <c r="F2389" s="20"/>
      <c r="G2389" s="20"/>
      <c r="H2389" s="20"/>
      <c r="I2389" s="20"/>
      <c r="J2389" s="20"/>
      <c r="K2389" s="16"/>
      <c r="L2389" s="20" t="s">
        <v>3155</v>
      </c>
      <c r="M2389" s="21" t="s">
        <v>2780</v>
      </c>
      <c r="N2389" s="16" t="str">
        <f>X2262</f>
        <v/>
      </c>
      <c r="O2389" s="16" t="s">
        <v>157</v>
      </c>
      <c r="P2389" s="20" t="s">
        <v>157</v>
      </c>
      <c r="Q2389" s="1"/>
      <c r="R2389" s="1" t="s">
        <v>157</v>
      </c>
      <c r="S2389" s="16" t="s">
        <v>157</v>
      </c>
      <c r="T2389" s="151"/>
      <c r="V2389" s="105" t="str">
        <f>IF(Tabela2[[#This Row],[F.R.
(Fonte Recurso)]]="",IF(B2521&lt;&gt;"",B2521&amp;".","")&amp;C2521&amp;"."&amp;D2521&amp;"."&amp;E2521&amp;"."&amp;F2521&amp;"."&amp;G2521&amp;"."&amp;H2521&amp;"."&amp;I2521&amp;"."&amp;J2521,"")</f>
        <v/>
      </c>
      <c r="W2389" s="105" t="b">
        <f>V2389=Tabela2[[#This Row],[N.R.
(Natureza da Receita)]]</f>
        <v>1</v>
      </c>
      <c r="X2389" s="105" t="str">
        <f>IF(Tabela2[[#This Row],[F.R.
(Fonte Recurso)]]="",VLOOKUP(Tabela2[[#This Row],[N.R.
(Natureza da Receita)]],Tabela813[[NR]:[Situação]],3,FALSE),"")</f>
        <v/>
      </c>
      <c r="Y2389" s="105" t="b">
        <f>X2389=Tabela2[[#This Row],[(S)intética
(A)nalítica]]</f>
        <v>1</v>
      </c>
    </row>
    <row r="2390" spans="2:25" ht="33.950000000000003" customHeight="1">
      <c r="B2390" s="29" t="s">
        <v>793</v>
      </c>
      <c r="C2390" s="20" t="s">
        <v>781</v>
      </c>
      <c r="D2390" s="20" t="s">
        <v>793</v>
      </c>
      <c r="E2390" s="20" t="s">
        <v>790</v>
      </c>
      <c r="F2390" s="20" t="s">
        <v>790</v>
      </c>
      <c r="G2390" s="20" t="s">
        <v>798</v>
      </c>
      <c r="H2390" s="20" t="s">
        <v>784</v>
      </c>
      <c r="I2390" s="20" t="s">
        <v>784</v>
      </c>
      <c r="J2390" s="20" t="s">
        <v>787</v>
      </c>
      <c r="K2390" s="16" t="s">
        <v>2378</v>
      </c>
      <c r="L2390" s="20"/>
      <c r="M2390" s="21" t="s">
        <v>960</v>
      </c>
      <c r="N2390" s="16" t="s">
        <v>1236</v>
      </c>
      <c r="O2390" s="16">
        <v>6</v>
      </c>
      <c r="P2390" s="20" t="s">
        <v>50</v>
      </c>
      <c r="Q2390" s="1" t="s">
        <v>2966</v>
      </c>
      <c r="R2390" s="1" t="s">
        <v>157</v>
      </c>
      <c r="S2390" s="16" t="s">
        <v>157</v>
      </c>
      <c r="T2390" s="151"/>
      <c r="V2390" s="105" t="str">
        <f>IF(Tabela2[[#This Row],[F.R.
(Fonte Recurso)]]="",IF(B2522&lt;&gt;"",B2522&amp;".","")&amp;C2522&amp;"."&amp;D2522&amp;"."&amp;E2522&amp;"."&amp;F2522&amp;"."&amp;G2522&amp;"."&amp;H2522&amp;"."&amp;I2522&amp;"."&amp;J2522,"")</f>
        <v>.......</v>
      </c>
      <c r="W2390" s="105" t="b">
        <f>V2390=Tabela2[[#This Row],[N.R.
(Natureza da Receita)]]</f>
        <v>0</v>
      </c>
      <c r="X2390" s="105" t="str">
        <f>IF(Tabela2[[#This Row],[F.R.
(Fonte Recurso)]]="",VLOOKUP(Tabela2[[#This Row],[N.R.
(Natureza da Receita)]],Tabela813[[NR]:[Situação]],3,FALSE),"")</f>
        <v>S</v>
      </c>
      <c r="Y2390" s="105" t="b">
        <f>X2390=Tabela2[[#This Row],[(S)intética
(A)nalítica]]</f>
        <v>1</v>
      </c>
    </row>
    <row r="2391" spans="2:25" ht="45">
      <c r="B2391" s="218" t="s">
        <v>793</v>
      </c>
      <c r="C2391" s="219" t="s">
        <v>781</v>
      </c>
      <c r="D2391" s="219" t="s">
        <v>793</v>
      </c>
      <c r="E2391" s="219" t="s">
        <v>790</v>
      </c>
      <c r="F2391" s="219" t="s">
        <v>790</v>
      </c>
      <c r="G2391" s="219" t="s">
        <v>798</v>
      </c>
      <c r="H2391" s="219" t="s">
        <v>781</v>
      </c>
      <c r="I2391" s="219" t="s">
        <v>784</v>
      </c>
      <c r="J2391" s="219" t="s">
        <v>787</v>
      </c>
      <c r="K2391" s="220" t="s">
        <v>6144</v>
      </c>
      <c r="L2391" s="219"/>
      <c r="M2391" s="21" t="s">
        <v>960</v>
      </c>
      <c r="N2391" s="220" t="s">
        <v>1236</v>
      </c>
      <c r="O2391" s="220">
        <v>7</v>
      </c>
      <c r="P2391" s="219" t="s">
        <v>50</v>
      </c>
      <c r="Q2391" s="221" t="s">
        <v>6123</v>
      </c>
      <c r="R2391" s="221" t="s">
        <v>6104</v>
      </c>
      <c r="S2391" s="220" t="s">
        <v>14</v>
      </c>
      <c r="T2391" s="154">
        <v>45126</v>
      </c>
      <c r="V2391" s="105" t="str">
        <f>IF(Tabela2[[#This Row],[F.R.
(Fonte Recurso)]]="",IF(B2523&lt;&gt;"",B2523&amp;".","")&amp;C2523&amp;"."&amp;D2523&amp;"."&amp;E2523&amp;"."&amp;F2523&amp;"."&amp;G2523&amp;"."&amp;H2523&amp;"."&amp;I2523&amp;"."&amp;J2523,"")</f>
        <v>9.2.4.2.2.54.0.0.00</v>
      </c>
      <c r="W2391" s="105" t="b">
        <f>V2391=Tabela2[[#This Row],[N.R.
(Natureza da Receita)]]</f>
        <v>0</v>
      </c>
      <c r="X2391" s="105" t="e">
        <f>IF(Tabela2[[#This Row],[F.R.
(Fonte Recurso)]]="",VLOOKUP(Tabela2[[#This Row],[N.R.
(Natureza da Receita)]],Tabela813[[NR]:[Situação]],3,FALSE),"")</f>
        <v>#N/A</v>
      </c>
      <c r="Y2391" s="105" t="e">
        <f>X2391=Tabela2[[#This Row],[(S)intética
(A)nalítica]]</f>
        <v>#N/A</v>
      </c>
    </row>
    <row r="2392" spans="2:25">
      <c r="B2392" s="218"/>
      <c r="C2392" s="219"/>
      <c r="D2392" s="219"/>
      <c r="E2392" s="219"/>
      <c r="F2392" s="219"/>
      <c r="G2392" s="219"/>
      <c r="H2392" s="219"/>
      <c r="I2392" s="219"/>
      <c r="J2392" s="219"/>
      <c r="K2392" s="220"/>
      <c r="L2392" s="219" t="s">
        <v>3155</v>
      </c>
      <c r="M2392" s="21" t="s">
        <v>2780</v>
      </c>
      <c r="N2392" s="220"/>
      <c r="O2392" s="220"/>
      <c r="P2392" s="219"/>
      <c r="Q2392" s="221"/>
      <c r="R2392" s="221"/>
      <c r="S2392" s="16" t="s">
        <v>14</v>
      </c>
      <c r="T2392" s="154">
        <v>45126</v>
      </c>
      <c r="V2392" s="105" t="str">
        <f>IF(Tabela2[[#This Row],[F.R.
(Fonte Recurso)]]="",IF(B2524&lt;&gt;"",B2524&amp;".","")&amp;C2524&amp;"."&amp;D2524&amp;"."&amp;E2524&amp;"."&amp;F2524&amp;"."&amp;G2524&amp;"."&amp;H2524&amp;"."&amp;I2524&amp;"."&amp;J2524,"")</f>
        <v/>
      </c>
      <c r="W2392" s="105" t="b">
        <f>V2392=Tabela2[[#This Row],[N.R.
(Natureza da Receita)]]</f>
        <v>1</v>
      </c>
      <c r="X2392" s="105" t="str">
        <f>IF(Tabela2[[#This Row],[F.R.
(Fonte Recurso)]]="",VLOOKUP(Tabela2[[#This Row],[N.R.
(Natureza da Receita)]],Tabela813[[NR]:[Situação]],3,FALSE),"")</f>
        <v/>
      </c>
      <c r="Y2392" s="105" t="b">
        <f>X2392=Tabela2[[#This Row],[(S)intética
(A)nalítica]]</f>
        <v>1</v>
      </c>
    </row>
    <row r="2393" spans="2:25" ht="45">
      <c r="B2393" s="29" t="s">
        <v>793</v>
      </c>
      <c r="C2393" s="20" t="s">
        <v>781</v>
      </c>
      <c r="D2393" s="20" t="s">
        <v>793</v>
      </c>
      <c r="E2393" s="20" t="s">
        <v>790</v>
      </c>
      <c r="F2393" s="20" t="s">
        <v>790</v>
      </c>
      <c r="G2393" s="20" t="s">
        <v>798</v>
      </c>
      <c r="H2393" s="20" t="s">
        <v>782</v>
      </c>
      <c r="I2393" s="20" t="s">
        <v>784</v>
      </c>
      <c r="J2393" s="20" t="s">
        <v>787</v>
      </c>
      <c r="K2393" s="16" t="s">
        <v>2798</v>
      </c>
      <c r="L2393" s="20"/>
      <c r="M2393" s="21" t="s">
        <v>2967</v>
      </c>
      <c r="N2393" s="16" t="s">
        <v>1236</v>
      </c>
      <c r="O2393" s="16">
        <v>7</v>
      </c>
      <c r="P2393" s="20">
        <v>0</v>
      </c>
      <c r="Q2393" s="1" t="s">
        <v>2968</v>
      </c>
      <c r="R2393" s="1" t="s">
        <v>2794</v>
      </c>
      <c r="S2393" s="16"/>
      <c r="T2393" s="151"/>
      <c r="V2393" s="105" t="str">
        <f>IF(Tabela2[[#This Row],[F.R.
(Fonte Recurso)]]="",IF(B2525&lt;&gt;"",B2525&amp;".","")&amp;C2525&amp;"."&amp;D2525&amp;"."&amp;E2525&amp;"."&amp;F2525&amp;"."&amp;G2525&amp;"."&amp;H2525&amp;"."&amp;I2525&amp;"."&amp;J2525,"")</f>
        <v>9.2.4.2.2.54.0.1.01</v>
      </c>
      <c r="W2393" s="105" t="b">
        <f>V2393=Tabela2[[#This Row],[N.R.
(Natureza da Receita)]]</f>
        <v>0</v>
      </c>
      <c r="X2393" s="105" t="str">
        <f>IF(Tabela2[[#This Row],[F.R.
(Fonte Recurso)]]="",VLOOKUP(Tabela2[[#This Row],[N.R.
(Natureza da Receita)]],Tabela813[[NR]:[Situação]],3,FALSE),"")</f>
        <v>S</v>
      </c>
      <c r="Y2393" s="105" t="b">
        <f>X2393=Tabela2[[#This Row],[(S)intética
(A)nalítica]]</f>
        <v>1</v>
      </c>
    </row>
    <row r="2394" spans="2:25" ht="30">
      <c r="B2394" s="29"/>
      <c r="C2394" s="20"/>
      <c r="D2394" s="20"/>
      <c r="E2394" s="20"/>
      <c r="F2394" s="20"/>
      <c r="G2394" s="20"/>
      <c r="H2394" s="20"/>
      <c r="I2394" s="20"/>
      <c r="J2394" s="20"/>
      <c r="K2394" s="16"/>
      <c r="L2394" s="20" t="s">
        <v>3155</v>
      </c>
      <c r="M2394" s="21" t="s">
        <v>2780</v>
      </c>
      <c r="N2394" s="16"/>
      <c r="O2394" s="16" t="s">
        <v>157</v>
      </c>
      <c r="P2394" s="20" t="s">
        <v>157</v>
      </c>
      <c r="Q2394" s="1" t="s">
        <v>2781</v>
      </c>
      <c r="R2394" s="1" t="s">
        <v>157</v>
      </c>
      <c r="S2394" s="16" t="s">
        <v>157</v>
      </c>
      <c r="T2394" s="151"/>
      <c r="V2394" s="105" t="str">
        <f>IF(Tabela2[[#This Row],[F.R.
(Fonte Recurso)]]="",IF(B2526&lt;&gt;"",B2526&amp;".","")&amp;C2526&amp;"."&amp;D2526&amp;"."&amp;E2526&amp;"."&amp;F2526&amp;"."&amp;G2526&amp;"."&amp;H2526&amp;"."&amp;I2526&amp;"."&amp;J2526,"")</f>
        <v/>
      </c>
      <c r="W2394" s="105" t="b">
        <f>V2394=Tabela2[[#This Row],[N.R.
(Natureza da Receita)]]</f>
        <v>1</v>
      </c>
      <c r="X2394" s="105" t="str">
        <f>IF(Tabela2[[#This Row],[F.R.
(Fonte Recurso)]]="",VLOOKUP(Tabela2[[#This Row],[N.R.
(Natureza da Receita)]],Tabela813[[NR]:[Situação]],3,FALSE),"")</f>
        <v/>
      </c>
      <c r="Y2394" s="105" t="b">
        <f>X2394=Tabela2[[#This Row],[(S)intética
(A)nalítica]]</f>
        <v>1</v>
      </c>
    </row>
    <row r="2395" spans="2:25">
      <c r="B2395" s="29" t="s">
        <v>793</v>
      </c>
      <c r="C2395" s="20" t="s">
        <v>781</v>
      </c>
      <c r="D2395" s="20" t="s">
        <v>793</v>
      </c>
      <c r="E2395" s="20" t="s">
        <v>790</v>
      </c>
      <c r="F2395" s="20" t="s">
        <v>790</v>
      </c>
      <c r="G2395" s="20" t="s">
        <v>797</v>
      </c>
      <c r="H2395" s="20" t="s">
        <v>784</v>
      </c>
      <c r="I2395" s="20" t="s">
        <v>784</v>
      </c>
      <c r="J2395" s="20" t="s">
        <v>787</v>
      </c>
      <c r="K2395" s="16" t="s">
        <v>2379</v>
      </c>
      <c r="L2395" s="20"/>
      <c r="M2395" s="21" t="s">
        <v>961</v>
      </c>
      <c r="N2395" s="16" t="s">
        <v>1236</v>
      </c>
      <c r="O2395" s="16">
        <v>6</v>
      </c>
      <c r="P2395" s="20" t="s">
        <v>50</v>
      </c>
      <c r="Q2395" s="1" t="s">
        <v>2969</v>
      </c>
      <c r="R2395" s="1" t="s">
        <v>157</v>
      </c>
      <c r="S2395" s="16" t="s">
        <v>157</v>
      </c>
      <c r="T2395" s="151"/>
      <c r="V2395" s="105" t="str">
        <f>IF(Tabela2[[#This Row],[F.R.
(Fonte Recurso)]]="",IF(B2527&lt;&gt;"",B2527&amp;".","")&amp;C2527&amp;"."&amp;D2527&amp;"."&amp;E2527&amp;"."&amp;F2527&amp;"."&amp;G2527&amp;"."&amp;H2527&amp;"."&amp;I2527&amp;"."&amp;J2527,"")</f>
        <v>9.2.4.2.2.54.0.1.02</v>
      </c>
      <c r="W2395" s="105" t="b">
        <f>V2395=Tabela2[[#This Row],[N.R.
(Natureza da Receita)]]</f>
        <v>0</v>
      </c>
      <c r="X2395" s="105" t="str">
        <f>IF(Tabela2[[#This Row],[F.R.
(Fonte Recurso)]]="",VLOOKUP(Tabela2[[#This Row],[N.R.
(Natureza da Receita)]],Tabela813[[NR]:[Situação]],3,FALSE),"")</f>
        <v>S</v>
      </c>
      <c r="Y2395" s="105" t="b">
        <f>X2395=Tabela2[[#This Row],[(S)intética
(A)nalítica]]</f>
        <v>1</v>
      </c>
    </row>
    <row r="2396" spans="2:25" ht="30">
      <c r="B2396" s="29"/>
      <c r="C2396" s="20"/>
      <c r="D2396" s="20"/>
      <c r="E2396" s="20"/>
      <c r="F2396" s="20"/>
      <c r="G2396" s="20"/>
      <c r="H2396" s="20"/>
      <c r="I2396" s="20"/>
      <c r="J2396" s="20"/>
      <c r="K2396" s="16"/>
      <c r="L2396" s="20" t="s">
        <v>3155</v>
      </c>
      <c r="M2396" s="21" t="s">
        <v>2780</v>
      </c>
      <c r="N2396" s="16"/>
      <c r="O2396" s="16" t="s">
        <v>157</v>
      </c>
      <c r="P2396" s="20" t="s">
        <v>157</v>
      </c>
      <c r="Q2396" s="1" t="s">
        <v>2781</v>
      </c>
      <c r="R2396" s="1" t="s">
        <v>157</v>
      </c>
      <c r="S2396" s="16" t="s">
        <v>157</v>
      </c>
      <c r="T2396" s="151"/>
      <c r="V2396" s="105" t="str">
        <f>IF(Tabela2[[#This Row],[F.R.
(Fonte Recurso)]]="",IF(B2528&lt;&gt;"",B2528&amp;".","")&amp;C2528&amp;"."&amp;D2528&amp;"."&amp;E2528&amp;"."&amp;F2528&amp;"."&amp;G2528&amp;"."&amp;H2528&amp;"."&amp;I2528&amp;"."&amp;J2528,"")</f>
        <v/>
      </c>
      <c r="W2396" s="105" t="b">
        <f>V2396=Tabela2[[#This Row],[N.R.
(Natureza da Receita)]]</f>
        <v>1</v>
      </c>
      <c r="X2396" s="105" t="str">
        <f>IF(Tabela2[[#This Row],[F.R.
(Fonte Recurso)]]="",VLOOKUP(Tabela2[[#This Row],[N.R.
(Natureza da Receita)]],Tabela813[[NR]:[Situação]],3,FALSE),"")</f>
        <v/>
      </c>
      <c r="Y2396" s="105" t="b">
        <f>X2396=Tabela2[[#This Row],[(S)intética
(A)nalítica]]</f>
        <v>1</v>
      </c>
    </row>
    <row r="2397" spans="2:25">
      <c r="B2397" s="218" t="s">
        <v>793</v>
      </c>
      <c r="C2397" s="219" t="s">
        <v>781</v>
      </c>
      <c r="D2397" s="219" t="s">
        <v>793</v>
      </c>
      <c r="E2397" s="219" t="s">
        <v>790</v>
      </c>
      <c r="F2397" s="219" t="s">
        <v>782</v>
      </c>
      <c r="G2397" s="219" t="s">
        <v>787</v>
      </c>
      <c r="H2397" s="219" t="s">
        <v>784</v>
      </c>
      <c r="I2397" s="219" t="s">
        <v>784</v>
      </c>
      <c r="J2397" s="219" t="s">
        <v>787</v>
      </c>
      <c r="K2397" s="220" t="s">
        <v>6145</v>
      </c>
      <c r="L2397" s="219"/>
      <c r="M2397" s="223" t="s">
        <v>6146</v>
      </c>
      <c r="N2397" s="220" t="s">
        <v>1236</v>
      </c>
      <c r="O2397" s="220">
        <v>5</v>
      </c>
      <c r="P2397" s="219" t="s">
        <v>50</v>
      </c>
      <c r="Q2397" s="221" t="s">
        <v>546</v>
      </c>
      <c r="R2397" s="221"/>
      <c r="S2397" s="220" t="s">
        <v>14</v>
      </c>
      <c r="T2397" s="154">
        <v>45126</v>
      </c>
      <c r="V2397" s="105" t="str">
        <f>IF(Tabela2[[#This Row],[F.R.
(Fonte Recurso)]]="",IF(B2529&lt;&gt;"",B2529&amp;".","")&amp;C2529&amp;"."&amp;D2529&amp;"."&amp;E2529&amp;"."&amp;F2529&amp;"."&amp;G2529&amp;"."&amp;H2529&amp;"."&amp;I2529&amp;"."&amp;J2529,"")</f>
        <v>9.2.4.2.2.54.0.1.03</v>
      </c>
      <c r="W2397" s="105" t="b">
        <f>V2397=Tabela2[[#This Row],[N.R.
(Natureza da Receita)]]</f>
        <v>0</v>
      </c>
      <c r="X2397" s="105" t="e">
        <f>IF(Tabela2[[#This Row],[F.R.
(Fonte Recurso)]]="",VLOOKUP(Tabela2[[#This Row],[N.R.
(Natureza da Receita)]],Tabela813[[NR]:[Situação]],3,FALSE),"")</f>
        <v>#N/A</v>
      </c>
      <c r="Y2397" s="105" t="e">
        <f>X2397=Tabela2[[#This Row],[(S)intética
(A)nalítica]]</f>
        <v>#N/A</v>
      </c>
    </row>
    <row r="2398" spans="2:25" ht="30">
      <c r="B2398" s="218" t="s">
        <v>793</v>
      </c>
      <c r="C2398" s="219" t="s">
        <v>781</v>
      </c>
      <c r="D2398" s="219" t="s">
        <v>793</v>
      </c>
      <c r="E2398" s="219" t="s">
        <v>790</v>
      </c>
      <c r="F2398" s="219" t="s">
        <v>782</v>
      </c>
      <c r="G2398" s="219" t="s">
        <v>796</v>
      </c>
      <c r="H2398" s="219" t="s">
        <v>784</v>
      </c>
      <c r="I2398" s="219" t="s">
        <v>784</v>
      </c>
      <c r="J2398" s="219" t="s">
        <v>787</v>
      </c>
      <c r="K2398" s="220" t="s">
        <v>6147</v>
      </c>
      <c r="L2398" s="219"/>
      <c r="M2398" s="223" t="s">
        <v>6148</v>
      </c>
      <c r="N2398" s="220" t="s">
        <v>1236</v>
      </c>
      <c r="O2398" s="220">
        <v>6</v>
      </c>
      <c r="P2398" s="219" t="s">
        <v>50</v>
      </c>
      <c r="Q2398" s="221" t="s">
        <v>6126</v>
      </c>
      <c r="R2398" s="221" t="s">
        <v>6127</v>
      </c>
      <c r="S2398" s="220" t="s">
        <v>14</v>
      </c>
      <c r="T2398" s="154">
        <v>45126</v>
      </c>
      <c r="V2398" s="105" t="str">
        <f>IF(Tabela2[[#This Row],[F.R.
(Fonte Recurso)]]="",IF(B2530&lt;&gt;"",B2530&amp;".","")&amp;C2530&amp;"."&amp;D2530&amp;"."&amp;E2530&amp;"."&amp;F2530&amp;"."&amp;G2530&amp;"."&amp;H2530&amp;"."&amp;I2530&amp;"."&amp;J2530,"")</f>
        <v>.......</v>
      </c>
      <c r="W2398" s="105" t="b">
        <f>V2398=Tabela2[[#This Row],[N.R.
(Natureza da Receita)]]</f>
        <v>0</v>
      </c>
      <c r="X2398" s="105" t="e">
        <f>IF(Tabela2[[#This Row],[F.R.
(Fonte Recurso)]]="",VLOOKUP(Tabela2[[#This Row],[N.R.
(Natureza da Receita)]],Tabela813[[NR]:[Situação]],3,FALSE),"")</f>
        <v>#N/A</v>
      </c>
      <c r="Y2398" s="105" t="e">
        <f>X2398=Tabela2[[#This Row],[(S)intética
(A)nalítica]]</f>
        <v>#N/A</v>
      </c>
    </row>
    <row r="2399" spans="2:25">
      <c r="B2399" s="218"/>
      <c r="C2399" s="219"/>
      <c r="D2399" s="219"/>
      <c r="E2399" s="219"/>
      <c r="F2399" s="219"/>
      <c r="G2399" s="219"/>
      <c r="H2399" s="219"/>
      <c r="I2399" s="219"/>
      <c r="J2399" s="219"/>
      <c r="K2399" s="220"/>
      <c r="L2399" s="219" t="s">
        <v>3155</v>
      </c>
      <c r="M2399" s="223" t="s">
        <v>2780</v>
      </c>
      <c r="N2399" s="220"/>
      <c r="O2399" s="220"/>
      <c r="P2399" s="219"/>
      <c r="Q2399" s="221"/>
      <c r="R2399" s="221"/>
      <c r="S2399" s="220" t="s">
        <v>14</v>
      </c>
      <c r="T2399" s="151"/>
      <c r="V2399" s="105" t="str">
        <f>IF(Tabela2[[#This Row],[F.R.
(Fonte Recurso)]]="",IF(B2531&lt;&gt;"",B2531&amp;".","")&amp;C2531&amp;"."&amp;D2531&amp;"."&amp;E2531&amp;"."&amp;F2531&amp;"."&amp;G2531&amp;"."&amp;H2531&amp;"."&amp;I2531&amp;"."&amp;J2531,"")</f>
        <v/>
      </c>
      <c r="W2399" s="105" t="b">
        <f>V2399=Tabela2[[#This Row],[N.R.
(Natureza da Receita)]]</f>
        <v>1</v>
      </c>
      <c r="X2399" s="105" t="str">
        <f>IF(Tabela2[[#This Row],[F.R.
(Fonte Recurso)]]="",VLOOKUP(Tabela2[[#This Row],[N.R.
(Natureza da Receita)]],Tabela813[[NR]:[Situação]],3,FALSE),"")</f>
        <v/>
      </c>
      <c r="Y2399" s="105" t="b">
        <f>X2399=Tabela2[[#This Row],[(S)intética
(A)nalítica]]</f>
        <v>1</v>
      </c>
    </row>
    <row r="2400" spans="2:25">
      <c r="B2400" s="29" t="s">
        <v>793</v>
      </c>
      <c r="C2400" s="20" t="s">
        <v>781</v>
      </c>
      <c r="D2400" s="20" t="s">
        <v>793</v>
      </c>
      <c r="E2400" s="20" t="s">
        <v>793</v>
      </c>
      <c r="F2400" s="20" t="s">
        <v>784</v>
      </c>
      <c r="G2400" s="20" t="s">
        <v>787</v>
      </c>
      <c r="H2400" s="20" t="s">
        <v>784</v>
      </c>
      <c r="I2400" s="20" t="s">
        <v>784</v>
      </c>
      <c r="J2400" s="20" t="s">
        <v>787</v>
      </c>
      <c r="K2400" s="16" t="s">
        <v>2380</v>
      </c>
      <c r="L2400" s="20"/>
      <c r="M2400" s="21" t="s">
        <v>962</v>
      </c>
      <c r="N2400" s="16" t="s">
        <v>1236</v>
      </c>
      <c r="O2400" s="16">
        <v>4</v>
      </c>
      <c r="P2400" s="20" t="s">
        <v>44</v>
      </c>
      <c r="Q2400" s="1" t="s">
        <v>2970</v>
      </c>
      <c r="R2400" s="1" t="s">
        <v>157</v>
      </c>
      <c r="S2400" s="16" t="s">
        <v>157</v>
      </c>
      <c r="T2400" s="151"/>
      <c r="V2400" s="105" t="str">
        <f>IF(Tabela2[[#This Row],[F.R.
(Fonte Recurso)]]="",IF(B2532&lt;&gt;"",B2532&amp;".","")&amp;C2532&amp;"."&amp;D2532&amp;"."&amp;E2532&amp;"."&amp;F2532&amp;"."&amp;G2532&amp;"."&amp;H2532&amp;"."&amp;I2532&amp;"."&amp;J2532,"")</f>
        <v>9.2.4.2.2.99.0.1.00</v>
      </c>
      <c r="W2400" s="105" t="b">
        <f>V2400=Tabela2[[#This Row],[N.R.
(Natureza da Receita)]]</f>
        <v>0</v>
      </c>
      <c r="X2400" s="105" t="str">
        <f>IF(Tabela2[[#This Row],[F.R.
(Fonte Recurso)]]="",VLOOKUP(Tabela2[[#This Row],[N.R.
(Natureza da Receita)]],Tabela813[[NR]:[Situação]],3,FALSE),"")</f>
        <v>S</v>
      </c>
      <c r="Y2400" s="105" t="b">
        <f>X2400=Tabela2[[#This Row],[(S)intética
(A)nalítica]]</f>
        <v>1</v>
      </c>
    </row>
    <row r="2401" spans="2:25">
      <c r="B2401" s="29" t="s">
        <v>793</v>
      </c>
      <c r="C2401" s="20" t="s">
        <v>781</v>
      </c>
      <c r="D2401" s="20" t="s">
        <v>793</v>
      </c>
      <c r="E2401" s="20" t="s">
        <v>793</v>
      </c>
      <c r="F2401" s="20" t="s">
        <v>793</v>
      </c>
      <c r="G2401" s="20" t="s">
        <v>787</v>
      </c>
      <c r="H2401" s="20" t="s">
        <v>784</v>
      </c>
      <c r="I2401" s="20" t="s">
        <v>784</v>
      </c>
      <c r="J2401" s="20" t="s">
        <v>787</v>
      </c>
      <c r="K2401" s="16" t="s">
        <v>2381</v>
      </c>
      <c r="L2401" s="20"/>
      <c r="M2401" s="21" t="s">
        <v>947</v>
      </c>
      <c r="N2401" s="16" t="s">
        <v>1236</v>
      </c>
      <c r="O2401" s="16">
        <v>5</v>
      </c>
      <c r="P2401" s="20" t="s">
        <v>44</v>
      </c>
      <c r="Q2401" s="1" t="s">
        <v>2971</v>
      </c>
      <c r="R2401" s="1" t="s">
        <v>157</v>
      </c>
      <c r="S2401" s="16"/>
      <c r="T2401" s="151"/>
      <c r="V2401" s="105" t="str">
        <f>IF(Tabela2[[#This Row],[F.R.
(Fonte Recurso)]]="",IF(B2533&lt;&gt;"",B2533&amp;".","")&amp;C2533&amp;"."&amp;D2533&amp;"."&amp;E2533&amp;"."&amp;F2533&amp;"."&amp;G2533&amp;"."&amp;H2533&amp;"."&amp;I2533&amp;"."&amp;J2533,"")</f>
        <v>9.2.4.2.2.99.0.1.01</v>
      </c>
      <c r="W2401" s="105" t="b">
        <f>V2401=Tabela2[[#This Row],[N.R.
(Natureza da Receita)]]</f>
        <v>0</v>
      </c>
      <c r="X2401" s="105" t="str">
        <f>IF(Tabela2[[#This Row],[F.R.
(Fonte Recurso)]]="",VLOOKUP(Tabela2[[#This Row],[N.R.
(Natureza da Receita)]],Tabela813[[NR]:[Situação]],3,FALSE),"")</f>
        <v>S</v>
      </c>
      <c r="Y2401" s="105" t="b">
        <f>X2401=Tabela2[[#This Row],[(S)intética
(A)nalítica]]</f>
        <v>1</v>
      </c>
    </row>
    <row r="2402" spans="2:25" ht="30">
      <c r="B2402" s="29" t="s">
        <v>793</v>
      </c>
      <c r="C2402" s="20" t="s">
        <v>781</v>
      </c>
      <c r="D2402" s="20" t="s">
        <v>793</v>
      </c>
      <c r="E2402" s="20" t="s">
        <v>793</v>
      </c>
      <c r="F2402" s="20" t="s">
        <v>793</v>
      </c>
      <c r="G2402" s="20" t="s">
        <v>798</v>
      </c>
      <c r="H2402" s="20" t="s">
        <v>784</v>
      </c>
      <c r="I2402" s="20" t="s">
        <v>784</v>
      </c>
      <c r="J2402" s="20" t="s">
        <v>787</v>
      </c>
      <c r="K2402" s="16" t="s">
        <v>2382</v>
      </c>
      <c r="L2402" s="20"/>
      <c r="M2402" s="21" t="s">
        <v>963</v>
      </c>
      <c r="N2402" s="16" t="s">
        <v>1236</v>
      </c>
      <c r="O2402" s="16">
        <v>6</v>
      </c>
      <c r="P2402" s="20" t="s">
        <v>50</v>
      </c>
      <c r="Q2402" s="1" t="s">
        <v>2972</v>
      </c>
      <c r="R2402" s="1" t="s">
        <v>157</v>
      </c>
      <c r="S2402" s="16"/>
      <c r="T2402" s="151"/>
      <c r="V2402" s="105" t="str">
        <f>IF(Tabela2[[#This Row],[F.R.
(Fonte Recurso)]]="",IF(B2534&lt;&gt;"",B2534&amp;".","")&amp;C2534&amp;"."&amp;D2534&amp;"."&amp;E2534&amp;"."&amp;F2534&amp;"."&amp;G2534&amp;"."&amp;H2534&amp;"."&amp;I2534&amp;"."&amp;J2534,"")</f>
        <v>.......</v>
      </c>
      <c r="W2402" s="105" t="b">
        <f>V2402=Tabela2[[#This Row],[N.R.
(Natureza da Receita)]]</f>
        <v>0</v>
      </c>
      <c r="X2402" s="105" t="str">
        <f>IF(Tabela2[[#This Row],[F.R.
(Fonte Recurso)]]="",VLOOKUP(Tabela2[[#This Row],[N.R.
(Natureza da Receita)]],Tabela813[[NR]:[Situação]],3,FALSE),"")</f>
        <v>S</v>
      </c>
      <c r="Y2402" s="105" t="b">
        <f>X2402=Tabela2[[#This Row],[(S)intética
(A)nalítica]]</f>
        <v>1</v>
      </c>
    </row>
    <row r="2403" spans="2:25">
      <c r="B2403" s="29"/>
      <c r="C2403" s="20"/>
      <c r="D2403" s="20"/>
      <c r="E2403" s="20"/>
      <c r="F2403" s="20"/>
      <c r="G2403" s="20"/>
      <c r="H2403" s="20"/>
      <c r="I2403" s="20"/>
      <c r="J2403" s="20"/>
      <c r="K2403" s="16"/>
      <c r="L2403" s="20" t="s">
        <v>3155</v>
      </c>
      <c r="M2403" s="21" t="s">
        <v>2780</v>
      </c>
      <c r="N2403" s="16"/>
      <c r="O2403" s="16" t="s">
        <v>157</v>
      </c>
      <c r="P2403" s="20" t="s">
        <v>157</v>
      </c>
      <c r="Q2403" s="1"/>
      <c r="R2403" s="1" t="s">
        <v>157</v>
      </c>
      <c r="S2403" s="16" t="s">
        <v>157</v>
      </c>
      <c r="T2403" s="151"/>
      <c r="V2403" s="105" t="str">
        <f>IF(Tabela2[[#This Row],[F.R.
(Fonte Recurso)]]="",IF(B2535&lt;&gt;"",B2535&amp;".","")&amp;C2535&amp;"."&amp;D2535&amp;"."&amp;E2535&amp;"."&amp;F2535&amp;"."&amp;G2535&amp;"."&amp;H2535&amp;"."&amp;I2535&amp;"."&amp;J2535,"")</f>
        <v/>
      </c>
      <c r="W2403" s="105" t="b">
        <f>V2403=Tabela2[[#This Row],[N.R.
(Natureza da Receita)]]</f>
        <v>1</v>
      </c>
      <c r="X2403" s="105" t="str">
        <f>IF(Tabela2[[#This Row],[F.R.
(Fonte Recurso)]]="",VLOOKUP(Tabela2[[#This Row],[N.R.
(Natureza da Receita)]],Tabela813[[NR]:[Situação]],3,FALSE),"")</f>
        <v/>
      </c>
      <c r="Y2403" s="105" t="b">
        <f>X2403=Tabela2[[#This Row],[(S)intética
(A)nalítica]]</f>
        <v>1</v>
      </c>
    </row>
    <row r="2404" spans="2:25" ht="30">
      <c r="B2404" s="29" t="s">
        <v>793</v>
      </c>
      <c r="C2404" s="20" t="s">
        <v>781</v>
      </c>
      <c r="D2404" s="20" t="s">
        <v>793</v>
      </c>
      <c r="E2404" s="20" t="s">
        <v>793</v>
      </c>
      <c r="F2404" s="20" t="s">
        <v>793</v>
      </c>
      <c r="G2404" s="20" t="s">
        <v>803</v>
      </c>
      <c r="H2404" s="20" t="s">
        <v>784</v>
      </c>
      <c r="I2404" s="20" t="s">
        <v>784</v>
      </c>
      <c r="J2404" s="20" t="s">
        <v>787</v>
      </c>
      <c r="K2404" s="16" t="s">
        <v>2383</v>
      </c>
      <c r="L2404" s="20"/>
      <c r="M2404" s="21" t="s">
        <v>2709</v>
      </c>
      <c r="N2404" s="16" t="str">
        <f t="shared" ref="N2404:N2443" si="56">X2272</f>
        <v>S</v>
      </c>
      <c r="O2404" s="16">
        <v>6</v>
      </c>
      <c r="P2404" s="20" t="s">
        <v>50</v>
      </c>
      <c r="Q2404" s="1" t="s">
        <v>2973</v>
      </c>
      <c r="R2404" s="1" t="s">
        <v>157</v>
      </c>
      <c r="S2404" s="16"/>
      <c r="T2404" s="151"/>
      <c r="V2404" s="105" t="str">
        <f>IF(Tabela2[[#This Row],[F.R.
(Fonte Recurso)]]="",IF(B2536&lt;&gt;"",B2536&amp;".","")&amp;C2536&amp;"."&amp;D2536&amp;"."&amp;E2536&amp;"."&amp;F2536&amp;"."&amp;G2536&amp;"."&amp;H2536&amp;"."&amp;I2536&amp;"."&amp;J2536,"")</f>
        <v>9.2.4.2.2.99.0.1.02</v>
      </c>
      <c r="W2404" s="105" t="b">
        <f>V2404=Tabela2[[#This Row],[N.R.
(Natureza da Receita)]]</f>
        <v>0</v>
      </c>
      <c r="X2404" s="105" t="str">
        <f>IF(Tabela2[[#This Row],[F.R.
(Fonte Recurso)]]="",VLOOKUP(Tabela2[[#This Row],[N.R.
(Natureza da Receita)]],Tabela813[[NR]:[Situação]],3,FALSE),"")</f>
        <v>S</v>
      </c>
      <c r="Y2404" s="105" t="b">
        <f>X2404=Tabela2[[#This Row],[(S)intética
(A)nalítica]]</f>
        <v>1</v>
      </c>
    </row>
    <row r="2405" spans="2:25" ht="30">
      <c r="B2405" s="29" t="s">
        <v>793</v>
      </c>
      <c r="C2405" s="20" t="s">
        <v>781</v>
      </c>
      <c r="D2405" s="20" t="s">
        <v>793</v>
      </c>
      <c r="E2405" s="20" t="s">
        <v>793</v>
      </c>
      <c r="F2405" s="20" t="s">
        <v>793</v>
      </c>
      <c r="G2405" s="20" t="s">
        <v>803</v>
      </c>
      <c r="H2405" s="20" t="s">
        <v>781</v>
      </c>
      <c r="I2405" s="20" t="s">
        <v>784</v>
      </c>
      <c r="J2405" s="20" t="s">
        <v>787</v>
      </c>
      <c r="K2405" s="16" t="s">
        <v>2384</v>
      </c>
      <c r="L2405" s="20"/>
      <c r="M2405" s="21" t="s">
        <v>2710</v>
      </c>
      <c r="N2405" s="16" t="s">
        <v>1236</v>
      </c>
      <c r="O2405" s="16">
        <v>7</v>
      </c>
      <c r="P2405" s="20" t="s">
        <v>50</v>
      </c>
      <c r="Q2405" s="1" t="s">
        <v>1136</v>
      </c>
      <c r="R2405" s="1" t="s">
        <v>157</v>
      </c>
      <c r="S2405" s="16"/>
      <c r="T2405" s="151"/>
      <c r="V2405" s="105" t="str">
        <f>IF(Tabela2[[#This Row],[F.R.
(Fonte Recurso)]]="",IF(B2537&lt;&gt;"",B2537&amp;".","")&amp;C2537&amp;"."&amp;D2537&amp;"."&amp;E2537&amp;"."&amp;F2537&amp;"."&amp;G2537&amp;"."&amp;H2537&amp;"."&amp;I2537&amp;"."&amp;J2537,"")</f>
        <v>.......</v>
      </c>
      <c r="W2405" s="105" t="b">
        <f>V2405=Tabela2[[#This Row],[N.R.
(Natureza da Receita)]]</f>
        <v>0</v>
      </c>
      <c r="X2405" s="105" t="str">
        <f>IF(Tabela2[[#This Row],[F.R.
(Fonte Recurso)]]="",VLOOKUP(Tabela2[[#This Row],[N.R.
(Natureza da Receita)]],Tabela813[[NR]:[Situação]],3,FALSE),"")</f>
        <v>S</v>
      </c>
      <c r="Y2405" s="105" t="b">
        <f>X2405=Tabela2[[#This Row],[(S)intética
(A)nalítica]]</f>
        <v>1</v>
      </c>
    </row>
    <row r="2406" spans="2:25">
      <c r="B2406" s="29"/>
      <c r="C2406" s="20"/>
      <c r="D2406" s="20"/>
      <c r="E2406" s="20"/>
      <c r="F2406" s="20"/>
      <c r="G2406" s="20"/>
      <c r="H2406" s="20"/>
      <c r="I2406" s="20"/>
      <c r="J2406" s="20"/>
      <c r="K2406" s="16"/>
      <c r="L2406" s="20" t="s">
        <v>3110</v>
      </c>
      <c r="M2406" s="21" t="s">
        <v>3055</v>
      </c>
      <c r="N2406" s="16"/>
      <c r="O2406" s="16" t="s">
        <v>157</v>
      </c>
      <c r="P2406" s="20" t="s">
        <v>157</v>
      </c>
      <c r="Q2406" s="1"/>
      <c r="R2406" s="1" t="s">
        <v>157</v>
      </c>
      <c r="S2406" s="16" t="s">
        <v>157</v>
      </c>
      <c r="T2406" s="151"/>
      <c r="V2406" s="105" t="str">
        <f>IF(Tabela2[[#This Row],[F.R.
(Fonte Recurso)]]="",IF(B2538&lt;&gt;"",B2538&amp;".","")&amp;C2538&amp;"."&amp;D2538&amp;"."&amp;E2538&amp;"."&amp;F2538&amp;"."&amp;G2538&amp;"."&amp;H2538&amp;"."&amp;I2538&amp;"."&amp;J2538,"")</f>
        <v/>
      </c>
      <c r="W2406" s="105" t="b">
        <f>V2406=Tabela2[[#This Row],[N.R.
(Natureza da Receita)]]</f>
        <v>1</v>
      </c>
      <c r="X2406" s="105" t="str">
        <f>IF(Tabela2[[#This Row],[F.R.
(Fonte Recurso)]]="",VLOOKUP(Tabela2[[#This Row],[N.R.
(Natureza da Receita)]],Tabela813[[NR]:[Situação]],3,FALSE),"")</f>
        <v/>
      </c>
      <c r="Y2406" s="105" t="b">
        <f>X2406=Tabela2[[#This Row],[(S)intética
(A)nalítica]]</f>
        <v>1</v>
      </c>
    </row>
    <row r="2407" spans="2:25" ht="45" customHeight="1">
      <c r="B2407" s="29" t="s">
        <v>793</v>
      </c>
      <c r="C2407" s="20" t="s">
        <v>781</v>
      </c>
      <c r="D2407" s="20" t="s">
        <v>793</v>
      </c>
      <c r="E2407" s="20" t="s">
        <v>793</v>
      </c>
      <c r="F2407" s="20" t="s">
        <v>793</v>
      </c>
      <c r="G2407" s="20" t="s">
        <v>803</v>
      </c>
      <c r="H2407" s="20" t="s">
        <v>790</v>
      </c>
      <c r="I2407" s="20" t="s">
        <v>784</v>
      </c>
      <c r="J2407" s="20" t="s">
        <v>787</v>
      </c>
      <c r="K2407" s="16" t="s">
        <v>2385</v>
      </c>
      <c r="L2407" s="20"/>
      <c r="M2407" s="21" t="s">
        <v>964</v>
      </c>
      <c r="N2407" s="16" t="s">
        <v>1236</v>
      </c>
      <c r="O2407" s="16">
        <v>7</v>
      </c>
      <c r="P2407" s="20" t="s">
        <v>50</v>
      </c>
      <c r="Q2407" s="1" t="s">
        <v>1137</v>
      </c>
      <c r="R2407" s="1" t="s">
        <v>157</v>
      </c>
      <c r="S2407" s="16"/>
      <c r="T2407" s="151"/>
      <c r="V2407" s="105" t="str">
        <f>IF(Tabela2[[#This Row],[F.R.
(Fonte Recurso)]]="",IF(B2539&lt;&gt;"",B2539&amp;".","")&amp;C2539&amp;"."&amp;D2539&amp;"."&amp;E2539&amp;"."&amp;F2539&amp;"."&amp;G2539&amp;"."&amp;H2539&amp;"."&amp;I2539&amp;"."&amp;J2539,"")</f>
        <v>9.2.4.2.2.99.0.1.03</v>
      </c>
      <c r="W2407" s="105" t="b">
        <f>V2407=Tabela2[[#This Row],[N.R.
(Natureza da Receita)]]</f>
        <v>0</v>
      </c>
      <c r="X2407" s="105" t="str">
        <f>IF(Tabela2[[#This Row],[F.R.
(Fonte Recurso)]]="",VLOOKUP(Tabela2[[#This Row],[N.R.
(Natureza da Receita)]],Tabela813[[NR]:[Situação]],3,FALSE),"")</f>
        <v>S</v>
      </c>
      <c r="Y2407" s="105" t="b">
        <f>X2407=Tabela2[[#This Row],[(S)intética
(A)nalítica]]</f>
        <v>1</v>
      </c>
    </row>
    <row r="2408" spans="2:25" ht="45.75" customHeight="1">
      <c r="B2408" s="29"/>
      <c r="C2408" s="20"/>
      <c r="D2408" s="20"/>
      <c r="E2408" s="20"/>
      <c r="F2408" s="20"/>
      <c r="G2408" s="20"/>
      <c r="H2408" s="20"/>
      <c r="I2408" s="20"/>
      <c r="J2408" s="20"/>
      <c r="K2408" s="16"/>
      <c r="L2408" s="20" t="s">
        <v>3110</v>
      </c>
      <c r="M2408" s="21" t="s">
        <v>3055</v>
      </c>
      <c r="N2408" s="16"/>
      <c r="O2408" s="16" t="s">
        <v>157</v>
      </c>
      <c r="P2408" s="20" t="s">
        <v>157</v>
      </c>
      <c r="Q2408" s="1"/>
      <c r="R2408" s="1" t="s">
        <v>157</v>
      </c>
      <c r="S2408" s="16" t="s">
        <v>157</v>
      </c>
      <c r="T2408" s="151"/>
      <c r="V2408" s="105" t="str">
        <f>IF(Tabela2[[#This Row],[F.R.
(Fonte Recurso)]]="",IF(B2540&lt;&gt;"",B2540&amp;".","")&amp;C2540&amp;"."&amp;D2540&amp;"."&amp;E2540&amp;"."&amp;F2540&amp;"."&amp;G2540&amp;"."&amp;H2540&amp;"."&amp;I2540&amp;"."&amp;J2540,"")</f>
        <v/>
      </c>
      <c r="W2408" s="105" t="b">
        <f>V2408=Tabela2[[#This Row],[N.R.
(Natureza da Receita)]]</f>
        <v>1</v>
      </c>
      <c r="X2408" s="105" t="str">
        <f>IF(Tabela2[[#This Row],[F.R.
(Fonte Recurso)]]="",VLOOKUP(Tabela2[[#This Row],[N.R.
(Natureza da Receita)]],Tabela813[[NR]:[Situação]],3,FALSE),"")</f>
        <v/>
      </c>
      <c r="Y2408" s="105" t="b">
        <f>X2408=Tabela2[[#This Row],[(S)intética
(A)nalítica]]</f>
        <v>1</v>
      </c>
    </row>
    <row r="2409" spans="2:25">
      <c r="B2409" s="29" t="s">
        <v>793</v>
      </c>
      <c r="C2409" s="20" t="s">
        <v>781</v>
      </c>
      <c r="D2409" s="20" t="s">
        <v>793</v>
      </c>
      <c r="E2409" s="20" t="s">
        <v>793</v>
      </c>
      <c r="F2409" s="20" t="s">
        <v>793</v>
      </c>
      <c r="G2409" s="20" t="s">
        <v>797</v>
      </c>
      <c r="H2409" s="20" t="s">
        <v>784</v>
      </c>
      <c r="I2409" s="20" t="s">
        <v>784</v>
      </c>
      <c r="J2409" s="20" t="s">
        <v>787</v>
      </c>
      <c r="K2409" s="16" t="s">
        <v>2386</v>
      </c>
      <c r="L2409" s="20"/>
      <c r="M2409" s="21" t="s">
        <v>965</v>
      </c>
      <c r="N2409" s="16" t="s">
        <v>1236</v>
      </c>
      <c r="O2409" s="16">
        <v>6</v>
      </c>
      <c r="P2409" s="20" t="s">
        <v>50</v>
      </c>
      <c r="Q2409" s="1" t="s">
        <v>2974</v>
      </c>
      <c r="R2409" s="1" t="s">
        <v>157</v>
      </c>
      <c r="S2409" s="16"/>
      <c r="T2409" s="151"/>
      <c r="V2409" s="105" t="str">
        <f>IF(Tabela2[[#This Row],[F.R.
(Fonte Recurso)]]="",IF(B2541&lt;&gt;"",B2541&amp;".","")&amp;C2541&amp;"."&amp;D2541&amp;"."&amp;E2541&amp;"."&amp;F2541&amp;"."&amp;G2541&amp;"."&amp;H2541&amp;"."&amp;I2541&amp;"."&amp;J2541,"")</f>
        <v>.......</v>
      </c>
      <c r="W2409" s="105" t="b">
        <f>V2409=Tabela2[[#This Row],[N.R.
(Natureza da Receita)]]</f>
        <v>0</v>
      </c>
      <c r="X2409" s="105" t="str">
        <f>IF(Tabela2[[#This Row],[F.R.
(Fonte Recurso)]]="",VLOOKUP(Tabela2[[#This Row],[N.R.
(Natureza da Receita)]],Tabela813[[NR]:[Situação]],3,FALSE),"")</f>
        <v>S</v>
      </c>
      <c r="Y2409" s="105" t="b">
        <f>X2409=Tabela2[[#This Row],[(S)intética
(A)nalítica]]</f>
        <v>1</v>
      </c>
    </row>
    <row r="2410" spans="2:25" ht="30">
      <c r="B2410" s="29" t="s">
        <v>793</v>
      </c>
      <c r="C2410" s="20" t="s">
        <v>781</v>
      </c>
      <c r="D2410" s="20" t="s">
        <v>793</v>
      </c>
      <c r="E2410" s="20" t="s">
        <v>793</v>
      </c>
      <c r="F2410" s="20" t="s">
        <v>793</v>
      </c>
      <c r="G2410" s="20" t="s">
        <v>797</v>
      </c>
      <c r="H2410" s="20" t="s">
        <v>790</v>
      </c>
      <c r="I2410" s="20" t="s">
        <v>784</v>
      </c>
      <c r="J2410" s="20" t="s">
        <v>787</v>
      </c>
      <c r="K2410" s="16" t="s">
        <v>2387</v>
      </c>
      <c r="L2410" s="20"/>
      <c r="M2410" s="21" t="s">
        <v>2711</v>
      </c>
      <c r="N2410" s="16" t="s">
        <v>1236</v>
      </c>
      <c r="O2410" s="16">
        <v>7</v>
      </c>
      <c r="P2410" s="20" t="s">
        <v>50</v>
      </c>
      <c r="Q2410" s="1" t="s">
        <v>2741</v>
      </c>
      <c r="R2410" s="1" t="s">
        <v>157</v>
      </c>
      <c r="S2410" s="16"/>
      <c r="T2410" s="151"/>
      <c r="V2410" s="105" t="str">
        <f>IF(Tabela2[[#This Row],[F.R.
(Fonte Recurso)]]="",IF(B2542&lt;&gt;"",B2542&amp;".","")&amp;C2542&amp;"."&amp;D2542&amp;"."&amp;E2542&amp;"."&amp;F2542&amp;"."&amp;G2542&amp;"."&amp;H2542&amp;"."&amp;I2542&amp;"."&amp;J2542,"")</f>
        <v>9.2.4.3.0.00.0.0.00</v>
      </c>
      <c r="W2410" s="105" t="b">
        <f>V2410=Tabela2[[#This Row],[N.R.
(Natureza da Receita)]]</f>
        <v>0</v>
      </c>
      <c r="X2410" s="105" t="str">
        <f>IF(Tabela2[[#This Row],[F.R.
(Fonte Recurso)]]="",VLOOKUP(Tabela2[[#This Row],[N.R.
(Natureza da Receita)]],Tabela813[[NR]:[Situação]],3,FALSE),"")</f>
        <v>S</v>
      </c>
      <c r="Y2410" s="105" t="b">
        <f>X2410=Tabela2[[#This Row],[(S)intética
(A)nalítica]]</f>
        <v>1</v>
      </c>
    </row>
    <row r="2411" spans="2:25">
      <c r="B2411" s="29"/>
      <c r="C2411" s="20"/>
      <c r="D2411" s="20"/>
      <c r="E2411" s="20"/>
      <c r="F2411" s="20"/>
      <c r="G2411" s="20"/>
      <c r="H2411" s="20"/>
      <c r="I2411" s="20"/>
      <c r="J2411" s="20"/>
      <c r="K2411" s="16"/>
      <c r="L2411" s="20" t="s">
        <v>3110</v>
      </c>
      <c r="M2411" s="21" t="s">
        <v>3055</v>
      </c>
      <c r="N2411" s="16"/>
      <c r="O2411" s="16" t="s">
        <v>157</v>
      </c>
      <c r="P2411" s="20" t="s">
        <v>157</v>
      </c>
      <c r="Q2411" s="1"/>
      <c r="R2411" s="1" t="s">
        <v>157</v>
      </c>
      <c r="S2411" s="16" t="s">
        <v>157</v>
      </c>
      <c r="T2411" s="151"/>
      <c r="V2411" s="105" t="str">
        <f>IF(Tabela2[[#This Row],[F.R.
(Fonte Recurso)]]="",IF(B2543&lt;&gt;"",B2543&amp;".","")&amp;C2543&amp;"."&amp;D2543&amp;"."&amp;E2543&amp;"."&amp;F2543&amp;"."&amp;G2543&amp;"."&amp;H2543&amp;"."&amp;I2543&amp;"."&amp;J2543,"")</f>
        <v/>
      </c>
      <c r="W2411" s="105" t="b">
        <f>V2411=Tabela2[[#This Row],[N.R.
(Natureza da Receita)]]</f>
        <v>1</v>
      </c>
      <c r="X2411" s="105" t="str">
        <f>IF(Tabela2[[#This Row],[F.R.
(Fonte Recurso)]]="",VLOOKUP(Tabela2[[#This Row],[N.R.
(Natureza da Receita)]],Tabela813[[NR]:[Situação]],3,FALSE),"")</f>
        <v/>
      </c>
      <c r="Y2411" s="105" t="b">
        <f>X2411=Tabela2[[#This Row],[(S)intética
(A)nalítica]]</f>
        <v>1</v>
      </c>
    </row>
    <row r="2412" spans="2:25" ht="30">
      <c r="B2412" s="29" t="s">
        <v>793</v>
      </c>
      <c r="C2412" s="20" t="s">
        <v>781</v>
      </c>
      <c r="D2412" s="20" t="s">
        <v>793</v>
      </c>
      <c r="E2412" s="20" t="s">
        <v>793</v>
      </c>
      <c r="F2412" s="20" t="s">
        <v>793</v>
      </c>
      <c r="G2412" s="20" t="s">
        <v>797</v>
      </c>
      <c r="H2412" s="20" t="s">
        <v>782</v>
      </c>
      <c r="I2412" s="20" t="s">
        <v>784</v>
      </c>
      <c r="J2412" s="20" t="s">
        <v>787</v>
      </c>
      <c r="K2412" s="16" t="s">
        <v>2388</v>
      </c>
      <c r="L2412" s="20"/>
      <c r="M2412" s="21" t="s">
        <v>2712</v>
      </c>
      <c r="N2412" s="16" t="s">
        <v>1236</v>
      </c>
      <c r="O2412" s="16">
        <v>7</v>
      </c>
      <c r="P2412" s="20" t="s">
        <v>50</v>
      </c>
      <c r="Q2412" s="1" t="s">
        <v>2742</v>
      </c>
      <c r="R2412" s="1" t="s">
        <v>157</v>
      </c>
      <c r="S2412" s="16"/>
      <c r="T2412" s="151"/>
      <c r="V2412" s="105" t="str">
        <f>IF(Tabela2[[#This Row],[F.R.
(Fonte Recurso)]]="",IF(B2544&lt;&gt;"",B2544&amp;".","")&amp;C2544&amp;"."&amp;D2544&amp;"."&amp;E2544&amp;"."&amp;F2544&amp;"."&amp;G2544&amp;"."&amp;H2544&amp;"."&amp;I2544&amp;"."&amp;J2544,"")</f>
        <v>9.2.4.3.2.50.0.0.00</v>
      </c>
      <c r="W2412" s="105" t="b">
        <f>V2412=Tabela2[[#This Row],[N.R.
(Natureza da Receita)]]</f>
        <v>0</v>
      </c>
      <c r="X2412" s="105" t="str">
        <f>IF(Tabela2[[#This Row],[F.R.
(Fonte Recurso)]]="",VLOOKUP(Tabela2[[#This Row],[N.R.
(Natureza da Receita)]],Tabela813[[NR]:[Situação]],3,FALSE),"")</f>
        <v>S</v>
      </c>
      <c r="Y2412" s="105" t="b">
        <f>X2412=Tabela2[[#This Row],[(S)intética
(A)nalítica]]</f>
        <v>1</v>
      </c>
    </row>
    <row r="2413" spans="2:25">
      <c r="B2413" s="29"/>
      <c r="C2413" s="20"/>
      <c r="D2413" s="20"/>
      <c r="E2413" s="20"/>
      <c r="F2413" s="20"/>
      <c r="G2413" s="20"/>
      <c r="H2413" s="20"/>
      <c r="I2413" s="20"/>
      <c r="J2413" s="20"/>
      <c r="K2413" s="16"/>
      <c r="L2413" s="20" t="s">
        <v>3110</v>
      </c>
      <c r="M2413" s="21" t="s">
        <v>3055</v>
      </c>
      <c r="N2413" s="16"/>
      <c r="O2413" s="16" t="s">
        <v>157</v>
      </c>
      <c r="P2413" s="20" t="s">
        <v>157</v>
      </c>
      <c r="Q2413" s="1"/>
      <c r="R2413" s="1" t="s">
        <v>157</v>
      </c>
      <c r="S2413" s="16" t="s">
        <v>157</v>
      </c>
      <c r="T2413" s="151"/>
      <c r="V2413" s="105" t="str">
        <f>IF(Tabela2[[#This Row],[F.R.
(Fonte Recurso)]]="",IF(B2545&lt;&gt;"",B2545&amp;".","")&amp;C2545&amp;"."&amp;D2545&amp;"."&amp;E2545&amp;"."&amp;F2545&amp;"."&amp;G2545&amp;"."&amp;H2545&amp;"."&amp;I2545&amp;"."&amp;J2545,"")</f>
        <v/>
      </c>
      <c r="W2413" s="105" t="b">
        <f>V2413=Tabela2[[#This Row],[N.R.
(Natureza da Receita)]]</f>
        <v>1</v>
      </c>
      <c r="X2413" s="105" t="str">
        <f>IF(Tabela2[[#This Row],[F.R.
(Fonte Recurso)]]="",VLOOKUP(Tabela2[[#This Row],[N.R.
(Natureza da Receita)]],Tabela813[[NR]:[Situação]],3,FALSE),"")</f>
        <v/>
      </c>
      <c r="Y2413" s="105" t="b">
        <f>X2413=Tabela2[[#This Row],[(S)intética
(A)nalítica]]</f>
        <v>1</v>
      </c>
    </row>
    <row r="2414" spans="2:25" ht="45">
      <c r="B2414" s="29" t="s">
        <v>793</v>
      </c>
      <c r="C2414" s="20" t="s">
        <v>790</v>
      </c>
      <c r="D2414" s="20" t="s">
        <v>784</v>
      </c>
      <c r="E2414" s="20" t="s">
        <v>784</v>
      </c>
      <c r="F2414" s="20" t="s">
        <v>784</v>
      </c>
      <c r="G2414" s="20" t="s">
        <v>787</v>
      </c>
      <c r="H2414" s="20" t="s">
        <v>784</v>
      </c>
      <c r="I2414" s="20" t="s">
        <v>784</v>
      </c>
      <c r="J2414" s="20" t="s">
        <v>787</v>
      </c>
      <c r="K2414" s="16" t="s">
        <v>2389</v>
      </c>
      <c r="L2414" s="20"/>
      <c r="M2414" s="21" t="s">
        <v>966</v>
      </c>
      <c r="N2414" s="16" t="s">
        <v>1236</v>
      </c>
      <c r="O2414" s="16">
        <v>2</v>
      </c>
      <c r="P2414" s="20" t="s">
        <v>44</v>
      </c>
      <c r="Q2414" s="1" t="s">
        <v>2975</v>
      </c>
      <c r="R2414" s="1" t="s">
        <v>157</v>
      </c>
      <c r="S2414" s="16" t="s">
        <v>157</v>
      </c>
      <c r="T2414" s="151"/>
      <c r="V2414" s="105" t="str">
        <f>IF(Tabela2[[#This Row],[F.R.
(Fonte Recurso)]]="",IF(B2546&lt;&gt;"",B2546&amp;".","")&amp;C2546&amp;"."&amp;D2546&amp;"."&amp;E2546&amp;"."&amp;F2546&amp;"."&amp;G2546&amp;"."&amp;H2546&amp;"."&amp;I2546&amp;"."&amp;J2546,"")</f>
        <v>9.2.4.3.2.51.0.0.00</v>
      </c>
      <c r="W2414" s="105" t="b">
        <f>V2414=Tabela2[[#This Row],[N.R.
(Natureza da Receita)]]</f>
        <v>0</v>
      </c>
      <c r="X2414" s="105" t="str">
        <f>IF(Tabela2[[#This Row],[F.R.
(Fonte Recurso)]]="",VLOOKUP(Tabela2[[#This Row],[N.R.
(Natureza da Receita)]],Tabela813[[NR]:[Situação]],3,FALSE),"")</f>
        <v>S</v>
      </c>
      <c r="Y2414" s="105" t="b">
        <f>X2414=Tabela2[[#This Row],[(S)intética
(A)nalítica]]</f>
        <v>1</v>
      </c>
    </row>
    <row r="2415" spans="2:25" ht="29.25" customHeight="1">
      <c r="B2415" s="29" t="s">
        <v>793</v>
      </c>
      <c r="C2415" s="20" t="s">
        <v>790</v>
      </c>
      <c r="D2415" s="20" t="s">
        <v>790</v>
      </c>
      <c r="E2415" s="20" t="s">
        <v>784</v>
      </c>
      <c r="F2415" s="20" t="s">
        <v>784</v>
      </c>
      <c r="G2415" s="20" t="s">
        <v>787</v>
      </c>
      <c r="H2415" s="20" t="s">
        <v>784</v>
      </c>
      <c r="I2415" s="20" t="s">
        <v>784</v>
      </c>
      <c r="J2415" s="20" t="s">
        <v>787</v>
      </c>
      <c r="K2415" s="16" t="s">
        <v>2390</v>
      </c>
      <c r="L2415" s="20"/>
      <c r="M2415" s="21" t="s">
        <v>967</v>
      </c>
      <c r="N2415" s="16" t="str">
        <f t="shared" si="56"/>
        <v>S</v>
      </c>
      <c r="O2415" s="16">
        <v>3</v>
      </c>
      <c r="P2415" s="20" t="s">
        <v>44</v>
      </c>
      <c r="Q2415" s="1" t="s">
        <v>2976</v>
      </c>
      <c r="R2415" s="1" t="s">
        <v>157</v>
      </c>
      <c r="S2415" s="16" t="s">
        <v>157</v>
      </c>
      <c r="T2415" s="151"/>
      <c r="V2415" s="105" t="str">
        <f>IF(Tabela2[[#This Row],[F.R.
(Fonte Recurso)]]="",IF(B2547&lt;&gt;"",B2547&amp;".","")&amp;C2547&amp;"."&amp;D2547&amp;"."&amp;E2547&amp;"."&amp;F2547&amp;"."&amp;G2547&amp;"."&amp;H2547&amp;"."&amp;I2547&amp;"."&amp;J2547,"")</f>
        <v>.......</v>
      </c>
      <c r="W2415" s="105" t="b">
        <f>V2415=Tabela2[[#This Row],[N.R.
(Natureza da Receita)]]</f>
        <v>0</v>
      </c>
      <c r="X2415" s="105" t="str">
        <f>IF(Tabela2[[#This Row],[F.R.
(Fonte Recurso)]]="",VLOOKUP(Tabela2[[#This Row],[N.R.
(Natureza da Receita)]],Tabela813[[NR]:[Situação]],3,FALSE),"")</f>
        <v>S</v>
      </c>
      <c r="Y2415" s="105" t="b">
        <f>X2415=Tabela2[[#This Row],[(S)intética
(A)nalítica]]</f>
        <v>1</v>
      </c>
    </row>
    <row r="2416" spans="2:25" ht="36" customHeight="1">
      <c r="B2416" s="29" t="s">
        <v>793</v>
      </c>
      <c r="C2416" s="20" t="s">
        <v>790</v>
      </c>
      <c r="D2416" s="20" t="s">
        <v>790</v>
      </c>
      <c r="E2416" s="20" t="s">
        <v>781</v>
      </c>
      <c r="F2416" s="20" t="s">
        <v>784</v>
      </c>
      <c r="G2416" s="20" t="s">
        <v>787</v>
      </c>
      <c r="H2416" s="20" t="s">
        <v>784</v>
      </c>
      <c r="I2416" s="20" t="s">
        <v>784</v>
      </c>
      <c r="J2416" s="20" t="s">
        <v>787</v>
      </c>
      <c r="K2416" s="16" t="s">
        <v>2391</v>
      </c>
      <c r="L2416" s="20"/>
      <c r="M2416" s="21" t="s">
        <v>968</v>
      </c>
      <c r="N2416" s="16" t="s">
        <v>1236</v>
      </c>
      <c r="O2416" s="16">
        <v>4</v>
      </c>
      <c r="P2416" s="20" t="s">
        <v>44</v>
      </c>
      <c r="Q2416" s="1" t="s">
        <v>2977</v>
      </c>
      <c r="R2416" s="1" t="s">
        <v>157</v>
      </c>
      <c r="S2416" s="16" t="s">
        <v>157</v>
      </c>
      <c r="T2416" s="151"/>
      <c r="V2416" s="105" t="str">
        <f>IF(Tabela2[[#This Row],[F.R.
(Fonte Recurso)]]="",IF(B2548&lt;&gt;"",B2548&amp;".","")&amp;C2548&amp;"."&amp;D2548&amp;"."&amp;E2548&amp;"."&amp;F2548&amp;"."&amp;G2548&amp;"."&amp;H2548&amp;"."&amp;I2548&amp;"."&amp;J2548,"")</f>
        <v>9.2.4.3.2.52.0.0.00</v>
      </c>
      <c r="W2416" s="105" t="b">
        <f>V2416=Tabela2[[#This Row],[N.R.
(Natureza da Receita)]]</f>
        <v>0</v>
      </c>
      <c r="X2416" s="105" t="str">
        <f>IF(Tabela2[[#This Row],[F.R.
(Fonte Recurso)]]="",VLOOKUP(Tabela2[[#This Row],[N.R.
(Natureza da Receita)]],Tabela813[[NR]:[Situação]],3,FALSE),"")</f>
        <v>S</v>
      </c>
      <c r="Y2416" s="105" t="b">
        <f>X2416=Tabela2[[#This Row],[(S)intética
(A)nalítica]]</f>
        <v>1</v>
      </c>
    </row>
    <row r="2417" spans="2:25" ht="37.5" customHeight="1">
      <c r="B2417" s="29" t="s">
        <v>793</v>
      </c>
      <c r="C2417" s="20" t="s">
        <v>790</v>
      </c>
      <c r="D2417" s="20" t="s">
        <v>790</v>
      </c>
      <c r="E2417" s="20" t="s">
        <v>781</v>
      </c>
      <c r="F2417" s="20" t="s">
        <v>781</v>
      </c>
      <c r="G2417" s="20" t="s">
        <v>787</v>
      </c>
      <c r="H2417" s="20" t="s">
        <v>784</v>
      </c>
      <c r="I2417" s="20" t="s">
        <v>784</v>
      </c>
      <c r="J2417" s="20" t="s">
        <v>787</v>
      </c>
      <c r="K2417" s="16" t="s">
        <v>2392</v>
      </c>
      <c r="L2417" s="20"/>
      <c r="M2417" s="21" t="s">
        <v>2978</v>
      </c>
      <c r="N2417" s="16" t="str">
        <f t="shared" si="56"/>
        <v>S</v>
      </c>
      <c r="O2417" s="16">
        <v>5</v>
      </c>
      <c r="P2417" s="20" t="s">
        <v>44</v>
      </c>
      <c r="Q2417" s="1" t="s">
        <v>2979</v>
      </c>
      <c r="R2417" s="1" t="s">
        <v>157</v>
      </c>
      <c r="S2417" s="16" t="s">
        <v>157</v>
      </c>
      <c r="T2417" s="151"/>
      <c r="V2417" s="105" t="str">
        <f>IF(Tabela2[[#This Row],[F.R.
(Fonte Recurso)]]="",IF(B2549&lt;&gt;"",B2549&amp;".","")&amp;C2549&amp;"."&amp;D2549&amp;"."&amp;E2549&amp;"."&amp;F2549&amp;"."&amp;G2549&amp;"."&amp;H2549&amp;"."&amp;I2549&amp;"."&amp;J2549,"")</f>
        <v>.......</v>
      </c>
      <c r="W2417" s="105" t="b">
        <f>V2417=Tabela2[[#This Row],[N.R.
(Natureza da Receita)]]</f>
        <v>0</v>
      </c>
      <c r="X2417" s="105" t="str">
        <f>IF(Tabela2[[#This Row],[F.R.
(Fonte Recurso)]]="",VLOOKUP(Tabela2[[#This Row],[N.R.
(Natureza da Receita)]],Tabela813[[NR]:[Situação]],3,FALSE),"")</f>
        <v>S</v>
      </c>
      <c r="Y2417" s="105" t="b">
        <f>X2417=Tabela2[[#This Row],[(S)intética
(A)nalítica]]</f>
        <v>1</v>
      </c>
    </row>
    <row r="2418" spans="2:25" ht="30">
      <c r="B2418" s="29" t="s">
        <v>793</v>
      </c>
      <c r="C2418" s="20" t="s">
        <v>790</v>
      </c>
      <c r="D2418" s="20" t="s">
        <v>790</v>
      </c>
      <c r="E2418" s="20" t="s">
        <v>781</v>
      </c>
      <c r="F2418" s="20" t="s">
        <v>781</v>
      </c>
      <c r="G2418" s="20" t="s">
        <v>783</v>
      </c>
      <c r="H2418" s="20" t="s">
        <v>784</v>
      </c>
      <c r="I2418" s="20" t="s">
        <v>784</v>
      </c>
      <c r="J2418" s="20" t="s">
        <v>787</v>
      </c>
      <c r="K2418" s="16" t="s">
        <v>2393</v>
      </c>
      <c r="L2418" s="20"/>
      <c r="M2418" s="21" t="s">
        <v>969</v>
      </c>
      <c r="N2418" s="16" t="s">
        <v>1236</v>
      </c>
      <c r="O2418" s="16">
        <v>6</v>
      </c>
      <c r="P2418" s="20" t="s">
        <v>50</v>
      </c>
      <c r="Q2418" s="1" t="s">
        <v>2980</v>
      </c>
      <c r="R2418" s="1" t="s">
        <v>157</v>
      </c>
      <c r="S2418" s="16"/>
      <c r="T2418" s="151"/>
      <c r="V2418" s="105" t="str">
        <f>IF(Tabela2[[#This Row],[F.R.
(Fonte Recurso)]]="",IF(B2550&lt;&gt;"",B2550&amp;".","")&amp;C2550&amp;"."&amp;D2550&amp;"."&amp;E2550&amp;"."&amp;F2550&amp;"."&amp;G2550&amp;"."&amp;H2550&amp;"."&amp;I2550&amp;"."&amp;J2550,"")</f>
        <v>9.2.4.3.2.99.0.0.00</v>
      </c>
      <c r="W2418" s="105" t="b">
        <f>V2418=Tabela2[[#This Row],[N.R.
(Natureza da Receita)]]</f>
        <v>0</v>
      </c>
      <c r="X2418" s="105" t="str">
        <f>IF(Tabela2[[#This Row],[F.R.
(Fonte Recurso)]]="",VLOOKUP(Tabela2[[#This Row],[N.R.
(Natureza da Receita)]],Tabela813[[NR]:[Situação]],3,FALSE),"")</f>
        <v>S</v>
      </c>
      <c r="Y2418" s="105" t="b">
        <f>X2418=Tabela2[[#This Row],[(S)intética
(A)nalítica]]</f>
        <v>1</v>
      </c>
    </row>
    <row r="2419" spans="2:25">
      <c r="B2419" s="29"/>
      <c r="C2419" s="20"/>
      <c r="D2419" s="20"/>
      <c r="E2419" s="20"/>
      <c r="F2419" s="20"/>
      <c r="G2419" s="20"/>
      <c r="H2419" s="20"/>
      <c r="I2419" s="20"/>
      <c r="J2419" s="20"/>
      <c r="K2419" s="16"/>
      <c r="L2419" s="36" t="s">
        <v>3145</v>
      </c>
      <c r="M2419" s="38" t="s">
        <v>3143</v>
      </c>
      <c r="N2419" s="16"/>
      <c r="O2419" s="16" t="s">
        <v>157</v>
      </c>
      <c r="P2419" s="20" t="s">
        <v>157</v>
      </c>
      <c r="Q2419" s="1"/>
      <c r="R2419" s="1" t="s">
        <v>157</v>
      </c>
      <c r="S2419" s="16" t="s">
        <v>157</v>
      </c>
      <c r="T2419" s="151"/>
      <c r="V2419" s="105" t="str">
        <f>IF(Tabela2[[#This Row],[F.R.
(Fonte Recurso)]]="",IF(B2551&lt;&gt;"",B2551&amp;".","")&amp;C2551&amp;"."&amp;D2551&amp;"."&amp;E2551&amp;"."&amp;F2551&amp;"."&amp;G2551&amp;"."&amp;H2551&amp;"."&amp;I2551&amp;"."&amp;J2551,"")</f>
        <v/>
      </c>
      <c r="W2419" s="105" t="b">
        <f>V2419=Tabela2[[#This Row],[N.R.
(Natureza da Receita)]]</f>
        <v>1</v>
      </c>
      <c r="X2419" s="105" t="str">
        <f>IF(Tabela2[[#This Row],[F.R.
(Fonte Recurso)]]="",VLOOKUP(Tabela2[[#This Row],[N.R.
(Natureza da Receita)]],Tabela813[[NR]:[Situação]],3,FALSE),"")</f>
        <v/>
      </c>
      <c r="Y2419" s="105" t="b">
        <f>X2419=Tabela2[[#This Row],[(S)intética
(A)nalítica]]</f>
        <v>1</v>
      </c>
    </row>
    <row r="2420" spans="2:25">
      <c r="B2420" s="29"/>
      <c r="C2420" s="20"/>
      <c r="D2420" s="20"/>
      <c r="E2420" s="20"/>
      <c r="F2420" s="20"/>
      <c r="G2420" s="20"/>
      <c r="H2420" s="20"/>
      <c r="I2420" s="20"/>
      <c r="J2420" s="20"/>
      <c r="K2420" s="16"/>
      <c r="L2420" s="36" t="s">
        <v>3146</v>
      </c>
      <c r="M2420" s="38" t="s">
        <v>3144</v>
      </c>
      <c r="N2420" s="16"/>
      <c r="O2420" s="16"/>
      <c r="P2420" s="20"/>
      <c r="Q2420" s="1"/>
      <c r="R2420" s="1"/>
      <c r="S2420" s="16"/>
      <c r="T2420" s="151"/>
      <c r="V2420" s="105" t="str">
        <f>IF(Tabela2[[#This Row],[F.R.
(Fonte Recurso)]]="",IF(B2552&lt;&gt;"",B2552&amp;".","")&amp;C2552&amp;"."&amp;D2552&amp;"."&amp;E2552&amp;"."&amp;F2552&amp;"."&amp;G2552&amp;"."&amp;H2552&amp;"."&amp;I2552&amp;"."&amp;J2552,"")</f>
        <v/>
      </c>
      <c r="W2420" s="105" t="b">
        <f>V2420=Tabela2[[#This Row],[N.R.
(Natureza da Receita)]]</f>
        <v>1</v>
      </c>
      <c r="X2420" s="105" t="str">
        <f>IF(Tabela2[[#This Row],[F.R.
(Fonte Recurso)]]="",VLOOKUP(Tabela2[[#This Row],[N.R.
(Natureza da Receita)]],Tabela813[[NR]:[Situação]],3,FALSE),"")</f>
        <v/>
      </c>
      <c r="Y2420" s="105" t="b">
        <f>X2420=Tabela2[[#This Row],[(S)intética
(A)nalítica]]</f>
        <v>1</v>
      </c>
    </row>
    <row r="2421" spans="2:25" ht="35.25" customHeight="1">
      <c r="B2421" s="29" t="s">
        <v>793</v>
      </c>
      <c r="C2421" s="20" t="s">
        <v>790</v>
      </c>
      <c r="D2421" s="20" t="s">
        <v>790</v>
      </c>
      <c r="E2421" s="20" t="s">
        <v>781</v>
      </c>
      <c r="F2421" s="20" t="s">
        <v>782</v>
      </c>
      <c r="G2421" s="20" t="s">
        <v>787</v>
      </c>
      <c r="H2421" s="20" t="s">
        <v>784</v>
      </c>
      <c r="I2421" s="20" t="s">
        <v>784</v>
      </c>
      <c r="J2421" s="20" t="s">
        <v>787</v>
      </c>
      <c r="K2421" s="16" t="s">
        <v>2394</v>
      </c>
      <c r="L2421" s="20"/>
      <c r="M2421" s="21" t="s">
        <v>970</v>
      </c>
      <c r="N2421" s="16" t="s">
        <v>1236</v>
      </c>
      <c r="O2421" s="16">
        <v>5</v>
      </c>
      <c r="P2421" s="20" t="s">
        <v>44</v>
      </c>
      <c r="Q2421" s="1" t="s">
        <v>2981</v>
      </c>
      <c r="R2421" s="1" t="s">
        <v>157</v>
      </c>
      <c r="S2421" s="16" t="s">
        <v>157</v>
      </c>
      <c r="T2421" s="151"/>
      <c r="V2421" s="105" t="str">
        <f>IF(Tabela2[[#This Row],[F.R.
(Fonte Recurso)]]="",IF(B2553&lt;&gt;"",B2553&amp;".","")&amp;C2553&amp;"."&amp;D2553&amp;"."&amp;E2553&amp;"."&amp;F2553&amp;"."&amp;G2553&amp;"."&amp;H2553&amp;"."&amp;I2553&amp;"."&amp;J2553,"")</f>
        <v>9.2.4.4.0.00.0.0.00</v>
      </c>
      <c r="W2421" s="105" t="b">
        <f>V2421=Tabela2[[#This Row],[N.R.
(Natureza da Receita)]]</f>
        <v>0</v>
      </c>
      <c r="X2421" s="105" t="str">
        <f>IF(Tabela2[[#This Row],[F.R.
(Fonte Recurso)]]="",VLOOKUP(Tabela2[[#This Row],[N.R.
(Natureza da Receita)]],Tabela813[[NR]:[Situação]],3,FALSE),"")</f>
        <v>S</v>
      </c>
      <c r="Y2421" s="105" t="b">
        <f>X2421=Tabela2[[#This Row],[(S)intética
(A)nalítica]]</f>
        <v>1</v>
      </c>
    </row>
    <row r="2422" spans="2:25" ht="30">
      <c r="B2422" s="29" t="s">
        <v>793</v>
      </c>
      <c r="C2422" s="20" t="s">
        <v>790</v>
      </c>
      <c r="D2422" s="20" t="s">
        <v>790</v>
      </c>
      <c r="E2422" s="20" t="s">
        <v>781</v>
      </c>
      <c r="F2422" s="20" t="s">
        <v>782</v>
      </c>
      <c r="G2422" s="20" t="s">
        <v>783</v>
      </c>
      <c r="H2422" s="20" t="s">
        <v>784</v>
      </c>
      <c r="I2422" s="20" t="s">
        <v>784</v>
      </c>
      <c r="J2422" s="20" t="s">
        <v>787</v>
      </c>
      <c r="K2422" s="16" t="s">
        <v>2395</v>
      </c>
      <c r="L2422" s="20"/>
      <c r="M2422" s="21" t="s">
        <v>970</v>
      </c>
      <c r="N2422" s="16" t="s">
        <v>1236</v>
      </c>
      <c r="O2422" s="16">
        <v>6</v>
      </c>
      <c r="P2422" s="20" t="s">
        <v>50</v>
      </c>
      <c r="Q2422" s="1" t="s">
        <v>2981</v>
      </c>
      <c r="R2422" s="1" t="s">
        <v>157</v>
      </c>
      <c r="S2422" s="16"/>
      <c r="T2422" s="151"/>
      <c r="V2422" s="105" t="str">
        <f>IF(Tabela2[[#This Row],[F.R.
(Fonte Recurso)]]="",IF(B2554&lt;&gt;"",B2554&amp;".","")&amp;C2554&amp;"."&amp;D2554&amp;"."&amp;E2554&amp;"."&amp;F2554&amp;"."&amp;G2554&amp;"."&amp;H2554&amp;"."&amp;I2554&amp;"."&amp;J2554,"")</f>
        <v>9.2.4.4.1.00.0.0.00</v>
      </c>
      <c r="W2422" s="105" t="b">
        <f>V2422=Tabela2[[#This Row],[N.R.
(Natureza da Receita)]]</f>
        <v>0</v>
      </c>
      <c r="X2422" s="105" t="str">
        <f>IF(Tabela2[[#This Row],[F.R.
(Fonte Recurso)]]="",VLOOKUP(Tabela2[[#This Row],[N.R.
(Natureza da Receita)]],Tabela813[[NR]:[Situação]],3,FALSE),"")</f>
        <v>S</v>
      </c>
      <c r="Y2422" s="105" t="b">
        <f>X2422=Tabela2[[#This Row],[(S)intética
(A)nalítica]]</f>
        <v>1</v>
      </c>
    </row>
    <row r="2423" spans="2:25">
      <c r="B2423" s="29"/>
      <c r="C2423" s="20"/>
      <c r="D2423" s="20"/>
      <c r="E2423" s="20"/>
      <c r="F2423" s="20"/>
      <c r="G2423" s="20"/>
      <c r="H2423" s="20"/>
      <c r="I2423" s="20"/>
      <c r="J2423" s="20"/>
      <c r="K2423" s="16"/>
      <c r="L2423" s="36" t="s">
        <v>3145</v>
      </c>
      <c r="M2423" s="38" t="s">
        <v>3143</v>
      </c>
      <c r="N2423" s="16"/>
      <c r="O2423" s="16"/>
      <c r="P2423" s="20"/>
      <c r="Q2423" s="1"/>
      <c r="R2423" s="1"/>
      <c r="S2423" s="16"/>
      <c r="T2423" s="151"/>
      <c r="V2423" s="105" t="str">
        <f>IF(Tabela2[[#This Row],[F.R.
(Fonte Recurso)]]="",IF(B2555&lt;&gt;"",B2555&amp;".","")&amp;C2555&amp;"."&amp;D2555&amp;"."&amp;E2555&amp;"."&amp;F2555&amp;"."&amp;G2555&amp;"."&amp;H2555&amp;"."&amp;I2555&amp;"."&amp;J2555,"")</f>
        <v/>
      </c>
      <c r="W2423" s="105" t="b">
        <f>V2423=Tabela2[[#This Row],[N.R.
(Natureza da Receita)]]</f>
        <v>1</v>
      </c>
      <c r="X2423" s="105" t="str">
        <f>IF(Tabela2[[#This Row],[F.R.
(Fonte Recurso)]]="",VLOOKUP(Tabela2[[#This Row],[N.R.
(Natureza da Receita)]],Tabela813[[NR]:[Situação]],3,FALSE),"")</f>
        <v/>
      </c>
      <c r="Y2423" s="105" t="b">
        <f>X2423=Tabela2[[#This Row],[(S)intética
(A)nalítica]]</f>
        <v>1</v>
      </c>
    </row>
    <row r="2424" spans="2:25">
      <c r="B2424" s="29"/>
      <c r="C2424" s="20"/>
      <c r="D2424" s="20"/>
      <c r="E2424" s="20"/>
      <c r="F2424" s="20"/>
      <c r="G2424" s="20"/>
      <c r="H2424" s="20"/>
      <c r="I2424" s="20"/>
      <c r="J2424" s="20"/>
      <c r="K2424" s="16"/>
      <c r="L2424" s="36" t="s">
        <v>3146</v>
      </c>
      <c r="M2424" s="38" t="s">
        <v>3144</v>
      </c>
      <c r="N2424" s="16"/>
      <c r="O2424" s="16" t="s">
        <v>157</v>
      </c>
      <c r="P2424" s="20" t="s">
        <v>157</v>
      </c>
      <c r="Q2424" s="1"/>
      <c r="R2424" s="1" t="s">
        <v>157</v>
      </c>
      <c r="S2424" s="16" t="s">
        <v>157</v>
      </c>
      <c r="T2424" s="151"/>
      <c r="V2424" s="105" t="str">
        <f>IF(Tabela2[[#This Row],[F.R.
(Fonte Recurso)]]="",IF(B2556&lt;&gt;"",B2556&amp;".","")&amp;C2556&amp;"."&amp;D2556&amp;"."&amp;E2556&amp;"."&amp;F2556&amp;"."&amp;G2556&amp;"."&amp;H2556&amp;"."&amp;I2556&amp;"."&amp;J2556,"")</f>
        <v/>
      </c>
      <c r="W2424" s="105" t="b">
        <f>V2424=Tabela2[[#This Row],[N.R.
(Natureza da Receita)]]</f>
        <v>1</v>
      </c>
      <c r="X2424" s="105" t="str">
        <f>IF(Tabela2[[#This Row],[F.R.
(Fonte Recurso)]]="",VLOOKUP(Tabela2[[#This Row],[N.R.
(Natureza da Receita)]],Tabela813[[NR]:[Situação]],3,FALSE),"")</f>
        <v/>
      </c>
      <c r="Y2424" s="105" t="b">
        <f>X2424=Tabela2[[#This Row],[(S)intética
(A)nalítica]]</f>
        <v>1</v>
      </c>
    </row>
    <row r="2425" spans="2:25" ht="30">
      <c r="B2425" s="29" t="s">
        <v>793</v>
      </c>
      <c r="C2425" s="20" t="s">
        <v>790</v>
      </c>
      <c r="D2425" s="20" t="s">
        <v>790</v>
      </c>
      <c r="E2425" s="20" t="s">
        <v>790</v>
      </c>
      <c r="F2425" s="20" t="s">
        <v>784</v>
      </c>
      <c r="G2425" s="20" t="s">
        <v>787</v>
      </c>
      <c r="H2425" s="20" t="s">
        <v>784</v>
      </c>
      <c r="I2425" s="20" t="s">
        <v>784</v>
      </c>
      <c r="J2425" s="20" t="s">
        <v>787</v>
      </c>
      <c r="K2425" s="16" t="s">
        <v>2396</v>
      </c>
      <c r="L2425" s="20"/>
      <c r="M2425" s="21" t="s">
        <v>971</v>
      </c>
      <c r="N2425" s="16" t="str">
        <f t="shared" si="56"/>
        <v>S</v>
      </c>
      <c r="O2425" s="16">
        <v>4</v>
      </c>
      <c r="P2425" s="20" t="s">
        <v>44</v>
      </c>
      <c r="Q2425" s="1" t="s">
        <v>2982</v>
      </c>
      <c r="R2425" s="1" t="s">
        <v>157</v>
      </c>
      <c r="S2425" s="16" t="s">
        <v>157</v>
      </c>
      <c r="T2425" s="151"/>
      <c r="V2425" s="105" t="str">
        <f>IF(Tabela2[[#This Row],[F.R.
(Fonte Recurso)]]="",IF(B2557&lt;&gt;"",B2557&amp;".","")&amp;C2557&amp;"."&amp;D2557&amp;"."&amp;E2557&amp;"."&amp;F2557&amp;"."&amp;G2557&amp;"."&amp;H2557&amp;"."&amp;I2557&amp;"."&amp;J2557,"")</f>
        <v>9.2.4.4.1.51.0.0.00</v>
      </c>
      <c r="W2425" s="105" t="b">
        <f>V2425=Tabela2[[#This Row],[N.R.
(Natureza da Receita)]]</f>
        <v>0</v>
      </c>
      <c r="X2425" s="105" t="str">
        <f>IF(Tabela2[[#This Row],[F.R.
(Fonte Recurso)]]="",VLOOKUP(Tabela2[[#This Row],[N.R.
(Natureza da Receita)]],Tabela813[[NR]:[Situação]],3,FALSE),"")</f>
        <v>S</v>
      </c>
      <c r="Y2425" s="105" t="b">
        <f>X2425=Tabela2[[#This Row],[(S)intética
(A)nalítica]]</f>
        <v>1</v>
      </c>
    </row>
    <row r="2426" spans="2:25" ht="30">
      <c r="B2426" s="29" t="s">
        <v>793</v>
      </c>
      <c r="C2426" s="20" t="s">
        <v>790</v>
      </c>
      <c r="D2426" s="20" t="s">
        <v>790</v>
      </c>
      <c r="E2426" s="20" t="s">
        <v>790</v>
      </c>
      <c r="F2426" s="20" t="s">
        <v>781</v>
      </c>
      <c r="G2426" s="20" t="s">
        <v>787</v>
      </c>
      <c r="H2426" s="20" t="s">
        <v>784</v>
      </c>
      <c r="I2426" s="20" t="s">
        <v>784</v>
      </c>
      <c r="J2426" s="20" t="s">
        <v>787</v>
      </c>
      <c r="K2426" s="16" t="s">
        <v>2397</v>
      </c>
      <c r="L2426" s="20"/>
      <c r="M2426" s="21" t="s">
        <v>971</v>
      </c>
      <c r="N2426" s="16" t="s">
        <v>1236</v>
      </c>
      <c r="O2426" s="16">
        <v>5</v>
      </c>
      <c r="P2426" s="20" t="s">
        <v>44</v>
      </c>
      <c r="Q2426" s="1" t="s">
        <v>2983</v>
      </c>
      <c r="R2426" s="1" t="s">
        <v>157</v>
      </c>
      <c r="S2426" s="16" t="s">
        <v>157</v>
      </c>
      <c r="T2426" s="151"/>
      <c r="V2426" s="105" t="str">
        <f>IF(Tabela2[[#This Row],[F.R.
(Fonte Recurso)]]="",IF(B2558&lt;&gt;"",B2558&amp;".","")&amp;C2558&amp;"."&amp;D2558&amp;"."&amp;E2558&amp;"."&amp;F2558&amp;"."&amp;G2558&amp;"."&amp;H2558&amp;"."&amp;I2558&amp;"."&amp;J2558,"")</f>
        <v>.......</v>
      </c>
      <c r="W2426" s="105" t="b">
        <f>V2426=Tabela2[[#This Row],[N.R.
(Natureza da Receita)]]</f>
        <v>0</v>
      </c>
      <c r="X2426" s="105" t="str">
        <f>IF(Tabela2[[#This Row],[F.R.
(Fonte Recurso)]]="",VLOOKUP(Tabela2[[#This Row],[N.R.
(Natureza da Receita)]],Tabela813[[NR]:[Situação]],3,FALSE),"")</f>
        <v>S</v>
      </c>
      <c r="Y2426" s="105" t="b">
        <f>X2426=Tabela2[[#This Row],[(S)intética
(A)nalítica]]</f>
        <v>1</v>
      </c>
    </row>
    <row r="2427" spans="2:25" ht="30">
      <c r="B2427" s="29" t="s">
        <v>793</v>
      </c>
      <c r="C2427" s="20" t="s">
        <v>790</v>
      </c>
      <c r="D2427" s="20" t="s">
        <v>790</v>
      </c>
      <c r="E2427" s="20" t="s">
        <v>790</v>
      </c>
      <c r="F2427" s="20" t="s">
        <v>781</v>
      </c>
      <c r="G2427" s="20" t="s">
        <v>783</v>
      </c>
      <c r="H2427" s="20" t="s">
        <v>784</v>
      </c>
      <c r="I2427" s="20" t="s">
        <v>784</v>
      </c>
      <c r="J2427" s="20" t="s">
        <v>787</v>
      </c>
      <c r="K2427" s="16" t="s">
        <v>2398</v>
      </c>
      <c r="L2427" s="20"/>
      <c r="M2427" s="21" t="s">
        <v>971</v>
      </c>
      <c r="N2427" s="16" t="s">
        <v>1236</v>
      </c>
      <c r="O2427" s="16">
        <v>6</v>
      </c>
      <c r="P2427" s="20" t="s">
        <v>50</v>
      </c>
      <c r="Q2427" s="1" t="s">
        <v>2984</v>
      </c>
      <c r="R2427" s="1" t="s">
        <v>157</v>
      </c>
      <c r="S2427" s="16"/>
      <c r="T2427" s="151"/>
      <c r="V2427" s="105" t="str">
        <f>IF(Tabela2[[#This Row],[F.R.
(Fonte Recurso)]]="",IF(B2559&lt;&gt;"",B2559&amp;".","")&amp;C2559&amp;"."&amp;D2559&amp;"."&amp;E2559&amp;"."&amp;F2559&amp;"."&amp;G2559&amp;"."&amp;H2559&amp;"."&amp;I2559&amp;"."&amp;J2559,"")</f>
        <v>9.7.2.0.0.00.0.0.00</v>
      </c>
      <c r="W2427" s="105" t="b">
        <f>V2427=Tabela2[[#This Row],[N.R.
(Natureza da Receita)]]</f>
        <v>0</v>
      </c>
      <c r="X2427" s="105" t="str">
        <f>IF(Tabela2[[#This Row],[F.R.
(Fonte Recurso)]]="",VLOOKUP(Tabela2[[#This Row],[N.R.
(Natureza da Receita)]],Tabela813[[NR]:[Situação]],3,FALSE),"")</f>
        <v>S</v>
      </c>
      <c r="Y2427" s="105" t="b">
        <f>X2427=Tabela2[[#This Row],[(S)intética
(A)nalítica]]</f>
        <v>1</v>
      </c>
    </row>
    <row r="2428" spans="2:25">
      <c r="B2428" s="29"/>
      <c r="C2428" s="20"/>
      <c r="D2428" s="20"/>
      <c r="E2428" s="20"/>
      <c r="F2428" s="20"/>
      <c r="G2428" s="20"/>
      <c r="H2428" s="20"/>
      <c r="I2428" s="20"/>
      <c r="J2428" s="20"/>
      <c r="K2428" s="16"/>
      <c r="L2428" s="36" t="s">
        <v>3145</v>
      </c>
      <c r="M2428" s="38" t="s">
        <v>3143</v>
      </c>
      <c r="N2428" s="16"/>
      <c r="O2428" s="16" t="s">
        <v>157</v>
      </c>
      <c r="P2428" s="20" t="s">
        <v>157</v>
      </c>
      <c r="Q2428" s="1"/>
      <c r="R2428" s="1" t="s">
        <v>157</v>
      </c>
      <c r="S2428" s="16" t="s">
        <v>157</v>
      </c>
      <c r="T2428" s="151"/>
      <c r="V2428" s="105" t="str">
        <f>IF(Tabela2[[#This Row],[F.R.
(Fonte Recurso)]]="",IF(B2560&lt;&gt;"",B2560&amp;".","")&amp;C2560&amp;"."&amp;D2560&amp;"."&amp;E2560&amp;"."&amp;F2560&amp;"."&amp;G2560&amp;"."&amp;H2560&amp;"."&amp;I2560&amp;"."&amp;J2560,"")</f>
        <v/>
      </c>
      <c r="W2428" s="105" t="b">
        <f>V2428=Tabela2[[#This Row],[N.R.
(Natureza da Receita)]]</f>
        <v>1</v>
      </c>
      <c r="X2428" s="105" t="str">
        <f>IF(Tabela2[[#This Row],[F.R.
(Fonte Recurso)]]="",VLOOKUP(Tabela2[[#This Row],[N.R.
(Natureza da Receita)]],Tabela813[[NR]:[Situação]],3,FALSE),"")</f>
        <v/>
      </c>
      <c r="Y2428" s="105" t="b">
        <f>X2428=Tabela2[[#This Row],[(S)intética
(A)nalítica]]</f>
        <v>1</v>
      </c>
    </row>
    <row r="2429" spans="2:25">
      <c r="B2429" s="29"/>
      <c r="C2429" s="20"/>
      <c r="D2429" s="20"/>
      <c r="E2429" s="20"/>
      <c r="F2429" s="20"/>
      <c r="G2429" s="20"/>
      <c r="H2429" s="20"/>
      <c r="I2429" s="20"/>
      <c r="J2429" s="20"/>
      <c r="K2429" s="16"/>
      <c r="L2429" s="36" t="s">
        <v>3146</v>
      </c>
      <c r="M2429" s="38" t="s">
        <v>3144</v>
      </c>
      <c r="N2429" s="16"/>
      <c r="O2429" s="16"/>
      <c r="P2429" s="20"/>
      <c r="Q2429" s="1"/>
      <c r="R2429" s="1"/>
      <c r="S2429" s="16"/>
      <c r="T2429" s="151"/>
      <c r="V2429" s="105" t="str">
        <f>IF(Tabela2[[#This Row],[F.R.
(Fonte Recurso)]]="",IF(B2561&lt;&gt;"",B2561&amp;".","")&amp;C2561&amp;"."&amp;D2561&amp;"."&amp;E2561&amp;"."&amp;F2561&amp;"."&amp;G2561&amp;"."&amp;H2561&amp;"."&amp;I2561&amp;"."&amp;J2561,"")</f>
        <v/>
      </c>
      <c r="W2429" s="105" t="b">
        <f>V2429=Tabela2[[#This Row],[N.R.
(Natureza da Receita)]]</f>
        <v>1</v>
      </c>
      <c r="X2429" s="105" t="str">
        <f>IF(Tabela2[[#This Row],[F.R.
(Fonte Recurso)]]="",VLOOKUP(Tabela2[[#This Row],[N.R.
(Natureza da Receita)]],Tabela813[[NR]:[Situação]],3,FALSE),"")</f>
        <v/>
      </c>
      <c r="Y2429" s="105" t="b">
        <f>X2429=Tabela2[[#This Row],[(S)intética
(A)nalítica]]</f>
        <v>1</v>
      </c>
    </row>
    <row r="2430" spans="2:25" ht="75">
      <c r="B2430" s="29" t="s">
        <v>793</v>
      </c>
      <c r="C2430" s="20" t="s">
        <v>790</v>
      </c>
      <c r="D2430" s="20" t="s">
        <v>790</v>
      </c>
      <c r="E2430" s="20" t="s">
        <v>782</v>
      </c>
      <c r="F2430" s="20" t="s">
        <v>784</v>
      </c>
      <c r="G2430" s="20" t="s">
        <v>787</v>
      </c>
      <c r="H2430" s="20" t="s">
        <v>784</v>
      </c>
      <c r="I2430" s="20" t="s">
        <v>784</v>
      </c>
      <c r="J2430" s="20" t="s">
        <v>787</v>
      </c>
      <c r="K2430" s="16" t="s">
        <v>2399</v>
      </c>
      <c r="L2430" s="20"/>
      <c r="M2430" s="21" t="s">
        <v>972</v>
      </c>
      <c r="N2430" s="16" t="s">
        <v>1236</v>
      </c>
      <c r="O2430" s="16">
        <v>4</v>
      </c>
      <c r="P2430" s="20" t="s">
        <v>44</v>
      </c>
      <c r="Q2430" s="1" t="s">
        <v>2985</v>
      </c>
      <c r="R2430" s="1" t="s">
        <v>157</v>
      </c>
      <c r="S2430" s="16" t="s">
        <v>157</v>
      </c>
      <c r="T2430" s="151"/>
      <c r="V2430" s="105" t="str">
        <f>IF(Tabela2[[#This Row],[F.R.
(Fonte Recurso)]]="",IF(B2562&lt;&gt;"",B2562&amp;".","")&amp;C2562&amp;"."&amp;D2562&amp;"."&amp;E2562&amp;"."&amp;F2562&amp;"."&amp;G2562&amp;"."&amp;H2562&amp;"."&amp;I2562&amp;"."&amp;J2562,"")</f>
        <v>9.7.2.1.5.02.0.0.00</v>
      </c>
      <c r="W2430" s="105" t="b">
        <f>V2430=Tabela2[[#This Row],[N.R.
(Natureza da Receita)]]</f>
        <v>0</v>
      </c>
      <c r="X2430" s="105" t="str">
        <f>IF(Tabela2[[#This Row],[F.R.
(Fonte Recurso)]]="",VLOOKUP(Tabela2[[#This Row],[N.R.
(Natureza da Receita)]],Tabela813[[NR]:[Situação]],3,FALSE),"")</f>
        <v>S</v>
      </c>
      <c r="Y2430" s="105" t="b">
        <f>X2430=Tabela2[[#This Row],[(S)intética
(A)nalítica]]</f>
        <v>1</v>
      </c>
    </row>
    <row r="2431" spans="2:25" ht="75">
      <c r="B2431" s="29" t="s">
        <v>793</v>
      </c>
      <c r="C2431" s="20" t="s">
        <v>790</v>
      </c>
      <c r="D2431" s="20" t="s">
        <v>790</v>
      </c>
      <c r="E2431" s="20" t="s">
        <v>782</v>
      </c>
      <c r="F2431" s="20" t="s">
        <v>781</v>
      </c>
      <c r="G2431" s="20" t="s">
        <v>787</v>
      </c>
      <c r="H2431" s="20" t="s">
        <v>784</v>
      </c>
      <c r="I2431" s="20" t="s">
        <v>784</v>
      </c>
      <c r="J2431" s="20" t="s">
        <v>787</v>
      </c>
      <c r="K2431" s="16" t="s">
        <v>2400</v>
      </c>
      <c r="L2431" s="20"/>
      <c r="M2431" s="21" t="s">
        <v>972</v>
      </c>
      <c r="N2431" s="16" t="s">
        <v>1236</v>
      </c>
      <c r="O2431" s="16">
        <v>5</v>
      </c>
      <c r="P2431" s="20" t="s">
        <v>44</v>
      </c>
      <c r="Q2431" s="1" t="s">
        <v>2985</v>
      </c>
      <c r="R2431" s="1" t="s">
        <v>157</v>
      </c>
      <c r="S2431" s="16" t="s">
        <v>157</v>
      </c>
      <c r="T2431" s="151"/>
      <c r="V2431" s="105" t="str">
        <f>IF(Tabela2[[#This Row],[F.R.
(Fonte Recurso)]]="",IF(B2563&lt;&gt;"",B2563&amp;".","")&amp;C2563&amp;"."&amp;D2563&amp;"."&amp;E2563&amp;"."&amp;F2563&amp;"."&amp;G2563&amp;"."&amp;H2563&amp;"."&amp;I2563&amp;"."&amp;J2563,"")</f>
        <v>9.7.2.1.5.02.1.0.00</v>
      </c>
      <c r="W2431" s="105" t="b">
        <f>V2431=Tabela2[[#This Row],[N.R.
(Natureza da Receita)]]</f>
        <v>0</v>
      </c>
      <c r="X2431" s="105" t="str">
        <f>IF(Tabela2[[#This Row],[F.R.
(Fonte Recurso)]]="",VLOOKUP(Tabela2[[#This Row],[N.R.
(Natureza da Receita)]],Tabela813[[NR]:[Situação]],3,FALSE),"")</f>
        <v>S</v>
      </c>
      <c r="Y2431" s="105" t="b">
        <f>X2431=Tabela2[[#This Row],[(S)intética
(A)nalítica]]</f>
        <v>1</v>
      </c>
    </row>
    <row r="2432" spans="2:25" ht="75">
      <c r="B2432" s="29" t="s">
        <v>793</v>
      </c>
      <c r="C2432" s="20" t="s">
        <v>790</v>
      </c>
      <c r="D2432" s="20" t="s">
        <v>790</v>
      </c>
      <c r="E2432" s="20" t="s">
        <v>782</v>
      </c>
      <c r="F2432" s="20" t="s">
        <v>781</v>
      </c>
      <c r="G2432" s="20" t="s">
        <v>783</v>
      </c>
      <c r="H2432" s="20" t="s">
        <v>784</v>
      </c>
      <c r="I2432" s="20" t="s">
        <v>784</v>
      </c>
      <c r="J2432" s="20" t="s">
        <v>787</v>
      </c>
      <c r="K2432" s="16" t="s">
        <v>2401</v>
      </c>
      <c r="L2432" s="20"/>
      <c r="M2432" s="21" t="s">
        <v>972</v>
      </c>
      <c r="N2432" s="16" t="s">
        <v>1236</v>
      </c>
      <c r="O2432" s="16">
        <v>6</v>
      </c>
      <c r="P2432" s="20" t="s">
        <v>50</v>
      </c>
      <c r="Q2432" s="1" t="s">
        <v>2986</v>
      </c>
      <c r="R2432" s="1" t="s">
        <v>157</v>
      </c>
      <c r="S2432" s="16"/>
      <c r="T2432" s="151"/>
      <c r="V2432" s="105" t="str">
        <f>IF(Tabela2[[#This Row],[F.R.
(Fonte Recurso)]]="",IF(B2564&lt;&gt;"",B2564&amp;".","")&amp;C2564&amp;"."&amp;D2564&amp;"."&amp;E2564&amp;"."&amp;F2564&amp;"."&amp;G2564&amp;"."&amp;H2564&amp;"."&amp;I2564&amp;"."&amp;J2564,"")</f>
        <v>.......</v>
      </c>
      <c r="W2432" s="105" t="b">
        <f>V2432=Tabela2[[#This Row],[N.R.
(Natureza da Receita)]]</f>
        <v>0</v>
      </c>
      <c r="X2432" s="105" t="str">
        <f>IF(Tabela2[[#This Row],[F.R.
(Fonte Recurso)]]="",VLOOKUP(Tabela2[[#This Row],[N.R.
(Natureza da Receita)]],Tabela813[[NR]:[Situação]],3,FALSE),"")</f>
        <v>S</v>
      </c>
      <c r="Y2432" s="105" t="b">
        <f>X2432=Tabela2[[#This Row],[(S)intética
(A)nalítica]]</f>
        <v>1</v>
      </c>
    </row>
    <row r="2433" spans="2:25">
      <c r="B2433" s="29"/>
      <c r="C2433" s="20"/>
      <c r="D2433" s="20"/>
      <c r="E2433" s="20"/>
      <c r="F2433" s="20"/>
      <c r="G2433" s="20"/>
      <c r="H2433" s="20"/>
      <c r="I2433" s="20"/>
      <c r="J2433" s="20"/>
      <c r="K2433" s="16"/>
      <c r="L2433" s="36" t="s">
        <v>3145</v>
      </c>
      <c r="M2433" s="38" t="s">
        <v>3143</v>
      </c>
      <c r="N2433" s="16"/>
      <c r="O2433" s="16" t="s">
        <v>157</v>
      </c>
      <c r="P2433" s="20" t="s">
        <v>157</v>
      </c>
      <c r="Q2433" s="1"/>
      <c r="R2433" s="1" t="s">
        <v>157</v>
      </c>
      <c r="S2433" s="16" t="s">
        <v>157</v>
      </c>
      <c r="T2433" s="151"/>
      <c r="V2433" s="105" t="str">
        <f>IF(Tabela2[[#This Row],[F.R.
(Fonte Recurso)]]="",IF(B2565&lt;&gt;"",B2565&amp;".","")&amp;C2565&amp;"."&amp;D2565&amp;"."&amp;E2565&amp;"."&amp;F2565&amp;"."&amp;G2565&amp;"."&amp;H2565&amp;"."&amp;I2565&amp;"."&amp;J2565,"")</f>
        <v/>
      </c>
      <c r="W2433" s="105" t="b">
        <f>V2433=Tabela2[[#This Row],[N.R.
(Natureza da Receita)]]</f>
        <v>1</v>
      </c>
      <c r="X2433" s="105" t="str">
        <f>IF(Tabela2[[#This Row],[F.R.
(Fonte Recurso)]]="",VLOOKUP(Tabela2[[#This Row],[N.R.
(Natureza da Receita)]],Tabela813[[NR]:[Situação]],3,FALSE),"")</f>
        <v/>
      </c>
      <c r="Y2433" s="105" t="b">
        <f>X2433=Tabela2[[#This Row],[(S)intética
(A)nalítica]]</f>
        <v>1</v>
      </c>
    </row>
    <row r="2434" spans="2:25">
      <c r="B2434" s="29"/>
      <c r="C2434" s="20"/>
      <c r="D2434" s="20"/>
      <c r="E2434" s="20"/>
      <c r="F2434" s="20"/>
      <c r="G2434" s="20"/>
      <c r="H2434" s="20"/>
      <c r="I2434" s="20"/>
      <c r="J2434" s="20"/>
      <c r="K2434" s="16"/>
      <c r="L2434" s="36" t="s">
        <v>3146</v>
      </c>
      <c r="M2434" s="38" t="s">
        <v>3144</v>
      </c>
      <c r="N2434" s="16"/>
      <c r="O2434" s="16"/>
      <c r="P2434" s="20"/>
      <c r="Q2434" s="1"/>
      <c r="R2434" s="1"/>
      <c r="S2434" s="16"/>
      <c r="T2434" s="151"/>
      <c r="V2434" s="105" t="str">
        <f>IF(Tabela2[[#This Row],[F.R.
(Fonte Recurso)]]="",IF(B2566&lt;&gt;"",B2566&amp;".","")&amp;C2566&amp;"."&amp;D2566&amp;"."&amp;E2566&amp;"."&amp;F2566&amp;"."&amp;G2566&amp;"."&amp;H2566&amp;"."&amp;I2566&amp;"."&amp;J2566,"")</f>
        <v/>
      </c>
      <c r="W2434" s="105" t="b">
        <f>V2434=Tabela2[[#This Row],[N.R.
(Natureza da Receita)]]</f>
        <v>1</v>
      </c>
      <c r="X2434" s="105" t="str">
        <f>IF(Tabela2[[#This Row],[F.R.
(Fonte Recurso)]]="",VLOOKUP(Tabela2[[#This Row],[N.R.
(Natureza da Receita)]],Tabela813[[NR]:[Situação]],3,FALSE),"")</f>
        <v/>
      </c>
      <c r="Y2434" s="105" t="b">
        <f>X2434=Tabela2[[#This Row],[(S)intética
(A)nalítica]]</f>
        <v>1</v>
      </c>
    </row>
    <row r="2435" spans="2:25" ht="45">
      <c r="B2435" s="29" t="s">
        <v>793</v>
      </c>
      <c r="C2435" s="20" t="s">
        <v>790</v>
      </c>
      <c r="D2435" s="20" t="s">
        <v>791</v>
      </c>
      <c r="E2435" s="20" t="s">
        <v>784</v>
      </c>
      <c r="F2435" s="20" t="s">
        <v>784</v>
      </c>
      <c r="G2435" s="20" t="s">
        <v>787</v>
      </c>
      <c r="H2435" s="20" t="s">
        <v>784</v>
      </c>
      <c r="I2435" s="20" t="s">
        <v>784</v>
      </c>
      <c r="J2435" s="20" t="s">
        <v>787</v>
      </c>
      <c r="K2435" s="16" t="s">
        <v>2402</v>
      </c>
      <c r="L2435" s="20"/>
      <c r="M2435" s="21" t="s">
        <v>973</v>
      </c>
      <c r="N2435" s="16" t="s">
        <v>1236</v>
      </c>
      <c r="O2435" s="16">
        <v>3</v>
      </c>
      <c r="P2435" s="20" t="s">
        <v>44</v>
      </c>
      <c r="Q2435" s="1" t="s">
        <v>2987</v>
      </c>
      <c r="R2435" s="1" t="s">
        <v>157</v>
      </c>
      <c r="S2435" s="16" t="s">
        <v>157</v>
      </c>
      <c r="T2435" s="151"/>
      <c r="V2435" s="105" t="str">
        <f>IF(Tabela2[[#This Row],[F.R.
(Fonte Recurso)]]="",IF(B2567&lt;&gt;"",B2567&amp;".","")&amp;C2567&amp;"."&amp;D2567&amp;"."&amp;E2567&amp;"."&amp;F2567&amp;"."&amp;G2567&amp;"."&amp;H2567&amp;"."&amp;I2567&amp;"."&amp;J2567,"")</f>
        <v>9.7.2.1.5.50.0.0.00</v>
      </c>
      <c r="W2435" s="105" t="b">
        <f>V2435=Tabela2[[#This Row],[N.R.
(Natureza da Receita)]]</f>
        <v>0</v>
      </c>
      <c r="X2435" s="105" t="str">
        <f>IF(Tabela2[[#This Row],[F.R.
(Fonte Recurso)]]="",VLOOKUP(Tabela2[[#This Row],[N.R.
(Natureza da Receita)]],Tabela813[[NR]:[Situação]],3,FALSE),"")</f>
        <v>S</v>
      </c>
      <c r="Y2435" s="105" t="b">
        <f>X2435=Tabela2[[#This Row],[(S)intética
(A)nalítica]]</f>
        <v>1</v>
      </c>
    </row>
    <row r="2436" spans="2:25" ht="45">
      <c r="B2436" s="29" t="s">
        <v>793</v>
      </c>
      <c r="C2436" s="20" t="s">
        <v>790</v>
      </c>
      <c r="D2436" s="20" t="s">
        <v>791</v>
      </c>
      <c r="E2436" s="20" t="s">
        <v>781</v>
      </c>
      <c r="F2436" s="20" t="s">
        <v>784</v>
      </c>
      <c r="G2436" s="20" t="s">
        <v>787</v>
      </c>
      <c r="H2436" s="20" t="s">
        <v>784</v>
      </c>
      <c r="I2436" s="20" t="s">
        <v>784</v>
      </c>
      <c r="J2436" s="20" t="s">
        <v>787</v>
      </c>
      <c r="K2436" s="16" t="s">
        <v>2403</v>
      </c>
      <c r="L2436" s="20"/>
      <c r="M2436" s="21" t="s">
        <v>2680</v>
      </c>
      <c r="N2436" s="16" t="s">
        <v>1236</v>
      </c>
      <c r="O2436" s="16">
        <v>4</v>
      </c>
      <c r="P2436" s="20" t="s">
        <v>44</v>
      </c>
      <c r="Q2436" s="1" t="s">
        <v>2988</v>
      </c>
      <c r="R2436" s="1" t="s">
        <v>157</v>
      </c>
      <c r="S2436" s="16" t="s">
        <v>157</v>
      </c>
      <c r="T2436" s="151"/>
      <c r="V2436" s="105" t="str">
        <f>IF(Tabela2[[#This Row],[F.R.
(Fonte Recurso)]]="",IF(B2568&lt;&gt;"",B2568&amp;".","")&amp;C2568&amp;"."&amp;D2568&amp;"."&amp;E2568&amp;"."&amp;F2568&amp;"."&amp;G2568&amp;"."&amp;H2568&amp;"."&amp;I2568&amp;"."&amp;J2568,"")</f>
        <v>9.7.2.1.5.50.1.0.00</v>
      </c>
      <c r="W2436" s="105" t="b">
        <f>V2436=Tabela2[[#This Row],[N.R.
(Natureza da Receita)]]</f>
        <v>0</v>
      </c>
      <c r="X2436" s="105" t="str">
        <f>IF(Tabela2[[#This Row],[F.R.
(Fonte Recurso)]]="",VLOOKUP(Tabela2[[#This Row],[N.R.
(Natureza da Receita)]],Tabela813[[NR]:[Situação]],3,FALSE),"")</f>
        <v>S</v>
      </c>
      <c r="Y2436" s="105" t="b">
        <f>X2436=Tabela2[[#This Row],[(S)intética
(A)nalítica]]</f>
        <v>1</v>
      </c>
    </row>
    <row r="2437" spans="2:25" ht="60">
      <c r="B2437" s="29" t="s">
        <v>793</v>
      </c>
      <c r="C2437" s="20" t="s">
        <v>790</v>
      </c>
      <c r="D2437" s="20" t="s">
        <v>791</v>
      </c>
      <c r="E2437" s="20" t="s">
        <v>781</v>
      </c>
      <c r="F2437" s="20" t="s">
        <v>791</v>
      </c>
      <c r="G2437" s="20" t="s">
        <v>787</v>
      </c>
      <c r="H2437" s="20" t="s">
        <v>784</v>
      </c>
      <c r="I2437" s="20" t="s">
        <v>784</v>
      </c>
      <c r="J2437" s="20" t="s">
        <v>787</v>
      </c>
      <c r="K2437" s="16" t="s">
        <v>2404</v>
      </c>
      <c r="L2437" s="20"/>
      <c r="M2437" s="21" t="s">
        <v>2713</v>
      </c>
      <c r="N2437" s="16" t="s">
        <v>1236</v>
      </c>
      <c r="O2437" s="16">
        <v>5</v>
      </c>
      <c r="P2437" s="20" t="s">
        <v>44</v>
      </c>
      <c r="Q2437" s="1" t="s">
        <v>2989</v>
      </c>
      <c r="R2437" s="1" t="s">
        <v>157</v>
      </c>
      <c r="S2437" s="16"/>
      <c r="T2437" s="151"/>
      <c r="V2437" s="105" t="str">
        <f>IF(Tabela2[[#This Row],[F.R.
(Fonte Recurso)]]="",IF(B2569&lt;&gt;"",B2569&amp;".","")&amp;C2569&amp;"."&amp;D2569&amp;"."&amp;E2569&amp;"."&amp;F2569&amp;"."&amp;G2569&amp;"."&amp;H2569&amp;"."&amp;I2569&amp;"."&amp;J2569,"")</f>
        <v>.......</v>
      </c>
      <c r="W2437" s="105" t="b">
        <f>V2437=Tabela2[[#This Row],[N.R.
(Natureza da Receita)]]</f>
        <v>0</v>
      </c>
      <c r="X2437" s="105" t="str">
        <f>IF(Tabela2[[#This Row],[F.R.
(Fonte Recurso)]]="",VLOOKUP(Tabela2[[#This Row],[N.R.
(Natureza da Receita)]],Tabela813[[NR]:[Situação]],3,FALSE),"")</f>
        <v>S</v>
      </c>
      <c r="Y2437" s="105" t="b">
        <f>X2437=Tabela2[[#This Row],[(S)intética
(A)nalítica]]</f>
        <v>1</v>
      </c>
    </row>
    <row r="2438" spans="2:25" ht="30">
      <c r="B2438" s="29" t="s">
        <v>793</v>
      </c>
      <c r="C2438" s="20" t="s">
        <v>790</v>
      </c>
      <c r="D2438" s="20" t="s">
        <v>791</v>
      </c>
      <c r="E2438" s="20" t="s">
        <v>781</v>
      </c>
      <c r="F2438" s="20" t="s">
        <v>791</v>
      </c>
      <c r="G2438" s="20" t="s">
        <v>807</v>
      </c>
      <c r="H2438" s="20" t="s">
        <v>784</v>
      </c>
      <c r="I2438" s="20" t="s">
        <v>784</v>
      </c>
      <c r="J2438" s="20" t="s">
        <v>787</v>
      </c>
      <c r="K2438" s="16" t="s">
        <v>2405</v>
      </c>
      <c r="L2438" s="20"/>
      <c r="M2438" s="21" t="s">
        <v>2910</v>
      </c>
      <c r="N2438" s="16" t="s">
        <v>1236</v>
      </c>
      <c r="O2438" s="16">
        <v>6</v>
      </c>
      <c r="P2438" s="20" t="s">
        <v>54</v>
      </c>
      <c r="Q2438" s="1" t="s">
        <v>2990</v>
      </c>
      <c r="R2438" s="1" t="s">
        <v>157</v>
      </c>
      <c r="S2438" s="16"/>
      <c r="T2438" s="151"/>
      <c r="V2438" s="105" t="str">
        <f>IF(Tabela2[[#This Row],[F.R.
(Fonte Recurso)]]="",IF(B2570&lt;&gt;"",B2570&amp;".","")&amp;C2570&amp;"."&amp;D2570&amp;"."&amp;E2570&amp;"."&amp;F2570&amp;"."&amp;G2570&amp;"."&amp;H2570&amp;"."&amp;I2570&amp;"."&amp;J2570,"")</f>
        <v>.......</v>
      </c>
      <c r="W2438" s="105" t="b">
        <f>V2438=Tabela2[[#This Row],[N.R.
(Natureza da Receita)]]</f>
        <v>0</v>
      </c>
      <c r="X2438" s="105" t="str">
        <f>IF(Tabela2[[#This Row],[F.R.
(Fonte Recurso)]]="",VLOOKUP(Tabela2[[#This Row],[N.R.
(Natureza da Receita)]],Tabela813[[NR]:[Situação]],3,FALSE),"")</f>
        <v>S</v>
      </c>
      <c r="Y2438" s="105" t="b">
        <f>X2438=Tabela2[[#This Row],[(S)intética
(A)nalítica]]</f>
        <v>1</v>
      </c>
    </row>
    <row r="2439" spans="2:25" ht="30">
      <c r="B2439" s="29" t="s">
        <v>793</v>
      </c>
      <c r="C2439" s="20" t="s">
        <v>790</v>
      </c>
      <c r="D2439" s="20" t="s">
        <v>791</v>
      </c>
      <c r="E2439" s="20" t="s">
        <v>781</v>
      </c>
      <c r="F2439" s="20" t="s">
        <v>791</v>
      </c>
      <c r="G2439" s="20" t="s">
        <v>807</v>
      </c>
      <c r="H2439" s="20" t="s">
        <v>784</v>
      </c>
      <c r="I2439" s="20" t="s">
        <v>781</v>
      </c>
      <c r="J2439" s="20" t="s">
        <v>787</v>
      </c>
      <c r="K2439" s="16" t="s">
        <v>2406</v>
      </c>
      <c r="L2439" s="20"/>
      <c r="M2439" s="21" t="s">
        <v>2682</v>
      </c>
      <c r="N2439" s="16" t="s">
        <v>1236</v>
      </c>
      <c r="O2439" s="16">
        <v>8</v>
      </c>
      <c r="P2439" s="20" t="s">
        <v>54</v>
      </c>
      <c r="Q2439" s="1" t="s">
        <v>1138</v>
      </c>
      <c r="R2439" s="1" t="s">
        <v>157</v>
      </c>
      <c r="S2439" s="16" t="s">
        <v>157</v>
      </c>
      <c r="T2439" s="151"/>
      <c r="V2439" s="105" t="str">
        <f>IF(Tabela2[[#This Row],[F.R.
(Fonte Recurso)]]="",IF(B2571&lt;&gt;"",B2571&amp;".","")&amp;C2571&amp;"."&amp;D2571&amp;"."&amp;E2571&amp;"."&amp;F2571&amp;"."&amp;G2571&amp;"."&amp;H2571&amp;"."&amp;I2571&amp;"."&amp;J2571,"")</f>
        <v>.......</v>
      </c>
      <c r="W2439" s="105" t="b">
        <f>V2439=Tabela2[[#This Row],[N.R.
(Natureza da Receita)]]</f>
        <v>0</v>
      </c>
      <c r="X2439" s="105" t="str">
        <f>IF(Tabela2[[#This Row],[F.R.
(Fonte Recurso)]]="",VLOOKUP(Tabela2[[#This Row],[N.R.
(Natureza da Receita)]],Tabela813[[NR]:[Situação]],3,FALSE),"")</f>
        <v>S</v>
      </c>
      <c r="Y2439" s="105" t="b">
        <f>X2439=Tabela2[[#This Row],[(S)intética
(A)nalítica]]</f>
        <v>1</v>
      </c>
    </row>
    <row r="2440" spans="2:25" ht="30">
      <c r="B2440" s="29" t="s">
        <v>793</v>
      </c>
      <c r="C2440" s="20" t="s">
        <v>790</v>
      </c>
      <c r="D2440" s="20" t="s">
        <v>791</v>
      </c>
      <c r="E2440" s="20" t="s">
        <v>781</v>
      </c>
      <c r="F2440" s="20" t="s">
        <v>791</v>
      </c>
      <c r="G2440" s="20" t="s">
        <v>807</v>
      </c>
      <c r="H2440" s="20" t="s">
        <v>784</v>
      </c>
      <c r="I2440" s="20" t="s">
        <v>781</v>
      </c>
      <c r="J2440" s="20" t="s">
        <v>783</v>
      </c>
      <c r="K2440" s="16" t="s">
        <v>2407</v>
      </c>
      <c r="L2440" s="20"/>
      <c r="M2440" s="21" t="s">
        <v>2682</v>
      </c>
      <c r="N2440" s="16" t="s">
        <v>1241</v>
      </c>
      <c r="O2440" s="16">
        <v>9</v>
      </c>
      <c r="P2440" s="20" t="s">
        <v>1425</v>
      </c>
      <c r="Q2440" s="1" t="s">
        <v>1138</v>
      </c>
      <c r="R2440" s="1" t="s">
        <v>157</v>
      </c>
      <c r="S2440" s="16"/>
      <c r="T2440" s="151"/>
      <c r="V2440" s="105" t="str">
        <f>IF(Tabela2[[#This Row],[F.R.
(Fonte Recurso)]]="",IF(B2572&lt;&gt;"",B2572&amp;".","")&amp;C2572&amp;"."&amp;D2572&amp;"."&amp;E2572&amp;"."&amp;F2572&amp;"."&amp;G2572&amp;"."&amp;H2572&amp;"."&amp;I2572&amp;"."&amp;J2572,"")</f>
        <v>9.7.2.1.5.50.2.0.00</v>
      </c>
      <c r="W2440" s="105" t="b">
        <f>V2440=Tabela2[[#This Row],[N.R.
(Natureza da Receita)]]</f>
        <v>0</v>
      </c>
      <c r="X2440" s="105" t="str">
        <f>IF(Tabela2[[#This Row],[F.R.
(Fonte Recurso)]]="",VLOOKUP(Tabela2[[#This Row],[N.R.
(Natureza da Receita)]],Tabela813[[NR]:[Situação]],3,FALSE),"")</f>
        <v>A</v>
      </c>
      <c r="Y2440" s="105" t="b">
        <f>X2440=Tabela2[[#This Row],[(S)intética
(A)nalítica]]</f>
        <v>1</v>
      </c>
    </row>
    <row r="2441" spans="2:25" ht="30">
      <c r="B2441" s="29"/>
      <c r="C2441" s="20"/>
      <c r="D2441" s="20"/>
      <c r="E2441" s="20"/>
      <c r="F2441" s="20"/>
      <c r="G2441" s="20"/>
      <c r="H2441" s="20"/>
      <c r="I2441" s="20"/>
      <c r="J2441" s="20"/>
      <c r="K2441" s="16"/>
      <c r="L2441" s="20" t="s">
        <v>3134</v>
      </c>
      <c r="M2441" s="21" t="s">
        <v>3377</v>
      </c>
      <c r="N2441" s="16"/>
      <c r="O2441" s="16" t="s">
        <v>157</v>
      </c>
      <c r="P2441" s="20" t="s">
        <v>157</v>
      </c>
      <c r="Q2441" s="1"/>
      <c r="R2441" s="1" t="s">
        <v>157</v>
      </c>
      <c r="S2441" s="16" t="s">
        <v>157</v>
      </c>
      <c r="T2441" s="151"/>
      <c r="V2441" s="105" t="str">
        <f>IF(Tabela2[[#This Row],[F.R.
(Fonte Recurso)]]="",IF(B2573&lt;&gt;"",B2573&amp;".","")&amp;C2573&amp;"."&amp;D2573&amp;"."&amp;E2573&amp;"."&amp;F2573&amp;"."&amp;G2573&amp;"."&amp;H2573&amp;"."&amp;I2573&amp;"."&amp;J2573,"")</f>
        <v/>
      </c>
      <c r="W2441" s="105" t="b">
        <f>V2441=Tabela2[[#This Row],[N.R.
(Natureza da Receita)]]</f>
        <v>1</v>
      </c>
      <c r="X2441" s="105" t="str">
        <f>IF(Tabela2[[#This Row],[F.R.
(Fonte Recurso)]]="",VLOOKUP(Tabela2[[#This Row],[N.R.
(Natureza da Receita)]],Tabela813[[NR]:[Situação]],3,FALSE),"")</f>
        <v/>
      </c>
      <c r="Y2441" s="105" t="b">
        <f>X2441=Tabela2[[#This Row],[(S)intética
(A)nalítica]]</f>
        <v>1</v>
      </c>
    </row>
    <row r="2442" spans="2:25" ht="45">
      <c r="B2442" s="29" t="s">
        <v>793</v>
      </c>
      <c r="C2442" s="20" t="s">
        <v>790</v>
      </c>
      <c r="D2442" s="20" t="s">
        <v>791</v>
      </c>
      <c r="E2442" s="20" t="s">
        <v>781</v>
      </c>
      <c r="F2442" s="20" t="s">
        <v>791</v>
      </c>
      <c r="G2442" s="20" t="s">
        <v>807</v>
      </c>
      <c r="H2442" s="20" t="s">
        <v>784</v>
      </c>
      <c r="I2442" s="20" t="s">
        <v>781</v>
      </c>
      <c r="J2442" s="20" t="s">
        <v>785</v>
      </c>
      <c r="K2442" s="16" t="s">
        <v>2408</v>
      </c>
      <c r="L2442" s="20"/>
      <c r="M2442" s="21" t="s">
        <v>3182</v>
      </c>
      <c r="N2442" s="16" t="s">
        <v>1241</v>
      </c>
      <c r="O2442" s="16">
        <v>9</v>
      </c>
      <c r="P2442" s="20" t="s">
        <v>1425</v>
      </c>
      <c r="Q2442" s="1" t="s">
        <v>2924</v>
      </c>
      <c r="R2442" s="1" t="s">
        <v>157</v>
      </c>
      <c r="S2442" s="16"/>
      <c r="T2442" s="151"/>
      <c r="V2442" s="105" t="str">
        <f>IF(Tabela2[[#This Row],[F.R.
(Fonte Recurso)]]="",IF(B2574&lt;&gt;"",B2574&amp;".","")&amp;C2574&amp;"."&amp;D2574&amp;"."&amp;E2574&amp;"."&amp;F2574&amp;"."&amp;G2574&amp;"."&amp;H2574&amp;"."&amp;I2574&amp;"."&amp;J2574,"")</f>
        <v>.......</v>
      </c>
      <c r="W2442" s="105" t="b">
        <f>V2442=Tabela2[[#This Row],[N.R.
(Natureza da Receita)]]</f>
        <v>0</v>
      </c>
      <c r="X2442" s="105" t="str">
        <f>IF(Tabela2[[#This Row],[F.R.
(Fonte Recurso)]]="",VLOOKUP(Tabela2[[#This Row],[N.R.
(Natureza da Receita)]],Tabela813[[NR]:[Situação]],3,FALSE),"")</f>
        <v>A</v>
      </c>
      <c r="Y2442" s="105" t="b">
        <f>X2442=Tabela2[[#This Row],[(S)intética
(A)nalítica]]</f>
        <v>1</v>
      </c>
    </row>
    <row r="2443" spans="2:25" ht="45">
      <c r="B2443" s="29"/>
      <c r="C2443" s="20"/>
      <c r="D2443" s="20"/>
      <c r="E2443" s="20"/>
      <c r="F2443" s="20"/>
      <c r="G2443" s="20"/>
      <c r="H2443" s="20"/>
      <c r="I2443" s="20"/>
      <c r="J2443" s="20"/>
      <c r="K2443" s="16"/>
      <c r="L2443" s="20" t="s">
        <v>3092</v>
      </c>
      <c r="M2443" s="21" t="s">
        <v>3378</v>
      </c>
      <c r="N2443" s="16" t="str">
        <f t="shared" si="56"/>
        <v/>
      </c>
      <c r="O2443" s="16" t="s">
        <v>157</v>
      </c>
      <c r="P2443" s="20" t="s">
        <v>157</v>
      </c>
      <c r="Q2443" s="1" t="s">
        <v>3425</v>
      </c>
      <c r="R2443" s="1" t="s">
        <v>157</v>
      </c>
      <c r="S2443" s="16" t="s">
        <v>157</v>
      </c>
      <c r="T2443" s="151"/>
      <c r="V2443" s="105" t="str">
        <f>IF(Tabela2[[#This Row],[F.R.
(Fonte Recurso)]]="",IF(B2575&lt;&gt;"",B2575&amp;".","")&amp;C2575&amp;"."&amp;D2575&amp;"."&amp;E2575&amp;"."&amp;F2575&amp;"."&amp;G2575&amp;"."&amp;H2575&amp;"."&amp;I2575&amp;"."&amp;J2575,"")</f>
        <v/>
      </c>
      <c r="W2443" s="105" t="b">
        <f>V2443=Tabela2[[#This Row],[N.R.
(Natureza da Receita)]]</f>
        <v>1</v>
      </c>
      <c r="X2443" s="105" t="str">
        <f>IF(Tabela2[[#This Row],[F.R.
(Fonte Recurso)]]="",VLOOKUP(Tabela2[[#This Row],[N.R.
(Natureza da Receita)]],Tabela813[[NR]:[Situação]],3,FALSE),"")</f>
        <v/>
      </c>
      <c r="Y2443" s="105" t="b">
        <f>X2443=Tabela2[[#This Row],[(S)intética
(A)nalítica]]</f>
        <v>1</v>
      </c>
    </row>
    <row r="2444" spans="2:25" ht="45">
      <c r="B2444" s="29" t="s">
        <v>793</v>
      </c>
      <c r="C2444" s="20" t="s">
        <v>790</v>
      </c>
      <c r="D2444" s="20" t="s">
        <v>791</v>
      </c>
      <c r="E2444" s="20" t="s">
        <v>781</v>
      </c>
      <c r="F2444" s="20" t="s">
        <v>791</v>
      </c>
      <c r="G2444" s="20" t="s">
        <v>807</v>
      </c>
      <c r="H2444" s="20" t="s">
        <v>784</v>
      </c>
      <c r="I2444" s="20" t="s">
        <v>781</v>
      </c>
      <c r="J2444" s="20" t="s">
        <v>794</v>
      </c>
      <c r="K2444" s="16" t="s">
        <v>2409</v>
      </c>
      <c r="L2444" s="20"/>
      <c r="M2444" s="21" t="s">
        <v>2684</v>
      </c>
      <c r="N2444" s="16" t="s">
        <v>1241</v>
      </c>
      <c r="O2444" s="16">
        <v>9</v>
      </c>
      <c r="P2444" s="20" t="s">
        <v>1425</v>
      </c>
      <c r="Q2444" s="1" t="s">
        <v>3170</v>
      </c>
      <c r="R2444" s="1" t="s">
        <v>157</v>
      </c>
      <c r="S2444" s="16"/>
      <c r="T2444" s="151"/>
      <c r="V2444" s="105" t="str">
        <f>IF(Tabela2[[#This Row],[F.R.
(Fonte Recurso)]]="",IF(B2576&lt;&gt;"",B2576&amp;".","")&amp;C2576&amp;"."&amp;D2576&amp;"."&amp;E2576&amp;"."&amp;F2576&amp;"."&amp;G2576&amp;"."&amp;H2576&amp;"."&amp;I2576&amp;"."&amp;J2576,"")</f>
        <v>9.7.2.1.5.51.0.0.00</v>
      </c>
      <c r="W2444" s="105" t="b">
        <f>V2444=Tabela2[[#This Row],[N.R.
(Natureza da Receita)]]</f>
        <v>0</v>
      </c>
      <c r="X2444" s="105" t="str">
        <f>IF(Tabela2[[#This Row],[F.R.
(Fonte Recurso)]]="",VLOOKUP(Tabela2[[#This Row],[N.R.
(Natureza da Receita)]],Tabela813[[NR]:[Situação]],3,FALSE),"")</f>
        <v>A</v>
      </c>
      <c r="Y2444" s="105" t="b">
        <f>X2444=Tabela2[[#This Row],[(S)intética
(A)nalítica]]</f>
        <v>1</v>
      </c>
    </row>
    <row r="2445" spans="2:25" ht="45">
      <c r="B2445" s="29"/>
      <c r="C2445" s="20"/>
      <c r="D2445" s="20"/>
      <c r="E2445" s="20"/>
      <c r="F2445" s="20"/>
      <c r="G2445" s="20"/>
      <c r="H2445" s="20"/>
      <c r="I2445" s="20"/>
      <c r="J2445" s="20"/>
      <c r="K2445" s="16"/>
      <c r="L2445" s="20" t="s">
        <v>3093</v>
      </c>
      <c r="M2445" s="21" t="s">
        <v>3381</v>
      </c>
      <c r="N2445" s="16"/>
      <c r="O2445" s="16" t="s">
        <v>157</v>
      </c>
      <c r="P2445" s="20" t="s">
        <v>157</v>
      </c>
      <c r="Q2445" s="1" t="s">
        <v>3426</v>
      </c>
      <c r="R2445" s="1" t="s">
        <v>157</v>
      </c>
      <c r="S2445" s="16" t="s">
        <v>157</v>
      </c>
      <c r="T2445" s="151"/>
      <c r="V2445" s="105" t="str">
        <f>IF(Tabela2[[#This Row],[F.R.
(Fonte Recurso)]]="",IF(B2577&lt;&gt;"",B2577&amp;".","")&amp;C2577&amp;"."&amp;D2577&amp;"."&amp;E2577&amp;"."&amp;F2577&amp;"."&amp;G2577&amp;"."&amp;H2577&amp;"."&amp;I2577&amp;"."&amp;J2577,"")</f>
        <v/>
      </c>
      <c r="W2445" s="105" t="b">
        <f>V2445=Tabela2[[#This Row],[N.R.
(Natureza da Receita)]]</f>
        <v>1</v>
      </c>
      <c r="X2445" s="105" t="str">
        <f>IF(Tabela2[[#This Row],[F.R.
(Fonte Recurso)]]="",VLOOKUP(Tabela2[[#This Row],[N.R.
(Natureza da Receita)]],Tabela813[[NR]:[Situação]],3,FALSE),"")</f>
        <v/>
      </c>
      <c r="Y2445" s="105" t="b">
        <f>X2445=Tabela2[[#This Row],[(S)intética
(A)nalítica]]</f>
        <v>1</v>
      </c>
    </row>
    <row r="2446" spans="2:25" ht="45">
      <c r="B2446" s="29" t="s">
        <v>793</v>
      </c>
      <c r="C2446" s="20" t="s">
        <v>790</v>
      </c>
      <c r="D2446" s="20" t="s">
        <v>791</v>
      </c>
      <c r="E2446" s="20" t="s">
        <v>781</v>
      </c>
      <c r="F2446" s="20" t="s">
        <v>791</v>
      </c>
      <c r="G2446" s="20" t="s">
        <v>809</v>
      </c>
      <c r="H2446" s="20" t="s">
        <v>784</v>
      </c>
      <c r="I2446" s="20" t="s">
        <v>784</v>
      </c>
      <c r="J2446" s="20" t="s">
        <v>787</v>
      </c>
      <c r="K2446" s="16" t="s">
        <v>2410</v>
      </c>
      <c r="L2446" s="20"/>
      <c r="M2446" s="21" t="s">
        <v>928</v>
      </c>
      <c r="N2446" s="16" t="s">
        <v>1236</v>
      </c>
      <c r="O2446" s="16">
        <v>6</v>
      </c>
      <c r="P2446" s="20" t="s">
        <v>54</v>
      </c>
      <c r="Q2446" s="1" t="s">
        <v>2991</v>
      </c>
      <c r="R2446" s="1" t="s">
        <v>157</v>
      </c>
      <c r="S2446" s="16"/>
      <c r="T2446" s="151"/>
      <c r="V2446" s="105" t="str">
        <f>IF(Tabela2[[#This Row],[F.R.
(Fonte Recurso)]]="",IF(B2578&lt;&gt;"",B2578&amp;".","")&amp;C2578&amp;"."&amp;D2578&amp;"."&amp;E2578&amp;"."&amp;F2578&amp;"."&amp;G2578&amp;"."&amp;H2578&amp;"."&amp;I2578&amp;"."&amp;J2578,"")</f>
        <v>.......</v>
      </c>
      <c r="W2446" s="105" t="b">
        <f>V2446=Tabela2[[#This Row],[N.R.
(Natureza da Receita)]]</f>
        <v>0</v>
      </c>
      <c r="X2446" s="105" t="str">
        <f>IF(Tabela2[[#This Row],[F.R.
(Fonte Recurso)]]="",VLOOKUP(Tabela2[[#This Row],[N.R.
(Natureza da Receita)]],Tabela813[[NR]:[Situação]],3,FALSE),"")</f>
        <v>S</v>
      </c>
      <c r="Y2446" s="105" t="b">
        <f>X2446=Tabela2[[#This Row],[(S)intética
(A)nalítica]]</f>
        <v>1</v>
      </c>
    </row>
    <row r="2447" spans="2:25" ht="45">
      <c r="B2447" s="29" t="s">
        <v>793</v>
      </c>
      <c r="C2447" s="20" t="s">
        <v>790</v>
      </c>
      <c r="D2447" s="20" t="s">
        <v>791</v>
      </c>
      <c r="E2447" s="20" t="s">
        <v>781</v>
      </c>
      <c r="F2447" s="20" t="s">
        <v>791</v>
      </c>
      <c r="G2447" s="20" t="s">
        <v>809</v>
      </c>
      <c r="H2447" s="20" t="s">
        <v>784</v>
      </c>
      <c r="I2447" s="20" t="s">
        <v>781</v>
      </c>
      <c r="J2447" s="20" t="s">
        <v>787</v>
      </c>
      <c r="K2447" s="16" t="s">
        <v>2411</v>
      </c>
      <c r="L2447" s="20"/>
      <c r="M2447" s="21" t="s">
        <v>929</v>
      </c>
      <c r="N2447" s="16" t="s">
        <v>1236</v>
      </c>
      <c r="O2447" s="16">
        <v>8</v>
      </c>
      <c r="P2447" s="20" t="s">
        <v>54</v>
      </c>
      <c r="Q2447" s="1" t="s">
        <v>1139</v>
      </c>
      <c r="R2447" s="1" t="s">
        <v>157</v>
      </c>
      <c r="S2447" s="16" t="s">
        <v>157</v>
      </c>
      <c r="T2447" s="151"/>
      <c r="V2447" s="105" t="str">
        <f>IF(Tabela2[[#This Row],[F.R.
(Fonte Recurso)]]="",IF(B2579&lt;&gt;"",B2579&amp;".","")&amp;C2579&amp;"."&amp;D2579&amp;"."&amp;E2579&amp;"."&amp;F2579&amp;"."&amp;G2579&amp;"."&amp;H2579&amp;"."&amp;I2579&amp;"."&amp;J2579,"")</f>
        <v>.......</v>
      </c>
      <c r="W2447" s="105" t="b">
        <f>V2447=Tabela2[[#This Row],[N.R.
(Natureza da Receita)]]</f>
        <v>0</v>
      </c>
      <c r="X2447" s="105" t="str">
        <f>IF(Tabela2[[#This Row],[F.R.
(Fonte Recurso)]]="",VLOOKUP(Tabela2[[#This Row],[N.R.
(Natureza da Receita)]],Tabela813[[NR]:[Situação]],3,FALSE),"")</f>
        <v>S</v>
      </c>
      <c r="Y2447" s="105" t="b">
        <f>X2447=Tabela2[[#This Row],[(S)intética
(A)nalítica]]</f>
        <v>1</v>
      </c>
    </row>
    <row r="2448" spans="2:25" ht="45">
      <c r="B2448" s="29" t="s">
        <v>793</v>
      </c>
      <c r="C2448" s="20" t="s">
        <v>790</v>
      </c>
      <c r="D2448" s="20" t="s">
        <v>791</v>
      </c>
      <c r="E2448" s="20" t="s">
        <v>781</v>
      </c>
      <c r="F2448" s="20" t="s">
        <v>791</v>
      </c>
      <c r="G2448" s="20" t="s">
        <v>809</v>
      </c>
      <c r="H2448" s="20" t="s">
        <v>784</v>
      </c>
      <c r="I2448" s="20" t="s">
        <v>781</v>
      </c>
      <c r="J2448" s="20" t="s">
        <v>783</v>
      </c>
      <c r="K2448" s="16" t="s">
        <v>2412</v>
      </c>
      <c r="L2448" s="20"/>
      <c r="M2448" s="21" t="s">
        <v>929</v>
      </c>
      <c r="N2448" s="16" t="s">
        <v>1241</v>
      </c>
      <c r="O2448" s="16">
        <v>9</v>
      </c>
      <c r="P2448" s="20" t="s">
        <v>1425</v>
      </c>
      <c r="Q2448" s="1" t="s">
        <v>1139</v>
      </c>
      <c r="R2448" s="1" t="s">
        <v>157</v>
      </c>
      <c r="S2448" s="16"/>
      <c r="T2448" s="151"/>
      <c r="V2448" s="105" t="str">
        <f>IF(Tabela2[[#This Row],[F.R.
(Fonte Recurso)]]="",IF(B2580&lt;&gt;"",B2580&amp;".","")&amp;C2580&amp;"."&amp;D2580&amp;"."&amp;E2580&amp;"."&amp;F2580&amp;"."&amp;G2580&amp;"."&amp;H2580&amp;"."&amp;I2580&amp;"."&amp;J2580,"")</f>
        <v>.......</v>
      </c>
      <c r="W2448" s="105" t="b">
        <f>V2448=Tabela2[[#This Row],[N.R.
(Natureza da Receita)]]</f>
        <v>0</v>
      </c>
      <c r="X2448" s="105" t="str">
        <f>IF(Tabela2[[#This Row],[F.R.
(Fonte Recurso)]]="",VLOOKUP(Tabela2[[#This Row],[N.R.
(Natureza da Receita)]],Tabela813[[NR]:[Situação]],3,FALSE),"")</f>
        <v>A</v>
      </c>
      <c r="Y2448" s="105" t="b">
        <f>X2448=Tabela2[[#This Row],[(S)intética
(A)nalítica]]</f>
        <v>1</v>
      </c>
    </row>
    <row r="2449" spans="2:25" ht="30">
      <c r="B2449" s="29"/>
      <c r="C2449" s="20"/>
      <c r="D2449" s="20"/>
      <c r="E2449" s="20"/>
      <c r="F2449" s="20"/>
      <c r="G2449" s="20"/>
      <c r="H2449" s="20"/>
      <c r="I2449" s="20"/>
      <c r="J2449" s="20"/>
      <c r="K2449" s="16"/>
      <c r="L2449" s="20" t="s">
        <v>3132</v>
      </c>
      <c r="M2449" s="21" t="s">
        <v>3366</v>
      </c>
      <c r="N2449" s="16"/>
      <c r="O2449" s="16" t="s">
        <v>157</v>
      </c>
      <c r="P2449" s="20" t="s">
        <v>157</v>
      </c>
      <c r="Q2449" s="1"/>
      <c r="R2449" s="1" t="s">
        <v>157</v>
      </c>
      <c r="S2449" s="16" t="s">
        <v>157</v>
      </c>
      <c r="T2449" s="151"/>
      <c r="V2449" s="105" t="str">
        <f>IF(Tabela2[[#This Row],[F.R.
(Fonte Recurso)]]="",IF(B2581&lt;&gt;"",B2581&amp;".","")&amp;C2581&amp;"."&amp;D2581&amp;"."&amp;E2581&amp;"."&amp;F2581&amp;"."&amp;G2581&amp;"."&amp;H2581&amp;"."&amp;I2581&amp;"."&amp;J2581,"")</f>
        <v/>
      </c>
      <c r="W2449" s="105" t="b">
        <f>V2449=Tabela2[[#This Row],[N.R.
(Natureza da Receita)]]</f>
        <v>1</v>
      </c>
      <c r="X2449" s="105" t="str">
        <f>IF(Tabela2[[#This Row],[F.R.
(Fonte Recurso)]]="",VLOOKUP(Tabela2[[#This Row],[N.R.
(Natureza da Receita)]],Tabela813[[NR]:[Situação]],3,FALSE),"")</f>
        <v/>
      </c>
      <c r="Y2449" s="105" t="b">
        <f>X2449=Tabela2[[#This Row],[(S)intética
(A)nalítica]]</f>
        <v>1</v>
      </c>
    </row>
    <row r="2450" spans="2:25" ht="45">
      <c r="B2450" s="29" t="s">
        <v>793</v>
      </c>
      <c r="C2450" s="20" t="s">
        <v>790</v>
      </c>
      <c r="D2450" s="20" t="s">
        <v>791</v>
      </c>
      <c r="E2450" s="20" t="s">
        <v>781</v>
      </c>
      <c r="F2450" s="20" t="s">
        <v>791</v>
      </c>
      <c r="G2450" s="20" t="s">
        <v>809</v>
      </c>
      <c r="H2450" s="20" t="s">
        <v>784</v>
      </c>
      <c r="I2450" s="20" t="s">
        <v>781</v>
      </c>
      <c r="J2450" s="20" t="s">
        <v>785</v>
      </c>
      <c r="K2450" s="16" t="s">
        <v>2413</v>
      </c>
      <c r="L2450" s="20"/>
      <c r="M2450" s="21" t="s">
        <v>2685</v>
      </c>
      <c r="N2450" s="16" t="s">
        <v>1241</v>
      </c>
      <c r="O2450" s="16">
        <v>9</v>
      </c>
      <c r="P2450" s="20" t="s">
        <v>1425</v>
      </c>
      <c r="Q2450" s="1" t="s">
        <v>2924</v>
      </c>
      <c r="R2450" s="1" t="s">
        <v>157</v>
      </c>
      <c r="S2450" s="16"/>
      <c r="T2450" s="151"/>
      <c r="V2450" s="105" t="str">
        <f>IF(Tabela2[[#This Row],[F.R.
(Fonte Recurso)]]="",IF(B2582&lt;&gt;"",B2582&amp;".","")&amp;C2582&amp;"."&amp;D2582&amp;"."&amp;E2582&amp;"."&amp;F2582&amp;"."&amp;G2582&amp;"."&amp;H2582&amp;"."&amp;I2582&amp;"."&amp;J2582,"")</f>
        <v>.......</v>
      </c>
      <c r="W2450" s="105" t="b">
        <f>V2450=Tabela2[[#This Row],[N.R.
(Natureza da Receita)]]</f>
        <v>0</v>
      </c>
      <c r="X2450" s="105" t="str">
        <f>IF(Tabela2[[#This Row],[F.R.
(Fonte Recurso)]]="",VLOOKUP(Tabela2[[#This Row],[N.R.
(Natureza da Receita)]],Tabela813[[NR]:[Situação]],3,FALSE),"")</f>
        <v>A</v>
      </c>
      <c r="Y2450" s="105" t="b">
        <f>X2450=Tabela2[[#This Row],[(S)intética
(A)nalítica]]</f>
        <v>1</v>
      </c>
    </row>
    <row r="2451" spans="2:25" ht="45">
      <c r="B2451" s="29"/>
      <c r="C2451" s="20"/>
      <c r="D2451" s="20"/>
      <c r="E2451" s="20"/>
      <c r="F2451" s="20"/>
      <c r="G2451" s="20"/>
      <c r="H2451" s="20"/>
      <c r="I2451" s="20"/>
      <c r="J2451" s="20"/>
      <c r="K2451" s="16"/>
      <c r="L2451" s="20" t="s">
        <v>3094</v>
      </c>
      <c r="M2451" s="145" t="s">
        <v>3367</v>
      </c>
      <c r="N2451" s="16"/>
      <c r="O2451" s="16" t="s">
        <v>157</v>
      </c>
      <c r="P2451" s="20" t="s">
        <v>157</v>
      </c>
      <c r="Q2451" s="1" t="s">
        <v>3425</v>
      </c>
      <c r="R2451" s="1" t="s">
        <v>157</v>
      </c>
      <c r="S2451" s="16" t="s">
        <v>157</v>
      </c>
      <c r="T2451" s="151"/>
      <c r="V2451" s="105" t="str">
        <f>IF(Tabela2[[#This Row],[F.R.
(Fonte Recurso)]]="",IF(B2583&lt;&gt;"",B2583&amp;".","")&amp;C2583&amp;"."&amp;D2583&amp;"."&amp;E2583&amp;"."&amp;F2583&amp;"."&amp;G2583&amp;"."&amp;H2583&amp;"."&amp;I2583&amp;"."&amp;J2583,"")</f>
        <v/>
      </c>
      <c r="W2451" s="105" t="b">
        <f>V2451=Tabela2[[#This Row],[N.R.
(Natureza da Receita)]]</f>
        <v>1</v>
      </c>
      <c r="X2451" s="105" t="str">
        <f>IF(Tabela2[[#This Row],[F.R.
(Fonte Recurso)]]="",VLOOKUP(Tabela2[[#This Row],[N.R.
(Natureza da Receita)]],Tabela813[[NR]:[Situação]],3,FALSE),"")</f>
        <v/>
      </c>
      <c r="Y2451" s="105" t="b">
        <f>X2451=Tabela2[[#This Row],[(S)intética
(A)nalítica]]</f>
        <v>1</v>
      </c>
    </row>
    <row r="2452" spans="2:25" ht="45">
      <c r="B2452" s="29" t="s">
        <v>793</v>
      </c>
      <c r="C2452" s="20" t="s">
        <v>790</v>
      </c>
      <c r="D2452" s="20" t="s">
        <v>791</v>
      </c>
      <c r="E2452" s="20" t="s">
        <v>781</v>
      </c>
      <c r="F2452" s="20" t="s">
        <v>791</v>
      </c>
      <c r="G2452" s="20" t="s">
        <v>809</v>
      </c>
      <c r="H2452" s="20" t="s">
        <v>784</v>
      </c>
      <c r="I2452" s="20" t="s">
        <v>781</v>
      </c>
      <c r="J2452" s="20" t="s">
        <v>794</v>
      </c>
      <c r="K2452" s="16" t="s">
        <v>2414</v>
      </c>
      <c r="L2452" s="20"/>
      <c r="M2452" s="21" t="s">
        <v>2714</v>
      </c>
      <c r="N2452" s="16" t="s">
        <v>1241</v>
      </c>
      <c r="O2452" s="16">
        <v>9</v>
      </c>
      <c r="P2452" s="20" t="s">
        <v>1425</v>
      </c>
      <c r="Q2452" s="1" t="s">
        <v>3170</v>
      </c>
      <c r="R2452" s="1" t="s">
        <v>157</v>
      </c>
      <c r="S2452" s="16"/>
      <c r="T2452" s="151"/>
      <c r="V2452" s="105" t="str">
        <f>IF(Tabela2[[#This Row],[F.R.
(Fonte Recurso)]]="",IF(B2584&lt;&gt;"",B2584&amp;".","")&amp;C2584&amp;"."&amp;D2584&amp;"."&amp;E2584&amp;"."&amp;F2584&amp;"."&amp;G2584&amp;"."&amp;H2584&amp;"."&amp;I2584&amp;"."&amp;J2584,"")</f>
        <v>.......</v>
      </c>
      <c r="W2452" s="105" t="b">
        <f>V2452=Tabela2[[#This Row],[N.R.
(Natureza da Receita)]]</f>
        <v>0</v>
      </c>
      <c r="X2452" s="105" t="str">
        <f>IF(Tabela2[[#This Row],[F.R.
(Fonte Recurso)]]="",VLOOKUP(Tabela2[[#This Row],[N.R.
(Natureza da Receita)]],Tabela813[[NR]:[Situação]],3,FALSE),"")</f>
        <v>A</v>
      </c>
      <c r="Y2452" s="105" t="b">
        <f>X2452=Tabela2[[#This Row],[(S)intética
(A)nalítica]]</f>
        <v>1</v>
      </c>
    </row>
    <row r="2453" spans="2:25" ht="37.5" customHeight="1">
      <c r="B2453" s="29"/>
      <c r="C2453" s="20"/>
      <c r="D2453" s="20"/>
      <c r="E2453" s="20"/>
      <c r="F2453" s="20"/>
      <c r="G2453" s="20"/>
      <c r="H2453" s="20"/>
      <c r="I2453" s="20"/>
      <c r="J2453" s="20"/>
      <c r="K2453" s="16"/>
      <c r="L2453" s="20" t="s">
        <v>3095</v>
      </c>
      <c r="M2453" s="21" t="s">
        <v>3368</v>
      </c>
      <c r="N2453" s="16"/>
      <c r="O2453" s="16" t="s">
        <v>157</v>
      </c>
      <c r="P2453" s="20" t="s">
        <v>157</v>
      </c>
      <c r="Q2453" s="1" t="s">
        <v>3426</v>
      </c>
      <c r="R2453" s="1" t="s">
        <v>157</v>
      </c>
      <c r="S2453" s="16" t="s">
        <v>157</v>
      </c>
      <c r="T2453" s="151"/>
      <c r="V2453" s="105" t="str">
        <f>IF(Tabela2[[#This Row],[F.R.
(Fonte Recurso)]]="",IF(B2585&lt;&gt;"",B2585&amp;".","")&amp;C2585&amp;"."&amp;D2585&amp;"."&amp;E2585&amp;"."&amp;F2585&amp;"."&amp;G2585&amp;"."&amp;H2585&amp;"."&amp;I2585&amp;"."&amp;J2585,"")</f>
        <v/>
      </c>
      <c r="W2453" s="105" t="b">
        <f>V2453=Tabela2[[#This Row],[N.R.
(Natureza da Receita)]]</f>
        <v>1</v>
      </c>
      <c r="X2453" s="105" t="str">
        <f>IF(Tabela2[[#This Row],[F.R.
(Fonte Recurso)]]="",VLOOKUP(Tabela2[[#This Row],[N.R.
(Natureza da Receita)]],Tabela813[[NR]:[Situação]],3,FALSE),"")</f>
        <v/>
      </c>
      <c r="Y2453" s="105" t="b">
        <f>X2453=Tabela2[[#This Row],[(S)intética
(A)nalítica]]</f>
        <v>1</v>
      </c>
    </row>
    <row r="2454" spans="2:25" ht="45">
      <c r="B2454" s="29" t="s">
        <v>793</v>
      </c>
      <c r="C2454" s="20" t="s">
        <v>790</v>
      </c>
      <c r="D2454" s="20" t="s">
        <v>791</v>
      </c>
      <c r="E2454" s="20" t="s">
        <v>781</v>
      </c>
      <c r="F2454" s="20" t="s">
        <v>791</v>
      </c>
      <c r="G2454" s="20" t="s">
        <v>811</v>
      </c>
      <c r="H2454" s="20" t="s">
        <v>784</v>
      </c>
      <c r="I2454" s="20" t="s">
        <v>784</v>
      </c>
      <c r="J2454" s="20" t="s">
        <v>787</v>
      </c>
      <c r="K2454" s="16" t="s">
        <v>2415</v>
      </c>
      <c r="L2454" s="20"/>
      <c r="M2454" s="21" t="s">
        <v>934</v>
      </c>
      <c r="N2454" s="16" t="s">
        <v>1236</v>
      </c>
      <c r="O2454" s="16">
        <v>6</v>
      </c>
      <c r="P2454" s="20" t="s">
        <v>54</v>
      </c>
      <c r="Q2454" s="1" t="s">
        <v>2992</v>
      </c>
      <c r="R2454" s="1" t="s">
        <v>157</v>
      </c>
      <c r="S2454" s="16"/>
      <c r="T2454" s="151"/>
      <c r="V2454" s="105" t="str">
        <f>IF(Tabela2[[#This Row],[F.R.
(Fonte Recurso)]]="",IF(B2586&lt;&gt;"",B2586&amp;".","")&amp;C2586&amp;"."&amp;D2586&amp;"."&amp;E2586&amp;"."&amp;F2586&amp;"."&amp;G2586&amp;"."&amp;H2586&amp;"."&amp;I2586&amp;"."&amp;J2586,"")</f>
        <v>.......</v>
      </c>
      <c r="W2454" s="105" t="b">
        <f>V2454=Tabela2[[#This Row],[N.R.
(Natureza da Receita)]]</f>
        <v>0</v>
      </c>
      <c r="X2454" s="105" t="str">
        <f>IF(Tabela2[[#This Row],[F.R.
(Fonte Recurso)]]="",VLOOKUP(Tabela2[[#This Row],[N.R.
(Natureza da Receita)]],Tabela813[[NR]:[Situação]],3,FALSE),"")</f>
        <v>S</v>
      </c>
      <c r="Y2454" s="105" t="b">
        <f>X2454=Tabela2[[#This Row],[(S)intética
(A)nalítica]]</f>
        <v>1</v>
      </c>
    </row>
    <row r="2455" spans="2:25" ht="55.5" customHeight="1">
      <c r="B2455" s="29" t="s">
        <v>793</v>
      </c>
      <c r="C2455" s="20" t="s">
        <v>790</v>
      </c>
      <c r="D2455" s="20" t="s">
        <v>791</v>
      </c>
      <c r="E2455" s="20" t="s">
        <v>781</v>
      </c>
      <c r="F2455" s="20" t="s">
        <v>791</v>
      </c>
      <c r="G2455" s="20" t="s">
        <v>811</v>
      </c>
      <c r="H2455" s="20" t="s">
        <v>784</v>
      </c>
      <c r="I2455" s="20" t="s">
        <v>781</v>
      </c>
      <c r="J2455" s="20" t="s">
        <v>787</v>
      </c>
      <c r="K2455" s="16" t="s">
        <v>2416</v>
      </c>
      <c r="L2455" s="20"/>
      <c r="M2455" s="21" t="s">
        <v>935</v>
      </c>
      <c r="N2455" s="16" t="s">
        <v>1236</v>
      </c>
      <c r="O2455" s="16">
        <v>8</v>
      </c>
      <c r="P2455" s="20" t="s">
        <v>54</v>
      </c>
      <c r="Q2455" s="1" t="s">
        <v>1140</v>
      </c>
      <c r="R2455" s="1" t="s">
        <v>157</v>
      </c>
      <c r="S2455" s="16" t="s">
        <v>157</v>
      </c>
      <c r="T2455" s="151"/>
      <c r="V2455" s="105" t="str">
        <f>IF(Tabela2[[#This Row],[F.R.
(Fonte Recurso)]]="",IF(B2587&lt;&gt;"",B2587&amp;".","")&amp;C2587&amp;"."&amp;D2587&amp;"."&amp;E2587&amp;"."&amp;F2587&amp;"."&amp;G2587&amp;"."&amp;H2587&amp;"."&amp;I2587&amp;"."&amp;J2587,"")</f>
        <v>.......</v>
      </c>
      <c r="W2455" s="105" t="b">
        <f>V2455=Tabela2[[#This Row],[N.R.
(Natureza da Receita)]]</f>
        <v>0</v>
      </c>
      <c r="X2455" s="105" t="str">
        <f>IF(Tabela2[[#This Row],[F.R.
(Fonte Recurso)]]="",VLOOKUP(Tabela2[[#This Row],[N.R.
(Natureza da Receita)]],Tabela813[[NR]:[Situação]],3,FALSE),"")</f>
        <v>S</v>
      </c>
      <c r="Y2455" s="105" t="b">
        <f>X2455=Tabela2[[#This Row],[(S)intética
(A)nalítica]]</f>
        <v>1</v>
      </c>
    </row>
    <row r="2456" spans="2:25" ht="51" customHeight="1">
      <c r="B2456" s="29" t="s">
        <v>793</v>
      </c>
      <c r="C2456" s="20" t="s">
        <v>790</v>
      </c>
      <c r="D2456" s="20" t="s">
        <v>791</v>
      </c>
      <c r="E2456" s="20" t="s">
        <v>781</v>
      </c>
      <c r="F2456" s="20" t="s">
        <v>791</v>
      </c>
      <c r="G2456" s="20" t="s">
        <v>811</v>
      </c>
      <c r="H2456" s="20" t="s">
        <v>784</v>
      </c>
      <c r="I2456" s="20" t="s">
        <v>781</v>
      </c>
      <c r="J2456" s="20" t="s">
        <v>783</v>
      </c>
      <c r="K2456" s="16" t="s">
        <v>2417</v>
      </c>
      <c r="L2456" s="20"/>
      <c r="M2456" s="21" t="s">
        <v>935</v>
      </c>
      <c r="N2456" s="16" t="s">
        <v>1241</v>
      </c>
      <c r="O2456" s="16">
        <v>9</v>
      </c>
      <c r="P2456" s="20" t="s">
        <v>1425</v>
      </c>
      <c r="Q2456" s="1" t="s">
        <v>1140</v>
      </c>
      <c r="R2456" s="1" t="s">
        <v>157</v>
      </c>
      <c r="S2456" s="16"/>
      <c r="T2456" s="151"/>
      <c r="V2456" s="105" t="str">
        <f>IF(Tabela2[[#This Row],[F.R.
(Fonte Recurso)]]="",IF(B2588&lt;&gt;"",B2588&amp;".","")&amp;C2588&amp;"."&amp;D2588&amp;"."&amp;E2588&amp;"."&amp;F2588&amp;"."&amp;G2588&amp;"."&amp;H2588&amp;"."&amp;I2588&amp;"."&amp;J2588,"")</f>
        <v>.......</v>
      </c>
      <c r="W2456" s="105" t="b">
        <f>V2456=Tabela2[[#This Row],[N.R.
(Natureza da Receita)]]</f>
        <v>0</v>
      </c>
      <c r="X2456" s="105" t="str">
        <f>IF(Tabela2[[#This Row],[F.R.
(Fonte Recurso)]]="",VLOOKUP(Tabela2[[#This Row],[N.R.
(Natureza da Receita)]],Tabela813[[NR]:[Situação]],3,FALSE),"")</f>
        <v>A</v>
      </c>
      <c r="Y2456" s="105" t="b">
        <f>X2456=Tabela2[[#This Row],[(S)intética
(A)nalítica]]</f>
        <v>1</v>
      </c>
    </row>
    <row r="2457" spans="2:25" ht="36" customHeight="1">
      <c r="B2457" s="29"/>
      <c r="C2457" s="20"/>
      <c r="D2457" s="20"/>
      <c r="E2457" s="20"/>
      <c r="F2457" s="20"/>
      <c r="G2457" s="20"/>
      <c r="H2457" s="20"/>
      <c r="I2457" s="20"/>
      <c r="J2457" s="20"/>
      <c r="K2457" s="16"/>
      <c r="L2457" s="20" t="s">
        <v>3102</v>
      </c>
      <c r="M2457" s="21" t="s">
        <v>3391</v>
      </c>
      <c r="N2457" s="16"/>
      <c r="O2457" s="16" t="s">
        <v>157</v>
      </c>
      <c r="P2457" s="20" t="s">
        <v>157</v>
      </c>
      <c r="Q2457" s="1"/>
      <c r="R2457" s="1" t="s">
        <v>157</v>
      </c>
      <c r="S2457" s="16" t="s">
        <v>157</v>
      </c>
      <c r="T2457" s="151"/>
    </row>
    <row r="2458" spans="2:25" ht="43.5" customHeight="1">
      <c r="B2458" s="29" t="s">
        <v>793</v>
      </c>
      <c r="C2458" s="20" t="s">
        <v>790</v>
      </c>
      <c r="D2458" s="20" t="s">
        <v>791</v>
      </c>
      <c r="E2458" s="20" t="s">
        <v>781</v>
      </c>
      <c r="F2458" s="20" t="s">
        <v>791</v>
      </c>
      <c r="G2458" s="20" t="s">
        <v>811</v>
      </c>
      <c r="H2458" s="20" t="s">
        <v>784</v>
      </c>
      <c r="I2458" s="20" t="s">
        <v>781</v>
      </c>
      <c r="J2458" s="20" t="s">
        <v>785</v>
      </c>
      <c r="K2458" s="16" t="s">
        <v>2418</v>
      </c>
      <c r="L2458" s="20"/>
      <c r="M2458" s="21" t="s">
        <v>2691</v>
      </c>
      <c r="N2458" s="16" t="s">
        <v>1241</v>
      </c>
      <c r="O2458" s="16">
        <v>9</v>
      </c>
      <c r="P2458" s="20" t="s">
        <v>1425</v>
      </c>
      <c r="Q2458" s="1" t="s">
        <v>2924</v>
      </c>
      <c r="R2458" s="1" t="s">
        <v>157</v>
      </c>
      <c r="S2458" s="16"/>
      <c r="T2458" s="151"/>
    </row>
    <row r="2459" spans="2:25" ht="42.75" customHeight="1">
      <c r="B2459" s="29"/>
      <c r="C2459" s="20"/>
      <c r="D2459" s="20"/>
      <c r="E2459" s="20"/>
      <c r="F2459" s="20"/>
      <c r="G2459" s="20"/>
      <c r="H2459" s="20"/>
      <c r="I2459" s="20"/>
      <c r="J2459" s="20"/>
      <c r="K2459" s="16"/>
      <c r="L2459" s="20" t="s">
        <v>3098</v>
      </c>
      <c r="M2459" s="1" t="s">
        <v>3392</v>
      </c>
      <c r="N2459" s="16"/>
      <c r="O2459" s="16" t="s">
        <v>157</v>
      </c>
      <c r="P2459" s="20" t="s">
        <v>157</v>
      </c>
      <c r="Q2459" s="1" t="s">
        <v>3425</v>
      </c>
      <c r="R2459" s="1" t="s">
        <v>157</v>
      </c>
      <c r="S2459" s="16" t="s">
        <v>157</v>
      </c>
      <c r="T2459" s="151"/>
    </row>
    <row r="2460" spans="2:25" ht="30" customHeight="1">
      <c r="B2460" s="29" t="s">
        <v>793</v>
      </c>
      <c r="C2460" s="20" t="s">
        <v>790</v>
      </c>
      <c r="D2460" s="20" t="s">
        <v>791</v>
      </c>
      <c r="E2460" s="20" t="s">
        <v>781</v>
      </c>
      <c r="F2460" s="20" t="s">
        <v>791</v>
      </c>
      <c r="G2460" s="20" t="s">
        <v>811</v>
      </c>
      <c r="H2460" s="20" t="s">
        <v>784</v>
      </c>
      <c r="I2460" s="20" t="s">
        <v>781</v>
      </c>
      <c r="J2460" s="20" t="s">
        <v>794</v>
      </c>
      <c r="K2460" s="16" t="s">
        <v>2419</v>
      </c>
      <c r="L2460" s="20"/>
      <c r="M2460" s="21" t="s">
        <v>2692</v>
      </c>
      <c r="N2460" s="16" t="s">
        <v>1241</v>
      </c>
      <c r="O2460" s="16">
        <v>9</v>
      </c>
      <c r="P2460" s="20" t="s">
        <v>1425</v>
      </c>
      <c r="Q2460" s="1" t="s">
        <v>3170</v>
      </c>
      <c r="R2460" s="1" t="s">
        <v>157</v>
      </c>
      <c r="S2460" s="16"/>
      <c r="T2460" s="151"/>
    </row>
    <row r="2461" spans="2:25" ht="28.5" customHeight="1">
      <c r="B2461" s="29"/>
      <c r="C2461" s="20"/>
      <c r="D2461" s="20"/>
      <c r="E2461" s="20"/>
      <c r="F2461" s="20"/>
      <c r="G2461" s="20"/>
      <c r="H2461" s="20"/>
      <c r="I2461" s="20"/>
      <c r="J2461" s="20"/>
      <c r="K2461" s="16"/>
      <c r="L2461" s="20" t="s">
        <v>3099</v>
      </c>
      <c r="M2461" s="21" t="s">
        <v>3394</v>
      </c>
      <c r="N2461" s="16"/>
      <c r="O2461" s="16" t="s">
        <v>157</v>
      </c>
      <c r="P2461" s="20" t="s">
        <v>157</v>
      </c>
      <c r="Q2461" s="1" t="s">
        <v>3426</v>
      </c>
      <c r="R2461" s="1" t="s">
        <v>157</v>
      </c>
      <c r="S2461" s="16" t="s">
        <v>157</v>
      </c>
      <c r="T2461" s="151"/>
    </row>
    <row r="2462" spans="2:25" ht="22.5" customHeight="1">
      <c r="B2462" s="29" t="s">
        <v>793</v>
      </c>
      <c r="C2462" s="20" t="s">
        <v>790</v>
      </c>
      <c r="D2462" s="20" t="s">
        <v>791</v>
      </c>
      <c r="E2462" s="20" t="s">
        <v>781</v>
      </c>
      <c r="F2462" s="20" t="s">
        <v>791</v>
      </c>
      <c r="G2462" s="20" t="s">
        <v>808</v>
      </c>
      <c r="H2462" s="20" t="s">
        <v>784</v>
      </c>
      <c r="I2462" s="20" t="s">
        <v>784</v>
      </c>
      <c r="J2462" s="20" t="s">
        <v>787</v>
      </c>
      <c r="K2462" s="16" t="s">
        <v>2420</v>
      </c>
      <c r="L2462" s="20"/>
      <c r="M2462" s="21" t="s">
        <v>2715</v>
      </c>
      <c r="N2462" s="16" t="s">
        <v>1236</v>
      </c>
      <c r="O2462" s="16">
        <v>6</v>
      </c>
      <c r="P2462" s="20" t="s">
        <v>54</v>
      </c>
      <c r="Q2462" s="1" t="s">
        <v>2993</v>
      </c>
      <c r="R2462" s="1" t="s">
        <v>157</v>
      </c>
      <c r="S2462" s="16"/>
      <c r="T2462" s="151"/>
    </row>
    <row r="2463" spans="2:25" ht="26.25" customHeight="1">
      <c r="B2463" s="29" t="s">
        <v>793</v>
      </c>
      <c r="C2463" s="20" t="s">
        <v>790</v>
      </c>
      <c r="D2463" s="20" t="s">
        <v>791</v>
      </c>
      <c r="E2463" s="20" t="s">
        <v>781</v>
      </c>
      <c r="F2463" s="20" t="s">
        <v>791</v>
      </c>
      <c r="G2463" s="20" t="s">
        <v>808</v>
      </c>
      <c r="H2463" s="20" t="s">
        <v>784</v>
      </c>
      <c r="I2463" s="20" t="s">
        <v>781</v>
      </c>
      <c r="J2463" s="20" t="s">
        <v>787</v>
      </c>
      <c r="K2463" s="16" t="s">
        <v>2421</v>
      </c>
      <c r="L2463" s="20"/>
      <c r="M2463" s="21" t="s">
        <v>2716</v>
      </c>
      <c r="N2463" s="16" t="s">
        <v>1236</v>
      </c>
      <c r="O2463" s="16">
        <v>8</v>
      </c>
      <c r="P2463" s="20" t="s">
        <v>54</v>
      </c>
      <c r="Q2463" s="1" t="s">
        <v>1141</v>
      </c>
      <c r="R2463" s="1" t="s">
        <v>157</v>
      </c>
      <c r="S2463" s="16" t="s">
        <v>157</v>
      </c>
      <c r="T2463" s="151"/>
    </row>
    <row r="2464" spans="2:25" ht="27" customHeight="1">
      <c r="B2464" s="29" t="s">
        <v>793</v>
      </c>
      <c r="C2464" s="20" t="s">
        <v>790</v>
      </c>
      <c r="D2464" s="20" t="s">
        <v>791</v>
      </c>
      <c r="E2464" s="20" t="s">
        <v>781</v>
      </c>
      <c r="F2464" s="20" t="s">
        <v>791</v>
      </c>
      <c r="G2464" s="20" t="s">
        <v>808</v>
      </c>
      <c r="H2464" s="20" t="s">
        <v>784</v>
      </c>
      <c r="I2464" s="20" t="s">
        <v>781</v>
      </c>
      <c r="J2464" s="20" t="s">
        <v>783</v>
      </c>
      <c r="K2464" s="16" t="s">
        <v>2422</v>
      </c>
      <c r="L2464" s="20"/>
      <c r="M2464" s="21" t="s">
        <v>2716</v>
      </c>
      <c r="N2464" s="16" t="s">
        <v>1241</v>
      </c>
      <c r="O2464" s="16">
        <v>9</v>
      </c>
      <c r="P2464" s="20" t="s">
        <v>1425</v>
      </c>
      <c r="Q2464" s="1" t="s">
        <v>1141</v>
      </c>
      <c r="R2464" s="1" t="s">
        <v>157</v>
      </c>
      <c r="S2464" s="16"/>
      <c r="T2464" s="151"/>
    </row>
    <row r="2465" spans="1:25">
      <c r="B2465" s="29"/>
      <c r="C2465" s="20"/>
      <c r="D2465" s="20"/>
      <c r="E2465" s="20"/>
      <c r="F2465" s="20"/>
      <c r="G2465" s="20"/>
      <c r="H2465" s="20"/>
      <c r="I2465" s="20"/>
      <c r="J2465" s="20"/>
      <c r="K2465" s="16"/>
      <c r="L2465" s="20" t="s">
        <v>3102</v>
      </c>
      <c r="M2465" s="21" t="s">
        <v>3391</v>
      </c>
      <c r="N2465" s="16"/>
      <c r="O2465" s="16" t="s">
        <v>157</v>
      </c>
      <c r="P2465" s="20" t="s">
        <v>157</v>
      </c>
      <c r="Q2465" s="1"/>
      <c r="R2465" s="1" t="s">
        <v>157</v>
      </c>
      <c r="S2465" s="16" t="s">
        <v>157</v>
      </c>
      <c r="T2465" s="151"/>
    </row>
    <row r="2466" spans="1:25" ht="45">
      <c r="B2466" s="29" t="s">
        <v>793</v>
      </c>
      <c r="C2466" s="20" t="s">
        <v>790</v>
      </c>
      <c r="D2466" s="20" t="s">
        <v>791</v>
      </c>
      <c r="E2466" s="20" t="s">
        <v>781</v>
      </c>
      <c r="F2466" s="20" t="s">
        <v>791</v>
      </c>
      <c r="G2466" s="20" t="s">
        <v>808</v>
      </c>
      <c r="H2466" s="20" t="s">
        <v>784</v>
      </c>
      <c r="I2466" s="20" t="s">
        <v>781</v>
      </c>
      <c r="J2466" s="20" t="s">
        <v>785</v>
      </c>
      <c r="K2466" s="16" t="s">
        <v>2423</v>
      </c>
      <c r="L2466" s="20"/>
      <c r="M2466" s="21" t="s">
        <v>3183</v>
      </c>
      <c r="N2466" s="16" t="s">
        <v>1241</v>
      </c>
      <c r="O2466" s="16">
        <v>9</v>
      </c>
      <c r="P2466" s="20" t="s">
        <v>1425</v>
      </c>
      <c r="Q2466" s="1" t="s">
        <v>2924</v>
      </c>
      <c r="R2466" s="1" t="s">
        <v>157</v>
      </c>
      <c r="S2466" s="16"/>
      <c r="T2466" s="151"/>
    </row>
    <row r="2467" spans="1:25" ht="45">
      <c r="B2467" s="29"/>
      <c r="C2467" s="20"/>
      <c r="D2467" s="20"/>
      <c r="E2467" s="20"/>
      <c r="F2467" s="20"/>
      <c r="G2467" s="20"/>
      <c r="H2467" s="20"/>
      <c r="I2467" s="20"/>
      <c r="J2467" s="20"/>
      <c r="K2467" s="16"/>
      <c r="L2467" s="20" t="s">
        <v>3098</v>
      </c>
      <c r="M2467" s="1" t="s">
        <v>3392</v>
      </c>
      <c r="N2467" s="16"/>
      <c r="O2467" s="16" t="s">
        <v>157</v>
      </c>
      <c r="P2467" s="20" t="s">
        <v>157</v>
      </c>
      <c r="Q2467" s="1" t="s">
        <v>3425</v>
      </c>
      <c r="R2467" s="1" t="s">
        <v>157</v>
      </c>
      <c r="S2467" s="16" t="s">
        <v>157</v>
      </c>
      <c r="T2467" s="151"/>
    </row>
    <row r="2468" spans="1:25" s="19" customFormat="1" ht="45">
      <c r="A2468" s="23"/>
      <c r="B2468" s="29" t="s">
        <v>793</v>
      </c>
      <c r="C2468" s="20" t="s">
        <v>790</v>
      </c>
      <c r="D2468" s="20" t="s">
        <v>791</v>
      </c>
      <c r="E2468" s="20" t="s">
        <v>781</v>
      </c>
      <c r="F2468" s="20" t="s">
        <v>791</v>
      </c>
      <c r="G2468" s="20" t="s">
        <v>808</v>
      </c>
      <c r="H2468" s="20" t="s">
        <v>784</v>
      </c>
      <c r="I2468" s="20" t="s">
        <v>781</v>
      </c>
      <c r="J2468" s="20" t="s">
        <v>794</v>
      </c>
      <c r="K2468" s="16" t="s">
        <v>2424</v>
      </c>
      <c r="L2468" s="20"/>
      <c r="M2468" s="21" t="s">
        <v>2717</v>
      </c>
      <c r="N2468" s="16" t="s">
        <v>1241</v>
      </c>
      <c r="O2468" s="16">
        <v>9</v>
      </c>
      <c r="P2468" s="20" t="s">
        <v>1425</v>
      </c>
      <c r="Q2468" s="1" t="s">
        <v>3170</v>
      </c>
      <c r="R2468" s="1" t="s">
        <v>157</v>
      </c>
      <c r="S2468" s="16"/>
      <c r="T2468" s="151"/>
      <c r="V2468" s="105"/>
      <c r="W2468" s="105"/>
      <c r="X2468" s="105"/>
      <c r="Y2468" s="105"/>
    </row>
    <row r="2469" spans="1:25" s="19" customFormat="1" ht="45">
      <c r="A2469" s="23"/>
      <c r="B2469" s="29"/>
      <c r="C2469" s="20"/>
      <c r="D2469" s="20"/>
      <c r="E2469" s="20"/>
      <c r="F2469" s="20"/>
      <c r="G2469" s="20"/>
      <c r="H2469" s="20"/>
      <c r="I2469" s="20"/>
      <c r="J2469" s="20"/>
      <c r="K2469" s="16"/>
      <c r="L2469" s="20" t="s">
        <v>3099</v>
      </c>
      <c r="M2469" s="21" t="s">
        <v>3394</v>
      </c>
      <c r="N2469" s="16"/>
      <c r="O2469" s="16" t="s">
        <v>157</v>
      </c>
      <c r="P2469" s="20" t="s">
        <v>157</v>
      </c>
      <c r="Q2469" s="1" t="s">
        <v>3426</v>
      </c>
      <c r="R2469" s="1" t="s">
        <v>157</v>
      </c>
      <c r="S2469" s="16" t="s">
        <v>157</v>
      </c>
      <c r="T2469" s="151"/>
      <c r="V2469" s="105"/>
      <c r="W2469" s="105"/>
      <c r="X2469" s="105"/>
      <c r="Y2469" s="105"/>
    </row>
    <row r="2470" spans="1:25" s="19" customFormat="1" ht="75">
      <c r="A2470" s="23"/>
      <c r="B2470" s="29" t="s">
        <v>793</v>
      </c>
      <c r="C2470" s="20" t="s">
        <v>790</v>
      </c>
      <c r="D2470" s="20" t="s">
        <v>791</v>
      </c>
      <c r="E2470" s="20" t="s">
        <v>781</v>
      </c>
      <c r="F2470" s="20" t="s">
        <v>791</v>
      </c>
      <c r="G2470" s="20" t="s">
        <v>812</v>
      </c>
      <c r="H2470" s="20" t="s">
        <v>784</v>
      </c>
      <c r="I2470" s="20" t="s">
        <v>784</v>
      </c>
      <c r="J2470" s="20" t="s">
        <v>787</v>
      </c>
      <c r="K2470" s="16" t="s">
        <v>2425</v>
      </c>
      <c r="L2470" s="20"/>
      <c r="M2470" s="21" t="s">
        <v>2718</v>
      </c>
      <c r="N2470" s="16" t="s">
        <v>1236</v>
      </c>
      <c r="O2470" s="16">
        <v>6</v>
      </c>
      <c r="P2470" s="20" t="s">
        <v>54</v>
      </c>
      <c r="Q2470" s="1" t="s">
        <v>2994</v>
      </c>
      <c r="R2470" s="1" t="s">
        <v>157</v>
      </c>
      <c r="S2470" s="16"/>
      <c r="T2470" s="151"/>
      <c r="V2470" s="105"/>
      <c r="W2470" s="105"/>
      <c r="X2470" s="105"/>
      <c r="Y2470" s="105"/>
    </row>
    <row r="2471" spans="1:25" ht="75">
      <c r="B2471" s="29" t="s">
        <v>793</v>
      </c>
      <c r="C2471" s="20" t="s">
        <v>790</v>
      </c>
      <c r="D2471" s="20" t="s">
        <v>791</v>
      </c>
      <c r="E2471" s="20" t="s">
        <v>781</v>
      </c>
      <c r="F2471" s="20" t="s">
        <v>791</v>
      </c>
      <c r="G2471" s="20" t="s">
        <v>812</v>
      </c>
      <c r="H2471" s="20" t="s">
        <v>784</v>
      </c>
      <c r="I2471" s="20" t="s">
        <v>781</v>
      </c>
      <c r="J2471" s="20" t="s">
        <v>787</v>
      </c>
      <c r="K2471" s="16" t="s">
        <v>2426</v>
      </c>
      <c r="L2471" s="20"/>
      <c r="M2471" s="21" t="s">
        <v>2719</v>
      </c>
      <c r="N2471" s="16" t="str">
        <f t="shared" ref="N2471:N2524" si="57">X2339</f>
        <v/>
      </c>
      <c r="O2471" s="16">
        <v>8</v>
      </c>
      <c r="P2471" s="20" t="s">
        <v>54</v>
      </c>
      <c r="Q2471" s="1" t="s">
        <v>1142</v>
      </c>
      <c r="R2471" s="1" t="s">
        <v>157</v>
      </c>
      <c r="S2471" s="16" t="s">
        <v>157</v>
      </c>
      <c r="T2471" s="151"/>
    </row>
    <row r="2472" spans="1:25" ht="75">
      <c r="B2472" s="29" t="s">
        <v>793</v>
      </c>
      <c r="C2472" s="20" t="s">
        <v>790</v>
      </c>
      <c r="D2472" s="20" t="s">
        <v>791</v>
      </c>
      <c r="E2472" s="20" t="s">
        <v>781</v>
      </c>
      <c r="F2472" s="20" t="s">
        <v>791</v>
      </c>
      <c r="G2472" s="20" t="s">
        <v>812</v>
      </c>
      <c r="H2472" s="20" t="s">
        <v>784</v>
      </c>
      <c r="I2472" s="20" t="s">
        <v>781</v>
      </c>
      <c r="J2472" s="20" t="s">
        <v>783</v>
      </c>
      <c r="K2472" s="16" t="s">
        <v>2427</v>
      </c>
      <c r="L2472" s="20"/>
      <c r="M2472" s="21" t="s">
        <v>2719</v>
      </c>
      <c r="N2472" s="16" t="s">
        <v>1241</v>
      </c>
      <c r="O2472" s="16">
        <v>9</v>
      </c>
      <c r="P2472" s="20" t="s">
        <v>1425</v>
      </c>
      <c r="Q2472" s="1" t="s">
        <v>1142</v>
      </c>
      <c r="R2472" s="1" t="s">
        <v>157</v>
      </c>
      <c r="S2472" s="16"/>
      <c r="T2472" s="151"/>
    </row>
    <row r="2473" spans="1:25">
      <c r="B2473" s="29"/>
      <c r="C2473" s="20"/>
      <c r="D2473" s="20"/>
      <c r="E2473" s="20"/>
      <c r="F2473" s="20"/>
      <c r="G2473" s="20"/>
      <c r="H2473" s="20"/>
      <c r="I2473" s="20"/>
      <c r="J2473" s="20"/>
      <c r="K2473" s="16"/>
      <c r="L2473" s="20" t="s">
        <v>3102</v>
      </c>
      <c r="M2473" s="21" t="s">
        <v>3391</v>
      </c>
      <c r="N2473" s="16" t="str">
        <f t="shared" si="57"/>
        <v/>
      </c>
      <c r="O2473" s="16" t="s">
        <v>157</v>
      </c>
      <c r="P2473" s="20" t="s">
        <v>157</v>
      </c>
      <c r="Q2473" s="1"/>
      <c r="R2473" s="1" t="s">
        <v>157</v>
      </c>
      <c r="S2473" s="16" t="s">
        <v>157</v>
      </c>
      <c r="T2473" s="151"/>
    </row>
    <row r="2474" spans="1:25" ht="45">
      <c r="B2474" s="29" t="s">
        <v>793</v>
      </c>
      <c r="C2474" s="20" t="s">
        <v>790</v>
      </c>
      <c r="D2474" s="20" t="s">
        <v>791</v>
      </c>
      <c r="E2474" s="20" t="s">
        <v>781</v>
      </c>
      <c r="F2474" s="20" t="s">
        <v>791</v>
      </c>
      <c r="G2474" s="20" t="s">
        <v>812</v>
      </c>
      <c r="H2474" s="20" t="s">
        <v>784</v>
      </c>
      <c r="I2474" s="20" t="s">
        <v>781</v>
      </c>
      <c r="J2474" s="20" t="s">
        <v>785</v>
      </c>
      <c r="K2474" s="16" t="s">
        <v>2428</v>
      </c>
      <c r="L2474" s="20"/>
      <c r="M2474" s="21" t="s">
        <v>3184</v>
      </c>
      <c r="N2474" s="16" t="s">
        <v>1241</v>
      </c>
      <c r="O2474" s="16">
        <v>9</v>
      </c>
      <c r="P2474" s="20" t="s">
        <v>1425</v>
      </c>
      <c r="Q2474" s="1" t="s">
        <v>2924</v>
      </c>
      <c r="R2474" s="1" t="s">
        <v>157</v>
      </c>
      <c r="S2474" s="16"/>
      <c r="T2474" s="151"/>
    </row>
    <row r="2475" spans="1:25" ht="45">
      <c r="B2475" s="29"/>
      <c r="C2475" s="20"/>
      <c r="D2475" s="20"/>
      <c r="E2475" s="20"/>
      <c r="F2475" s="20"/>
      <c r="G2475" s="20"/>
      <c r="H2475" s="20"/>
      <c r="I2475" s="20"/>
      <c r="J2475" s="20"/>
      <c r="K2475" s="16"/>
      <c r="L2475" s="20" t="s">
        <v>3098</v>
      </c>
      <c r="M2475" s="1" t="s">
        <v>3395</v>
      </c>
      <c r="N2475" s="16"/>
      <c r="O2475" s="16" t="s">
        <v>157</v>
      </c>
      <c r="P2475" s="20" t="s">
        <v>157</v>
      </c>
      <c r="Q2475" s="1" t="s">
        <v>3425</v>
      </c>
      <c r="R2475" s="1" t="s">
        <v>157</v>
      </c>
      <c r="S2475" s="16" t="s">
        <v>157</v>
      </c>
      <c r="T2475" s="151"/>
    </row>
    <row r="2476" spans="1:25" ht="45">
      <c r="B2476" s="29" t="s">
        <v>793</v>
      </c>
      <c r="C2476" s="20" t="s">
        <v>790</v>
      </c>
      <c r="D2476" s="20" t="s">
        <v>791</v>
      </c>
      <c r="E2476" s="20" t="s">
        <v>781</v>
      </c>
      <c r="F2476" s="20" t="s">
        <v>791</v>
      </c>
      <c r="G2476" s="20" t="s">
        <v>812</v>
      </c>
      <c r="H2476" s="20" t="s">
        <v>784</v>
      </c>
      <c r="I2476" s="20" t="s">
        <v>781</v>
      </c>
      <c r="J2476" s="20" t="s">
        <v>794</v>
      </c>
      <c r="K2476" s="16" t="s">
        <v>2429</v>
      </c>
      <c r="L2476" s="20"/>
      <c r="M2476" s="21" t="s">
        <v>2720</v>
      </c>
      <c r="N2476" s="16" t="s">
        <v>1241</v>
      </c>
      <c r="O2476" s="16">
        <v>9</v>
      </c>
      <c r="P2476" s="20" t="s">
        <v>1425</v>
      </c>
      <c r="Q2476" s="1" t="s">
        <v>3170</v>
      </c>
      <c r="R2476" s="1" t="s">
        <v>157</v>
      </c>
      <c r="S2476" s="16"/>
      <c r="T2476" s="151"/>
    </row>
    <row r="2477" spans="1:25" ht="45">
      <c r="B2477" s="29"/>
      <c r="C2477" s="20"/>
      <c r="D2477" s="20"/>
      <c r="E2477" s="20"/>
      <c r="F2477" s="20"/>
      <c r="G2477" s="20"/>
      <c r="H2477" s="20"/>
      <c r="I2477" s="20"/>
      <c r="J2477" s="20"/>
      <c r="K2477" s="16"/>
      <c r="L2477" s="20" t="s">
        <v>3099</v>
      </c>
      <c r="M2477" s="21" t="s">
        <v>3394</v>
      </c>
      <c r="N2477" s="16" t="str">
        <f t="shared" si="57"/>
        <v>S</v>
      </c>
      <c r="O2477" s="16" t="s">
        <v>157</v>
      </c>
      <c r="P2477" s="20" t="s">
        <v>157</v>
      </c>
      <c r="Q2477" s="1" t="s">
        <v>3426</v>
      </c>
      <c r="R2477" s="1" t="s">
        <v>157</v>
      </c>
      <c r="S2477" s="16" t="s">
        <v>157</v>
      </c>
      <c r="T2477" s="151"/>
    </row>
    <row r="2478" spans="1:25" ht="45">
      <c r="B2478" s="29" t="s">
        <v>793</v>
      </c>
      <c r="C2478" s="20" t="s">
        <v>790</v>
      </c>
      <c r="D2478" s="20" t="s">
        <v>791</v>
      </c>
      <c r="E2478" s="20" t="s">
        <v>781</v>
      </c>
      <c r="F2478" s="20" t="s">
        <v>791</v>
      </c>
      <c r="G2478" s="20" t="s">
        <v>797</v>
      </c>
      <c r="H2478" s="20" t="s">
        <v>784</v>
      </c>
      <c r="I2478" s="20" t="s">
        <v>784</v>
      </c>
      <c r="J2478" s="20" t="s">
        <v>787</v>
      </c>
      <c r="K2478" s="16" t="s">
        <v>2430</v>
      </c>
      <c r="L2478" s="20"/>
      <c r="M2478" s="1" t="s">
        <v>2920</v>
      </c>
      <c r="N2478" s="16" t="str">
        <f t="shared" si="57"/>
        <v>S</v>
      </c>
      <c r="O2478" s="16">
        <v>6</v>
      </c>
      <c r="P2478" s="20" t="s">
        <v>50</v>
      </c>
      <c r="Q2478" s="1" t="s">
        <v>2995</v>
      </c>
      <c r="R2478" s="1" t="s">
        <v>157</v>
      </c>
      <c r="S2478" s="16" t="s">
        <v>157</v>
      </c>
      <c r="T2478" s="151"/>
    </row>
    <row r="2479" spans="1:25" ht="45">
      <c r="B2479" s="29" t="s">
        <v>793</v>
      </c>
      <c r="C2479" s="20" t="s">
        <v>790</v>
      </c>
      <c r="D2479" s="20" t="s">
        <v>791</v>
      </c>
      <c r="E2479" s="20" t="s">
        <v>781</v>
      </c>
      <c r="F2479" s="20" t="s">
        <v>791</v>
      </c>
      <c r="G2479" s="20" t="s">
        <v>797</v>
      </c>
      <c r="H2479" s="20" t="s">
        <v>784</v>
      </c>
      <c r="I2479" s="20" t="s">
        <v>781</v>
      </c>
      <c r="J2479" s="20" t="s">
        <v>787</v>
      </c>
      <c r="K2479" s="16" t="s">
        <v>2431</v>
      </c>
      <c r="L2479" s="20"/>
      <c r="M2479" s="1" t="s">
        <v>2920</v>
      </c>
      <c r="N2479" s="16" t="s">
        <v>1236</v>
      </c>
      <c r="O2479" s="16">
        <v>8</v>
      </c>
      <c r="P2479" s="20" t="s">
        <v>50</v>
      </c>
      <c r="Q2479" s="1" t="s">
        <v>2769</v>
      </c>
      <c r="R2479" s="1" t="s">
        <v>157</v>
      </c>
      <c r="S2479" s="16" t="s">
        <v>157</v>
      </c>
      <c r="T2479" s="151"/>
    </row>
    <row r="2480" spans="1:25" ht="45">
      <c r="B2480" s="29" t="s">
        <v>793</v>
      </c>
      <c r="C2480" s="20" t="s">
        <v>790</v>
      </c>
      <c r="D2480" s="20" t="s">
        <v>791</v>
      </c>
      <c r="E2480" s="20" t="s">
        <v>781</v>
      </c>
      <c r="F2480" s="20" t="s">
        <v>791</v>
      </c>
      <c r="G2480" s="20" t="s">
        <v>797</v>
      </c>
      <c r="H2480" s="20" t="s">
        <v>784</v>
      </c>
      <c r="I2480" s="20" t="s">
        <v>781</v>
      </c>
      <c r="J2480" s="20" t="s">
        <v>783</v>
      </c>
      <c r="K2480" s="16" t="s">
        <v>2432</v>
      </c>
      <c r="L2480" s="20"/>
      <c r="M2480" s="1" t="s">
        <v>2920</v>
      </c>
      <c r="N2480" s="16" t="s">
        <v>1241</v>
      </c>
      <c r="O2480" s="16">
        <v>9</v>
      </c>
      <c r="P2480" s="20" t="s">
        <v>50</v>
      </c>
      <c r="Q2480" s="1" t="s">
        <v>2769</v>
      </c>
      <c r="R2480" s="1" t="s">
        <v>157</v>
      </c>
      <c r="S2480" s="16"/>
      <c r="T2480" s="151"/>
    </row>
    <row r="2481" spans="2:20">
      <c r="B2481" s="29"/>
      <c r="C2481" s="20"/>
      <c r="D2481" s="20"/>
      <c r="E2481" s="20"/>
      <c r="F2481" s="20"/>
      <c r="G2481" s="20"/>
      <c r="H2481" s="20"/>
      <c r="I2481" s="20"/>
      <c r="J2481" s="20"/>
      <c r="K2481" s="16"/>
      <c r="L2481" s="36" t="s">
        <v>3137</v>
      </c>
      <c r="M2481" s="38" t="s">
        <v>3357</v>
      </c>
      <c r="N2481" s="16" t="str">
        <f t="shared" si="57"/>
        <v/>
      </c>
      <c r="O2481" s="16" t="s">
        <v>157</v>
      </c>
      <c r="P2481" s="20" t="s">
        <v>157</v>
      </c>
      <c r="Q2481" s="1"/>
      <c r="R2481" s="1" t="s">
        <v>157</v>
      </c>
      <c r="S2481" s="16" t="s">
        <v>157</v>
      </c>
      <c r="T2481" s="151"/>
    </row>
    <row r="2482" spans="2:20" ht="35.25" customHeight="1">
      <c r="B2482" s="29"/>
      <c r="C2482" s="20"/>
      <c r="D2482" s="20"/>
      <c r="E2482" s="20"/>
      <c r="F2482" s="20"/>
      <c r="G2482" s="20"/>
      <c r="H2482" s="20"/>
      <c r="I2482" s="20"/>
      <c r="J2482" s="20"/>
      <c r="K2482" s="16"/>
      <c r="L2482" s="20" t="s">
        <v>3102</v>
      </c>
      <c r="M2482" s="21" t="s">
        <v>3391</v>
      </c>
      <c r="N2482" s="16"/>
      <c r="O2482" s="16" t="s">
        <v>157</v>
      </c>
      <c r="P2482" s="20" t="s">
        <v>157</v>
      </c>
      <c r="Q2482" s="1"/>
      <c r="R2482" s="1" t="s">
        <v>157</v>
      </c>
      <c r="S2482" s="16" t="s">
        <v>157</v>
      </c>
      <c r="T2482" s="151"/>
    </row>
    <row r="2483" spans="2:20" ht="45">
      <c r="B2483" s="29" t="s">
        <v>793</v>
      </c>
      <c r="C2483" s="20" t="s">
        <v>790</v>
      </c>
      <c r="D2483" s="20" t="s">
        <v>791</v>
      </c>
      <c r="E2483" s="20" t="s">
        <v>781</v>
      </c>
      <c r="F2483" s="20" t="s">
        <v>791</v>
      </c>
      <c r="G2483" s="20" t="s">
        <v>797</v>
      </c>
      <c r="H2483" s="20" t="s">
        <v>784</v>
      </c>
      <c r="I2483" s="20" t="s">
        <v>781</v>
      </c>
      <c r="J2483" s="20" t="s">
        <v>785</v>
      </c>
      <c r="K2483" s="16" t="s">
        <v>2433</v>
      </c>
      <c r="L2483" s="20"/>
      <c r="M2483" s="1" t="s">
        <v>3045</v>
      </c>
      <c r="N2483" s="16" t="s">
        <v>1241</v>
      </c>
      <c r="O2483" s="16">
        <v>9</v>
      </c>
      <c r="P2483" s="20" t="s">
        <v>1425</v>
      </c>
      <c r="Q2483" s="1" t="s">
        <v>3172</v>
      </c>
      <c r="R2483" s="1" t="s">
        <v>157</v>
      </c>
      <c r="S2483" s="16"/>
      <c r="T2483" s="151"/>
    </row>
    <row r="2484" spans="2:20" ht="45">
      <c r="B2484" s="29"/>
      <c r="C2484" s="20"/>
      <c r="D2484" s="20"/>
      <c r="E2484" s="20"/>
      <c r="F2484" s="20"/>
      <c r="G2484" s="20"/>
      <c r="H2484" s="20"/>
      <c r="I2484" s="20"/>
      <c r="J2484" s="20"/>
      <c r="K2484" s="16"/>
      <c r="L2484" s="36" t="s">
        <v>3096</v>
      </c>
      <c r="M2484" s="37" t="s">
        <v>3387</v>
      </c>
      <c r="N2484" s="16"/>
      <c r="O2484" s="16" t="s">
        <v>157</v>
      </c>
      <c r="P2484" s="20" t="s">
        <v>157</v>
      </c>
      <c r="Q2484" s="1" t="s">
        <v>3425</v>
      </c>
      <c r="R2484" s="1" t="s">
        <v>157</v>
      </c>
      <c r="S2484" s="16" t="s">
        <v>157</v>
      </c>
      <c r="T2484" s="151"/>
    </row>
    <row r="2485" spans="2:20" ht="45">
      <c r="B2485" s="29"/>
      <c r="C2485" s="20"/>
      <c r="D2485" s="20"/>
      <c r="E2485" s="20"/>
      <c r="F2485" s="20"/>
      <c r="G2485" s="20"/>
      <c r="H2485" s="20"/>
      <c r="I2485" s="20"/>
      <c r="J2485" s="20"/>
      <c r="K2485" s="16"/>
      <c r="L2485" s="20" t="s">
        <v>3098</v>
      </c>
      <c r="M2485" s="21" t="s">
        <v>3392</v>
      </c>
      <c r="N2485" s="16" t="str">
        <f t="shared" si="57"/>
        <v>S</v>
      </c>
      <c r="O2485" s="16" t="s">
        <v>157</v>
      </c>
      <c r="P2485" s="20" t="s">
        <v>157</v>
      </c>
      <c r="Q2485" s="1" t="s">
        <v>3425</v>
      </c>
      <c r="R2485" s="1" t="s">
        <v>157</v>
      </c>
      <c r="S2485" s="16" t="s">
        <v>157</v>
      </c>
      <c r="T2485" s="151"/>
    </row>
    <row r="2486" spans="2:20" ht="75">
      <c r="B2486" s="29" t="s">
        <v>793</v>
      </c>
      <c r="C2486" s="20" t="s">
        <v>790</v>
      </c>
      <c r="D2486" s="20" t="s">
        <v>791</v>
      </c>
      <c r="E2486" s="20" t="s">
        <v>781</v>
      </c>
      <c r="F2486" s="20" t="s">
        <v>791</v>
      </c>
      <c r="G2486" s="20" t="s">
        <v>797</v>
      </c>
      <c r="H2486" s="20" t="s">
        <v>784</v>
      </c>
      <c r="I2486" s="20" t="s">
        <v>781</v>
      </c>
      <c r="J2486" s="20" t="s">
        <v>794</v>
      </c>
      <c r="K2486" s="16" t="s">
        <v>2434</v>
      </c>
      <c r="L2486" s="20"/>
      <c r="M2486" s="1" t="s">
        <v>2925</v>
      </c>
      <c r="N2486" s="16" t="s">
        <v>1241</v>
      </c>
      <c r="O2486" s="16">
        <v>9</v>
      </c>
      <c r="P2486" s="20" t="s">
        <v>1425</v>
      </c>
      <c r="Q2486" s="53" t="s">
        <v>3173</v>
      </c>
      <c r="R2486" s="1" t="s">
        <v>157</v>
      </c>
      <c r="S2486" s="16"/>
      <c r="T2486" s="151"/>
    </row>
    <row r="2487" spans="2:20" ht="45">
      <c r="B2487" s="29"/>
      <c r="C2487" s="20"/>
      <c r="D2487" s="20"/>
      <c r="E2487" s="20"/>
      <c r="F2487" s="20"/>
      <c r="G2487" s="20"/>
      <c r="H2487" s="20"/>
      <c r="I2487" s="20"/>
      <c r="J2487" s="20"/>
      <c r="K2487" s="16"/>
      <c r="L2487" s="36" t="s">
        <v>3097</v>
      </c>
      <c r="M2487" s="37" t="s">
        <v>6271</v>
      </c>
      <c r="N2487" s="16"/>
      <c r="O2487" s="16" t="s">
        <v>157</v>
      </c>
      <c r="P2487" s="20" t="s">
        <v>157</v>
      </c>
      <c r="Q2487" s="1" t="s">
        <v>3426</v>
      </c>
      <c r="R2487" s="1" t="s">
        <v>157</v>
      </c>
      <c r="S2487" s="16" t="s">
        <v>157</v>
      </c>
      <c r="T2487" s="151"/>
    </row>
    <row r="2488" spans="2:20" ht="45">
      <c r="B2488" s="29"/>
      <c r="C2488" s="20"/>
      <c r="D2488" s="20"/>
      <c r="E2488" s="20"/>
      <c r="F2488" s="20"/>
      <c r="G2488" s="20"/>
      <c r="H2488" s="20"/>
      <c r="I2488" s="20"/>
      <c r="J2488" s="20"/>
      <c r="K2488" s="16"/>
      <c r="L2488" s="20" t="s">
        <v>3099</v>
      </c>
      <c r="M2488" s="21" t="s">
        <v>3394</v>
      </c>
      <c r="N2488" s="16"/>
      <c r="O2488" s="16" t="s">
        <v>157</v>
      </c>
      <c r="P2488" s="20" t="s">
        <v>157</v>
      </c>
      <c r="Q2488" s="1" t="s">
        <v>3426</v>
      </c>
      <c r="R2488" s="1" t="s">
        <v>157</v>
      </c>
      <c r="S2488" s="16" t="s">
        <v>157</v>
      </c>
      <c r="T2488" s="151"/>
    </row>
    <row r="2489" spans="2:20" ht="45">
      <c r="B2489" s="29" t="s">
        <v>793</v>
      </c>
      <c r="C2489" s="20" t="s">
        <v>790</v>
      </c>
      <c r="D2489" s="20" t="s">
        <v>791</v>
      </c>
      <c r="E2489" s="20" t="s">
        <v>790</v>
      </c>
      <c r="F2489" s="20" t="s">
        <v>784</v>
      </c>
      <c r="G2489" s="20" t="s">
        <v>787</v>
      </c>
      <c r="H2489" s="20" t="s">
        <v>784</v>
      </c>
      <c r="I2489" s="20" t="s">
        <v>784</v>
      </c>
      <c r="J2489" s="20" t="s">
        <v>787</v>
      </c>
      <c r="K2489" s="16" t="s">
        <v>2435</v>
      </c>
      <c r="L2489" s="20"/>
      <c r="M2489" s="21" t="s">
        <v>2693</v>
      </c>
      <c r="N2489" s="16" t="s">
        <v>1236</v>
      </c>
      <c r="O2489" s="16">
        <v>4</v>
      </c>
      <c r="P2489" s="20" t="s">
        <v>44</v>
      </c>
      <c r="Q2489" s="1" t="s">
        <v>2996</v>
      </c>
      <c r="R2489" s="1" t="s">
        <v>157</v>
      </c>
      <c r="S2489" s="16" t="s">
        <v>157</v>
      </c>
      <c r="T2489" s="151"/>
    </row>
    <row r="2490" spans="2:20" ht="45">
      <c r="B2490" s="29" t="s">
        <v>793</v>
      </c>
      <c r="C2490" s="20" t="s">
        <v>790</v>
      </c>
      <c r="D2490" s="20" t="s">
        <v>791</v>
      </c>
      <c r="E2490" s="20" t="s">
        <v>790</v>
      </c>
      <c r="F2490" s="20" t="s">
        <v>790</v>
      </c>
      <c r="G2490" s="20" t="s">
        <v>787</v>
      </c>
      <c r="H2490" s="20" t="s">
        <v>784</v>
      </c>
      <c r="I2490" s="20" t="s">
        <v>784</v>
      </c>
      <c r="J2490" s="20" t="s">
        <v>787</v>
      </c>
      <c r="K2490" s="16" t="s">
        <v>2436</v>
      </c>
      <c r="L2490" s="20"/>
      <c r="M2490" s="21" t="s">
        <v>974</v>
      </c>
      <c r="N2490" s="16" t="s">
        <v>1236</v>
      </c>
      <c r="O2490" s="16">
        <v>5</v>
      </c>
      <c r="P2490" s="20" t="s">
        <v>44</v>
      </c>
      <c r="Q2490" s="1" t="s">
        <v>2997</v>
      </c>
      <c r="R2490" s="1" t="s">
        <v>157</v>
      </c>
      <c r="S2490" s="16"/>
      <c r="T2490" s="151"/>
    </row>
    <row r="2491" spans="2:20" ht="45">
      <c r="B2491" s="29" t="s">
        <v>793</v>
      </c>
      <c r="C2491" s="20" t="s">
        <v>790</v>
      </c>
      <c r="D2491" s="20" t="s">
        <v>791</v>
      </c>
      <c r="E2491" s="20" t="s">
        <v>790</v>
      </c>
      <c r="F2491" s="20" t="s">
        <v>790</v>
      </c>
      <c r="G2491" s="20" t="s">
        <v>807</v>
      </c>
      <c r="H2491" s="20" t="s">
        <v>784</v>
      </c>
      <c r="I2491" s="20" t="s">
        <v>784</v>
      </c>
      <c r="J2491" s="20" t="s">
        <v>787</v>
      </c>
      <c r="K2491" s="16" t="s">
        <v>2437</v>
      </c>
      <c r="L2491" s="20"/>
      <c r="M2491" s="21" t="s">
        <v>2998</v>
      </c>
      <c r="N2491" s="16" t="s">
        <v>1236</v>
      </c>
      <c r="O2491" s="16">
        <v>6</v>
      </c>
      <c r="P2491" s="20" t="s">
        <v>54</v>
      </c>
      <c r="Q2491" s="1" t="s">
        <v>2999</v>
      </c>
      <c r="R2491" s="1" t="s">
        <v>157</v>
      </c>
      <c r="S2491" s="16"/>
      <c r="T2491" s="151"/>
    </row>
    <row r="2492" spans="2:20" ht="45">
      <c r="B2492" s="29" t="s">
        <v>793</v>
      </c>
      <c r="C2492" s="20" t="s">
        <v>790</v>
      </c>
      <c r="D2492" s="20" t="s">
        <v>791</v>
      </c>
      <c r="E2492" s="20" t="s">
        <v>790</v>
      </c>
      <c r="F2492" s="20" t="s">
        <v>790</v>
      </c>
      <c r="G2492" s="20" t="s">
        <v>807</v>
      </c>
      <c r="H2492" s="20" t="s">
        <v>784</v>
      </c>
      <c r="I2492" s="20" t="s">
        <v>781</v>
      </c>
      <c r="J2492" s="20" t="s">
        <v>787</v>
      </c>
      <c r="K2492" s="16" t="s">
        <v>2438</v>
      </c>
      <c r="L2492" s="20"/>
      <c r="M2492" s="21" t="s">
        <v>2721</v>
      </c>
      <c r="N2492" s="16" t="s">
        <v>1236</v>
      </c>
      <c r="O2492" s="16">
        <v>8</v>
      </c>
      <c r="P2492" s="20" t="s">
        <v>54</v>
      </c>
      <c r="Q2492" s="1" t="s">
        <v>1143</v>
      </c>
      <c r="R2492" s="1" t="s">
        <v>157</v>
      </c>
      <c r="S2492" s="16" t="s">
        <v>157</v>
      </c>
      <c r="T2492" s="151"/>
    </row>
    <row r="2493" spans="2:20" ht="45">
      <c r="B2493" s="29" t="s">
        <v>793</v>
      </c>
      <c r="C2493" s="20" t="s">
        <v>790</v>
      </c>
      <c r="D2493" s="20" t="s">
        <v>791</v>
      </c>
      <c r="E2493" s="20" t="s">
        <v>790</v>
      </c>
      <c r="F2493" s="20" t="s">
        <v>790</v>
      </c>
      <c r="G2493" s="20" t="s">
        <v>807</v>
      </c>
      <c r="H2493" s="20" t="s">
        <v>784</v>
      </c>
      <c r="I2493" s="20" t="s">
        <v>781</v>
      </c>
      <c r="J2493" s="20" t="s">
        <v>783</v>
      </c>
      <c r="K2493" s="16" t="s">
        <v>2439</v>
      </c>
      <c r="L2493" s="20"/>
      <c r="M2493" s="21" t="s">
        <v>2721</v>
      </c>
      <c r="N2493" s="16" t="s">
        <v>1241</v>
      </c>
      <c r="O2493" s="16">
        <v>9</v>
      </c>
      <c r="P2493" s="20" t="s">
        <v>1425</v>
      </c>
      <c r="Q2493" s="1" t="s">
        <v>2770</v>
      </c>
      <c r="R2493" s="1" t="s">
        <v>157</v>
      </c>
      <c r="S2493" s="16"/>
      <c r="T2493" s="151"/>
    </row>
    <row r="2494" spans="2:20" ht="30">
      <c r="B2494" s="29"/>
      <c r="C2494" s="20"/>
      <c r="D2494" s="20"/>
      <c r="E2494" s="20"/>
      <c r="F2494" s="20"/>
      <c r="G2494" s="20"/>
      <c r="H2494" s="20"/>
      <c r="I2494" s="20"/>
      <c r="J2494" s="20"/>
      <c r="K2494" s="16"/>
      <c r="L2494" s="20" t="s">
        <v>3135</v>
      </c>
      <c r="M2494" s="21" t="s">
        <v>3382</v>
      </c>
      <c r="N2494" s="16"/>
      <c r="O2494" s="16" t="s">
        <v>157</v>
      </c>
      <c r="P2494" s="20" t="s">
        <v>157</v>
      </c>
      <c r="Q2494" s="1"/>
      <c r="R2494" s="1" t="s">
        <v>157</v>
      </c>
      <c r="S2494" s="16" t="s">
        <v>157</v>
      </c>
      <c r="T2494" s="151"/>
    </row>
    <row r="2495" spans="2:20" ht="45">
      <c r="B2495" s="29" t="s">
        <v>793</v>
      </c>
      <c r="C2495" s="20" t="s">
        <v>790</v>
      </c>
      <c r="D2495" s="20" t="s">
        <v>791</v>
      </c>
      <c r="E2495" s="20" t="s">
        <v>790</v>
      </c>
      <c r="F2495" s="20" t="s">
        <v>790</v>
      </c>
      <c r="G2495" s="20" t="s">
        <v>807</v>
      </c>
      <c r="H2495" s="20" t="s">
        <v>784</v>
      </c>
      <c r="I2495" s="20" t="s">
        <v>781</v>
      </c>
      <c r="J2495" s="20" t="s">
        <v>785</v>
      </c>
      <c r="K2495" s="16" t="s">
        <v>2440</v>
      </c>
      <c r="L2495" s="20"/>
      <c r="M2495" s="21" t="s">
        <v>3046</v>
      </c>
      <c r="N2495" s="16" t="s">
        <v>1241</v>
      </c>
      <c r="O2495" s="16">
        <v>9</v>
      </c>
      <c r="P2495" s="20" t="s">
        <v>1425</v>
      </c>
      <c r="Q2495" s="146" t="s">
        <v>3362</v>
      </c>
      <c r="R2495" s="1" t="s">
        <v>157</v>
      </c>
      <c r="S2495" s="16"/>
      <c r="T2495" s="151"/>
    </row>
    <row r="2496" spans="2:20" ht="45">
      <c r="B2496" s="29"/>
      <c r="C2496" s="20"/>
      <c r="D2496" s="20"/>
      <c r="E2496" s="20"/>
      <c r="F2496" s="20"/>
      <c r="G2496" s="20"/>
      <c r="H2496" s="20"/>
      <c r="I2496" s="20"/>
      <c r="J2496" s="20"/>
      <c r="K2496" s="16"/>
      <c r="L2496" s="20" t="s">
        <v>3207</v>
      </c>
      <c r="M2496" s="21" t="s">
        <v>3383</v>
      </c>
      <c r="N2496" s="16"/>
      <c r="O2496" s="16" t="s">
        <v>157</v>
      </c>
      <c r="P2496" s="20" t="s">
        <v>157</v>
      </c>
      <c r="Q2496" s="1" t="s">
        <v>3427</v>
      </c>
      <c r="R2496" s="1" t="s">
        <v>157</v>
      </c>
      <c r="S2496" s="16" t="s">
        <v>157</v>
      </c>
      <c r="T2496" s="151"/>
    </row>
    <row r="2497" spans="2:20" ht="45">
      <c r="B2497" s="29" t="s">
        <v>793</v>
      </c>
      <c r="C2497" s="20" t="s">
        <v>790</v>
      </c>
      <c r="D2497" s="20" t="s">
        <v>791</v>
      </c>
      <c r="E2497" s="20" t="s">
        <v>790</v>
      </c>
      <c r="F2497" s="20" t="s">
        <v>790</v>
      </c>
      <c r="G2497" s="20" t="s">
        <v>807</v>
      </c>
      <c r="H2497" s="20" t="s">
        <v>784</v>
      </c>
      <c r="I2497" s="20" t="s">
        <v>781</v>
      </c>
      <c r="J2497" s="20" t="s">
        <v>794</v>
      </c>
      <c r="K2497" s="16" t="s">
        <v>2441</v>
      </c>
      <c r="L2497" s="20"/>
      <c r="M2497" s="21" t="s">
        <v>2722</v>
      </c>
      <c r="N2497" s="16" t="s">
        <v>1241</v>
      </c>
      <c r="O2497" s="16">
        <v>9</v>
      </c>
      <c r="P2497" s="20" t="s">
        <v>1425</v>
      </c>
      <c r="Q2497" s="146" t="s">
        <v>3281</v>
      </c>
      <c r="R2497" s="1" t="s">
        <v>157</v>
      </c>
      <c r="S2497" s="16"/>
      <c r="T2497" s="151"/>
    </row>
    <row r="2498" spans="2:20" ht="45.75" customHeight="1">
      <c r="B2498" s="29"/>
      <c r="C2498" s="20"/>
      <c r="D2498" s="20"/>
      <c r="E2498" s="20"/>
      <c r="F2498" s="20"/>
      <c r="G2498" s="20"/>
      <c r="H2498" s="20"/>
      <c r="I2498" s="20"/>
      <c r="J2498" s="20"/>
      <c r="K2498" s="16"/>
      <c r="L2498" s="20" t="s">
        <v>3208</v>
      </c>
      <c r="M2498" s="21" t="s">
        <v>3384</v>
      </c>
      <c r="N2498" s="16"/>
      <c r="O2498" s="16" t="s">
        <v>157</v>
      </c>
      <c r="P2498" s="20" t="s">
        <v>157</v>
      </c>
      <c r="Q2498" s="1" t="s">
        <v>3428</v>
      </c>
      <c r="R2498" s="1" t="s">
        <v>157</v>
      </c>
      <c r="S2498" s="16" t="s">
        <v>157</v>
      </c>
      <c r="T2498" s="151"/>
    </row>
    <row r="2499" spans="2:20" ht="45">
      <c r="B2499" s="29" t="s">
        <v>793</v>
      </c>
      <c r="C2499" s="20" t="s">
        <v>790</v>
      </c>
      <c r="D2499" s="20" t="s">
        <v>791</v>
      </c>
      <c r="E2499" s="20" t="s">
        <v>790</v>
      </c>
      <c r="F2499" s="20" t="s">
        <v>790</v>
      </c>
      <c r="G2499" s="20" t="s">
        <v>809</v>
      </c>
      <c r="H2499" s="20" t="s">
        <v>784</v>
      </c>
      <c r="I2499" s="20" t="s">
        <v>784</v>
      </c>
      <c r="J2499" s="20" t="s">
        <v>787</v>
      </c>
      <c r="K2499" s="16" t="s">
        <v>2442</v>
      </c>
      <c r="L2499" s="20"/>
      <c r="M2499" s="21" t="s">
        <v>938</v>
      </c>
      <c r="N2499" s="16" t="s">
        <v>1236</v>
      </c>
      <c r="O2499" s="16">
        <v>6</v>
      </c>
      <c r="P2499" s="20" t="s">
        <v>54</v>
      </c>
      <c r="Q2499" s="1" t="s">
        <v>3000</v>
      </c>
      <c r="R2499" s="1" t="s">
        <v>157</v>
      </c>
      <c r="S2499" s="16"/>
      <c r="T2499" s="151"/>
    </row>
    <row r="2500" spans="2:20" ht="45">
      <c r="B2500" s="29" t="s">
        <v>793</v>
      </c>
      <c r="C2500" s="20" t="s">
        <v>790</v>
      </c>
      <c r="D2500" s="20" t="s">
        <v>791</v>
      </c>
      <c r="E2500" s="20" t="s">
        <v>790</v>
      </c>
      <c r="F2500" s="20" t="s">
        <v>790</v>
      </c>
      <c r="G2500" s="20" t="s">
        <v>809</v>
      </c>
      <c r="H2500" s="20" t="s">
        <v>784</v>
      </c>
      <c r="I2500" s="20" t="s">
        <v>781</v>
      </c>
      <c r="J2500" s="20" t="s">
        <v>787</v>
      </c>
      <c r="K2500" s="16" t="s">
        <v>2443</v>
      </c>
      <c r="L2500" s="20"/>
      <c r="M2500" s="21" t="s">
        <v>939</v>
      </c>
      <c r="N2500" s="16" t="s">
        <v>1236</v>
      </c>
      <c r="O2500" s="16">
        <v>8</v>
      </c>
      <c r="P2500" s="20" t="s">
        <v>54</v>
      </c>
      <c r="Q2500" s="1" t="s">
        <v>1144</v>
      </c>
      <c r="R2500" s="1" t="s">
        <v>157</v>
      </c>
      <c r="S2500" s="16" t="s">
        <v>157</v>
      </c>
      <c r="T2500" s="151"/>
    </row>
    <row r="2501" spans="2:20" ht="45">
      <c r="B2501" s="29" t="s">
        <v>793</v>
      </c>
      <c r="C2501" s="20" t="s">
        <v>790</v>
      </c>
      <c r="D2501" s="20" t="s">
        <v>791</v>
      </c>
      <c r="E2501" s="20" t="s">
        <v>790</v>
      </c>
      <c r="F2501" s="20" t="s">
        <v>790</v>
      </c>
      <c r="G2501" s="20" t="s">
        <v>809</v>
      </c>
      <c r="H2501" s="20" t="s">
        <v>784</v>
      </c>
      <c r="I2501" s="20" t="s">
        <v>781</v>
      </c>
      <c r="J2501" s="20" t="s">
        <v>783</v>
      </c>
      <c r="K2501" s="16" t="s">
        <v>2777</v>
      </c>
      <c r="L2501" s="20"/>
      <c r="M2501" s="21" t="s">
        <v>939</v>
      </c>
      <c r="N2501" s="16" t="s">
        <v>1241</v>
      </c>
      <c r="O2501" s="16">
        <v>9</v>
      </c>
      <c r="P2501" s="20" t="s">
        <v>1425</v>
      </c>
      <c r="Q2501" s="1" t="s">
        <v>2771</v>
      </c>
      <c r="R2501" s="1" t="s">
        <v>157</v>
      </c>
      <c r="S2501" s="16"/>
      <c r="T2501" s="151"/>
    </row>
    <row r="2502" spans="2:20" ht="30">
      <c r="B2502" s="29"/>
      <c r="C2502" s="20"/>
      <c r="D2502" s="20"/>
      <c r="E2502" s="20"/>
      <c r="F2502" s="20"/>
      <c r="G2502" s="20"/>
      <c r="H2502" s="20"/>
      <c r="I2502" s="20"/>
      <c r="J2502" s="20"/>
      <c r="K2502" s="16"/>
      <c r="L2502" s="20" t="s">
        <v>3131</v>
      </c>
      <c r="M2502" s="21" t="s">
        <v>3369</v>
      </c>
      <c r="N2502" s="16"/>
      <c r="O2502" s="16" t="s">
        <v>157</v>
      </c>
      <c r="P2502" s="20" t="s">
        <v>157</v>
      </c>
      <c r="Q2502" s="1"/>
      <c r="R2502" s="1" t="s">
        <v>157</v>
      </c>
      <c r="S2502" s="16" t="s">
        <v>157</v>
      </c>
      <c r="T2502" s="151"/>
    </row>
    <row r="2503" spans="2:20" ht="45">
      <c r="B2503" s="29" t="s">
        <v>793</v>
      </c>
      <c r="C2503" s="20" t="s">
        <v>790</v>
      </c>
      <c r="D2503" s="20" t="s">
        <v>791</v>
      </c>
      <c r="E2503" s="20" t="s">
        <v>790</v>
      </c>
      <c r="F2503" s="20" t="s">
        <v>790</v>
      </c>
      <c r="G2503" s="20" t="s">
        <v>809</v>
      </c>
      <c r="H2503" s="20" t="s">
        <v>784</v>
      </c>
      <c r="I2503" s="20" t="s">
        <v>781</v>
      </c>
      <c r="J2503" s="20" t="s">
        <v>785</v>
      </c>
      <c r="K2503" s="16" t="s">
        <v>2778</v>
      </c>
      <c r="L2503" s="20"/>
      <c r="M2503" s="21" t="s">
        <v>3047</v>
      </c>
      <c r="N2503" s="16" t="s">
        <v>1241</v>
      </c>
      <c r="O2503" s="16">
        <v>9</v>
      </c>
      <c r="P2503" s="20" t="s">
        <v>1425</v>
      </c>
      <c r="Q2503" s="146" t="s">
        <v>3362</v>
      </c>
      <c r="R2503" s="1" t="s">
        <v>157</v>
      </c>
      <c r="S2503" s="16"/>
      <c r="T2503" s="151"/>
    </row>
    <row r="2504" spans="2:20" ht="45">
      <c r="B2504" s="29"/>
      <c r="C2504" s="20"/>
      <c r="D2504" s="20"/>
      <c r="E2504" s="20"/>
      <c r="F2504" s="20"/>
      <c r="G2504" s="20"/>
      <c r="H2504" s="20"/>
      <c r="I2504" s="20"/>
      <c r="J2504" s="20"/>
      <c r="K2504" s="16"/>
      <c r="L2504" s="20" t="s">
        <v>3209</v>
      </c>
      <c r="M2504" s="21" t="s">
        <v>3374</v>
      </c>
      <c r="N2504" s="16"/>
      <c r="O2504" s="16" t="s">
        <v>157</v>
      </c>
      <c r="P2504" s="20" t="s">
        <v>157</v>
      </c>
      <c r="Q2504" s="1" t="s">
        <v>3427</v>
      </c>
      <c r="R2504" s="1" t="s">
        <v>157</v>
      </c>
      <c r="S2504" s="16" t="s">
        <v>157</v>
      </c>
      <c r="T2504" s="151"/>
    </row>
    <row r="2505" spans="2:20" ht="45">
      <c r="B2505" s="29" t="s">
        <v>793</v>
      </c>
      <c r="C2505" s="20" t="s">
        <v>790</v>
      </c>
      <c r="D2505" s="20" t="s">
        <v>791</v>
      </c>
      <c r="E2505" s="20" t="s">
        <v>790</v>
      </c>
      <c r="F2505" s="20" t="s">
        <v>790</v>
      </c>
      <c r="G2505" s="20" t="s">
        <v>809</v>
      </c>
      <c r="H2505" s="20" t="s">
        <v>784</v>
      </c>
      <c r="I2505" s="20" t="s">
        <v>781</v>
      </c>
      <c r="J2505" s="20" t="s">
        <v>794</v>
      </c>
      <c r="K2505" s="16" t="s">
        <v>2779</v>
      </c>
      <c r="L2505" s="20"/>
      <c r="M2505" s="21" t="s">
        <v>2696</v>
      </c>
      <c r="N2505" s="16" t="s">
        <v>1241</v>
      </c>
      <c r="O2505" s="16">
        <v>9</v>
      </c>
      <c r="P2505" s="20" t="s">
        <v>1425</v>
      </c>
      <c r="Q2505" s="146" t="s">
        <v>3281</v>
      </c>
      <c r="R2505" s="1" t="s">
        <v>157</v>
      </c>
      <c r="S2505" s="16"/>
      <c r="T2505" s="151"/>
    </row>
    <row r="2506" spans="2:20" ht="75">
      <c r="B2506" s="29"/>
      <c r="C2506" s="20"/>
      <c r="D2506" s="20"/>
      <c r="E2506" s="20"/>
      <c r="F2506" s="20"/>
      <c r="G2506" s="20"/>
      <c r="H2506" s="20"/>
      <c r="I2506" s="20"/>
      <c r="J2506" s="20"/>
      <c r="K2506" s="16"/>
      <c r="L2506" s="20" t="s">
        <v>3210</v>
      </c>
      <c r="M2506" s="21" t="s">
        <v>3375</v>
      </c>
      <c r="N2506" s="16" t="str">
        <f t="shared" si="57"/>
        <v>S</v>
      </c>
      <c r="O2506" s="16" t="s">
        <v>157</v>
      </c>
      <c r="P2506" s="20" t="s">
        <v>157</v>
      </c>
      <c r="Q2506" s="1" t="s">
        <v>3428</v>
      </c>
      <c r="R2506" s="1" t="s">
        <v>157</v>
      </c>
      <c r="S2506" s="16" t="s">
        <v>157</v>
      </c>
      <c r="T2506" s="151"/>
    </row>
    <row r="2507" spans="2:20" ht="45">
      <c r="B2507" s="29" t="s">
        <v>793</v>
      </c>
      <c r="C2507" s="20" t="s">
        <v>790</v>
      </c>
      <c r="D2507" s="20" t="s">
        <v>791</v>
      </c>
      <c r="E2507" s="20" t="s">
        <v>790</v>
      </c>
      <c r="F2507" s="20" t="s">
        <v>790</v>
      </c>
      <c r="G2507" s="20" t="s">
        <v>811</v>
      </c>
      <c r="H2507" s="20" t="s">
        <v>784</v>
      </c>
      <c r="I2507" s="20" t="s">
        <v>784</v>
      </c>
      <c r="J2507" s="20" t="s">
        <v>787</v>
      </c>
      <c r="K2507" s="16" t="s">
        <v>2444</v>
      </c>
      <c r="L2507" s="20"/>
      <c r="M2507" s="21" t="s">
        <v>2723</v>
      </c>
      <c r="N2507" s="16" t="s">
        <v>1236</v>
      </c>
      <c r="O2507" s="16">
        <v>6</v>
      </c>
      <c r="P2507" s="20" t="s">
        <v>54</v>
      </c>
      <c r="Q2507" s="1" t="s">
        <v>3001</v>
      </c>
      <c r="R2507" s="1" t="s">
        <v>157</v>
      </c>
      <c r="S2507" s="16"/>
      <c r="T2507" s="151"/>
    </row>
    <row r="2508" spans="2:20" ht="45">
      <c r="B2508" s="29" t="s">
        <v>793</v>
      </c>
      <c r="C2508" s="20" t="s">
        <v>790</v>
      </c>
      <c r="D2508" s="20" t="s">
        <v>791</v>
      </c>
      <c r="E2508" s="20" t="s">
        <v>790</v>
      </c>
      <c r="F2508" s="20" t="s">
        <v>790</v>
      </c>
      <c r="G2508" s="20" t="s">
        <v>811</v>
      </c>
      <c r="H2508" s="20" t="s">
        <v>784</v>
      </c>
      <c r="I2508" s="20" t="s">
        <v>781</v>
      </c>
      <c r="J2508" s="20" t="s">
        <v>787</v>
      </c>
      <c r="K2508" s="16" t="s">
        <v>2445</v>
      </c>
      <c r="L2508" s="20"/>
      <c r="M2508" s="21" t="s">
        <v>2724</v>
      </c>
      <c r="N2508" s="16" t="s">
        <v>1236</v>
      </c>
      <c r="O2508" s="16">
        <v>8</v>
      </c>
      <c r="P2508" s="20" t="s">
        <v>54</v>
      </c>
      <c r="Q2508" s="1" t="s">
        <v>1145</v>
      </c>
      <c r="R2508" s="1" t="s">
        <v>157</v>
      </c>
      <c r="S2508" s="16" t="s">
        <v>157</v>
      </c>
      <c r="T2508" s="151"/>
    </row>
    <row r="2509" spans="2:20" ht="45">
      <c r="B2509" s="29" t="s">
        <v>793</v>
      </c>
      <c r="C2509" s="20" t="s">
        <v>790</v>
      </c>
      <c r="D2509" s="20" t="s">
        <v>791</v>
      </c>
      <c r="E2509" s="20" t="s">
        <v>790</v>
      </c>
      <c r="F2509" s="20" t="s">
        <v>790</v>
      </c>
      <c r="G2509" s="20" t="s">
        <v>811</v>
      </c>
      <c r="H2509" s="20" t="s">
        <v>784</v>
      </c>
      <c r="I2509" s="20" t="s">
        <v>781</v>
      </c>
      <c r="J2509" s="20" t="s">
        <v>783</v>
      </c>
      <c r="K2509" s="16" t="s">
        <v>2446</v>
      </c>
      <c r="L2509" s="20"/>
      <c r="M2509" s="21" t="s">
        <v>2724</v>
      </c>
      <c r="N2509" s="16" t="s">
        <v>1241</v>
      </c>
      <c r="O2509" s="16">
        <v>9</v>
      </c>
      <c r="P2509" s="20" t="s">
        <v>1425</v>
      </c>
      <c r="Q2509" s="1" t="s">
        <v>2772</v>
      </c>
      <c r="R2509" s="1" t="s">
        <v>157</v>
      </c>
      <c r="S2509" s="16"/>
      <c r="T2509" s="151"/>
    </row>
    <row r="2510" spans="2:20">
      <c r="B2510" s="29"/>
      <c r="C2510" s="20"/>
      <c r="D2510" s="20"/>
      <c r="E2510" s="20"/>
      <c r="F2510" s="20"/>
      <c r="G2510" s="20"/>
      <c r="H2510" s="20"/>
      <c r="I2510" s="20"/>
      <c r="J2510" s="20"/>
      <c r="K2510" s="16"/>
      <c r="L2510" s="20" t="s">
        <v>3138</v>
      </c>
      <c r="M2510" s="21" t="s">
        <v>3396</v>
      </c>
      <c r="N2510" s="16"/>
      <c r="O2510" s="16" t="s">
        <v>157</v>
      </c>
      <c r="P2510" s="20" t="s">
        <v>157</v>
      </c>
      <c r="Q2510" s="1"/>
      <c r="R2510" s="1" t="s">
        <v>157</v>
      </c>
      <c r="S2510" s="16" t="s">
        <v>157</v>
      </c>
      <c r="T2510" s="151"/>
    </row>
    <row r="2511" spans="2:20" ht="45">
      <c r="B2511" s="29" t="s">
        <v>793</v>
      </c>
      <c r="C2511" s="20" t="s">
        <v>790</v>
      </c>
      <c r="D2511" s="20" t="s">
        <v>791</v>
      </c>
      <c r="E2511" s="20" t="s">
        <v>790</v>
      </c>
      <c r="F2511" s="20" t="s">
        <v>790</v>
      </c>
      <c r="G2511" s="20" t="s">
        <v>811</v>
      </c>
      <c r="H2511" s="20" t="s">
        <v>784</v>
      </c>
      <c r="I2511" s="20" t="s">
        <v>781</v>
      </c>
      <c r="J2511" s="20" t="s">
        <v>785</v>
      </c>
      <c r="K2511" s="16" t="s">
        <v>2447</v>
      </c>
      <c r="L2511" s="20"/>
      <c r="M2511" s="21" t="s">
        <v>3048</v>
      </c>
      <c r="N2511" s="16" t="s">
        <v>1241</v>
      </c>
      <c r="O2511" s="16">
        <v>9</v>
      </c>
      <c r="P2511" s="20" t="s">
        <v>1425</v>
      </c>
      <c r="Q2511" s="146" t="s">
        <v>3362</v>
      </c>
      <c r="R2511" s="1" t="s">
        <v>157</v>
      </c>
      <c r="S2511" s="16"/>
      <c r="T2511" s="151"/>
    </row>
    <row r="2512" spans="2:20" ht="45">
      <c r="B2512" s="29"/>
      <c r="C2512" s="20"/>
      <c r="D2512" s="20"/>
      <c r="E2512" s="20"/>
      <c r="F2512" s="20"/>
      <c r="G2512" s="20"/>
      <c r="H2512" s="20"/>
      <c r="I2512" s="20"/>
      <c r="J2512" s="20"/>
      <c r="K2512" s="16"/>
      <c r="L2512" s="20" t="s">
        <v>3213</v>
      </c>
      <c r="M2512" s="21" t="s">
        <v>3403</v>
      </c>
      <c r="N2512" s="16" t="str">
        <f t="shared" si="57"/>
        <v/>
      </c>
      <c r="O2512" s="16" t="s">
        <v>157</v>
      </c>
      <c r="P2512" s="20" t="s">
        <v>157</v>
      </c>
      <c r="Q2512" s="1" t="s">
        <v>3427</v>
      </c>
      <c r="R2512" s="1" t="s">
        <v>157</v>
      </c>
      <c r="S2512" s="16" t="s">
        <v>157</v>
      </c>
      <c r="T2512" s="151"/>
    </row>
    <row r="2513" spans="2:20" ht="45">
      <c r="B2513" s="29" t="s">
        <v>793</v>
      </c>
      <c r="C2513" s="20" t="s">
        <v>790</v>
      </c>
      <c r="D2513" s="20" t="s">
        <v>791</v>
      </c>
      <c r="E2513" s="20" t="s">
        <v>790</v>
      </c>
      <c r="F2513" s="20" t="s">
        <v>790</v>
      </c>
      <c r="G2513" s="20" t="s">
        <v>811</v>
      </c>
      <c r="H2513" s="20" t="s">
        <v>784</v>
      </c>
      <c r="I2513" s="20" t="s">
        <v>781</v>
      </c>
      <c r="J2513" s="20" t="s">
        <v>794</v>
      </c>
      <c r="K2513" s="16" t="s">
        <v>2448</v>
      </c>
      <c r="L2513" s="20"/>
      <c r="M2513" s="21" t="s">
        <v>2725</v>
      </c>
      <c r="N2513" s="16" t="s">
        <v>1241</v>
      </c>
      <c r="O2513" s="16">
        <v>9</v>
      </c>
      <c r="P2513" s="20" t="s">
        <v>1425</v>
      </c>
      <c r="Q2513" s="1" t="s">
        <v>3281</v>
      </c>
      <c r="R2513" s="1" t="s">
        <v>157</v>
      </c>
      <c r="S2513" s="16"/>
      <c r="T2513" s="151"/>
    </row>
    <row r="2514" spans="2:20" ht="75">
      <c r="B2514" s="29"/>
      <c r="C2514" s="20"/>
      <c r="D2514" s="20"/>
      <c r="E2514" s="20"/>
      <c r="F2514" s="20"/>
      <c r="G2514" s="20"/>
      <c r="H2514" s="20"/>
      <c r="I2514" s="20"/>
      <c r="J2514" s="20"/>
      <c r="K2514" s="16"/>
      <c r="L2514" s="20" t="s">
        <v>3212</v>
      </c>
      <c r="M2514" s="21" t="s">
        <v>3400</v>
      </c>
      <c r="N2514" s="16"/>
      <c r="O2514" s="16" t="s">
        <v>157</v>
      </c>
      <c r="P2514" s="20" t="s">
        <v>157</v>
      </c>
      <c r="Q2514" s="1" t="s">
        <v>3428</v>
      </c>
      <c r="R2514" s="1" t="s">
        <v>157</v>
      </c>
      <c r="S2514" s="16" t="s">
        <v>157</v>
      </c>
      <c r="T2514" s="151"/>
    </row>
    <row r="2515" spans="2:20" ht="75">
      <c r="B2515" s="29" t="s">
        <v>793</v>
      </c>
      <c r="C2515" s="20" t="s">
        <v>790</v>
      </c>
      <c r="D2515" s="20" t="s">
        <v>791</v>
      </c>
      <c r="E2515" s="20" t="s">
        <v>790</v>
      </c>
      <c r="F2515" s="20" t="s">
        <v>790</v>
      </c>
      <c r="G2515" s="20" t="s">
        <v>808</v>
      </c>
      <c r="H2515" s="20" t="s">
        <v>784</v>
      </c>
      <c r="I2515" s="20" t="s">
        <v>784</v>
      </c>
      <c r="J2515" s="20" t="s">
        <v>787</v>
      </c>
      <c r="K2515" s="16" t="s">
        <v>2449</v>
      </c>
      <c r="L2515" s="20"/>
      <c r="M2515" s="21" t="s">
        <v>2726</v>
      </c>
      <c r="N2515" s="16" t="s">
        <v>1236</v>
      </c>
      <c r="O2515" s="16">
        <v>6</v>
      </c>
      <c r="P2515" s="20" t="s">
        <v>54</v>
      </c>
      <c r="Q2515" s="1" t="s">
        <v>3002</v>
      </c>
      <c r="R2515" s="1" t="s">
        <v>157</v>
      </c>
      <c r="S2515" s="16"/>
      <c r="T2515" s="151"/>
    </row>
    <row r="2516" spans="2:20" ht="75">
      <c r="B2516" s="29" t="s">
        <v>793</v>
      </c>
      <c r="C2516" s="20" t="s">
        <v>790</v>
      </c>
      <c r="D2516" s="20" t="s">
        <v>791</v>
      </c>
      <c r="E2516" s="20" t="s">
        <v>790</v>
      </c>
      <c r="F2516" s="20" t="s">
        <v>790</v>
      </c>
      <c r="G2516" s="20" t="s">
        <v>808</v>
      </c>
      <c r="H2516" s="20" t="s">
        <v>784</v>
      </c>
      <c r="I2516" s="20" t="s">
        <v>781</v>
      </c>
      <c r="J2516" s="20" t="s">
        <v>787</v>
      </c>
      <c r="K2516" s="16" t="s">
        <v>2450</v>
      </c>
      <c r="L2516" s="20"/>
      <c r="M2516" s="21" t="s">
        <v>2727</v>
      </c>
      <c r="N2516" s="16" t="str">
        <f t="shared" si="57"/>
        <v>S</v>
      </c>
      <c r="O2516" s="16">
        <v>8</v>
      </c>
      <c r="P2516" s="20" t="s">
        <v>54</v>
      </c>
      <c r="Q2516" s="1" t="s">
        <v>1146</v>
      </c>
      <c r="R2516" s="1" t="s">
        <v>157</v>
      </c>
      <c r="S2516" s="16" t="s">
        <v>157</v>
      </c>
      <c r="T2516" s="151"/>
    </row>
    <row r="2517" spans="2:20" ht="75">
      <c r="B2517" s="29" t="s">
        <v>793</v>
      </c>
      <c r="C2517" s="20" t="s">
        <v>790</v>
      </c>
      <c r="D2517" s="20" t="s">
        <v>791</v>
      </c>
      <c r="E2517" s="20" t="s">
        <v>790</v>
      </c>
      <c r="F2517" s="20" t="s">
        <v>790</v>
      </c>
      <c r="G2517" s="20" t="s">
        <v>808</v>
      </c>
      <c r="H2517" s="20" t="s">
        <v>784</v>
      </c>
      <c r="I2517" s="20" t="s">
        <v>781</v>
      </c>
      <c r="J2517" s="20" t="s">
        <v>783</v>
      </c>
      <c r="K2517" s="16" t="s">
        <v>2451</v>
      </c>
      <c r="L2517" s="20"/>
      <c r="M2517" s="21" t="s">
        <v>2727</v>
      </c>
      <c r="N2517" s="16" t="s">
        <v>1241</v>
      </c>
      <c r="O2517" s="16">
        <v>9</v>
      </c>
      <c r="P2517" s="20" t="s">
        <v>54</v>
      </c>
      <c r="Q2517" s="1" t="s">
        <v>2773</v>
      </c>
      <c r="R2517" s="1" t="s">
        <v>157</v>
      </c>
      <c r="S2517" s="16"/>
      <c r="T2517" s="151"/>
    </row>
    <row r="2518" spans="2:20">
      <c r="B2518" s="29"/>
      <c r="C2518" s="20"/>
      <c r="D2518" s="20"/>
      <c r="E2518" s="20"/>
      <c r="F2518" s="20"/>
      <c r="G2518" s="20"/>
      <c r="H2518" s="20"/>
      <c r="I2518" s="20"/>
      <c r="J2518" s="20"/>
      <c r="K2518" s="16"/>
      <c r="L2518" s="20" t="s">
        <v>3138</v>
      </c>
      <c r="M2518" s="21" t="s">
        <v>3396</v>
      </c>
      <c r="N2518" s="16" t="str">
        <f t="shared" si="57"/>
        <v>S</v>
      </c>
      <c r="O2518" s="16" t="s">
        <v>157</v>
      </c>
      <c r="P2518" s="20" t="s">
        <v>157</v>
      </c>
      <c r="Q2518" s="1"/>
      <c r="R2518" s="1" t="s">
        <v>157</v>
      </c>
      <c r="S2518" s="16" t="s">
        <v>157</v>
      </c>
      <c r="T2518" s="151"/>
    </row>
    <row r="2519" spans="2:20" ht="45">
      <c r="B2519" s="29" t="s">
        <v>793</v>
      </c>
      <c r="C2519" s="20" t="s">
        <v>790</v>
      </c>
      <c r="D2519" s="20" t="s">
        <v>791</v>
      </c>
      <c r="E2519" s="20" t="s">
        <v>790</v>
      </c>
      <c r="F2519" s="20" t="s">
        <v>790</v>
      </c>
      <c r="G2519" s="20" t="s">
        <v>808</v>
      </c>
      <c r="H2519" s="20" t="s">
        <v>784</v>
      </c>
      <c r="I2519" s="20" t="s">
        <v>781</v>
      </c>
      <c r="J2519" s="20" t="s">
        <v>785</v>
      </c>
      <c r="K2519" s="16" t="s">
        <v>2452</v>
      </c>
      <c r="L2519" s="20"/>
      <c r="M2519" s="21" t="s">
        <v>3049</v>
      </c>
      <c r="N2519" s="16" t="s">
        <v>1241</v>
      </c>
      <c r="O2519" s="16">
        <v>9</v>
      </c>
      <c r="P2519" s="20" t="s">
        <v>1425</v>
      </c>
      <c r="Q2519" s="146" t="s">
        <v>3362</v>
      </c>
      <c r="R2519" s="1" t="s">
        <v>157</v>
      </c>
      <c r="S2519" s="16"/>
      <c r="T2519" s="151"/>
    </row>
    <row r="2520" spans="2:20" ht="45">
      <c r="B2520" s="29"/>
      <c r="C2520" s="20"/>
      <c r="D2520" s="20"/>
      <c r="E2520" s="20"/>
      <c r="F2520" s="20"/>
      <c r="G2520" s="20"/>
      <c r="H2520" s="20"/>
      <c r="I2520" s="20"/>
      <c r="J2520" s="20"/>
      <c r="K2520" s="16"/>
      <c r="L2520" s="20" t="s">
        <v>3213</v>
      </c>
      <c r="M2520" s="21" t="s">
        <v>3399</v>
      </c>
      <c r="N2520" s="16" t="str">
        <f t="shared" si="57"/>
        <v>S</v>
      </c>
      <c r="O2520" s="16" t="s">
        <v>157</v>
      </c>
      <c r="P2520" s="20" t="s">
        <v>157</v>
      </c>
      <c r="Q2520" s="1" t="s">
        <v>3427</v>
      </c>
      <c r="R2520" s="1" t="s">
        <v>157</v>
      </c>
      <c r="S2520" s="16" t="s">
        <v>157</v>
      </c>
      <c r="T2520" s="151"/>
    </row>
    <row r="2521" spans="2:20" ht="45">
      <c r="B2521" s="29" t="s">
        <v>793</v>
      </c>
      <c r="C2521" s="20" t="s">
        <v>790</v>
      </c>
      <c r="D2521" s="20" t="s">
        <v>791</v>
      </c>
      <c r="E2521" s="20" t="s">
        <v>790</v>
      </c>
      <c r="F2521" s="20" t="s">
        <v>790</v>
      </c>
      <c r="G2521" s="20" t="s">
        <v>808</v>
      </c>
      <c r="H2521" s="20" t="s">
        <v>784</v>
      </c>
      <c r="I2521" s="20" t="s">
        <v>781</v>
      </c>
      <c r="J2521" s="20" t="s">
        <v>794</v>
      </c>
      <c r="K2521" s="16" t="s">
        <v>2453</v>
      </c>
      <c r="L2521" s="20"/>
      <c r="M2521" s="21" t="s">
        <v>2728</v>
      </c>
      <c r="N2521" s="16" t="s">
        <v>1241</v>
      </c>
      <c r="O2521" s="16">
        <v>9</v>
      </c>
      <c r="P2521" s="20" t="s">
        <v>1425</v>
      </c>
      <c r="Q2521" s="146" t="s">
        <v>3281</v>
      </c>
      <c r="R2521" s="1" t="s">
        <v>157</v>
      </c>
      <c r="S2521" s="16"/>
      <c r="T2521" s="151"/>
    </row>
    <row r="2522" spans="2:20" ht="75">
      <c r="B2522" s="29"/>
      <c r="C2522" s="20"/>
      <c r="D2522" s="20"/>
      <c r="E2522" s="20"/>
      <c r="F2522" s="20"/>
      <c r="G2522" s="20"/>
      <c r="H2522" s="20"/>
      <c r="I2522" s="20"/>
      <c r="J2522" s="20"/>
      <c r="K2522" s="16"/>
      <c r="L2522" s="20" t="s">
        <v>3212</v>
      </c>
      <c r="M2522" s="21" t="s">
        <v>3400</v>
      </c>
      <c r="N2522" s="16" t="str">
        <f t="shared" si="57"/>
        <v>S</v>
      </c>
      <c r="O2522" s="16" t="s">
        <v>157</v>
      </c>
      <c r="P2522" s="20" t="s">
        <v>157</v>
      </c>
      <c r="Q2522" s="1" t="s">
        <v>3428</v>
      </c>
      <c r="R2522" s="1" t="s">
        <v>157</v>
      </c>
      <c r="S2522" s="16" t="s">
        <v>157</v>
      </c>
      <c r="T2522" s="151"/>
    </row>
    <row r="2523" spans="2:20" ht="75">
      <c r="B2523" s="29" t="s">
        <v>793</v>
      </c>
      <c r="C2523" s="20" t="s">
        <v>790</v>
      </c>
      <c r="D2523" s="20" t="s">
        <v>791</v>
      </c>
      <c r="E2523" s="20" t="s">
        <v>790</v>
      </c>
      <c r="F2523" s="20" t="s">
        <v>790</v>
      </c>
      <c r="G2523" s="20" t="s">
        <v>812</v>
      </c>
      <c r="H2523" s="20" t="s">
        <v>784</v>
      </c>
      <c r="I2523" s="20" t="s">
        <v>784</v>
      </c>
      <c r="J2523" s="20" t="s">
        <v>787</v>
      </c>
      <c r="K2523" s="16" t="s">
        <v>2454</v>
      </c>
      <c r="L2523" s="20"/>
      <c r="M2523" s="21" t="s">
        <v>2729</v>
      </c>
      <c r="N2523" s="16" t="s">
        <v>1236</v>
      </c>
      <c r="O2523" s="16">
        <v>6</v>
      </c>
      <c r="P2523" s="20" t="s">
        <v>54</v>
      </c>
      <c r="Q2523" s="1" t="s">
        <v>3003</v>
      </c>
      <c r="R2523" s="1" t="s">
        <v>157</v>
      </c>
      <c r="S2523" s="16"/>
      <c r="T2523" s="151"/>
    </row>
    <row r="2524" spans="2:20" ht="75">
      <c r="B2524" s="29" t="s">
        <v>793</v>
      </c>
      <c r="C2524" s="20" t="s">
        <v>790</v>
      </c>
      <c r="D2524" s="20" t="s">
        <v>791</v>
      </c>
      <c r="E2524" s="20" t="s">
        <v>790</v>
      </c>
      <c r="F2524" s="20" t="s">
        <v>790</v>
      </c>
      <c r="G2524" s="20" t="s">
        <v>812</v>
      </c>
      <c r="H2524" s="20" t="s">
        <v>784</v>
      </c>
      <c r="I2524" s="20" t="s">
        <v>781</v>
      </c>
      <c r="J2524" s="20" t="s">
        <v>787</v>
      </c>
      <c r="K2524" s="16" t="s">
        <v>2455</v>
      </c>
      <c r="L2524" s="20"/>
      <c r="M2524" s="21" t="s">
        <v>2730</v>
      </c>
      <c r="N2524" s="16" t="str">
        <f t="shared" si="57"/>
        <v/>
      </c>
      <c r="O2524" s="16">
        <v>8</v>
      </c>
      <c r="P2524" s="20" t="s">
        <v>54</v>
      </c>
      <c r="Q2524" s="1" t="s">
        <v>1147</v>
      </c>
      <c r="R2524" s="1" t="s">
        <v>157</v>
      </c>
      <c r="S2524" s="16" t="s">
        <v>157</v>
      </c>
      <c r="T2524" s="151"/>
    </row>
    <row r="2525" spans="2:20" ht="75">
      <c r="B2525" s="29" t="s">
        <v>793</v>
      </c>
      <c r="C2525" s="20" t="s">
        <v>790</v>
      </c>
      <c r="D2525" s="20" t="s">
        <v>791</v>
      </c>
      <c r="E2525" s="20" t="s">
        <v>790</v>
      </c>
      <c r="F2525" s="20" t="s">
        <v>790</v>
      </c>
      <c r="G2525" s="20" t="s">
        <v>812</v>
      </c>
      <c r="H2525" s="20" t="s">
        <v>784</v>
      </c>
      <c r="I2525" s="20" t="s">
        <v>781</v>
      </c>
      <c r="J2525" s="20" t="s">
        <v>783</v>
      </c>
      <c r="K2525" s="16" t="s">
        <v>2456</v>
      </c>
      <c r="L2525" s="20"/>
      <c r="M2525" s="21" t="s">
        <v>2730</v>
      </c>
      <c r="N2525" s="16" t="s">
        <v>1241</v>
      </c>
      <c r="O2525" s="16">
        <v>9</v>
      </c>
      <c r="P2525" s="20" t="s">
        <v>1425</v>
      </c>
      <c r="Q2525" s="1" t="s">
        <v>2774</v>
      </c>
      <c r="R2525" s="1" t="s">
        <v>157</v>
      </c>
      <c r="S2525" s="16"/>
      <c r="T2525" s="151"/>
    </row>
    <row r="2526" spans="2:20">
      <c r="B2526" s="29"/>
      <c r="C2526" s="20"/>
      <c r="D2526" s="20"/>
      <c r="E2526" s="20"/>
      <c r="F2526" s="20"/>
      <c r="G2526" s="20"/>
      <c r="H2526" s="20"/>
      <c r="I2526" s="20"/>
      <c r="J2526" s="20"/>
      <c r="K2526" s="16"/>
      <c r="L2526" s="20" t="s">
        <v>3138</v>
      </c>
      <c r="M2526" s="21" t="s">
        <v>3396</v>
      </c>
      <c r="N2526" s="16"/>
      <c r="O2526" s="16" t="s">
        <v>157</v>
      </c>
      <c r="P2526" s="20" t="s">
        <v>157</v>
      </c>
      <c r="Q2526" s="1"/>
      <c r="R2526" s="1" t="s">
        <v>157</v>
      </c>
      <c r="S2526" s="16" t="s">
        <v>157</v>
      </c>
      <c r="T2526" s="151"/>
    </row>
    <row r="2527" spans="2:20" ht="45">
      <c r="B2527" s="29" t="s">
        <v>793</v>
      </c>
      <c r="C2527" s="20" t="s">
        <v>790</v>
      </c>
      <c r="D2527" s="20" t="s">
        <v>791</v>
      </c>
      <c r="E2527" s="20" t="s">
        <v>790</v>
      </c>
      <c r="F2527" s="20" t="s">
        <v>790</v>
      </c>
      <c r="G2527" s="20" t="s">
        <v>812</v>
      </c>
      <c r="H2527" s="20" t="s">
        <v>784</v>
      </c>
      <c r="I2527" s="20" t="s">
        <v>781</v>
      </c>
      <c r="J2527" s="20" t="s">
        <v>785</v>
      </c>
      <c r="K2527" s="16" t="s">
        <v>2457</v>
      </c>
      <c r="L2527" s="20"/>
      <c r="M2527" s="21" t="s">
        <v>3050</v>
      </c>
      <c r="N2527" s="16" t="s">
        <v>1241</v>
      </c>
      <c r="O2527" s="16">
        <v>9</v>
      </c>
      <c r="P2527" s="20" t="s">
        <v>1425</v>
      </c>
      <c r="Q2527" s="146" t="s">
        <v>3362</v>
      </c>
      <c r="R2527" s="1" t="s">
        <v>157</v>
      </c>
      <c r="S2527" s="16"/>
      <c r="T2527" s="151"/>
    </row>
    <row r="2528" spans="2:20" ht="45">
      <c r="B2528" s="29"/>
      <c r="C2528" s="20"/>
      <c r="D2528" s="20"/>
      <c r="E2528" s="20"/>
      <c r="F2528" s="20"/>
      <c r="G2528" s="20"/>
      <c r="H2528" s="20"/>
      <c r="I2528" s="20"/>
      <c r="J2528" s="20"/>
      <c r="K2528" s="16"/>
      <c r="L2528" s="20" t="s">
        <v>3213</v>
      </c>
      <c r="M2528" s="21" t="s">
        <v>3399</v>
      </c>
      <c r="N2528" s="16"/>
      <c r="O2528" s="16" t="s">
        <v>157</v>
      </c>
      <c r="P2528" s="20" t="s">
        <v>157</v>
      </c>
      <c r="Q2528" s="1" t="s">
        <v>3427</v>
      </c>
      <c r="R2528" s="1" t="s">
        <v>157</v>
      </c>
      <c r="S2528" s="16" t="s">
        <v>157</v>
      </c>
      <c r="T2528" s="151"/>
    </row>
    <row r="2529" spans="2:20" ht="45">
      <c r="B2529" s="29" t="s">
        <v>793</v>
      </c>
      <c r="C2529" s="20" t="s">
        <v>790</v>
      </c>
      <c r="D2529" s="20" t="s">
        <v>791</v>
      </c>
      <c r="E2529" s="20" t="s">
        <v>790</v>
      </c>
      <c r="F2529" s="20" t="s">
        <v>790</v>
      </c>
      <c r="G2529" s="20" t="s">
        <v>812</v>
      </c>
      <c r="H2529" s="20" t="s">
        <v>784</v>
      </c>
      <c r="I2529" s="20" t="s">
        <v>781</v>
      </c>
      <c r="J2529" s="20" t="s">
        <v>794</v>
      </c>
      <c r="K2529" s="16" t="s">
        <v>2458</v>
      </c>
      <c r="L2529" s="20"/>
      <c r="M2529" s="21" t="s">
        <v>2731</v>
      </c>
      <c r="N2529" s="16" t="s">
        <v>1241</v>
      </c>
      <c r="O2529" s="16">
        <v>9</v>
      </c>
      <c r="P2529" s="20" t="s">
        <v>1425</v>
      </c>
      <c r="Q2529" s="146" t="s">
        <v>3281</v>
      </c>
      <c r="R2529" s="1" t="s">
        <v>157</v>
      </c>
      <c r="S2529" s="16"/>
      <c r="T2529" s="151"/>
    </row>
    <row r="2530" spans="2:20" ht="75">
      <c r="B2530" s="29"/>
      <c r="C2530" s="20"/>
      <c r="D2530" s="20"/>
      <c r="E2530" s="20"/>
      <c r="F2530" s="20"/>
      <c r="G2530" s="20"/>
      <c r="H2530" s="20"/>
      <c r="I2530" s="20"/>
      <c r="J2530" s="20"/>
      <c r="K2530" s="16"/>
      <c r="L2530" s="20" t="s">
        <v>3212</v>
      </c>
      <c r="M2530" s="21" t="s">
        <v>3400</v>
      </c>
      <c r="N2530" s="16"/>
      <c r="O2530" s="16" t="s">
        <v>157</v>
      </c>
      <c r="P2530" s="20" t="s">
        <v>157</v>
      </c>
      <c r="Q2530" s="1" t="s">
        <v>3428</v>
      </c>
      <c r="R2530" s="1" t="s">
        <v>157</v>
      </c>
      <c r="S2530" s="16" t="s">
        <v>157</v>
      </c>
      <c r="T2530" s="151"/>
    </row>
    <row r="2531" spans="2:20" ht="45">
      <c r="B2531" s="29" t="s">
        <v>793</v>
      </c>
      <c r="C2531" s="20" t="s">
        <v>790</v>
      </c>
      <c r="D2531" s="20" t="s">
        <v>791</v>
      </c>
      <c r="E2531" s="20" t="s">
        <v>790</v>
      </c>
      <c r="F2531" s="20" t="s">
        <v>790</v>
      </c>
      <c r="G2531" s="20" t="s">
        <v>797</v>
      </c>
      <c r="H2531" s="20" t="s">
        <v>784</v>
      </c>
      <c r="I2531" s="20" t="s">
        <v>784</v>
      </c>
      <c r="J2531" s="20" t="s">
        <v>787</v>
      </c>
      <c r="K2531" s="16" t="s">
        <v>2459</v>
      </c>
      <c r="L2531" s="20"/>
      <c r="M2531" s="1" t="s">
        <v>2338</v>
      </c>
      <c r="N2531" s="16" t="s">
        <v>1236</v>
      </c>
      <c r="O2531" s="16">
        <v>6</v>
      </c>
      <c r="P2531" s="20" t="s">
        <v>50</v>
      </c>
      <c r="Q2531" s="1" t="s">
        <v>3004</v>
      </c>
      <c r="R2531" s="1" t="s">
        <v>157</v>
      </c>
      <c r="S2531" s="16" t="s">
        <v>157</v>
      </c>
      <c r="T2531" s="151"/>
    </row>
    <row r="2532" spans="2:20" ht="45">
      <c r="B2532" s="29" t="s">
        <v>793</v>
      </c>
      <c r="C2532" s="20" t="s">
        <v>790</v>
      </c>
      <c r="D2532" s="20" t="s">
        <v>791</v>
      </c>
      <c r="E2532" s="20" t="s">
        <v>790</v>
      </c>
      <c r="F2532" s="20" t="s">
        <v>790</v>
      </c>
      <c r="G2532" s="20" t="s">
        <v>797</v>
      </c>
      <c r="H2532" s="20" t="s">
        <v>784</v>
      </c>
      <c r="I2532" s="20" t="s">
        <v>781</v>
      </c>
      <c r="J2532" s="20" t="s">
        <v>787</v>
      </c>
      <c r="K2532" s="16" t="s">
        <v>2460</v>
      </c>
      <c r="L2532" s="20"/>
      <c r="M2532" s="1" t="s">
        <v>2338</v>
      </c>
      <c r="N2532" s="16" t="s">
        <v>1236</v>
      </c>
      <c r="O2532" s="16">
        <v>8</v>
      </c>
      <c r="P2532" s="20" t="s">
        <v>50</v>
      </c>
      <c r="Q2532" s="1" t="s">
        <v>2775</v>
      </c>
      <c r="R2532" s="1" t="s">
        <v>157</v>
      </c>
      <c r="S2532" s="16" t="s">
        <v>157</v>
      </c>
      <c r="T2532" s="151"/>
    </row>
    <row r="2533" spans="2:20" ht="45">
      <c r="B2533" s="29" t="s">
        <v>793</v>
      </c>
      <c r="C2533" s="20" t="s">
        <v>790</v>
      </c>
      <c r="D2533" s="20" t="s">
        <v>791</v>
      </c>
      <c r="E2533" s="20" t="s">
        <v>790</v>
      </c>
      <c r="F2533" s="20" t="s">
        <v>790</v>
      </c>
      <c r="G2533" s="20" t="s">
        <v>797</v>
      </c>
      <c r="H2533" s="20" t="s">
        <v>784</v>
      </c>
      <c r="I2533" s="20" t="s">
        <v>781</v>
      </c>
      <c r="J2533" s="20" t="s">
        <v>783</v>
      </c>
      <c r="K2533" s="16" t="s">
        <v>2461</v>
      </c>
      <c r="L2533" s="20"/>
      <c r="M2533" s="1" t="s">
        <v>2338</v>
      </c>
      <c r="N2533" s="16" t="s">
        <v>1241</v>
      </c>
      <c r="O2533" s="16">
        <v>9</v>
      </c>
      <c r="P2533" s="20" t="s">
        <v>1425</v>
      </c>
      <c r="Q2533" s="1" t="s">
        <v>2775</v>
      </c>
      <c r="R2533" s="1" t="s">
        <v>157</v>
      </c>
      <c r="S2533" s="16"/>
      <c r="T2533" s="151"/>
    </row>
    <row r="2534" spans="2:20" ht="30">
      <c r="B2534" s="29"/>
      <c r="C2534" s="20"/>
      <c r="D2534" s="20"/>
      <c r="E2534" s="20"/>
      <c r="F2534" s="20"/>
      <c r="G2534" s="20"/>
      <c r="H2534" s="20"/>
      <c r="I2534" s="20"/>
      <c r="J2534" s="20"/>
      <c r="K2534" s="16"/>
      <c r="L2534" s="20" t="s">
        <v>3137</v>
      </c>
      <c r="M2534" s="1" t="s">
        <v>3357</v>
      </c>
      <c r="N2534" s="16"/>
      <c r="O2534" s="16" t="s">
        <v>157</v>
      </c>
      <c r="P2534" s="20" t="s">
        <v>157</v>
      </c>
      <c r="Q2534" s="1"/>
      <c r="R2534" s="1" t="s">
        <v>157</v>
      </c>
      <c r="S2534" s="16" t="s">
        <v>157</v>
      </c>
      <c r="T2534" s="151"/>
    </row>
    <row r="2535" spans="2:20">
      <c r="B2535" s="29"/>
      <c r="C2535" s="20"/>
      <c r="D2535" s="20"/>
      <c r="E2535" s="20"/>
      <c r="F2535" s="20"/>
      <c r="G2535" s="20"/>
      <c r="H2535" s="20"/>
      <c r="I2535" s="20"/>
      <c r="J2535" s="20"/>
      <c r="K2535" s="16"/>
      <c r="L2535" s="20" t="s">
        <v>3138</v>
      </c>
      <c r="M2535" s="1" t="s">
        <v>3396</v>
      </c>
      <c r="N2535" s="16"/>
      <c r="O2535" s="16" t="s">
        <v>157</v>
      </c>
      <c r="P2535" s="20" t="s">
        <v>157</v>
      </c>
      <c r="Q2535" s="1"/>
      <c r="R2535" s="1" t="s">
        <v>157</v>
      </c>
      <c r="S2535" s="16" t="s">
        <v>157</v>
      </c>
      <c r="T2535" s="151"/>
    </row>
    <row r="2536" spans="2:20" ht="45">
      <c r="B2536" s="29" t="s">
        <v>793</v>
      </c>
      <c r="C2536" s="20" t="s">
        <v>790</v>
      </c>
      <c r="D2536" s="20" t="s">
        <v>791</v>
      </c>
      <c r="E2536" s="20" t="s">
        <v>790</v>
      </c>
      <c r="F2536" s="20" t="s">
        <v>790</v>
      </c>
      <c r="G2536" s="20" t="s">
        <v>797</v>
      </c>
      <c r="H2536" s="20" t="s">
        <v>784</v>
      </c>
      <c r="I2536" s="20" t="s">
        <v>781</v>
      </c>
      <c r="J2536" s="20" t="s">
        <v>785</v>
      </c>
      <c r="K2536" s="16" t="s">
        <v>2462</v>
      </c>
      <c r="L2536" s="20"/>
      <c r="M2536" s="1" t="s">
        <v>3051</v>
      </c>
      <c r="N2536" s="16" t="s">
        <v>1241</v>
      </c>
      <c r="O2536" s="16">
        <v>9</v>
      </c>
      <c r="P2536" s="20" t="s">
        <v>1425</v>
      </c>
      <c r="Q2536" s="146" t="s">
        <v>3362</v>
      </c>
      <c r="R2536" s="1" t="s">
        <v>157</v>
      </c>
      <c r="S2536" s="16"/>
      <c r="T2536" s="151"/>
    </row>
    <row r="2537" spans="2:20" ht="45">
      <c r="B2537" s="29"/>
      <c r="C2537" s="20"/>
      <c r="D2537" s="20"/>
      <c r="E2537" s="20"/>
      <c r="F2537" s="20"/>
      <c r="G2537" s="20"/>
      <c r="H2537" s="20"/>
      <c r="I2537" s="20"/>
      <c r="J2537" s="20"/>
      <c r="K2537" s="16"/>
      <c r="L2537" s="20" t="s">
        <v>3211</v>
      </c>
      <c r="M2537" s="1" t="s">
        <v>3472</v>
      </c>
      <c r="N2537" s="16"/>
      <c r="O2537" s="16" t="s">
        <v>157</v>
      </c>
      <c r="P2537" s="20" t="s">
        <v>157</v>
      </c>
      <c r="Q2537" s="1" t="s">
        <v>3427</v>
      </c>
      <c r="R2537" s="1" t="s">
        <v>157</v>
      </c>
      <c r="S2537" s="16" t="s">
        <v>157</v>
      </c>
      <c r="T2537" s="151"/>
    </row>
    <row r="2538" spans="2:20" ht="45">
      <c r="B2538" s="29"/>
      <c r="C2538" s="20"/>
      <c r="D2538" s="20"/>
      <c r="E2538" s="20"/>
      <c r="F2538" s="20"/>
      <c r="G2538" s="20"/>
      <c r="H2538" s="20"/>
      <c r="I2538" s="20"/>
      <c r="J2538" s="20"/>
      <c r="K2538" s="16"/>
      <c r="L2538" s="20" t="s">
        <v>3213</v>
      </c>
      <c r="M2538" s="1" t="s">
        <v>3399</v>
      </c>
      <c r="N2538" s="16"/>
      <c r="O2538" s="16" t="s">
        <v>157</v>
      </c>
      <c r="P2538" s="20" t="s">
        <v>157</v>
      </c>
      <c r="Q2538" s="1" t="s">
        <v>3427</v>
      </c>
      <c r="R2538" s="1" t="s">
        <v>157</v>
      </c>
      <c r="S2538" s="16" t="s">
        <v>157</v>
      </c>
      <c r="T2538" s="151"/>
    </row>
    <row r="2539" spans="2:20" ht="45">
      <c r="B2539" s="29" t="s">
        <v>793</v>
      </c>
      <c r="C2539" s="20" t="s">
        <v>790</v>
      </c>
      <c r="D2539" s="20" t="s">
        <v>791</v>
      </c>
      <c r="E2539" s="20" t="s">
        <v>790</v>
      </c>
      <c r="F2539" s="20" t="s">
        <v>790</v>
      </c>
      <c r="G2539" s="20" t="s">
        <v>797</v>
      </c>
      <c r="H2539" s="20" t="s">
        <v>784</v>
      </c>
      <c r="I2539" s="20" t="s">
        <v>781</v>
      </c>
      <c r="J2539" s="20" t="s">
        <v>794</v>
      </c>
      <c r="K2539" s="16" t="s">
        <v>2463</v>
      </c>
      <c r="L2539" s="20"/>
      <c r="M2539" s="1" t="s">
        <v>2732</v>
      </c>
      <c r="N2539" s="16" t="s">
        <v>1241</v>
      </c>
      <c r="O2539" s="16">
        <v>9</v>
      </c>
      <c r="P2539" s="20" t="s">
        <v>1425</v>
      </c>
      <c r="Q2539" s="146" t="s">
        <v>3281</v>
      </c>
      <c r="R2539" s="1" t="s">
        <v>157</v>
      </c>
      <c r="S2539" s="16"/>
      <c r="T2539" s="151"/>
    </row>
    <row r="2540" spans="2:20" ht="75">
      <c r="B2540" s="29"/>
      <c r="C2540" s="20"/>
      <c r="D2540" s="20"/>
      <c r="E2540" s="20"/>
      <c r="F2540" s="20"/>
      <c r="G2540" s="20"/>
      <c r="H2540" s="20"/>
      <c r="I2540" s="20"/>
      <c r="J2540" s="20"/>
      <c r="K2540" s="16"/>
      <c r="L2540" s="20" t="s">
        <v>3214</v>
      </c>
      <c r="M2540" s="1" t="s">
        <v>3390</v>
      </c>
      <c r="N2540" s="16"/>
      <c r="O2540" s="16" t="s">
        <v>157</v>
      </c>
      <c r="P2540" s="20" t="s">
        <v>157</v>
      </c>
      <c r="Q2540" s="1" t="s">
        <v>3428</v>
      </c>
      <c r="R2540" s="1" t="s">
        <v>157</v>
      </c>
      <c r="S2540" s="16" t="s">
        <v>157</v>
      </c>
      <c r="T2540" s="151"/>
    </row>
    <row r="2541" spans="2:20" ht="75">
      <c r="B2541" s="29"/>
      <c r="C2541" s="20"/>
      <c r="D2541" s="20"/>
      <c r="E2541" s="20"/>
      <c r="F2541" s="20"/>
      <c r="G2541" s="20"/>
      <c r="H2541" s="20"/>
      <c r="I2541" s="20"/>
      <c r="J2541" s="20"/>
      <c r="K2541" s="16"/>
      <c r="L2541" s="20" t="s">
        <v>3212</v>
      </c>
      <c r="M2541" s="1" t="s">
        <v>3400</v>
      </c>
      <c r="N2541" s="16"/>
      <c r="O2541" s="16" t="s">
        <v>157</v>
      </c>
      <c r="P2541" s="20" t="s">
        <v>157</v>
      </c>
      <c r="Q2541" s="1" t="s">
        <v>3428</v>
      </c>
      <c r="R2541" s="1" t="s">
        <v>157</v>
      </c>
      <c r="S2541" s="16" t="s">
        <v>157</v>
      </c>
      <c r="T2541" s="151"/>
    </row>
    <row r="2542" spans="2:20" ht="45">
      <c r="B2542" s="29" t="s">
        <v>793</v>
      </c>
      <c r="C2542" s="20" t="s">
        <v>790</v>
      </c>
      <c r="D2542" s="20" t="s">
        <v>791</v>
      </c>
      <c r="E2542" s="20" t="s">
        <v>782</v>
      </c>
      <c r="F2542" s="20" t="s">
        <v>784</v>
      </c>
      <c r="G2542" s="20" t="s">
        <v>787</v>
      </c>
      <c r="H2542" s="20" t="s">
        <v>784</v>
      </c>
      <c r="I2542" s="20" t="s">
        <v>784</v>
      </c>
      <c r="J2542" s="20" t="s">
        <v>787</v>
      </c>
      <c r="K2542" s="16" t="s">
        <v>2464</v>
      </c>
      <c r="L2542" s="20"/>
      <c r="M2542" s="21" t="s">
        <v>2699</v>
      </c>
      <c r="N2542" s="16" t="s">
        <v>1236</v>
      </c>
      <c r="O2542" s="16">
        <v>4</v>
      </c>
      <c r="P2542" s="20" t="s">
        <v>44</v>
      </c>
      <c r="Q2542" s="1" t="s">
        <v>3005</v>
      </c>
      <c r="R2542" s="1" t="s">
        <v>157</v>
      </c>
      <c r="S2542" s="16" t="s">
        <v>157</v>
      </c>
      <c r="T2542" s="151"/>
    </row>
    <row r="2543" spans="2:20" ht="45">
      <c r="B2543" s="29" t="s">
        <v>793</v>
      </c>
      <c r="C2543" s="20" t="s">
        <v>790</v>
      </c>
      <c r="D2543" s="20" t="s">
        <v>791</v>
      </c>
      <c r="E2543" s="20" t="s">
        <v>782</v>
      </c>
      <c r="F2543" s="20" t="s">
        <v>790</v>
      </c>
      <c r="G2543" s="20" t="s">
        <v>787</v>
      </c>
      <c r="H2543" s="20" t="s">
        <v>784</v>
      </c>
      <c r="I2543" s="20" t="s">
        <v>784</v>
      </c>
      <c r="J2543" s="20" t="s">
        <v>787</v>
      </c>
      <c r="K2543" s="16" t="s">
        <v>2465</v>
      </c>
      <c r="L2543" s="20"/>
      <c r="M2543" s="21" t="s">
        <v>975</v>
      </c>
      <c r="N2543" s="16" t="s">
        <v>1236</v>
      </c>
      <c r="O2543" s="16">
        <v>5</v>
      </c>
      <c r="P2543" s="20" t="s">
        <v>44</v>
      </c>
      <c r="Q2543" s="1" t="s">
        <v>3006</v>
      </c>
      <c r="R2543" s="1" t="s">
        <v>157</v>
      </c>
      <c r="S2543" s="16"/>
      <c r="T2543" s="151"/>
    </row>
    <row r="2544" spans="2:20" ht="45">
      <c r="B2544" s="29" t="s">
        <v>793</v>
      </c>
      <c r="C2544" s="20" t="s">
        <v>790</v>
      </c>
      <c r="D2544" s="20" t="s">
        <v>791</v>
      </c>
      <c r="E2544" s="20" t="s">
        <v>782</v>
      </c>
      <c r="F2544" s="20" t="s">
        <v>790</v>
      </c>
      <c r="G2544" s="20" t="s">
        <v>807</v>
      </c>
      <c r="H2544" s="20" t="s">
        <v>784</v>
      </c>
      <c r="I2544" s="20" t="s">
        <v>784</v>
      </c>
      <c r="J2544" s="20" t="s">
        <v>787</v>
      </c>
      <c r="K2544" s="16" t="s">
        <v>2466</v>
      </c>
      <c r="L2544" s="20"/>
      <c r="M2544" s="21" t="s">
        <v>2733</v>
      </c>
      <c r="N2544" s="16" t="s">
        <v>1236</v>
      </c>
      <c r="O2544" s="16">
        <v>6</v>
      </c>
      <c r="P2544" s="20" t="s">
        <v>54</v>
      </c>
      <c r="Q2544" s="1" t="s">
        <v>3007</v>
      </c>
      <c r="R2544" s="1" t="s">
        <v>157</v>
      </c>
      <c r="S2544" s="16"/>
      <c r="T2544" s="151"/>
    </row>
    <row r="2545" spans="2:20" ht="30">
      <c r="B2545" s="29"/>
      <c r="C2545" s="20"/>
      <c r="D2545" s="20"/>
      <c r="E2545" s="20"/>
      <c r="F2545" s="20"/>
      <c r="G2545" s="20"/>
      <c r="H2545" s="20"/>
      <c r="I2545" s="20"/>
      <c r="J2545" s="20"/>
      <c r="K2545" s="16"/>
      <c r="L2545" s="20" t="s">
        <v>3136</v>
      </c>
      <c r="M2545" s="21" t="s">
        <v>3385</v>
      </c>
      <c r="N2545" s="16"/>
      <c r="O2545" s="16" t="s">
        <v>157</v>
      </c>
      <c r="P2545" s="20" t="s">
        <v>157</v>
      </c>
      <c r="Q2545" s="1"/>
      <c r="R2545" s="1" t="s">
        <v>157</v>
      </c>
      <c r="S2545" s="16" t="s">
        <v>157</v>
      </c>
      <c r="T2545" s="151"/>
    </row>
    <row r="2546" spans="2:20" ht="45">
      <c r="B2546" s="29" t="s">
        <v>793</v>
      </c>
      <c r="C2546" s="20" t="s">
        <v>790</v>
      </c>
      <c r="D2546" s="20" t="s">
        <v>791</v>
      </c>
      <c r="E2546" s="20" t="s">
        <v>782</v>
      </c>
      <c r="F2546" s="20" t="s">
        <v>790</v>
      </c>
      <c r="G2546" s="20" t="s">
        <v>809</v>
      </c>
      <c r="H2546" s="20" t="s">
        <v>784</v>
      </c>
      <c r="I2546" s="20" t="s">
        <v>784</v>
      </c>
      <c r="J2546" s="20" t="s">
        <v>787</v>
      </c>
      <c r="K2546" s="16" t="s">
        <v>2467</v>
      </c>
      <c r="L2546" s="20"/>
      <c r="M2546" s="21" t="s">
        <v>2700</v>
      </c>
      <c r="N2546" s="16" t="s">
        <v>1236</v>
      </c>
      <c r="O2546" s="16">
        <v>6</v>
      </c>
      <c r="P2546" s="20" t="s">
        <v>54</v>
      </c>
      <c r="Q2546" s="1" t="s">
        <v>3008</v>
      </c>
      <c r="R2546" s="1" t="s">
        <v>157</v>
      </c>
      <c r="S2546" s="16"/>
      <c r="T2546" s="151"/>
    </row>
    <row r="2547" spans="2:20" ht="30">
      <c r="B2547" s="29"/>
      <c r="C2547" s="20"/>
      <c r="D2547" s="20"/>
      <c r="E2547" s="20"/>
      <c r="F2547" s="20"/>
      <c r="G2547" s="20"/>
      <c r="H2547" s="20"/>
      <c r="I2547" s="20"/>
      <c r="J2547" s="20"/>
      <c r="K2547" s="16"/>
      <c r="L2547" s="20" t="s">
        <v>3133</v>
      </c>
      <c r="M2547" s="21" t="s">
        <v>3376</v>
      </c>
      <c r="N2547" s="16"/>
      <c r="O2547" s="16" t="s">
        <v>157</v>
      </c>
      <c r="P2547" s="20" t="s">
        <v>157</v>
      </c>
      <c r="Q2547" s="1"/>
      <c r="R2547" s="1" t="s">
        <v>157</v>
      </c>
      <c r="S2547" s="16" t="s">
        <v>157</v>
      </c>
      <c r="T2547" s="151"/>
    </row>
    <row r="2548" spans="2:20" ht="33" customHeight="1">
      <c r="B2548" s="29" t="s">
        <v>793</v>
      </c>
      <c r="C2548" s="20" t="s">
        <v>790</v>
      </c>
      <c r="D2548" s="20" t="s">
        <v>791</v>
      </c>
      <c r="E2548" s="20" t="s">
        <v>782</v>
      </c>
      <c r="F2548" s="20" t="s">
        <v>790</v>
      </c>
      <c r="G2548" s="20" t="s">
        <v>811</v>
      </c>
      <c r="H2548" s="20" t="s">
        <v>784</v>
      </c>
      <c r="I2548" s="20" t="s">
        <v>784</v>
      </c>
      <c r="J2548" s="20" t="s">
        <v>787</v>
      </c>
      <c r="K2548" s="16" t="s">
        <v>2468</v>
      </c>
      <c r="L2548" s="20"/>
      <c r="M2548" s="21" t="s">
        <v>2734</v>
      </c>
      <c r="N2548" s="16" t="str">
        <f t="shared" ref="N2548:N2585" si="58">X2416</f>
        <v>S</v>
      </c>
      <c r="O2548" s="16">
        <v>6</v>
      </c>
      <c r="P2548" s="20" t="s">
        <v>54</v>
      </c>
      <c r="Q2548" s="1" t="s">
        <v>3009</v>
      </c>
      <c r="R2548" s="1" t="s">
        <v>157</v>
      </c>
      <c r="S2548" s="16"/>
      <c r="T2548" s="151"/>
    </row>
    <row r="2549" spans="2:20">
      <c r="B2549" s="29"/>
      <c r="C2549" s="20"/>
      <c r="D2549" s="20"/>
      <c r="E2549" s="20"/>
      <c r="F2549" s="20"/>
      <c r="G2549" s="20"/>
      <c r="H2549" s="20"/>
      <c r="I2549" s="20"/>
      <c r="J2549" s="20"/>
      <c r="K2549" s="16"/>
      <c r="L2549" s="20" t="s">
        <v>3139</v>
      </c>
      <c r="M2549" s="21" t="s">
        <v>3356</v>
      </c>
      <c r="N2549" s="16"/>
      <c r="O2549" s="16" t="s">
        <v>157</v>
      </c>
      <c r="P2549" s="20" t="s">
        <v>157</v>
      </c>
      <c r="Q2549" s="1"/>
      <c r="R2549" s="1" t="s">
        <v>157</v>
      </c>
      <c r="S2549" s="16" t="s">
        <v>157</v>
      </c>
      <c r="T2549" s="151"/>
    </row>
    <row r="2550" spans="2:20" ht="45">
      <c r="B2550" s="29" t="s">
        <v>793</v>
      </c>
      <c r="C2550" s="20" t="s">
        <v>790</v>
      </c>
      <c r="D2550" s="20" t="s">
        <v>791</v>
      </c>
      <c r="E2550" s="20" t="s">
        <v>782</v>
      </c>
      <c r="F2550" s="20" t="s">
        <v>790</v>
      </c>
      <c r="G2550" s="20" t="s">
        <v>797</v>
      </c>
      <c r="H2550" s="20" t="s">
        <v>784</v>
      </c>
      <c r="I2550" s="20" t="s">
        <v>784</v>
      </c>
      <c r="J2550" s="20" t="s">
        <v>787</v>
      </c>
      <c r="K2550" s="16" t="s">
        <v>2469</v>
      </c>
      <c r="L2550" s="20"/>
      <c r="M2550" s="1" t="s">
        <v>2701</v>
      </c>
      <c r="N2550" s="16" t="s">
        <v>1236</v>
      </c>
      <c r="O2550" s="16">
        <v>6</v>
      </c>
      <c r="P2550" s="20" t="s">
        <v>50</v>
      </c>
      <c r="Q2550" s="1" t="s">
        <v>3010</v>
      </c>
      <c r="R2550" s="1" t="s">
        <v>157</v>
      </c>
      <c r="S2550" s="16" t="s">
        <v>157</v>
      </c>
      <c r="T2550" s="151"/>
    </row>
    <row r="2551" spans="2:20">
      <c r="B2551" s="29"/>
      <c r="C2551" s="20"/>
      <c r="D2551" s="20"/>
      <c r="E2551" s="20"/>
      <c r="F2551" s="20"/>
      <c r="G2551" s="20"/>
      <c r="H2551" s="20"/>
      <c r="I2551" s="20"/>
      <c r="J2551" s="20"/>
      <c r="K2551" s="16"/>
      <c r="L2551" s="20" t="s">
        <v>3139</v>
      </c>
      <c r="M2551" s="21" t="s">
        <v>3356</v>
      </c>
      <c r="N2551" s="16"/>
      <c r="O2551" s="16" t="s">
        <v>157</v>
      </c>
      <c r="P2551" s="20" t="s">
        <v>157</v>
      </c>
      <c r="Q2551" s="1"/>
      <c r="R2551" s="1" t="s">
        <v>157</v>
      </c>
      <c r="S2551" s="16" t="s">
        <v>157</v>
      </c>
      <c r="T2551" s="151"/>
    </row>
    <row r="2552" spans="2:20" ht="30">
      <c r="B2552" s="29"/>
      <c r="C2552" s="20"/>
      <c r="D2552" s="20"/>
      <c r="E2552" s="20"/>
      <c r="F2552" s="20"/>
      <c r="G2552" s="20"/>
      <c r="H2552" s="20"/>
      <c r="I2552" s="20"/>
      <c r="J2552" s="20"/>
      <c r="K2552" s="16"/>
      <c r="L2552" s="20" t="s">
        <v>3137</v>
      </c>
      <c r="M2552" s="21" t="s">
        <v>3357</v>
      </c>
      <c r="N2552" s="16" t="str">
        <f t="shared" si="58"/>
        <v/>
      </c>
      <c r="O2552" s="16"/>
      <c r="P2552" s="20"/>
      <c r="Q2552" s="1"/>
      <c r="R2552" s="1"/>
      <c r="S2552" s="16"/>
      <c r="T2552" s="151"/>
    </row>
    <row r="2553" spans="2:20" ht="45">
      <c r="B2553" s="29" t="s">
        <v>793</v>
      </c>
      <c r="C2553" s="20" t="s">
        <v>790</v>
      </c>
      <c r="D2553" s="20" t="s">
        <v>791</v>
      </c>
      <c r="E2553" s="20" t="s">
        <v>791</v>
      </c>
      <c r="F2553" s="20" t="s">
        <v>784</v>
      </c>
      <c r="G2553" s="20" t="s">
        <v>787</v>
      </c>
      <c r="H2553" s="20" t="s">
        <v>784</v>
      </c>
      <c r="I2553" s="20" t="s">
        <v>784</v>
      </c>
      <c r="J2553" s="20" t="s">
        <v>787</v>
      </c>
      <c r="K2553" s="16" t="s">
        <v>2470</v>
      </c>
      <c r="L2553" s="20"/>
      <c r="M2553" s="21" t="s">
        <v>941</v>
      </c>
      <c r="N2553" s="16" t="s">
        <v>1236</v>
      </c>
      <c r="O2553" s="16">
        <v>4</v>
      </c>
      <c r="P2553" s="20" t="s">
        <v>44</v>
      </c>
      <c r="Q2553" s="1" t="s">
        <v>3011</v>
      </c>
      <c r="R2553" s="1" t="s">
        <v>157</v>
      </c>
      <c r="S2553" s="16" t="s">
        <v>157</v>
      </c>
      <c r="T2553" s="151"/>
    </row>
    <row r="2554" spans="2:20" ht="45">
      <c r="B2554" s="29" t="s">
        <v>793</v>
      </c>
      <c r="C2554" s="20" t="s">
        <v>790</v>
      </c>
      <c r="D2554" s="20" t="s">
        <v>791</v>
      </c>
      <c r="E2554" s="20" t="s">
        <v>791</v>
      </c>
      <c r="F2554" s="20" t="s">
        <v>781</v>
      </c>
      <c r="G2554" s="20" t="s">
        <v>787</v>
      </c>
      <c r="H2554" s="20" t="s">
        <v>784</v>
      </c>
      <c r="I2554" s="20" t="s">
        <v>784</v>
      </c>
      <c r="J2554" s="20" t="s">
        <v>787</v>
      </c>
      <c r="K2554" s="16" t="s">
        <v>2471</v>
      </c>
      <c r="L2554" s="20"/>
      <c r="M2554" s="21" t="s">
        <v>941</v>
      </c>
      <c r="N2554" s="16" t="s">
        <v>1236</v>
      </c>
      <c r="O2554" s="16">
        <v>5</v>
      </c>
      <c r="P2554" s="20" t="s">
        <v>44</v>
      </c>
      <c r="Q2554" s="1" t="s">
        <v>3011</v>
      </c>
      <c r="R2554" s="1" t="s">
        <v>157</v>
      </c>
      <c r="S2554" s="16"/>
      <c r="T2554" s="151"/>
    </row>
    <row r="2555" spans="2:20" ht="45">
      <c r="B2555" s="29" t="s">
        <v>793</v>
      </c>
      <c r="C2555" s="20" t="s">
        <v>790</v>
      </c>
      <c r="D2555" s="20" t="s">
        <v>791</v>
      </c>
      <c r="E2555" s="20" t="s">
        <v>791</v>
      </c>
      <c r="F2555" s="20" t="s">
        <v>781</v>
      </c>
      <c r="G2555" s="20" t="s">
        <v>807</v>
      </c>
      <c r="H2555" s="20" t="s">
        <v>784</v>
      </c>
      <c r="I2555" s="20" t="s">
        <v>784</v>
      </c>
      <c r="J2555" s="20" t="s">
        <v>787</v>
      </c>
      <c r="K2555" s="16" t="s">
        <v>2472</v>
      </c>
      <c r="L2555" s="20"/>
      <c r="M2555" s="21" t="s">
        <v>976</v>
      </c>
      <c r="N2555" s="16" t="str">
        <f t="shared" si="58"/>
        <v/>
      </c>
      <c r="O2555" s="16">
        <v>6</v>
      </c>
      <c r="P2555" s="20" t="s">
        <v>54</v>
      </c>
      <c r="Q2555" s="1" t="s">
        <v>3012</v>
      </c>
      <c r="R2555" s="1" t="s">
        <v>157</v>
      </c>
      <c r="S2555" s="16"/>
      <c r="T2555" s="151"/>
    </row>
    <row r="2556" spans="2:20" ht="38.25" customHeight="1">
      <c r="B2556" s="29"/>
      <c r="C2556" s="20"/>
      <c r="D2556" s="20"/>
      <c r="E2556" s="20"/>
      <c r="F2556" s="20"/>
      <c r="G2556" s="20"/>
      <c r="H2556" s="20"/>
      <c r="I2556" s="20"/>
      <c r="J2556" s="20"/>
      <c r="K2556" s="16"/>
      <c r="L2556" s="20" t="s">
        <v>3127</v>
      </c>
      <c r="M2556" s="21" t="s">
        <v>3122</v>
      </c>
      <c r="N2556" s="16"/>
      <c r="O2556" s="16" t="s">
        <v>157</v>
      </c>
      <c r="P2556" s="20" t="s">
        <v>157</v>
      </c>
      <c r="Q2556" s="1"/>
      <c r="R2556" s="1" t="s">
        <v>157</v>
      </c>
      <c r="S2556" s="16" t="s">
        <v>157</v>
      </c>
      <c r="T2556" s="151"/>
    </row>
    <row r="2557" spans="2:20" ht="45">
      <c r="B2557" s="29" t="s">
        <v>793</v>
      </c>
      <c r="C2557" s="20" t="s">
        <v>790</v>
      </c>
      <c r="D2557" s="20" t="s">
        <v>791</v>
      </c>
      <c r="E2557" s="20" t="s">
        <v>791</v>
      </c>
      <c r="F2557" s="20" t="s">
        <v>781</v>
      </c>
      <c r="G2557" s="20" t="s">
        <v>809</v>
      </c>
      <c r="H2557" s="20" t="s">
        <v>784</v>
      </c>
      <c r="I2557" s="20" t="s">
        <v>784</v>
      </c>
      <c r="J2557" s="20" t="s">
        <v>787</v>
      </c>
      <c r="K2557" s="16" t="s">
        <v>2473</v>
      </c>
      <c r="L2557" s="20"/>
      <c r="M2557" s="21" t="s">
        <v>977</v>
      </c>
      <c r="N2557" s="16" t="s">
        <v>1236</v>
      </c>
      <c r="O2557" s="16">
        <v>6</v>
      </c>
      <c r="P2557" s="20" t="s">
        <v>54</v>
      </c>
      <c r="Q2557" s="1" t="s">
        <v>3013</v>
      </c>
      <c r="R2557" s="1" t="s">
        <v>157</v>
      </c>
      <c r="S2557" s="16"/>
      <c r="T2557" s="151"/>
    </row>
    <row r="2558" spans="2:20" ht="30">
      <c r="B2558" s="29"/>
      <c r="C2558" s="20"/>
      <c r="D2558" s="20"/>
      <c r="E2558" s="20"/>
      <c r="F2558" s="20"/>
      <c r="G2558" s="20"/>
      <c r="H2558" s="20"/>
      <c r="I2558" s="20"/>
      <c r="J2558" s="20"/>
      <c r="K2558" s="16"/>
      <c r="L2558" s="20" t="s">
        <v>3124</v>
      </c>
      <c r="M2558" s="21" t="s">
        <v>3125</v>
      </c>
      <c r="N2558" s="16"/>
      <c r="O2558" s="16" t="s">
        <v>157</v>
      </c>
      <c r="P2558" s="20" t="s">
        <v>157</v>
      </c>
      <c r="Q2558" s="1"/>
      <c r="R2558" s="1" t="s">
        <v>157</v>
      </c>
      <c r="S2558" s="16" t="s">
        <v>157</v>
      </c>
      <c r="T2558" s="151"/>
    </row>
    <row r="2559" spans="2:20" ht="28.5" customHeight="1">
      <c r="B2559" s="29" t="s">
        <v>793</v>
      </c>
      <c r="C2559" s="20" t="s">
        <v>788</v>
      </c>
      <c r="D2559" s="20" t="s">
        <v>790</v>
      </c>
      <c r="E2559" s="20" t="s">
        <v>784</v>
      </c>
      <c r="F2559" s="20" t="s">
        <v>784</v>
      </c>
      <c r="G2559" s="20" t="s">
        <v>787</v>
      </c>
      <c r="H2559" s="20" t="s">
        <v>784</v>
      </c>
      <c r="I2559" s="20" t="s">
        <v>784</v>
      </c>
      <c r="J2559" s="20" t="s">
        <v>787</v>
      </c>
      <c r="K2559" s="16" t="s">
        <v>2474</v>
      </c>
      <c r="L2559" s="20"/>
      <c r="M2559" s="21" t="s">
        <v>978</v>
      </c>
      <c r="N2559" s="16" t="s">
        <v>1236</v>
      </c>
      <c r="O2559" s="16">
        <v>3</v>
      </c>
      <c r="P2559" s="20" t="s">
        <v>44</v>
      </c>
      <c r="Q2559" s="1" t="s">
        <v>2835</v>
      </c>
      <c r="R2559" s="1" t="s">
        <v>157</v>
      </c>
      <c r="S2559" s="16" t="s">
        <v>157</v>
      </c>
      <c r="T2559" s="151"/>
    </row>
    <row r="2560" spans="2:20" ht="36" customHeight="1">
      <c r="B2560" s="29" t="s">
        <v>793</v>
      </c>
      <c r="C2560" s="20" t="s">
        <v>788</v>
      </c>
      <c r="D2560" s="20" t="s">
        <v>790</v>
      </c>
      <c r="E2560" s="20" t="s">
        <v>781</v>
      </c>
      <c r="F2560" s="20" t="s">
        <v>784</v>
      </c>
      <c r="G2560" s="20" t="s">
        <v>787</v>
      </c>
      <c r="H2560" s="20" t="s">
        <v>784</v>
      </c>
      <c r="I2560" s="20" t="s">
        <v>784</v>
      </c>
      <c r="J2560" s="20" t="s">
        <v>787</v>
      </c>
      <c r="K2560" s="16" t="s">
        <v>2475</v>
      </c>
      <c r="L2560" s="20"/>
      <c r="M2560" s="21" t="s">
        <v>979</v>
      </c>
      <c r="N2560" s="16" t="s">
        <v>1236</v>
      </c>
      <c r="O2560" s="16">
        <v>4</v>
      </c>
      <c r="P2560" s="20" t="s">
        <v>44</v>
      </c>
      <c r="Q2560" s="1" t="s">
        <v>2836</v>
      </c>
      <c r="R2560" s="1" t="s">
        <v>157</v>
      </c>
      <c r="S2560" s="16" t="s">
        <v>157</v>
      </c>
      <c r="T2560" s="151"/>
    </row>
    <row r="2561" spans="2:20" ht="45">
      <c r="B2561" s="29" t="s">
        <v>793</v>
      </c>
      <c r="C2561" s="20" t="s">
        <v>788</v>
      </c>
      <c r="D2561" s="20" t="s">
        <v>790</v>
      </c>
      <c r="E2561" s="20" t="s">
        <v>781</v>
      </c>
      <c r="F2561" s="20" t="s">
        <v>792</v>
      </c>
      <c r="G2561" s="20" t="s">
        <v>787</v>
      </c>
      <c r="H2561" s="20" t="s">
        <v>784</v>
      </c>
      <c r="I2561" s="20" t="s">
        <v>784</v>
      </c>
      <c r="J2561" s="20" t="s">
        <v>787</v>
      </c>
      <c r="K2561" s="16" t="s">
        <v>2476</v>
      </c>
      <c r="L2561" s="20"/>
      <c r="M2561" s="21" t="s">
        <v>2735</v>
      </c>
      <c r="N2561" s="16" t="s">
        <v>1236</v>
      </c>
      <c r="O2561" s="16">
        <v>5</v>
      </c>
      <c r="P2561" s="20" t="s">
        <v>44</v>
      </c>
      <c r="Q2561" s="1" t="s">
        <v>2837</v>
      </c>
      <c r="R2561" s="1" t="s">
        <v>157</v>
      </c>
      <c r="S2561" s="16"/>
      <c r="T2561" s="151"/>
    </row>
    <row r="2562" spans="2:20" ht="30">
      <c r="B2562" s="29" t="s">
        <v>793</v>
      </c>
      <c r="C2562" s="20" t="s">
        <v>788</v>
      </c>
      <c r="D2562" s="20" t="s">
        <v>790</v>
      </c>
      <c r="E2562" s="20" t="s">
        <v>781</v>
      </c>
      <c r="F2562" s="20" t="s">
        <v>792</v>
      </c>
      <c r="G2562" s="20" t="s">
        <v>785</v>
      </c>
      <c r="H2562" s="20" t="s">
        <v>784</v>
      </c>
      <c r="I2562" s="20" t="s">
        <v>784</v>
      </c>
      <c r="J2562" s="20" t="s">
        <v>787</v>
      </c>
      <c r="K2562" s="16" t="s">
        <v>2477</v>
      </c>
      <c r="L2562" s="20"/>
      <c r="M2562" s="21" t="s">
        <v>980</v>
      </c>
      <c r="N2562" s="16" t="s">
        <v>1236</v>
      </c>
      <c r="O2562" s="16">
        <v>6</v>
      </c>
      <c r="P2562" s="20" t="s">
        <v>50</v>
      </c>
      <c r="Q2562" s="1" t="s">
        <v>2839</v>
      </c>
      <c r="R2562" s="1" t="s">
        <v>157</v>
      </c>
      <c r="S2562" s="16"/>
      <c r="T2562" s="151"/>
    </row>
    <row r="2563" spans="2:20" ht="30">
      <c r="B2563" s="29" t="s">
        <v>793</v>
      </c>
      <c r="C2563" s="20" t="s">
        <v>788</v>
      </c>
      <c r="D2563" s="20" t="s">
        <v>790</v>
      </c>
      <c r="E2563" s="20" t="s">
        <v>781</v>
      </c>
      <c r="F2563" s="20" t="s">
        <v>792</v>
      </c>
      <c r="G2563" s="20" t="s">
        <v>785</v>
      </c>
      <c r="H2563" s="20" t="s">
        <v>781</v>
      </c>
      <c r="I2563" s="20" t="s">
        <v>784</v>
      </c>
      <c r="J2563" s="20" t="s">
        <v>787</v>
      </c>
      <c r="K2563" s="16" t="s">
        <v>2478</v>
      </c>
      <c r="L2563" s="20"/>
      <c r="M2563" s="21" t="s">
        <v>981</v>
      </c>
      <c r="N2563" s="16" t="s">
        <v>1236</v>
      </c>
      <c r="O2563" s="16">
        <v>7</v>
      </c>
      <c r="P2563" s="20" t="s">
        <v>50</v>
      </c>
      <c r="Q2563" s="1" t="s">
        <v>1108</v>
      </c>
      <c r="R2563" s="1" t="s">
        <v>157</v>
      </c>
      <c r="S2563" s="16"/>
      <c r="T2563" s="151"/>
    </row>
    <row r="2564" spans="2:20">
      <c r="B2564" s="29"/>
      <c r="C2564" s="20"/>
      <c r="D2564" s="20"/>
      <c r="E2564" s="20"/>
      <c r="F2564" s="20"/>
      <c r="G2564" s="20"/>
      <c r="H2564" s="20"/>
      <c r="I2564" s="20"/>
      <c r="J2564" s="20"/>
      <c r="K2564" s="16"/>
      <c r="L2564" s="20" t="s">
        <v>3194</v>
      </c>
      <c r="M2564" s="21" t="s">
        <v>3195</v>
      </c>
      <c r="N2564" s="16"/>
      <c r="O2564" s="16"/>
      <c r="P2564" s="20"/>
      <c r="Q2564" s="1"/>
      <c r="R2564" s="1" t="s">
        <v>157</v>
      </c>
      <c r="S2564" s="16" t="s">
        <v>157</v>
      </c>
      <c r="T2564" s="151"/>
    </row>
    <row r="2565" spans="2:20">
      <c r="B2565" s="29"/>
      <c r="C2565" s="20"/>
      <c r="D2565" s="20"/>
      <c r="E2565" s="20"/>
      <c r="F2565" s="20"/>
      <c r="G2565" s="20"/>
      <c r="H2565" s="20"/>
      <c r="I2565" s="20"/>
      <c r="J2565" s="20"/>
      <c r="K2565" s="16"/>
      <c r="L2565" s="20" t="s">
        <v>3193</v>
      </c>
      <c r="M2565" s="21" t="s">
        <v>3056</v>
      </c>
      <c r="N2565" s="16" t="str">
        <f t="shared" si="58"/>
        <v/>
      </c>
      <c r="O2565" s="16"/>
      <c r="P2565" s="20"/>
      <c r="Q2565" s="1"/>
      <c r="R2565" s="1" t="s">
        <v>157</v>
      </c>
      <c r="S2565" s="16" t="s">
        <v>157</v>
      </c>
      <c r="T2565" s="151"/>
    </row>
    <row r="2566" spans="2:20">
      <c r="B2566" s="29"/>
      <c r="C2566" s="20"/>
      <c r="D2566" s="20"/>
      <c r="E2566" s="20"/>
      <c r="F2566" s="20"/>
      <c r="G2566" s="20"/>
      <c r="H2566" s="20"/>
      <c r="I2566" s="20"/>
      <c r="J2566" s="20"/>
      <c r="K2566" s="16"/>
      <c r="L2566" s="20" t="s">
        <v>3227</v>
      </c>
      <c r="M2566" s="21" t="s">
        <v>3339</v>
      </c>
      <c r="N2566" s="16"/>
      <c r="O2566" s="16"/>
      <c r="P2566" s="20"/>
      <c r="Q2566" s="1"/>
      <c r="R2566" s="1"/>
      <c r="S2566" s="16"/>
      <c r="T2566" s="151"/>
    </row>
    <row r="2567" spans="2:20" ht="30">
      <c r="B2567" s="29" t="s">
        <v>793</v>
      </c>
      <c r="C2567" s="20" t="s">
        <v>788</v>
      </c>
      <c r="D2567" s="20" t="s">
        <v>790</v>
      </c>
      <c r="E2567" s="20" t="s">
        <v>781</v>
      </c>
      <c r="F2567" s="20" t="s">
        <v>792</v>
      </c>
      <c r="G2567" s="20" t="s">
        <v>807</v>
      </c>
      <c r="H2567" s="20" t="s">
        <v>784</v>
      </c>
      <c r="I2567" s="20" t="s">
        <v>784</v>
      </c>
      <c r="J2567" s="20" t="s">
        <v>787</v>
      </c>
      <c r="K2567" s="16" t="s">
        <v>2479</v>
      </c>
      <c r="L2567" s="20"/>
      <c r="M2567" s="21" t="s">
        <v>1091</v>
      </c>
      <c r="N2567" s="16" t="str">
        <f t="shared" si="58"/>
        <v>S</v>
      </c>
      <c r="O2567" s="16">
        <v>6</v>
      </c>
      <c r="P2567" s="20" t="s">
        <v>54</v>
      </c>
      <c r="Q2567" s="1" t="s">
        <v>2841</v>
      </c>
      <c r="R2567" s="1" t="s">
        <v>157</v>
      </c>
      <c r="S2567" s="16"/>
      <c r="T2567" s="151"/>
    </row>
    <row r="2568" spans="2:20" ht="30">
      <c r="B2568" s="29" t="s">
        <v>793</v>
      </c>
      <c r="C2568" s="20" t="s">
        <v>788</v>
      </c>
      <c r="D2568" s="20" t="s">
        <v>790</v>
      </c>
      <c r="E2568" s="20" t="s">
        <v>781</v>
      </c>
      <c r="F2568" s="20" t="s">
        <v>792</v>
      </c>
      <c r="G2568" s="20" t="s">
        <v>807</v>
      </c>
      <c r="H2568" s="20" t="s">
        <v>781</v>
      </c>
      <c r="I2568" s="20" t="s">
        <v>784</v>
      </c>
      <c r="J2568" s="20" t="s">
        <v>787</v>
      </c>
      <c r="K2568" s="16" t="s">
        <v>2480</v>
      </c>
      <c r="L2568" s="20"/>
      <c r="M2568" s="21" t="s">
        <v>1092</v>
      </c>
      <c r="N2568" s="16" t="str">
        <f t="shared" si="58"/>
        <v>S</v>
      </c>
      <c r="O2568" s="16">
        <v>7</v>
      </c>
      <c r="P2568" s="20" t="s">
        <v>54</v>
      </c>
      <c r="Q2568" s="1" t="s">
        <v>1110</v>
      </c>
      <c r="R2568" s="1" t="s">
        <v>157</v>
      </c>
      <c r="S2568" s="16"/>
      <c r="T2568" s="151"/>
    </row>
    <row r="2569" spans="2:20">
      <c r="B2569" s="29"/>
      <c r="C2569" s="20"/>
      <c r="D2569" s="20"/>
      <c r="E2569" s="20"/>
      <c r="F2569" s="20"/>
      <c r="G2569" s="20"/>
      <c r="H2569" s="20"/>
      <c r="I2569" s="20"/>
      <c r="J2569" s="20"/>
      <c r="K2569" s="16"/>
      <c r="L2569" s="20" t="s">
        <v>3194</v>
      </c>
      <c r="M2569" s="21" t="s">
        <v>3195</v>
      </c>
      <c r="N2569" s="16" t="str">
        <f t="shared" si="58"/>
        <v>S</v>
      </c>
      <c r="O2569" s="16"/>
      <c r="P2569" s="20"/>
      <c r="Q2569" s="1"/>
      <c r="R2569" s="1" t="s">
        <v>157</v>
      </c>
      <c r="S2569" s="16" t="s">
        <v>157</v>
      </c>
      <c r="T2569" s="151"/>
    </row>
    <row r="2570" spans="2:20">
      <c r="B2570" s="29"/>
      <c r="C2570" s="20"/>
      <c r="D2570" s="20"/>
      <c r="E2570" s="20"/>
      <c r="F2570" s="20"/>
      <c r="G2570" s="20"/>
      <c r="H2570" s="20"/>
      <c r="I2570" s="20"/>
      <c r="J2570" s="20"/>
      <c r="K2570" s="16"/>
      <c r="L2570" s="20" t="s">
        <v>3193</v>
      </c>
      <c r="M2570" s="21" t="s">
        <v>3056</v>
      </c>
      <c r="N2570" s="16"/>
      <c r="O2570" s="16"/>
      <c r="P2570" s="20"/>
      <c r="Q2570" s="1"/>
      <c r="R2570" s="1"/>
      <c r="S2570" s="16"/>
      <c r="T2570" s="151"/>
    </row>
    <row r="2571" spans="2:20">
      <c r="B2571" s="29"/>
      <c r="C2571" s="20"/>
      <c r="D2571" s="20"/>
      <c r="E2571" s="20"/>
      <c r="F2571" s="20"/>
      <c r="G2571" s="20"/>
      <c r="H2571" s="20"/>
      <c r="I2571" s="20"/>
      <c r="J2571" s="20"/>
      <c r="K2571" s="16"/>
      <c r="L2571" s="20" t="s">
        <v>3227</v>
      </c>
      <c r="M2571" s="21" t="s">
        <v>3339</v>
      </c>
      <c r="N2571" s="16"/>
      <c r="O2571" s="16"/>
      <c r="P2571" s="20"/>
      <c r="Q2571" s="1"/>
      <c r="R2571" s="1"/>
      <c r="S2571" s="16"/>
      <c r="T2571" s="151"/>
    </row>
    <row r="2572" spans="2:20" ht="30">
      <c r="B2572" s="29" t="s">
        <v>793</v>
      </c>
      <c r="C2572" s="20" t="s">
        <v>788</v>
      </c>
      <c r="D2572" s="20" t="s">
        <v>790</v>
      </c>
      <c r="E2572" s="20" t="s">
        <v>781</v>
      </c>
      <c r="F2572" s="20" t="s">
        <v>792</v>
      </c>
      <c r="G2572" s="20" t="s">
        <v>807</v>
      </c>
      <c r="H2572" s="20" t="s">
        <v>790</v>
      </c>
      <c r="I2572" s="20" t="s">
        <v>784</v>
      </c>
      <c r="J2572" s="20" t="s">
        <v>787</v>
      </c>
      <c r="K2572" s="16" t="s">
        <v>2481</v>
      </c>
      <c r="L2572" s="20"/>
      <c r="M2572" s="21" t="s">
        <v>1093</v>
      </c>
      <c r="N2572" s="16" t="str">
        <f t="shared" si="58"/>
        <v>A</v>
      </c>
      <c r="O2572" s="16">
        <v>7</v>
      </c>
      <c r="P2572" s="20" t="s">
        <v>54</v>
      </c>
      <c r="Q2572" s="1" t="s">
        <v>1111</v>
      </c>
      <c r="R2572" s="1" t="s">
        <v>157</v>
      </c>
      <c r="S2572" s="16"/>
      <c r="T2572" s="151"/>
    </row>
    <row r="2573" spans="2:20">
      <c r="B2573" s="29"/>
      <c r="C2573" s="20"/>
      <c r="D2573" s="20"/>
      <c r="E2573" s="20"/>
      <c r="F2573" s="20"/>
      <c r="G2573" s="20"/>
      <c r="H2573" s="20"/>
      <c r="I2573" s="20"/>
      <c r="J2573" s="20"/>
      <c r="K2573" s="16"/>
      <c r="L2573" s="20" t="s">
        <v>3194</v>
      </c>
      <c r="M2573" s="21" t="s">
        <v>3195</v>
      </c>
      <c r="N2573" s="16"/>
      <c r="O2573" s="16"/>
      <c r="P2573" s="20"/>
      <c r="Q2573" s="1"/>
      <c r="R2573" s="1"/>
      <c r="S2573" s="16"/>
      <c r="T2573" s="151"/>
    </row>
    <row r="2574" spans="2:20">
      <c r="B2574" s="29"/>
      <c r="C2574" s="20"/>
      <c r="D2574" s="20"/>
      <c r="E2574" s="20"/>
      <c r="F2574" s="20"/>
      <c r="G2574" s="20"/>
      <c r="H2574" s="20"/>
      <c r="I2574" s="20"/>
      <c r="J2574" s="20"/>
      <c r="K2574" s="16"/>
      <c r="L2574" s="20" t="s">
        <v>3193</v>
      </c>
      <c r="M2574" s="21" t="s">
        <v>3056</v>
      </c>
      <c r="N2574" s="16"/>
      <c r="O2574" s="16"/>
      <c r="P2574" s="20"/>
      <c r="Q2574" s="1"/>
      <c r="R2574" s="1"/>
      <c r="S2574" s="16"/>
      <c r="T2574" s="151"/>
    </row>
    <row r="2575" spans="2:20">
      <c r="B2575" s="29"/>
      <c r="C2575" s="20"/>
      <c r="D2575" s="20"/>
      <c r="E2575" s="20"/>
      <c r="F2575" s="20"/>
      <c r="G2575" s="20"/>
      <c r="H2575" s="20"/>
      <c r="I2575" s="20"/>
      <c r="J2575" s="20"/>
      <c r="K2575" s="16"/>
      <c r="L2575" s="20" t="s">
        <v>3227</v>
      </c>
      <c r="M2575" s="21" t="s">
        <v>3339</v>
      </c>
      <c r="N2575" s="16" t="str">
        <f t="shared" si="58"/>
        <v/>
      </c>
      <c r="O2575" s="16"/>
      <c r="P2575" s="20"/>
      <c r="Q2575" s="1"/>
      <c r="R2575" s="1"/>
      <c r="S2575" s="16"/>
      <c r="T2575" s="151"/>
    </row>
    <row r="2576" spans="2:20" ht="45">
      <c r="B2576" s="29" t="s">
        <v>793</v>
      </c>
      <c r="C2576" s="20" t="s">
        <v>788</v>
      </c>
      <c r="D2576" s="20" t="s">
        <v>790</v>
      </c>
      <c r="E2576" s="20" t="s">
        <v>781</v>
      </c>
      <c r="F2576" s="20" t="s">
        <v>792</v>
      </c>
      <c r="G2576" s="20" t="s">
        <v>809</v>
      </c>
      <c r="H2576" s="20" t="s">
        <v>784</v>
      </c>
      <c r="I2576" s="20" t="s">
        <v>784</v>
      </c>
      <c r="J2576" s="20" t="s">
        <v>787</v>
      </c>
      <c r="K2576" s="16" t="s">
        <v>2482</v>
      </c>
      <c r="L2576" s="20"/>
      <c r="M2576" s="21" t="s">
        <v>1094</v>
      </c>
      <c r="N2576" s="16" t="s">
        <v>1236</v>
      </c>
      <c r="O2576" s="16">
        <v>6</v>
      </c>
      <c r="P2576" s="20" t="s">
        <v>54</v>
      </c>
      <c r="Q2576" s="1" t="s">
        <v>2842</v>
      </c>
      <c r="R2576" s="1" t="s">
        <v>157</v>
      </c>
      <c r="S2576" s="16"/>
      <c r="T2576" s="151"/>
    </row>
    <row r="2577" spans="2:20" ht="30">
      <c r="B2577" s="29" t="s">
        <v>793</v>
      </c>
      <c r="C2577" s="20" t="s">
        <v>788</v>
      </c>
      <c r="D2577" s="20" t="s">
        <v>790</v>
      </c>
      <c r="E2577" s="20" t="s">
        <v>781</v>
      </c>
      <c r="F2577" s="20" t="s">
        <v>792</v>
      </c>
      <c r="G2577" s="20" t="s">
        <v>809</v>
      </c>
      <c r="H2577" s="20" t="s">
        <v>781</v>
      </c>
      <c r="I2577" s="20" t="s">
        <v>784</v>
      </c>
      <c r="J2577" s="20" t="s">
        <v>787</v>
      </c>
      <c r="K2577" s="16" t="s">
        <v>2483</v>
      </c>
      <c r="L2577" s="20"/>
      <c r="M2577" s="21" t="s">
        <v>1095</v>
      </c>
      <c r="N2577" s="16" t="str">
        <f t="shared" si="58"/>
        <v/>
      </c>
      <c r="O2577" s="16">
        <v>7</v>
      </c>
      <c r="P2577" s="20" t="s">
        <v>54</v>
      </c>
      <c r="Q2577" s="1" t="s">
        <v>2776</v>
      </c>
      <c r="R2577" s="1" t="s">
        <v>157</v>
      </c>
      <c r="S2577" s="16"/>
      <c r="T2577" s="151"/>
    </row>
    <row r="2578" spans="2:20">
      <c r="B2578" s="29"/>
      <c r="C2578" s="20"/>
      <c r="D2578" s="20"/>
      <c r="E2578" s="20"/>
      <c r="F2578" s="20"/>
      <c r="G2578" s="20"/>
      <c r="H2578" s="20"/>
      <c r="I2578" s="20"/>
      <c r="J2578" s="20"/>
      <c r="K2578" s="16"/>
      <c r="L2578" s="20" t="s">
        <v>3194</v>
      </c>
      <c r="M2578" s="21" t="s">
        <v>3195</v>
      </c>
      <c r="N2578" s="16"/>
      <c r="O2578" s="16"/>
      <c r="P2578" s="20"/>
      <c r="Q2578" s="1"/>
      <c r="R2578" s="1" t="s">
        <v>157</v>
      </c>
      <c r="S2578" s="16" t="s">
        <v>157</v>
      </c>
      <c r="T2578" s="151"/>
    </row>
    <row r="2579" spans="2:20">
      <c r="B2579" s="29"/>
      <c r="C2579" s="20"/>
      <c r="D2579" s="20"/>
      <c r="E2579" s="20"/>
      <c r="F2579" s="20"/>
      <c r="G2579" s="20"/>
      <c r="H2579" s="20"/>
      <c r="I2579" s="20"/>
      <c r="J2579" s="20"/>
      <c r="K2579" s="16"/>
      <c r="L2579" s="20" t="s">
        <v>3193</v>
      </c>
      <c r="M2579" s="21" t="s">
        <v>3056</v>
      </c>
      <c r="N2579" s="16"/>
      <c r="O2579" s="16"/>
      <c r="P2579" s="20"/>
      <c r="Q2579" s="1"/>
      <c r="R2579" s="1" t="s">
        <v>157</v>
      </c>
      <c r="S2579" s="16" t="s">
        <v>157</v>
      </c>
      <c r="T2579" s="151"/>
    </row>
    <row r="2580" spans="2:20">
      <c r="B2580" s="29"/>
      <c r="C2580" s="20"/>
      <c r="D2580" s="20"/>
      <c r="E2580" s="20"/>
      <c r="F2580" s="20"/>
      <c r="G2580" s="20"/>
      <c r="H2580" s="20"/>
      <c r="I2580" s="20"/>
      <c r="J2580" s="20"/>
      <c r="K2580" s="16"/>
      <c r="L2580" s="20" t="s">
        <v>3227</v>
      </c>
      <c r="M2580" s="21" t="s">
        <v>3339</v>
      </c>
      <c r="N2580" s="16" t="str">
        <f t="shared" si="58"/>
        <v>A</v>
      </c>
      <c r="O2580" s="16"/>
      <c r="P2580" s="20"/>
      <c r="Q2580" s="1"/>
      <c r="R2580" s="1"/>
      <c r="S2580" s="16"/>
      <c r="T2580" s="151"/>
    </row>
    <row r="2581" spans="2:20" ht="30">
      <c r="B2581" s="29" t="s">
        <v>793</v>
      </c>
      <c r="C2581" s="20" t="s">
        <v>788</v>
      </c>
      <c r="D2581" s="20" t="s">
        <v>790</v>
      </c>
      <c r="E2581" s="20" t="s">
        <v>781</v>
      </c>
      <c r="F2581" s="20" t="s">
        <v>792</v>
      </c>
      <c r="G2581" s="20" t="s">
        <v>809</v>
      </c>
      <c r="H2581" s="20" t="s">
        <v>790</v>
      </c>
      <c r="I2581" s="20" t="s">
        <v>784</v>
      </c>
      <c r="J2581" s="20" t="s">
        <v>787</v>
      </c>
      <c r="K2581" s="16" t="s">
        <v>2484</v>
      </c>
      <c r="L2581" s="20"/>
      <c r="M2581" s="21" t="s">
        <v>1096</v>
      </c>
      <c r="N2581" s="16" t="str">
        <f t="shared" si="58"/>
        <v/>
      </c>
      <c r="O2581" s="16">
        <v>7</v>
      </c>
      <c r="P2581" s="20" t="s">
        <v>54</v>
      </c>
      <c r="Q2581" s="1" t="s">
        <v>1115</v>
      </c>
      <c r="R2581" s="1" t="s">
        <v>157</v>
      </c>
      <c r="S2581" s="16"/>
      <c r="T2581" s="151"/>
    </row>
    <row r="2582" spans="2:20">
      <c r="B2582" s="29"/>
      <c r="C2582" s="20"/>
      <c r="D2582" s="20"/>
      <c r="E2582" s="20"/>
      <c r="F2582" s="20"/>
      <c r="G2582" s="20"/>
      <c r="H2582" s="20"/>
      <c r="I2582" s="20"/>
      <c r="J2582" s="20"/>
      <c r="K2582" s="16"/>
      <c r="L2582" s="20" t="s">
        <v>3194</v>
      </c>
      <c r="M2582" s="21" t="s">
        <v>3195</v>
      </c>
      <c r="N2582" s="16"/>
      <c r="O2582" s="16"/>
      <c r="P2582" s="20"/>
      <c r="Q2582" s="1"/>
      <c r="R2582" s="1" t="s">
        <v>157</v>
      </c>
      <c r="S2582" s="16" t="s">
        <v>157</v>
      </c>
      <c r="T2582" s="151"/>
    </row>
    <row r="2583" spans="2:20">
      <c r="B2583" s="29"/>
      <c r="C2583" s="20"/>
      <c r="D2583" s="20"/>
      <c r="E2583" s="20"/>
      <c r="F2583" s="20"/>
      <c r="G2583" s="20"/>
      <c r="H2583" s="20"/>
      <c r="I2583" s="20"/>
      <c r="J2583" s="20"/>
      <c r="K2583" s="16"/>
      <c r="L2583" s="20" t="s">
        <v>3193</v>
      </c>
      <c r="M2583" s="21" t="s">
        <v>3056</v>
      </c>
      <c r="N2583" s="16"/>
      <c r="O2583" s="16"/>
      <c r="P2583" s="20"/>
      <c r="Q2583" s="1"/>
      <c r="R2583" s="1" t="s">
        <v>157</v>
      </c>
      <c r="S2583" s="16" t="s">
        <v>157</v>
      </c>
      <c r="T2583" s="151"/>
    </row>
    <row r="2584" spans="2:20">
      <c r="B2584" s="29"/>
      <c r="C2584" s="20"/>
      <c r="D2584" s="20"/>
      <c r="E2584" s="20"/>
      <c r="F2584" s="20"/>
      <c r="G2584" s="20"/>
      <c r="H2584" s="20"/>
      <c r="I2584" s="20"/>
      <c r="J2584" s="20"/>
      <c r="K2584" s="16"/>
      <c r="L2584" s="20" t="s">
        <v>3227</v>
      </c>
      <c r="M2584" s="21" t="s">
        <v>3339</v>
      </c>
      <c r="N2584" s="16"/>
      <c r="O2584" s="16"/>
      <c r="P2584" s="20"/>
      <c r="Q2584" s="1"/>
      <c r="R2584" s="1"/>
      <c r="S2584" s="16"/>
      <c r="T2584" s="151"/>
    </row>
    <row r="2585" spans="2:20" ht="30">
      <c r="B2585" s="29" t="s">
        <v>793</v>
      </c>
      <c r="C2585" s="20" t="s">
        <v>788</v>
      </c>
      <c r="D2585" s="20" t="s">
        <v>790</v>
      </c>
      <c r="E2585" s="20" t="s">
        <v>781</v>
      </c>
      <c r="F2585" s="20" t="s">
        <v>792</v>
      </c>
      <c r="G2585" s="20" t="s">
        <v>809</v>
      </c>
      <c r="H2585" s="20" t="s">
        <v>782</v>
      </c>
      <c r="I2585" s="20" t="s">
        <v>784</v>
      </c>
      <c r="J2585" s="20" t="s">
        <v>787</v>
      </c>
      <c r="K2585" s="16" t="s">
        <v>2485</v>
      </c>
      <c r="L2585" s="20"/>
      <c r="M2585" s="21" t="s">
        <v>1097</v>
      </c>
      <c r="N2585" s="16" t="str">
        <f t="shared" si="58"/>
        <v/>
      </c>
      <c r="O2585" s="16">
        <v>7</v>
      </c>
      <c r="P2585" s="20" t="s">
        <v>54</v>
      </c>
      <c r="Q2585" s="1" t="s">
        <v>1116</v>
      </c>
      <c r="R2585" s="1" t="s">
        <v>157</v>
      </c>
      <c r="S2585" s="16"/>
      <c r="T2585" s="151"/>
    </row>
    <row r="2586" spans="2:20" ht="26.25">
      <c r="B2586" s="29"/>
      <c r="C2586" s="20"/>
      <c r="D2586" s="20"/>
      <c r="E2586" s="20"/>
      <c r="F2586" s="20"/>
      <c r="G2586" s="20"/>
      <c r="H2586" s="20"/>
      <c r="I2586" s="20"/>
      <c r="J2586" s="20"/>
      <c r="K2586" s="44"/>
      <c r="L2586" s="20" t="s">
        <v>3194</v>
      </c>
      <c r="M2586" s="21" t="s">
        <v>3195</v>
      </c>
      <c r="N2586" s="16"/>
      <c r="O2586" s="16"/>
      <c r="P2586" s="20"/>
      <c r="Q2586" s="1"/>
      <c r="R2586" s="1" t="s">
        <v>157</v>
      </c>
      <c r="S2586" s="16" t="s">
        <v>157</v>
      </c>
      <c r="T2586" s="151"/>
    </row>
    <row r="2587" spans="2:20">
      <c r="B2587" s="29"/>
      <c r="C2587" s="20"/>
      <c r="D2587" s="20"/>
      <c r="E2587" s="20"/>
      <c r="F2587" s="20"/>
      <c r="G2587" s="20"/>
      <c r="H2587" s="20"/>
      <c r="I2587" s="20"/>
      <c r="J2587" s="20"/>
      <c r="K2587" s="16"/>
      <c r="L2587" s="20" t="s">
        <v>3193</v>
      </c>
      <c r="M2587" s="21" t="s">
        <v>3056</v>
      </c>
      <c r="N2587" s="16"/>
      <c r="O2587" s="16"/>
      <c r="P2587" s="20"/>
      <c r="Q2587" s="1"/>
      <c r="R2587" s="1" t="s">
        <v>157</v>
      </c>
      <c r="S2587" s="16" t="s">
        <v>157</v>
      </c>
      <c r="T2587" s="151"/>
    </row>
    <row r="2588" spans="2:20">
      <c r="B2588" s="147"/>
      <c r="C2588" s="148"/>
      <c r="D2588" s="148"/>
      <c r="E2588" s="148"/>
      <c r="F2588" s="148"/>
      <c r="G2588" s="148"/>
      <c r="H2588" s="148"/>
      <c r="I2588" s="148"/>
      <c r="J2588" s="148"/>
      <c r="K2588" s="149"/>
      <c r="L2588" s="148" t="s">
        <v>3227</v>
      </c>
      <c r="M2588" s="217" t="s">
        <v>3339</v>
      </c>
      <c r="N2588" s="149"/>
      <c r="O2588" s="149"/>
      <c r="P2588" s="148"/>
      <c r="Q2588" s="150"/>
      <c r="R2588" s="150"/>
      <c r="S2588" s="149"/>
      <c r="T2588" s="153"/>
    </row>
    <row r="2592" spans="2:20" ht="27">
      <c r="B2592" s="307" t="s">
        <v>3014</v>
      </c>
      <c r="C2592" s="307"/>
      <c r="D2592" s="307"/>
      <c r="E2592" s="307"/>
      <c r="F2592" s="307"/>
      <c r="G2592" s="307"/>
      <c r="H2592" s="307"/>
      <c r="I2592" s="307"/>
      <c r="J2592" s="307"/>
      <c r="K2592" s="307"/>
      <c r="L2592" s="307"/>
      <c r="M2592" s="307"/>
      <c r="N2592" s="307"/>
      <c r="O2592" s="6"/>
    </row>
    <row r="2593" spans="2:15">
      <c r="L2593" s="34"/>
      <c r="M2593" s="19"/>
      <c r="N2593" s="19"/>
      <c r="O2593" s="19"/>
    </row>
    <row r="2594" spans="2:15">
      <c r="B2594" s="308" t="s">
        <v>6166</v>
      </c>
      <c r="C2594" s="308"/>
      <c r="D2594" s="308"/>
      <c r="E2594" s="308"/>
      <c r="F2594" s="308"/>
      <c r="G2594" s="308"/>
      <c r="H2594" s="308"/>
      <c r="I2594" s="308"/>
      <c r="J2594" s="308"/>
      <c r="K2594" s="308"/>
      <c r="L2594" s="308"/>
      <c r="M2594" s="308"/>
      <c r="N2594" s="308"/>
      <c r="O2594" s="19"/>
    </row>
    <row r="2595" spans="2:15">
      <c r="B2595" s="310" t="s">
        <v>3418</v>
      </c>
      <c r="C2595" s="311"/>
      <c r="D2595" s="311"/>
      <c r="E2595" s="311"/>
      <c r="F2595" s="311"/>
      <c r="G2595" s="311"/>
      <c r="H2595" s="311"/>
      <c r="I2595" s="311"/>
      <c r="J2595" s="311"/>
      <c r="K2595" s="311"/>
      <c r="L2595" s="311"/>
      <c r="M2595" s="311"/>
      <c r="N2595" s="312"/>
      <c r="O2595" s="19"/>
    </row>
    <row r="2596" spans="2:15">
      <c r="B2596" s="309" t="s">
        <v>3419</v>
      </c>
      <c r="C2596" s="309"/>
      <c r="D2596" s="309"/>
      <c r="E2596" s="309"/>
      <c r="F2596" s="309"/>
      <c r="G2596" s="309"/>
      <c r="H2596" s="309"/>
      <c r="I2596" s="309"/>
      <c r="J2596" s="309"/>
      <c r="K2596" s="309"/>
      <c r="L2596" s="309"/>
      <c r="M2596" s="309"/>
      <c r="N2596" s="309"/>
      <c r="O2596" s="19"/>
    </row>
    <row r="2597" spans="2:15">
      <c r="B2597" s="310" t="s">
        <v>3429</v>
      </c>
      <c r="C2597" s="311"/>
      <c r="D2597" s="311"/>
      <c r="E2597" s="311"/>
      <c r="F2597" s="311"/>
      <c r="G2597" s="311"/>
      <c r="H2597" s="311"/>
      <c r="I2597" s="311"/>
      <c r="J2597" s="311"/>
      <c r="K2597" s="311"/>
      <c r="L2597" s="311"/>
      <c r="M2597" s="311"/>
      <c r="N2597" s="312"/>
      <c r="O2597" s="19"/>
    </row>
    <row r="2598" spans="2:15">
      <c r="B2598" s="310" t="s">
        <v>6061</v>
      </c>
      <c r="C2598" s="311"/>
      <c r="D2598" s="311"/>
      <c r="E2598" s="311"/>
      <c r="F2598" s="311"/>
      <c r="G2598" s="311"/>
      <c r="H2598" s="311"/>
      <c r="I2598" s="311"/>
      <c r="J2598" s="311"/>
      <c r="K2598" s="311"/>
      <c r="L2598" s="311"/>
      <c r="M2598" s="311"/>
      <c r="N2598" s="312"/>
      <c r="O2598" s="19"/>
    </row>
    <row r="2599" spans="2:15">
      <c r="B2599" s="308" t="s">
        <v>6060</v>
      </c>
      <c r="C2599" s="308"/>
      <c r="D2599" s="308"/>
      <c r="E2599" s="308"/>
      <c r="F2599" s="308"/>
      <c r="G2599" s="308"/>
      <c r="H2599" s="308"/>
      <c r="I2599" s="308"/>
      <c r="J2599" s="308"/>
      <c r="K2599" s="308"/>
      <c r="L2599" s="308"/>
      <c r="M2599" s="308"/>
      <c r="N2599" s="308"/>
      <c r="O2599" s="19"/>
    </row>
    <row r="2600" spans="2:15">
      <c r="B2600" s="310" t="s">
        <v>3407</v>
      </c>
      <c r="C2600" s="311"/>
      <c r="D2600" s="311"/>
      <c r="E2600" s="311"/>
      <c r="F2600" s="311"/>
      <c r="G2600" s="311"/>
      <c r="H2600" s="311"/>
      <c r="I2600" s="311"/>
      <c r="J2600" s="311"/>
      <c r="K2600" s="311"/>
      <c r="L2600" s="311"/>
      <c r="M2600" s="311"/>
      <c r="N2600" s="312"/>
      <c r="O2600" s="19"/>
    </row>
    <row r="2601" spans="2:15">
      <c r="B2601" s="309" t="s">
        <v>3408</v>
      </c>
      <c r="C2601" s="309"/>
      <c r="D2601" s="309"/>
      <c r="E2601" s="309"/>
      <c r="F2601" s="309"/>
      <c r="G2601" s="309"/>
      <c r="H2601" s="309"/>
      <c r="I2601" s="309"/>
      <c r="J2601" s="309"/>
      <c r="K2601" s="309"/>
      <c r="L2601" s="309"/>
      <c r="M2601" s="309"/>
      <c r="N2601" s="309"/>
      <c r="O2601" s="19"/>
    </row>
    <row r="2602" spans="2:15">
      <c r="B2602" s="309" t="s">
        <v>6163</v>
      </c>
      <c r="C2602" s="309"/>
      <c r="D2602" s="309"/>
      <c r="E2602" s="309"/>
      <c r="F2602" s="309"/>
      <c r="G2602" s="309"/>
      <c r="H2602" s="309"/>
      <c r="I2602" s="309"/>
      <c r="J2602" s="309"/>
      <c r="K2602" s="309"/>
      <c r="L2602" s="309"/>
      <c r="M2602" s="309"/>
      <c r="N2602" s="309"/>
      <c r="O2602" s="19"/>
    </row>
    <row r="2603" spans="2:15">
      <c r="L2603" s="35"/>
      <c r="M2603"/>
      <c r="N2603"/>
      <c r="O2603"/>
    </row>
    <row r="2604" spans="2:15" ht="27">
      <c r="B2604" s="307" t="s">
        <v>3015</v>
      </c>
      <c r="C2604" s="307"/>
      <c r="D2604" s="307"/>
      <c r="E2604" s="307"/>
      <c r="F2604" s="307"/>
      <c r="G2604" s="307"/>
      <c r="H2604" s="307"/>
      <c r="I2604" s="307"/>
      <c r="J2604" s="307"/>
      <c r="K2604" s="307"/>
      <c r="L2604" s="307"/>
      <c r="M2604" s="307"/>
      <c r="N2604" s="307"/>
      <c r="O2604" s="6"/>
    </row>
    <row r="2605" spans="2:15">
      <c r="B2605" s="310" t="s">
        <v>3409</v>
      </c>
      <c r="C2605" s="311"/>
      <c r="D2605" s="311"/>
      <c r="E2605" s="311"/>
      <c r="F2605" s="311"/>
      <c r="G2605" s="311"/>
      <c r="H2605" s="311"/>
      <c r="I2605" s="311"/>
      <c r="J2605" s="311"/>
      <c r="K2605" s="311"/>
      <c r="L2605" s="311"/>
      <c r="M2605" s="311"/>
      <c r="N2605" s="312"/>
    </row>
    <row r="2606" spans="2:15">
      <c r="B2606" s="313" t="s">
        <v>6188</v>
      </c>
      <c r="C2606" s="314"/>
      <c r="D2606" s="314"/>
      <c r="E2606" s="314"/>
      <c r="F2606" s="314"/>
      <c r="G2606" s="314"/>
      <c r="H2606" s="314"/>
      <c r="I2606" s="314"/>
      <c r="J2606" s="314"/>
      <c r="K2606" s="314"/>
      <c r="L2606" s="314"/>
      <c r="M2606" s="314"/>
      <c r="N2606" s="315"/>
    </row>
    <row r="2610" spans="4:11">
      <c r="D2610"/>
    </row>
    <row r="2622" spans="4:11">
      <c r="K2622" s="93"/>
    </row>
    <row r="2623" spans="4:11">
      <c r="K2623" s="19"/>
    </row>
    <row r="2624" spans="4:11">
      <c r="K2624" s="19"/>
    </row>
    <row r="2625" spans="11:11">
      <c r="K2625" s="19"/>
    </row>
    <row r="2626" spans="11:11">
      <c r="K2626" s="19"/>
    </row>
    <row r="2627" spans="11:11">
      <c r="K2627" s="19"/>
    </row>
    <row r="2628" spans="11:11">
      <c r="K2628" s="19"/>
    </row>
    <row r="2629" spans="11:11">
      <c r="K2629" s="19"/>
    </row>
  </sheetData>
  <mergeCells count="41">
    <mergeCell ref="B2604:N2604"/>
    <mergeCell ref="B2605:N2605"/>
    <mergeCell ref="B2606:N2606"/>
    <mergeCell ref="B2599:N2599"/>
    <mergeCell ref="B2600:N2600"/>
    <mergeCell ref="B2601:N2601"/>
    <mergeCell ref="B2602:N2602"/>
    <mergeCell ref="B2592:N2592"/>
    <mergeCell ref="B2594:N2594"/>
    <mergeCell ref="B2596:N2596"/>
    <mergeCell ref="B2597:N2597"/>
    <mergeCell ref="B2598:N2598"/>
    <mergeCell ref="B2595:N2595"/>
    <mergeCell ref="A495:A496"/>
    <mergeCell ref="B1:K1"/>
    <mergeCell ref="A328:A329"/>
    <mergeCell ref="A369:A370"/>
    <mergeCell ref="A526:A527"/>
    <mergeCell ref="A533:A539"/>
    <mergeCell ref="A655:A656"/>
    <mergeCell ref="A660:A661"/>
    <mergeCell ref="A666:A667"/>
    <mergeCell ref="A701:A702"/>
    <mergeCell ref="A663:A664"/>
    <mergeCell ref="A1374:A1376"/>
    <mergeCell ref="A767:A768"/>
    <mergeCell ref="A796:A797"/>
    <mergeCell ref="A1160:A1161"/>
    <mergeCell ref="A1227:A1228"/>
    <mergeCell ref="A1299:A1300"/>
    <mergeCell ref="A1338:A1339"/>
    <mergeCell ref="A1352:A1353"/>
    <mergeCell ref="A1365:A1367"/>
    <mergeCell ref="A2133:A2134"/>
    <mergeCell ref="A2324:A2325"/>
    <mergeCell ref="A2343:A2344"/>
    <mergeCell ref="A2116:A2117"/>
    <mergeCell ref="A1585:A1587"/>
    <mergeCell ref="A1801:A1803"/>
    <mergeCell ref="A2009:A2010"/>
    <mergeCell ref="A2123:A2124"/>
  </mergeCells>
  <conditionalFormatting sqref="B701:K702 N701:T702 B1584:K1586 N1584:T1586 B1587:T1663 B1664:K1666 N1664:T1666 B1667:T2588 B3:T397 B398:Q398 S398:T398 B703:T705 B706:L706 N706:Q706 S706:T706 B557:L557 N557:T557 S458:T458 B458:Q458 B754:P754 R754:T754 B558:T700 B813:Q813 S813:T813 B399:T457 B459:T556 B707:T753 B814:T1583 B755:T812">
    <cfRule type="expression" dxfId="269" priority="34">
      <formula>$O3=1</formula>
    </cfRule>
    <cfRule type="expression" dxfId="268" priority="35">
      <formula>$O3=2</formula>
    </cfRule>
    <cfRule type="expression" dxfId="267" priority="36">
      <formula>$O3=3</formula>
    </cfRule>
    <cfRule type="expression" dxfId="266" priority="37">
      <formula>$O3=4</formula>
    </cfRule>
    <cfRule type="expression" dxfId="265" priority="38">
      <formula>$O3=5</formula>
    </cfRule>
    <cfRule type="expression" dxfId="264" priority="39">
      <formula>$O3=6</formula>
    </cfRule>
    <cfRule type="expression" dxfId="263" priority="40">
      <formula>$O3=7</formula>
    </cfRule>
    <cfRule type="expression" dxfId="262" priority="41">
      <formula>$S3="Excluído"</formula>
    </cfRule>
    <cfRule type="expression" dxfId="261" priority="42">
      <formula>$S3="Alterar"</formula>
    </cfRule>
    <cfRule type="expression" dxfId="260" priority="43">
      <formula>OR($S3="Excluir",$S3="Excluído")</formula>
    </cfRule>
    <cfRule type="expression" dxfId="259" priority="44">
      <formula>OR($S3="Incluir",$S3="Inclusão-TCE")</formula>
    </cfRule>
  </conditionalFormatting>
  <conditionalFormatting sqref="L701:M702">
    <cfRule type="expression" dxfId="258" priority="1">
      <formula>$O701=1</formula>
    </cfRule>
    <cfRule type="expression" dxfId="257" priority="2">
      <formula>$O701=2</formula>
    </cfRule>
    <cfRule type="expression" dxfId="256" priority="3">
      <formula>$O701=3</formula>
    </cfRule>
    <cfRule type="expression" dxfId="255" priority="4">
      <formula>$O701=4</formula>
    </cfRule>
    <cfRule type="expression" dxfId="254" priority="5">
      <formula>$O701=5</formula>
    </cfRule>
    <cfRule type="expression" dxfId="253" priority="6">
      <formula>$O701=6</formula>
    </cfRule>
    <cfRule type="expression" dxfId="252" priority="7">
      <formula>$O701=7</formula>
    </cfRule>
    <cfRule type="expression" dxfId="251" priority="8">
      <formula>$S701="Excluído"</formula>
    </cfRule>
    <cfRule type="expression" dxfId="250" priority="9">
      <formula>$S701="Alterar"</formula>
    </cfRule>
    <cfRule type="expression" dxfId="249" priority="10">
      <formula>OR($S701="Excluir",$S701="Excluído")</formula>
    </cfRule>
    <cfRule type="expression" dxfId="248" priority="11">
      <formula>OR($S701="Incluir",$S701="Inclusão-TCE")</formula>
    </cfRule>
  </conditionalFormatting>
  <conditionalFormatting sqref="L1584:M1586">
    <cfRule type="expression" dxfId="247" priority="23">
      <formula>$O1584=1</formula>
    </cfRule>
    <cfRule type="expression" dxfId="246" priority="24">
      <formula>$O1584=2</formula>
    </cfRule>
    <cfRule type="expression" dxfId="245" priority="25">
      <formula>$O1584=3</formula>
    </cfRule>
    <cfRule type="expression" dxfId="244" priority="26">
      <formula>$O1584=4</formula>
    </cfRule>
    <cfRule type="expression" dxfId="243" priority="27">
      <formula>$O1584=5</formula>
    </cfRule>
    <cfRule type="expression" dxfId="242" priority="28">
      <formula>$O1584=6</formula>
    </cfRule>
    <cfRule type="expression" dxfId="241" priority="29">
      <formula>$O1584=7</formula>
    </cfRule>
    <cfRule type="expression" dxfId="240" priority="30">
      <formula>$S1584="Excluído"</formula>
    </cfRule>
    <cfRule type="expression" dxfId="239" priority="31">
      <formula>$S1584="Alterar"</formula>
    </cfRule>
    <cfRule type="expression" dxfId="238" priority="32">
      <formula>OR($S1584="Excluir",$S1584="Excluído")</formula>
    </cfRule>
    <cfRule type="expression" dxfId="237" priority="33">
      <formula>OR($S1584="Incluir",$S1584="Inclusão-TCE")</formula>
    </cfRule>
  </conditionalFormatting>
  <conditionalFormatting sqref="L1664:M1666">
    <cfRule type="expression" dxfId="236" priority="12">
      <formula>$O1664=1</formula>
    </cfRule>
    <cfRule type="expression" dxfId="235" priority="13">
      <formula>$O1664=2</formula>
    </cfRule>
    <cfRule type="expression" dxfId="234" priority="14">
      <formula>$O1664=3</formula>
    </cfRule>
    <cfRule type="expression" dxfId="233" priority="15">
      <formula>$O1664=4</formula>
    </cfRule>
    <cfRule type="expression" dxfId="232" priority="16">
      <formula>$O1664=5</formula>
    </cfRule>
    <cfRule type="expression" dxfId="231" priority="17">
      <formula>$O1664=6</formula>
    </cfRule>
    <cfRule type="expression" dxfId="230" priority="18">
      <formula>$O1664=7</formula>
    </cfRule>
    <cfRule type="expression" dxfId="229" priority="19">
      <formula>$S1664="Excluído"</formula>
    </cfRule>
    <cfRule type="expression" dxfId="228" priority="20">
      <formula>$S1664="Alterar"</formula>
    </cfRule>
    <cfRule type="expression" dxfId="227" priority="21">
      <formula>OR($S1664="Excluir",$S1664="Excluído")</formula>
    </cfRule>
    <cfRule type="expression" dxfId="226" priority="22">
      <formula>OR($S1664="Incluir",$S1664="Inclusão-TCE")</formula>
    </cfRule>
  </conditionalFormatting>
  <hyperlinks>
    <hyperlink ref="R398" r:id="rId1" display="https://www.in.gov.br/en/web/dou/-/portaria-stn/mf-n-1.593-de-15-de-dezembro-de-2023-531782099" xr:uid="{BCC54D9C-F1BC-4C67-AC0B-B9812B5A4E77}"/>
  </hyperlinks>
  <pageMargins left="0.511811024" right="0.511811024" top="0.78740157499999996" bottom="0.78740157499999996" header="0.31496062000000002" footer="0.31496062000000002"/>
  <pageSetup paperSize="9" scale="66" orientation="portrait" r:id="rId2"/>
  <legacyDrawing r:id="rId3"/>
  <tableParts count="1">
    <tablePart r:id="rId4"/>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TABELAS!$I$2:$I$7</xm:f>
          </x14:formula1>
          <xm:sqref>S1747 S1749 S1751 S1776:S1777 S1785 S1787:S1789 S1791 S1808 S1810:S1811 S1813:S1815 S1818:S1819 S1821 S1823:S1824 S1834 S1836 S1838 S1840 S1842 S1844 S1846 S1848:S1849 S1851:S1854 S1864:S1866 S1869:S1871 S1874:S1877 S1879 S1881 S1883:S1884 S1886 S1891:S1893 S1902 S1926 S1928:S1930 S1932 S1939:S1941 S1945 S1949 S1953 S1957:S1958 S1962 S1970:S1972 S1975 S1978 S1981 S1984 S1987:S1991 S1995 S1999 S2003 S2007 S2011 S2015:S2016 S2020 S2024 S2028:S2029 S2033 S2037 S2041 S2045:S2046 S2050 S2054 S2087 S2090:S2093 S2100:S2104 S2107 S2110 S2137:S2138 S2141:S2143 S2146:S2149 S2151:S2153 S2155:S2158 S2161:S2164 S2167:S2170 S2174 S2176 S2179 S2181:S2184 S2186 S2189 S2192:S2194 S2196 S2198 S2200 S2202 S2220:S2224 S2226 S2228 S2230:S2273 S2287 S2289 S2291:S2294 S2296 S2298 S2300:S2301 S2303:S2305 S2307:S2309 S2312 S2326 S2331:S2333 S2335 S2337 S2344:S2346 S2348 S2366 S2368 S2370 S2372:S2374 S2376 S2378 S2395 S2400:S2402 S2404:S2405 S2407 S2409:S2410 S2412 S2414:S2418 S2425:S2427 S2430:S2432 S2548 S2435:S2546 S2557 S1826:S1832 S1857:S1858 S1860:S1862 S2384:S2388 S2421:S2423 S2550:S2555 S1896:S1899 S1934:S1937 S2095:S2098 S2204:S2217 S1906:S1924 S2328:S2329 S2350:S2354 S2572:S2590 S1753:S1772 S1780:S1783 S2113:S2134 S2357:S2364 S2559:S2568 S2275:S2285 S2070:S2071 S2058:S2061 S2066:S2068 S2390:S2393 S2315:S2324 S1797:S1806 S2073:S2084 S3:S1745</xm:sqref>
        </x14:dataValidation>
        <x14:dataValidation type="list" allowBlank="1" showInputMessage="1" showErrorMessage="1" xr:uid="{00000000-0002-0000-0000-000001000000}">
          <x14:formula1>
            <xm:f>'D:\Users\ramaolopes\Documents\2022 - Compatibilização - Receita X FR\[Compatibibilização_ P Receita 2022 - Municípios - Com Síntese v2 - Ajustada (2021-07-29) ULTIMA (1) - V.5.xlsx]TABELAS'!#REF!</xm:f>
          </x14:formula1>
          <xm:sqref>S1746 S1748 S1750 S1752 S1784 S1786 S1790 S1807 S1809 S1812 S1816:S1817 S1820 S1822 S1825 S1833 S1835 S1837 S1839 S1841 S1843 S1845 S1847 S1850 S1859 S1863 S1878 S1880 S1882 S1885 S1894:S1895 S1855:S1856 S1867:S1868 S1872:S1873 S1887:S1890 S1773:S1775 S1778:S1779 S1900:S1901 S1903:S1905 S1792:S1796</xm:sqref>
        </x14:dataValidation>
        <x14:dataValidation type="list" allowBlank="1" showInputMessage="1" showErrorMessage="1" xr:uid="{00000000-0002-0000-0000-000002000000}">
          <x14:formula1>
            <xm:f>'D:\Users\ramaolopes\Documents\2022 - Compatibilização - Receita X FR\[Compatibibilização_ P Receita 2022 - Municípios - Com Síntese v2 - Ajustada (2021-07-29) ULTIMA (1) - V.6.xlsx]TABELAS'!#REF!</xm:f>
          </x14:formula1>
          <xm:sqref>S1925 S1927 S1931 S1933 S1938 S1973:S1974 S1976:S1977 S1979:S1980 S1982:S1983 S1985:S1986 S2069 S2072 S2094 S2099 S2150 S2154 S2175 S2180 S2185 S2195 S2197 S2199 S2201 S2203 S2274 S2295 S2297 S2299 S2302 S2306 S2310:S2311 S2313:S2314 S2325 S2327 S2330 S2334 S2336 S2347 S2349 S2365 S2367 S2369 S2371 S2375 S2377 S2394 S2403 S2406 S2408 S2411 S2413 S2229 S2288 S2290 S2286 S2085:S2086 S2088:S2089 S2225 S2227 S1942:S1944 S1946:S1948 S1950:S1952 S1954:S1956 S1959:S1961 S2338:S2343 S1992:S1994 S1996:S1998 S2000:S2002 S2004:S2006 S2008:S2010 S2012:S2014 S2017:S2019 S2021:S2023 S2025:S2027 S2030:S2032 S2034:S2036 S2038:S2040 S2042:S2044 S2047:S2049 S2051:S2053 S2055:S2057 S2105:S2106 S2108:S2109 S2111:S2112 S2135:S2136 S2139:S2140 S2144:S2145 S2159:S2160 S2171:S2173 S2177:S2178 S2187:S2188 S2190:S2191 S2218:S2219 S2355:S2356 S2389 S2165:S2166 S1963:S1969 S2396:S2399 S2062:S2065 S2379:S2383</xm:sqref>
        </x14:dataValidation>
        <x14:dataValidation type="list" allowBlank="1" showInputMessage="1" showErrorMessage="1" xr:uid="{00000000-0002-0000-0000-000003000000}">
          <x14:formula1>
            <xm:f>'D:\Users\ramaolopes\Documents\2022 - Compatibilização - Receita X FR\[Compatibibilização_ P Receita 2022 - Municípios - Com Síntese v2 - Ajustada (2021-07-29) ULTIMA (1) - V.7.xlsx]TABELAS'!#REF!</xm:f>
          </x14:formula1>
          <xm:sqref>S2424 S2549 S2547 S2556 S2558 S2419:S2420 S2428:S2429 S2433:S2434 S2569:S2571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9F12C-C24D-48CB-8330-78388257BB18}">
  <dimension ref="B1:L64"/>
  <sheetViews>
    <sheetView topLeftCell="A46" workbookViewId="0">
      <selection activeCell="K75" sqref="K75"/>
    </sheetView>
  </sheetViews>
  <sheetFormatPr defaultRowHeight="15"/>
  <cols>
    <col min="1" max="1" width="3" customWidth="1"/>
    <col min="2" max="2" width="4.7109375" customWidth="1"/>
    <col min="3" max="3" width="4.85546875" customWidth="1"/>
    <col min="4" max="4" width="6" customWidth="1"/>
    <col min="5" max="5" width="5.85546875" customWidth="1"/>
    <col min="6" max="6" width="6.7109375" customWidth="1"/>
    <col min="7" max="7" width="5.85546875" customWidth="1"/>
    <col min="8" max="8" width="4.140625" customWidth="1"/>
    <col min="9" max="9" width="5.85546875" customWidth="1"/>
    <col min="10" max="10" width="17.85546875" customWidth="1"/>
    <col min="11" max="11" width="18.5703125" customWidth="1"/>
    <col min="12" max="12" width="147.85546875" customWidth="1"/>
  </cols>
  <sheetData>
    <row r="1" spans="2:12" ht="45">
      <c r="B1" s="279" t="s">
        <v>32</v>
      </c>
      <c r="C1" s="279" t="s">
        <v>33</v>
      </c>
      <c r="D1" s="279" t="s">
        <v>34</v>
      </c>
      <c r="E1" s="279" t="s">
        <v>35</v>
      </c>
      <c r="F1" s="279" t="s">
        <v>818</v>
      </c>
      <c r="G1" s="279" t="s">
        <v>36</v>
      </c>
      <c r="H1" s="279" t="s">
        <v>37</v>
      </c>
      <c r="I1" s="279" t="s">
        <v>819</v>
      </c>
      <c r="J1" s="281" t="s">
        <v>6278</v>
      </c>
      <c r="K1" s="282" t="s">
        <v>6279</v>
      </c>
      <c r="L1" s="280" t="s">
        <v>6062</v>
      </c>
    </row>
    <row r="2" spans="2:12">
      <c r="B2" s="298" t="s">
        <v>781</v>
      </c>
      <c r="C2" s="298" t="s">
        <v>788</v>
      </c>
      <c r="D2" s="298" t="s">
        <v>781</v>
      </c>
      <c r="E2" s="298" t="s">
        <v>782</v>
      </c>
      <c r="F2" s="298" t="s">
        <v>807</v>
      </c>
      <c r="G2" s="298" t="s">
        <v>781</v>
      </c>
      <c r="H2" s="298" t="s">
        <v>781</v>
      </c>
      <c r="I2" s="298" t="s">
        <v>783</v>
      </c>
      <c r="J2" s="298" t="s">
        <v>1424</v>
      </c>
      <c r="K2" s="299"/>
      <c r="L2" s="300" t="s">
        <v>2500</v>
      </c>
    </row>
    <row r="3" spans="2:12" ht="30">
      <c r="B3" s="284"/>
      <c r="C3" s="284"/>
      <c r="D3" s="284"/>
      <c r="E3" s="284"/>
      <c r="F3" s="284"/>
      <c r="G3" s="284"/>
      <c r="H3" s="284"/>
      <c r="I3" s="284"/>
      <c r="J3" s="283"/>
      <c r="K3" s="285" t="s">
        <v>6195</v>
      </c>
      <c r="L3" s="286" t="s">
        <v>6196</v>
      </c>
    </row>
    <row r="4" spans="2:12" ht="30">
      <c r="B4" s="284"/>
      <c r="C4" s="284"/>
      <c r="D4" s="284"/>
      <c r="E4" s="284"/>
      <c r="F4" s="284"/>
      <c r="G4" s="284"/>
      <c r="H4" s="284"/>
      <c r="I4" s="284"/>
      <c r="J4" s="283"/>
      <c r="K4" s="287" t="s">
        <v>6205</v>
      </c>
      <c r="L4" s="286" t="s">
        <v>6206</v>
      </c>
    </row>
    <row r="5" spans="2:12" ht="30">
      <c r="B5" s="284"/>
      <c r="C5" s="284"/>
      <c r="D5" s="284"/>
      <c r="E5" s="284"/>
      <c r="F5" s="284"/>
      <c r="G5" s="284"/>
      <c r="H5" s="284"/>
      <c r="I5" s="284"/>
      <c r="J5" s="283"/>
      <c r="K5" s="287" t="s">
        <v>6207</v>
      </c>
      <c r="L5" s="286" t="s">
        <v>6208</v>
      </c>
    </row>
    <row r="6" spans="2:12">
      <c r="B6" s="295" t="s">
        <v>781</v>
      </c>
      <c r="C6" s="295" t="s">
        <v>788</v>
      </c>
      <c r="D6" s="295" t="s">
        <v>781</v>
      </c>
      <c r="E6" s="295" t="s">
        <v>782</v>
      </c>
      <c r="F6" s="295" t="s">
        <v>807</v>
      </c>
      <c r="G6" s="295" t="s">
        <v>790</v>
      </c>
      <c r="H6" s="295" t="s">
        <v>781</v>
      </c>
      <c r="I6" s="295" t="s">
        <v>783</v>
      </c>
      <c r="J6" s="296" t="s">
        <v>1429</v>
      </c>
      <c r="K6" s="297"/>
      <c r="L6" s="294" t="s">
        <v>2503</v>
      </c>
    </row>
    <row r="7" spans="2:12" ht="30">
      <c r="B7" s="284"/>
      <c r="C7" s="284"/>
      <c r="D7" s="284"/>
      <c r="E7" s="284"/>
      <c r="F7" s="284"/>
      <c r="G7" s="284"/>
      <c r="H7" s="284"/>
      <c r="I7" s="284"/>
      <c r="J7" s="283"/>
      <c r="K7" s="287" t="s">
        <v>6195</v>
      </c>
      <c r="L7" s="286" t="s">
        <v>6196</v>
      </c>
    </row>
    <row r="8" spans="2:12" ht="30">
      <c r="B8" s="284"/>
      <c r="C8" s="284"/>
      <c r="D8" s="284"/>
      <c r="E8" s="284"/>
      <c r="F8" s="284"/>
      <c r="G8" s="284"/>
      <c r="H8" s="284"/>
      <c r="I8" s="284"/>
      <c r="J8" s="283"/>
      <c r="K8" s="287" t="s">
        <v>6205</v>
      </c>
      <c r="L8" s="286" t="s">
        <v>6209</v>
      </c>
    </row>
    <row r="9" spans="2:12" ht="30">
      <c r="B9" s="284"/>
      <c r="C9" s="284"/>
      <c r="D9" s="284"/>
      <c r="E9" s="284"/>
      <c r="F9" s="284"/>
      <c r="G9" s="284"/>
      <c r="H9" s="284"/>
      <c r="I9" s="284"/>
      <c r="J9" s="283"/>
      <c r="K9" s="287" t="s">
        <v>6207</v>
      </c>
      <c r="L9" s="286" t="s">
        <v>6210</v>
      </c>
    </row>
    <row r="10" spans="2:12">
      <c r="B10" s="291" t="s">
        <v>781</v>
      </c>
      <c r="C10" s="291" t="s">
        <v>788</v>
      </c>
      <c r="D10" s="291" t="s">
        <v>781</v>
      </c>
      <c r="E10" s="291" t="s">
        <v>782</v>
      </c>
      <c r="F10" s="291" t="s">
        <v>807</v>
      </c>
      <c r="G10" s="291" t="s">
        <v>791</v>
      </c>
      <c r="H10" s="291" t="s">
        <v>781</v>
      </c>
      <c r="I10" s="291" t="s">
        <v>783</v>
      </c>
      <c r="J10" s="292" t="s">
        <v>1439</v>
      </c>
      <c r="K10" s="293"/>
      <c r="L10" s="294" t="s">
        <v>2509</v>
      </c>
    </row>
    <row r="11" spans="2:12" ht="30">
      <c r="B11" s="284"/>
      <c r="C11" s="284"/>
      <c r="D11" s="284"/>
      <c r="E11" s="284"/>
      <c r="F11" s="284"/>
      <c r="G11" s="284"/>
      <c r="H11" s="284"/>
      <c r="I11" s="284"/>
      <c r="J11" s="283"/>
      <c r="K11" s="287" t="s">
        <v>6195</v>
      </c>
      <c r="L11" s="286" t="s">
        <v>6196</v>
      </c>
    </row>
    <row r="12" spans="2:12" ht="30">
      <c r="B12" s="284"/>
      <c r="C12" s="284"/>
      <c r="D12" s="284"/>
      <c r="E12" s="284"/>
      <c r="F12" s="284"/>
      <c r="G12" s="284"/>
      <c r="H12" s="284"/>
      <c r="I12" s="284"/>
      <c r="J12" s="283"/>
      <c r="K12" s="287" t="s">
        <v>6205</v>
      </c>
      <c r="L12" s="286" t="s">
        <v>6206</v>
      </c>
    </row>
    <row r="13" spans="2:12" ht="30">
      <c r="B13" s="284"/>
      <c r="C13" s="284"/>
      <c r="D13" s="284"/>
      <c r="E13" s="284"/>
      <c r="F13" s="284"/>
      <c r="G13" s="284"/>
      <c r="H13" s="284"/>
      <c r="I13" s="284"/>
      <c r="J13" s="283"/>
      <c r="K13" s="287" t="s">
        <v>6207</v>
      </c>
      <c r="L13" s="286" t="s">
        <v>6211</v>
      </c>
    </row>
    <row r="14" spans="2:12">
      <c r="B14" s="291" t="s">
        <v>781</v>
      </c>
      <c r="C14" s="291" t="s">
        <v>788</v>
      </c>
      <c r="D14" s="291" t="s">
        <v>781</v>
      </c>
      <c r="E14" s="291" t="s">
        <v>791</v>
      </c>
      <c r="F14" s="291" t="s">
        <v>809</v>
      </c>
      <c r="G14" s="291" t="s">
        <v>784</v>
      </c>
      <c r="H14" s="291" t="s">
        <v>784</v>
      </c>
      <c r="I14" s="291" t="s">
        <v>787</v>
      </c>
      <c r="J14" s="292" t="s">
        <v>1490</v>
      </c>
      <c r="K14" s="293"/>
      <c r="L14" s="294" t="s">
        <v>377</v>
      </c>
    </row>
    <row r="15" spans="2:12" ht="30">
      <c r="B15" s="284"/>
      <c r="C15" s="284"/>
      <c r="D15" s="284"/>
      <c r="E15" s="284"/>
      <c r="F15" s="284"/>
      <c r="G15" s="284"/>
      <c r="H15" s="284"/>
      <c r="I15" s="284"/>
      <c r="J15" s="283"/>
      <c r="K15" s="287" t="s">
        <v>6194</v>
      </c>
      <c r="L15" s="286" t="s">
        <v>6198</v>
      </c>
    </row>
    <row r="16" spans="2:12">
      <c r="B16" s="291" t="s">
        <v>781</v>
      </c>
      <c r="C16" s="291" t="s">
        <v>788</v>
      </c>
      <c r="D16" s="291" t="s">
        <v>781</v>
      </c>
      <c r="E16" s="291" t="s">
        <v>791</v>
      </c>
      <c r="F16" s="291" t="s">
        <v>811</v>
      </c>
      <c r="G16" s="291" t="s">
        <v>784</v>
      </c>
      <c r="H16" s="291" t="s">
        <v>784</v>
      </c>
      <c r="I16" s="291" t="s">
        <v>787</v>
      </c>
      <c r="J16" s="292" t="s">
        <v>1491</v>
      </c>
      <c r="K16" s="293"/>
      <c r="L16" s="294" t="s">
        <v>378</v>
      </c>
    </row>
    <row r="17" spans="2:12" ht="30">
      <c r="B17" s="288"/>
      <c r="C17" s="288"/>
      <c r="D17" s="288"/>
      <c r="E17" s="288"/>
      <c r="F17" s="288"/>
      <c r="G17" s="288"/>
      <c r="H17" s="288"/>
      <c r="I17" s="288"/>
      <c r="J17" s="289"/>
      <c r="K17" s="287" t="s">
        <v>6193</v>
      </c>
      <c r="L17" s="290" t="s">
        <v>6199</v>
      </c>
    </row>
    <row r="18" spans="2:12">
      <c r="B18" s="291" t="s">
        <v>781</v>
      </c>
      <c r="C18" s="291" t="s">
        <v>788</v>
      </c>
      <c r="D18" s="291" t="s">
        <v>781</v>
      </c>
      <c r="E18" s="291" t="s">
        <v>786</v>
      </c>
      <c r="F18" s="291" t="s">
        <v>807</v>
      </c>
      <c r="G18" s="291" t="s">
        <v>784</v>
      </c>
      <c r="H18" s="291" t="s">
        <v>781</v>
      </c>
      <c r="I18" s="291" t="s">
        <v>783</v>
      </c>
      <c r="J18" s="292" t="s">
        <v>1511</v>
      </c>
      <c r="K18" s="293"/>
      <c r="L18" s="294" t="s">
        <v>2543</v>
      </c>
    </row>
    <row r="19" spans="2:12">
      <c r="B19" s="288"/>
      <c r="C19" s="288"/>
      <c r="D19" s="288"/>
      <c r="E19" s="288"/>
      <c r="F19" s="288"/>
      <c r="G19" s="288"/>
      <c r="H19" s="288"/>
      <c r="I19" s="288"/>
      <c r="J19" s="289"/>
      <c r="K19" s="287" t="s">
        <v>6203</v>
      </c>
      <c r="L19" s="286" t="s">
        <v>6204</v>
      </c>
    </row>
    <row r="20" spans="2:12" ht="30">
      <c r="B20" s="288"/>
      <c r="C20" s="288"/>
      <c r="D20" s="288"/>
      <c r="E20" s="288"/>
      <c r="F20" s="288"/>
      <c r="G20" s="288"/>
      <c r="H20" s="288"/>
      <c r="I20" s="288"/>
      <c r="J20" s="289"/>
      <c r="K20" s="287" t="s">
        <v>6212</v>
      </c>
      <c r="L20" s="286" t="s">
        <v>6214</v>
      </c>
    </row>
    <row r="21" spans="2:12" ht="30">
      <c r="B21" s="288"/>
      <c r="C21" s="288"/>
      <c r="D21" s="288"/>
      <c r="E21" s="288"/>
      <c r="F21" s="288"/>
      <c r="G21" s="288"/>
      <c r="H21" s="288"/>
      <c r="I21" s="288"/>
      <c r="J21" s="289"/>
      <c r="K21" s="287" t="s">
        <v>6213</v>
      </c>
      <c r="L21" s="286" t="s">
        <v>6215</v>
      </c>
    </row>
    <row r="22" spans="2:12">
      <c r="B22" s="291" t="s">
        <v>781</v>
      </c>
      <c r="C22" s="291" t="s">
        <v>788</v>
      </c>
      <c r="D22" s="291" t="s">
        <v>781</v>
      </c>
      <c r="E22" s="291" t="s">
        <v>788</v>
      </c>
      <c r="F22" s="291" t="s">
        <v>807</v>
      </c>
      <c r="G22" s="291" t="s">
        <v>784</v>
      </c>
      <c r="H22" s="291" t="s">
        <v>781</v>
      </c>
      <c r="I22" s="291" t="s">
        <v>783</v>
      </c>
      <c r="J22" s="292" t="s">
        <v>1517</v>
      </c>
      <c r="K22" s="293"/>
      <c r="L22" s="294" t="s">
        <v>2546</v>
      </c>
    </row>
    <row r="23" spans="2:12" ht="30">
      <c r="B23" s="288"/>
      <c r="C23" s="288"/>
      <c r="D23" s="288"/>
      <c r="E23" s="288"/>
      <c r="F23" s="288"/>
      <c r="G23" s="288"/>
      <c r="H23" s="288"/>
      <c r="I23" s="288"/>
      <c r="J23" s="289"/>
      <c r="K23" s="287" t="s">
        <v>6216</v>
      </c>
      <c r="L23" s="286" t="s">
        <v>6218</v>
      </c>
    </row>
    <row r="24" spans="2:12" ht="30">
      <c r="B24" s="288"/>
      <c r="C24" s="288"/>
      <c r="D24" s="288"/>
      <c r="E24" s="288"/>
      <c r="F24" s="288"/>
      <c r="G24" s="288"/>
      <c r="H24" s="288"/>
      <c r="I24" s="288"/>
      <c r="J24" s="289"/>
      <c r="K24" s="287" t="s">
        <v>6217</v>
      </c>
      <c r="L24" s="286" t="s">
        <v>6219</v>
      </c>
    </row>
    <row r="25" spans="2:12">
      <c r="B25" s="291" t="s">
        <v>781</v>
      </c>
      <c r="C25" s="291" t="s">
        <v>788</v>
      </c>
      <c r="D25" s="291" t="s">
        <v>781</v>
      </c>
      <c r="E25" s="291" t="s">
        <v>788</v>
      </c>
      <c r="F25" s="291" t="s">
        <v>809</v>
      </c>
      <c r="G25" s="291" t="s">
        <v>784</v>
      </c>
      <c r="H25" s="291" t="s">
        <v>781</v>
      </c>
      <c r="I25" s="291" t="s">
        <v>783</v>
      </c>
      <c r="J25" s="292" t="s">
        <v>1521</v>
      </c>
      <c r="K25" s="293"/>
      <c r="L25" s="294" t="s">
        <v>773</v>
      </c>
    </row>
    <row r="26" spans="2:12" ht="30">
      <c r="B26" s="288"/>
      <c r="C26" s="288"/>
      <c r="D26" s="288"/>
      <c r="E26" s="288"/>
      <c r="F26" s="288"/>
      <c r="G26" s="288"/>
      <c r="H26" s="288"/>
      <c r="I26" s="288"/>
      <c r="J26" s="289"/>
      <c r="K26" s="287" t="s">
        <v>6224</v>
      </c>
      <c r="L26" s="286" t="s">
        <v>6221</v>
      </c>
    </row>
    <row r="27" spans="2:12" ht="30">
      <c r="B27" s="288"/>
      <c r="C27" s="288"/>
      <c r="D27" s="288"/>
      <c r="E27" s="288"/>
      <c r="F27" s="288"/>
      <c r="G27" s="288"/>
      <c r="H27" s="288"/>
      <c r="I27" s="288"/>
      <c r="J27" s="289"/>
      <c r="K27" s="287" t="s">
        <v>6223</v>
      </c>
      <c r="L27" s="286" t="s">
        <v>6222</v>
      </c>
    </row>
    <row r="28" spans="2:12">
      <c r="B28" s="291" t="s">
        <v>781</v>
      </c>
      <c r="C28" s="291" t="s">
        <v>788</v>
      </c>
      <c r="D28" s="291" t="s">
        <v>781</v>
      </c>
      <c r="E28" s="291" t="s">
        <v>788</v>
      </c>
      <c r="F28" s="291" t="s">
        <v>811</v>
      </c>
      <c r="G28" s="291" t="s">
        <v>784</v>
      </c>
      <c r="H28" s="291" t="s">
        <v>781</v>
      </c>
      <c r="I28" s="291" t="s">
        <v>783</v>
      </c>
      <c r="J28" s="292" t="s">
        <v>1526</v>
      </c>
      <c r="K28" s="293"/>
      <c r="L28" s="294" t="s">
        <v>774</v>
      </c>
    </row>
    <row r="29" spans="2:12" ht="30">
      <c r="B29" s="288"/>
      <c r="C29" s="288"/>
      <c r="D29" s="288"/>
      <c r="E29" s="288"/>
      <c r="F29" s="288"/>
      <c r="G29" s="288"/>
      <c r="H29" s="288"/>
      <c r="I29" s="288"/>
      <c r="J29" s="289"/>
      <c r="K29" s="287" t="s">
        <v>6225</v>
      </c>
      <c r="L29" s="286" t="s">
        <v>6268</v>
      </c>
    </row>
    <row r="30" spans="2:12" ht="30">
      <c r="B30" s="288"/>
      <c r="C30" s="288"/>
      <c r="D30" s="288"/>
      <c r="E30" s="288"/>
      <c r="F30" s="288"/>
      <c r="G30" s="288"/>
      <c r="H30" s="288"/>
      <c r="I30" s="288"/>
      <c r="J30" s="289"/>
      <c r="K30" s="287" t="s">
        <v>6226</v>
      </c>
      <c r="L30" s="286" t="s">
        <v>6269</v>
      </c>
    </row>
    <row r="31" spans="2:12">
      <c r="B31" s="291" t="s">
        <v>781</v>
      </c>
      <c r="C31" s="291" t="s">
        <v>788</v>
      </c>
      <c r="D31" s="291" t="s">
        <v>781</v>
      </c>
      <c r="E31" s="291" t="s">
        <v>788</v>
      </c>
      <c r="F31" s="291" t="s">
        <v>808</v>
      </c>
      <c r="G31" s="291" t="s">
        <v>784</v>
      </c>
      <c r="H31" s="291" t="s">
        <v>781</v>
      </c>
      <c r="I31" s="291" t="s">
        <v>783</v>
      </c>
      <c r="J31" s="292" t="s">
        <v>1531</v>
      </c>
      <c r="K31" s="293"/>
      <c r="L31" s="294" t="s">
        <v>775</v>
      </c>
    </row>
    <row r="32" spans="2:12" ht="30">
      <c r="B32" s="288"/>
      <c r="C32" s="288"/>
      <c r="D32" s="288"/>
      <c r="E32" s="288"/>
      <c r="F32" s="288"/>
      <c r="G32" s="288"/>
      <c r="H32" s="288"/>
      <c r="I32" s="288"/>
      <c r="J32" s="289"/>
      <c r="K32" s="287" t="s">
        <v>6227</v>
      </c>
      <c r="L32" s="286" t="s">
        <v>6229</v>
      </c>
    </row>
    <row r="33" spans="2:12" ht="30">
      <c r="B33" s="288"/>
      <c r="C33" s="288"/>
      <c r="D33" s="288"/>
      <c r="E33" s="288"/>
      <c r="F33" s="288"/>
      <c r="G33" s="288"/>
      <c r="H33" s="288"/>
      <c r="I33" s="288"/>
      <c r="J33" s="289"/>
      <c r="K33" s="287" t="s">
        <v>6228</v>
      </c>
      <c r="L33" s="286" t="s">
        <v>6262</v>
      </c>
    </row>
    <row r="34" spans="2:12">
      <c r="B34" s="291" t="s">
        <v>781</v>
      </c>
      <c r="C34" s="291" t="s">
        <v>788</v>
      </c>
      <c r="D34" s="291" t="s">
        <v>781</v>
      </c>
      <c r="E34" s="291" t="s">
        <v>793</v>
      </c>
      <c r="F34" s="291" t="s">
        <v>821</v>
      </c>
      <c r="G34" s="291" t="s">
        <v>784</v>
      </c>
      <c r="H34" s="291" t="s">
        <v>784</v>
      </c>
      <c r="I34" s="291" t="s">
        <v>787</v>
      </c>
      <c r="J34" s="292" t="s">
        <v>1552</v>
      </c>
      <c r="K34" s="293"/>
      <c r="L34" s="294" t="s">
        <v>1167</v>
      </c>
    </row>
    <row r="35" spans="2:12">
      <c r="B35" s="288"/>
      <c r="C35" s="288"/>
      <c r="D35" s="288"/>
      <c r="E35" s="288"/>
      <c r="F35" s="288"/>
      <c r="G35" s="288"/>
      <c r="H35" s="288"/>
      <c r="I35" s="288"/>
      <c r="J35" s="289"/>
      <c r="K35" s="287" t="s">
        <v>6257</v>
      </c>
      <c r="L35" s="286" t="s">
        <v>6258</v>
      </c>
    </row>
    <row r="36" spans="2:12">
      <c r="B36" s="291" t="s">
        <v>781</v>
      </c>
      <c r="C36" s="291" t="s">
        <v>788</v>
      </c>
      <c r="D36" s="291" t="s">
        <v>781</v>
      </c>
      <c r="E36" s="291" t="s">
        <v>793</v>
      </c>
      <c r="F36" s="291" t="s">
        <v>797</v>
      </c>
      <c r="G36" s="291" t="s">
        <v>784</v>
      </c>
      <c r="H36" s="291" t="s">
        <v>781</v>
      </c>
      <c r="I36" s="291" t="s">
        <v>797</v>
      </c>
      <c r="J36" s="292" t="s">
        <v>1557</v>
      </c>
      <c r="K36" s="293"/>
      <c r="L36" s="294" t="s">
        <v>2562</v>
      </c>
    </row>
    <row r="37" spans="2:12">
      <c r="B37" s="288"/>
      <c r="C37" s="288"/>
      <c r="D37" s="288"/>
      <c r="E37" s="288"/>
      <c r="F37" s="288"/>
      <c r="G37" s="288"/>
      <c r="H37" s="288"/>
      <c r="I37" s="288"/>
      <c r="J37" s="289"/>
      <c r="K37" s="287" t="s">
        <v>6189</v>
      </c>
      <c r="L37" s="290" t="s">
        <v>6190</v>
      </c>
    </row>
    <row r="38" spans="2:12">
      <c r="B38" s="288"/>
      <c r="C38" s="288"/>
      <c r="D38" s="288"/>
      <c r="E38" s="288"/>
      <c r="F38" s="288"/>
      <c r="G38" s="288"/>
      <c r="H38" s="288"/>
      <c r="I38" s="288"/>
      <c r="J38" s="289"/>
      <c r="K38" s="287" t="s">
        <v>6200</v>
      </c>
      <c r="L38" s="286" t="s">
        <v>6202</v>
      </c>
    </row>
    <row r="39" spans="2:12">
      <c r="B39" s="291" t="s">
        <v>781</v>
      </c>
      <c r="C39" s="291" t="s">
        <v>788</v>
      </c>
      <c r="D39" s="291" t="s">
        <v>790</v>
      </c>
      <c r="E39" s="291" t="s">
        <v>782</v>
      </c>
      <c r="F39" s="291" t="s">
        <v>807</v>
      </c>
      <c r="G39" s="291" t="s">
        <v>784</v>
      </c>
      <c r="H39" s="291" t="s">
        <v>781</v>
      </c>
      <c r="I39" s="291" t="s">
        <v>783</v>
      </c>
      <c r="J39" s="292" t="s">
        <v>1574</v>
      </c>
      <c r="K39" s="293"/>
      <c r="L39" s="294" t="s">
        <v>2566</v>
      </c>
    </row>
    <row r="40" spans="2:12" ht="30">
      <c r="B40" s="288"/>
      <c r="C40" s="288"/>
      <c r="D40" s="288"/>
      <c r="E40" s="288"/>
      <c r="F40" s="288"/>
      <c r="G40" s="288"/>
      <c r="H40" s="288"/>
      <c r="I40" s="288"/>
      <c r="J40" s="289"/>
      <c r="K40" s="287" t="s">
        <v>6232</v>
      </c>
      <c r="L40" s="290" t="s">
        <v>6233</v>
      </c>
    </row>
    <row r="41" spans="2:12" ht="30">
      <c r="B41" s="288"/>
      <c r="C41" s="288"/>
      <c r="D41" s="288"/>
      <c r="E41" s="288"/>
      <c r="F41" s="288"/>
      <c r="G41" s="288"/>
      <c r="H41" s="288"/>
      <c r="I41" s="288"/>
      <c r="J41" s="289"/>
      <c r="K41" s="287" t="s">
        <v>6234</v>
      </c>
      <c r="L41" s="286" t="s">
        <v>6280</v>
      </c>
    </row>
    <row r="42" spans="2:12" ht="30">
      <c r="B42" s="288"/>
      <c r="C42" s="288"/>
      <c r="D42" s="288"/>
      <c r="E42" s="288"/>
      <c r="F42" s="288"/>
      <c r="G42" s="288"/>
      <c r="H42" s="288"/>
      <c r="I42" s="288"/>
      <c r="J42" s="289"/>
      <c r="K42" s="287" t="s">
        <v>6235</v>
      </c>
      <c r="L42" s="286" t="s">
        <v>6281</v>
      </c>
    </row>
    <row r="43" spans="2:12">
      <c r="B43" s="291" t="s">
        <v>781</v>
      </c>
      <c r="C43" s="291" t="s">
        <v>788</v>
      </c>
      <c r="D43" s="291" t="s">
        <v>790</v>
      </c>
      <c r="E43" s="291" t="s">
        <v>791</v>
      </c>
      <c r="F43" s="291" t="s">
        <v>807</v>
      </c>
      <c r="G43" s="291" t="s">
        <v>784</v>
      </c>
      <c r="H43" s="291" t="s">
        <v>781</v>
      </c>
      <c r="I43" s="291" t="s">
        <v>783</v>
      </c>
      <c r="J43" s="292" t="s">
        <v>1579</v>
      </c>
      <c r="K43" s="293"/>
      <c r="L43" s="294" t="s">
        <v>2568</v>
      </c>
    </row>
    <row r="44" spans="2:12" ht="30">
      <c r="B44" s="288"/>
      <c r="C44" s="288"/>
      <c r="D44" s="288"/>
      <c r="E44" s="288"/>
      <c r="F44" s="288"/>
      <c r="G44" s="288"/>
      <c r="H44" s="288"/>
      <c r="I44" s="288"/>
      <c r="J44" s="289"/>
      <c r="K44" s="287" t="s">
        <v>6239</v>
      </c>
      <c r="L44" s="286" t="s">
        <v>6282</v>
      </c>
    </row>
    <row r="45" spans="2:12" ht="30">
      <c r="B45" s="288"/>
      <c r="C45" s="288"/>
      <c r="D45" s="288"/>
      <c r="E45" s="288"/>
      <c r="F45" s="288"/>
      <c r="G45" s="288"/>
      <c r="H45" s="288"/>
      <c r="I45" s="288"/>
      <c r="J45" s="289"/>
      <c r="K45" s="287" t="s">
        <v>6240</v>
      </c>
      <c r="L45" s="286" t="s">
        <v>6283</v>
      </c>
    </row>
    <row r="46" spans="2:12">
      <c r="B46" s="291" t="s">
        <v>781</v>
      </c>
      <c r="C46" s="291" t="s">
        <v>788</v>
      </c>
      <c r="D46" s="291" t="s">
        <v>790</v>
      </c>
      <c r="E46" s="291" t="s">
        <v>791</v>
      </c>
      <c r="F46" s="291" t="s">
        <v>809</v>
      </c>
      <c r="G46" s="291" t="s">
        <v>784</v>
      </c>
      <c r="H46" s="291" t="s">
        <v>781</v>
      </c>
      <c r="I46" s="291" t="s">
        <v>783</v>
      </c>
      <c r="J46" s="292" t="s">
        <v>1584</v>
      </c>
      <c r="K46" s="293"/>
      <c r="L46" s="294" t="s">
        <v>778</v>
      </c>
    </row>
    <row r="47" spans="2:12" ht="30">
      <c r="B47" s="288"/>
      <c r="C47" s="288"/>
      <c r="D47" s="288"/>
      <c r="E47" s="288"/>
      <c r="F47" s="288"/>
      <c r="G47" s="288"/>
      <c r="H47" s="288"/>
      <c r="I47" s="288"/>
      <c r="J47" s="289"/>
      <c r="K47" s="287" t="s">
        <v>6241</v>
      </c>
      <c r="L47" s="286" t="s">
        <v>6242</v>
      </c>
    </row>
    <row r="48" spans="2:12" ht="30">
      <c r="B48" s="288"/>
      <c r="C48" s="288"/>
      <c r="D48" s="288"/>
      <c r="E48" s="288"/>
      <c r="F48" s="288"/>
      <c r="G48" s="288"/>
      <c r="H48" s="288"/>
      <c r="I48" s="288"/>
      <c r="J48" s="289"/>
      <c r="K48" s="287" t="s">
        <v>6243</v>
      </c>
      <c r="L48" s="286" t="s">
        <v>6244</v>
      </c>
    </row>
    <row r="49" spans="2:12">
      <c r="B49" s="291" t="s">
        <v>781</v>
      </c>
      <c r="C49" s="291" t="s">
        <v>788</v>
      </c>
      <c r="D49" s="291" t="s">
        <v>790</v>
      </c>
      <c r="E49" s="291" t="s">
        <v>791</v>
      </c>
      <c r="F49" s="291" t="s">
        <v>797</v>
      </c>
      <c r="G49" s="291" t="s">
        <v>784</v>
      </c>
      <c r="H49" s="291" t="s">
        <v>781</v>
      </c>
      <c r="I49" s="291" t="s">
        <v>783</v>
      </c>
      <c r="J49" s="292" t="s">
        <v>1589</v>
      </c>
      <c r="K49" s="293"/>
      <c r="L49" s="301" t="s">
        <v>1590</v>
      </c>
    </row>
    <row r="50" spans="2:12" ht="30">
      <c r="B50" s="288"/>
      <c r="C50" s="288"/>
      <c r="D50" s="288"/>
      <c r="E50" s="288"/>
      <c r="F50" s="288"/>
      <c r="G50" s="288"/>
      <c r="H50" s="288"/>
      <c r="I50" s="288"/>
      <c r="J50" s="289"/>
      <c r="K50" s="287" t="s">
        <v>6245</v>
      </c>
      <c r="L50" s="290" t="s">
        <v>6272</v>
      </c>
    </row>
    <row r="51" spans="2:12" ht="30">
      <c r="B51" s="288"/>
      <c r="C51" s="288"/>
      <c r="D51" s="288"/>
      <c r="E51" s="288"/>
      <c r="F51" s="288"/>
      <c r="G51" s="288"/>
      <c r="H51" s="288"/>
      <c r="I51" s="288"/>
      <c r="J51" s="289"/>
      <c r="K51" s="287" t="s">
        <v>6246</v>
      </c>
      <c r="L51" s="290" t="s">
        <v>6273</v>
      </c>
    </row>
    <row r="52" spans="2:12" ht="30">
      <c r="B52" s="288"/>
      <c r="C52" s="288"/>
      <c r="D52" s="288"/>
      <c r="E52" s="288"/>
      <c r="F52" s="288"/>
      <c r="G52" s="288"/>
      <c r="H52" s="288"/>
      <c r="I52" s="288"/>
      <c r="J52" s="289"/>
      <c r="K52" s="287" t="s">
        <v>6247</v>
      </c>
      <c r="L52" s="286" t="s">
        <v>6250</v>
      </c>
    </row>
    <row r="53" spans="2:12" ht="30">
      <c r="B53" s="288"/>
      <c r="C53" s="288"/>
      <c r="D53" s="288"/>
      <c r="E53" s="288"/>
      <c r="F53" s="288"/>
      <c r="G53" s="288"/>
      <c r="H53" s="288"/>
      <c r="I53" s="288"/>
      <c r="J53" s="289"/>
      <c r="K53" s="287" t="s">
        <v>6248</v>
      </c>
      <c r="L53" s="286" t="s">
        <v>6249</v>
      </c>
    </row>
    <row r="54" spans="2:12">
      <c r="B54" s="291" t="s">
        <v>781</v>
      </c>
      <c r="C54" s="291" t="s">
        <v>788</v>
      </c>
      <c r="D54" s="291" t="s">
        <v>790</v>
      </c>
      <c r="E54" s="291" t="s">
        <v>793</v>
      </c>
      <c r="F54" s="291" t="s">
        <v>809</v>
      </c>
      <c r="G54" s="291" t="s">
        <v>784</v>
      </c>
      <c r="H54" s="291" t="s">
        <v>781</v>
      </c>
      <c r="I54" s="291" t="s">
        <v>783</v>
      </c>
      <c r="J54" s="292" t="s">
        <v>1597</v>
      </c>
      <c r="K54" s="293"/>
      <c r="L54" s="294" t="s">
        <v>2573</v>
      </c>
    </row>
    <row r="55" spans="2:12" ht="30">
      <c r="B55" s="288"/>
      <c r="C55" s="288"/>
      <c r="D55" s="288"/>
      <c r="E55" s="288"/>
      <c r="F55" s="288"/>
      <c r="G55" s="288"/>
      <c r="H55" s="288"/>
      <c r="I55" s="288"/>
      <c r="J55" s="289"/>
      <c r="K55" s="287" t="s">
        <v>6252</v>
      </c>
      <c r="L55" s="286" t="s">
        <v>6284</v>
      </c>
    </row>
    <row r="56" spans="2:12" ht="30">
      <c r="B56" s="288"/>
      <c r="C56" s="288"/>
      <c r="D56" s="288"/>
      <c r="E56" s="288"/>
      <c r="F56" s="288"/>
      <c r="G56" s="288"/>
      <c r="H56" s="288"/>
      <c r="I56" s="288"/>
      <c r="J56" s="289"/>
      <c r="K56" s="287" t="s">
        <v>6253</v>
      </c>
      <c r="L56" s="286" t="s">
        <v>6254</v>
      </c>
    </row>
    <row r="57" spans="2:12">
      <c r="B57" s="291" t="s">
        <v>781</v>
      </c>
      <c r="C57" s="291" t="s">
        <v>788</v>
      </c>
      <c r="D57" s="291" t="s">
        <v>790</v>
      </c>
      <c r="E57" s="291" t="s">
        <v>793</v>
      </c>
      <c r="F57" s="291" t="s">
        <v>797</v>
      </c>
      <c r="G57" s="291" t="s">
        <v>784</v>
      </c>
      <c r="H57" s="291" t="s">
        <v>781</v>
      </c>
      <c r="I57" s="291" t="s">
        <v>783</v>
      </c>
      <c r="J57" s="292" t="s">
        <v>3186</v>
      </c>
      <c r="K57" s="293"/>
      <c r="L57" s="294" t="s">
        <v>3189</v>
      </c>
    </row>
    <row r="58" spans="2:12">
      <c r="B58" s="288"/>
      <c r="C58" s="288"/>
      <c r="D58" s="288"/>
      <c r="E58" s="288"/>
      <c r="F58" s="288"/>
      <c r="G58" s="288"/>
      <c r="H58" s="288"/>
      <c r="I58" s="288"/>
      <c r="J58" s="289"/>
      <c r="K58" s="287" t="s">
        <v>6259</v>
      </c>
      <c r="L58" s="286" t="s">
        <v>6260</v>
      </c>
    </row>
    <row r="59" spans="2:12">
      <c r="B59" s="291" t="s">
        <v>790</v>
      </c>
      <c r="C59" s="291" t="s">
        <v>791</v>
      </c>
      <c r="D59" s="291" t="s">
        <v>781</v>
      </c>
      <c r="E59" s="291" t="s">
        <v>793</v>
      </c>
      <c r="F59" s="291" t="s">
        <v>809</v>
      </c>
      <c r="G59" s="291" t="s">
        <v>784</v>
      </c>
      <c r="H59" s="291" t="s">
        <v>781</v>
      </c>
      <c r="I59" s="291" t="s">
        <v>787</v>
      </c>
      <c r="J59" s="292" t="s">
        <v>3019</v>
      </c>
      <c r="K59" s="293"/>
      <c r="L59" s="294" t="s">
        <v>2800</v>
      </c>
    </row>
    <row r="60" spans="2:12">
      <c r="B60" s="288"/>
      <c r="C60" s="288"/>
      <c r="D60" s="288"/>
      <c r="E60" s="288"/>
      <c r="F60" s="288"/>
      <c r="G60" s="288"/>
      <c r="H60" s="288"/>
      <c r="I60" s="288"/>
      <c r="J60" s="289"/>
      <c r="K60" s="287" t="s">
        <v>6257</v>
      </c>
      <c r="L60" s="286" t="s">
        <v>6258</v>
      </c>
    </row>
    <row r="61" spans="2:12">
      <c r="B61" s="291" t="s">
        <v>790</v>
      </c>
      <c r="C61" s="291" t="s">
        <v>791</v>
      </c>
      <c r="D61" s="291" t="s">
        <v>781</v>
      </c>
      <c r="E61" s="291" t="s">
        <v>793</v>
      </c>
      <c r="F61" s="291" t="s">
        <v>797</v>
      </c>
      <c r="G61" s="291" t="s">
        <v>784</v>
      </c>
      <c r="H61" s="291" t="s">
        <v>781</v>
      </c>
      <c r="I61" s="291" t="s">
        <v>787</v>
      </c>
      <c r="J61" s="292" t="s">
        <v>1883</v>
      </c>
      <c r="K61" s="293"/>
      <c r="L61" s="294" t="s">
        <v>2562</v>
      </c>
    </row>
    <row r="62" spans="2:12">
      <c r="B62" s="288"/>
      <c r="C62" s="288"/>
      <c r="D62" s="288"/>
      <c r="E62" s="288"/>
      <c r="F62" s="288"/>
      <c r="G62" s="288"/>
      <c r="H62" s="288"/>
      <c r="I62" s="288"/>
      <c r="J62" s="289"/>
      <c r="K62" s="287" t="s">
        <v>6200</v>
      </c>
      <c r="L62" s="286" t="s">
        <v>6202</v>
      </c>
    </row>
    <row r="63" spans="2:12">
      <c r="B63" s="291" t="s">
        <v>790</v>
      </c>
      <c r="C63" s="291" t="s">
        <v>791</v>
      </c>
      <c r="D63" s="291" t="s">
        <v>790</v>
      </c>
      <c r="E63" s="291" t="s">
        <v>793</v>
      </c>
      <c r="F63" s="291" t="s">
        <v>797</v>
      </c>
      <c r="G63" s="291" t="s">
        <v>784</v>
      </c>
      <c r="H63" s="291" t="s">
        <v>781</v>
      </c>
      <c r="I63" s="291" t="s">
        <v>783</v>
      </c>
      <c r="J63" s="292" t="s">
        <v>3187</v>
      </c>
      <c r="K63" s="293"/>
      <c r="L63" s="294" t="s">
        <v>3185</v>
      </c>
    </row>
    <row r="64" spans="2:12">
      <c r="B64" s="288"/>
      <c r="C64" s="288"/>
      <c r="D64" s="288"/>
      <c r="E64" s="288"/>
      <c r="F64" s="288"/>
      <c r="G64" s="288"/>
      <c r="H64" s="288"/>
      <c r="I64" s="288"/>
      <c r="J64" s="289"/>
      <c r="K64" s="287" t="s">
        <v>6259</v>
      </c>
      <c r="L64" s="286" t="s">
        <v>6260</v>
      </c>
    </row>
  </sheetData>
  <autoFilter ref="B1:L1" xr:uid="{7069F12C-C24D-48CB-8330-78388257BB18}"/>
  <conditionalFormatting sqref="K3:L3 B16:L16 B18:L36 B38:L64">
    <cfRule type="expression" dxfId="201" priority="122">
      <formula>$Q3=1</formula>
    </cfRule>
    <cfRule type="expression" dxfId="200" priority="123">
      <formula>$Q3=2</formula>
    </cfRule>
    <cfRule type="expression" dxfId="199" priority="124">
      <formula>$Q3=3</formula>
    </cfRule>
    <cfRule type="expression" dxfId="198" priority="125">
      <formula>$Q3=4</formula>
    </cfRule>
    <cfRule type="expression" dxfId="197" priority="126">
      <formula>$Q3=5</formula>
    </cfRule>
    <cfRule type="expression" dxfId="196" priority="127">
      <formula>$Q3=6</formula>
    </cfRule>
    <cfRule type="expression" dxfId="195" priority="128">
      <formula>$Q3=7</formula>
    </cfRule>
    <cfRule type="expression" dxfId="194" priority="129">
      <formula>$U3="Excluído"</formula>
    </cfRule>
    <cfRule type="expression" dxfId="193" priority="130">
      <formula>$U3="Alterar"</formula>
    </cfRule>
    <cfRule type="expression" dxfId="192" priority="131">
      <formula>OR($U3="Excluir",$U3="Excluído")</formula>
    </cfRule>
    <cfRule type="expression" dxfId="191" priority="132">
      <formula>OR($U3="Incluir",$U3="Inclusão-TCE")</formula>
    </cfRule>
  </conditionalFormatting>
  <conditionalFormatting sqref="K4:L5">
    <cfRule type="expression" dxfId="190" priority="111">
      <formula>$Q4=1</formula>
    </cfRule>
    <cfRule type="expression" dxfId="189" priority="112">
      <formula>$Q4=2</formula>
    </cfRule>
    <cfRule type="expression" dxfId="188" priority="113">
      <formula>$Q4=3</formula>
    </cfRule>
    <cfRule type="expression" dxfId="187" priority="114">
      <formula>$Q4=4</formula>
    </cfRule>
    <cfRule type="expression" dxfId="186" priority="115">
      <formula>$Q4=5</formula>
    </cfRule>
    <cfRule type="expression" dxfId="185" priority="116">
      <formula>$Q4=6</formula>
    </cfRule>
    <cfRule type="expression" dxfId="184" priority="117">
      <formula>$Q4=7</formula>
    </cfRule>
    <cfRule type="expression" dxfId="183" priority="118">
      <formula>$U4="Excluído"</formula>
    </cfRule>
    <cfRule type="expression" dxfId="182" priority="119">
      <formula>$U4="Alterar"</formula>
    </cfRule>
    <cfRule type="expression" dxfId="181" priority="120">
      <formula>OR($U4="Excluir",$U4="Excluído")</formula>
    </cfRule>
    <cfRule type="expression" dxfId="180" priority="121">
      <formula>OR($U4="Incluir",$U4="Inclusão-TCE")</formula>
    </cfRule>
  </conditionalFormatting>
  <conditionalFormatting sqref="B6:L6">
    <cfRule type="expression" dxfId="179" priority="100">
      <formula>$Q6=1</formula>
    </cfRule>
    <cfRule type="expression" dxfId="178" priority="101">
      <formula>$Q6=2</formula>
    </cfRule>
    <cfRule type="expression" dxfId="177" priority="102">
      <formula>$Q6=3</formula>
    </cfRule>
    <cfRule type="expression" dxfId="176" priority="103">
      <formula>$Q6=4</formula>
    </cfRule>
    <cfRule type="expression" dxfId="175" priority="104">
      <formula>$Q6=5</formula>
    </cfRule>
    <cfRule type="expression" dxfId="174" priority="105">
      <formula>$Q6=6</formula>
    </cfRule>
    <cfRule type="expression" dxfId="173" priority="106">
      <formula>$Q6=7</formula>
    </cfRule>
    <cfRule type="expression" dxfId="172" priority="107">
      <formula>$U6="Excluído"</formula>
    </cfRule>
    <cfRule type="expression" dxfId="171" priority="108">
      <formula>$U6="Alterar"</formula>
    </cfRule>
    <cfRule type="expression" dxfId="170" priority="109">
      <formula>OR($U6="Excluir",$U6="Excluído")</formula>
    </cfRule>
    <cfRule type="expression" dxfId="169" priority="110">
      <formula>OR($U6="Incluir",$U6="Inclusão-TCE")</formula>
    </cfRule>
  </conditionalFormatting>
  <conditionalFormatting sqref="K7:L7">
    <cfRule type="expression" dxfId="168" priority="89">
      <formula>$Q7=1</formula>
    </cfRule>
    <cfRule type="expression" dxfId="167" priority="90">
      <formula>$Q7=2</formula>
    </cfRule>
    <cfRule type="expression" dxfId="166" priority="91">
      <formula>$Q7=3</formula>
    </cfRule>
    <cfRule type="expression" dxfId="165" priority="92">
      <formula>$Q7=4</formula>
    </cfRule>
    <cfRule type="expression" dxfId="164" priority="93">
      <formula>$Q7=5</formula>
    </cfRule>
    <cfRule type="expression" dxfId="163" priority="94">
      <formula>$Q7=6</formula>
    </cfRule>
    <cfRule type="expression" dxfId="162" priority="95">
      <formula>$Q7=7</formula>
    </cfRule>
    <cfRule type="expression" dxfId="161" priority="96">
      <formula>$U7="Excluído"</formula>
    </cfRule>
    <cfRule type="expression" dxfId="160" priority="97">
      <formula>$U7="Alterar"</formula>
    </cfRule>
    <cfRule type="expression" dxfId="159" priority="98">
      <formula>OR($U7="Excluir",$U7="Excluído")</formula>
    </cfRule>
    <cfRule type="expression" dxfId="158" priority="99">
      <formula>OR($U7="Incluir",$U7="Inclusão-TCE")</formula>
    </cfRule>
  </conditionalFormatting>
  <conditionalFormatting sqref="K8:L9">
    <cfRule type="expression" dxfId="157" priority="78">
      <formula>$Q8=1</formula>
    </cfRule>
    <cfRule type="expression" dxfId="156" priority="79">
      <formula>$Q8=2</formula>
    </cfRule>
    <cfRule type="expression" dxfId="155" priority="80">
      <formula>$Q8=3</formula>
    </cfRule>
    <cfRule type="expression" dxfId="154" priority="81">
      <formula>$Q8=4</formula>
    </cfRule>
    <cfRule type="expression" dxfId="153" priority="82">
      <formula>$Q8=5</formula>
    </cfRule>
    <cfRule type="expression" dxfId="152" priority="83">
      <formula>$Q8=6</formula>
    </cfRule>
    <cfRule type="expression" dxfId="151" priority="84">
      <formula>$Q8=7</formula>
    </cfRule>
    <cfRule type="expression" dxfId="150" priority="85">
      <formula>$U8="Excluído"</formula>
    </cfRule>
    <cfRule type="expression" dxfId="149" priority="86">
      <formula>$U8="Alterar"</formula>
    </cfRule>
    <cfRule type="expression" dxfId="148" priority="87">
      <formula>OR($U8="Excluir",$U8="Excluído")</formula>
    </cfRule>
    <cfRule type="expression" dxfId="147" priority="88">
      <formula>OR($U8="Incluir",$U8="Inclusão-TCE")</formula>
    </cfRule>
  </conditionalFormatting>
  <conditionalFormatting sqref="B10:L10">
    <cfRule type="expression" dxfId="146" priority="67">
      <formula>$Q10=1</formula>
    </cfRule>
    <cfRule type="expression" dxfId="145" priority="68">
      <formula>$Q10=2</formula>
    </cfRule>
    <cfRule type="expression" dxfId="144" priority="69">
      <formula>$Q10=3</formula>
    </cfRule>
    <cfRule type="expression" dxfId="143" priority="70">
      <formula>$Q10=4</formula>
    </cfRule>
    <cfRule type="expression" dxfId="142" priority="71">
      <formula>$Q10=5</formula>
    </cfRule>
    <cfRule type="expression" dxfId="141" priority="72">
      <formula>$Q10=6</formula>
    </cfRule>
    <cfRule type="expression" dxfId="140" priority="73">
      <formula>$Q10=7</formula>
    </cfRule>
    <cfRule type="expression" dxfId="139" priority="74">
      <formula>$U10="Excluído"</formula>
    </cfRule>
    <cfRule type="expression" dxfId="138" priority="75">
      <formula>$U10="Alterar"</formula>
    </cfRule>
    <cfRule type="expression" dxfId="137" priority="76">
      <formula>OR($U10="Excluir",$U10="Excluído")</formula>
    </cfRule>
    <cfRule type="expression" dxfId="136" priority="77">
      <formula>OR($U10="Incluir",$U10="Inclusão-TCE")</formula>
    </cfRule>
  </conditionalFormatting>
  <conditionalFormatting sqref="K11:L11">
    <cfRule type="expression" dxfId="135" priority="56">
      <formula>$Q11=1</formula>
    </cfRule>
    <cfRule type="expression" dxfId="134" priority="57">
      <formula>$Q11=2</formula>
    </cfRule>
    <cfRule type="expression" dxfId="133" priority="58">
      <formula>$Q11=3</formula>
    </cfRule>
    <cfRule type="expression" dxfId="132" priority="59">
      <formula>$Q11=4</formula>
    </cfRule>
    <cfRule type="expression" dxfId="131" priority="60">
      <formula>$Q11=5</formula>
    </cfRule>
    <cfRule type="expression" dxfId="130" priority="61">
      <formula>$Q11=6</formula>
    </cfRule>
    <cfRule type="expression" dxfId="129" priority="62">
      <formula>$Q11=7</formula>
    </cfRule>
    <cfRule type="expression" dxfId="128" priority="63">
      <formula>$U11="Excluído"</formula>
    </cfRule>
    <cfRule type="expression" dxfId="127" priority="64">
      <formula>$U11="Alterar"</formula>
    </cfRule>
    <cfRule type="expression" dxfId="126" priority="65">
      <formula>OR($U11="Excluir",$U11="Excluído")</formula>
    </cfRule>
    <cfRule type="expression" dxfId="125" priority="66">
      <formula>OR($U11="Incluir",$U11="Inclusão-TCE")</formula>
    </cfRule>
  </conditionalFormatting>
  <conditionalFormatting sqref="K12:L13">
    <cfRule type="expression" dxfId="124" priority="45">
      <formula>$Q12=1</formula>
    </cfRule>
    <cfRule type="expression" dxfId="123" priority="46">
      <formula>$Q12=2</formula>
    </cfRule>
    <cfRule type="expression" dxfId="122" priority="47">
      <formula>$Q12=3</formula>
    </cfRule>
    <cfRule type="expression" dxfId="121" priority="48">
      <formula>$Q12=4</formula>
    </cfRule>
    <cfRule type="expression" dxfId="120" priority="49">
      <formula>$Q12=5</formula>
    </cfRule>
    <cfRule type="expression" dxfId="119" priority="50">
      <formula>$Q12=6</formula>
    </cfRule>
    <cfRule type="expression" dxfId="118" priority="51">
      <formula>$Q12=7</formula>
    </cfRule>
    <cfRule type="expression" dxfId="117" priority="52">
      <formula>$U12="Excluído"</formula>
    </cfRule>
    <cfRule type="expression" dxfId="116" priority="53">
      <formula>$U12="Alterar"</formula>
    </cfRule>
    <cfRule type="expression" dxfId="115" priority="54">
      <formula>OR($U12="Excluir",$U12="Excluído")</formula>
    </cfRule>
    <cfRule type="expression" dxfId="114" priority="55">
      <formula>OR($U12="Incluir",$U12="Inclusão-TCE")</formula>
    </cfRule>
  </conditionalFormatting>
  <conditionalFormatting sqref="B14:L14">
    <cfRule type="expression" dxfId="113" priority="34">
      <formula>$Q14=1</formula>
    </cfRule>
    <cfRule type="expression" dxfId="112" priority="35">
      <formula>$Q14=2</formula>
    </cfRule>
    <cfRule type="expression" dxfId="111" priority="36">
      <formula>$Q14=3</formula>
    </cfRule>
    <cfRule type="expression" dxfId="110" priority="37">
      <formula>$Q14=4</formula>
    </cfRule>
    <cfRule type="expression" dxfId="109" priority="38">
      <formula>$Q14=5</formula>
    </cfRule>
    <cfRule type="expression" dxfId="108" priority="39">
      <formula>$Q14=6</formula>
    </cfRule>
    <cfRule type="expression" dxfId="107" priority="40">
      <formula>$Q14=7</formula>
    </cfRule>
    <cfRule type="expression" dxfId="106" priority="41">
      <formula>$U14="Excluído"</formula>
    </cfRule>
    <cfRule type="expression" dxfId="105" priority="42">
      <formula>$U14="Alterar"</formula>
    </cfRule>
    <cfRule type="expression" dxfId="104" priority="43">
      <formula>OR($U14="Excluir",$U14="Excluído")</formula>
    </cfRule>
    <cfRule type="expression" dxfId="103" priority="44">
      <formula>OR($U14="Incluir",$U14="Inclusão-TCE")</formula>
    </cfRule>
  </conditionalFormatting>
  <conditionalFormatting sqref="K15:L15">
    <cfRule type="expression" dxfId="102" priority="23">
      <formula>$Q15=1</formula>
    </cfRule>
    <cfRule type="expression" dxfId="101" priority="24">
      <formula>$Q15=2</formula>
    </cfRule>
    <cfRule type="expression" dxfId="100" priority="25">
      <formula>$Q15=3</formula>
    </cfRule>
    <cfRule type="expression" dxfId="99" priority="26">
      <formula>$Q15=4</formula>
    </cfRule>
    <cfRule type="expression" dxfId="98" priority="27">
      <formula>$Q15=5</formula>
    </cfRule>
    <cfRule type="expression" dxfId="97" priority="28">
      <formula>$Q15=6</formula>
    </cfRule>
    <cfRule type="expression" dxfId="96" priority="29">
      <formula>$Q15=7</formula>
    </cfRule>
    <cfRule type="expression" dxfId="95" priority="30">
      <formula>$U15="Excluído"</formula>
    </cfRule>
    <cfRule type="expression" dxfId="94" priority="31">
      <formula>$U15="Alterar"</formula>
    </cfRule>
    <cfRule type="expression" dxfId="93" priority="32">
      <formula>OR($U15="Excluir",$U15="Excluído")</formula>
    </cfRule>
    <cfRule type="expression" dxfId="92" priority="33">
      <formula>OR($U15="Incluir",$U15="Inclusão-TCE")</formula>
    </cfRule>
  </conditionalFormatting>
  <conditionalFormatting sqref="B17:K17">
    <cfRule type="expression" dxfId="91" priority="12">
      <formula>$Q17=1</formula>
    </cfRule>
    <cfRule type="expression" dxfId="90" priority="13">
      <formula>$Q17=2</formula>
    </cfRule>
    <cfRule type="expression" dxfId="89" priority="14">
      <formula>$Q17=3</formula>
    </cfRule>
    <cfRule type="expression" dxfId="88" priority="15">
      <formula>$Q17=4</formula>
    </cfRule>
    <cfRule type="expression" dxfId="87" priority="16">
      <formula>$Q17=5</formula>
    </cfRule>
    <cfRule type="expression" dxfId="86" priority="17">
      <formula>$Q17=6</formula>
    </cfRule>
    <cfRule type="expression" dxfId="85" priority="18">
      <formula>$Q17=7</formula>
    </cfRule>
    <cfRule type="expression" dxfId="84" priority="19">
      <formula>$U17="Excluído"</formula>
    </cfRule>
    <cfRule type="expression" dxfId="83" priority="20">
      <formula>$U17="Alterar"</formula>
    </cfRule>
    <cfRule type="expression" dxfId="82" priority="21">
      <formula>OR($U17="Excluir",$U17="Excluído")</formula>
    </cfRule>
    <cfRule type="expression" dxfId="81" priority="22">
      <formula>OR($U17="Incluir",$U17="Inclusão-TCE")</formula>
    </cfRule>
  </conditionalFormatting>
  <conditionalFormatting sqref="B37:K37">
    <cfRule type="expression" dxfId="80" priority="1">
      <formula>$Q37=1</formula>
    </cfRule>
    <cfRule type="expression" dxfId="79" priority="2">
      <formula>$Q37=2</formula>
    </cfRule>
    <cfRule type="expression" dxfId="78" priority="3">
      <formula>$Q37=3</formula>
    </cfRule>
    <cfRule type="expression" dxfId="77" priority="4">
      <formula>$Q37=4</formula>
    </cfRule>
    <cfRule type="expression" dxfId="76" priority="5">
      <formula>$Q37=5</formula>
    </cfRule>
    <cfRule type="expression" dxfId="75" priority="6">
      <formula>$Q37=6</formula>
    </cfRule>
    <cfRule type="expression" dxfId="74" priority="7">
      <formula>$Q37=7</formula>
    </cfRule>
    <cfRule type="expression" dxfId="73" priority="8">
      <formula>$U37="Excluído"</formula>
    </cfRule>
    <cfRule type="expression" dxfId="72" priority="9">
      <formula>$U37="Alterar"</formula>
    </cfRule>
    <cfRule type="expression" dxfId="71" priority="10">
      <formula>OR($U37="Excluir",$U37="Excluído")</formula>
    </cfRule>
    <cfRule type="expression" dxfId="70" priority="11">
      <formula>OR($U37="Incluir",$U37="Inclusão-TCE")</formula>
    </cfRule>
  </conditionalFormatting>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R64"/>
  <sheetViews>
    <sheetView showGridLines="0" zoomScaleNormal="100" workbookViewId="0">
      <pane ySplit="2" topLeftCell="A9" activePane="bottomLeft" state="frozen"/>
      <selection pane="bottomLeft" activeCell="M26" sqref="M26"/>
    </sheetView>
  </sheetViews>
  <sheetFormatPr defaultColWidth="0" defaultRowHeight="15"/>
  <cols>
    <col min="1" max="1" width="2.140625" style="19" customWidth="1"/>
    <col min="2" max="2" width="7.140625" style="19" bestFit="1" customWidth="1"/>
    <col min="3" max="3" width="8.5703125" style="19" bestFit="1" customWidth="1"/>
    <col min="4" max="4" width="7.140625" style="19" bestFit="1" customWidth="1"/>
    <col min="5" max="5" width="6.7109375" style="19" bestFit="1" customWidth="1"/>
    <col min="6" max="8" width="8.140625" style="19" bestFit="1" customWidth="1"/>
    <col min="9" max="9" width="6.7109375" style="19" bestFit="1" customWidth="1"/>
    <col min="10" max="10" width="8.140625" style="19" bestFit="1" customWidth="1"/>
    <col min="11" max="11" width="20.7109375" style="19" customWidth="1"/>
    <col min="12" max="12" width="16.5703125" style="19" hidden="1" customWidth="1"/>
    <col min="13" max="13" width="86.28515625" style="136" bestFit="1" customWidth="1"/>
    <col min="14" max="14" width="11.140625" style="170" bestFit="1" customWidth="1"/>
    <col min="15" max="15" width="11.140625" style="170" customWidth="1"/>
    <col min="16" max="16" width="13.42578125" style="170" bestFit="1" customWidth="1"/>
    <col min="17" max="17" width="2.140625" style="19" customWidth="1"/>
    <col min="18" max="18" width="0" style="19" hidden="1" customWidth="1"/>
    <col min="19" max="16384" width="9.140625" style="19" hidden="1"/>
  </cols>
  <sheetData>
    <row r="1" spans="1:16" ht="11.25" customHeight="1"/>
    <row r="2" spans="1:16" s="241" customFormat="1" ht="45" customHeight="1">
      <c r="A2" s="19"/>
      <c r="B2" s="207" t="s">
        <v>817</v>
      </c>
      <c r="C2" s="208" t="s">
        <v>32</v>
      </c>
      <c r="D2" s="209" t="s">
        <v>3364</v>
      </c>
      <c r="E2" s="209" t="s">
        <v>34</v>
      </c>
      <c r="F2" s="209" t="s">
        <v>35</v>
      </c>
      <c r="G2" s="209" t="s">
        <v>818</v>
      </c>
      <c r="H2" s="209" t="s">
        <v>36</v>
      </c>
      <c r="I2" s="209" t="s">
        <v>37</v>
      </c>
      <c r="J2" s="209" t="s">
        <v>819</v>
      </c>
      <c r="K2" s="204" t="s">
        <v>6063</v>
      </c>
      <c r="L2" s="205" t="s">
        <v>6064</v>
      </c>
      <c r="M2" s="206" t="s">
        <v>6062</v>
      </c>
      <c r="N2" s="209" t="s">
        <v>3334</v>
      </c>
      <c r="O2" s="210" t="s">
        <v>6164</v>
      </c>
      <c r="P2" s="210" t="s">
        <v>3460</v>
      </c>
    </row>
    <row r="3" spans="1:16" s="241" customFormat="1" ht="21" customHeight="1">
      <c r="A3" s="19"/>
      <c r="B3" s="202"/>
      <c r="C3" s="82" t="s">
        <v>781</v>
      </c>
      <c r="D3" s="82" t="s">
        <v>781</v>
      </c>
      <c r="E3" s="82" t="s">
        <v>790</v>
      </c>
      <c r="F3" s="82" t="s">
        <v>790</v>
      </c>
      <c r="G3" s="82" t="s">
        <v>808</v>
      </c>
      <c r="H3" s="82" t="s">
        <v>784</v>
      </c>
      <c r="I3" s="82" t="s">
        <v>784</v>
      </c>
      <c r="J3" s="82" t="s">
        <v>787</v>
      </c>
      <c r="K3" s="83" t="s">
        <v>6101</v>
      </c>
      <c r="L3" s="82" t="s">
        <v>6102</v>
      </c>
      <c r="M3" s="155" t="s">
        <v>6102</v>
      </c>
      <c r="N3" s="82" t="s">
        <v>14</v>
      </c>
      <c r="O3" s="180" t="s">
        <v>6165</v>
      </c>
      <c r="P3" s="180" t="s">
        <v>3461</v>
      </c>
    </row>
    <row r="4" spans="1:16" s="241" customFormat="1">
      <c r="A4" s="19"/>
      <c r="B4" s="203"/>
      <c r="C4" s="68" t="s">
        <v>781</v>
      </c>
      <c r="D4" s="68" t="s">
        <v>790</v>
      </c>
      <c r="E4" s="68" t="s">
        <v>781</v>
      </c>
      <c r="F4" s="68" t="s">
        <v>793</v>
      </c>
      <c r="G4" s="68" t="s">
        <v>807</v>
      </c>
      <c r="H4" s="68" t="s">
        <v>784</v>
      </c>
      <c r="I4" s="68" t="s">
        <v>784</v>
      </c>
      <c r="J4" s="68" t="s">
        <v>787</v>
      </c>
      <c r="K4" s="69" t="s">
        <v>6105</v>
      </c>
      <c r="L4" s="68"/>
      <c r="M4" s="70" t="s">
        <v>6106</v>
      </c>
      <c r="N4" s="68" t="s">
        <v>14</v>
      </c>
      <c r="O4" s="181" t="s">
        <v>6165</v>
      </c>
      <c r="P4" s="181" t="s">
        <v>3461</v>
      </c>
    </row>
    <row r="5" spans="1:16" s="241" customFormat="1">
      <c r="A5" s="19"/>
      <c r="B5" s="203"/>
      <c r="C5" s="56" t="s">
        <v>781</v>
      </c>
      <c r="D5" s="56" t="s">
        <v>790</v>
      </c>
      <c r="E5" s="56" t="s">
        <v>781</v>
      </c>
      <c r="F5" s="56" t="s">
        <v>793</v>
      </c>
      <c r="G5" s="56" t="s">
        <v>807</v>
      </c>
      <c r="H5" s="56" t="s">
        <v>781</v>
      </c>
      <c r="I5" s="56" t="s">
        <v>784</v>
      </c>
      <c r="J5" s="56" t="s">
        <v>787</v>
      </c>
      <c r="K5" s="57" t="s">
        <v>6108</v>
      </c>
      <c r="L5" s="56"/>
      <c r="M5" s="58" t="s">
        <v>6109</v>
      </c>
      <c r="N5" s="56" t="s">
        <v>14</v>
      </c>
      <c r="O5" s="182" t="s">
        <v>6165</v>
      </c>
      <c r="P5" s="182" t="s">
        <v>3461</v>
      </c>
    </row>
    <row r="6" spans="1:16" s="241" customFormat="1" ht="18.75" customHeight="1">
      <c r="A6" s="19"/>
      <c r="B6" s="203"/>
      <c r="C6" s="68" t="s">
        <v>781</v>
      </c>
      <c r="D6" s="68" t="s">
        <v>790</v>
      </c>
      <c r="E6" s="68" t="s">
        <v>781</v>
      </c>
      <c r="F6" s="68" t="s">
        <v>793</v>
      </c>
      <c r="G6" s="68" t="s">
        <v>807</v>
      </c>
      <c r="H6" s="68" t="s">
        <v>793</v>
      </c>
      <c r="I6" s="68" t="s">
        <v>784</v>
      </c>
      <c r="J6" s="68" t="s">
        <v>787</v>
      </c>
      <c r="K6" s="69" t="s">
        <v>6111</v>
      </c>
      <c r="L6" s="68" t="s">
        <v>6112</v>
      </c>
      <c r="M6" s="70" t="s">
        <v>6112</v>
      </c>
      <c r="N6" s="68" t="s">
        <v>14</v>
      </c>
      <c r="O6" s="181" t="s">
        <v>6165</v>
      </c>
      <c r="P6" s="181" t="s">
        <v>3461</v>
      </c>
    </row>
    <row r="7" spans="1:16" s="241" customFormat="1" ht="18.75" customHeight="1">
      <c r="A7" s="19"/>
      <c r="B7" s="203"/>
      <c r="C7" s="56" t="s">
        <v>781</v>
      </c>
      <c r="D7" s="56" t="s">
        <v>790</v>
      </c>
      <c r="E7" s="56" t="s">
        <v>781</v>
      </c>
      <c r="F7" s="56" t="s">
        <v>793</v>
      </c>
      <c r="G7" s="56" t="s">
        <v>807</v>
      </c>
      <c r="H7" s="56" t="s">
        <v>793</v>
      </c>
      <c r="I7" s="56" t="s">
        <v>781</v>
      </c>
      <c r="J7" s="56" t="s">
        <v>787</v>
      </c>
      <c r="K7" s="57" t="s">
        <v>6159</v>
      </c>
      <c r="L7" s="56" t="s">
        <v>6112</v>
      </c>
      <c r="M7" s="58" t="s">
        <v>6112</v>
      </c>
      <c r="N7" s="56" t="s">
        <v>14</v>
      </c>
      <c r="O7" s="182" t="s">
        <v>6165</v>
      </c>
      <c r="P7" s="182" t="s">
        <v>3461</v>
      </c>
    </row>
    <row r="8" spans="1:16" s="241" customFormat="1">
      <c r="A8" s="19"/>
      <c r="B8" s="203"/>
      <c r="C8" s="158" t="s">
        <v>781</v>
      </c>
      <c r="D8" s="158" t="s">
        <v>786</v>
      </c>
      <c r="E8" s="158" t="s">
        <v>793</v>
      </c>
      <c r="F8" s="158" t="s">
        <v>793</v>
      </c>
      <c r="G8" s="158" t="s">
        <v>807</v>
      </c>
      <c r="H8" s="158" t="s">
        <v>791</v>
      </c>
      <c r="I8" s="158" t="s">
        <v>784</v>
      </c>
      <c r="J8" s="158" t="s">
        <v>787</v>
      </c>
      <c r="K8" s="158" t="s">
        <v>3264</v>
      </c>
      <c r="L8" s="159" t="s">
        <v>4128</v>
      </c>
      <c r="M8" s="160" t="s">
        <v>4128</v>
      </c>
      <c r="N8" s="171" t="s">
        <v>10</v>
      </c>
      <c r="O8" s="240">
        <v>45119</v>
      </c>
      <c r="P8" s="183" t="s">
        <v>3461</v>
      </c>
    </row>
    <row r="9" spans="1:16" s="241" customFormat="1">
      <c r="A9" s="19"/>
      <c r="B9" s="203"/>
      <c r="C9" s="158" t="s">
        <v>781</v>
      </c>
      <c r="D9" s="158" t="s">
        <v>788</v>
      </c>
      <c r="E9" s="158" t="s">
        <v>781</v>
      </c>
      <c r="F9" s="158" t="s">
        <v>781</v>
      </c>
      <c r="G9" s="158" t="s">
        <v>814</v>
      </c>
      <c r="H9" s="158" t="s">
        <v>784</v>
      </c>
      <c r="I9" s="158" t="s">
        <v>784</v>
      </c>
      <c r="J9" s="158" t="s">
        <v>787</v>
      </c>
      <c r="K9" s="158" t="s">
        <v>6116</v>
      </c>
      <c r="L9" s="158" t="s">
        <v>6117</v>
      </c>
      <c r="M9" s="161" t="s">
        <v>6117</v>
      </c>
      <c r="N9" s="171" t="s">
        <v>14</v>
      </c>
      <c r="O9" s="183" t="s">
        <v>6165</v>
      </c>
      <c r="P9" s="183" t="s">
        <v>3461</v>
      </c>
    </row>
    <row r="10" spans="1:16" s="241" customFormat="1">
      <c r="A10" s="19"/>
      <c r="B10" s="203"/>
      <c r="C10" s="158" t="s">
        <v>781</v>
      </c>
      <c r="D10" s="158" t="s">
        <v>788</v>
      </c>
      <c r="E10" s="158" t="s">
        <v>781</v>
      </c>
      <c r="F10" s="158" t="s">
        <v>790</v>
      </c>
      <c r="G10" s="158" t="s">
        <v>811</v>
      </c>
      <c r="H10" s="158" t="s">
        <v>781</v>
      </c>
      <c r="I10" s="158" t="s">
        <v>784</v>
      </c>
      <c r="J10" s="158" t="s">
        <v>787</v>
      </c>
      <c r="K10" s="158" t="s">
        <v>1416</v>
      </c>
      <c r="L10" s="159"/>
      <c r="M10" s="160" t="s">
        <v>336</v>
      </c>
      <c r="N10" s="171" t="s">
        <v>14</v>
      </c>
      <c r="O10" s="251">
        <v>45194</v>
      </c>
      <c r="P10" s="171" t="s">
        <v>6171</v>
      </c>
    </row>
    <row r="11" spans="1:16" s="241" customFormat="1">
      <c r="A11" s="19"/>
      <c r="B11" s="203"/>
      <c r="C11" s="158" t="s">
        <v>781</v>
      </c>
      <c r="D11" s="158" t="s">
        <v>788</v>
      </c>
      <c r="E11" s="158" t="s">
        <v>781</v>
      </c>
      <c r="F11" s="158" t="s">
        <v>790</v>
      </c>
      <c r="G11" s="158" t="s">
        <v>811</v>
      </c>
      <c r="H11" s="158" t="s">
        <v>790</v>
      </c>
      <c r="I11" s="158" t="s">
        <v>784</v>
      </c>
      <c r="J11" s="158" t="s">
        <v>787</v>
      </c>
      <c r="K11" s="158" t="s">
        <v>1417</v>
      </c>
      <c r="L11" s="159"/>
      <c r="M11" s="160" t="s">
        <v>338</v>
      </c>
      <c r="N11" s="171" t="s">
        <v>14</v>
      </c>
      <c r="O11" s="251">
        <v>45194</v>
      </c>
      <c r="P11" s="171" t="s">
        <v>6171</v>
      </c>
    </row>
    <row r="12" spans="1:16" s="241" customFormat="1">
      <c r="A12" s="19"/>
      <c r="B12" s="203"/>
      <c r="C12" s="158" t="s">
        <v>781</v>
      </c>
      <c r="D12" s="158" t="s">
        <v>788</v>
      </c>
      <c r="E12" s="158" t="s">
        <v>781</v>
      </c>
      <c r="F12" s="158" t="s">
        <v>790</v>
      </c>
      <c r="G12" s="158" t="s">
        <v>811</v>
      </c>
      <c r="H12" s="158" t="s">
        <v>782</v>
      </c>
      <c r="I12" s="158" t="s">
        <v>784</v>
      </c>
      <c r="J12" s="158" t="s">
        <v>787</v>
      </c>
      <c r="K12" s="158" t="s">
        <v>1418</v>
      </c>
      <c r="L12" s="159"/>
      <c r="M12" s="160" t="s">
        <v>340</v>
      </c>
      <c r="N12" s="171" t="s">
        <v>14</v>
      </c>
      <c r="O12" s="251">
        <v>45194</v>
      </c>
      <c r="P12" s="171" t="s">
        <v>6171</v>
      </c>
    </row>
    <row r="13" spans="1:16" s="241" customFormat="1">
      <c r="A13" s="19"/>
      <c r="B13" s="203"/>
      <c r="C13" s="80" t="s">
        <v>781</v>
      </c>
      <c r="D13" s="80" t="s">
        <v>788</v>
      </c>
      <c r="E13" s="80" t="s">
        <v>781</v>
      </c>
      <c r="F13" s="80" t="s">
        <v>793</v>
      </c>
      <c r="G13" s="80" t="s">
        <v>6072</v>
      </c>
      <c r="H13" s="80" t="s">
        <v>784</v>
      </c>
      <c r="I13" s="80" t="s">
        <v>784</v>
      </c>
      <c r="J13" s="80" t="s">
        <v>787</v>
      </c>
      <c r="K13" s="80" t="s">
        <v>6074</v>
      </c>
      <c r="L13" s="80"/>
      <c r="M13" s="232" t="s">
        <v>6075</v>
      </c>
      <c r="N13" s="172" t="s">
        <v>18</v>
      </c>
      <c r="O13" s="184" t="s">
        <v>6165</v>
      </c>
      <c r="P13" s="184" t="s">
        <v>3461</v>
      </c>
    </row>
    <row r="14" spans="1:16" s="241" customFormat="1">
      <c r="A14" s="19"/>
      <c r="B14" s="203"/>
      <c r="C14" s="80" t="s">
        <v>781</v>
      </c>
      <c r="D14" s="80" t="s">
        <v>788</v>
      </c>
      <c r="E14" s="80" t="s">
        <v>781</v>
      </c>
      <c r="F14" s="80" t="s">
        <v>793</v>
      </c>
      <c r="G14" s="80" t="s">
        <v>6077</v>
      </c>
      <c r="H14" s="80" t="s">
        <v>784</v>
      </c>
      <c r="I14" s="80" t="s">
        <v>784</v>
      </c>
      <c r="J14" s="80" t="s">
        <v>787</v>
      </c>
      <c r="K14" s="80" t="s">
        <v>6078</v>
      </c>
      <c r="L14" s="80"/>
      <c r="M14" s="232" t="s">
        <v>6080</v>
      </c>
      <c r="N14" s="172" t="s">
        <v>18</v>
      </c>
      <c r="O14" s="184" t="s">
        <v>6165</v>
      </c>
      <c r="P14" s="184" t="s">
        <v>3461</v>
      </c>
    </row>
    <row r="15" spans="1:16" s="241" customFormat="1">
      <c r="A15" s="19"/>
      <c r="B15" s="203"/>
      <c r="C15" s="158" t="s">
        <v>781</v>
      </c>
      <c r="D15" s="158" t="s">
        <v>793</v>
      </c>
      <c r="E15" s="158" t="s">
        <v>790</v>
      </c>
      <c r="F15" s="158" t="s">
        <v>781</v>
      </c>
      <c r="G15" s="158" t="s">
        <v>795</v>
      </c>
      <c r="H15" s="158" t="s">
        <v>784</v>
      </c>
      <c r="I15" s="158" t="s">
        <v>784</v>
      </c>
      <c r="J15" s="158" t="s">
        <v>787</v>
      </c>
      <c r="K15" s="158" t="s">
        <v>6119</v>
      </c>
      <c r="L15" s="158" t="s">
        <v>6120</v>
      </c>
      <c r="M15" s="161" t="s">
        <v>6120</v>
      </c>
      <c r="N15" s="171" t="s">
        <v>14</v>
      </c>
      <c r="O15" s="183" t="s">
        <v>6165</v>
      </c>
      <c r="P15" s="183" t="s">
        <v>3461</v>
      </c>
    </row>
    <row r="16" spans="1:16" s="241" customFormat="1">
      <c r="A16" s="19"/>
      <c r="B16" s="203"/>
      <c r="C16" s="158" t="s">
        <v>781</v>
      </c>
      <c r="D16" s="158" t="s">
        <v>793</v>
      </c>
      <c r="E16" s="158" t="s">
        <v>790</v>
      </c>
      <c r="F16" s="158" t="s">
        <v>790</v>
      </c>
      <c r="G16" s="158" t="s">
        <v>798</v>
      </c>
      <c r="H16" s="158" t="s">
        <v>781</v>
      </c>
      <c r="I16" s="158" t="s">
        <v>784</v>
      </c>
      <c r="J16" s="158" t="s">
        <v>787</v>
      </c>
      <c r="K16" s="158" t="s">
        <v>6122</v>
      </c>
      <c r="L16" s="159"/>
      <c r="M16" s="160" t="s">
        <v>535</v>
      </c>
      <c r="N16" s="171" t="s">
        <v>14</v>
      </c>
      <c r="O16" s="183" t="s">
        <v>6165</v>
      </c>
      <c r="P16" s="183" t="s">
        <v>3461</v>
      </c>
    </row>
    <row r="17" spans="1:16" s="241" customFormat="1">
      <c r="A17" s="19"/>
      <c r="B17" s="203"/>
      <c r="C17" s="158" t="s">
        <v>781</v>
      </c>
      <c r="D17" s="158" t="s">
        <v>793</v>
      </c>
      <c r="E17" s="158" t="s">
        <v>790</v>
      </c>
      <c r="F17" s="158" t="s">
        <v>782</v>
      </c>
      <c r="G17" s="158" t="s">
        <v>796</v>
      </c>
      <c r="H17" s="158" t="s">
        <v>784</v>
      </c>
      <c r="I17" s="158" t="s">
        <v>784</v>
      </c>
      <c r="J17" s="158" t="s">
        <v>787</v>
      </c>
      <c r="K17" s="158" t="s">
        <v>6124</v>
      </c>
      <c r="L17" s="158"/>
      <c r="M17" s="161" t="s">
        <v>6125</v>
      </c>
      <c r="N17" s="171" t="s">
        <v>14</v>
      </c>
      <c r="O17" s="183" t="s">
        <v>6165</v>
      </c>
      <c r="P17" s="183" t="s">
        <v>3461</v>
      </c>
    </row>
    <row r="18" spans="1:16" s="241" customFormat="1">
      <c r="A18" s="19"/>
      <c r="B18" s="203"/>
      <c r="C18" s="158" t="s">
        <v>781</v>
      </c>
      <c r="D18" s="158" t="s">
        <v>793</v>
      </c>
      <c r="E18" s="158" t="s">
        <v>791</v>
      </c>
      <c r="F18" s="158" t="s">
        <v>781</v>
      </c>
      <c r="G18" s="158" t="s">
        <v>783</v>
      </c>
      <c r="H18" s="158" t="s">
        <v>784</v>
      </c>
      <c r="I18" s="158" t="s">
        <v>784</v>
      </c>
      <c r="J18" s="158" t="s">
        <v>787</v>
      </c>
      <c r="K18" s="158" t="s">
        <v>1680</v>
      </c>
      <c r="L18" s="159" t="s">
        <v>6128</v>
      </c>
      <c r="M18" s="160" t="s">
        <v>6128</v>
      </c>
      <c r="N18" s="171" t="s">
        <v>10</v>
      </c>
      <c r="O18" s="183" t="s">
        <v>6165</v>
      </c>
      <c r="P18" s="183" t="s">
        <v>3461</v>
      </c>
    </row>
    <row r="19" spans="1:16" s="241" customFormat="1">
      <c r="A19" s="19"/>
      <c r="B19" s="203"/>
      <c r="C19" s="158" t="s">
        <v>788</v>
      </c>
      <c r="D19" s="158" t="s">
        <v>781</v>
      </c>
      <c r="E19" s="158" t="s">
        <v>790</v>
      </c>
      <c r="F19" s="158" t="s">
        <v>790</v>
      </c>
      <c r="G19" s="158" t="s">
        <v>808</v>
      </c>
      <c r="H19" s="158" t="s">
        <v>784</v>
      </c>
      <c r="I19" s="158" t="s">
        <v>784</v>
      </c>
      <c r="J19" s="158" t="s">
        <v>787</v>
      </c>
      <c r="K19" s="158" t="s">
        <v>6131</v>
      </c>
      <c r="L19" s="159"/>
      <c r="M19" s="160" t="s">
        <v>6102</v>
      </c>
      <c r="N19" s="171" t="s">
        <v>14</v>
      </c>
      <c r="O19" s="183" t="s">
        <v>6165</v>
      </c>
      <c r="P19" s="183" t="s">
        <v>3461</v>
      </c>
    </row>
    <row r="20" spans="1:16" s="241" customFormat="1">
      <c r="A20" s="19"/>
      <c r="B20" s="203"/>
      <c r="C20" s="163" t="s">
        <v>788</v>
      </c>
      <c r="D20" s="163" t="s">
        <v>790</v>
      </c>
      <c r="E20" s="163" t="s">
        <v>781</v>
      </c>
      <c r="F20" s="163" t="s">
        <v>793</v>
      </c>
      <c r="G20" s="163" t="s">
        <v>807</v>
      </c>
      <c r="H20" s="163" t="s">
        <v>784</v>
      </c>
      <c r="I20" s="163" t="s">
        <v>784</v>
      </c>
      <c r="J20" s="163" t="s">
        <v>787</v>
      </c>
      <c r="K20" s="163" t="s">
        <v>6132</v>
      </c>
      <c r="L20" s="164"/>
      <c r="M20" s="165" t="s">
        <v>6106</v>
      </c>
      <c r="N20" s="83" t="s">
        <v>14</v>
      </c>
      <c r="O20" s="185" t="s">
        <v>6165</v>
      </c>
      <c r="P20" s="185" t="s">
        <v>3461</v>
      </c>
    </row>
    <row r="21" spans="1:16" s="241" customFormat="1">
      <c r="A21" s="19"/>
      <c r="B21" s="203"/>
      <c r="C21" s="158" t="s">
        <v>788</v>
      </c>
      <c r="D21" s="158" t="s">
        <v>790</v>
      </c>
      <c r="E21" s="158" t="s">
        <v>781</v>
      </c>
      <c r="F21" s="158" t="s">
        <v>793</v>
      </c>
      <c r="G21" s="158" t="s">
        <v>807</v>
      </c>
      <c r="H21" s="158" t="s">
        <v>781</v>
      </c>
      <c r="I21" s="158" t="s">
        <v>784</v>
      </c>
      <c r="J21" s="158" t="s">
        <v>787</v>
      </c>
      <c r="K21" s="158" t="s">
        <v>6133</v>
      </c>
      <c r="L21" s="158"/>
      <c r="M21" s="161" t="s">
        <v>6109</v>
      </c>
      <c r="N21" s="171" t="s">
        <v>14</v>
      </c>
      <c r="O21" s="183" t="s">
        <v>6165</v>
      </c>
      <c r="P21" s="183" t="s">
        <v>3461</v>
      </c>
    </row>
    <row r="22" spans="1:16" s="241" customFormat="1">
      <c r="A22" s="19"/>
      <c r="B22" s="203"/>
      <c r="C22" s="80" t="s">
        <v>788</v>
      </c>
      <c r="D22" s="80" t="s">
        <v>790</v>
      </c>
      <c r="E22" s="80" t="s">
        <v>781</v>
      </c>
      <c r="F22" s="80" t="s">
        <v>793</v>
      </c>
      <c r="G22" s="80" t="s">
        <v>807</v>
      </c>
      <c r="H22" s="80" t="s">
        <v>793</v>
      </c>
      <c r="I22" s="80" t="s">
        <v>784</v>
      </c>
      <c r="J22" s="80" t="s">
        <v>787</v>
      </c>
      <c r="K22" s="80" t="s">
        <v>6134</v>
      </c>
      <c r="L22" s="80"/>
      <c r="M22" s="162" t="s">
        <v>6112</v>
      </c>
      <c r="N22" s="172" t="s">
        <v>14</v>
      </c>
      <c r="O22" s="184" t="s">
        <v>6165</v>
      </c>
      <c r="P22" s="184" t="s">
        <v>3461</v>
      </c>
    </row>
    <row r="23" spans="1:16" s="241" customFormat="1" ht="16.5" customHeight="1">
      <c r="A23" s="19"/>
      <c r="B23" s="203"/>
      <c r="C23" s="71" t="s">
        <v>788</v>
      </c>
      <c r="D23" s="71" t="s">
        <v>790</v>
      </c>
      <c r="E23" s="71" t="s">
        <v>781</v>
      </c>
      <c r="F23" s="71" t="s">
        <v>793</v>
      </c>
      <c r="G23" s="71" t="s">
        <v>807</v>
      </c>
      <c r="H23" s="71" t="s">
        <v>793</v>
      </c>
      <c r="I23" s="71" t="s">
        <v>781</v>
      </c>
      <c r="J23" s="71" t="s">
        <v>787</v>
      </c>
      <c r="K23" s="72" t="s">
        <v>6160</v>
      </c>
      <c r="L23" s="166"/>
      <c r="M23" s="156" t="s">
        <v>6112</v>
      </c>
      <c r="N23" s="71" t="s">
        <v>14</v>
      </c>
      <c r="O23" s="196" t="s">
        <v>6165</v>
      </c>
      <c r="P23" s="196" t="s">
        <v>3461</v>
      </c>
    </row>
    <row r="24" spans="1:16" s="241" customFormat="1">
      <c r="A24" s="19"/>
      <c r="B24" s="203"/>
      <c r="C24" s="66" t="s">
        <v>788</v>
      </c>
      <c r="D24" s="66" t="s">
        <v>786</v>
      </c>
      <c r="E24" s="66" t="s">
        <v>793</v>
      </c>
      <c r="F24" s="66" t="s">
        <v>793</v>
      </c>
      <c r="G24" s="66" t="s">
        <v>807</v>
      </c>
      <c r="H24" s="66" t="s">
        <v>791</v>
      </c>
      <c r="I24" s="66" t="s">
        <v>784</v>
      </c>
      <c r="J24" s="66" t="s">
        <v>787</v>
      </c>
      <c r="K24" s="67" t="s">
        <v>3316</v>
      </c>
      <c r="L24" s="166"/>
      <c r="M24" s="65" t="s">
        <v>4128</v>
      </c>
      <c r="N24" s="66" t="s">
        <v>10</v>
      </c>
      <c r="O24" s="186" t="s">
        <v>6165</v>
      </c>
      <c r="P24" s="186" t="s">
        <v>3461</v>
      </c>
    </row>
    <row r="25" spans="1:16" s="241" customFormat="1">
      <c r="A25" s="19"/>
      <c r="B25" s="203"/>
      <c r="C25" s="80" t="s">
        <v>788</v>
      </c>
      <c r="D25" s="80" t="s">
        <v>793</v>
      </c>
      <c r="E25" s="80" t="s">
        <v>790</v>
      </c>
      <c r="F25" s="80" t="s">
        <v>790</v>
      </c>
      <c r="G25" s="80" t="s">
        <v>798</v>
      </c>
      <c r="H25" s="80" t="s">
        <v>781</v>
      </c>
      <c r="I25" s="80" t="s">
        <v>784</v>
      </c>
      <c r="J25" s="80" t="s">
        <v>787</v>
      </c>
      <c r="K25" s="80" t="s">
        <v>6135</v>
      </c>
      <c r="L25" s="81"/>
      <c r="M25" s="162" t="s">
        <v>535</v>
      </c>
      <c r="N25" s="172" t="s">
        <v>14</v>
      </c>
      <c r="O25" s="184" t="s">
        <v>6165</v>
      </c>
      <c r="P25" s="184" t="s">
        <v>3461</v>
      </c>
    </row>
    <row r="26" spans="1:16" s="241" customFormat="1" ht="30">
      <c r="A26" s="19"/>
      <c r="B26" s="179" t="s">
        <v>793</v>
      </c>
      <c r="C26" s="77" t="s">
        <v>781</v>
      </c>
      <c r="D26" s="77" t="s">
        <v>781</v>
      </c>
      <c r="E26" s="77" t="s">
        <v>790</v>
      </c>
      <c r="F26" s="77" t="s">
        <v>790</v>
      </c>
      <c r="G26" s="77" t="s">
        <v>808</v>
      </c>
      <c r="H26" s="77" t="s">
        <v>784</v>
      </c>
      <c r="I26" s="77" t="s">
        <v>784</v>
      </c>
      <c r="J26" s="77" t="s">
        <v>787</v>
      </c>
      <c r="K26" s="78" t="s">
        <v>6136</v>
      </c>
      <c r="L26" s="77"/>
      <c r="M26" s="79" t="s">
        <v>6162</v>
      </c>
      <c r="N26" s="77" t="s">
        <v>14</v>
      </c>
      <c r="O26" s="190" t="s">
        <v>6165</v>
      </c>
      <c r="P26" s="190" t="s">
        <v>3461</v>
      </c>
    </row>
    <row r="27" spans="1:16" s="241" customFormat="1">
      <c r="A27" s="19"/>
      <c r="B27" s="191" t="s">
        <v>793</v>
      </c>
      <c r="C27" s="68" t="s">
        <v>781</v>
      </c>
      <c r="D27" s="68" t="s">
        <v>790</v>
      </c>
      <c r="E27" s="68" t="s">
        <v>781</v>
      </c>
      <c r="F27" s="68" t="s">
        <v>793</v>
      </c>
      <c r="G27" s="68" t="s">
        <v>807</v>
      </c>
      <c r="H27" s="68" t="s">
        <v>784</v>
      </c>
      <c r="I27" s="68" t="s">
        <v>784</v>
      </c>
      <c r="J27" s="68" t="s">
        <v>787</v>
      </c>
      <c r="K27" s="69" t="s">
        <v>6138</v>
      </c>
      <c r="L27" s="68"/>
      <c r="M27" s="70" t="s">
        <v>6139</v>
      </c>
      <c r="N27" s="68" t="s">
        <v>14</v>
      </c>
      <c r="O27" s="181" t="s">
        <v>6165</v>
      </c>
      <c r="P27" s="181" t="s">
        <v>3461</v>
      </c>
    </row>
    <row r="28" spans="1:16" s="241" customFormat="1">
      <c r="A28" s="19"/>
      <c r="B28" s="192" t="s">
        <v>793</v>
      </c>
      <c r="C28" s="73" t="s">
        <v>781</v>
      </c>
      <c r="D28" s="73" t="s">
        <v>790</v>
      </c>
      <c r="E28" s="73" t="s">
        <v>781</v>
      </c>
      <c r="F28" s="73" t="s">
        <v>793</v>
      </c>
      <c r="G28" s="73" t="s">
        <v>807</v>
      </c>
      <c r="H28" s="73" t="s">
        <v>781</v>
      </c>
      <c r="I28" s="73" t="s">
        <v>784</v>
      </c>
      <c r="J28" s="73" t="s">
        <v>787</v>
      </c>
      <c r="K28" s="74" t="s">
        <v>6140</v>
      </c>
      <c r="L28" s="73"/>
      <c r="M28" s="75" t="s">
        <v>6141</v>
      </c>
      <c r="N28" s="73" t="s">
        <v>14</v>
      </c>
      <c r="O28" s="189" t="s">
        <v>6165</v>
      </c>
      <c r="P28" s="189" t="s">
        <v>3461</v>
      </c>
    </row>
    <row r="29" spans="1:16" s="241" customFormat="1">
      <c r="A29" s="19"/>
      <c r="B29" s="193" t="s">
        <v>793</v>
      </c>
      <c r="C29" s="80" t="s">
        <v>781</v>
      </c>
      <c r="D29" s="80" t="s">
        <v>790</v>
      </c>
      <c r="E29" s="80" t="s">
        <v>781</v>
      </c>
      <c r="F29" s="80" t="s">
        <v>793</v>
      </c>
      <c r="G29" s="80" t="s">
        <v>807</v>
      </c>
      <c r="H29" s="80" t="s">
        <v>793</v>
      </c>
      <c r="I29" s="80" t="s">
        <v>784</v>
      </c>
      <c r="J29" s="80" t="s">
        <v>787</v>
      </c>
      <c r="K29" s="80" t="s">
        <v>6142</v>
      </c>
      <c r="L29" s="81"/>
      <c r="M29" s="167" t="s">
        <v>6112</v>
      </c>
      <c r="N29" s="172" t="s">
        <v>14</v>
      </c>
      <c r="O29" s="184" t="s">
        <v>6165</v>
      </c>
      <c r="P29" s="184" t="s">
        <v>3461</v>
      </c>
    </row>
    <row r="30" spans="1:16" s="241" customFormat="1">
      <c r="A30" s="19"/>
      <c r="B30" s="194" t="s">
        <v>793</v>
      </c>
      <c r="C30" s="158" t="s">
        <v>781</v>
      </c>
      <c r="D30" s="158" t="s">
        <v>790</v>
      </c>
      <c r="E30" s="158" t="s">
        <v>781</v>
      </c>
      <c r="F30" s="158" t="s">
        <v>793</v>
      </c>
      <c r="G30" s="158" t="s">
        <v>807</v>
      </c>
      <c r="H30" s="158" t="s">
        <v>793</v>
      </c>
      <c r="I30" s="158" t="s">
        <v>781</v>
      </c>
      <c r="J30" s="158" t="s">
        <v>787</v>
      </c>
      <c r="K30" s="158" t="s">
        <v>6161</v>
      </c>
      <c r="L30" s="159"/>
      <c r="M30" s="160" t="s">
        <v>6112</v>
      </c>
      <c r="N30" s="171" t="s">
        <v>14</v>
      </c>
      <c r="O30" s="183" t="s">
        <v>6165</v>
      </c>
      <c r="P30" s="183" t="s">
        <v>3461</v>
      </c>
    </row>
    <row r="31" spans="1:16" s="241" customFormat="1">
      <c r="A31" s="19"/>
      <c r="B31" s="194" t="s">
        <v>793</v>
      </c>
      <c r="C31" s="158" t="s">
        <v>781</v>
      </c>
      <c r="D31" s="158" t="s">
        <v>793</v>
      </c>
      <c r="E31" s="158" t="s">
        <v>790</v>
      </c>
      <c r="F31" s="158" t="s">
        <v>790</v>
      </c>
      <c r="G31" s="158" t="s">
        <v>798</v>
      </c>
      <c r="H31" s="158" t="s">
        <v>781</v>
      </c>
      <c r="I31" s="158" t="s">
        <v>784</v>
      </c>
      <c r="J31" s="158" t="s">
        <v>787</v>
      </c>
      <c r="K31" s="158" t="s">
        <v>6144</v>
      </c>
      <c r="L31" s="159"/>
      <c r="M31" s="160" t="s">
        <v>960</v>
      </c>
      <c r="N31" s="171" t="s">
        <v>14</v>
      </c>
      <c r="O31" s="183" t="s">
        <v>6165</v>
      </c>
      <c r="P31" s="183" t="s">
        <v>3461</v>
      </c>
    </row>
    <row r="32" spans="1:16">
      <c r="B32" s="194" t="s">
        <v>793</v>
      </c>
      <c r="C32" s="158" t="s">
        <v>781</v>
      </c>
      <c r="D32" s="158" t="s">
        <v>793</v>
      </c>
      <c r="E32" s="158" t="s">
        <v>790</v>
      </c>
      <c r="F32" s="158" t="s">
        <v>782</v>
      </c>
      <c r="G32" s="158" t="s">
        <v>787</v>
      </c>
      <c r="H32" s="158" t="s">
        <v>784</v>
      </c>
      <c r="I32" s="158" t="s">
        <v>784</v>
      </c>
      <c r="J32" s="158" t="s">
        <v>787</v>
      </c>
      <c r="K32" s="158" t="s">
        <v>6145</v>
      </c>
      <c r="L32" s="159"/>
      <c r="M32" s="160" t="s">
        <v>6146</v>
      </c>
      <c r="N32" s="171" t="s">
        <v>14</v>
      </c>
      <c r="O32" s="183" t="s">
        <v>6165</v>
      </c>
      <c r="P32" s="183" t="s">
        <v>3461</v>
      </c>
    </row>
    <row r="33" spans="2:16">
      <c r="B33" s="194" t="s">
        <v>793</v>
      </c>
      <c r="C33" s="158" t="s">
        <v>781</v>
      </c>
      <c r="D33" s="158" t="s">
        <v>793</v>
      </c>
      <c r="E33" s="158" t="s">
        <v>790</v>
      </c>
      <c r="F33" s="158" t="s">
        <v>782</v>
      </c>
      <c r="G33" s="158" t="s">
        <v>796</v>
      </c>
      <c r="H33" s="158" t="s">
        <v>784</v>
      </c>
      <c r="I33" s="158" t="s">
        <v>784</v>
      </c>
      <c r="J33" s="158" t="s">
        <v>787</v>
      </c>
      <c r="K33" s="158" t="s">
        <v>6147</v>
      </c>
      <c r="L33" s="159"/>
      <c r="M33" s="159" t="s">
        <v>6148</v>
      </c>
      <c r="N33" s="171" t="s">
        <v>14</v>
      </c>
      <c r="O33" s="183" t="s">
        <v>6165</v>
      </c>
      <c r="P33" s="183" t="s">
        <v>3461</v>
      </c>
    </row>
    <row r="34" spans="2:16">
      <c r="B34" s="194"/>
      <c r="C34" s="158"/>
      <c r="D34" s="158"/>
      <c r="E34" s="158"/>
      <c r="F34" s="158"/>
      <c r="G34" s="158"/>
      <c r="H34" s="158"/>
      <c r="I34" s="158"/>
      <c r="J34" s="158"/>
      <c r="K34" s="158"/>
      <c r="L34" s="159"/>
      <c r="M34" s="160"/>
      <c r="N34" s="171"/>
      <c r="O34" s="183"/>
      <c r="P34" s="183"/>
    </row>
    <row r="35" spans="2:16">
      <c r="B35" s="194"/>
      <c r="C35" s="158"/>
      <c r="D35" s="158"/>
      <c r="E35" s="158"/>
      <c r="F35" s="158"/>
      <c r="G35" s="158"/>
      <c r="H35" s="158"/>
      <c r="I35" s="158"/>
      <c r="J35" s="158"/>
      <c r="K35" s="158"/>
      <c r="L35" s="159"/>
      <c r="M35" s="160"/>
      <c r="N35" s="171"/>
      <c r="O35" s="183"/>
      <c r="P35" s="183"/>
    </row>
    <row r="36" spans="2:16">
      <c r="B36" s="178"/>
      <c r="C36" s="101"/>
      <c r="D36" s="101"/>
      <c r="E36" s="101"/>
      <c r="F36" s="101"/>
      <c r="G36" s="101"/>
      <c r="H36" s="101"/>
      <c r="I36" s="101"/>
      <c r="J36" s="101"/>
      <c r="K36" s="101"/>
      <c r="L36" s="144"/>
      <c r="M36" s="168"/>
      <c r="N36" s="173"/>
      <c r="O36" s="187"/>
      <c r="P36" s="187"/>
    </row>
    <row r="37" spans="2:16">
      <c r="B37" s="194"/>
      <c r="C37" s="158"/>
      <c r="D37" s="158"/>
      <c r="E37" s="158"/>
      <c r="F37" s="158"/>
      <c r="G37" s="158"/>
      <c r="H37" s="158"/>
      <c r="I37" s="158"/>
      <c r="J37" s="158"/>
      <c r="K37" s="158"/>
      <c r="L37" s="159"/>
      <c r="M37" s="157"/>
      <c r="N37" s="57"/>
      <c r="O37" s="198"/>
      <c r="P37" s="198"/>
    </row>
    <row r="38" spans="2:16">
      <c r="B38" s="195"/>
      <c r="C38" s="76"/>
      <c r="D38" s="76"/>
      <c r="E38" s="76"/>
      <c r="F38" s="76"/>
      <c r="G38" s="76"/>
      <c r="H38" s="76"/>
      <c r="I38" s="76"/>
      <c r="J38" s="76"/>
      <c r="K38" s="76"/>
      <c r="L38" s="166"/>
      <c r="M38" s="84"/>
      <c r="N38" s="67"/>
      <c r="O38" s="197"/>
      <c r="P38" s="197"/>
    </row>
    <row r="39" spans="2:16">
      <c r="B39" s="193"/>
      <c r="C39" s="80"/>
      <c r="D39" s="80"/>
      <c r="E39" s="80"/>
      <c r="F39" s="80"/>
      <c r="G39" s="80"/>
      <c r="H39" s="80"/>
      <c r="I39" s="80"/>
      <c r="J39" s="80"/>
      <c r="K39" s="80"/>
      <c r="L39" s="81"/>
      <c r="M39" s="167"/>
      <c r="N39" s="172"/>
      <c r="O39" s="184"/>
      <c r="P39" s="184"/>
    </row>
    <row r="40" spans="2:16">
      <c r="B40" s="178"/>
      <c r="C40" s="76"/>
      <c r="D40" s="76"/>
      <c r="E40" s="76"/>
      <c r="F40" s="76"/>
      <c r="G40" s="76"/>
      <c r="H40" s="76"/>
      <c r="I40" s="76"/>
      <c r="J40" s="76"/>
      <c r="K40" s="76"/>
      <c r="L40" s="166"/>
      <c r="M40" s="169"/>
      <c r="N40" s="174"/>
      <c r="O40" s="188"/>
      <c r="P40" s="188"/>
    </row>
    <row r="41" spans="2:16">
      <c r="B41" s="193"/>
      <c r="C41" s="80"/>
      <c r="D41" s="80"/>
      <c r="E41" s="80"/>
      <c r="F41" s="80"/>
      <c r="G41" s="80"/>
      <c r="H41" s="80"/>
      <c r="I41" s="80"/>
      <c r="J41" s="80"/>
      <c r="K41" s="80"/>
      <c r="L41" s="81"/>
      <c r="M41" s="167"/>
      <c r="N41" s="172"/>
      <c r="O41" s="184"/>
      <c r="P41" s="184"/>
    </row>
    <row r="42" spans="2:16">
      <c r="B42" s="195"/>
      <c r="C42" s="76"/>
      <c r="D42" s="76"/>
      <c r="E42" s="76"/>
      <c r="F42" s="76"/>
      <c r="G42" s="76"/>
      <c r="H42" s="76"/>
      <c r="I42" s="76"/>
      <c r="J42" s="76"/>
      <c r="K42" s="76"/>
      <c r="L42" s="166"/>
      <c r="M42" s="169"/>
      <c r="N42" s="174"/>
      <c r="O42" s="188"/>
      <c r="P42" s="188"/>
    </row>
    <row r="43" spans="2:16">
      <c r="B43" s="193"/>
      <c r="C43" s="80"/>
      <c r="D43" s="80"/>
      <c r="E43" s="80"/>
      <c r="F43" s="80"/>
      <c r="G43" s="80"/>
      <c r="H43" s="80"/>
      <c r="I43" s="80"/>
      <c r="J43" s="80"/>
      <c r="K43" s="80"/>
      <c r="L43" s="81"/>
      <c r="M43" s="167"/>
      <c r="N43" s="172"/>
      <c r="O43" s="184"/>
      <c r="P43" s="184"/>
    </row>
    <row r="44" spans="2:16">
      <c r="B44" s="199"/>
      <c r="C44" s="175"/>
      <c r="D44" s="175"/>
      <c r="E44" s="175"/>
      <c r="F44" s="175"/>
      <c r="G44" s="175"/>
      <c r="H44" s="175"/>
      <c r="I44" s="175"/>
      <c r="J44" s="175"/>
      <c r="K44" s="175"/>
      <c r="L44" s="200"/>
      <c r="M44" s="176"/>
      <c r="N44" s="177"/>
      <c r="O44" s="201"/>
      <c r="P44" s="201"/>
    </row>
    <row r="62" spans="1:1">
      <c r="A62" s="86"/>
    </row>
    <row r="63" spans="1:1">
      <c r="A63" s="86"/>
    </row>
    <row r="64" spans="1:1">
      <c r="A64" s="86"/>
    </row>
  </sheetData>
  <conditionalFormatting sqref="B3:P12">
    <cfRule type="expression" dxfId="69" priority="30">
      <formula>$T3="Excluído"</formula>
    </cfRule>
  </conditionalFormatting>
  <conditionalFormatting sqref="B3:P25">
    <cfRule type="expression" dxfId="68" priority="23">
      <formula>$P3=1</formula>
    </cfRule>
    <cfRule type="expression" dxfId="67" priority="24">
      <formula>$P3=2</formula>
    </cfRule>
    <cfRule type="expression" dxfId="66" priority="25">
      <formula>$P3=3</formula>
    </cfRule>
    <cfRule type="expression" dxfId="65" priority="26">
      <formula>$P3=4</formula>
    </cfRule>
    <cfRule type="expression" dxfId="64" priority="27">
      <formula>$P3=5</formula>
    </cfRule>
    <cfRule type="expression" dxfId="63" priority="28">
      <formula>$P3=6</formula>
    </cfRule>
    <cfRule type="expression" dxfId="62" priority="29">
      <formula>$P3=7</formula>
    </cfRule>
    <cfRule type="expression" dxfId="61" priority="31">
      <formula>$N3="Alterar"</formula>
    </cfRule>
    <cfRule type="expression" dxfId="60" priority="32">
      <formula>OR($N3="Excluir",$N3="Excluído")</formula>
    </cfRule>
    <cfRule type="expression" dxfId="59" priority="33">
      <formula>OR($N3="Incluir",$N3="Inclusão-TCE")</formula>
    </cfRule>
  </conditionalFormatting>
  <conditionalFormatting sqref="B13:P25">
    <cfRule type="expression" dxfId="58" priority="107">
      <formula>$T10="Excluído"</formula>
    </cfRule>
  </conditionalFormatting>
  <conditionalFormatting sqref="B26:P46">
    <cfRule type="expression" dxfId="57" priority="111">
      <formula>$P26=1</formula>
    </cfRule>
    <cfRule type="expression" dxfId="56" priority="112">
      <formula>$P26=2</formula>
    </cfRule>
    <cfRule type="expression" dxfId="55" priority="113">
      <formula>$P26=3</formula>
    </cfRule>
    <cfRule type="expression" dxfId="54" priority="114">
      <formula>$P26=4</formula>
    </cfRule>
    <cfRule type="expression" dxfId="53" priority="115">
      <formula>$P26=5</formula>
    </cfRule>
    <cfRule type="expression" dxfId="52" priority="116">
      <formula>$P26=6</formula>
    </cfRule>
    <cfRule type="expression" dxfId="51" priority="117">
      <formula>$P26=7</formula>
    </cfRule>
    <cfRule type="expression" dxfId="50" priority="118">
      <formula>$T73="Excluído"</formula>
    </cfRule>
    <cfRule type="expression" dxfId="49" priority="119">
      <formula>$N26="Alterar"</formula>
    </cfRule>
    <cfRule type="expression" dxfId="48" priority="120">
      <formula>OR($N26="Excluir",$N26="Excluído")</formula>
    </cfRule>
    <cfRule type="expression" dxfId="47" priority="121">
      <formula>OR($N26="Incluir",$N26="Inclusão-TCE")</formula>
    </cfRule>
  </conditionalFormatting>
  <pageMargins left="0.511811024" right="0.511811024" top="0.78740157499999996" bottom="0.78740157499999996" header="0.31496062000000002" footer="0.31496062000000002"/>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Q3727"/>
  <sheetViews>
    <sheetView showGridLines="0" zoomScaleNormal="100" workbookViewId="0">
      <pane xSplit="11" ySplit="2" topLeftCell="L3" activePane="bottomRight" state="frozen"/>
      <selection activeCell="A3" sqref="A3"/>
      <selection pane="topRight" activeCell="A3" sqref="A3"/>
      <selection pane="bottomLeft" activeCell="A3" sqref="A3"/>
      <selection pane="bottomRight" activeCell="B3" sqref="B3"/>
    </sheetView>
  </sheetViews>
  <sheetFormatPr defaultColWidth="0" defaultRowHeight="15" zeroHeight="1"/>
  <cols>
    <col min="1" max="1" width="1.28515625" style="106" customWidth="1"/>
    <col min="2" max="2" width="6.5703125" style="7" customWidth="1"/>
    <col min="3" max="3" width="4.140625" style="7" customWidth="1"/>
    <col min="4" max="4" width="4.42578125" style="7" customWidth="1"/>
    <col min="5" max="5" width="4" style="7" customWidth="1"/>
    <col min="6" max="8" width="5.42578125" style="7" customWidth="1"/>
    <col min="9" max="9" width="4" style="7" customWidth="1"/>
    <col min="10" max="10" width="5.42578125" style="7" customWidth="1"/>
    <col min="11" max="11" width="18.5703125" style="22" customWidth="1"/>
    <col min="12" max="12" width="69.7109375" style="6" customWidth="1"/>
    <col min="13" max="13" width="16.42578125" style="10" customWidth="1"/>
    <col min="14" max="14" width="10.85546875" style="10" bestFit="1" customWidth="1"/>
    <col min="15" max="15" width="14.42578125" style="10" bestFit="1" customWidth="1"/>
    <col min="16" max="16" width="105.7109375" style="6" customWidth="1"/>
    <col min="17" max="17" width="55.7109375" style="7" customWidth="1"/>
    <col min="18" max="18" width="16" style="22" customWidth="1"/>
    <col min="19" max="19" width="1.5703125" style="7" customWidth="1"/>
    <col min="20" max="43" width="8.7109375" style="7" hidden="1" customWidth="1"/>
    <col min="44" max="16384" width="9.140625" style="7" hidden="1"/>
  </cols>
  <sheetData>
    <row r="1" spans="1:21" ht="52.5" customHeight="1">
      <c r="B1" s="341" t="s">
        <v>3166</v>
      </c>
      <c r="C1" s="341"/>
      <c r="D1" s="341"/>
      <c r="E1" s="341"/>
      <c r="F1" s="341"/>
      <c r="G1" s="341"/>
      <c r="H1" s="341"/>
      <c r="I1" s="341"/>
      <c r="J1" s="341"/>
      <c r="K1" s="341"/>
    </row>
    <row r="2" spans="1:21" s="109" customFormat="1" ht="81.599999999999994" customHeight="1">
      <c r="A2" s="106"/>
      <c r="B2" s="107" t="s">
        <v>817</v>
      </c>
      <c r="C2" s="108" t="s">
        <v>32</v>
      </c>
      <c r="D2" s="108" t="s">
        <v>33</v>
      </c>
      <c r="E2" s="108" t="s">
        <v>34</v>
      </c>
      <c r="F2" s="108" t="s">
        <v>35</v>
      </c>
      <c r="G2" s="108" t="s">
        <v>818</v>
      </c>
      <c r="H2" s="108" t="s">
        <v>36</v>
      </c>
      <c r="I2" s="108" t="s">
        <v>37</v>
      </c>
      <c r="J2" s="108" t="s">
        <v>819</v>
      </c>
      <c r="K2" s="108" t="s">
        <v>38</v>
      </c>
      <c r="L2" s="108" t="s">
        <v>39</v>
      </c>
      <c r="M2" s="108" t="s">
        <v>765</v>
      </c>
      <c r="N2" s="108" t="s">
        <v>0</v>
      </c>
      <c r="O2" s="108" t="s">
        <v>40</v>
      </c>
      <c r="P2" s="108" t="s">
        <v>41</v>
      </c>
      <c r="Q2" s="108" t="s">
        <v>42</v>
      </c>
      <c r="R2" s="108" t="s">
        <v>3476</v>
      </c>
    </row>
    <row r="3" spans="1:21" ht="45">
      <c r="A3" s="23"/>
      <c r="B3" s="29"/>
      <c r="C3" s="20" t="s">
        <v>781</v>
      </c>
      <c r="D3" s="20" t="s">
        <v>784</v>
      </c>
      <c r="E3" s="20" t="s">
        <v>784</v>
      </c>
      <c r="F3" s="20" t="s">
        <v>784</v>
      </c>
      <c r="G3" s="20" t="s">
        <v>787</v>
      </c>
      <c r="H3" s="20" t="s">
        <v>784</v>
      </c>
      <c r="I3" s="20" t="s">
        <v>784</v>
      </c>
      <c r="J3" s="20" t="s">
        <v>787</v>
      </c>
      <c r="K3" s="16" t="str">
        <f>IF(Tabela813[[#This Row],[C]]&lt;&gt;"",IF(Tabela813[[#This Row],[RED]]&lt;&gt;"",(Tabela813[[#This Row],[RED]] &amp; "."),"") &amp; CONCATENATE(Tabela813[[#This Row],[C]],".",Tabela813[[#This Row],[O]],".",Tabela813[[#This Row],[E]],".",Tabela813[[#This Row],[D1]],".",Tabela813[[#This Row],[D2]],".",Tabela813[[#This Row],[D3]],".",Tabela813[[#This Row],[T]],".",Tabela813[[#This Row],[D4]]),"")</f>
        <v>1.0.0.0.00.0.0.00</v>
      </c>
      <c r="L3" s="21" t="s">
        <v>43</v>
      </c>
      <c r="M3" s="16" t="str">
        <f t="shared" ref="M3:M66" si="0">IF(N3 &lt; N4,"S","A")</f>
        <v>S</v>
      </c>
      <c r="N3" s="16">
        <f>IF(VALUE(Tabela813[[#This Row],[RED]]) &gt; 0,1,0) + IF(VALUE(J3)&gt;0,8,IF(VALUE(I3)&gt;0,7,IF(VALUE(H3)&gt;0,6,IF(VALUE(G3)&gt;0,5,IF(VALUE(F3)&gt;0,4,IF(VALUE(E3)&gt;0,3,IF(VALUE(D3)&gt;0,2,1)))))))</f>
        <v>1</v>
      </c>
      <c r="O3" s="20" t="s">
        <v>44</v>
      </c>
      <c r="P3" s="1" t="s">
        <v>45</v>
      </c>
      <c r="Q3" s="1"/>
      <c r="R3" s="16"/>
      <c r="T3" s="7" t="str">
        <f>Tabela813[[#This Row],[NR]]&amp;" - "&amp;Tabela813[[#This Row],[Especificação]]</f>
        <v>1.0.0.0.00.0.0.00 - Receitas Correntes</v>
      </c>
      <c r="U3" s="7" t="str">
        <f>Tabela813[[#This Row],[NR]]&amp; " - "&amp;Tabela813[[#This Row],[Especificação]]</f>
        <v>1.0.0.0.00.0.0.00 - Receitas Correntes</v>
      </c>
    </row>
    <row r="4" spans="1:21">
      <c r="A4" s="23"/>
      <c r="B4" s="29"/>
      <c r="C4" s="20" t="s">
        <v>781</v>
      </c>
      <c r="D4" s="20" t="s">
        <v>781</v>
      </c>
      <c r="E4" s="20" t="s">
        <v>784</v>
      </c>
      <c r="F4" s="20" t="s">
        <v>784</v>
      </c>
      <c r="G4" s="20" t="s">
        <v>787</v>
      </c>
      <c r="H4" s="20" t="s">
        <v>784</v>
      </c>
      <c r="I4" s="20" t="s">
        <v>784</v>
      </c>
      <c r="J4" s="20" t="s">
        <v>787</v>
      </c>
      <c r="K4" s="16" t="str">
        <f>IF(Tabela813[[#This Row],[C]]&lt;&gt;"",IF(Tabela813[[#This Row],[RED]]&lt;&gt;"",(Tabela813[[#This Row],[RED]] &amp; "."),"") &amp; CONCATENATE(Tabela813[[#This Row],[C]],".",Tabela813[[#This Row],[O]],".",Tabela813[[#This Row],[E]],".",Tabela813[[#This Row],[D1]],".",Tabela813[[#This Row],[D2]],".",Tabela813[[#This Row],[D3]],".",Tabela813[[#This Row],[T]],".",Tabela813[[#This Row],[D4]]),"")</f>
        <v>1.1.0.0.00.0.0.00</v>
      </c>
      <c r="L4" s="21" t="s">
        <v>46</v>
      </c>
      <c r="M4" s="16" t="str">
        <f t="shared" si="0"/>
        <v>S</v>
      </c>
      <c r="N4" s="16">
        <f>IF(VALUE(Tabela813[[#This Row],[RED]]) &gt; 0,1,0) + IF(VALUE(J4)&gt;0,8,IF(VALUE(I4)&gt;0,7,IF(VALUE(H4)&gt;0,6,IF(VALUE(G4)&gt;0,5,IF(VALUE(F4)&gt;0,4,IF(VALUE(E4)&gt;0,3,IF(VALUE(D4)&gt;0,2,1)))))))</f>
        <v>2</v>
      </c>
      <c r="O4" s="20" t="s">
        <v>44</v>
      </c>
      <c r="P4" s="1" t="s">
        <v>47</v>
      </c>
      <c r="Q4" s="1"/>
      <c r="R4" s="16"/>
      <c r="T4" s="7" t="str">
        <f>Tabela813[[#This Row],[NR]]&amp;" - "&amp;Tabela813[[#This Row],[Especificação]]</f>
        <v>1.1.0.0.00.0.0.00 - Impostos, Taxas e Contribuições de Melhoria</v>
      </c>
      <c r="U4" s="7" t="str">
        <f>Tabela813[[#This Row],[NR]]&amp; " - "&amp;Tabela813[[#This Row],[Especificação]]</f>
        <v>1.1.0.0.00.0.0.00 - Impostos, Taxas e Contribuições de Melhoria</v>
      </c>
    </row>
    <row r="5" spans="1:21" ht="60">
      <c r="A5" s="23"/>
      <c r="B5" s="29"/>
      <c r="C5" s="20" t="s">
        <v>781</v>
      </c>
      <c r="D5" s="20" t="s">
        <v>781</v>
      </c>
      <c r="E5" s="20" t="s">
        <v>781</v>
      </c>
      <c r="F5" s="20" t="s">
        <v>784</v>
      </c>
      <c r="G5" s="20" t="s">
        <v>787</v>
      </c>
      <c r="H5" s="20" t="s">
        <v>784</v>
      </c>
      <c r="I5" s="20" t="s">
        <v>784</v>
      </c>
      <c r="J5" s="20" t="s">
        <v>787</v>
      </c>
      <c r="K5" s="16" t="str">
        <f>IF(Tabela813[[#This Row],[C]]&lt;&gt;"",IF(Tabela813[[#This Row],[RED]]&lt;&gt;"",(Tabela813[[#This Row],[RED]] &amp; "."),"") &amp; CONCATENATE(Tabela813[[#This Row],[C]],".",Tabela813[[#This Row],[O]],".",Tabela813[[#This Row],[E]],".",Tabela813[[#This Row],[D1]],".",Tabela813[[#This Row],[D2]],".",Tabela813[[#This Row],[D3]],".",Tabela813[[#This Row],[T]],".",Tabela813[[#This Row],[D4]]),"")</f>
        <v>1.1.1.0.00.0.0.00</v>
      </c>
      <c r="L5" s="21" t="s">
        <v>48</v>
      </c>
      <c r="M5" s="16" t="str">
        <f t="shared" si="0"/>
        <v>S</v>
      </c>
      <c r="N5" s="16">
        <f>IF(VALUE(Tabela813[[#This Row],[RED]]) &gt; 0,1,0) + IF(VALUE(J5)&gt;0,8,IF(VALUE(I5)&gt;0,7,IF(VALUE(H5)&gt;0,6,IF(VALUE(G5)&gt;0,5,IF(VALUE(F5)&gt;0,4,IF(VALUE(E5)&gt;0,3,IF(VALUE(D5)&gt;0,2,1)))))))</f>
        <v>3</v>
      </c>
      <c r="O5" s="20" t="s">
        <v>44</v>
      </c>
      <c r="P5" s="1" t="s">
        <v>49</v>
      </c>
      <c r="Q5" s="1"/>
      <c r="R5" s="16"/>
      <c r="T5" s="7" t="str">
        <f>Tabela813[[#This Row],[NR]]&amp;" - "&amp;Tabela813[[#This Row],[Especificação]]</f>
        <v>1.1.1.0.00.0.0.00 - Impostos</v>
      </c>
      <c r="U5" s="7" t="str">
        <f>Tabela813[[#This Row],[NR]]&amp; " - "&amp;Tabela813[[#This Row],[Especificação]]</f>
        <v>1.1.1.0.00.0.0.00 - Impostos</v>
      </c>
    </row>
    <row r="6" spans="1:21">
      <c r="A6" s="23"/>
      <c r="B6" s="29"/>
      <c r="C6" s="20" t="s">
        <v>781</v>
      </c>
      <c r="D6" s="20" t="s">
        <v>781</v>
      </c>
      <c r="E6" s="20" t="s">
        <v>781</v>
      </c>
      <c r="F6" s="20" t="s">
        <v>790</v>
      </c>
      <c r="G6" s="20" t="s">
        <v>787</v>
      </c>
      <c r="H6" s="20" t="s">
        <v>784</v>
      </c>
      <c r="I6" s="20" t="s">
        <v>784</v>
      </c>
      <c r="J6" s="20" t="s">
        <v>787</v>
      </c>
      <c r="K6" s="16" t="str">
        <f>IF(Tabela813[[#This Row],[C]]&lt;&gt;"",IF(Tabela813[[#This Row],[RED]]&lt;&gt;"",(Tabela813[[#This Row],[RED]] &amp; "."),"") &amp; CONCATENATE(Tabela813[[#This Row],[C]],".",Tabela813[[#This Row],[O]],".",Tabela813[[#This Row],[E]],".",Tabela813[[#This Row],[D1]],".",Tabela813[[#This Row],[D2]],".",Tabela813[[#This Row],[D3]],".",Tabela813[[#This Row],[T]],".",Tabela813[[#This Row],[D4]]),"")</f>
        <v>1.1.1.2.00.0.0.00</v>
      </c>
      <c r="L6" s="21" t="s">
        <v>51</v>
      </c>
      <c r="M6" s="16" t="str">
        <f t="shared" si="0"/>
        <v>S</v>
      </c>
      <c r="N6" s="16">
        <f>IF(VALUE(Tabela813[[#This Row],[RED]]) &gt; 0,1,0) + IF(VALUE(J6)&gt;0,8,IF(VALUE(I6)&gt;0,7,IF(VALUE(H6)&gt;0,6,IF(VALUE(G6)&gt;0,5,IF(VALUE(F6)&gt;0,4,IF(VALUE(E6)&gt;0,3,IF(VALUE(D6)&gt;0,2,1)))))))</f>
        <v>4</v>
      </c>
      <c r="O6" s="20" t="s">
        <v>44</v>
      </c>
      <c r="P6" s="1" t="s">
        <v>52</v>
      </c>
      <c r="Q6" s="1"/>
      <c r="R6" s="16"/>
      <c r="T6" s="7" t="str">
        <f>Tabela813[[#This Row],[NR]]&amp;" - "&amp;Tabela813[[#This Row],[Especificação]]</f>
        <v>1.1.1.2.00.0.0.00 - Impostos sobre o Patrimônio</v>
      </c>
      <c r="U6" s="7" t="str">
        <f>Tabela813[[#This Row],[NR]]&amp; " - "&amp;Tabela813[[#This Row],[Especificação]]</f>
        <v>1.1.1.2.00.0.0.00 - Impostos sobre o Patrimônio</v>
      </c>
    </row>
    <row r="7" spans="1:21" ht="45">
      <c r="A7" s="23"/>
      <c r="B7" s="29"/>
      <c r="C7" s="20" t="s">
        <v>781</v>
      </c>
      <c r="D7" s="20" t="s">
        <v>781</v>
      </c>
      <c r="E7" s="20" t="s">
        <v>781</v>
      </c>
      <c r="F7" s="20" t="s">
        <v>790</v>
      </c>
      <c r="G7" s="20" t="s">
        <v>807</v>
      </c>
      <c r="H7" s="20" t="s">
        <v>784</v>
      </c>
      <c r="I7" s="20" t="s">
        <v>784</v>
      </c>
      <c r="J7" s="20" t="s">
        <v>787</v>
      </c>
      <c r="K7" s="16" t="str">
        <f>IF(Tabela813[[#This Row],[C]]&lt;&gt;"",IF(Tabela813[[#This Row],[RED]]&lt;&gt;"",(Tabela813[[#This Row],[RED]] &amp; "."),"") &amp; CONCATENATE(Tabela813[[#This Row],[C]],".",Tabela813[[#This Row],[O]],".",Tabela813[[#This Row],[E]],".",Tabela813[[#This Row],[D1]],".",Tabela813[[#This Row],[D2]],".",Tabela813[[#This Row],[D3]],".",Tabela813[[#This Row],[T]],".",Tabela813[[#This Row],[D4]]),"")</f>
        <v>1.1.1.2.50.0.0.00</v>
      </c>
      <c r="L7" s="21" t="s">
        <v>53</v>
      </c>
      <c r="M7" s="16" t="str">
        <f t="shared" si="0"/>
        <v>S</v>
      </c>
      <c r="N7" s="16">
        <f>IF(VALUE(Tabela813[[#This Row],[RED]]) &gt; 0,1,0) + IF(VALUE(J7)&gt;0,8,IF(VALUE(I7)&gt;0,7,IF(VALUE(H7)&gt;0,6,IF(VALUE(G7)&gt;0,5,IF(VALUE(F7)&gt;0,4,IF(VALUE(E7)&gt;0,3,IF(VALUE(D7)&gt;0,2,1)))))))</f>
        <v>5</v>
      </c>
      <c r="O7" s="20" t="s">
        <v>54</v>
      </c>
      <c r="P7" s="1" t="s">
        <v>55</v>
      </c>
      <c r="Q7" s="1"/>
      <c r="R7" s="16"/>
      <c r="T7" s="7" t="str">
        <f>Tabela813[[#This Row],[NR]]&amp;" - "&amp;Tabela813[[#This Row],[Especificação]]</f>
        <v>1.1.1.2.50.0.0.00 - Imposto sobre a Propriedade Predial e Territorial Urbana</v>
      </c>
      <c r="U7" s="7" t="str">
        <f>Tabela813[[#This Row],[NR]]&amp; " - "&amp;Tabela813[[#This Row],[Especificação]]</f>
        <v>1.1.1.2.50.0.0.00 - Imposto sobre a Propriedade Predial e Territorial Urbana</v>
      </c>
    </row>
    <row r="8" spans="1:21" ht="45">
      <c r="A8" s="23"/>
      <c r="B8" s="29"/>
      <c r="C8" s="20" t="s">
        <v>781</v>
      </c>
      <c r="D8" s="20" t="s">
        <v>781</v>
      </c>
      <c r="E8" s="20" t="s">
        <v>781</v>
      </c>
      <c r="F8" s="20" t="s">
        <v>790</v>
      </c>
      <c r="G8" s="20" t="s">
        <v>807</v>
      </c>
      <c r="H8" s="20" t="s">
        <v>784</v>
      </c>
      <c r="I8" s="20" t="s">
        <v>781</v>
      </c>
      <c r="J8" s="20" t="s">
        <v>787</v>
      </c>
      <c r="K8" s="16" t="str">
        <f>IF(Tabela813[[#This Row],[C]]&lt;&gt;"",IF(Tabela813[[#This Row],[RED]]&lt;&gt;"",(Tabela813[[#This Row],[RED]] &amp; "."),"") &amp; CONCATENATE(Tabela813[[#This Row],[C]],".",Tabela813[[#This Row],[O]],".",Tabela813[[#This Row],[E]],".",Tabela813[[#This Row],[D1]],".",Tabela813[[#This Row],[D2]],".",Tabela813[[#This Row],[D3]],".",Tabela813[[#This Row],[T]],".",Tabela813[[#This Row],[D4]]),"")</f>
        <v>1.1.1.2.50.0.1.00</v>
      </c>
      <c r="L8" s="21" t="s">
        <v>3477</v>
      </c>
      <c r="M8" s="16" t="str">
        <f t="shared" si="0"/>
        <v>A</v>
      </c>
      <c r="N8" s="16">
        <f>IF(VALUE(Tabela813[[#This Row],[RED]]) &gt; 0,1,0) + IF(VALUE(J8)&gt;0,8,IF(VALUE(I8)&gt;0,7,IF(VALUE(H8)&gt;0,6,IF(VALUE(G8)&gt;0,5,IF(VALUE(F8)&gt;0,4,IF(VALUE(E8)&gt;0,3,IF(VALUE(D8)&gt;0,2,1)))))))</f>
        <v>7</v>
      </c>
      <c r="O8" s="20" t="s">
        <v>54</v>
      </c>
      <c r="P8" s="1" t="s">
        <v>55</v>
      </c>
      <c r="Q8" s="1"/>
      <c r="R8" s="16"/>
      <c r="T8" s="7" t="str">
        <f>Tabela813[[#This Row],[NR]]&amp;" - "&amp;Tabela813[[#This Row],[Especificação]]</f>
        <v>1.1.1.2.50.0.1.00 - Imposto sobre a Propriedade Predial e Territorial Urbana - Principal</v>
      </c>
      <c r="U8" s="7" t="str">
        <f>Tabela813[[#This Row],[NR]]&amp; " - "&amp;Tabela813[[#This Row],[Especificação]]</f>
        <v>1.1.1.2.50.0.1.00 - Imposto sobre a Propriedade Predial e Territorial Urbana - Principal</v>
      </c>
    </row>
    <row r="9" spans="1:21" ht="45">
      <c r="A9" s="23"/>
      <c r="B9" s="29"/>
      <c r="C9" s="20" t="s">
        <v>781</v>
      </c>
      <c r="D9" s="20" t="s">
        <v>781</v>
      </c>
      <c r="E9" s="20" t="s">
        <v>781</v>
      </c>
      <c r="F9" s="20" t="s">
        <v>790</v>
      </c>
      <c r="G9" s="20" t="s">
        <v>807</v>
      </c>
      <c r="H9" s="20" t="s">
        <v>784</v>
      </c>
      <c r="I9" s="20" t="s">
        <v>790</v>
      </c>
      <c r="J9" s="20" t="s">
        <v>787</v>
      </c>
      <c r="K9" s="16" t="str">
        <f>IF(Tabela813[[#This Row],[C]]&lt;&gt;"",IF(Tabela813[[#This Row],[RED]]&lt;&gt;"",(Tabela813[[#This Row],[RED]] &amp; "."),"") &amp; CONCATENATE(Tabela813[[#This Row],[C]],".",Tabela813[[#This Row],[O]],".",Tabela813[[#This Row],[E]],".",Tabela813[[#This Row],[D1]],".",Tabela813[[#This Row],[D2]],".",Tabela813[[#This Row],[D3]],".",Tabela813[[#This Row],[T]],".",Tabela813[[#This Row],[D4]]),"")</f>
        <v>1.1.1.2.50.0.2.00</v>
      </c>
      <c r="L9" s="21" t="s">
        <v>3478</v>
      </c>
      <c r="M9" s="16" t="str">
        <f t="shared" si="0"/>
        <v>A</v>
      </c>
      <c r="N9" s="16">
        <f>IF(VALUE(Tabela813[[#This Row],[RED]]) &gt; 0,1,0) + IF(VALUE(J9)&gt;0,8,IF(VALUE(I9)&gt;0,7,IF(VALUE(H9)&gt;0,6,IF(VALUE(G9)&gt;0,5,IF(VALUE(F9)&gt;0,4,IF(VALUE(E9)&gt;0,3,IF(VALUE(D9)&gt;0,2,1)))))))</f>
        <v>7</v>
      </c>
      <c r="O9" s="20" t="s">
        <v>54</v>
      </c>
      <c r="P9" s="1" t="s">
        <v>55</v>
      </c>
      <c r="Q9" s="1"/>
      <c r="R9" s="16"/>
      <c r="T9" s="7" t="str">
        <f>Tabela813[[#This Row],[NR]]&amp;" - "&amp;Tabela813[[#This Row],[Especificação]]</f>
        <v>1.1.1.2.50.0.2.00 - Imposto sobre a Propriedade Predial e Territorial Urbana - Multas e Juros de Mora</v>
      </c>
      <c r="U9" s="7" t="str">
        <f>Tabela813[[#This Row],[NR]]&amp; " - "&amp;Tabela813[[#This Row],[Especificação]]</f>
        <v>1.1.1.2.50.0.2.00 - Imposto sobre a Propriedade Predial e Territorial Urbana - Multas e Juros de Mora</v>
      </c>
    </row>
    <row r="10" spans="1:21" ht="45">
      <c r="A10" s="23"/>
      <c r="B10" s="29"/>
      <c r="C10" s="20" t="s">
        <v>781</v>
      </c>
      <c r="D10" s="20" t="s">
        <v>781</v>
      </c>
      <c r="E10" s="20" t="s">
        <v>781</v>
      </c>
      <c r="F10" s="20" t="s">
        <v>790</v>
      </c>
      <c r="G10" s="20" t="s">
        <v>807</v>
      </c>
      <c r="H10" s="20" t="s">
        <v>784</v>
      </c>
      <c r="I10" s="20" t="s">
        <v>782</v>
      </c>
      <c r="J10" s="20" t="s">
        <v>787</v>
      </c>
      <c r="K10" s="16" t="str">
        <f>IF(Tabela813[[#This Row],[C]]&lt;&gt;"",IF(Tabela813[[#This Row],[RED]]&lt;&gt;"",(Tabela813[[#This Row],[RED]] &amp; "."),"") &amp; CONCATENATE(Tabela813[[#This Row],[C]],".",Tabela813[[#This Row],[O]],".",Tabela813[[#This Row],[E]],".",Tabela813[[#This Row],[D1]],".",Tabela813[[#This Row],[D2]],".",Tabela813[[#This Row],[D3]],".",Tabela813[[#This Row],[T]],".",Tabela813[[#This Row],[D4]]),"")</f>
        <v>1.1.1.2.50.0.3.00</v>
      </c>
      <c r="L10" s="21" t="s">
        <v>3479</v>
      </c>
      <c r="M10" s="16" t="str">
        <f t="shared" si="0"/>
        <v>A</v>
      </c>
      <c r="N10" s="16">
        <f>IF(VALUE(Tabela813[[#This Row],[RED]]) &gt; 0,1,0) + IF(VALUE(J10)&gt;0,8,IF(VALUE(I10)&gt;0,7,IF(VALUE(H10)&gt;0,6,IF(VALUE(G10)&gt;0,5,IF(VALUE(F10)&gt;0,4,IF(VALUE(E10)&gt;0,3,IF(VALUE(D10)&gt;0,2,1)))))))</f>
        <v>7</v>
      </c>
      <c r="O10" s="20" t="s">
        <v>54</v>
      </c>
      <c r="P10" s="1" t="s">
        <v>55</v>
      </c>
      <c r="Q10" s="1"/>
      <c r="R10" s="16"/>
      <c r="T10" s="7" t="str">
        <f>Tabela813[[#This Row],[NR]]&amp;" - "&amp;Tabela813[[#This Row],[Especificação]]</f>
        <v>1.1.1.2.50.0.3.00 - Imposto sobre a Propriedade Predial e Territorial Urbana - Dívida Ativa</v>
      </c>
      <c r="U10" s="7" t="str">
        <f>Tabela813[[#This Row],[NR]]&amp; " - "&amp;Tabela813[[#This Row],[Especificação]]</f>
        <v>1.1.1.2.50.0.3.00 - Imposto sobre a Propriedade Predial e Territorial Urbana - Dívida Ativa</v>
      </c>
    </row>
    <row r="11" spans="1:21" ht="45">
      <c r="A11" s="23"/>
      <c r="B11" s="29"/>
      <c r="C11" s="20" t="s">
        <v>781</v>
      </c>
      <c r="D11" s="20" t="s">
        <v>781</v>
      </c>
      <c r="E11" s="20" t="s">
        <v>781</v>
      </c>
      <c r="F11" s="20" t="s">
        <v>790</v>
      </c>
      <c r="G11" s="20" t="s">
        <v>807</v>
      </c>
      <c r="H11" s="20" t="s">
        <v>784</v>
      </c>
      <c r="I11" s="20" t="s">
        <v>791</v>
      </c>
      <c r="J11" s="20" t="s">
        <v>787</v>
      </c>
      <c r="K11" s="16" t="str">
        <f>IF(Tabela813[[#This Row],[C]]&lt;&gt;"",IF(Tabela813[[#This Row],[RED]]&lt;&gt;"",(Tabela813[[#This Row],[RED]] &amp; "."),"") &amp; CONCATENATE(Tabela813[[#This Row],[C]],".",Tabela813[[#This Row],[O]],".",Tabela813[[#This Row],[E]],".",Tabela813[[#This Row],[D1]],".",Tabela813[[#This Row],[D2]],".",Tabela813[[#This Row],[D3]],".",Tabela813[[#This Row],[T]],".",Tabela813[[#This Row],[D4]]),"")</f>
        <v>1.1.1.2.50.0.4.00</v>
      </c>
      <c r="L11" s="21" t="s">
        <v>3480</v>
      </c>
      <c r="M11" s="16" t="str">
        <f t="shared" si="0"/>
        <v>A</v>
      </c>
      <c r="N11" s="16">
        <f>IF(VALUE(Tabela813[[#This Row],[RED]]) &gt; 0,1,0) + IF(VALUE(J11)&gt;0,8,IF(VALUE(I11)&gt;0,7,IF(VALUE(H11)&gt;0,6,IF(VALUE(G11)&gt;0,5,IF(VALUE(F11)&gt;0,4,IF(VALUE(E11)&gt;0,3,IF(VALUE(D11)&gt;0,2,1)))))))</f>
        <v>7</v>
      </c>
      <c r="O11" s="20" t="s">
        <v>54</v>
      </c>
      <c r="P11" s="1" t="s">
        <v>55</v>
      </c>
      <c r="Q11" s="1"/>
      <c r="R11" s="16"/>
      <c r="T11" s="7" t="str">
        <f>Tabela813[[#This Row],[NR]]&amp;" - "&amp;Tabela813[[#This Row],[Especificação]]</f>
        <v>1.1.1.2.50.0.4.00 - Imposto sobre a Propriedade Predial e Territorial Urbana - Dívida Ativa - Multas e Juros de Mora da Dívida Ativa</v>
      </c>
      <c r="U11" s="7" t="str">
        <f>Tabela813[[#This Row],[NR]]&amp; " - "&amp;Tabela813[[#This Row],[Especificação]]</f>
        <v>1.1.1.2.50.0.4.00 - Imposto sobre a Propriedade Predial e Territorial Urbana - Dívida Ativa - Multas e Juros de Mora da Dívida Ativa</v>
      </c>
    </row>
    <row r="12" spans="1:21" ht="45">
      <c r="A12" s="23"/>
      <c r="B12" s="29"/>
      <c r="C12" s="20" t="s">
        <v>781</v>
      </c>
      <c r="D12" s="20" t="s">
        <v>781</v>
      </c>
      <c r="E12" s="20" t="s">
        <v>781</v>
      </c>
      <c r="F12" s="20" t="s">
        <v>790</v>
      </c>
      <c r="G12" s="20" t="s">
        <v>807</v>
      </c>
      <c r="H12" s="20" t="s">
        <v>784</v>
      </c>
      <c r="I12" s="20" t="s">
        <v>792</v>
      </c>
      <c r="J12" s="20" t="s">
        <v>787</v>
      </c>
      <c r="K12" s="16" t="str">
        <f>IF(Tabela813[[#This Row],[C]]&lt;&gt;"",IF(Tabela813[[#This Row],[RED]]&lt;&gt;"",(Tabela813[[#This Row],[RED]] &amp; "."),"") &amp; CONCATENATE(Tabela813[[#This Row],[C]],".",Tabela813[[#This Row],[O]],".",Tabela813[[#This Row],[E]],".",Tabela813[[#This Row],[D1]],".",Tabela813[[#This Row],[D2]],".",Tabela813[[#This Row],[D3]],".",Tabela813[[#This Row],[T]],".",Tabela813[[#This Row],[D4]]),"")</f>
        <v>1.1.1.2.50.0.5.00</v>
      </c>
      <c r="L12" s="21" t="s">
        <v>3481</v>
      </c>
      <c r="M12" s="16" t="str">
        <f t="shared" si="0"/>
        <v>A</v>
      </c>
      <c r="N12" s="16">
        <f>IF(VALUE(Tabela813[[#This Row],[RED]]) &gt; 0,1,0) + IF(VALUE(J12)&gt;0,8,IF(VALUE(I12)&gt;0,7,IF(VALUE(H12)&gt;0,6,IF(VALUE(G12)&gt;0,5,IF(VALUE(F12)&gt;0,4,IF(VALUE(E12)&gt;0,3,IF(VALUE(D12)&gt;0,2,1)))))))</f>
        <v>7</v>
      </c>
      <c r="O12" s="20" t="s">
        <v>54</v>
      </c>
      <c r="P12" s="1" t="s">
        <v>55</v>
      </c>
      <c r="Q12" s="1"/>
      <c r="R12" s="16"/>
      <c r="T12" s="7" t="str">
        <f>Tabela813[[#This Row],[NR]]&amp;" - "&amp;Tabela813[[#This Row],[Especificação]]</f>
        <v>1.1.1.2.50.0.5.00 - Imposto sobre a Propriedade Predial e Territorial Urbana - Multas</v>
      </c>
      <c r="U12" s="7" t="str">
        <f>Tabela813[[#This Row],[NR]]&amp; " - "&amp;Tabela813[[#This Row],[Especificação]]</f>
        <v>1.1.1.2.50.0.5.00 - Imposto sobre a Propriedade Predial e Territorial Urbana - Multas</v>
      </c>
    </row>
    <row r="13" spans="1:21" ht="45">
      <c r="A13" s="23"/>
      <c r="B13" s="29"/>
      <c r="C13" s="20" t="s">
        <v>781</v>
      </c>
      <c r="D13" s="20" t="s">
        <v>781</v>
      </c>
      <c r="E13" s="20" t="s">
        <v>781</v>
      </c>
      <c r="F13" s="20" t="s">
        <v>790</v>
      </c>
      <c r="G13" s="20" t="s">
        <v>807</v>
      </c>
      <c r="H13" s="20" t="s">
        <v>784</v>
      </c>
      <c r="I13" s="20" t="s">
        <v>786</v>
      </c>
      <c r="J13" s="20" t="s">
        <v>787</v>
      </c>
      <c r="K13" s="16" t="str">
        <f>IF(Tabela813[[#This Row],[C]]&lt;&gt;"",IF(Tabela813[[#This Row],[RED]]&lt;&gt;"",(Tabela813[[#This Row],[RED]] &amp; "."),"") &amp; CONCATENATE(Tabela813[[#This Row],[C]],".",Tabela813[[#This Row],[O]],".",Tabela813[[#This Row],[E]],".",Tabela813[[#This Row],[D1]],".",Tabela813[[#This Row],[D2]],".",Tabela813[[#This Row],[D3]],".",Tabela813[[#This Row],[T]],".",Tabela813[[#This Row],[D4]]),"")</f>
        <v>1.1.1.2.50.0.6.00</v>
      </c>
      <c r="L13" s="21" t="s">
        <v>3482</v>
      </c>
      <c r="M13" s="16" t="str">
        <f t="shared" si="0"/>
        <v>A</v>
      </c>
      <c r="N13" s="16">
        <f>IF(VALUE(Tabela813[[#This Row],[RED]]) &gt; 0,1,0) + IF(VALUE(J13)&gt;0,8,IF(VALUE(I13)&gt;0,7,IF(VALUE(H13)&gt;0,6,IF(VALUE(G13)&gt;0,5,IF(VALUE(F13)&gt;0,4,IF(VALUE(E13)&gt;0,3,IF(VALUE(D13)&gt;0,2,1)))))))</f>
        <v>7</v>
      </c>
      <c r="O13" s="20" t="s">
        <v>54</v>
      </c>
      <c r="P13" s="1" t="s">
        <v>55</v>
      </c>
      <c r="Q13" s="1"/>
      <c r="R13" s="16"/>
      <c r="T13" s="7" t="str">
        <f>Tabela813[[#This Row],[NR]]&amp;" - "&amp;Tabela813[[#This Row],[Especificação]]</f>
        <v>1.1.1.2.50.0.6.00 - Imposto sobre a Propriedade Predial e Territorial Urbana - Juros de Mora</v>
      </c>
      <c r="U13" s="7" t="str">
        <f>Tabela813[[#This Row],[NR]]&amp; " - "&amp;Tabela813[[#This Row],[Especificação]]</f>
        <v>1.1.1.2.50.0.6.00 - Imposto sobre a Propriedade Predial e Territorial Urbana - Juros de Mora</v>
      </c>
    </row>
    <row r="14" spans="1:21" ht="45">
      <c r="A14" s="23"/>
      <c r="B14" s="29"/>
      <c r="C14" s="20" t="s">
        <v>781</v>
      </c>
      <c r="D14" s="20" t="s">
        <v>781</v>
      </c>
      <c r="E14" s="20" t="s">
        <v>781</v>
      </c>
      <c r="F14" s="20" t="s">
        <v>790</v>
      </c>
      <c r="G14" s="20" t="s">
        <v>807</v>
      </c>
      <c r="H14" s="20" t="s">
        <v>784</v>
      </c>
      <c r="I14" s="20" t="s">
        <v>788</v>
      </c>
      <c r="J14" s="20" t="s">
        <v>787</v>
      </c>
      <c r="K14" s="16" t="str">
        <f>IF(Tabela813[[#This Row],[C]]&lt;&gt;"",IF(Tabela813[[#This Row],[RED]]&lt;&gt;"",(Tabela813[[#This Row],[RED]] &amp; "."),"") &amp; CONCATENATE(Tabela813[[#This Row],[C]],".",Tabela813[[#This Row],[O]],".",Tabela813[[#This Row],[E]],".",Tabela813[[#This Row],[D1]],".",Tabela813[[#This Row],[D2]],".",Tabela813[[#This Row],[D3]],".",Tabela813[[#This Row],[T]],".",Tabela813[[#This Row],[D4]]),"")</f>
        <v>1.1.1.2.50.0.7.00</v>
      </c>
      <c r="L14" s="21" t="s">
        <v>3483</v>
      </c>
      <c r="M14" s="16" t="str">
        <f t="shared" si="0"/>
        <v>A</v>
      </c>
      <c r="N14" s="16">
        <f>IF(VALUE(Tabela813[[#This Row],[RED]]) &gt; 0,1,0) + IF(VALUE(J14)&gt;0,8,IF(VALUE(I14)&gt;0,7,IF(VALUE(H14)&gt;0,6,IF(VALUE(G14)&gt;0,5,IF(VALUE(F14)&gt;0,4,IF(VALUE(E14)&gt;0,3,IF(VALUE(D14)&gt;0,2,1)))))))</f>
        <v>7</v>
      </c>
      <c r="O14" s="20" t="s">
        <v>54</v>
      </c>
      <c r="P14" s="1" t="s">
        <v>55</v>
      </c>
      <c r="Q14" s="1"/>
      <c r="R14" s="16"/>
      <c r="T14" s="7" t="str">
        <f>Tabela813[[#This Row],[NR]]&amp;" - "&amp;Tabela813[[#This Row],[Especificação]]</f>
        <v>1.1.1.2.50.0.7.00 - Imposto sobre a Propriedade Predial e Territorial Urbana - Dívida Ativa - Multas da Dívida Ativa</v>
      </c>
      <c r="U14" s="7" t="str">
        <f>Tabela813[[#This Row],[NR]]&amp; " - "&amp;Tabela813[[#This Row],[Especificação]]</f>
        <v>1.1.1.2.50.0.7.00 - Imposto sobre a Propriedade Predial e Territorial Urbana - Dívida Ativa - Multas da Dívida Ativa</v>
      </c>
    </row>
    <row r="15" spans="1:21" ht="45">
      <c r="A15" s="23"/>
      <c r="B15" s="29"/>
      <c r="C15" s="20" t="s">
        <v>781</v>
      </c>
      <c r="D15" s="20" t="s">
        <v>781</v>
      </c>
      <c r="E15" s="20" t="s">
        <v>781</v>
      </c>
      <c r="F15" s="20" t="s">
        <v>790</v>
      </c>
      <c r="G15" s="20" t="s">
        <v>807</v>
      </c>
      <c r="H15" s="20" t="s">
        <v>784</v>
      </c>
      <c r="I15" s="20" t="s">
        <v>789</v>
      </c>
      <c r="J15" s="20" t="s">
        <v>787</v>
      </c>
      <c r="K15" s="16" t="str">
        <f>IF(Tabela813[[#This Row],[C]]&lt;&gt;"",IF(Tabela813[[#This Row],[RED]]&lt;&gt;"",(Tabela813[[#This Row],[RED]] &amp; "."),"") &amp; CONCATENATE(Tabela813[[#This Row],[C]],".",Tabela813[[#This Row],[O]],".",Tabela813[[#This Row],[E]],".",Tabela813[[#This Row],[D1]],".",Tabela813[[#This Row],[D2]],".",Tabela813[[#This Row],[D3]],".",Tabela813[[#This Row],[T]],".",Tabela813[[#This Row],[D4]]),"")</f>
        <v>1.1.1.2.50.0.8.00</v>
      </c>
      <c r="L15" s="21" t="s">
        <v>3484</v>
      </c>
      <c r="M15" s="16" t="str">
        <f t="shared" si="0"/>
        <v>A</v>
      </c>
      <c r="N15" s="16">
        <f>IF(VALUE(Tabela813[[#This Row],[RED]]) &gt; 0,1,0) + IF(VALUE(J15)&gt;0,8,IF(VALUE(I15)&gt;0,7,IF(VALUE(H15)&gt;0,6,IF(VALUE(G15)&gt;0,5,IF(VALUE(F15)&gt;0,4,IF(VALUE(E15)&gt;0,3,IF(VALUE(D15)&gt;0,2,1)))))))</f>
        <v>7</v>
      </c>
      <c r="O15" s="20" t="s">
        <v>54</v>
      </c>
      <c r="P15" s="1" t="s">
        <v>55</v>
      </c>
      <c r="Q15" s="1"/>
      <c r="R15" s="16"/>
      <c r="T15" s="7" t="str">
        <f>Tabela813[[#This Row],[NR]]&amp;" - "&amp;Tabela813[[#This Row],[Especificação]]</f>
        <v>1.1.1.2.50.0.8.00 - Imposto sobre a Propriedade Predial e Territorial Urbana - Juros de Mora da Dívida Ativa</v>
      </c>
      <c r="U15" s="7" t="str">
        <f>Tabela813[[#This Row],[NR]]&amp; " - "&amp;Tabela813[[#This Row],[Especificação]]</f>
        <v>1.1.1.2.50.0.8.00 - Imposto sobre a Propriedade Predial e Territorial Urbana - Juros de Mora da Dívida Ativa</v>
      </c>
    </row>
    <row r="16" spans="1:21" ht="60">
      <c r="A16" s="23"/>
      <c r="B16" s="29"/>
      <c r="C16" s="20" t="s">
        <v>781</v>
      </c>
      <c r="D16" s="20" t="s">
        <v>781</v>
      </c>
      <c r="E16" s="20" t="s">
        <v>781</v>
      </c>
      <c r="F16" s="20" t="s">
        <v>790</v>
      </c>
      <c r="G16" s="20" t="s">
        <v>808</v>
      </c>
      <c r="H16" s="20" t="s">
        <v>784</v>
      </c>
      <c r="I16" s="20" t="s">
        <v>784</v>
      </c>
      <c r="J16" s="20" t="s">
        <v>787</v>
      </c>
      <c r="K16" s="16" t="str">
        <f>IF(Tabela813[[#This Row],[C]]&lt;&gt;"",IF(Tabela813[[#This Row],[RED]]&lt;&gt;"",(Tabela813[[#This Row],[RED]] &amp; "."),"") &amp; CONCATENATE(Tabela813[[#This Row],[C]],".",Tabela813[[#This Row],[O]],".",Tabela813[[#This Row],[E]],".",Tabela813[[#This Row],[D1]],".",Tabela813[[#This Row],[D2]],".",Tabela813[[#This Row],[D3]],".",Tabela813[[#This Row],[T]],".",Tabela813[[#This Row],[D4]]),"")</f>
        <v>1.1.1.2.53.0.0.00</v>
      </c>
      <c r="L16" s="21" t="s">
        <v>56</v>
      </c>
      <c r="M16" s="16" t="str">
        <f t="shared" si="0"/>
        <v>S</v>
      </c>
      <c r="N16" s="16">
        <f>IF(VALUE(Tabela813[[#This Row],[RED]]) &gt; 0,1,0) + IF(VALUE(J16)&gt;0,8,IF(VALUE(I16)&gt;0,7,IF(VALUE(H16)&gt;0,6,IF(VALUE(G16)&gt;0,5,IF(VALUE(F16)&gt;0,4,IF(VALUE(E16)&gt;0,3,IF(VALUE(D16)&gt;0,2,1)))))))</f>
        <v>5</v>
      </c>
      <c r="O16" s="20" t="s">
        <v>54</v>
      </c>
      <c r="P16" s="1" t="s">
        <v>57</v>
      </c>
      <c r="Q16" s="1"/>
      <c r="R16" s="16"/>
      <c r="T16" s="7" t="str">
        <f>Tabela813[[#This Row],[NR]]&amp;" - "&amp;Tabela813[[#This Row],[Especificação]]</f>
        <v>1.1.1.2.53.0.0.00 - Impostos sobre Transmissão "Inter Vivos" de Bens Imóveis e de Direitos Reais sobre Imóveis</v>
      </c>
      <c r="U16" s="7" t="str">
        <f>Tabela813[[#This Row],[NR]]&amp; " - "&amp;Tabela813[[#This Row],[Especificação]]</f>
        <v>1.1.1.2.53.0.0.00 - Impostos sobre Transmissão "Inter Vivos" de Bens Imóveis e de Direitos Reais sobre Imóveis</v>
      </c>
    </row>
    <row r="17" spans="1:21" ht="60">
      <c r="A17" s="23"/>
      <c r="B17" s="29"/>
      <c r="C17" s="20" t="s">
        <v>781</v>
      </c>
      <c r="D17" s="20" t="s">
        <v>781</v>
      </c>
      <c r="E17" s="20" t="s">
        <v>781</v>
      </c>
      <c r="F17" s="20" t="s">
        <v>790</v>
      </c>
      <c r="G17" s="20" t="s">
        <v>808</v>
      </c>
      <c r="H17" s="20" t="s">
        <v>784</v>
      </c>
      <c r="I17" s="20" t="s">
        <v>781</v>
      </c>
      <c r="J17" s="20" t="s">
        <v>787</v>
      </c>
      <c r="K17" s="16" t="str">
        <f>IF(Tabela813[[#This Row],[C]]&lt;&gt;"",IF(Tabela813[[#This Row],[RED]]&lt;&gt;"",(Tabela813[[#This Row],[RED]] &amp; "."),"") &amp; CONCATENATE(Tabela813[[#This Row],[C]],".",Tabela813[[#This Row],[O]],".",Tabela813[[#This Row],[E]],".",Tabela813[[#This Row],[D1]],".",Tabela813[[#This Row],[D2]],".",Tabela813[[#This Row],[D3]],".",Tabela813[[#This Row],[T]],".",Tabela813[[#This Row],[D4]]),"")</f>
        <v>1.1.1.2.53.0.1.00</v>
      </c>
      <c r="L17" s="21" t="s">
        <v>3485</v>
      </c>
      <c r="M17" s="16" t="str">
        <f t="shared" si="0"/>
        <v>A</v>
      </c>
      <c r="N17" s="16">
        <f>IF(VALUE(Tabela813[[#This Row],[RED]]) &gt; 0,1,0) + IF(VALUE(J17)&gt;0,8,IF(VALUE(I17)&gt;0,7,IF(VALUE(H17)&gt;0,6,IF(VALUE(G17)&gt;0,5,IF(VALUE(F17)&gt;0,4,IF(VALUE(E17)&gt;0,3,IF(VALUE(D17)&gt;0,2,1)))))))</f>
        <v>7</v>
      </c>
      <c r="O17" s="20" t="s">
        <v>54</v>
      </c>
      <c r="P17" s="1" t="s">
        <v>57</v>
      </c>
      <c r="Q17" s="1"/>
      <c r="R17" s="16"/>
      <c r="T17" s="7" t="str">
        <f>Tabela813[[#This Row],[NR]]&amp;" - "&amp;Tabela813[[#This Row],[Especificação]]</f>
        <v>1.1.1.2.53.0.1.00 - Impostos sobre Transmissão "Inter Vivos" de Bens Imóveis e de Direitos Reais sobre Imóveis - Principal</v>
      </c>
      <c r="U17" s="7" t="str">
        <f>Tabela813[[#This Row],[NR]]&amp; " - "&amp;Tabela813[[#This Row],[Especificação]]</f>
        <v>1.1.1.2.53.0.1.00 - Impostos sobre Transmissão "Inter Vivos" de Bens Imóveis e de Direitos Reais sobre Imóveis - Principal</v>
      </c>
    </row>
    <row r="18" spans="1:21" ht="60">
      <c r="A18" s="23"/>
      <c r="B18" s="29"/>
      <c r="C18" s="20" t="s">
        <v>781</v>
      </c>
      <c r="D18" s="20" t="s">
        <v>781</v>
      </c>
      <c r="E18" s="20" t="s">
        <v>781</v>
      </c>
      <c r="F18" s="20" t="s">
        <v>790</v>
      </c>
      <c r="G18" s="20" t="s">
        <v>808</v>
      </c>
      <c r="H18" s="20" t="s">
        <v>784</v>
      </c>
      <c r="I18" s="20" t="s">
        <v>790</v>
      </c>
      <c r="J18" s="20" t="s">
        <v>787</v>
      </c>
      <c r="K18" s="16" t="str">
        <f>IF(Tabela813[[#This Row],[C]]&lt;&gt;"",IF(Tabela813[[#This Row],[RED]]&lt;&gt;"",(Tabela813[[#This Row],[RED]] &amp; "."),"") &amp; CONCATENATE(Tabela813[[#This Row],[C]],".",Tabela813[[#This Row],[O]],".",Tabela813[[#This Row],[E]],".",Tabela813[[#This Row],[D1]],".",Tabela813[[#This Row],[D2]],".",Tabela813[[#This Row],[D3]],".",Tabela813[[#This Row],[T]],".",Tabela813[[#This Row],[D4]]),"")</f>
        <v>1.1.1.2.53.0.2.00</v>
      </c>
      <c r="L18" s="21" t="s">
        <v>3486</v>
      </c>
      <c r="M18" s="16" t="str">
        <f t="shared" si="0"/>
        <v>A</v>
      </c>
      <c r="N18" s="16">
        <f>IF(VALUE(Tabela813[[#This Row],[RED]]) &gt; 0,1,0) + IF(VALUE(J18)&gt;0,8,IF(VALUE(I18)&gt;0,7,IF(VALUE(H18)&gt;0,6,IF(VALUE(G18)&gt;0,5,IF(VALUE(F18)&gt;0,4,IF(VALUE(E18)&gt;0,3,IF(VALUE(D18)&gt;0,2,1)))))))</f>
        <v>7</v>
      </c>
      <c r="O18" s="20" t="s">
        <v>54</v>
      </c>
      <c r="P18" s="1" t="s">
        <v>57</v>
      </c>
      <c r="Q18" s="1"/>
      <c r="R18" s="16"/>
      <c r="T18" s="7" t="str">
        <f>Tabela813[[#This Row],[NR]]&amp;" - "&amp;Tabela813[[#This Row],[Especificação]]</f>
        <v>1.1.1.2.53.0.2.00 - Impostos sobre Transmissão "Inter Vivos" de Bens Imóveis e de Direitos Reais sobre Imóveis - Multas e Juros de Mora</v>
      </c>
      <c r="U18" s="7" t="str">
        <f>Tabela813[[#This Row],[NR]]&amp; " - "&amp;Tabela813[[#This Row],[Especificação]]</f>
        <v>1.1.1.2.53.0.2.00 - Impostos sobre Transmissão "Inter Vivos" de Bens Imóveis e de Direitos Reais sobre Imóveis - Multas e Juros de Mora</v>
      </c>
    </row>
    <row r="19" spans="1:21" ht="60">
      <c r="A19" s="23"/>
      <c r="B19" s="29"/>
      <c r="C19" s="20" t="s">
        <v>781</v>
      </c>
      <c r="D19" s="20" t="s">
        <v>781</v>
      </c>
      <c r="E19" s="20" t="s">
        <v>781</v>
      </c>
      <c r="F19" s="20" t="s">
        <v>790</v>
      </c>
      <c r="G19" s="20" t="s">
        <v>808</v>
      </c>
      <c r="H19" s="20" t="s">
        <v>784</v>
      </c>
      <c r="I19" s="20" t="s">
        <v>782</v>
      </c>
      <c r="J19" s="20" t="s">
        <v>787</v>
      </c>
      <c r="K19" s="16" t="str">
        <f>IF(Tabela813[[#This Row],[C]]&lt;&gt;"",IF(Tabela813[[#This Row],[RED]]&lt;&gt;"",(Tabela813[[#This Row],[RED]] &amp; "."),"") &amp; CONCATENATE(Tabela813[[#This Row],[C]],".",Tabela813[[#This Row],[O]],".",Tabela813[[#This Row],[E]],".",Tabela813[[#This Row],[D1]],".",Tabela813[[#This Row],[D2]],".",Tabela813[[#This Row],[D3]],".",Tabela813[[#This Row],[T]],".",Tabela813[[#This Row],[D4]]),"")</f>
        <v>1.1.1.2.53.0.3.00</v>
      </c>
      <c r="L19" s="21" t="s">
        <v>3487</v>
      </c>
      <c r="M19" s="16" t="str">
        <f t="shared" si="0"/>
        <v>A</v>
      </c>
      <c r="N19" s="16">
        <f>IF(VALUE(Tabela813[[#This Row],[RED]]) &gt; 0,1,0) + IF(VALUE(J19)&gt;0,8,IF(VALUE(I19)&gt;0,7,IF(VALUE(H19)&gt;0,6,IF(VALUE(G19)&gt;0,5,IF(VALUE(F19)&gt;0,4,IF(VALUE(E19)&gt;0,3,IF(VALUE(D19)&gt;0,2,1)))))))</f>
        <v>7</v>
      </c>
      <c r="O19" s="20" t="s">
        <v>54</v>
      </c>
      <c r="P19" s="1" t="s">
        <v>57</v>
      </c>
      <c r="Q19" s="1"/>
      <c r="R19" s="16"/>
      <c r="T19" s="7" t="str">
        <f>Tabela813[[#This Row],[NR]]&amp;" - "&amp;Tabela813[[#This Row],[Especificação]]</f>
        <v>1.1.1.2.53.0.3.00 - Impostos sobre Transmissão "Inter Vivos" de Bens Imóveis e de Direitos Reais sobre Imóveis - Dívida Ativa</v>
      </c>
      <c r="U19" s="7" t="str">
        <f>Tabela813[[#This Row],[NR]]&amp; " - "&amp;Tabela813[[#This Row],[Especificação]]</f>
        <v>1.1.1.2.53.0.3.00 - Impostos sobre Transmissão "Inter Vivos" de Bens Imóveis e de Direitos Reais sobre Imóveis - Dívida Ativa</v>
      </c>
    </row>
    <row r="20" spans="1:21" ht="60">
      <c r="A20" s="23"/>
      <c r="B20" s="29"/>
      <c r="C20" s="20" t="s">
        <v>781</v>
      </c>
      <c r="D20" s="20" t="s">
        <v>781</v>
      </c>
      <c r="E20" s="20" t="s">
        <v>781</v>
      </c>
      <c r="F20" s="20" t="s">
        <v>790</v>
      </c>
      <c r="G20" s="20" t="s">
        <v>808</v>
      </c>
      <c r="H20" s="20" t="s">
        <v>784</v>
      </c>
      <c r="I20" s="20" t="s">
        <v>791</v>
      </c>
      <c r="J20" s="20" t="s">
        <v>787</v>
      </c>
      <c r="K20" s="16" t="str">
        <f>IF(Tabela813[[#This Row],[C]]&lt;&gt;"",IF(Tabela813[[#This Row],[RED]]&lt;&gt;"",(Tabela813[[#This Row],[RED]] &amp; "."),"") &amp; CONCATENATE(Tabela813[[#This Row],[C]],".",Tabela813[[#This Row],[O]],".",Tabela813[[#This Row],[E]],".",Tabela813[[#This Row],[D1]],".",Tabela813[[#This Row],[D2]],".",Tabela813[[#This Row],[D3]],".",Tabela813[[#This Row],[T]],".",Tabela813[[#This Row],[D4]]),"")</f>
        <v>1.1.1.2.53.0.4.00</v>
      </c>
      <c r="L20" s="21" t="s">
        <v>3488</v>
      </c>
      <c r="M20" s="16" t="str">
        <f t="shared" si="0"/>
        <v>A</v>
      </c>
      <c r="N20" s="16">
        <f>IF(VALUE(Tabela813[[#This Row],[RED]]) &gt; 0,1,0) + IF(VALUE(J20)&gt;0,8,IF(VALUE(I20)&gt;0,7,IF(VALUE(H20)&gt;0,6,IF(VALUE(G20)&gt;0,5,IF(VALUE(F20)&gt;0,4,IF(VALUE(E20)&gt;0,3,IF(VALUE(D20)&gt;0,2,1)))))))</f>
        <v>7</v>
      </c>
      <c r="O20" s="20" t="s">
        <v>54</v>
      </c>
      <c r="P20" s="1" t="s">
        <v>57</v>
      </c>
      <c r="Q20" s="1"/>
      <c r="R20" s="16"/>
      <c r="T20" s="7" t="str">
        <f>Tabela813[[#This Row],[NR]]&amp;" - "&amp;Tabela813[[#This Row],[Especificação]]</f>
        <v>1.1.1.2.53.0.4.00 - Impostos sobre Transmissão "Inter Vivos" de Bens Imóveis e de Direitos Reais sobre Imóveis - Dívida Ativa - Multas e Juros de Mora da Dívida Ativa</v>
      </c>
      <c r="U20" s="7" t="str">
        <f>Tabela813[[#This Row],[NR]]&amp; " - "&amp;Tabela813[[#This Row],[Especificação]]</f>
        <v>1.1.1.2.53.0.4.00 - Impostos sobre Transmissão "Inter Vivos" de Bens Imóveis e de Direitos Reais sobre Imóveis - Dívida Ativa - Multas e Juros de Mora da Dívida Ativa</v>
      </c>
    </row>
    <row r="21" spans="1:21" ht="60">
      <c r="A21" s="23"/>
      <c r="B21" s="29"/>
      <c r="C21" s="20" t="s">
        <v>781</v>
      </c>
      <c r="D21" s="20" t="s">
        <v>781</v>
      </c>
      <c r="E21" s="20" t="s">
        <v>781</v>
      </c>
      <c r="F21" s="20" t="s">
        <v>790</v>
      </c>
      <c r="G21" s="20" t="s">
        <v>808</v>
      </c>
      <c r="H21" s="20" t="s">
        <v>784</v>
      </c>
      <c r="I21" s="20" t="s">
        <v>792</v>
      </c>
      <c r="J21" s="20" t="s">
        <v>787</v>
      </c>
      <c r="K21" s="16" t="str">
        <f>IF(Tabela813[[#This Row],[C]]&lt;&gt;"",IF(Tabela813[[#This Row],[RED]]&lt;&gt;"",(Tabela813[[#This Row],[RED]] &amp; "."),"") &amp; CONCATENATE(Tabela813[[#This Row],[C]],".",Tabela813[[#This Row],[O]],".",Tabela813[[#This Row],[E]],".",Tabela813[[#This Row],[D1]],".",Tabela813[[#This Row],[D2]],".",Tabela813[[#This Row],[D3]],".",Tabela813[[#This Row],[T]],".",Tabela813[[#This Row],[D4]]),"")</f>
        <v>1.1.1.2.53.0.5.00</v>
      </c>
      <c r="L21" s="21" t="s">
        <v>3489</v>
      </c>
      <c r="M21" s="16" t="str">
        <f t="shared" si="0"/>
        <v>A</v>
      </c>
      <c r="N21" s="16">
        <f>IF(VALUE(Tabela813[[#This Row],[RED]]) &gt; 0,1,0) + IF(VALUE(J21)&gt;0,8,IF(VALUE(I21)&gt;0,7,IF(VALUE(H21)&gt;0,6,IF(VALUE(G21)&gt;0,5,IF(VALUE(F21)&gt;0,4,IF(VALUE(E21)&gt;0,3,IF(VALUE(D21)&gt;0,2,1)))))))</f>
        <v>7</v>
      </c>
      <c r="O21" s="20" t="s">
        <v>54</v>
      </c>
      <c r="P21" s="1" t="s">
        <v>57</v>
      </c>
      <c r="Q21" s="1"/>
      <c r="R21" s="16"/>
      <c r="T21" s="7" t="str">
        <f>Tabela813[[#This Row],[NR]]&amp;" - "&amp;Tabela813[[#This Row],[Especificação]]</f>
        <v>1.1.1.2.53.0.5.00 - Impostos sobre Transmissão "Inter Vivos" de Bens Imóveis e de Direitos Reais sobre Imóveis - Multas</v>
      </c>
      <c r="U21" s="7" t="str">
        <f>Tabela813[[#This Row],[NR]]&amp; " - "&amp;Tabela813[[#This Row],[Especificação]]</f>
        <v>1.1.1.2.53.0.5.00 - Impostos sobre Transmissão "Inter Vivos" de Bens Imóveis e de Direitos Reais sobre Imóveis - Multas</v>
      </c>
    </row>
    <row r="22" spans="1:21" ht="60">
      <c r="A22" s="23"/>
      <c r="B22" s="29"/>
      <c r="C22" s="20" t="s">
        <v>781</v>
      </c>
      <c r="D22" s="20" t="s">
        <v>781</v>
      </c>
      <c r="E22" s="20" t="s">
        <v>781</v>
      </c>
      <c r="F22" s="20" t="s">
        <v>790</v>
      </c>
      <c r="G22" s="20" t="s">
        <v>808</v>
      </c>
      <c r="H22" s="20" t="s">
        <v>784</v>
      </c>
      <c r="I22" s="20" t="s">
        <v>786</v>
      </c>
      <c r="J22" s="20" t="s">
        <v>787</v>
      </c>
      <c r="K22" s="16" t="str">
        <f>IF(Tabela813[[#This Row],[C]]&lt;&gt;"",IF(Tabela813[[#This Row],[RED]]&lt;&gt;"",(Tabela813[[#This Row],[RED]] &amp; "."),"") &amp; CONCATENATE(Tabela813[[#This Row],[C]],".",Tabela813[[#This Row],[O]],".",Tabela813[[#This Row],[E]],".",Tabela813[[#This Row],[D1]],".",Tabela813[[#This Row],[D2]],".",Tabela813[[#This Row],[D3]],".",Tabela813[[#This Row],[T]],".",Tabela813[[#This Row],[D4]]),"")</f>
        <v>1.1.1.2.53.0.6.00</v>
      </c>
      <c r="L22" s="21" t="s">
        <v>3490</v>
      </c>
      <c r="M22" s="16" t="str">
        <f t="shared" si="0"/>
        <v>A</v>
      </c>
      <c r="N22" s="16">
        <f>IF(VALUE(Tabela813[[#This Row],[RED]]) &gt; 0,1,0) + IF(VALUE(J22)&gt;0,8,IF(VALUE(I22)&gt;0,7,IF(VALUE(H22)&gt;0,6,IF(VALUE(G22)&gt;0,5,IF(VALUE(F22)&gt;0,4,IF(VALUE(E22)&gt;0,3,IF(VALUE(D22)&gt;0,2,1)))))))</f>
        <v>7</v>
      </c>
      <c r="O22" s="20" t="s">
        <v>54</v>
      </c>
      <c r="P22" s="1" t="s">
        <v>57</v>
      </c>
      <c r="Q22" s="1"/>
      <c r="R22" s="16"/>
      <c r="T22" s="7" t="str">
        <f>Tabela813[[#This Row],[NR]]&amp;" - "&amp;Tabela813[[#This Row],[Especificação]]</f>
        <v>1.1.1.2.53.0.6.00 - Impostos sobre Transmissão "Inter Vivos" de Bens Imóveis e de Direitos Reais sobre Imóveis - Juros de Mora</v>
      </c>
      <c r="U22" s="7" t="str">
        <f>Tabela813[[#This Row],[NR]]&amp; " - "&amp;Tabela813[[#This Row],[Especificação]]</f>
        <v>1.1.1.2.53.0.6.00 - Impostos sobre Transmissão "Inter Vivos" de Bens Imóveis e de Direitos Reais sobre Imóveis - Juros de Mora</v>
      </c>
    </row>
    <row r="23" spans="1:21" ht="60">
      <c r="A23" s="23"/>
      <c r="B23" s="29"/>
      <c r="C23" s="20" t="s">
        <v>781</v>
      </c>
      <c r="D23" s="20" t="s">
        <v>781</v>
      </c>
      <c r="E23" s="20" t="s">
        <v>781</v>
      </c>
      <c r="F23" s="20" t="s">
        <v>790</v>
      </c>
      <c r="G23" s="20" t="s">
        <v>808</v>
      </c>
      <c r="H23" s="20" t="s">
        <v>784</v>
      </c>
      <c r="I23" s="20" t="s">
        <v>788</v>
      </c>
      <c r="J23" s="20" t="s">
        <v>787</v>
      </c>
      <c r="K23" s="16" t="str">
        <f>IF(Tabela813[[#This Row],[C]]&lt;&gt;"",IF(Tabela813[[#This Row],[RED]]&lt;&gt;"",(Tabela813[[#This Row],[RED]] &amp; "."),"") &amp; CONCATENATE(Tabela813[[#This Row],[C]],".",Tabela813[[#This Row],[O]],".",Tabela813[[#This Row],[E]],".",Tabela813[[#This Row],[D1]],".",Tabela813[[#This Row],[D2]],".",Tabela813[[#This Row],[D3]],".",Tabela813[[#This Row],[T]],".",Tabela813[[#This Row],[D4]]),"")</f>
        <v>1.1.1.2.53.0.7.00</v>
      </c>
      <c r="L23" s="21" t="s">
        <v>3491</v>
      </c>
      <c r="M23" s="16" t="str">
        <f t="shared" si="0"/>
        <v>A</v>
      </c>
      <c r="N23" s="16">
        <f>IF(VALUE(Tabela813[[#This Row],[RED]]) &gt; 0,1,0) + IF(VALUE(J23)&gt;0,8,IF(VALUE(I23)&gt;0,7,IF(VALUE(H23)&gt;0,6,IF(VALUE(G23)&gt;0,5,IF(VALUE(F23)&gt;0,4,IF(VALUE(E23)&gt;0,3,IF(VALUE(D23)&gt;0,2,1)))))))</f>
        <v>7</v>
      </c>
      <c r="O23" s="20" t="s">
        <v>54</v>
      </c>
      <c r="P23" s="1" t="s">
        <v>57</v>
      </c>
      <c r="Q23" s="1"/>
      <c r="R23" s="16"/>
      <c r="T23" s="7" t="str">
        <f>Tabela813[[#This Row],[NR]]&amp;" - "&amp;Tabela813[[#This Row],[Especificação]]</f>
        <v>1.1.1.2.53.0.7.00 - Impostos sobre Transmissão "Inter Vivos" de Bens Imóveis e de Direitos Reais sobre Imóveis - Dívida Ativa - Multas da Dívida Ativa</v>
      </c>
      <c r="U23" s="7" t="str">
        <f>Tabela813[[#This Row],[NR]]&amp; " - "&amp;Tabela813[[#This Row],[Especificação]]</f>
        <v>1.1.1.2.53.0.7.00 - Impostos sobre Transmissão "Inter Vivos" de Bens Imóveis e de Direitos Reais sobre Imóveis - Dívida Ativa - Multas da Dívida Ativa</v>
      </c>
    </row>
    <row r="24" spans="1:21" ht="60">
      <c r="A24" s="23"/>
      <c r="B24" s="29"/>
      <c r="C24" s="20" t="s">
        <v>781</v>
      </c>
      <c r="D24" s="20" t="s">
        <v>781</v>
      </c>
      <c r="E24" s="20" t="s">
        <v>781</v>
      </c>
      <c r="F24" s="20" t="s">
        <v>790</v>
      </c>
      <c r="G24" s="20" t="s">
        <v>808</v>
      </c>
      <c r="H24" s="20" t="s">
        <v>784</v>
      </c>
      <c r="I24" s="20" t="s">
        <v>789</v>
      </c>
      <c r="J24" s="20" t="s">
        <v>787</v>
      </c>
      <c r="K24" s="16" t="str">
        <f>IF(Tabela813[[#This Row],[C]]&lt;&gt;"",IF(Tabela813[[#This Row],[RED]]&lt;&gt;"",(Tabela813[[#This Row],[RED]] &amp; "."),"") &amp; CONCATENATE(Tabela813[[#This Row],[C]],".",Tabela813[[#This Row],[O]],".",Tabela813[[#This Row],[E]],".",Tabela813[[#This Row],[D1]],".",Tabela813[[#This Row],[D2]],".",Tabela813[[#This Row],[D3]],".",Tabela813[[#This Row],[T]],".",Tabela813[[#This Row],[D4]]),"")</f>
        <v>1.1.1.2.53.0.8.00</v>
      </c>
      <c r="L24" s="21" t="s">
        <v>3492</v>
      </c>
      <c r="M24" s="16" t="str">
        <f t="shared" si="0"/>
        <v>A</v>
      </c>
      <c r="N24" s="16">
        <f>IF(VALUE(Tabela813[[#This Row],[RED]]) &gt; 0,1,0) + IF(VALUE(J24)&gt;0,8,IF(VALUE(I24)&gt;0,7,IF(VALUE(H24)&gt;0,6,IF(VALUE(G24)&gt;0,5,IF(VALUE(F24)&gt;0,4,IF(VALUE(E24)&gt;0,3,IF(VALUE(D24)&gt;0,2,1)))))))</f>
        <v>7</v>
      </c>
      <c r="O24" s="20" t="s">
        <v>54</v>
      </c>
      <c r="P24" s="1" t="s">
        <v>57</v>
      </c>
      <c r="Q24" s="1"/>
      <c r="R24" s="16"/>
      <c r="T24" s="7" t="str">
        <f>Tabela813[[#This Row],[NR]]&amp;" - "&amp;Tabela813[[#This Row],[Especificação]]</f>
        <v>1.1.1.2.53.0.8.00 - Impostos sobre Transmissão "Inter Vivos" de Bens Imóveis e de Direitos Reais sobre Imóveis - Juros de Mora da Dívida Ativa</v>
      </c>
      <c r="U24" s="7" t="str">
        <f>Tabela813[[#This Row],[NR]]&amp; " - "&amp;Tabela813[[#This Row],[Especificação]]</f>
        <v>1.1.1.2.53.0.8.00 - Impostos sobre Transmissão "Inter Vivos" de Bens Imóveis e de Direitos Reais sobre Imóveis - Juros de Mora da Dívida Ativa</v>
      </c>
    </row>
    <row r="25" spans="1:21">
      <c r="A25" s="23"/>
      <c r="B25" s="29"/>
      <c r="C25" s="20" t="s">
        <v>781</v>
      </c>
      <c r="D25" s="20" t="s">
        <v>781</v>
      </c>
      <c r="E25" s="20" t="s">
        <v>781</v>
      </c>
      <c r="F25" s="20" t="s">
        <v>782</v>
      </c>
      <c r="G25" s="20" t="s">
        <v>787</v>
      </c>
      <c r="H25" s="20" t="s">
        <v>784</v>
      </c>
      <c r="I25" s="20" t="s">
        <v>784</v>
      </c>
      <c r="J25" s="20" t="s">
        <v>787</v>
      </c>
      <c r="K25" s="16" t="str">
        <f>IF(Tabela813[[#This Row],[C]]&lt;&gt;"",IF(Tabela813[[#This Row],[RED]]&lt;&gt;"",(Tabela813[[#This Row],[RED]] &amp; "."),"") &amp; CONCATENATE(Tabela813[[#This Row],[C]],".",Tabela813[[#This Row],[O]],".",Tabela813[[#This Row],[E]],".",Tabela813[[#This Row],[D1]],".",Tabela813[[#This Row],[D2]],".",Tabela813[[#This Row],[D3]],".",Tabela813[[#This Row],[T]],".",Tabela813[[#This Row],[D4]]),"")</f>
        <v>1.1.1.3.00.0.0.00</v>
      </c>
      <c r="L25" s="21" t="s">
        <v>58</v>
      </c>
      <c r="M25" s="16" t="str">
        <f t="shared" si="0"/>
        <v>S</v>
      </c>
      <c r="N25" s="16">
        <f>IF(VALUE(Tabela813[[#This Row],[RED]]) &gt; 0,1,0) + IF(VALUE(J25)&gt;0,8,IF(VALUE(I25)&gt;0,7,IF(VALUE(H25)&gt;0,6,IF(VALUE(G25)&gt;0,5,IF(VALUE(F25)&gt;0,4,IF(VALUE(E25)&gt;0,3,IF(VALUE(D25)&gt;0,2,1)))))))</f>
        <v>4</v>
      </c>
      <c r="O25" s="20" t="s">
        <v>44</v>
      </c>
      <c r="P25" s="1" t="s">
        <v>59</v>
      </c>
      <c r="Q25" s="1"/>
      <c r="R25" s="16"/>
      <c r="T25" s="7" t="str">
        <f>Tabela813[[#This Row],[NR]]&amp;" - "&amp;Tabela813[[#This Row],[Especificação]]</f>
        <v>1.1.1.3.00.0.0.00 - Impostos sobre a Renda e Proventos de Qualquer Natureza</v>
      </c>
      <c r="U25" s="7" t="str">
        <f>Tabela813[[#This Row],[NR]]&amp; " - "&amp;Tabela813[[#This Row],[Especificação]]</f>
        <v>1.1.1.3.00.0.0.00 - Impostos sobre a Renda e Proventos de Qualquer Natureza</v>
      </c>
    </row>
    <row r="26" spans="1:21" ht="30">
      <c r="A26" s="23"/>
      <c r="B26" s="29"/>
      <c r="C26" s="20" t="s">
        <v>781</v>
      </c>
      <c r="D26" s="20" t="s">
        <v>781</v>
      </c>
      <c r="E26" s="20" t="s">
        <v>781</v>
      </c>
      <c r="F26" s="20" t="s">
        <v>782</v>
      </c>
      <c r="G26" s="20" t="s">
        <v>794</v>
      </c>
      <c r="H26" s="20" t="s">
        <v>784</v>
      </c>
      <c r="I26" s="20" t="s">
        <v>784</v>
      </c>
      <c r="J26" s="20" t="s">
        <v>787</v>
      </c>
      <c r="K26" s="16" t="str">
        <f>IF(Tabela813[[#This Row],[C]]&lt;&gt;"",IF(Tabela813[[#This Row],[RED]]&lt;&gt;"",(Tabela813[[#This Row],[RED]] &amp; "."),"") &amp; CONCATENATE(Tabela813[[#This Row],[C]],".",Tabela813[[#This Row],[O]],".",Tabela813[[#This Row],[E]],".",Tabela813[[#This Row],[D1]],".",Tabela813[[#This Row],[D2]],".",Tabela813[[#This Row],[D3]],".",Tabela813[[#This Row],[T]],".",Tabela813[[#This Row],[D4]]),"")</f>
        <v>1.1.1.3.03.0.0.00</v>
      </c>
      <c r="L26" s="21" t="s">
        <v>60</v>
      </c>
      <c r="M26" s="16" t="str">
        <f t="shared" si="0"/>
        <v>S</v>
      </c>
      <c r="N26" s="16">
        <f>IF(VALUE(Tabela813[[#This Row],[RED]]) &gt; 0,1,0) + IF(VALUE(J26)&gt;0,8,IF(VALUE(I26)&gt;0,7,IF(VALUE(H26)&gt;0,6,IF(VALUE(G26)&gt;0,5,IF(VALUE(F26)&gt;0,4,IF(VALUE(E26)&gt;0,3,IF(VALUE(D26)&gt;0,2,1)))))))</f>
        <v>5</v>
      </c>
      <c r="O26" s="20" t="s">
        <v>50</v>
      </c>
      <c r="P26" s="1" t="s">
        <v>61</v>
      </c>
      <c r="Q26" s="1"/>
      <c r="R26" s="16"/>
      <c r="T26" s="7" t="str">
        <f>Tabela813[[#This Row],[NR]]&amp;" - "&amp;Tabela813[[#This Row],[Especificação]]</f>
        <v>1.1.1.3.03.0.0.00 - Imposto sobre a Renda - Retido na Fonte</v>
      </c>
      <c r="U26" s="7" t="str">
        <f>Tabela813[[#This Row],[NR]]&amp; " - "&amp;Tabela813[[#This Row],[Especificação]]</f>
        <v>1.1.1.3.03.0.0.00 - Imposto sobre a Renda - Retido na Fonte</v>
      </c>
    </row>
    <row r="27" spans="1:21">
      <c r="A27" s="23"/>
      <c r="B27" s="29"/>
      <c r="C27" s="20" t="s">
        <v>781</v>
      </c>
      <c r="D27" s="20" t="s">
        <v>781</v>
      </c>
      <c r="E27" s="20" t="s">
        <v>781</v>
      </c>
      <c r="F27" s="20" t="s">
        <v>782</v>
      </c>
      <c r="G27" s="20" t="s">
        <v>794</v>
      </c>
      <c r="H27" s="20" t="s">
        <v>781</v>
      </c>
      <c r="I27" s="20" t="s">
        <v>784</v>
      </c>
      <c r="J27" s="20" t="s">
        <v>787</v>
      </c>
      <c r="K27" s="16" t="str">
        <f>IF(Tabela813[[#This Row],[C]]&lt;&gt;"",IF(Tabela813[[#This Row],[RED]]&lt;&gt;"",(Tabela813[[#This Row],[RED]] &amp; "."),"") &amp; CONCATENATE(Tabela813[[#This Row],[C]],".",Tabela813[[#This Row],[O]],".",Tabela813[[#This Row],[E]],".",Tabela813[[#This Row],[D1]],".",Tabela813[[#This Row],[D2]],".",Tabela813[[#This Row],[D3]],".",Tabela813[[#This Row],[T]],".",Tabela813[[#This Row],[D4]]),"")</f>
        <v>1.1.1.3.03.1.0.00</v>
      </c>
      <c r="L27" s="21" t="s">
        <v>62</v>
      </c>
      <c r="M27" s="16" t="str">
        <f t="shared" si="0"/>
        <v>S</v>
      </c>
      <c r="N27" s="16">
        <f>IF(VALUE(Tabela813[[#This Row],[RED]]) &gt; 0,1,0) + IF(VALUE(J27)&gt;0,8,IF(VALUE(I27)&gt;0,7,IF(VALUE(H27)&gt;0,6,IF(VALUE(G27)&gt;0,5,IF(VALUE(F27)&gt;0,4,IF(VALUE(E27)&gt;0,3,IF(VALUE(D27)&gt;0,2,1)))))))</f>
        <v>6</v>
      </c>
      <c r="O27" s="20" t="s">
        <v>50</v>
      </c>
      <c r="P27" s="1" t="s">
        <v>63</v>
      </c>
      <c r="Q27" s="1"/>
      <c r="R27" s="16"/>
      <c r="T27" s="7" t="str">
        <f>Tabela813[[#This Row],[NR]]&amp;" - "&amp;Tabela813[[#This Row],[Especificação]]</f>
        <v>1.1.1.3.03.1.0.00 - Imposto sobre a Renda - Retido na Fonte - Trabalho</v>
      </c>
      <c r="U27" s="7" t="str">
        <f>Tabela813[[#This Row],[NR]]&amp; " - "&amp;Tabela813[[#This Row],[Especificação]]</f>
        <v>1.1.1.3.03.1.0.00 - Imposto sobre a Renda - Retido na Fonte - Trabalho</v>
      </c>
    </row>
    <row r="28" spans="1:21">
      <c r="A28" s="23"/>
      <c r="B28" s="29"/>
      <c r="C28" s="20" t="s">
        <v>781</v>
      </c>
      <c r="D28" s="20" t="s">
        <v>781</v>
      </c>
      <c r="E28" s="20" t="s">
        <v>781</v>
      </c>
      <c r="F28" s="20" t="s">
        <v>782</v>
      </c>
      <c r="G28" s="20" t="s">
        <v>794</v>
      </c>
      <c r="H28" s="20" t="s">
        <v>781</v>
      </c>
      <c r="I28" s="20" t="s">
        <v>781</v>
      </c>
      <c r="J28" s="20" t="s">
        <v>787</v>
      </c>
      <c r="K28" s="16" t="str">
        <f>IF(Tabela813[[#This Row],[C]]&lt;&gt;"",IF(Tabela813[[#This Row],[RED]]&lt;&gt;"",(Tabela813[[#This Row],[RED]] &amp; "."),"") &amp; CONCATENATE(Tabela813[[#This Row],[C]],".",Tabela813[[#This Row],[O]],".",Tabela813[[#This Row],[E]],".",Tabela813[[#This Row],[D1]],".",Tabela813[[#This Row],[D2]],".",Tabela813[[#This Row],[D3]],".",Tabela813[[#This Row],[T]],".",Tabela813[[#This Row],[D4]]),"")</f>
        <v>1.1.1.3.03.1.1.00</v>
      </c>
      <c r="L28" s="21" t="s">
        <v>3493</v>
      </c>
      <c r="M28" s="16" t="str">
        <f t="shared" si="0"/>
        <v>A</v>
      </c>
      <c r="N28" s="16">
        <f>IF(VALUE(Tabela813[[#This Row],[RED]]) &gt; 0,1,0) + IF(VALUE(J28)&gt;0,8,IF(VALUE(I28)&gt;0,7,IF(VALUE(H28)&gt;0,6,IF(VALUE(G28)&gt;0,5,IF(VALUE(F28)&gt;0,4,IF(VALUE(E28)&gt;0,3,IF(VALUE(D28)&gt;0,2,1)))))))</f>
        <v>7</v>
      </c>
      <c r="O28" s="20" t="s">
        <v>50</v>
      </c>
      <c r="P28" s="1" t="s">
        <v>63</v>
      </c>
      <c r="Q28" s="1"/>
      <c r="R28" s="16"/>
      <c r="T28" s="7" t="str">
        <f>Tabela813[[#This Row],[NR]]&amp;" - "&amp;Tabela813[[#This Row],[Especificação]]</f>
        <v>1.1.1.3.03.1.1.00 - Imposto sobre a Renda - Retido na Fonte - Trabalho - Principal</v>
      </c>
      <c r="U28" s="7" t="str">
        <f>Tabela813[[#This Row],[NR]]&amp; " - "&amp;Tabela813[[#This Row],[Especificação]]</f>
        <v>1.1.1.3.03.1.1.00 - Imposto sobre a Renda - Retido na Fonte - Trabalho - Principal</v>
      </c>
    </row>
    <row r="29" spans="1:21" ht="30">
      <c r="A29" s="23"/>
      <c r="B29" s="29"/>
      <c r="C29" s="20" t="s">
        <v>781</v>
      </c>
      <c r="D29" s="20" t="s">
        <v>781</v>
      </c>
      <c r="E29" s="20" t="s">
        <v>781</v>
      </c>
      <c r="F29" s="20" t="s">
        <v>782</v>
      </c>
      <c r="G29" s="20" t="s">
        <v>794</v>
      </c>
      <c r="H29" s="20" t="s">
        <v>781</v>
      </c>
      <c r="I29" s="20" t="s">
        <v>790</v>
      </c>
      <c r="J29" s="20" t="s">
        <v>787</v>
      </c>
      <c r="K29" s="16" t="str">
        <f>IF(Tabela813[[#This Row],[C]]&lt;&gt;"",IF(Tabela813[[#This Row],[RED]]&lt;&gt;"",(Tabela813[[#This Row],[RED]] &amp; "."),"") &amp; CONCATENATE(Tabela813[[#This Row],[C]],".",Tabela813[[#This Row],[O]],".",Tabela813[[#This Row],[E]],".",Tabela813[[#This Row],[D1]],".",Tabela813[[#This Row],[D2]],".",Tabela813[[#This Row],[D3]],".",Tabela813[[#This Row],[T]],".",Tabela813[[#This Row],[D4]]),"")</f>
        <v>1.1.1.3.03.1.2.00</v>
      </c>
      <c r="L29" s="21" t="s">
        <v>3494</v>
      </c>
      <c r="M29" s="16" t="str">
        <f t="shared" si="0"/>
        <v>A</v>
      </c>
      <c r="N29" s="16">
        <f>IF(VALUE(Tabela813[[#This Row],[RED]]) &gt; 0,1,0) + IF(VALUE(J29)&gt;0,8,IF(VALUE(I29)&gt;0,7,IF(VALUE(H29)&gt;0,6,IF(VALUE(G29)&gt;0,5,IF(VALUE(F29)&gt;0,4,IF(VALUE(E29)&gt;0,3,IF(VALUE(D29)&gt;0,2,1)))))))</f>
        <v>7</v>
      </c>
      <c r="O29" s="20" t="s">
        <v>50</v>
      </c>
      <c r="P29" s="1" t="s">
        <v>63</v>
      </c>
      <c r="Q29" s="1"/>
      <c r="R29" s="16"/>
      <c r="T29" s="7" t="str">
        <f>Tabela813[[#This Row],[NR]]&amp;" - "&amp;Tabela813[[#This Row],[Especificação]]</f>
        <v>1.1.1.3.03.1.2.00 - Imposto sobre a Renda - Retido na Fonte - Trabalho - Multas e Juros de Mora</v>
      </c>
      <c r="U29" s="7" t="str">
        <f>Tabela813[[#This Row],[NR]]&amp; " - "&amp;Tabela813[[#This Row],[Especificação]]</f>
        <v>1.1.1.3.03.1.2.00 - Imposto sobre a Renda - Retido na Fonte - Trabalho - Multas e Juros de Mora</v>
      </c>
    </row>
    <row r="30" spans="1:21">
      <c r="A30" s="23"/>
      <c r="B30" s="29"/>
      <c r="C30" s="20" t="s">
        <v>781</v>
      </c>
      <c r="D30" s="20" t="s">
        <v>781</v>
      </c>
      <c r="E30" s="20" t="s">
        <v>781</v>
      </c>
      <c r="F30" s="20" t="s">
        <v>782</v>
      </c>
      <c r="G30" s="20" t="s">
        <v>794</v>
      </c>
      <c r="H30" s="20" t="s">
        <v>781</v>
      </c>
      <c r="I30" s="20" t="s">
        <v>782</v>
      </c>
      <c r="J30" s="20" t="s">
        <v>787</v>
      </c>
      <c r="K30" s="16" t="str">
        <f>IF(Tabela813[[#This Row],[C]]&lt;&gt;"",IF(Tabela813[[#This Row],[RED]]&lt;&gt;"",(Tabela813[[#This Row],[RED]] &amp; "."),"") &amp; CONCATENATE(Tabela813[[#This Row],[C]],".",Tabela813[[#This Row],[O]],".",Tabela813[[#This Row],[E]],".",Tabela813[[#This Row],[D1]],".",Tabela813[[#This Row],[D2]],".",Tabela813[[#This Row],[D3]],".",Tabela813[[#This Row],[T]],".",Tabela813[[#This Row],[D4]]),"")</f>
        <v>1.1.1.3.03.1.3.00</v>
      </c>
      <c r="L30" s="21" t="s">
        <v>3495</v>
      </c>
      <c r="M30" s="16" t="str">
        <f t="shared" si="0"/>
        <v>A</v>
      </c>
      <c r="N30" s="16">
        <f>IF(VALUE(Tabela813[[#This Row],[RED]]) &gt; 0,1,0) + IF(VALUE(J30)&gt;0,8,IF(VALUE(I30)&gt;0,7,IF(VALUE(H30)&gt;0,6,IF(VALUE(G30)&gt;0,5,IF(VALUE(F30)&gt;0,4,IF(VALUE(E30)&gt;0,3,IF(VALUE(D30)&gt;0,2,1)))))))</f>
        <v>7</v>
      </c>
      <c r="O30" s="20" t="s">
        <v>50</v>
      </c>
      <c r="P30" s="1" t="s">
        <v>63</v>
      </c>
      <c r="Q30" s="1"/>
      <c r="R30" s="16"/>
      <c r="T30" s="7" t="str">
        <f>Tabela813[[#This Row],[NR]]&amp;" - "&amp;Tabela813[[#This Row],[Especificação]]</f>
        <v>1.1.1.3.03.1.3.00 - Imposto sobre a Renda - Retido na Fonte - Trabalho - Dívida Ativa</v>
      </c>
      <c r="U30" s="7" t="str">
        <f>Tabela813[[#This Row],[NR]]&amp; " - "&amp;Tabela813[[#This Row],[Especificação]]</f>
        <v>1.1.1.3.03.1.3.00 - Imposto sobre a Renda - Retido na Fonte - Trabalho - Dívida Ativa</v>
      </c>
    </row>
    <row r="31" spans="1:21" ht="30">
      <c r="A31" s="23"/>
      <c r="B31" s="29"/>
      <c r="C31" s="20" t="s">
        <v>781</v>
      </c>
      <c r="D31" s="20" t="s">
        <v>781</v>
      </c>
      <c r="E31" s="20" t="s">
        <v>781</v>
      </c>
      <c r="F31" s="20" t="s">
        <v>782</v>
      </c>
      <c r="G31" s="20" t="s">
        <v>794</v>
      </c>
      <c r="H31" s="20" t="s">
        <v>781</v>
      </c>
      <c r="I31" s="20" t="s">
        <v>791</v>
      </c>
      <c r="J31" s="20" t="s">
        <v>787</v>
      </c>
      <c r="K31" s="16" t="str">
        <f>IF(Tabela813[[#This Row],[C]]&lt;&gt;"",IF(Tabela813[[#This Row],[RED]]&lt;&gt;"",(Tabela813[[#This Row],[RED]] &amp; "."),"") &amp; CONCATENATE(Tabela813[[#This Row],[C]],".",Tabela813[[#This Row],[O]],".",Tabela813[[#This Row],[E]],".",Tabela813[[#This Row],[D1]],".",Tabela813[[#This Row],[D2]],".",Tabela813[[#This Row],[D3]],".",Tabela813[[#This Row],[T]],".",Tabela813[[#This Row],[D4]]),"")</f>
        <v>1.1.1.3.03.1.4.00</v>
      </c>
      <c r="L31" s="21" t="s">
        <v>3496</v>
      </c>
      <c r="M31" s="16" t="str">
        <f t="shared" si="0"/>
        <v>A</v>
      </c>
      <c r="N31" s="16">
        <f>IF(VALUE(Tabela813[[#This Row],[RED]]) &gt; 0,1,0) + IF(VALUE(J31)&gt;0,8,IF(VALUE(I31)&gt;0,7,IF(VALUE(H31)&gt;0,6,IF(VALUE(G31)&gt;0,5,IF(VALUE(F31)&gt;0,4,IF(VALUE(E31)&gt;0,3,IF(VALUE(D31)&gt;0,2,1)))))))</f>
        <v>7</v>
      </c>
      <c r="O31" s="20" t="s">
        <v>50</v>
      </c>
      <c r="P31" s="1" t="s">
        <v>63</v>
      </c>
      <c r="Q31" s="1"/>
      <c r="R31" s="16"/>
      <c r="T31" s="7" t="str">
        <f>Tabela813[[#This Row],[NR]]&amp;" - "&amp;Tabela813[[#This Row],[Especificação]]</f>
        <v>1.1.1.3.03.1.4.00 - Imposto sobre a Renda - Retido na Fonte - Trabalho - Dívida Ativa - Multas e Juros de Mora da Dívida Ativa</v>
      </c>
      <c r="U31" s="7" t="str">
        <f>Tabela813[[#This Row],[NR]]&amp; " - "&amp;Tabela813[[#This Row],[Especificação]]</f>
        <v>1.1.1.3.03.1.4.00 - Imposto sobre a Renda - Retido na Fonte - Trabalho - Dívida Ativa - Multas e Juros de Mora da Dívida Ativa</v>
      </c>
    </row>
    <row r="32" spans="1:21">
      <c r="A32" s="23"/>
      <c r="B32" s="29"/>
      <c r="C32" s="20" t="s">
        <v>781</v>
      </c>
      <c r="D32" s="20" t="s">
        <v>781</v>
      </c>
      <c r="E32" s="20" t="s">
        <v>781</v>
      </c>
      <c r="F32" s="20" t="s">
        <v>782</v>
      </c>
      <c r="G32" s="20" t="s">
        <v>794</v>
      </c>
      <c r="H32" s="20" t="s">
        <v>781</v>
      </c>
      <c r="I32" s="20" t="s">
        <v>792</v>
      </c>
      <c r="J32" s="20" t="s">
        <v>787</v>
      </c>
      <c r="K32" s="16" t="str">
        <f>IF(Tabela813[[#This Row],[C]]&lt;&gt;"",IF(Tabela813[[#This Row],[RED]]&lt;&gt;"",(Tabela813[[#This Row],[RED]] &amp; "."),"") &amp; CONCATENATE(Tabela813[[#This Row],[C]],".",Tabela813[[#This Row],[O]],".",Tabela813[[#This Row],[E]],".",Tabela813[[#This Row],[D1]],".",Tabela813[[#This Row],[D2]],".",Tabela813[[#This Row],[D3]],".",Tabela813[[#This Row],[T]],".",Tabela813[[#This Row],[D4]]),"")</f>
        <v>1.1.1.3.03.1.5.00</v>
      </c>
      <c r="L32" s="21" t="s">
        <v>3497</v>
      </c>
      <c r="M32" s="16" t="str">
        <f t="shared" si="0"/>
        <v>A</v>
      </c>
      <c r="N32" s="16">
        <f>IF(VALUE(Tabela813[[#This Row],[RED]]) &gt; 0,1,0) + IF(VALUE(J32)&gt;0,8,IF(VALUE(I32)&gt;0,7,IF(VALUE(H32)&gt;0,6,IF(VALUE(G32)&gt;0,5,IF(VALUE(F32)&gt;0,4,IF(VALUE(E32)&gt;0,3,IF(VALUE(D32)&gt;0,2,1)))))))</f>
        <v>7</v>
      </c>
      <c r="O32" s="20" t="s">
        <v>50</v>
      </c>
      <c r="P32" s="1" t="s">
        <v>63</v>
      </c>
      <c r="Q32" s="1"/>
      <c r="R32" s="16"/>
      <c r="T32" s="7" t="str">
        <f>Tabela813[[#This Row],[NR]]&amp;" - "&amp;Tabela813[[#This Row],[Especificação]]</f>
        <v>1.1.1.3.03.1.5.00 - Imposto sobre a Renda - Retido na Fonte - Trabalho - Multas</v>
      </c>
      <c r="U32" s="7" t="str">
        <f>Tabela813[[#This Row],[NR]]&amp; " - "&amp;Tabela813[[#This Row],[Especificação]]</f>
        <v>1.1.1.3.03.1.5.00 - Imposto sobre a Renda - Retido na Fonte - Trabalho - Multas</v>
      </c>
    </row>
    <row r="33" spans="1:21">
      <c r="A33" s="23"/>
      <c r="B33" s="29"/>
      <c r="C33" s="20" t="s">
        <v>781</v>
      </c>
      <c r="D33" s="20" t="s">
        <v>781</v>
      </c>
      <c r="E33" s="20" t="s">
        <v>781</v>
      </c>
      <c r="F33" s="20" t="s">
        <v>782</v>
      </c>
      <c r="G33" s="20" t="s">
        <v>794</v>
      </c>
      <c r="H33" s="20" t="s">
        <v>781</v>
      </c>
      <c r="I33" s="20" t="s">
        <v>786</v>
      </c>
      <c r="J33" s="20" t="s">
        <v>787</v>
      </c>
      <c r="K33" s="16" t="str">
        <f>IF(Tabela813[[#This Row],[C]]&lt;&gt;"",IF(Tabela813[[#This Row],[RED]]&lt;&gt;"",(Tabela813[[#This Row],[RED]] &amp; "."),"") &amp; CONCATENATE(Tabela813[[#This Row],[C]],".",Tabela813[[#This Row],[O]],".",Tabela813[[#This Row],[E]],".",Tabela813[[#This Row],[D1]],".",Tabela813[[#This Row],[D2]],".",Tabela813[[#This Row],[D3]],".",Tabela813[[#This Row],[T]],".",Tabela813[[#This Row],[D4]]),"")</f>
        <v>1.1.1.3.03.1.6.00</v>
      </c>
      <c r="L33" s="21" t="s">
        <v>3498</v>
      </c>
      <c r="M33" s="16" t="str">
        <f t="shared" si="0"/>
        <v>A</v>
      </c>
      <c r="N33" s="16">
        <f>IF(VALUE(Tabela813[[#This Row],[RED]]) &gt; 0,1,0) + IF(VALUE(J33)&gt;0,8,IF(VALUE(I33)&gt;0,7,IF(VALUE(H33)&gt;0,6,IF(VALUE(G33)&gt;0,5,IF(VALUE(F33)&gt;0,4,IF(VALUE(E33)&gt;0,3,IF(VALUE(D33)&gt;0,2,1)))))))</f>
        <v>7</v>
      </c>
      <c r="O33" s="20" t="s">
        <v>50</v>
      </c>
      <c r="P33" s="1" t="s">
        <v>63</v>
      </c>
      <c r="Q33" s="1"/>
      <c r="R33" s="16"/>
      <c r="T33" s="7" t="str">
        <f>Tabela813[[#This Row],[NR]]&amp;" - "&amp;Tabela813[[#This Row],[Especificação]]</f>
        <v>1.1.1.3.03.1.6.00 - Imposto sobre a Renda - Retido na Fonte - Trabalho - Juros de Mora</v>
      </c>
      <c r="U33" s="7" t="str">
        <f>Tabela813[[#This Row],[NR]]&amp; " - "&amp;Tabela813[[#This Row],[Especificação]]</f>
        <v>1.1.1.3.03.1.6.00 - Imposto sobre a Renda - Retido na Fonte - Trabalho - Juros de Mora</v>
      </c>
    </row>
    <row r="34" spans="1:21" ht="30">
      <c r="A34" s="23"/>
      <c r="B34" s="29"/>
      <c r="C34" s="20" t="s">
        <v>781</v>
      </c>
      <c r="D34" s="20" t="s">
        <v>781</v>
      </c>
      <c r="E34" s="20" t="s">
        <v>781</v>
      </c>
      <c r="F34" s="20" t="s">
        <v>782</v>
      </c>
      <c r="G34" s="20" t="s">
        <v>794</v>
      </c>
      <c r="H34" s="20" t="s">
        <v>781</v>
      </c>
      <c r="I34" s="20" t="s">
        <v>788</v>
      </c>
      <c r="J34" s="20" t="s">
        <v>787</v>
      </c>
      <c r="K34" s="16" t="str">
        <f>IF(Tabela813[[#This Row],[C]]&lt;&gt;"",IF(Tabela813[[#This Row],[RED]]&lt;&gt;"",(Tabela813[[#This Row],[RED]] &amp; "."),"") &amp; CONCATENATE(Tabela813[[#This Row],[C]],".",Tabela813[[#This Row],[O]],".",Tabela813[[#This Row],[E]],".",Tabela813[[#This Row],[D1]],".",Tabela813[[#This Row],[D2]],".",Tabela813[[#This Row],[D3]],".",Tabela813[[#This Row],[T]],".",Tabela813[[#This Row],[D4]]),"")</f>
        <v>1.1.1.3.03.1.7.00</v>
      </c>
      <c r="L34" s="21" t="s">
        <v>3499</v>
      </c>
      <c r="M34" s="16" t="str">
        <f t="shared" si="0"/>
        <v>A</v>
      </c>
      <c r="N34" s="16">
        <f>IF(VALUE(Tabela813[[#This Row],[RED]]) &gt; 0,1,0) + IF(VALUE(J34)&gt;0,8,IF(VALUE(I34)&gt;0,7,IF(VALUE(H34)&gt;0,6,IF(VALUE(G34)&gt;0,5,IF(VALUE(F34)&gt;0,4,IF(VALUE(E34)&gt;0,3,IF(VALUE(D34)&gt;0,2,1)))))))</f>
        <v>7</v>
      </c>
      <c r="O34" s="20" t="s">
        <v>50</v>
      </c>
      <c r="P34" s="1" t="s">
        <v>63</v>
      </c>
      <c r="Q34" s="1"/>
      <c r="R34" s="16"/>
      <c r="T34" s="7" t="str">
        <f>Tabela813[[#This Row],[NR]]&amp;" - "&amp;Tabela813[[#This Row],[Especificação]]</f>
        <v>1.1.1.3.03.1.7.00 - Imposto sobre a Renda - Retido na Fonte - Trabalho - Dívida Ativa - Multas da Dívida Ativa</v>
      </c>
      <c r="U34" s="7" t="str">
        <f>Tabela813[[#This Row],[NR]]&amp; " - "&amp;Tabela813[[#This Row],[Especificação]]</f>
        <v>1.1.1.3.03.1.7.00 - Imposto sobre a Renda - Retido na Fonte - Trabalho - Dívida Ativa - Multas da Dívida Ativa</v>
      </c>
    </row>
    <row r="35" spans="1:21" ht="30">
      <c r="A35" s="23"/>
      <c r="B35" s="29"/>
      <c r="C35" s="20" t="s">
        <v>781</v>
      </c>
      <c r="D35" s="20" t="s">
        <v>781</v>
      </c>
      <c r="E35" s="20" t="s">
        <v>781</v>
      </c>
      <c r="F35" s="20" t="s">
        <v>782</v>
      </c>
      <c r="G35" s="20" t="s">
        <v>794</v>
      </c>
      <c r="H35" s="20" t="s">
        <v>781</v>
      </c>
      <c r="I35" s="20" t="s">
        <v>789</v>
      </c>
      <c r="J35" s="20" t="s">
        <v>787</v>
      </c>
      <c r="K35" s="16" t="str">
        <f>IF(Tabela813[[#This Row],[C]]&lt;&gt;"",IF(Tabela813[[#This Row],[RED]]&lt;&gt;"",(Tabela813[[#This Row],[RED]] &amp; "."),"") &amp; CONCATENATE(Tabela813[[#This Row],[C]],".",Tabela813[[#This Row],[O]],".",Tabela813[[#This Row],[E]],".",Tabela813[[#This Row],[D1]],".",Tabela813[[#This Row],[D2]],".",Tabela813[[#This Row],[D3]],".",Tabela813[[#This Row],[T]],".",Tabela813[[#This Row],[D4]]),"")</f>
        <v>1.1.1.3.03.1.8.00</v>
      </c>
      <c r="L35" s="21" t="s">
        <v>3500</v>
      </c>
      <c r="M35" s="16" t="str">
        <f t="shared" si="0"/>
        <v>A</v>
      </c>
      <c r="N35" s="16">
        <f>IF(VALUE(Tabela813[[#This Row],[RED]]) &gt; 0,1,0) + IF(VALUE(J35)&gt;0,8,IF(VALUE(I35)&gt;0,7,IF(VALUE(H35)&gt;0,6,IF(VALUE(G35)&gt;0,5,IF(VALUE(F35)&gt;0,4,IF(VALUE(E35)&gt;0,3,IF(VALUE(D35)&gt;0,2,1)))))))</f>
        <v>7</v>
      </c>
      <c r="O35" s="20" t="s">
        <v>50</v>
      </c>
      <c r="P35" s="1" t="s">
        <v>63</v>
      </c>
      <c r="Q35" s="1"/>
      <c r="R35" s="16"/>
      <c r="T35" s="7" t="str">
        <f>Tabela813[[#This Row],[NR]]&amp;" - "&amp;Tabela813[[#This Row],[Especificação]]</f>
        <v>1.1.1.3.03.1.8.00 - Imposto sobre a Renda - Retido na Fonte - Trabalho - Juros de Mora da Dívida Ativa</v>
      </c>
      <c r="U35" s="7" t="str">
        <f>Tabela813[[#This Row],[NR]]&amp; " - "&amp;Tabela813[[#This Row],[Especificação]]</f>
        <v>1.1.1.3.03.1.8.00 - Imposto sobre a Renda - Retido na Fonte - Trabalho - Juros de Mora da Dívida Ativa</v>
      </c>
    </row>
    <row r="36" spans="1:21" ht="165">
      <c r="A36" s="23"/>
      <c r="B36" s="29"/>
      <c r="C36" s="20" t="s">
        <v>781</v>
      </c>
      <c r="D36" s="20" t="s">
        <v>781</v>
      </c>
      <c r="E36" s="20" t="s">
        <v>781</v>
      </c>
      <c r="F36" s="20" t="s">
        <v>782</v>
      </c>
      <c r="G36" s="20" t="s">
        <v>794</v>
      </c>
      <c r="H36" s="20" t="s">
        <v>791</v>
      </c>
      <c r="I36" s="20" t="s">
        <v>784</v>
      </c>
      <c r="J36" s="20" t="s">
        <v>787</v>
      </c>
      <c r="K36" s="16" t="str">
        <f>IF(Tabela813[[#This Row],[C]]&lt;&gt;"",IF(Tabela813[[#This Row],[RED]]&lt;&gt;"",(Tabela813[[#This Row],[RED]] &amp; "."),"") &amp; CONCATENATE(Tabela813[[#This Row],[C]],".",Tabela813[[#This Row],[O]],".",Tabela813[[#This Row],[E]],".",Tabela813[[#This Row],[D1]],".",Tabela813[[#This Row],[D2]],".",Tabela813[[#This Row],[D3]],".",Tabela813[[#This Row],[T]],".",Tabela813[[#This Row],[D4]]),"")</f>
        <v>1.1.1.3.03.4.0.00</v>
      </c>
      <c r="L36" s="21" t="s">
        <v>64</v>
      </c>
      <c r="M36" s="16" t="str">
        <f t="shared" si="0"/>
        <v>S</v>
      </c>
      <c r="N36" s="16">
        <f>IF(VALUE(Tabela813[[#This Row],[RED]]) &gt; 0,1,0) + IF(VALUE(J36)&gt;0,8,IF(VALUE(I36)&gt;0,7,IF(VALUE(H36)&gt;0,6,IF(VALUE(G36)&gt;0,5,IF(VALUE(F36)&gt;0,4,IF(VALUE(E36)&gt;0,3,IF(VALUE(D36)&gt;0,2,1)))))))</f>
        <v>6</v>
      </c>
      <c r="O36" s="20" t="s">
        <v>50</v>
      </c>
      <c r="P36" s="1" t="s">
        <v>65</v>
      </c>
      <c r="Q36" s="1"/>
      <c r="R36" s="16"/>
      <c r="T36" s="7" t="str">
        <f>Tabela813[[#This Row],[NR]]&amp;" - "&amp;Tabela813[[#This Row],[Especificação]]</f>
        <v>1.1.1.3.03.4.0.00 - Imposto sobre a Renda - Retido na Fonte - Outros Rendimentos</v>
      </c>
      <c r="U36" s="7" t="str">
        <f>Tabela813[[#This Row],[NR]]&amp; " - "&amp;Tabela813[[#This Row],[Especificação]]</f>
        <v>1.1.1.3.03.4.0.00 - Imposto sobre a Renda - Retido na Fonte - Outros Rendimentos</v>
      </c>
    </row>
    <row r="37" spans="1:21" ht="165">
      <c r="A37" s="23"/>
      <c r="B37" s="29"/>
      <c r="C37" s="20" t="s">
        <v>781</v>
      </c>
      <c r="D37" s="20" t="s">
        <v>781</v>
      </c>
      <c r="E37" s="20" t="s">
        <v>781</v>
      </c>
      <c r="F37" s="20" t="s">
        <v>782</v>
      </c>
      <c r="G37" s="20" t="s">
        <v>794</v>
      </c>
      <c r="H37" s="20" t="s">
        <v>791</v>
      </c>
      <c r="I37" s="20" t="s">
        <v>781</v>
      </c>
      <c r="J37" s="20" t="s">
        <v>787</v>
      </c>
      <c r="K37" s="16" t="str">
        <f>IF(Tabela813[[#This Row],[C]]&lt;&gt;"",IF(Tabela813[[#This Row],[RED]]&lt;&gt;"",(Tabela813[[#This Row],[RED]] &amp; "."),"") &amp; CONCATENATE(Tabela813[[#This Row],[C]],".",Tabela813[[#This Row],[O]],".",Tabela813[[#This Row],[E]],".",Tabela813[[#This Row],[D1]],".",Tabela813[[#This Row],[D2]],".",Tabela813[[#This Row],[D3]],".",Tabela813[[#This Row],[T]],".",Tabela813[[#This Row],[D4]]),"")</f>
        <v>1.1.1.3.03.4.1.00</v>
      </c>
      <c r="L37" s="21" t="s">
        <v>3501</v>
      </c>
      <c r="M37" s="16" t="str">
        <f t="shared" si="0"/>
        <v>A</v>
      </c>
      <c r="N37" s="16">
        <f>IF(VALUE(Tabela813[[#This Row],[RED]]) &gt; 0,1,0) + IF(VALUE(J37)&gt;0,8,IF(VALUE(I37)&gt;0,7,IF(VALUE(H37)&gt;0,6,IF(VALUE(G37)&gt;0,5,IF(VALUE(F37)&gt;0,4,IF(VALUE(E37)&gt;0,3,IF(VALUE(D37)&gt;0,2,1)))))))</f>
        <v>7</v>
      </c>
      <c r="O37" s="20" t="s">
        <v>50</v>
      </c>
      <c r="P37" s="1" t="s">
        <v>65</v>
      </c>
      <c r="Q37" s="1"/>
      <c r="R37" s="16"/>
      <c r="T37" s="7" t="str">
        <f>Tabela813[[#This Row],[NR]]&amp;" - "&amp;Tabela813[[#This Row],[Especificação]]</f>
        <v>1.1.1.3.03.4.1.00 - Imposto sobre a Renda - Retido na Fonte - Outros Rendimentos - Principal</v>
      </c>
      <c r="U37" s="7" t="str">
        <f>Tabela813[[#This Row],[NR]]&amp; " - "&amp;Tabela813[[#This Row],[Especificação]]</f>
        <v>1.1.1.3.03.4.1.00 - Imposto sobre a Renda - Retido na Fonte - Outros Rendimentos - Principal</v>
      </c>
    </row>
    <row r="38" spans="1:21" ht="165">
      <c r="A38" s="23"/>
      <c r="B38" s="29"/>
      <c r="C38" s="20" t="s">
        <v>781</v>
      </c>
      <c r="D38" s="20" t="s">
        <v>781</v>
      </c>
      <c r="E38" s="20" t="s">
        <v>781</v>
      </c>
      <c r="F38" s="20" t="s">
        <v>782</v>
      </c>
      <c r="G38" s="20" t="s">
        <v>794</v>
      </c>
      <c r="H38" s="20" t="s">
        <v>791</v>
      </c>
      <c r="I38" s="20" t="s">
        <v>790</v>
      </c>
      <c r="J38" s="20" t="s">
        <v>787</v>
      </c>
      <c r="K38" s="16" t="str">
        <f>IF(Tabela813[[#This Row],[C]]&lt;&gt;"",IF(Tabela813[[#This Row],[RED]]&lt;&gt;"",(Tabela813[[#This Row],[RED]] &amp; "."),"") &amp; CONCATENATE(Tabela813[[#This Row],[C]],".",Tabela813[[#This Row],[O]],".",Tabela813[[#This Row],[E]],".",Tabela813[[#This Row],[D1]],".",Tabela813[[#This Row],[D2]],".",Tabela813[[#This Row],[D3]],".",Tabela813[[#This Row],[T]],".",Tabela813[[#This Row],[D4]]),"")</f>
        <v>1.1.1.3.03.4.2.00</v>
      </c>
      <c r="L38" s="21" t="s">
        <v>3502</v>
      </c>
      <c r="M38" s="16" t="str">
        <f t="shared" si="0"/>
        <v>A</v>
      </c>
      <c r="N38" s="16">
        <f>IF(VALUE(Tabela813[[#This Row],[RED]]) &gt; 0,1,0) + IF(VALUE(J38)&gt;0,8,IF(VALUE(I38)&gt;0,7,IF(VALUE(H38)&gt;0,6,IF(VALUE(G38)&gt;0,5,IF(VALUE(F38)&gt;0,4,IF(VALUE(E38)&gt;0,3,IF(VALUE(D38)&gt;0,2,1)))))))</f>
        <v>7</v>
      </c>
      <c r="O38" s="20" t="s">
        <v>50</v>
      </c>
      <c r="P38" s="1" t="s">
        <v>65</v>
      </c>
      <c r="Q38" s="1"/>
      <c r="R38" s="16"/>
      <c r="T38" s="7" t="str">
        <f>Tabela813[[#This Row],[NR]]&amp;" - "&amp;Tabela813[[#This Row],[Especificação]]</f>
        <v>1.1.1.3.03.4.2.00 - Imposto sobre a Renda - Retido na Fonte - Outros Rendimentos - Multas e Juros de Mora</v>
      </c>
      <c r="U38" s="7" t="str">
        <f>Tabela813[[#This Row],[NR]]&amp; " - "&amp;Tabela813[[#This Row],[Especificação]]</f>
        <v>1.1.1.3.03.4.2.00 - Imposto sobre a Renda - Retido na Fonte - Outros Rendimentos - Multas e Juros de Mora</v>
      </c>
    </row>
    <row r="39" spans="1:21" ht="165">
      <c r="A39" s="23"/>
      <c r="B39" s="29"/>
      <c r="C39" s="20" t="s">
        <v>781</v>
      </c>
      <c r="D39" s="20" t="s">
        <v>781</v>
      </c>
      <c r="E39" s="20" t="s">
        <v>781</v>
      </c>
      <c r="F39" s="20" t="s">
        <v>782</v>
      </c>
      <c r="G39" s="20" t="s">
        <v>794</v>
      </c>
      <c r="H39" s="20" t="s">
        <v>791</v>
      </c>
      <c r="I39" s="20" t="s">
        <v>782</v>
      </c>
      <c r="J39" s="20" t="s">
        <v>787</v>
      </c>
      <c r="K39" s="16" t="str">
        <f>IF(Tabela813[[#This Row],[C]]&lt;&gt;"",IF(Tabela813[[#This Row],[RED]]&lt;&gt;"",(Tabela813[[#This Row],[RED]] &amp; "."),"") &amp; CONCATENATE(Tabela813[[#This Row],[C]],".",Tabela813[[#This Row],[O]],".",Tabela813[[#This Row],[E]],".",Tabela813[[#This Row],[D1]],".",Tabela813[[#This Row],[D2]],".",Tabela813[[#This Row],[D3]],".",Tabela813[[#This Row],[T]],".",Tabela813[[#This Row],[D4]]),"")</f>
        <v>1.1.1.3.03.4.3.00</v>
      </c>
      <c r="L39" s="21" t="s">
        <v>3503</v>
      </c>
      <c r="M39" s="16" t="str">
        <f t="shared" si="0"/>
        <v>A</v>
      </c>
      <c r="N39" s="16">
        <f>IF(VALUE(Tabela813[[#This Row],[RED]]) &gt; 0,1,0) + IF(VALUE(J39)&gt;0,8,IF(VALUE(I39)&gt;0,7,IF(VALUE(H39)&gt;0,6,IF(VALUE(G39)&gt;0,5,IF(VALUE(F39)&gt;0,4,IF(VALUE(E39)&gt;0,3,IF(VALUE(D39)&gt;0,2,1)))))))</f>
        <v>7</v>
      </c>
      <c r="O39" s="20" t="s">
        <v>50</v>
      </c>
      <c r="P39" s="1" t="s">
        <v>65</v>
      </c>
      <c r="Q39" s="1"/>
      <c r="R39" s="16"/>
      <c r="T39" s="7" t="str">
        <f>Tabela813[[#This Row],[NR]]&amp;" - "&amp;Tabela813[[#This Row],[Especificação]]</f>
        <v>1.1.1.3.03.4.3.00 - Imposto sobre a Renda - Retido na Fonte - Outros Rendimentos - Dívida Ativa</v>
      </c>
      <c r="U39" s="7" t="str">
        <f>Tabela813[[#This Row],[NR]]&amp; " - "&amp;Tabela813[[#This Row],[Especificação]]</f>
        <v>1.1.1.3.03.4.3.00 - Imposto sobre a Renda - Retido na Fonte - Outros Rendimentos - Dívida Ativa</v>
      </c>
    </row>
    <row r="40" spans="1:21" ht="165">
      <c r="A40" s="23"/>
      <c r="B40" s="29"/>
      <c r="C40" s="20" t="s">
        <v>781</v>
      </c>
      <c r="D40" s="20" t="s">
        <v>781</v>
      </c>
      <c r="E40" s="20" t="s">
        <v>781</v>
      </c>
      <c r="F40" s="20" t="s">
        <v>782</v>
      </c>
      <c r="G40" s="20" t="s">
        <v>794</v>
      </c>
      <c r="H40" s="20" t="s">
        <v>791</v>
      </c>
      <c r="I40" s="20" t="s">
        <v>791</v>
      </c>
      <c r="J40" s="20" t="s">
        <v>787</v>
      </c>
      <c r="K40" s="16" t="str">
        <f>IF(Tabela813[[#This Row],[C]]&lt;&gt;"",IF(Tabela813[[#This Row],[RED]]&lt;&gt;"",(Tabela813[[#This Row],[RED]] &amp; "."),"") &amp; CONCATENATE(Tabela813[[#This Row],[C]],".",Tabela813[[#This Row],[O]],".",Tabela813[[#This Row],[E]],".",Tabela813[[#This Row],[D1]],".",Tabela813[[#This Row],[D2]],".",Tabela813[[#This Row],[D3]],".",Tabela813[[#This Row],[T]],".",Tabela813[[#This Row],[D4]]),"")</f>
        <v>1.1.1.3.03.4.4.00</v>
      </c>
      <c r="L40" s="21" t="s">
        <v>3504</v>
      </c>
      <c r="M40" s="16" t="str">
        <f t="shared" si="0"/>
        <v>A</v>
      </c>
      <c r="N40" s="16">
        <f>IF(VALUE(Tabela813[[#This Row],[RED]]) &gt; 0,1,0) + IF(VALUE(J40)&gt;0,8,IF(VALUE(I40)&gt;0,7,IF(VALUE(H40)&gt;0,6,IF(VALUE(G40)&gt;0,5,IF(VALUE(F40)&gt;0,4,IF(VALUE(E40)&gt;0,3,IF(VALUE(D40)&gt;0,2,1)))))))</f>
        <v>7</v>
      </c>
      <c r="O40" s="20" t="s">
        <v>50</v>
      </c>
      <c r="P40" s="1" t="s">
        <v>65</v>
      </c>
      <c r="Q40" s="1"/>
      <c r="R40" s="16"/>
      <c r="T40" s="7" t="str">
        <f>Tabela813[[#This Row],[NR]]&amp;" - "&amp;Tabela813[[#This Row],[Especificação]]</f>
        <v>1.1.1.3.03.4.4.00 - Imposto sobre a Renda - Retido na Fonte - Outros Rendimentos - Dívida Ativa - Multas e Juros de Mora da Dívida Ativa</v>
      </c>
      <c r="U40" s="7" t="str">
        <f>Tabela813[[#This Row],[NR]]&amp; " - "&amp;Tabela813[[#This Row],[Especificação]]</f>
        <v>1.1.1.3.03.4.4.00 - Imposto sobre a Renda - Retido na Fonte - Outros Rendimentos - Dívida Ativa - Multas e Juros de Mora da Dívida Ativa</v>
      </c>
    </row>
    <row r="41" spans="1:21" ht="165">
      <c r="A41" s="23"/>
      <c r="B41" s="29"/>
      <c r="C41" s="20" t="s">
        <v>781</v>
      </c>
      <c r="D41" s="20" t="s">
        <v>781</v>
      </c>
      <c r="E41" s="20" t="s">
        <v>781</v>
      </c>
      <c r="F41" s="20" t="s">
        <v>782</v>
      </c>
      <c r="G41" s="20" t="s">
        <v>794</v>
      </c>
      <c r="H41" s="20" t="s">
        <v>791</v>
      </c>
      <c r="I41" s="20" t="s">
        <v>792</v>
      </c>
      <c r="J41" s="20" t="s">
        <v>787</v>
      </c>
      <c r="K41" s="16" t="str">
        <f>IF(Tabela813[[#This Row],[C]]&lt;&gt;"",IF(Tabela813[[#This Row],[RED]]&lt;&gt;"",(Tabela813[[#This Row],[RED]] &amp; "."),"") &amp; CONCATENATE(Tabela813[[#This Row],[C]],".",Tabela813[[#This Row],[O]],".",Tabela813[[#This Row],[E]],".",Tabela813[[#This Row],[D1]],".",Tabela813[[#This Row],[D2]],".",Tabela813[[#This Row],[D3]],".",Tabela813[[#This Row],[T]],".",Tabela813[[#This Row],[D4]]),"")</f>
        <v>1.1.1.3.03.4.5.00</v>
      </c>
      <c r="L41" s="21" t="s">
        <v>3505</v>
      </c>
      <c r="M41" s="16" t="str">
        <f t="shared" si="0"/>
        <v>A</v>
      </c>
      <c r="N41" s="16">
        <f>IF(VALUE(Tabela813[[#This Row],[RED]]) &gt; 0,1,0) + IF(VALUE(J41)&gt;0,8,IF(VALUE(I41)&gt;0,7,IF(VALUE(H41)&gt;0,6,IF(VALUE(G41)&gt;0,5,IF(VALUE(F41)&gt;0,4,IF(VALUE(E41)&gt;0,3,IF(VALUE(D41)&gt;0,2,1)))))))</f>
        <v>7</v>
      </c>
      <c r="O41" s="20" t="s">
        <v>50</v>
      </c>
      <c r="P41" s="1" t="s">
        <v>65</v>
      </c>
      <c r="Q41" s="1"/>
      <c r="R41" s="16"/>
      <c r="T41" s="7" t="str">
        <f>Tabela813[[#This Row],[NR]]&amp;" - "&amp;Tabela813[[#This Row],[Especificação]]</f>
        <v>1.1.1.3.03.4.5.00 - Imposto sobre a Renda - Retido na Fonte - Outros Rendimentos - Multas</v>
      </c>
      <c r="U41" s="7" t="str">
        <f>Tabela813[[#This Row],[NR]]&amp; " - "&amp;Tabela813[[#This Row],[Especificação]]</f>
        <v>1.1.1.3.03.4.5.00 - Imposto sobre a Renda - Retido na Fonte - Outros Rendimentos - Multas</v>
      </c>
    </row>
    <row r="42" spans="1:21" ht="165">
      <c r="A42" s="23"/>
      <c r="B42" s="29"/>
      <c r="C42" s="20" t="s">
        <v>781</v>
      </c>
      <c r="D42" s="20" t="s">
        <v>781</v>
      </c>
      <c r="E42" s="20" t="s">
        <v>781</v>
      </c>
      <c r="F42" s="20" t="s">
        <v>782</v>
      </c>
      <c r="G42" s="20" t="s">
        <v>794</v>
      </c>
      <c r="H42" s="20" t="s">
        <v>791</v>
      </c>
      <c r="I42" s="20" t="s">
        <v>786</v>
      </c>
      <c r="J42" s="20" t="s">
        <v>787</v>
      </c>
      <c r="K42" s="16" t="str">
        <f>IF(Tabela813[[#This Row],[C]]&lt;&gt;"",IF(Tabela813[[#This Row],[RED]]&lt;&gt;"",(Tabela813[[#This Row],[RED]] &amp; "."),"") &amp; CONCATENATE(Tabela813[[#This Row],[C]],".",Tabela813[[#This Row],[O]],".",Tabela813[[#This Row],[E]],".",Tabela813[[#This Row],[D1]],".",Tabela813[[#This Row],[D2]],".",Tabela813[[#This Row],[D3]],".",Tabela813[[#This Row],[T]],".",Tabela813[[#This Row],[D4]]),"")</f>
        <v>1.1.1.3.03.4.6.00</v>
      </c>
      <c r="L42" s="21" t="s">
        <v>3506</v>
      </c>
      <c r="M42" s="16" t="str">
        <f t="shared" si="0"/>
        <v>A</v>
      </c>
      <c r="N42" s="16">
        <f>IF(VALUE(Tabela813[[#This Row],[RED]]) &gt; 0,1,0) + IF(VALUE(J42)&gt;0,8,IF(VALUE(I42)&gt;0,7,IF(VALUE(H42)&gt;0,6,IF(VALUE(G42)&gt;0,5,IF(VALUE(F42)&gt;0,4,IF(VALUE(E42)&gt;0,3,IF(VALUE(D42)&gt;0,2,1)))))))</f>
        <v>7</v>
      </c>
      <c r="O42" s="20" t="s">
        <v>50</v>
      </c>
      <c r="P42" s="1" t="s">
        <v>65</v>
      </c>
      <c r="Q42" s="1"/>
      <c r="R42" s="16"/>
      <c r="T42" s="7" t="str">
        <f>Tabela813[[#This Row],[NR]]&amp;" - "&amp;Tabela813[[#This Row],[Especificação]]</f>
        <v>1.1.1.3.03.4.6.00 - Imposto sobre a Renda - Retido na Fonte - Outros Rendimentos - Juros de Mora</v>
      </c>
      <c r="U42" s="7" t="str">
        <f>Tabela813[[#This Row],[NR]]&amp; " - "&amp;Tabela813[[#This Row],[Especificação]]</f>
        <v>1.1.1.3.03.4.6.00 - Imposto sobre a Renda - Retido na Fonte - Outros Rendimentos - Juros de Mora</v>
      </c>
    </row>
    <row r="43" spans="1:21" ht="165">
      <c r="A43" s="23"/>
      <c r="B43" s="29"/>
      <c r="C43" s="20" t="s">
        <v>781</v>
      </c>
      <c r="D43" s="20" t="s">
        <v>781</v>
      </c>
      <c r="E43" s="20" t="s">
        <v>781</v>
      </c>
      <c r="F43" s="20" t="s">
        <v>782</v>
      </c>
      <c r="G43" s="20" t="s">
        <v>794</v>
      </c>
      <c r="H43" s="20" t="s">
        <v>791</v>
      </c>
      <c r="I43" s="20" t="s">
        <v>788</v>
      </c>
      <c r="J43" s="20" t="s">
        <v>787</v>
      </c>
      <c r="K43" s="16" t="str">
        <f>IF(Tabela813[[#This Row],[C]]&lt;&gt;"",IF(Tabela813[[#This Row],[RED]]&lt;&gt;"",(Tabela813[[#This Row],[RED]] &amp; "."),"") &amp; CONCATENATE(Tabela813[[#This Row],[C]],".",Tabela813[[#This Row],[O]],".",Tabela813[[#This Row],[E]],".",Tabela813[[#This Row],[D1]],".",Tabela813[[#This Row],[D2]],".",Tabela813[[#This Row],[D3]],".",Tabela813[[#This Row],[T]],".",Tabela813[[#This Row],[D4]]),"")</f>
        <v>1.1.1.3.03.4.7.00</v>
      </c>
      <c r="L43" s="21" t="s">
        <v>3507</v>
      </c>
      <c r="M43" s="16" t="str">
        <f t="shared" si="0"/>
        <v>A</v>
      </c>
      <c r="N43" s="16">
        <f>IF(VALUE(Tabela813[[#This Row],[RED]]) &gt; 0,1,0) + IF(VALUE(J43)&gt;0,8,IF(VALUE(I43)&gt;0,7,IF(VALUE(H43)&gt;0,6,IF(VALUE(G43)&gt;0,5,IF(VALUE(F43)&gt;0,4,IF(VALUE(E43)&gt;0,3,IF(VALUE(D43)&gt;0,2,1)))))))</f>
        <v>7</v>
      </c>
      <c r="O43" s="20" t="s">
        <v>50</v>
      </c>
      <c r="P43" s="1" t="s">
        <v>65</v>
      </c>
      <c r="Q43" s="1"/>
      <c r="R43" s="16"/>
      <c r="T43" s="7" t="str">
        <f>Tabela813[[#This Row],[NR]]&amp;" - "&amp;Tabela813[[#This Row],[Especificação]]</f>
        <v>1.1.1.3.03.4.7.00 - Imposto sobre a Renda - Retido na Fonte - Outros Rendimentos - Dívida Ativa - Multas da Dívida Ativa</v>
      </c>
      <c r="U43" s="7" t="str">
        <f>Tabela813[[#This Row],[NR]]&amp; " - "&amp;Tabela813[[#This Row],[Especificação]]</f>
        <v>1.1.1.3.03.4.7.00 - Imposto sobre a Renda - Retido na Fonte - Outros Rendimentos - Dívida Ativa - Multas da Dívida Ativa</v>
      </c>
    </row>
    <row r="44" spans="1:21" ht="165">
      <c r="A44" s="23"/>
      <c r="B44" s="29"/>
      <c r="C44" s="20" t="s">
        <v>781</v>
      </c>
      <c r="D44" s="20" t="s">
        <v>781</v>
      </c>
      <c r="E44" s="20" t="s">
        <v>781</v>
      </c>
      <c r="F44" s="20" t="s">
        <v>782</v>
      </c>
      <c r="G44" s="20" t="s">
        <v>794</v>
      </c>
      <c r="H44" s="20" t="s">
        <v>791</v>
      </c>
      <c r="I44" s="20" t="s">
        <v>789</v>
      </c>
      <c r="J44" s="20" t="s">
        <v>787</v>
      </c>
      <c r="K44" s="16" t="str">
        <f>IF(Tabela813[[#This Row],[C]]&lt;&gt;"",IF(Tabela813[[#This Row],[RED]]&lt;&gt;"",(Tabela813[[#This Row],[RED]] &amp; "."),"") &amp; CONCATENATE(Tabela813[[#This Row],[C]],".",Tabela813[[#This Row],[O]],".",Tabela813[[#This Row],[E]],".",Tabela813[[#This Row],[D1]],".",Tabela813[[#This Row],[D2]],".",Tabela813[[#This Row],[D3]],".",Tabela813[[#This Row],[T]],".",Tabela813[[#This Row],[D4]]),"")</f>
        <v>1.1.1.3.03.4.8.00</v>
      </c>
      <c r="L44" s="21" t="s">
        <v>3508</v>
      </c>
      <c r="M44" s="16" t="str">
        <f t="shared" si="0"/>
        <v>A</v>
      </c>
      <c r="N44" s="16">
        <f>IF(VALUE(Tabela813[[#This Row],[RED]]) &gt; 0,1,0) + IF(VALUE(J44)&gt;0,8,IF(VALUE(I44)&gt;0,7,IF(VALUE(H44)&gt;0,6,IF(VALUE(G44)&gt;0,5,IF(VALUE(F44)&gt;0,4,IF(VALUE(E44)&gt;0,3,IF(VALUE(D44)&gt;0,2,1)))))))</f>
        <v>7</v>
      </c>
      <c r="O44" s="20" t="s">
        <v>50</v>
      </c>
      <c r="P44" s="1" t="s">
        <v>65</v>
      </c>
      <c r="Q44" s="1"/>
      <c r="R44" s="16"/>
      <c r="T44" s="7" t="str">
        <f>Tabela813[[#This Row],[NR]]&amp;" - "&amp;Tabela813[[#This Row],[Especificação]]</f>
        <v>1.1.1.3.03.4.8.00 - Imposto sobre a Renda - Retido na Fonte - Outros Rendimentos - Juros de Mora da Dívida Ativa</v>
      </c>
      <c r="U44" s="7" t="str">
        <f>Tabela813[[#This Row],[NR]]&amp; " - "&amp;Tabela813[[#This Row],[Especificação]]</f>
        <v>1.1.1.3.03.4.8.00 - Imposto sobre a Renda - Retido na Fonte - Outros Rendimentos - Juros de Mora da Dívida Ativa</v>
      </c>
    </row>
    <row r="45" spans="1:21" ht="90">
      <c r="A45" s="23"/>
      <c r="B45" s="29"/>
      <c r="C45" s="20" t="s">
        <v>781</v>
      </c>
      <c r="D45" s="20" t="s">
        <v>781</v>
      </c>
      <c r="E45" s="20" t="s">
        <v>781</v>
      </c>
      <c r="F45" s="20" t="s">
        <v>791</v>
      </c>
      <c r="G45" s="20" t="s">
        <v>787</v>
      </c>
      <c r="H45" s="20" t="s">
        <v>784</v>
      </c>
      <c r="I45" s="20" t="s">
        <v>784</v>
      </c>
      <c r="J45" s="20" t="s">
        <v>787</v>
      </c>
      <c r="K45" s="16" t="str">
        <f>IF(Tabela813[[#This Row],[C]]&lt;&gt;"",IF(Tabela813[[#This Row],[RED]]&lt;&gt;"",(Tabela813[[#This Row],[RED]] &amp; "."),"") &amp; CONCATENATE(Tabela813[[#This Row],[C]],".",Tabela813[[#This Row],[O]],".",Tabela813[[#This Row],[E]],".",Tabela813[[#This Row],[D1]],".",Tabela813[[#This Row],[D2]],".",Tabela813[[#This Row],[D3]],".",Tabela813[[#This Row],[T]],".",Tabela813[[#This Row],[D4]]),"")</f>
        <v>1.1.1.4.00.0.0.00</v>
      </c>
      <c r="L45" s="21" t="s">
        <v>66</v>
      </c>
      <c r="M45" s="16" t="str">
        <f t="shared" si="0"/>
        <v>S</v>
      </c>
      <c r="N45" s="16">
        <f>IF(VALUE(Tabela813[[#This Row],[RED]]) &gt; 0,1,0) + IF(VALUE(J45)&gt;0,8,IF(VALUE(I45)&gt;0,7,IF(VALUE(H45)&gt;0,6,IF(VALUE(G45)&gt;0,5,IF(VALUE(F45)&gt;0,4,IF(VALUE(E45)&gt;0,3,IF(VALUE(D45)&gt;0,2,1)))))))</f>
        <v>4</v>
      </c>
      <c r="O45" s="20" t="s">
        <v>44</v>
      </c>
      <c r="P45" s="1" t="s">
        <v>67</v>
      </c>
      <c r="Q45" s="1"/>
      <c r="R45" s="16"/>
      <c r="T45" s="7" t="str">
        <f>Tabela813[[#This Row],[NR]]&amp;" - "&amp;Tabela813[[#This Row],[Especificação]]</f>
        <v>1.1.1.4.00.0.0.00 - Impostos sobre a Produção e Circulação de Mercadorias e Serviços</v>
      </c>
      <c r="U45" s="7" t="str">
        <f>Tabela813[[#This Row],[NR]]&amp; " - "&amp;Tabela813[[#This Row],[Especificação]]</f>
        <v>1.1.1.4.00.0.0.00 - Impostos sobre a Produção e Circulação de Mercadorias e Serviços</v>
      </c>
    </row>
    <row r="46" spans="1:21" ht="45">
      <c r="A46" s="23"/>
      <c r="B46" s="29"/>
      <c r="C46" s="20" t="s">
        <v>781</v>
      </c>
      <c r="D46" s="20" t="s">
        <v>781</v>
      </c>
      <c r="E46" s="20" t="s">
        <v>781</v>
      </c>
      <c r="F46" s="20" t="s">
        <v>791</v>
      </c>
      <c r="G46" s="20" t="s">
        <v>809</v>
      </c>
      <c r="H46" s="20" t="s">
        <v>784</v>
      </c>
      <c r="I46" s="20" t="s">
        <v>784</v>
      </c>
      <c r="J46" s="20" t="s">
        <v>787</v>
      </c>
      <c r="K46" s="16" t="str">
        <f>IF(Tabela813[[#This Row],[C]]&lt;&gt;"",IF(Tabela813[[#This Row],[RED]]&lt;&gt;"",(Tabela813[[#This Row],[RED]] &amp; "."),"") &amp; CONCATENATE(Tabela813[[#This Row],[C]],".",Tabela813[[#This Row],[O]],".",Tabela813[[#This Row],[E]],".",Tabela813[[#This Row],[D1]],".",Tabela813[[#This Row],[D2]],".",Tabela813[[#This Row],[D3]],".",Tabela813[[#This Row],[T]],".",Tabela813[[#This Row],[D4]]),"")</f>
        <v>1.1.1.4.51.0.0.00</v>
      </c>
      <c r="L46" s="21" t="s">
        <v>68</v>
      </c>
      <c r="M46" s="16" t="str">
        <f t="shared" si="0"/>
        <v>S</v>
      </c>
      <c r="N46" s="16">
        <f>IF(VALUE(Tabela813[[#This Row],[RED]]) &gt; 0,1,0) + IF(VALUE(J46)&gt;0,8,IF(VALUE(I46)&gt;0,7,IF(VALUE(H46)&gt;0,6,IF(VALUE(G46)&gt;0,5,IF(VALUE(F46)&gt;0,4,IF(VALUE(E46)&gt;0,3,IF(VALUE(D46)&gt;0,2,1)))))))</f>
        <v>5</v>
      </c>
      <c r="O46" s="20" t="s">
        <v>54</v>
      </c>
      <c r="P46" s="1" t="s">
        <v>69</v>
      </c>
      <c r="Q46" s="1"/>
      <c r="R46" s="16"/>
      <c r="T46" s="7" t="str">
        <f>Tabela813[[#This Row],[NR]]&amp;" - "&amp;Tabela813[[#This Row],[Especificação]]</f>
        <v>1.1.1.4.51.0.0.00 - Impostos sobre Serviços</v>
      </c>
      <c r="U46" s="7" t="str">
        <f>Tabela813[[#This Row],[NR]]&amp; " - "&amp;Tabela813[[#This Row],[Especificação]]</f>
        <v>1.1.1.4.51.0.0.00 - Impostos sobre Serviços</v>
      </c>
    </row>
    <row r="47" spans="1:21" ht="45">
      <c r="A47" s="23"/>
      <c r="B47" s="29"/>
      <c r="C47" s="20" t="s">
        <v>781</v>
      </c>
      <c r="D47" s="20" t="s">
        <v>781</v>
      </c>
      <c r="E47" s="20" t="s">
        <v>781</v>
      </c>
      <c r="F47" s="20" t="s">
        <v>791</v>
      </c>
      <c r="G47" s="20" t="s">
        <v>809</v>
      </c>
      <c r="H47" s="20" t="s">
        <v>781</v>
      </c>
      <c r="I47" s="20" t="s">
        <v>784</v>
      </c>
      <c r="J47" s="20" t="s">
        <v>787</v>
      </c>
      <c r="K47" s="16" t="str">
        <f>IF(Tabela813[[#This Row],[C]]&lt;&gt;"",IF(Tabela813[[#This Row],[RED]]&lt;&gt;"",(Tabela813[[#This Row],[RED]] &amp; "."),"") &amp; CONCATENATE(Tabela813[[#This Row],[C]],".",Tabela813[[#This Row],[O]],".",Tabela813[[#This Row],[E]],".",Tabela813[[#This Row],[D1]],".",Tabela813[[#This Row],[D2]],".",Tabela813[[#This Row],[D3]],".",Tabela813[[#This Row],[T]],".",Tabela813[[#This Row],[D4]]),"")</f>
        <v>1.1.1.4.51.1.0.00</v>
      </c>
      <c r="L47" s="21" t="s">
        <v>3509</v>
      </c>
      <c r="M47" s="16" t="str">
        <f t="shared" si="0"/>
        <v>S</v>
      </c>
      <c r="N47" s="16">
        <f>IF(VALUE(Tabela813[[#This Row],[RED]]) &gt; 0,1,0) + IF(VALUE(J47)&gt;0,8,IF(VALUE(I47)&gt;0,7,IF(VALUE(H47)&gt;0,6,IF(VALUE(G47)&gt;0,5,IF(VALUE(F47)&gt;0,4,IF(VALUE(E47)&gt;0,3,IF(VALUE(D47)&gt;0,2,1)))))))</f>
        <v>6</v>
      </c>
      <c r="O47" s="20" t="s">
        <v>54</v>
      </c>
      <c r="P47" s="1" t="s">
        <v>70</v>
      </c>
      <c r="Q47" s="1"/>
      <c r="R47" s="16"/>
      <c r="T47" s="7" t="str">
        <f>Tabela813[[#This Row],[NR]]&amp;" - "&amp;Tabela813[[#This Row],[Especificação]]</f>
        <v>1.1.1.4.51.1.0.00 - Imposto sobre Serviços de Qualquer Natureza - ISSQN</v>
      </c>
      <c r="U47" s="7" t="str">
        <f>Tabela813[[#This Row],[NR]]&amp; " - "&amp;Tabela813[[#This Row],[Especificação]]</f>
        <v>1.1.1.4.51.1.0.00 - Imposto sobre Serviços de Qualquer Natureza - ISSQN</v>
      </c>
    </row>
    <row r="48" spans="1:21" ht="45">
      <c r="A48" s="23"/>
      <c r="B48" s="29"/>
      <c r="C48" s="20" t="s">
        <v>781</v>
      </c>
      <c r="D48" s="20" t="s">
        <v>781</v>
      </c>
      <c r="E48" s="20" t="s">
        <v>781</v>
      </c>
      <c r="F48" s="20" t="s">
        <v>791</v>
      </c>
      <c r="G48" s="20" t="s">
        <v>809</v>
      </c>
      <c r="H48" s="20" t="s">
        <v>781</v>
      </c>
      <c r="I48" s="20" t="s">
        <v>781</v>
      </c>
      <c r="J48" s="20" t="s">
        <v>787</v>
      </c>
      <c r="K48" s="16" t="str">
        <f>IF(Tabela813[[#This Row],[C]]&lt;&gt;"",IF(Tabela813[[#This Row],[RED]]&lt;&gt;"",(Tabela813[[#This Row],[RED]] &amp; "."),"") &amp; CONCATENATE(Tabela813[[#This Row],[C]],".",Tabela813[[#This Row],[O]],".",Tabela813[[#This Row],[E]],".",Tabela813[[#This Row],[D1]],".",Tabela813[[#This Row],[D2]],".",Tabela813[[#This Row],[D3]],".",Tabela813[[#This Row],[T]],".",Tabela813[[#This Row],[D4]]),"")</f>
        <v>1.1.1.4.51.1.1.00</v>
      </c>
      <c r="L48" s="21" t="s">
        <v>3510</v>
      </c>
      <c r="M48" s="16" t="str">
        <f t="shared" si="0"/>
        <v>A</v>
      </c>
      <c r="N48" s="16">
        <f>IF(VALUE(Tabela813[[#This Row],[RED]]) &gt; 0,1,0) + IF(VALUE(J48)&gt;0,8,IF(VALUE(I48)&gt;0,7,IF(VALUE(H48)&gt;0,6,IF(VALUE(G48)&gt;0,5,IF(VALUE(F48)&gt;0,4,IF(VALUE(E48)&gt;0,3,IF(VALUE(D48)&gt;0,2,1)))))))</f>
        <v>7</v>
      </c>
      <c r="O48" s="20" t="s">
        <v>54</v>
      </c>
      <c r="P48" s="1" t="s">
        <v>70</v>
      </c>
      <c r="Q48" s="1"/>
      <c r="R48" s="16"/>
      <c r="T48" s="7" t="str">
        <f>Tabela813[[#This Row],[NR]]&amp;" - "&amp;Tabela813[[#This Row],[Especificação]]</f>
        <v>1.1.1.4.51.1.1.00 - Imposto sobre Serviços de Qualquer Natureza - ISSQN - Principal</v>
      </c>
      <c r="U48" s="7" t="str">
        <f>Tabela813[[#This Row],[NR]]&amp; " - "&amp;Tabela813[[#This Row],[Especificação]]</f>
        <v>1.1.1.4.51.1.1.00 - Imposto sobre Serviços de Qualquer Natureza - ISSQN - Principal</v>
      </c>
    </row>
    <row r="49" spans="1:21" ht="45">
      <c r="A49" s="23"/>
      <c r="B49" s="29"/>
      <c r="C49" s="20" t="s">
        <v>781</v>
      </c>
      <c r="D49" s="20" t="s">
        <v>781</v>
      </c>
      <c r="E49" s="20" t="s">
        <v>781</v>
      </c>
      <c r="F49" s="20" t="s">
        <v>791</v>
      </c>
      <c r="G49" s="20" t="s">
        <v>809</v>
      </c>
      <c r="H49" s="20" t="s">
        <v>781</v>
      </c>
      <c r="I49" s="20" t="s">
        <v>790</v>
      </c>
      <c r="J49" s="20" t="s">
        <v>787</v>
      </c>
      <c r="K49" s="16" t="str">
        <f>IF(Tabela813[[#This Row],[C]]&lt;&gt;"",IF(Tabela813[[#This Row],[RED]]&lt;&gt;"",(Tabela813[[#This Row],[RED]] &amp; "."),"") &amp; CONCATENATE(Tabela813[[#This Row],[C]],".",Tabela813[[#This Row],[O]],".",Tabela813[[#This Row],[E]],".",Tabela813[[#This Row],[D1]],".",Tabela813[[#This Row],[D2]],".",Tabela813[[#This Row],[D3]],".",Tabela813[[#This Row],[T]],".",Tabela813[[#This Row],[D4]]),"")</f>
        <v>1.1.1.4.51.1.2.00</v>
      </c>
      <c r="L49" s="21" t="s">
        <v>3511</v>
      </c>
      <c r="M49" s="16" t="str">
        <f t="shared" si="0"/>
        <v>A</v>
      </c>
      <c r="N49" s="16">
        <f>IF(VALUE(Tabela813[[#This Row],[RED]]) &gt; 0,1,0) + IF(VALUE(J49)&gt;0,8,IF(VALUE(I49)&gt;0,7,IF(VALUE(H49)&gt;0,6,IF(VALUE(G49)&gt;0,5,IF(VALUE(F49)&gt;0,4,IF(VALUE(E49)&gt;0,3,IF(VALUE(D49)&gt;0,2,1)))))))</f>
        <v>7</v>
      </c>
      <c r="O49" s="20" t="s">
        <v>54</v>
      </c>
      <c r="P49" s="1" t="s">
        <v>70</v>
      </c>
      <c r="Q49" s="1"/>
      <c r="R49" s="16"/>
      <c r="T49" s="7" t="str">
        <f>Tabela813[[#This Row],[NR]]&amp;" - "&amp;Tabela813[[#This Row],[Especificação]]</f>
        <v>1.1.1.4.51.1.2.00 - Imposto sobre Serviços de Qualquer Natureza - ISSQN - Multas e Juros de Mora</v>
      </c>
      <c r="U49" s="7" t="str">
        <f>Tabela813[[#This Row],[NR]]&amp; " - "&amp;Tabela813[[#This Row],[Especificação]]</f>
        <v>1.1.1.4.51.1.2.00 - Imposto sobre Serviços de Qualquer Natureza - ISSQN - Multas e Juros de Mora</v>
      </c>
    </row>
    <row r="50" spans="1:21" ht="45">
      <c r="A50" s="23"/>
      <c r="B50" s="29"/>
      <c r="C50" s="20" t="s">
        <v>781</v>
      </c>
      <c r="D50" s="20" t="s">
        <v>781</v>
      </c>
      <c r="E50" s="20" t="s">
        <v>781</v>
      </c>
      <c r="F50" s="20" t="s">
        <v>791</v>
      </c>
      <c r="G50" s="20" t="s">
        <v>809</v>
      </c>
      <c r="H50" s="20" t="s">
        <v>781</v>
      </c>
      <c r="I50" s="20" t="s">
        <v>782</v>
      </c>
      <c r="J50" s="20" t="s">
        <v>787</v>
      </c>
      <c r="K50" s="16" t="str">
        <f>IF(Tabela813[[#This Row],[C]]&lt;&gt;"",IF(Tabela813[[#This Row],[RED]]&lt;&gt;"",(Tabela813[[#This Row],[RED]] &amp; "."),"") &amp; CONCATENATE(Tabela813[[#This Row],[C]],".",Tabela813[[#This Row],[O]],".",Tabela813[[#This Row],[E]],".",Tabela813[[#This Row],[D1]],".",Tabela813[[#This Row],[D2]],".",Tabela813[[#This Row],[D3]],".",Tabela813[[#This Row],[T]],".",Tabela813[[#This Row],[D4]]),"")</f>
        <v>1.1.1.4.51.1.3.00</v>
      </c>
      <c r="L50" s="21" t="s">
        <v>3512</v>
      </c>
      <c r="M50" s="16" t="str">
        <f t="shared" si="0"/>
        <v>A</v>
      </c>
      <c r="N50" s="16">
        <f>IF(VALUE(Tabela813[[#This Row],[RED]]) &gt; 0,1,0) + IF(VALUE(J50)&gt;0,8,IF(VALUE(I50)&gt;0,7,IF(VALUE(H50)&gt;0,6,IF(VALUE(G50)&gt;0,5,IF(VALUE(F50)&gt;0,4,IF(VALUE(E50)&gt;0,3,IF(VALUE(D50)&gt;0,2,1)))))))</f>
        <v>7</v>
      </c>
      <c r="O50" s="20" t="s">
        <v>54</v>
      </c>
      <c r="P50" s="1" t="s">
        <v>70</v>
      </c>
      <c r="Q50" s="1"/>
      <c r="R50" s="16"/>
      <c r="T50" s="7" t="str">
        <f>Tabela813[[#This Row],[NR]]&amp;" - "&amp;Tabela813[[#This Row],[Especificação]]</f>
        <v>1.1.1.4.51.1.3.00 - Imposto sobre Serviços de Qualquer Natureza - ISSQN - Dívida Ativa</v>
      </c>
      <c r="U50" s="7" t="str">
        <f>Tabela813[[#This Row],[NR]]&amp; " - "&amp;Tabela813[[#This Row],[Especificação]]</f>
        <v>1.1.1.4.51.1.3.00 - Imposto sobre Serviços de Qualquer Natureza - ISSQN - Dívida Ativa</v>
      </c>
    </row>
    <row r="51" spans="1:21" ht="45">
      <c r="A51" s="23"/>
      <c r="B51" s="29"/>
      <c r="C51" s="20" t="s">
        <v>781</v>
      </c>
      <c r="D51" s="20" t="s">
        <v>781</v>
      </c>
      <c r="E51" s="20" t="s">
        <v>781</v>
      </c>
      <c r="F51" s="20" t="s">
        <v>791</v>
      </c>
      <c r="G51" s="20" t="s">
        <v>809</v>
      </c>
      <c r="H51" s="20" t="s">
        <v>781</v>
      </c>
      <c r="I51" s="20" t="s">
        <v>791</v>
      </c>
      <c r="J51" s="20" t="s">
        <v>787</v>
      </c>
      <c r="K51" s="16" t="str">
        <f>IF(Tabela813[[#This Row],[C]]&lt;&gt;"",IF(Tabela813[[#This Row],[RED]]&lt;&gt;"",(Tabela813[[#This Row],[RED]] &amp; "."),"") &amp; CONCATENATE(Tabela813[[#This Row],[C]],".",Tabela813[[#This Row],[O]],".",Tabela813[[#This Row],[E]],".",Tabela813[[#This Row],[D1]],".",Tabela813[[#This Row],[D2]],".",Tabela813[[#This Row],[D3]],".",Tabela813[[#This Row],[T]],".",Tabela813[[#This Row],[D4]]),"")</f>
        <v>1.1.1.4.51.1.4.00</v>
      </c>
      <c r="L51" s="21" t="s">
        <v>3513</v>
      </c>
      <c r="M51" s="16" t="str">
        <f t="shared" si="0"/>
        <v>A</v>
      </c>
      <c r="N51" s="16">
        <f>IF(VALUE(Tabela813[[#This Row],[RED]]) &gt; 0,1,0) + IF(VALUE(J51)&gt;0,8,IF(VALUE(I51)&gt;0,7,IF(VALUE(H51)&gt;0,6,IF(VALUE(G51)&gt;0,5,IF(VALUE(F51)&gt;0,4,IF(VALUE(E51)&gt;0,3,IF(VALUE(D51)&gt;0,2,1)))))))</f>
        <v>7</v>
      </c>
      <c r="O51" s="20" t="s">
        <v>54</v>
      </c>
      <c r="P51" s="1" t="s">
        <v>70</v>
      </c>
      <c r="Q51" s="1"/>
      <c r="R51" s="16"/>
      <c r="T51" s="7" t="str">
        <f>Tabela813[[#This Row],[NR]]&amp;" - "&amp;Tabela813[[#This Row],[Especificação]]</f>
        <v>1.1.1.4.51.1.4.00 - Imposto sobre Serviços de Qualquer Natureza - ISSQN - Dívida Ativa - Multas e Juros de Mora da Dívida Ativa</v>
      </c>
      <c r="U51" s="7" t="str">
        <f>Tabela813[[#This Row],[NR]]&amp; " - "&amp;Tabela813[[#This Row],[Especificação]]</f>
        <v>1.1.1.4.51.1.4.00 - Imposto sobre Serviços de Qualquer Natureza - ISSQN - Dívida Ativa - Multas e Juros de Mora da Dívida Ativa</v>
      </c>
    </row>
    <row r="52" spans="1:21" ht="45">
      <c r="A52" s="23"/>
      <c r="B52" s="29"/>
      <c r="C52" s="20" t="s">
        <v>781</v>
      </c>
      <c r="D52" s="20" t="s">
        <v>781</v>
      </c>
      <c r="E52" s="20" t="s">
        <v>781</v>
      </c>
      <c r="F52" s="20" t="s">
        <v>791</v>
      </c>
      <c r="G52" s="20" t="s">
        <v>809</v>
      </c>
      <c r="H52" s="20" t="s">
        <v>781</v>
      </c>
      <c r="I52" s="20" t="s">
        <v>792</v>
      </c>
      <c r="J52" s="20" t="s">
        <v>787</v>
      </c>
      <c r="K52" s="16" t="str">
        <f>IF(Tabela813[[#This Row],[C]]&lt;&gt;"",IF(Tabela813[[#This Row],[RED]]&lt;&gt;"",(Tabela813[[#This Row],[RED]] &amp; "."),"") &amp; CONCATENATE(Tabela813[[#This Row],[C]],".",Tabela813[[#This Row],[O]],".",Tabela813[[#This Row],[E]],".",Tabela813[[#This Row],[D1]],".",Tabela813[[#This Row],[D2]],".",Tabela813[[#This Row],[D3]],".",Tabela813[[#This Row],[T]],".",Tabela813[[#This Row],[D4]]),"")</f>
        <v>1.1.1.4.51.1.5.00</v>
      </c>
      <c r="L52" s="21" t="s">
        <v>3514</v>
      </c>
      <c r="M52" s="16" t="str">
        <f t="shared" si="0"/>
        <v>A</v>
      </c>
      <c r="N52" s="16">
        <f>IF(VALUE(Tabela813[[#This Row],[RED]]) &gt; 0,1,0) + IF(VALUE(J52)&gt;0,8,IF(VALUE(I52)&gt;0,7,IF(VALUE(H52)&gt;0,6,IF(VALUE(G52)&gt;0,5,IF(VALUE(F52)&gt;0,4,IF(VALUE(E52)&gt;0,3,IF(VALUE(D52)&gt;0,2,1)))))))</f>
        <v>7</v>
      </c>
      <c r="O52" s="20" t="s">
        <v>54</v>
      </c>
      <c r="P52" s="1" t="s">
        <v>70</v>
      </c>
      <c r="Q52" s="1"/>
      <c r="R52" s="16"/>
      <c r="T52" s="7" t="str">
        <f>Tabela813[[#This Row],[NR]]&amp;" - "&amp;Tabela813[[#This Row],[Especificação]]</f>
        <v>1.1.1.4.51.1.5.00 - Imposto sobre Serviços de Qualquer Natureza - ISSQN - Multas</v>
      </c>
      <c r="U52" s="7" t="str">
        <f>Tabela813[[#This Row],[NR]]&amp; " - "&amp;Tabela813[[#This Row],[Especificação]]</f>
        <v>1.1.1.4.51.1.5.00 - Imposto sobre Serviços de Qualquer Natureza - ISSQN - Multas</v>
      </c>
    </row>
    <row r="53" spans="1:21" ht="45">
      <c r="A53" s="23"/>
      <c r="B53" s="29"/>
      <c r="C53" s="20" t="s">
        <v>781</v>
      </c>
      <c r="D53" s="20" t="s">
        <v>781</v>
      </c>
      <c r="E53" s="20" t="s">
        <v>781</v>
      </c>
      <c r="F53" s="20" t="s">
        <v>791</v>
      </c>
      <c r="G53" s="20" t="s">
        <v>809</v>
      </c>
      <c r="H53" s="20" t="s">
        <v>781</v>
      </c>
      <c r="I53" s="20" t="s">
        <v>786</v>
      </c>
      <c r="J53" s="20" t="s">
        <v>787</v>
      </c>
      <c r="K53" s="16" t="str">
        <f>IF(Tabela813[[#This Row],[C]]&lt;&gt;"",IF(Tabela813[[#This Row],[RED]]&lt;&gt;"",(Tabela813[[#This Row],[RED]] &amp; "."),"") &amp; CONCATENATE(Tabela813[[#This Row],[C]],".",Tabela813[[#This Row],[O]],".",Tabela813[[#This Row],[E]],".",Tabela813[[#This Row],[D1]],".",Tabela813[[#This Row],[D2]],".",Tabela813[[#This Row],[D3]],".",Tabela813[[#This Row],[T]],".",Tabela813[[#This Row],[D4]]),"")</f>
        <v>1.1.1.4.51.1.6.00</v>
      </c>
      <c r="L53" s="21" t="s">
        <v>3515</v>
      </c>
      <c r="M53" s="16" t="str">
        <f t="shared" si="0"/>
        <v>A</v>
      </c>
      <c r="N53" s="16">
        <f>IF(VALUE(Tabela813[[#This Row],[RED]]) &gt; 0,1,0) + IF(VALUE(J53)&gt;0,8,IF(VALUE(I53)&gt;0,7,IF(VALUE(H53)&gt;0,6,IF(VALUE(G53)&gt;0,5,IF(VALUE(F53)&gt;0,4,IF(VALUE(E53)&gt;0,3,IF(VALUE(D53)&gt;0,2,1)))))))</f>
        <v>7</v>
      </c>
      <c r="O53" s="20" t="s">
        <v>54</v>
      </c>
      <c r="P53" s="1" t="s">
        <v>70</v>
      </c>
      <c r="Q53" s="1"/>
      <c r="R53" s="16"/>
      <c r="T53" s="7" t="str">
        <f>Tabela813[[#This Row],[NR]]&amp;" - "&amp;Tabela813[[#This Row],[Especificação]]</f>
        <v>1.1.1.4.51.1.6.00 - Imposto sobre Serviços de Qualquer Natureza - ISSQN - Juros de Mora</v>
      </c>
      <c r="U53" s="7" t="str">
        <f>Tabela813[[#This Row],[NR]]&amp; " - "&amp;Tabela813[[#This Row],[Especificação]]</f>
        <v>1.1.1.4.51.1.6.00 - Imposto sobre Serviços de Qualquer Natureza - ISSQN - Juros de Mora</v>
      </c>
    </row>
    <row r="54" spans="1:21" ht="45">
      <c r="A54" s="23"/>
      <c r="B54" s="29"/>
      <c r="C54" s="20" t="s">
        <v>781</v>
      </c>
      <c r="D54" s="20" t="s">
        <v>781</v>
      </c>
      <c r="E54" s="20" t="s">
        <v>781</v>
      </c>
      <c r="F54" s="20" t="s">
        <v>791</v>
      </c>
      <c r="G54" s="20" t="s">
        <v>809</v>
      </c>
      <c r="H54" s="20" t="s">
        <v>781</v>
      </c>
      <c r="I54" s="20" t="s">
        <v>788</v>
      </c>
      <c r="J54" s="20" t="s">
        <v>787</v>
      </c>
      <c r="K54" s="16" t="str">
        <f>IF(Tabela813[[#This Row],[C]]&lt;&gt;"",IF(Tabela813[[#This Row],[RED]]&lt;&gt;"",(Tabela813[[#This Row],[RED]] &amp; "."),"") &amp; CONCATENATE(Tabela813[[#This Row],[C]],".",Tabela813[[#This Row],[O]],".",Tabela813[[#This Row],[E]],".",Tabela813[[#This Row],[D1]],".",Tabela813[[#This Row],[D2]],".",Tabela813[[#This Row],[D3]],".",Tabela813[[#This Row],[T]],".",Tabela813[[#This Row],[D4]]),"")</f>
        <v>1.1.1.4.51.1.7.00</v>
      </c>
      <c r="L54" s="21" t="s">
        <v>3516</v>
      </c>
      <c r="M54" s="16" t="str">
        <f t="shared" si="0"/>
        <v>A</v>
      </c>
      <c r="N54" s="16">
        <f>IF(VALUE(Tabela813[[#This Row],[RED]]) &gt; 0,1,0) + IF(VALUE(J54)&gt;0,8,IF(VALUE(I54)&gt;0,7,IF(VALUE(H54)&gt;0,6,IF(VALUE(G54)&gt;0,5,IF(VALUE(F54)&gt;0,4,IF(VALUE(E54)&gt;0,3,IF(VALUE(D54)&gt;0,2,1)))))))</f>
        <v>7</v>
      </c>
      <c r="O54" s="20" t="s">
        <v>54</v>
      </c>
      <c r="P54" s="1" t="s">
        <v>70</v>
      </c>
      <c r="Q54" s="1"/>
      <c r="R54" s="16"/>
      <c r="T54" s="7" t="str">
        <f>Tabela813[[#This Row],[NR]]&amp;" - "&amp;Tabela813[[#This Row],[Especificação]]</f>
        <v>1.1.1.4.51.1.7.00 - Imposto sobre Serviços de Qualquer Natureza - ISSQN - Dívida Ativa - Multas da Dívida Ativa</v>
      </c>
      <c r="U54" s="7" t="str">
        <f>Tabela813[[#This Row],[NR]]&amp; " - "&amp;Tabela813[[#This Row],[Especificação]]</f>
        <v>1.1.1.4.51.1.7.00 - Imposto sobre Serviços de Qualquer Natureza - ISSQN - Dívida Ativa - Multas da Dívida Ativa</v>
      </c>
    </row>
    <row r="55" spans="1:21" ht="45">
      <c r="A55" s="23"/>
      <c r="B55" s="29"/>
      <c r="C55" s="20" t="s">
        <v>781</v>
      </c>
      <c r="D55" s="20" t="s">
        <v>781</v>
      </c>
      <c r="E55" s="20" t="s">
        <v>781</v>
      </c>
      <c r="F55" s="20" t="s">
        <v>791</v>
      </c>
      <c r="G55" s="20" t="s">
        <v>809</v>
      </c>
      <c r="H55" s="20" t="s">
        <v>781</v>
      </c>
      <c r="I55" s="20" t="s">
        <v>789</v>
      </c>
      <c r="J55" s="20" t="s">
        <v>787</v>
      </c>
      <c r="K55" s="16" t="str">
        <f>IF(Tabela813[[#This Row],[C]]&lt;&gt;"",IF(Tabela813[[#This Row],[RED]]&lt;&gt;"",(Tabela813[[#This Row],[RED]] &amp; "."),"") &amp; CONCATENATE(Tabela813[[#This Row],[C]],".",Tabela813[[#This Row],[O]],".",Tabela813[[#This Row],[E]],".",Tabela813[[#This Row],[D1]],".",Tabela813[[#This Row],[D2]],".",Tabela813[[#This Row],[D3]],".",Tabela813[[#This Row],[T]],".",Tabela813[[#This Row],[D4]]),"")</f>
        <v>1.1.1.4.51.1.8.00</v>
      </c>
      <c r="L55" s="21" t="s">
        <v>3517</v>
      </c>
      <c r="M55" s="16" t="str">
        <f t="shared" si="0"/>
        <v>A</v>
      </c>
      <c r="N55" s="16">
        <f>IF(VALUE(Tabela813[[#This Row],[RED]]) &gt; 0,1,0) + IF(VALUE(J55)&gt;0,8,IF(VALUE(I55)&gt;0,7,IF(VALUE(H55)&gt;0,6,IF(VALUE(G55)&gt;0,5,IF(VALUE(F55)&gt;0,4,IF(VALUE(E55)&gt;0,3,IF(VALUE(D55)&gt;0,2,1)))))))</f>
        <v>7</v>
      </c>
      <c r="O55" s="20" t="s">
        <v>54</v>
      </c>
      <c r="P55" s="1" t="s">
        <v>70</v>
      </c>
      <c r="Q55" s="1"/>
      <c r="R55" s="16"/>
      <c r="T55" s="7" t="str">
        <f>Tabela813[[#This Row],[NR]]&amp;" - "&amp;Tabela813[[#This Row],[Especificação]]</f>
        <v>1.1.1.4.51.1.8.00 - Imposto sobre Serviços de Qualquer Natureza - ISSQN - Juros de Mora da Dívida Ativa</v>
      </c>
      <c r="U55" s="7" t="str">
        <f>Tabela813[[#This Row],[NR]]&amp; " - "&amp;Tabela813[[#This Row],[Especificação]]</f>
        <v>1.1.1.4.51.1.8.00 - Imposto sobre Serviços de Qualquer Natureza - ISSQN - Juros de Mora da Dívida Ativa</v>
      </c>
    </row>
    <row r="56" spans="1:21" ht="45">
      <c r="A56" s="23"/>
      <c r="B56" s="29"/>
      <c r="C56" s="20" t="s">
        <v>781</v>
      </c>
      <c r="D56" s="20" t="s">
        <v>781</v>
      </c>
      <c r="E56" s="20" t="s">
        <v>781</v>
      </c>
      <c r="F56" s="20" t="s">
        <v>791</v>
      </c>
      <c r="G56" s="20" t="s">
        <v>809</v>
      </c>
      <c r="H56" s="20" t="s">
        <v>790</v>
      </c>
      <c r="I56" s="20" t="s">
        <v>784</v>
      </c>
      <c r="J56" s="20" t="s">
        <v>787</v>
      </c>
      <c r="K56" s="16" t="str">
        <f>IF(Tabela813[[#This Row],[C]]&lt;&gt;"",IF(Tabela813[[#This Row],[RED]]&lt;&gt;"",(Tabela813[[#This Row],[RED]] &amp; "."),"") &amp; CONCATENATE(Tabela813[[#This Row],[C]],".",Tabela813[[#This Row],[O]],".",Tabela813[[#This Row],[E]],".",Tabela813[[#This Row],[D1]],".",Tabela813[[#This Row],[D2]],".",Tabela813[[#This Row],[D3]],".",Tabela813[[#This Row],[T]],".",Tabela813[[#This Row],[D4]]),"")</f>
        <v>1.1.1.4.51.2.0.00</v>
      </c>
      <c r="L56" s="21" t="s">
        <v>71</v>
      </c>
      <c r="M56" s="16" t="str">
        <f t="shared" si="0"/>
        <v>S</v>
      </c>
      <c r="N56" s="16">
        <f>IF(VALUE(Tabela813[[#This Row],[RED]]) &gt; 0,1,0) + IF(VALUE(J56)&gt;0,8,IF(VALUE(I56)&gt;0,7,IF(VALUE(H56)&gt;0,6,IF(VALUE(G56)&gt;0,5,IF(VALUE(F56)&gt;0,4,IF(VALUE(E56)&gt;0,3,IF(VALUE(D56)&gt;0,2,1)))))))</f>
        <v>6</v>
      </c>
      <c r="O56" s="20" t="s">
        <v>54</v>
      </c>
      <c r="P56" s="1" t="s">
        <v>72</v>
      </c>
      <c r="Q56" s="1"/>
      <c r="R56" s="16"/>
      <c r="T56" s="7" t="str">
        <f>Tabela813[[#This Row],[NR]]&amp;" - "&amp;Tabela813[[#This Row],[Especificação]]</f>
        <v>1.1.1.4.51.2.0.00 - Adicional ISS - Fundo Municipal de Combate à Pobreza</v>
      </c>
      <c r="U56" s="7" t="str">
        <f>Tabela813[[#This Row],[NR]]&amp; " - "&amp;Tabela813[[#This Row],[Especificação]]</f>
        <v>1.1.1.4.51.2.0.00 - Adicional ISS - Fundo Municipal de Combate à Pobreza</v>
      </c>
    </row>
    <row r="57" spans="1:21" ht="45">
      <c r="A57" s="23"/>
      <c r="B57" s="29"/>
      <c r="C57" s="20" t="s">
        <v>781</v>
      </c>
      <c r="D57" s="20" t="s">
        <v>781</v>
      </c>
      <c r="E57" s="20" t="s">
        <v>781</v>
      </c>
      <c r="F57" s="20" t="s">
        <v>791</v>
      </c>
      <c r="G57" s="20" t="s">
        <v>809</v>
      </c>
      <c r="H57" s="20" t="s">
        <v>790</v>
      </c>
      <c r="I57" s="20" t="s">
        <v>781</v>
      </c>
      <c r="J57" s="20" t="s">
        <v>787</v>
      </c>
      <c r="K57" s="16" t="str">
        <f>IF(Tabela813[[#This Row],[C]]&lt;&gt;"",IF(Tabela813[[#This Row],[RED]]&lt;&gt;"",(Tabela813[[#This Row],[RED]] &amp; "."),"") &amp; CONCATENATE(Tabela813[[#This Row],[C]],".",Tabela813[[#This Row],[O]],".",Tabela813[[#This Row],[E]],".",Tabela813[[#This Row],[D1]],".",Tabela813[[#This Row],[D2]],".",Tabela813[[#This Row],[D3]],".",Tabela813[[#This Row],[T]],".",Tabela813[[#This Row],[D4]]),"")</f>
        <v>1.1.1.4.51.2.1.00</v>
      </c>
      <c r="L57" s="21" t="s">
        <v>3518</v>
      </c>
      <c r="M57" s="16" t="str">
        <f t="shared" si="0"/>
        <v>A</v>
      </c>
      <c r="N57" s="16">
        <f>IF(VALUE(Tabela813[[#This Row],[RED]]) &gt; 0,1,0) + IF(VALUE(J57)&gt;0,8,IF(VALUE(I57)&gt;0,7,IF(VALUE(H57)&gt;0,6,IF(VALUE(G57)&gt;0,5,IF(VALUE(F57)&gt;0,4,IF(VALUE(E57)&gt;0,3,IF(VALUE(D57)&gt;0,2,1)))))))</f>
        <v>7</v>
      </c>
      <c r="O57" s="20" t="s">
        <v>54</v>
      </c>
      <c r="P57" s="1" t="s">
        <v>72</v>
      </c>
      <c r="Q57" s="1"/>
      <c r="R57" s="16"/>
      <c r="T57" s="7" t="str">
        <f>Tabela813[[#This Row],[NR]]&amp;" - "&amp;Tabela813[[#This Row],[Especificação]]</f>
        <v>1.1.1.4.51.2.1.00 - Adicional ISS - Fundo Municipal de Combate à Pobreza - Principal</v>
      </c>
      <c r="U57" s="7" t="str">
        <f>Tabela813[[#This Row],[NR]]&amp; " - "&amp;Tabela813[[#This Row],[Especificação]]</f>
        <v>1.1.1.4.51.2.1.00 - Adicional ISS - Fundo Municipal de Combate à Pobreza - Principal</v>
      </c>
    </row>
    <row r="58" spans="1:21" ht="45">
      <c r="A58" s="23"/>
      <c r="B58" s="29"/>
      <c r="C58" s="20" t="s">
        <v>781</v>
      </c>
      <c r="D58" s="20" t="s">
        <v>781</v>
      </c>
      <c r="E58" s="20" t="s">
        <v>781</v>
      </c>
      <c r="F58" s="20" t="s">
        <v>791</v>
      </c>
      <c r="G58" s="20" t="s">
        <v>809</v>
      </c>
      <c r="H58" s="20" t="s">
        <v>790</v>
      </c>
      <c r="I58" s="20" t="s">
        <v>790</v>
      </c>
      <c r="J58" s="20" t="s">
        <v>787</v>
      </c>
      <c r="K58" s="16" t="str">
        <f>IF(Tabela813[[#This Row],[C]]&lt;&gt;"",IF(Tabela813[[#This Row],[RED]]&lt;&gt;"",(Tabela813[[#This Row],[RED]] &amp; "."),"") &amp; CONCATENATE(Tabela813[[#This Row],[C]],".",Tabela813[[#This Row],[O]],".",Tabela813[[#This Row],[E]],".",Tabela813[[#This Row],[D1]],".",Tabela813[[#This Row],[D2]],".",Tabela813[[#This Row],[D3]],".",Tabela813[[#This Row],[T]],".",Tabela813[[#This Row],[D4]]),"")</f>
        <v>1.1.1.4.51.2.2.00</v>
      </c>
      <c r="L58" s="21" t="s">
        <v>3519</v>
      </c>
      <c r="M58" s="16" t="str">
        <f t="shared" si="0"/>
        <v>A</v>
      </c>
      <c r="N58" s="16">
        <f>IF(VALUE(Tabela813[[#This Row],[RED]]) &gt; 0,1,0) + IF(VALUE(J58)&gt;0,8,IF(VALUE(I58)&gt;0,7,IF(VALUE(H58)&gt;0,6,IF(VALUE(G58)&gt;0,5,IF(VALUE(F58)&gt;0,4,IF(VALUE(E58)&gt;0,3,IF(VALUE(D58)&gt;0,2,1)))))))</f>
        <v>7</v>
      </c>
      <c r="O58" s="20" t="s">
        <v>54</v>
      </c>
      <c r="P58" s="1" t="s">
        <v>72</v>
      </c>
      <c r="Q58" s="1"/>
      <c r="R58" s="16"/>
      <c r="T58" s="7" t="str">
        <f>Tabela813[[#This Row],[NR]]&amp;" - "&amp;Tabela813[[#This Row],[Especificação]]</f>
        <v>1.1.1.4.51.2.2.00 - Adicional ISS - Fundo Municipal de Combate à Pobreza - Multas e Juros de Mora</v>
      </c>
      <c r="U58" s="7" t="str">
        <f>Tabela813[[#This Row],[NR]]&amp; " - "&amp;Tabela813[[#This Row],[Especificação]]</f>
        <v>1.1.1.4.51.2.2.00 - Adicional ISS - Fundo Municipal de Combate à Pobreza - Multas e Juros de Mora</v>
      </c>
    </row>
    <row r="59" spans="1:21" ht="45">
      <c r="A59" s="23"/>
      <c r="B59" s="29"/>
      <c r="C59" s="20" t="s">
        <v>781</v>
      </c>
      <c r="D59" s="20" t="s">
        <v>781</v>
      </c>
      <c r="E59" s="20" t="s">
        <v>781</v>
      </c>
      <c r="F59" s="20" t="s">
        <v>791</v>
      </c>
      <c r="G59" s="20" t="s">
        <v>809</v>
      </c>
      <c r="H59" s="20" t="s">
        <v>790</v>
      </c>
      <c r="I59" s="20" t="s">
        <v>782</v>
      </c>
      <c r="J59" s="20" t="s">
        <v>787</v>
      </c>
      <c r="K59" s="16" t="str">
        <f>IF(Tabela813[[#This Row],[C]]&lt;&gt;"",IF(Tabela813[[#This Row],[RED]]&lt;&gt;"",(Tabela813[[#This Row],[RED]] &amp; "."),"") &amp; CONCATENATE(Tabela813[[#This Row],[C]],".",Tabela813[[#This Row],[O]],".",Tabela813[[#This Row],[E]],".",Tabela813[[#This Row],[D1]],".",Tabela813[[#This Row],[D2]],".",Tabela813[[#This Row],[D3]],".",Tabela813[[#This Row],[T]],".",Tabela813[[#This Row],[D4]]),"")</f>
        <v>1.1.1.4.51.2.3.00</v>
      </c>
      <c r="L59" s="21" t="s">
        <v>3520</v>
      </c>
      <c r="M59" s="16" t="str">
        <f t="shared" si="0"/>
        <v>A</v>
      </c>
      <c r="N59" s="16">
        <f>IF(VALUE(Tabela813[[#This Row],[RED]]) &gt; 0,1,0) + IF(VALUE(J59)&gt;0,8,IF(VALUE(I59)&gt;0,7,IF(VALUE(H59)&gt;0,6,IF(VALUE(G59)&gt;0,5,IF(VALUE(F59)&gt;0,4,IF(VALUE(E59)&gt;0,3,IF(VALUE(D59)&gt;0,2,1)))))))</f>
        <v>7</v>
      </c>
      <c r="O59" s="20" t="s">
        <v>54</v>
      </c>
      <c r="P59" s="1" t="s">
        <v>72</v>
      </c>
      <c r="Q59" s="1"/>
      <c r="R59" s="16"/>
      <c r="T59" s="7" t="str">
        <f>Tabela813[[#This Row],[NR]]&amp;" - "&amp;Tabela813[[#This Row],[Especificação]]</f>
        <v>1.1.1.4.51.2.3.00 - Adicional ISS - Fundo Municipal de Combate à Pobreza - Dívida Ativa</v>
      </c>
      <c r="U59" s="7" t="str">
        <f>Tabela813[[#This Row],[NR]]&amp; " - "&amp;Tabela813[[#This Row],[Especificação]]</f>
        <v>1.1.1.4.51.2.3.00 - Adicional ISS - Fundo Municipal de Combate à Pobreza - Dívida Ativa</v>
      </c>
    </row>
    <row r="60" spans="1:21" ht="45">
      <c r="A60" s="23"/>
      <c r="B60" s="29"/>
      <c r="C60" s="20" t="s">
        <v>781</v>
      </c>
      <c r="D60" s="20" t="s">
        <v>781</v>
      </c>
      <c r="E60" s="20" t="s">
        <v>781</v>
      </c>
      <c r="F60" s="20" t="s">
        <v>791</v>
      </c>
      <c r="G60" s="20" t="s">
        <v>809</v>
      </c>
      <c r="H60" s="20" t="s">
        <v>790</v>
      </c>
      <c r="I60" s="20" t="s">
        <v>791</v>
      </c>
      <c r="J60" s="20" t="s">
        <v>787</v>
      </c>
      <c r="K60" s="16" t="str">
        <f>IF(Tabela813[[#This Row],[C]]&lt;&gt;"",IF(Tabela813[[#This Row],[RED]]&lt;&gt;"",(Tabela813[[#This Row],[RED]] &amp; "."),"") &amp; CONCATENATE(Tabela813[[#This Row],[C]],".",Tabela813[[#This Row],[O]],".",Tabela813[[#This Row],[E]],".",Tabela813[[#This Row],[D1]],".",Tabela813[[#This Row],[D2]],".",Tabela813[[#This Row],[D3]],".",Tabela813[[#This Row],[T]],".",Tabela813[[#This Row],[D4]]),"")</f>
        <v>1.1.1.4.51.2.4.00</v>
      </c>
      <c r="L60" s="21" t="s">
        <v>3521</v>
      </c>
      <c r="M60" s="16" t="str">
        <f t="shared" si="0"/>
        <v>A</v>
      </c>
      <c r="N60" s="16">
        <f>IF(VALUE(Tabela813[[#This Row],[RED]]) &gt; 0,1,0) + IF(VALUE(J60)&gt;0,8,IF(VALUE(I60)&gt;0,7,IF(VALUE(H60)&gt;0,6,IF(VALUE(G60)&gt;0,5,IF(VALUE(F60)&gt;0,4,IF(VALUE(E60)&gt;0,3,IF(VALUE(D60)&gt;0,2,1)))))))</f>
        <v>7</v>
      </c>
      <c r="O60" s="20" t="s">
        <v>54</v>
      </c>
      <c r="P60" s="1" t="s">
        <v>72</v>
      </c>
      <c r="Q60" s="1"/>
      <c r="R60" s="16"/>
      <c r="T60" s="7" t="str">
        <f>Tabela813[[#This Row],[NR]]&amp;" - "&amp;Tabela813[[#This Row],[Especificação]]</f>
        <v>1.1.1.4.51.2.4.00 - Adicional ISS - Fundo Municipal de Combate à Pobreza - Dívida Ativa - Multas e Juros de Mora da Dívida Ativa</v>
      </c>
      <c r="U60" s="7" t="str">
        <f>Tabela813[[#This Row],[NR]]&amp; " - "&amp;Tabela813[[#This Row],[Especificação]]</f>
        <v>1.1.1.4.51.2.4.00 - Adicional ISS - Fundo Municipal de Combate à Pobreza - Dívida Ativa - Multas e Juros de Mora da Dívida Ativa</v>
      </c>
    </row>
    <row r="61" spans="1:21" ht="45">
      <c r="A61" s="23"/>
      <c r="B61" s="29"/>
      <c r="C61" s="20" t="s">
        <v>781</v>
      </c>
      <c r="D61" s="20" t="s">
        <v>781</v>
      </c>
      <c r="E61" s="20" t="s">
        <v>781</v>
      </c>
      <c r="F61" s="20" t="s">
        <v>791</v>
      </c>
      <c r="G61" s="20" t="s">
        <v>809</v>
      </c>
      <c r="H61" s="20" t="s">
        <v>790</v>
      </c>
      <c r="I61" s="20" t="s">
        <v>792</v>
      </c>
      <c r="J61" s="20" t="s">
        <v>787</v>
      </c>
      <c r="K61" s="16" t="str">
        <f>IF(Tabela813[[#This Row],[C]]&lt;&gt;"",IF(Tabela813[[#This Row],[RED]]&lt;&gt;"",(Tabela813[[#This Row],[RED]] &amp; "."),"") &amp; CONCATENATE(Tabela813[[#This Row],[C]],".",Tabela813[[#This Row],[O]],".",Tabela813[[#This Row],[E]],".",Tabela813[[#This Row],[D1]],".",Tabela813[[#This Row],[D2]],".",Tabela813[[#This Row],[D3]],".",Tabela813[[#This Row],[T]],".",Tabela813[[#This Row],[D4]]),"")</f>
        <v>1.1.1.4.51.2.5.00</v>
      </c>
      <c r="L61" s="21" t="s">
        <v>3522</v>
      </c>
      <c r="M61" s="16" t="str">
        <f t="shared" si="0"/>
        <v>A</v>
      </c>
      <c r="N61" s="16">
        <f>IF(VALUE(Tabela813[[#This Row],[RED]]) &gt; 0,1,0) + IF(VALUE(J61)&gt;0,8,IF(VALUE(I61)&gt;0,7,IF(VALUE(H61)&gt;0,6,IF(VALUE(G61)&gt;0,5,IF(VALUE(F61)&gt;0,4,IF(VALUE(E61)&gt;0,3,IF(VALUE(D61)&gt;0,2,1)))))))</f>
        <v>7</v>
      </c>
      <c r="O61" s="20" t="s">
        <v>54</v>
      </c>
      <c r="P61" s="1" t="s">
        <v>72</v>
      </c>
      <c r="Q61" s="1"/>
      <c r="R61" s="16"/>
      <c r="T61" s="7" t="str">
        <f>Tabela813[[#This Row],[NR]]&amp;" - "&amp;Tabela813[[#This Row],[Especificação]]</f>
        <v>1.1.1.4.51.2.5.00 - Adicional ISS - Fundo Municipal de Combate à Pobreza - Multas</v>
      </c>
      <c r="U61" s="7" t="str">
        <f>Tabela813[[#This Row],[NR]]&amp; " - "&amp;Tabela813[[#This Row],[Especificação]]</f>
        <v>1.1.1.4.51.2.5.00 - Adicional ISS - Fundo Municipal de Combate à Pobreza - Multas</v>
      </c>
    </row>
    <row r="62" spans="1:21" ht="45">
      <c r="A62" s="23"/>
      <c r="B62" s="29"/>
      <c r="C62" s="20" t="s">
        <v>781</v>
      </c>
      <c r="D62" s="20" t="s">
        <v>781</v>
      </c>
      <c r="E62" s="20" t="s">
        <v>781</v>
      </c>
      <c r="F62" s="20" t="s">
        <v>791</v>
      </c>
      <c r="G62" s="20" t="s">
        <v>809</v>
      </c>
      <c r="H62" s="20" t="s">
        <v>790</v>
      </c>
      <c r="I62" s="20" t="s">
        <v>786</v>
      </c>
      <c r="J62" s="20" t="s">
        <v>787</v>
      </c>
      <c r="K62" s="16" t="str">
        <f>IF(Tabela813[[#This Row],[C]]&lt;&gt;"",IF(Tabela813[[#This Row],[RED]]&lt;&gt;"",(Tabela813[[#This Row],[RED]] &amp; "."),"") &amp; CONCATENATE(Tabela813[[#This Row],[C]],".",Tabela813[[#This Row],[O]],".",Tabela813[[#This Row],[E]],".",Tabela813[[#This Row],[D1]],".",Tabela813[[#This Row],[D2]],".",Tabela813[[#This Row],[D3]],".",Tabela813[[#This Row],[T]],".",Tabela813[[#This Row],[D4]]),"")</f>
        <v>1.1.1.4.51.2.6.00</v>
      </c>
      <c r="L62" s="21" t="s">
        <v>3523</v>
      </c>
      <c r="M62" s="16" t="str">
        <f t="shared" si="0"/>
        <v>A</v>
      </c>
      <c r="N62" s="16">
        <f>IF(VALUE(Tabela813[[#This Row],[RED]]) &gt; 0,1,0) + IF(VALUE(J62)&gt;0,8,IF(VALUE(I62)&gt;0,7,IF(VALUE(H62)&gt;0,6,IF(VALUE(G62)&gt;0,5,IF(VALUE(F62)&gt;0,4,IF(VALUE(E62)&gt;0,3,IF(VALUE(D62)&gt;0,2,1)))))))</f>
        <v>7</v>
      </c>
      <c r="O62" s="20" t="s">
        <v>54</v>
      </c>
      <c r="P62" s="1" t="s">
        <v>72</v>
      </c>
      <c r="Q62" s="1"/>
      <c r="R62" s="16"/>
      <c r="T62" s="7" t="str">
        <f>Tabela813[[#This Row],[NR]]&amp;" - "&amp;Tabela813[[#This Row],[Especificação]]</f>
        <v>1.1.1.4.51.2.6.00 - Adicional ISS - Fundo Municipal de Combate à Pobreza - Juros de Mora</v>
      </c>
      <c r="U62" s="7" t="str">
        <f>Tabela813[[#This Row],[NR]]&amp; " - "&amp;Tabela813[[#This Row],[Especificação]]</f>
        <v>1.1.1.4.51.2.6.00 - Adicional ISS - Fundo Municipal de Combate à Pobreza - Juros de Mora</v>
      </c>
    </row>
    <row r="63" spans="1:21" ht="45">
      <c r="A63" s="23"/>
      <c r="B63" s="29"/>
      <c r="C63" s="20" t="s">
        <v>781</v>
      </c>
      <c r="D63" s="20" t="s">
        <v>781</v>
      </c>
      <c r="E63" s="20" t="s">
        <v>781</v>
      </c>
      <c r="F63" s="20" t="s">
        <v>791</v>
      </c>
      <c r="G63" s="20" t="s">
        <v>809</v>
      </c>
      <c r="H63" s="20" t="s">
        <v>790</v>
      </c>
      <c r="I63" s="20" t="s">
        <v>788</v>
      </c>
      <c r="J63" s="20" t="s">
        <v>787</v>
      </c>
      <c r="K63" s="16" t="str">
        <f>IF(Tabela813[[#This Row],[C]]&lt;&gt;"",IF(Tabela813[[#This Row],[RED]]&lt;&gt;"",(Tabela813[[#This Row],[RED]] &amp; "."),"") &amp; CONCATENATE(Tabela813[[#This Row],[C]],".",Tabela813[[#This Row],[O]],".",Tabela813[[#This Row],[E]],".",Tabela813[[#This Row],[D1]],".",Tabela813[[#This Row],[D2]],".",Tabela813[[#This Row],[D3]],".",Tabela813[[#This Row],[T]],".",Tabela813[[#This Row],[D4]]),"")</f>
        <v>1.1.1.4.51.2.7.00</v>
      </c>
      <c r="L63" s="21" t="s">
        <v>3524</v>
      </c>
      <c r="M63" s="16" t="str">
        <f t="shared" si="0"/>
        <v>A</v>
      </c>
      <c r="N63" s="16">
        <f>IF(VALUE(Tabela813[[#This Row],[RED]]) &gt; 0,1,0) + IF(VALUE(J63)&gt;0,8,IF(VALUE(I63)&gt;0,7,IF(VALUE(H63)&gt;0,6,IF(VALUE(G63)&gt;0,5,IF(VALUE(F63)&gt;0,4,IF(VALUE(E63)&gt;0,3,IF(VALUE(D63)&gt;0,2,1)))))))</f>
        <v>7</v>
      </c>
      <c r="O63" s="20" t="s">
        <v>54</v>
      </c>
      <c r="P63" s="1" t="s">
        <v>72</v>
      </c>
      <c r="Q63" s="1"/>
      <c r="R63" s="16"/>
      <c r="T63" s="7" t="str">
        <f>Tabela813[[#This Row],[NR]]&amp;" - "&amp;Tabela813[[#This Row],[Especificação]]</f>
        <v>1.1.1.4.51.2.7.00 - Adicional ISS - Fundo Municipal de Combate à Pobreza - Dívida Ativa - Multas da Dívida Ativa</v>
      </c>
      <c r="U63" s="7" t="str">
        <f>Tabela813[[#This Row],[NR]]&amp; " - "&amp;Tabela813[[#This Row],[Especificação]]</f>
        <v>1.1.1.4.51.2.7.00 - Adicional ISS - Fundo Municipal de Combate à Pobreza - Dívida Ativa - Multas da Dívida Ativa</v>
      </c>
    </row>
    <row r="64" spans="1:21" ht="45">
      <c r="A64" s="23"/>
      <c r="B64" s="29"/>
      <c r="C64" s="20" t="s">
        <v>781</v>
      </c>
      <c r="D64" s="20" t="s">
        <v>781</v>
      </c>
      <c r="E64" s="20" t="s">
        <v>781</v>
      </c>
      <c r="F64" s="20" t="s">
        <v>791</v>
      </c>
      <c r="G64" s="20" t="s">
        <v>809</v>
      </c>
      <c r="H64" s="20" t="s">
        <v>790</v>
      </c>
      <c r="I64" s="20" t="s">
        <v>789</v>
      </c>
      <c r="J64" s="20" t="s">
        <v>787</v>
      </c>
      <c r="K64" s="16" t="str">
        <f>IF(Tabela813[[#This Row],[C]]&lt;&gt;"",IF(Tabela813[[#This Row],[RED]]&lt;&gt;"",(Tabela813[[#This Row],[RED]] &amp; "."),"") &amp; CONCATENATE(Tabela813[[#This Row],[C]],".",Tabela813[[#This Row],[O]],".",Tabela813[[#This Row],[E]],".",Tabela813[[#This Row],[D1]],".",Tabela813[[#This Row],[D2]],".",Tabela813[[#This Row],[D3]],".",Tabela813[[#This Row],[T]],".",Tabela813[[#This Row],[D4]]),"")</f>
        <v>1.1.1.4.51.2.8.00</v>
      </c>
      <c r="L64" s="21" t="s">
        <v>3525</v>
      </c>
      <c r="M64" s="16" t="str">
        <f t="shared" si="0"/>
        <v>A</v>
      </c>
      <c r="N64" s="16">
        <f>IF(VALUE(Tabela813[[#This Row],[RED]]) &gt; 0,1,0) + IF(VALUE(J64)&gt;0,8,IF(VALUE(I64)&gt;0,7,IF(VALUE(H64)&gt;0,6,IF(VALUE(G64)&gt;0,5,IF(VALUE(F64)&gt;0,4,IF(VALUE(E64)&gt;0,3,IF(VALUE(D64)&gt;0,2,1)))))))</f>
        <v>7</v>
      </c>
      <c r="O64" s="20" t="s">
        <v>54</v>
      </c>
      <c r="P64" s="1" t="s">
        <v>72</v>
      </c>
      <c r="Q64" s="1"/>
      <c r="R64" s="16"/>
      <c r="T64" s="7" t="str">
        <f>Tabela813[[#This Row],[NR]]&amp;" - "&amp;Tabela813[[#This Row],[Especificação]]</f>
        <v>1.1.1.4.51.2.8.00 - Adicional ISS - Fundo Municipal de Combate à Pobreza - Juros de Mora da Dívida Ativa</v>
      </c>
      <c r="U64" s="7" t="str">
        <f>Tabela813[[#This Row],[NR]]&amp; " - "&amp;Tabela813[[#This Row],[Especificação]]</f>
        <v>1.1.1.4.51.2.8.00 - Adicional ISS - Fundo Municipal de Combate à Pobreza - Juros de Mora da Dívida Ativa</v>
      </c>
    </row>
    <row r="65" spans="1:21" ht="60">
      <c r="A65" s="23"/>
      <c r="B65" s="29"/>
      <c r="C65" s="20" t="s">
        <v>781</v>
      </c>
      <c r="D65" s="20" t="s">
        <v>781</v>
      </c>
      <c r="E65" s="20" t="s">
        <v>781</v>
      </c>
      <c r="F65" s="20" t="s">
        <v>791</v>
      </c>
      <c r="G65" s="20" t="s">
        <v>811</v>
      </c>
      <c r="H65" s="20" t="s">
        <v>784</v>
      </c>
      <c r="I65" s="20" t="s">
        <v>784</v>
      </c>
      <c r="J65" s="20" t="s">
        <v>787</v>
      </c>
      <c r="K65" s="16" t="str">
        <f>IF(Tabela813[[#This Row],[C]]&lt;&gt;"",IF(Tabela813[[#This Row],[RED]]&lt;&gt;"",(Tabela813[[#This Row],[RED]] &amp; "."),"") &amp; CONCATENATE(Tabela813[[#This Row],[C]],".",Tabela813[[#This Row],[O]],".",Tabela813[[#This Row],[E]],".",Tabela813[[#This Row],[D1]],".",Tabela813[[#This Row],[D2]],".",Tabela813[[#This Row],[D3]],".",Tabela813[[#This Row],[T]],".",Tabela813[[#This Row],[D4]]),"")</f>
        <v>1.1.1.4.52.0.0.00</v>
      </c>
      <c r="L65" s="21" t="s">
        <v>73</v>
      </c>
      <c r="M65" s="16" t="str">
        <f t="shared" si="0"/>
        <v>S</v>
      </c>
      <c r="N65" s="16">
        <f>IF(VALUE(Tabela813[[#This Row],[RED]]) &gt; 0,1,0) + IF(VALUE(J65)&gt;0,8,IF(VALUE(I65)&gt;0,7,IF(VALUE(H65)&gt;0,6,IF(VALUE(G65)&gt;0,5,IF(VALUE(F65)&gt;0,4,IF(VALUE(E65)&gt;0,3,IF(VALUE(D65)&gt;0,2,1)))))))</f>
        <v>5</v>
      </c>
      <c r="O65" s="20" t="s">
        <v>54</v>
      </c>
      <c r="P65" s="1" t="s">
        <v>74</v>
      </c>
      <c r="Q65" s="1"/>
      <c r="R65" s="16"/>
      <c r="T65" s="7" t="str">
        <f>Tabela813[[#This Row],[NR]]&amp;" - "&amp;Tabela813[[#This Row],[Especificação]]</f>
        <v>1.1.1.4.52.0.0.00 - Imposto sobre Vendas a Varejo de Combustíveis Líquidos e Gasosos (IVVC)</v>
      </c>
      <c r="U65" s="7" t="str">
        <f>Tabela813[[#This Row],[NR]]&amp; " - "&amp;Tabela813[[#This Row],[Especificação]]</f>
        <v>1.1.1.4.52.0.0.00 - Imposto sobre Vendas a Varejo de Combustíveis Líquidos e Gasosos (IVVC)</v>
      </c>
    </row>
    <row r="66" spans="1:21" ht="60">
      <c r="A66" s="23"/>
      <c r="B66" s="29"/>
      <c r="C66" s="20" t="s">
        <v>781</v>
      </c>
      <c r="D66" s="20" t="s">
        <v>781</v>
      </c>
      <c r="E66" s="20" t="s">
        <v>781</v>
      </c>
      <c r="F66" s="20" t="s">
        <v>791</v>
      </c>
      <c r="G66" s="20" t="s">
        <v>811</v>
      </c>
      <c r="H66" s="20" t="s">
        <v>784</v>
      </c>
      <c r="I66" s="20" t="s">
        <v>781</v>
      </c>
      <c r="J66" s="20" t="s">
        <v>787</v>
      </c>
      <c r="K66" s="16" t="str">
        <f>IF(Tabela813[[#This Row],[C]]&lt;&gt;"",IF(Tabela813[[#This Row],[RED]]&lt;&gt;"",(Tabela813[[#This Row],[RED]] &amp; "."),"") &amp; CONCATENATE(Tabela813[[#This Row],[C]],".",Tabela813[[#This Row],[O]],".",Tabela813[[#This Row],[E]],".",Tabela813[[#This Row],[D1]],".",Tabela813[[#This Row],[D2]],".",Tabela813[[#This Row],[D3]],".",Tabela813[[#This Row],[T]],".",Tabela813[[#This Row],[D4]]),"")</f>
        <v>1.1.1.4.52.0.1.00</v>
      </c>
      <c r="L66" s="21" t="s">
        <v>3526</v>
      </c>
      <c r="M66" s="16" t="str">
        <f t="shared" si="0"/>
        <v>A</v>
      </c>
      <c r="N66" s="16">
        <f>IF(VALUE(Tabela813[[#This Row],[RED]]) &gt; 0,1,0) + IF(VALUE(J66)&gt;0,8,IF(VALUE(I66)&gt;0,7,IF(VALUE(H66)&gt;0,6,IF(VALUE(G66)&gt;0,5,IF(VALUE(F66)&gt;0,4,IF(VALUE(E66)&gt;0,3,IF(VALUE(D66)&gt;0,2,1)))))))</f>
        <v>7</v>
      </c>
      <c r="O66" s="20" t="s">
        <v>54</v>
      </c>
      <c r="P66" s="1" t="s">
        <v>74</v>
      </c>
      <c r="Q66" s="1"/>
      <c r="R66" s="16"/>
      <c r="T66" s="7" t="str">
        <f>Tabela813[[#This Row],[NR]]&amp;" - "&amp;Tabela813[[#This Row],[Especificação]]</f>
        <v>1.1.1.4.52.0.1.00 - Imposto sobre Vendas a Varejo de Combustíveis Líquidos e Gasosos (IVVC) - Principal</v>
      </c>
      <c r="U66" s="7" t="str">
        <f>Tabela813[[#This Row],[NR]]&amp; " - "&amp;Tabela813[[#This Row],[Especificação]]</f>
        <v>1.1.1.4.52.0.1.00 - Imposto sobre Vendas a Varejo de Combustíveis Líquidos e Gasosos (IVVC) - Principal</v>
      </c>
    </row>
    <row r="67" spans="1:21" ht="60">
      <c r="A67" s="23"/>
      <c r="B67" s="29"/>
      <c r="C67" s="20" t="s">
        <v>781</v>
      </c>
      <c r="D67" s="20" t="s">
        <v>781</v>
      </c>
      <c r="E67" s="20" t="s">
        <v>781</v>
      </c>
      <c r="F67" s="20" t="s">
        <v>791</v>
      </c>
      <c r="G67" s="20" t="s">
        <v>811</v>
      </c>
      <c r="H67" s="20" t="s">
        <v>784</v>
      </c>
      <c r="I67" s="20" t="s">
        <v>790</v>
      </c>
      <c r="J67" s="20" t="s">
        <v>787</v>
      </c>
      <c r="K67" s="16" t="str">
        <f>IF(Tabela813[[#This Row],[C]]&lt;&gt;"",IF(Tabela813[[#This Row],[RED]]&lt;&gt;"",(Tabela813[[#This Row],[RED]] &amp; "."),"") &amp; CONCATENATE(Tabela813[[#This Row],[C]],".",Tabela813[[#This Row],[O]],".",Tabela813[[#This Row],[E]],".",Tabela813[[#This Row],[D1]],".",Tabela813[[#This Row],[D2]],".",Tabela813[[#This Row],[D3]],".",Tabela813[[#This Row],[T]],".",Tabela813[[#This Row],[D4]]),"")</f>
        <v>1.1.1.4.52.0.2.00</v>
      </c>
      <c r="L67" s="21" t="s">
        <v>3527</v>
      </c>
      <c r="M67" s="16" t="str">
        <f t="shared" ref="M67:M130" si="1">IF(N67 &lt; N68,"S","A")</f>
        <v>A</v>
      </c>
      <c r="N67" s="16">
        <f>IF(VALUE(Tabela813[[#This Row],[RED]]) &gt; 0,1,0) + IF(VALUE(J67)&gt;0,8,IF(VALUE(I67)&gt;0,7,IF(VALUE(H67)&gt;0,6,IF(VALUE(G67)&gt;0,5,IF(VALUE(F67)&gt;0,4,IF(VALUE(E67)&gt;0,3,IF(VALUE(D67)&gt;0,2,1)))))))</f>
        <v>7</v>
      </c>
      <c r="O67" s="20" t="s">
        <v>54</v>
      </c>
      <c r="P67" s="1" t="s">
        <v>74</v>
      </c>
      <c r="Q67" s="1"/>
      <c r="R67" s="16"/>
      <c r="T67" s="7" t="str">
        <f>Tabela813[[#This Row],[NR]]&amp;" - "&amp;Tabela813[[#This Row],[Especificação]]</f>
        <v>1.1.1.4.52.0.2.00 - Imposto sobre Vendas a Varejo de Combustíveis Líquidos e Gasosos (IVVC) - Multas e Juros de Mora</v>
      </c>
      <c r="U67" s="7" t="str">
        <f>Tabela813[[#This Row],[NR]]&amp; " - "&amp;Tabela813[[#This Row],[Especificação]]</f>
        <v>1.1.1.4.52.0.2.00 - Imposto sobre Vendas a Varejo de Combustíveis Líquidos e Gasosos (IVVC) - Multas e Juros de Mora</v>
      </c>
    </row>
    <row r="68" spans="1:21" ht="60">
      <c r="A68" s="23"/>
      <c r="B68" s="29"/>
      <c r="C68" s="20" t="s">
        <v>781</v>
      </c>
      <c r="D68" s="20" t="s">
        <v>781</v>
      </c>
      <c r="E68" s="20" t="s">
        <v>781</v>
      </c>
      <c r="F68" s="20" t="s">
        <v>791</v>
      </c>
      <c r="G68" s="20" t="s">
        <v>811</v>
      </c>
      <c r="H68" s="20" t="s">
        <v>784</v>
      </c>
      <c r="I68" s="20" t="s">
        <v>782</v>
      </c>
      <c r="J68" s="20" t="s">
        <v>787</v>
      </c>
      <c r="K68" s="16" t="str">
        <f>IF(Tabela813[[#This Row],[C]]&lt;&gt;"",IF(Tabela813[[#This Row],[RED]]&lt;&gt;"",(Tabela813[[#This Row],[RED]] &amp; "."),"") &amp; CONCATENATE(Tabela813[[#This Row],[C]],".",Tabela813[[#This Row],[O]],".",Tabela813[[#This Row],[E]],".",Tabela813[[#This Row],[D1]],".",Tabela813[[#This Row],[D2]],".",Tabela813[[#This Row],[D3]],".",Tabela813[[#This Row],[T]],".",Tabela813[[#This Row],[D4]]),"")</f>
        <v>1.1.1.4.52.0.3.00</v>
      </c>
      <c r="L68" s="21" t="s">
        <v>3528</v>
      </c>
      <c r="M68" s="16" t="str">
        <f t="shared" si="1"/>
        <v>A</v>
      </c>
      <c r="N68" s="16">
        <f>IF(VALUE(Tabela813[[#This Row],[RED]]) &gt; 0,1,0) + IF(VALUE(J68)&gt;0,8,IF(VALUE(I68)&gt;0,7,IF(VALUE(H68)&gt;0,6,IF(VALUE(G68)&gt;0,5,IF(VALUE(F68)&gt;0,4,IF(VALUE(E68)&gt;0,3,IF(VALUE(D68)&gt;0,2,1)))))))</f>
        <v>7</v>
      </c>
      <c r="O68" s="20" t="s">
        <v>54</v>
      </c>
      <c r="P68" s="1" t="s">
        <v>74</v>
      </c>
      <c r="Q68" s="1"/>
      <c r="R68" s="16"/>
      <c r="T68" s="7" t="str">
        <f>Tabela813[[#This Row],[NR]]&amp;" - "&amp;Tabela813[[#This Row],[Especificação]]</f>
        <v>1.1.1.4.52.0.3.00 - Imposto sobre Vendas a Varejo de Combustíveis Líquidos e Gasosos (IVVC) - Dívida Ativa</v>
      </c>
      <c r="U68" s="7" t="str">
        <f>Tabela813[[#This Row],[NR]]&amp; " - "&amp;Tabela813[[#This Row],[Especificação]]</f>
        <v>1.1.1.4.52.0.3.00 - Imposto sobre Vendas a Varejo de Combustíveis Líquidos e Gasosos (IVVC) - Dívida Ativa</v>
      </c>
    </row>
    <row r="69" spans="1:21" ht="60">
      <c r="A69" s="23"/>
      <c r="B69" s="29"/>
      <c r="C69" s="20" t="s">
        <v>781</v>
      </c>
      <c r="D69" s="20" t="s">
        <v>781</v>
      </c>
      <c r="E69" s="20" t="s">
        <v>781</v>
      </c>
      <c r="F69" s="20" t="s">
        <v>791</v>
      </c>
      <c r="G69" s="20" t="s">
        <v>811</v>
      </c>
      <c r="H69" s="20" t="s">
        <v>784</v>
      </c>
      <c r="I69" s="20" t="s">
        <v>791</v>
      </c>
      <c r="J69" s="20" t="s">
        <v>787</v>
      </c>
      <c r="K69" s="16" t="str">
        <f>IF(Tabela813[[#This Row],[C]]&lt;&gt;"",IF(Tabela813[[#This Row],[RED]]&lt;&gt;"",(Tabela813[[#This Row],[RED]] &amp; "."),"") &amp; CONCATENATE(Tabela813[[#This Row],[C]],".",Tabela813[[#This Row],[O]],".",Tabela813[[#This Row],[E]],".",Tabela813[[#This Row],[D1]],".",Tabela813[[#This Row],[D2]],".",Tabela813[[#This Row],[D3]],".",Tabela813[[#This Row],[T]],".",Tabela813[[#This Row],[D4]]),"")</f>
        <v>1.1.1.4.52.0.4.00</v>
      </c>
      <c r="L69" s="21" t="s">
        <v>3529</v>
      </c>
      <c r="M69" s="16" t="str">
        <f t="shared" si="1"/>
        <v>A</v>
      </c>
      <c r="N69" s="16">
        <f>IF(VALUE(Tabela813[[#This Row],[RED]]) &gt; 0,1,0) + IF(VALUE(J69)&gt;0,8,IF(VALUE(I69)&gt;0,7,IF(VALUE(H69)&gt;0,6,IF(VALUE(G69)&gt;0,5,IF(VALUE(F69)&gt;0,4,IF(VALUE(E69)&gt;0,3,IF(VALUE(D69)&gt;0,2,1)))))))</f>
        <v>7</v>
      </c>
      <c r="O69" s="20" t="s">
        <v>54</v>
      </c>
      <c r="P69" s="1" t="s">
        <v>74</v>
      </c>
      <c r="Q69" s="1"/>
      <c r="R69" s="16"/>
      <c r="T69" s="7" t="str">
        <f>Tabela813[[#This Row],[NR]]&amp;" - "&amp;Tabela813[[#This Row],[Especificação]]</f>
        <v>1.1.1.4.52.0.4.00 - Imposto sobre Vendas a Varejo de Combustíveis Líquidos e Gasosos (IVVC) - Dívida Ativa - Multas e Juros de Mora da Dívida Ativa</v>
      </c>
      <c r="U69" s="7" t="str">
        <f>Tabela813[[#This Row],[NR]]&amp; " - "&amp;Tabela813[[#This Row],[Especificação]]</f>
        <v>1.1.1.4.52.0.4.00 - Imposto sobre Vendas a Varejo de Combustíveis Líquidos e Gasosos (IVVC) - Dívida Ativa - Multas e Juros de Mora da Dívida Ativa</v>
      </c>
    </row>
    <row r="70" spans="1:21" ht="60">
      <c r="A70" s="23"/>
      <c r="B70" s="29"/>
      <c r="C70" s="20" t="s">
        <v>781</v>
      </c>
      <c r="D70" s="20" t="s">
        <v>781</v>
      </c>
      <c r="E70" s="20" t="s">
        <v>781</v>
      </c>
      <c r="F70" s="20" t="s">
        <v>791</v>
      </c>
      <c r="G70" s="20" t="s">
        <v>811</v>
      </c>
      <c r="H70" s="20" t="s">
        <v>784</v>
      </c>
      <c r="I70" s="20" t="s">
        <v>792</v>
      </c>
      <c r="J70" s="20" t="s">
        <v>787</v>
      </c>
      <c r="K70" s="16" t="str">
        <f>IF(Tabela813[[#This Row],[C]]&lt;&gt;"",IF(Tabela813[[#This Row],[RED]]&lt;&gt;"",(Tabela813[[#This Row],[RED]] &amp; "."),"") &amp; CONCATENATE(Tabela813[[#This Row],[C]],".",Tabela813[[#This Row],[O]],".",Tabela813[[#This Row],[E]],".",Tabela813[[#This Row],[D1]],".",Tabela813[[#This Row],[D2]],".",Tabela813[[#This Row],[D3]],".",Tabela813[[#This Row],[T]],".",Tabela813[[#This Row],[D4]]),"")</f>
        <v>1.1.1.4.52.0.5.00</v>
      </c>
      <c r="L70" s="21" t="s">
        <v>3530</v>
      </c>
      <c r="M70" s="16" t="str">
        <f t="shared" si="1"/>
        <v>A</v>
      </c>
      <c r="N70" s="16">
        <f>IF(VALUE(Tabela813[[#This Row],[RED]]) &gt; 0,1,0) + IF(VALUE(J70)&gt;0,8,IF(VALUE(I70)&gt;0,7,IF(VALUE(H70)&gt;0,6,IF(VALUE(G70)&gt;0,5,IF(VALUE(F70)&gt;0,4,IF(VALUE(E70)&gt;0,3,IF(VALUE(D70)&gt;0,2,1)))))))</f>
        <v>7</v>
      </c>
      <c r="O70" s="20" t="s">
        <v>54</v>
      </c>
      <c r="P70" s="1" t="s">
        <v>74</v>
      </c>
      <c r="Q70" s="1"/>
      <c r="R70" s="16"/>
      <c r="T70" s="7" t="str">
        <f>Tabela813[[#This Row],[NR]]&amp;" - "&amp;Tabela813[[#This Row],[Especificação]]</f>
        <v>1.1.1.4.52.0.5.00 - Imposto sobre Vendas a Varejo de Combustíveis Líquidos e Gasosos (IVVC) - Multas</v>
      </c>
      <c r="U70" s="7" t="str">
        <f>Tabela813[[#This Row],[NR]]&amp; " - "&amp;Tabela813[[#This Row],[Especificação]]</f>
        <v>1.1.1.4.52.0.5.00 - Imposto sobre Vendas a Varejo de Combustíveis Líquidos e Gasosos (IVVC) - Multas</v>
      </c>
    </row>
    <row r="71" spans="1:21" ht="60">
      <c r="A71" s="23"/>
      <c r="B71" s="29"/>
      <c r="C71" s="20" t="s">
        <v>781</v>
      </c>
      <c r="D71" s="20" t="s">
        <v>781</v>
      </c>
      <c r="E71" s="20" t="s">
        <v>781</v>
      </c>
      <c r="F71" s="20" t="s">
        <v>791</v>
      </c>
      <c r="G71" s="20" t="s">
        <v>811</v>
      </c>
      <c r="H71" s="20" t="s">
        <v>784</v>
      </c>
      <c r="I71" s="20" t="s">
        <v>786</v>
      </c>
      <c r="J71" s="20" t="s">
        <v>787</v>
      </c>
      <c r="K71" s="16" t="str">
        <f>IF(Tabela813[[#This Row],[C]]&lt;&gt;"",IF(Tabela813[[#This Row],[RED]]&lt;&gt;"",(Tabela813[[#This Row],[RED]] &amp; "."),"") &amp; CONCATENATE(Tabela813[[#This Row],[C]],".",Tabela813[[#This Row],[O]],".",Tabela813[[#This Row],[E]],".",Tabela813[[#This Row],[D1]],".",Tabela813[[#This Row],[D2]],".",Tabela813[[#This Row],[D3]],".",Tabela813[[#This Row],[T]],".",Tabela813[[#This Row],[D4]]),"")</f>
        <v>1.1.1.4.52.0.6.00</v>
      </c>
      <c r="L71" s="21" t="s">
        <v>3531</v>
      </c>
      <c r="M71" s="16" t="str">
        <f t="shared" si="1"/>
        <v>A</v>
      </c>
      <c r="N71" s="16">
        <f>IF(VALUE(Tabela813[[#This Row],[RED]]) &gt; 0,1,0) + IF(VALUE(J71)&gt;0,8,IF(VALUE(I71)&gt;0,7,IF(VALUE(H71)&gt;0,6,IF(VALUE(G71)&gt;0,5,IF(VALUE(F71)&gt;0,4,IF(VALUE(E71)&gt;0,3,IF(VALUE(D71)&gt;0,2,1)))))))</f>
        <v>7</v>
      </c>
      <c r="O71" s="20" t="s">
        <v>54</v>
      </c>
      <c r="P71" s="1" t="s">
        <v>74</v>
      </c>
      <c r="Q71" s="1"/>
      <c r="R71" s="16"/>
      <c r="T71" s="7" t="str">
        <f>Tabela813[[#This Row],[NR]]&amp;" - "&amp;Tabela813[[#This Row],[Especificação]]</f>
        <v>1.1.1.4.52.0.6.00 - Imposto sobre Vendas a Varejo de Combustíveis Líquidos e Gasosos (IVVC) - Juros de Mora</v>
      </c>
      <c r="U71" s="7" t="str">
        <f>Tabela813[[#This Row],[NR]]&amp; " - "&amp;Tabela813[[#This Row],[Especificação]]</f>
        <v>1.1.1.4.52.0.6.00 - Imposto sobre Vendas a Varejo de Combustíveis Líquidos e Gasosos (IVVC) - Juros de Mora</v>
      </c>
    </row>
    <row r="72" spans="1:21" ht="60">
      <c r="A72" s="23"/>
      <c r="B72" s="29"/>
      <c r="C72" s="20" t="s">
        <v>781</v>
      </c>
      <c r="D72" s="20" t="s">
        <v>781</v>
      </c>
      <c r="E72" s="20" t="s">
        <v>781</v>
      </c>
      <c r="F72" s="20" t="s">
        <v>791</v>
      </c>
      <c r="G72" s="20" t="s">
        <v>811</v>
      </c>
      <c r="H72" s="20" t="s">
        <v>784</v>
      </c>
      <c r="I72" s="20" t="s">
        <v>788</v>
      </c>
      <c r="J72" s="20" t="s">
        <v>787</v>
      </c>
      <c r="K72" s="16" t="str">
        <f>IF(Tabela813[[#This Row],[C]]&lt;&gt;"",IF(Tabela813[[#This Row],[RED]]&lt;&gt;"",(Tabela813[[#This Row],[RED]] &amp; "."),"") &amp; CONCATENATE(Tabela813[[#This Row],[C]],".",Tabela813[[#This Row],[O]],".",Tabela813[[#This Row],[E]],".",Tabela813[[#This Row],[D1]],".",Tabela813[[#This Row],[D2]],".",Tabela813[[#This Row],[D3]],".",Tabela813[[#This Row],[T]],".",Tabela813[[#This Row],[D4]]),"")</f>
        <v>1.1.1.4.52.0.7.00</v>
      </c>
      <c r="L72" s="21" t="s">
        <v>3532</v>
      </c>
      <c r="M72" s="16" t="str">
        <f t="shared" si="1"/>
        <v>A</v>
      </c>
      <c r="N72" s="16">
        <f>IF(VALUE(Tabela813[[#This Row],[RED]]) &gt; 0,1,0) + IF(VALUE(J72)&gt;0,8,IF(VALUE(I72)&gt;0,7,IF(VALUE(H72)&gt;0,6,IF(VALUE(G72)&gt;0,5,IF(VALUE(F72)&gt;0,4,IF(VALUE(E72)&gt;0,3,IF(VALUE(D72)&gt;0,2,1)))))))</f>
        <v>7</v>
      </c>
      <c r="O72" s="20" t="s">
        <v>54</v>
      </c>
      <c r="P72" s="1" t="s">
        <v>74</v>
      </c>
      <c r="Q72" s="1"/>
      <c r="R72" s="16"/>
      <c r="T72" s="7" t="str">
        <f>Tabela813[[#This Row],[NR]]&amp;" - "&amp;Tabela813[[#This Row],[Especificação]]</f>
        <v>1.1.1.4.52.0.7.00 - Imposto sobre Vendas a Varejo de Combustíveis Líquidos e Gasosos (IVVC) - Dívida Ativa - Multas da Dívida Ativa</v>
      </c>
      <c r="U72" s="7" t="str">
        <f>Tabela813[[#This Row],[NR]]&amp; " - "&amp;Tabela813[[#This Row],[Especificação]]</f>
        <v>1.1.1.4.52.0.7.00 - Imposto sobre Vendas a Varejo de Combustíveis Líquidos e Gasosos (IVVC) - Dívida Ativa - Multas da Dívida Ativa</v>
      </c>
    </row>
    <row r="73" spans="1:21" ht="60">
      <c r="A73" s="23"/>
      <c r="B73" s="29"/>
      <c r="C73" s="20" t="s">
        <v>781</v>
      </c>
      <c r="D73" s="20" t="s">
        <v>781</v>
      </c>
      <c r="E73" s="20" t="s">
        <v>781</v>
      </c>
      <c r="F73" s="20" t="s">
        <v>791</v>
      </c>
      <c r="G73" s="20" t="s">
        <v>811</v>
      </c>
      <c r="H73" s="20" t="s">
        <v>784</v>
      </c>
      <c r="I73" s="20" t="s">
        <v>789</v>
      </c>
      <c r="J73" s="20" t="s">
        <v>787</v>
      </c>
      <c r="K73" s="16" t="str">
        <f>IF(Tabela813[[#This Row],[C]]&lt;&gt;"",IF(Tabela813[[#This Row],[RED]]&lt;&gt;"",(Tabela813[[#This Row],[RED]] &amp; "."),"") &amp; CONCATENATE(Tabela813[[#This Row],[C]],".",Tabela813[[#This Row],[O]],".",Tabela813[[#This Row],[E]],".",Tabela813[[#This Row],[D1]],".",Tabela813[[#This Row],[D2]],".",Tabela813[[#This Row],[D3]],".",Tabela813[[#This Row],[T]],".",Tabela813[[#This Row],[D4]]),"")</f>
        <v>1.1.1.4.52.0.8.00</v>
      </c>
      <c r="L73" s="21" t="s">
        <v>3533</v>
      </c>
      <c r="M73" s="16" t="str">
        <f t="shared" si="1"/>
        <v>A</v>
      </c>
      <c r="N73" s="16">
        <f>IF(VALUE(Tabela813[[#This Row],[RED]]) &gt; 0,1,0) + IF(VALUE(J73)&gt;0,8,IF(VALUE(I73)&gt;0,7,IF(VALUE(H73)&gt;0,6,IF(VALUE(G73)&gt;0,5,IF(VALUE(F73)&gt;0,4,IF(VALUE(E73)&gt;0,3,IF(VALUE(D73)&gt;0,2,1)))))))</f>
        <v>7</v>
      </c>
      <c r="O73" s="20" t="s">
        <v>54</v>
      </c>
      <c r="P73" s="1" t="s">
        <v>74</v>
      </c>
      <c r="Q73" s="1"/>
      <c r="R73" s="16"/>
      <c r="T73" s="7" t="str">
        <f>Tabela813[[#This Row],[NR]]&amp;" - "&amp;Tabela813[[#This Row],[Especificação]]</f>
        <v>1.1.1.4.52.0.8.00 - Imposto sobre Vendas a Varejo de Combustíveis Líquidos e Gasosos (IVVC) - Juros de Mora da Dívida Ativa</v>
      </c>
      <c r="U73" s="7" t="str">
        <f>Tabela813[[#This Row],[NR]]&amp; " - "&amp;Tabela813[[#This Row],[Especificação]]</f>
        <v>1.1.1.4.52.0.8.00 - Imposto sobre Vendas a Varejo de Combustíveis Líquidos e Gasosos (IVVC) - Juros de Mora da Dívida Ativa</v>
      </c>
    </row>
    <row r="74" spans="1:21">
      <c r="A74" s="23"/>
      <c r="B74" s="29"/>
      <c r="C74" s="20" t="s">
        <v>781</v>
      </c>
      <c r="D74" s="20" t="s">
        <v>781</v>
      </c>
      <c r="E74" s="20" t="s">
        <v>781</v>
      </c>
      <c r="F74" s="20" t="s">
        <v>793</v>
      </c>
      <c r="G74" s="20" t="s">
        <v>787</v>
      </c>
      <c r="H74" s="20" t="s">
        <v>784</v>
      </c>
      <c r="I74" s="20" t="s">
        <v>784</v>
      </c>
      <c r="J74" s="20" t="s">
        <v>787</v>
      </c>
      <c r="K74" s="16" t="str">
        <f>IF(Tabela813[[#This Row],[C]]&lt;&gt;"",IF(Tabela813[[#This Row],[RED]]&lt;&gt;"",(Tabela813[[#This Row],[RED]] &amp; "."),"") &amp; CONCATENATE(Tabela813[[#This Row],[C]],".",Tabela813[[#This Row],[O]],".",Tabela813[[#This Row],[E]],".",Tabela813[[#This Row],[D1]],".",Tabela813[[#This Row],[D2]],".",Tabela813[[#This Row],[D3]],".",Tabela813[[#This Row],[T]],".",Tabela813[[#This Row],[D4]]),"")</f>
        <v>1.1.1.9.00.0.0.00</v>
      </c>
      <c r="L74" s="21" t="s">
        <v>75</v>
      </c>
      <c r="M74" s="16" t="str">
        <f t="shared" si="1"/>
        <v>S</v>
      </c>
      <c r="N74" s="16">
        <f>IF(VALUE(Tabela813[[#This Row],[RED]]) &gt; 0,1,0) + IF(VALUE(J74)&gt;0,8,IF(VALUE(I74)&gt;0,7,IF(VALUE(H74)&gt;0,6,IF(VALUE(G74)&gt;0,5,IF(VALUE(F74)&gt;0,4,IF(VALUE(E74)&gt;0,3,IF(VALUE(D74)&gt;0,2,1)))))))</f>
        <v>4</v>
      </c>
      <c r="O74" s="20" t="s">
        <v>44</v>
      </c>
      <c r="P74" s="1" t="s">
        <v>76</v>
      </c>
      <c r="Q74" s="1"/>
      <c r="R74" s="16"/>
      <c r="T74" s="7" t="str">
        <f>Tabela813[[#This Row],[NR]]&amp;" - "&amp;Tabela813[[#This Row],[Especificação]]</f>
        <v>1.1.1.9.00.0.0.00 - Outros Impostos</v>
      </c>
      <c r="U74" s="7" t="str">
        <f>Tabela813[[#This Row],[NR]]&amp; " - "&amp;Tabela813[[#This Row],[Especificação]]</f>
        <v>1.1.1.9.00.0.0.00 - Outros Impostos</v>
      </c>
    </row>
    <row r="75" spans="1:21">
      <c r="A75" s="23"/>
      <c r="B75" s="29"/>
      <c r="C75" s="20" t="s">
        <v>781</v>
      </c>
      <c r="D75" s="20" t="s">
        <v>781</v>
      </c>
      <c r="E75" s="20" t="s">
        <v>781</v>
      </c>
      <c r="F75" s="20" t="s">
        <v>793</v>
      </c>
      <c r="G75" s="20" t="s">
        <v>797</v>
      </c>
      <c r="H75" s="20" t="s">
        <v>784</v>
      </c>
      <c r="I75" s="20" t="s">
        <v>784</v>
      </c>
      <c r="J75" s="20" t="s">
        <v>787</v>
      </c>
      <c r="K75" s="16" t="str">
        <f>IF(Tabela813[[#This Row],[C]]&lt;&gt;"",IF(Tabela813[[#This Row],[RED]]&lt;&gt;"",(Tabela813[[#This Row],[RED]] &amp; "."),"") &amp; CONCATENATE(Tabela813[[#This Row],[C]],".",Tabela813[[#This Row],[O]],".",Tabela813[[#This Row],[E]],".",Tabela813[[#This Row],[D1]],".",Tabela813[[#This Row],[D2]],".",Tabela813[[#This Row],[D3]],".",Tabela813[[#This Row],[T]],".",Tabela813[[#This Row],[D4]]),"")</f>
        <v>1.1.1.9.99.0.0.00</v>
      </c>
      <c r="L75" s="21" t="s">
        <v>75</v>
      </c>
      <c r="M75" s="16" t="str">
        <f t="shared" si="1"/>
        <v>S</v>
      </c>
      <c r="N75" s="16">
        <f>IF(VALUE(Tabela813[[#This Row],[RED]]) &gt; 0,1,0) + IF(VALUE(J75)&gt;0,8,IF(VALUE(I75)&gt;0,7,IF(VALUE(H75)&gt;0,6,IF(VALUE(G75)&gt;0,5,IF(VALUE(F75)&gt;0,4,IF(VALUE(E75)&gt;0,3,IF(VALUE(D75)&gt;0,2,1)))))))</f>
        <v>5</v>
      </c>
      <c r="O75" s="20" t="s">
        <v>50</v>
      </c>
      <c r="P75" s="1" t="s">
        <v>77</v>
      </c>
      <c r="Q75" s="1"/>
      <c r="R75" s="16"/>
      <c r="T75" s="7" t="str">
        <f>Tabela813[[#This Row],[NR]]&amp;" - "&amp;Tabela813[[#This Row],[Especificação]]</f>
        <v>1.1.1.9.99.0.0.00 - Outros Impostos</v>
      </c>
      <c r="U75" s="7" t="str">
        <f>Tabela813[[#This Row],[NR]]&amp; " - "&amp;Tabela813[[#This Row],[Especificação]]</f>
        <v>1.1.1.9.99.0.0.00 - Outros Impostos</v>
      </c>
    </row>
    <row r="76" spans="1:21">
      <c r="A76" s="23"/>
      <c r="B76" s="29"/>
      <c r="C76" s="20" t="s">
        <v>781</v>
      </c>
      <c r="D76" s="20" t="s">
        <v>781</v>
      </c>
      <c r="E76" s="20" t="s">
        <v>781</v>
      </c>
      <c r="F76" s="20" t="s">
        <v>793</v>
      </c>
      <c r="G76" s="20" t="s">
        <v>797</v>
      </c>
      <c r="H76" s="20" t="s">
        <v>784</v>
      </c>
      <c r="I76" s="20" t="s">
        <v>781</v>
      </c>
      <c r="J76" s="20" t="s">
        <v>787</v>
      </c>
      <c r="K76" s="16" t="str">
        <f>IF(Tabela813[[#This Row],[C]]&lt;&gt;"",IF(Tabela813[[#This Row],[RED]]&lt;&gt;"",(Tabela813[[#This Row],[RED]] &amp; "."),"") &amp; CONCATENATE(Tabela813[[#This Row],[C]],".",Tabela813[[#This Row],[O]],".",Tabela813[[#This Row],[E]],".",Tabela813[[#This Row],[D1]],".",Tabela813[[#This Row],[D2]],".",Tabela813[[#This Row],[D3]],".",Tabela813[[#This Row],[T]],".",Tabela813[[#This Row],[D4]]),"")</f>
        <v>1.1.1.9.99.0.1.00</v>
      </c>
      <c r="L76" s="21" t="s">
        <v>3534</v>
      </c>
      <c r="M76" s="16" t="str">
        <f t="shared" si="1"/>
        <v>A</v>
      </c>
      <c r="N76" s="16">
        <f>IF(VALUE(Tabela813[[#This Row],[RED]]) &gt; 0,1,0) + IF(VALUE(J76)&gt;0,8,IF(VALUE(I76)&gt;0,7,IF(VALUE(H76)&gt;0,6,IF(VALUE(G76)&gt;0,5,IF(VALUE(F76)&gt;0,4,IF(VALUE(E76)&gt;0,3,IF(VALUE(D76)&gt;0,2,1)))))))</f>
        <v>7</v>
      </c>
      <c r="O76" s="20" t="s">
        <v>50</v>
      </c>
      <c r="P76" s="1" t="s">
        <v>77</v>
      </c>
      <c r="Q76" s="1"/>
      <c r="R76" s="16"/>
      <c r="T76" s="7" t="str">
        <f>Tabela813[[#This Row],[NR]]&amp;" - "&amp;Tabela813[[#This Row],[Especificação]]</f>
        <v>1.1.1.9.99.0.1.00 - Outros Impostos - Principal</v>
      </c>
      <c r="U76" s="7" t="str">
        <f>Tabela813[[#This Row],[NR]]&amp; " - "&amp;Tabela813[[#This Row],[Especificação]]</f>
        <v>1.1.1.9.99.0.1.00 - Outros Impostos - Principal</v>
      </c>
    </row>
    <row r="77" spans="1:21">
      <c r="A77" s="23"/>
      <c r="B77" s="29"/>
      <c r="C77" s="20" t="s">
        <v>781</v>
      </c>
      <c r="D77" s="20" t="s">
        <v>781</v>
      </c>
      <c r="E77" s="20" t="s">
        <v>781</v>
      </c>
      <c r="F77" s="20" t="s">
        <v>793</v>
      </c>
      <c r="G77" s="20" t="s">
        <v>797</v>
      </c>
      <c r="H77" s="20" t="s">
        <v>784</v>
      </c>
      <c r="I77" s="20" t="s">
        <v>790</v>
      </c>
      <c r="J77" s="20" t="s">
        <v>787</v>
      </c>
      <c r="K77" s="16" t="str">
        <f>IF(Tabela813[[#This Row],[C]]&lt;&gt;"",IF(Tabela813[[#This Row],[RED]]&lt;&gt;"",(Tabela813[[#This Row],[RED]] &amp; "."),"") &amp; CONCATENATE(Tabela813[[#This Row],[C]],".",Tabela813[[#This Row],[O]],".",Tabela813[[#This Row],[E]],".",Tabela813[[#This Row],[D1]],".",Tabela813[[#This Row],[D2]],".",Tabela813[[#This Row],[D3]],".",Tabela813[[#This Row],[T]],".",Tabela813[[#This Row],[D4]]),"")</f>
        <v>1.1.1.9.99.0.2.00</v>
      </c>
      <c r="L77" s="21" t="s">
        <v>3535</v>
      </c>
      <c r="M77" s="16" t="str">
        <f t="shared" si="1"/>
        <v>A</v>
      </c>
      <c r="N77" s="16">
        <f>IF(VALUE(Tabela813[[#This Row],[RED]]) &gt; 0,1,0) + IF(VALUE(J77)&gt;0,8,IF(VALUE(I77)&gt;0,7,IF(VALUE(H77)&gt;0,6,IF(VALUE(G77)&gt;0,5,IF(VALUE(F77)&gt;0,4,IF(VALUE(E77)&gt;0,3,IF(VALUE(D77)&gt;0,2,1)))))))</f>
        <v>7</v>
      </c>
      <c r="O77" s="20" t="s">
        <v>50</v>
      </c>
      <c r="P77" s="1" t="s">
        <v>77</v>
      </c>
      <c r="Q77" s="1"/>
      <c r="R77" s="16"/>
      <c r="T77" s="7" t="str">
        <f>Tabela813[[#This Row],[NR]]&amp;" - "&amp;Tabela813[[#This Row],[Especificação]]</f>
        <v>1.1.1.9.99.0.2.00 - Outros Impostos - Multas e Juros de Mora</v>
      </c>
      <c r="U77" s="7" t="str">
        <f>Tabela813[[#This Row],[NR]]&amp; " - "&amp;Tabela813[[#This Row],[Especificação]]</f>
        <v>1.1.1.9.99.0.2.00 - Outros Impostos - Multas e Juros de Mora</v>
      </c>
    </row>
    <row r="78" spans="1:21">
      <c r="A78" s="23"/>
      <c r="B78" s="29"/>
      <c r="C78" s="20" t="s">
        <v>781</v>
      </c>
      <c r="D78" s="20" t="s">
        <v>781</v>
      </c>
      <c r="E78" s="20" t="s">
        <v>781</v>
      </c>
      <c r="F78" s="20" t="s">
        <v>793</v>
      </c>
      <c r="G78" s="20" t="s">
        <v>797</v>
      </c>
      <c r="H78" s="20" t="s">
        <v>784</v>
      </c>
      <c r="I78" s="20" t="s">
        <v>782</v>
      </c>
      <c r="J78" s="20" t="s">
        <v>787</v>
      </c>
      <c r="K78" s="16" t="str">
        <f>IF(Tabela813[[#This Row],[C]]&lt;&gt;"",IF(Tabela813[[#This Row],[RED]]&lt;&gt;"",(Tabela813[[#This Row],[RED]] &amp; "."),"") &amp; CONCATENATE(Tabela813[[#This Row],[C]],".",Tabela813[[#This Row],[O]],".",Tabela813[[#This Row],[E]],".",Tabela813[[#This Row],[D1]],".",Tabela813[[#This Row],[D2]],".",Tabela813[[#This Row],[D3]],".",Tabela813[[#This Row],[T]],".",Tabela813[[#This Row],[D4]]),"")</f>
        <v>1.1.1.9.99.0.3.00</v>
      </c>
      <c r="L78" s="21" t="s">
        <v>3536</v>
      </c>
      <c r="M78" s="16" t="str">
        <f t="shared" si="1"/>
        <v>A</v>
      </c>
      <c r="N78" s="16">
        <f>IF(VALUE(Tabela813[[#This Row],[RED]]) &gt; 0,1,0) + IF(VALUE(J78)&gt;0,8,IF(VALUE(I78)&gt;0,7,IF(VALUE(H78)&gt;0,6,IF(VALUE(G78)&gt;0,5,IF(VALUE(F78)&gt;0,4,IF(VALUE(E78)&gt;0,3,IF(VALUE(D78)&gt;0,2,1)))))))</f>
        <v>7</v>
      </c>
      <c r="O78" s="20" t="s">
        <v>50</v>
      </c>
      <c r="P78" s="1" t="s">
        <v>77</v>
      </c>
      <c r="Q78" s="1"/>
      <c r="R78" s="16"/>
      <c r="T78" s="7" t="str">
        <f>Tabela813[[#This Row],[NR]]&amp;" - "&amp;Tabela813[[#This Row],[Especificação]]</f>
        <v>1.1.1.9.99.0.3.00 - Outros Impostos - Dívida Ativa</v>
      </c>
      <c r="U78" s="7" t="str">
        <f>Tabela813[[#This Row],[NR]]&amp; " - "&amp;Tabela813[[#This Row],[Especificação]]</f>
        <v>1.1.1.9.99.0.3.00 - Outros Impostos - Dívida Ativa</v>
      </c>
    </row>
    <row r="79" spans="1:21">
      <c r="A79" s="23"/>
      <c r="B79" s="29"/>
      <c r="C79" s="20" t="s">
        <v>781</v>
      </c>
      <c r="D79" s="20" t="s">
        <v>781</v>
      </c>
      <c r="E79" s="20" t="s">
        <v>781</v>
      </c>
      <c r="F79" s="20" t="s">
        <v>793</v>
      </c>
      <c r="G79" s="20" t="s">
        <v>797</v>
      </c>
      <c r="H79" s="20" t="s">
        <v>784</v>
      </c>
      <c r="I79" s="20" t="s">
        <v>791</v>
      </c>
      <c r="J79" s="20" t="s">
        <v>787</v>
      </c>
      <c r="K79" s="16" t="str">
        <f>IF(Tabela813[[#This Row],[C]]&lt;&gt;"",IF(Tabela813[[#This Row],[RED]]&lt;&gt;"",(Tabela813[[#This Row],[RED]] &amp; "."),"") &amp; CONCATENATE(Tabela813[[#This Row],[C]],".",Tabela813[[#This Row],[O]],".",Tabela813[[#This Row],[E]],".",Tabela813[[#This Row],[D1]],".",Tabela813[[#This Row],[D2]],".",Tabela813[[#This Row],[D3]],".",Tabela813[[#This Row],[T]],".",Tabela813[[#This Row],[D4]]),"")</f>
        <v>1.1.1.9.99.0.4.00</v>
      </c>
      <c r="L79" s="21" t="s">
        <v>3537</v>
      </c>
      <c r="M79" s="16" t="str">
        <f t="shared" si="1"/>
        <v>A</v>
      </c>
      <c r="N79" s="16">
        <f>IF(VALUE(Tabela813[[#This Row],[RED]]) &gt; 0,1,0) + IF(VALUE(J79)&gt;0,8,IF(VALUE(I79)&gt;0,7,IF(VALUE(H79)&gt;0,6,IF(VALUE(G79)&gt;0,5,IF(VALUE(F79)&gt;0,4,IF(VALUE(E79)&gt;0,3,IF(VALUE(D79)&gt;0,2,1)))))))</f>
        <v>7</v>
      </c>
      <c r="O79" s="20" t="s">
        <v>50</v>
      </c>
      <c r="P79" s="1" t="s">
        <v>77</v>
      </c>
      <c r="Q79" s="1"/>
      <c r="R79" s="16"/>
      <c r="T79" s="7" t="str">
        <f>Tabela813[[#This Row],[NR]]&amp;" - "&amp;Tabela813[[#This Row],[Especificação]]</f>
        <v>1.1.1.9.99.0.4.00 - Outros Impostos - Dívida Ativa - Multas e Juros de Mora da Dívida Ativa</v>
      </c>
      <c r="U79" s="7" t="str">
        <f>Tabela813[[#This Row],[NR]]&amp; " - "&amp;Tabela813[[#This Row],[Especificação]]</f>
        <v>1.1.1.9.99.0.4.00 - Outros Impostos - Dívida Ativa - Multas e Juros de Mora da Dívida Ativa</v>
      </c>
    </row>
    <row r="80" spans="1:21">
      <c r="A80" s="23"/>
      <c r="B80" s="29"/>
      <c r="C80" s="20" t="s">
        <v>781</v>
      </c>
      <c r="D80" s="20" t="s">
        <v>781</v>
      </c>
      <c r="E80" s="20" t="s">
        <v>781</v>
      </c>
      <c r="F80" s="20" t="s">
        <v>793</v>
      </c>
      <c r="G80" s="20" t="s">
        <v>797</v>
      </c>
      <c r="H80" s="20" t="s">
        <v>784</v>
      </c>
      <c r="I80" s="20" t="s">
        <v>792</v>
      </c>
      <c r="J80" s="20" t="s">
        <v>787</v>
      </c>
      <c r="K80" s="16" t="str">
        <f>IF(Tabela813[[#This Row],[C]]&lt;&gt;"",IF(Tabela813[[#This Row],[RED]]&lt;&gt;"",(Tabela813[[#This Row],[RED]] &amp; "."),"") &amp; CONCATENATE(Tabela813[[#This Row],[C]],".",Tabela813[[#This Row],[O]],".",Tabela813[[#This Row],[E]],".",Tabela813[[#This Row],[D1]],".",Tabela813[[#This Row],[D2]],".",Tabela813[[#This Row],[D3]],".",Tabela813[[#This Row],[T]],".",Tabela813[[#This Row],[D4]]),"")</f>
        <v>1.1.1.9.99.0.5.00</v>
      </c>
      <c r="L80" s="21" t="s">
        <v>3538</v>
      </c>
      <c r="M80" s="16" t="str">
        <f t="shared" si="1"/>
        <v>A</v>
      </c>
      <c r="N80" s="16">
        <f>IF(VALUE(Tabela813[[#This Row],[RED]]) &gt; 0,1,0) + IF(VALUE(J80)&gt;0,8,IF(VALUE(I80)&gt;0,7,IF(VALUE(H80)&gt;0,6,IF(VALUE(G80)&gt;0,5,IF(VALUE(F80)&gt;0,4,IF(VALUE(E80)&gt;0,3,IF(VALUE(D80)&gt;0,2,1)))))))</f>
        <v>7</v>
      </c>
      <c r="O80" s="20" t="s">
        <v>50</v>
      </c>
      <c r="P80" s="1" t="s">
        <v>77</v>
      </c>
      <c r="Q80" s="1"/>
      <c r="R80" s="16"/>
      <c r="T80" s="7" t="str">
        <f>Tabela813[[#This Row],[NR]]&amp;" - "&amp;Tabela813[[#This Row],[Especificação]]</f>
        <v>1.1.1.9.99.0.5.00 - Outros Impostos - Multas</v>
      </c>
      <c r="U80" s="7" t="str">
        <f>Tabela813[[#This Row],[NR]]&amp; " - "&amp;Tabela813[[#This Row],[Especificação]]</f>
        <v>1.1.1.9.99.0.5.00 - Outros Impostos - Multas</v>
      </c>
    </row>
    <row r="81" spans="1:21">
      <c r="A81" s="23"/>
      <c r="B81" s="29"/>
      <c r="C81" s="20" t="s">
        <v>781</v>
      </c>
      <c r="D81" s="20" t="s">
        <v>781</v>
      </c>
      <c r="E81" s="20" t="s">
        <v>781</v>
      </c>
      <c r="F81" s="20" t="s">
        <v>793</v>
      </c>
      <c r="G81" s="20" t="s">
        <v>797</v>
      </c>
      <c r="H81" s="20" t="s">
        <v>784</v>
      </c>
      <c r="I81" s="20" t="s">
        <v>786</v>
      </c>
      <c r="J81" s="20" t="s">
        <v>787</v>
      </c>
      <c r="K81" s="16" t="str">
        <f>IF(Tabela813[[#This Row],[C]]&lt;&gt;"",IF(Tabela813[[#This Row],[RED]]&lt;&gt;"",(Tabela813[[#This Row],[RED]] &amp; "."),"") &amp; CONCATENATE(Tabela813[[#This Row],[C]],".",Tabela813[[#This Row],[O]],".",Tabela813[[#This Row],[E]],".",Tabela813[[#This Row],[D1]],".",Tabela813[[#This Row],[D2]],".",Tabela813[[#This Row],[D3]],".",Tabela813[[#This Row],[T]],".",Tabela813[[#This Row],[D4]]),"")</f>
        <v>1.1.1.9.99.0.6.00</v>
      </c>
      <c r="L81" s="21" t="s">
        <v>3539</v>
      </c>
      <c r="M81" s="16" t="str">
        <f t="shared" si="1"/>
        <v>A</v>
      </c>
      <c r="N81" s="16">
        <f>IF(VALUE(Tabela813[[#This Row],[RED]]) &gt; 0,1,0) + IF(VALUE(J81)&gt;0,8,IF(VALUE(I81)&gt;0,7,IF(VALUE(H81)&gt;0,6,IF(VALUE(G81)&gt;0,5,IF(VALUE(F81)&gt;0,4,IF(VALUE(E81)&gt;0,3,IF(VALUE(D81)&gt;0,2,1)))))))</f>
        <v>7</v>
      </c>
      <c r="O81" s="20" t="s">
        <v>50</v>
      </c>
      <c r="P81" s="1" t="s">
        <v>77</v>
      </c>
      <c r="Q81" s="1"/>
      <c r="R81" s="16"/>
      <c r="T81" s="7" t="str">
        <f>Tabela813[[#This Row],[NR]]&amp;" - "&amp;Tabela813[[#This Row],[Especificação]]</f>
        <v>1.1.1.9.99.0.6.00 - Outros Impostos - Juros de Mora</v>
      </c>
      <c r="U81" s="7" t="str">
        <f>Tabela813[[#This Row],[NR]]&amp; " - "&amp;Tabela813[[#This Row],[Especificação]]</f>
        <v>1.1.1.9.99.0.6.00 - Outros Impostos - Juros de Mora</v>
      </c>
    </row>
    <row r="82" spans="1:21">
      <c r="A82" s="23"/>
      <c r="B82" s="29"/>
      <c r="C82" s="20" t="s">
        <v>781</v>
      </c>
      <c r="D82" s="20" t="s">
        <v>781</v>
      </c>
      <c r="E82" s="20" t="s">
        <v>781</v>
      </c>
      <c r="F82" s="20" t="s">
        <v>793</v>
      </c>
      <c r="G82" s="20" t="s">
        <v>797</v>
      </c>
      <c r="H82" s="20" t="s">
        <v>784</v>
      </c>
      <c r="I82" s="20" t="s">
        <v>788</v>
      </c>
      <c r="J82" s="20" t="s">
        <v>787</v>
      </c>
      <c r="K82" s="16" t="str">
        <f>IF(Tabela813[[#This Row],[C]]&lt;&gt;"",IF(Tabela813[[#This Row],[RED]]&lt;&gt;"",(Tabela813[[#This Row],[RED]] &amp; "."),"") &amp; CONCATENATE(Tabela813[[#This Row],[C]],".",Tabela813[[#This Row],[O]],".",Tabela813[[#This Row],[E]],".",Tabela813[[#This Row],[D1]],".",Tabela813[[#This Row],[D2]],".",Tabela813[[#This Row],[D3]],".",Tabela813[[#This Row],[T]],".",Tabela813[[#This Row],[D4]]),"")</f>
        <v>1.1.1.9.99.0.7.00</v>
      </c>
      <c r="L82" s="21" t="s">
        <v>3540</v>
      </c>
      <c r="M82" s="16" t="str">
        <f t="shared" si="1"/>
        <v>A</v>
      </c>
      <c r="N82" s="16">
        <f>IF(VALUE(Tabela813[[#This Row],[RED]]) &gt; 0,1,0) + IF(VALUE(J82)&gt;0,8,IF(VALUE(I82)&gt;0,7,IF(VALUE(H82)&gt;0,6,IF(VALUE(G82)&gt;0,5,IF(VALUE(F82)&gt;0,4,IF(VALUE(E82)&gt;0,3,IF(VALUE(D82)&gt;0,2,1)))))))</f>
        <v>7</v>
      </c>
      <c r="O82" s="20" t="s">
        <v>50</v>
      </c>
      <c r="P82" s="1" t="s">
        <v>77</v>
      </c>
      <c r="Q82" s="1"/>
      <c r="R82" s="16"/>
      <c r="T82" s="7" t="str">
        <f>Tabela813[[#This Row],[NR]]&amp;" - "&amp;Tabela813[[#This Row],[Especificação]]</f>
        <v>1.1.1.9.99.0.7.00 - Outros Impostos - Dívida Ativa - Multas da Dívida Ativa</v>
      </c>
      <c r="U82" s="7" t="str">
        <f>Tabela813[[#This Row],[NR]]&amp; " - "&amp;Tabela813[[#This Row],[Especificação]]</f>
        <v>1.1.1.9.99.0.7.00 - Outros Impostos - Dívida Ativa - Multas da Dívida Ativa</v>
      </c>
    </row>
    <row r="83" spans="1:21">
      <c r="A83" s="23"/>
      <c r="B83" s="29"/>
      <c r="C83" s="20" t="s">
        <v>781</v>
      </c>
      <c r="D83" s="20" t="s">
        <v>781</v>
      </c>
      <c r="E83" s="20" t="s">
        <v>781</v>
      </c>
      <c r="F83" s="20" t="s">
        <v>793</v>
      </c>
      <c r="G83" s="20" t="s">
        <v>797</v>
      </c>
      <c r="H83" s="20" t="s">
        <v>784</v>
      </c>
      <c r="I83" s="20" t="s">
        <v>789</v>
      </c>
      <c r="J83" s="20" t="s">
        <v>787</v>
      </c>
      <c r="K83" s="16" t="str">
        <f>IF(Tabela813[[#This Row],[C]]&lt;&gt;"",IF(Tabela813[[#This Row],[RED]]&lt;&gt;"",(Tabela813[[#This Row],[RED]] &amp; "."),"") &amp; CONCATENATE(Tabela813[[#This Row],[C]],".",Tabela813[[#This Row],[O]],".",Tabela813[[#This Row],[E]],".",Tabela813[[#This Row],[D1]],".",Tabela813[[#This Row],[D2]],".",Tabela813[[#This Row],[D3]],".",Tabela813[[#This Row],[T]],".",Tabela813[[#This Row],[D4]]),"")</f>
        <v>1.1.1.9.99.0.8.00</v>
      </c>
      <c r="L83" s="21" t="s">
        <v>3541</v>
      </c>
      <c r="M83" s="16" t="str">
        <f t="shared" si="1"/>
        <v>A</v>
      </c>
      <c r="N83" s="16">
        <f>IF(VALUE(Tabela813[[#This Row],[RED]]) &gt; 0,1,0) + IF(VALUE(J83)&gt;0,8,IF(VALUE(I83)&gt;0,7,IF(VALUE(H83)&gt;0,6,IF(VALUE(G83)&gt;0,5,IF(VALUE(F83)&gt;0,4,IF(VALUE(E83)&gt;0,3,IF(VALUE(D83)&gt;0,2,1)))))))</f>
        <v>7</v>
      </c>
      <c r="O83" s="20" t="s">
        <v>50</v>
      </c>
      <c r="P83" s="1" t="s">
        <v>77</v>
      </c>
      <c r="Q83" s="1"/>
      <c r="R83" s="16"/>
      <c r="T83" s="7" t="str">
        <f>Tabela813[[#This Row],[NR]]&amp;" - "&amp;Tabela813[[#This Row],[Especificação]]</f>
        <v>1.1.1.9.99.0.8.00 - Outros Impostos - Juros de Mora da Dívida Ativa</v>
      </c>
      <c r="U83" s="7" t="str">
        <f>Tabela813[[#This Row],[NR]]&amp; " - "&amp;Tabela813[[#This Row],[Especificação]]</f>
        <v>1.1.1.9.99.0.8.00 - Outros Impostos - Juros de Mora da Dívida Ativa</v>
      </c>
    </row>
    <row r="84" spans="1:21" ht="45">
      <c r="A84" s="23"/>
      <c r="B84" s="29"/>
      <c r="C84" s="20" t="s">
        <v>781</v>
      </c>
      <c r="D84" s="20" t="s">
        <v>781</v>
      </c>
      <c r="E84" s="20" t="s">
        <v>790</v>
      </c>
      <c r="F84" s="20" t="s">
        <v>784</v>
      </c>
      <c r="G84" s="20" t="s">
        <v>787</v>
      </c>
      <c r="H84" s="20" t="s">
        <v>784</v>
      </c>
      <c r="I84" s="20" t="s">
        <v>784</v>
      </c>
      <c r="J84" s="20" t="s">
        <v>787</v>
      </c>
      <c r="K84" s="16" t="str">
        <f>IF(Tabela813[[#This Row],[C]]&lt;&gt;"",IF(Tabela813[[#This Row],[RED]]&lt;&gt;"",(Tabela813[[#This Row],[RED]] &amp; "."),"") &amp; CONCATENATE(Tabela813[[#This Row],[C]],".",Tabela813[[#This Row],[O]],".",Tabela813[[#This Row],[E]],".",Tabela813[[#This Row],[D1]],".",Tabela813[[#This Row],[D2]],".",Tabela813[[#This Row],[D3]],".",Tabela813[[#This Row],[T]],".",Tabela813[[#This Row],[D4]]),"")</f>
        <v>1.1.2.0.00.0.0.00</v>
      </c>
      <c r="L84" s="21" t="s">
        <v>78</v>
      </c>
      <c r="M84" s="16" t="str">
        <f t="shared" si="1"/>
        <v>S</v>
      </c>
      <c r="N84" s="16">
        <f>IF(VALUE(Tabela813[[#This Row],[RED]]) &gt; 0,1,0) + IF(VALUE(J84)&gt;0,8,IF(VALUE(I84)&gt;0,7,IF(VALUE(H84)&gt;0,6,IF(VALUE(G84)&gt;0,5,IF(VALUE(F84)&gt;0,4,IF(VALUE(E84)&gt;0,3,IF(VALUE(D84)&gt;0,2,1)))))))</f>
        <v>3</v>
      </c>
      <c r="O84" s="20" t="s">
        <v>44</v>
      </c>
      <c r="P84" s="1" t="s">
        <v>79</v>
      </c>
      <c r="Q84" s="1"/>
      <c r="R84" s="16"/>
      <c r="T84" s="7" t="str">
        <f>Tabela813[[#This Row],[NR]]&amp;" - "&amp;Tabela813[[#This Row],[Especificação]]</f>
        <v>1.1.2.0.00.0.0.00 - Taxas</v>
      </c>
      <c r="U84" s="7" t="str">
        <f>Tabela813[[#This Row],[NR]]&amp; " - "&amp;Tabela813[[#This Row],[Especificação]]</f>
        <v>1.1.2.0.00.0.0.00 - Taxas</v>
      </c>
    </row>
    <row r="85" spans="1:21">
      <c r="A85" s="23"/>
      <c r="B85" s="29"/>
      <c r="C85" s="20" t="s">
        <v>781</v>
      </c>
      <c r="D85" s="20" t="s">
        <v>781</v>
      </c>
      <c r="E85" s="20" t="s">
        <v>790</v>
      </c>
      <c r="F85" s="20" t="s">
        <v>781</v>
      </c>
      <c r="G85" s="20" t="s">
        <v>787</v>
      </c>
      <c r="H85" s="20" t="s">
        <v>784</v>
      </c>
      <c r="I85" s="20" t="s">
        <v>784</v>
      </c>
      <c r="J85" s="20" t="s">
        <v>787</v>
      </c>
      <c r="K85" s="16" t="str">
        <f>IF(Tabela813[[#This Row],[C]]&lt;&gt;"",IF(Tabela813[[#This Row],[RED]]&lt;&gt;"",(Tabela813[[#This Row],[RED]] &amp; "."),"") &amp; CONCATENATE(Tabela813[[#This Row],[C]],".",Tabela813[[#This Row],[O]],".",Tabela813[[#This Row],[E]],".",Tabela813[[#This Row],[D1]],".",Tabela813[[#This Row],[D2]],".",Tabela813[[#This Row],[D3]],".",Tabela813[[#This Row],[T]],".",Tabela813[[#This Row],[D4]]),"")</f>
        <v>1.1.2.1.00.0.0.00</v>
      </c>
      <c r="L85" s="21" t="s">
        <v>2487</v>
      </c>
      <c r="M85" s="16" t="str">
        <f t="shared" si="1"/>
        <v>S</v>
      </c>
      <c r="N85" s="16">
        <f>IF(VALUE(Tabela813[[#This Row],[RED]]) &gt; 0,1,0) + IF(VALUE(J85)&gt;0,8,IF(VALUE(I85)&gt;0,7,IF(VALUE(H85)&gt;0,6,IF(VALUE(G85)&gt;0,5,IF(VALUE(F85)&gt;0,4,IF(VALUE(E85)&gt;0,3,IF(VALUE(D85)&gt;0,2,1)))))))</f>
        <v>4</v>
      </c>
      <c r="O85" s="20" t="s">
        <v>44</v>
      </c>
      <c r="P85" s="1" t="s">
        <v>80</v>
      </c>
      <c r="Q85" s="1"/>
      <c r="R85" s="16"/>
      <c r="T85" s="7" t="str">
        <f>Tabela813[[#This Row],[NR]]&amp;" - "&amp;Tabela813[[#This Row],[Especificação]]</f>
        <v>1.1.2.1.00.0.0.00 - Taxas Pelo Exercício do Poder de Polícia</v>
      </c>
      <c r="U85" s="7" t="str">
        <f>Tabela813[[#This Row],[NR]]&amp; " - "&amp;Tabela813[[#This Row],[Especificação]]</f>
        <v>1.1.2.1.00.0.0.00 - Taxas Pelo Exercício do Poder de Polícia</v>
      </c>
    </row>
    <row r="86" spans="1:21">
      <c r="A86" s="23"/>
      <c r="B86" s="29"/>
      <c r="C86" s="20" t="s">
        <v>781</v>
      </c>
      <c r="D86" s="20" t="s">
        <v>781</v>
      </c>
      <c r="E86" s="20" t="s">
        <v>790</v>
      </c>
      <c r="F86" s="20" t="s">
        <v>781</v>
      </c>
      <c r="G86" s="20" t="s">
        <v>783</v>
      </c>
      <c r="H86" s="20" t="s">
        <v>784</v>
      </c>
      <c r="I86" s="20" t="s">
        <v>784</v>
      </c>
      <c r="J86" s="20" t="s">
        <v>787</v>
      </c>
      <c r="K86" s="16" t="str">
        <f>IF(Tabela813[[#This Row],[C]]&lt;&gt;"",IF(Tabela813[[#This Row],[RED]]&lt;&gt;"",(Tabela813[[#This Row],[RED]] &amp; "."),"") &amp; CONCATENATE(Tabela813[[#This Row],[C]],".",Tabela813[[#This Row],[O]],".",Tabela813[[#This Row],[E]],".",Tabela813[[#This Row],[D1]],".",Tabela813[[#This Row],[D2]],".",Tabela813[[#This Row],[D3]],".",Tabela813[[#This Row],[T]],".",Tabela813[[#This Row],[D4]]),"")</f>
        <v>1.1.2.1.01.0.0.00</v>
      </c>
      <c r="L86" s="21" t="s">
        <v>81</v>
      </c>
      <c r="M86" s="16" t="str">
        <f t="shared" si="1"/>
        <v>S</v>
      </c>
      <c r="N86" s="16">
        <f>IF(VALUE(Tabela813[[#This Row],[RED]]) &gt; 0,1,0) + IF(VALUE(J86)&gt;0,8,IF(VALUE(I86)&gt;0,7,IF(VALUE(H86)&gt;0,6,IF(VALUE(G86)&gt;0,5,IF(VALUE(F86)&gt;0,4,IF(VALUE(E86)&gt;0,3,IF(VALUE(D86)&gt;0,2,1)))))))</f>
        <v>5</v>
      </c>
      <c r="O86" s="20" t="s">
        <v>50</v>
      </c>
      <c r="P86" s="1" t="s">
        <v>82</v>
      </c>
      <c r="Q86" s="1"/>
      <c r="R86" s="16"/>
      <c r="T86" s="7" t="str">
        <f>Tabela813[[#This Row],[NR]]&amp;" - "&amp;Tabela813[[#This Row],[Especificação]]</f>
        <v>1.1.2.1.01.0.0.00 - Taxas de Inspeção, Controle e Fiscalização</v>
      </c>
      <c r="U86" s="7" t="str">
        <f>Tabela813[[#This Row],[NR]]&amp; " - "&amp;Tabela813[[#This Row],[Especificação]]</f>
        <v>1.1.2.1.01.0.0.00 - Taxas de Inspeção, Controle e Fiscalização</v>
      </c>
    </row>
    <row r="87" spans="1:21">
      <c r="A87" s="23"/>
      <c r="B87" s="29"/>
      <c r="C87" s="20" t="s">
        <v>781</v>
      </c>
      <c r="D87" s="20" t="s">
        <v>781</v>
      </c>
      <c r="E87" s="20" t="s">
        <v>790</v>
      </c>
      <c r="F87" s="20" t="s">
        <v>781</v>
      </c>
      <c r="G87" s="20" t="s">
        <v>783</v>
      </c>
      <c r="H87" s="20" t="s">
        <v>784</v>
      </c>
      <c r="I87" s="20" t="s">
        <v>781</v>
      </c>
      <c r="J87" s="20" t="s">
        <v>787</v>
      </c>
      <c r="K87" s="16" t="str">
        <f>IF(Tabela813[[#This Row],[C]]&lt;&gt;"",IF(Tabela813[[#This Row],[RED]]&lt;&gt;"",(Tabela813[[#This Row],[RED]] &amp; "."),"") &amp; CONCATENATE(Tabela813[[#This Row],[C]],".",Tabela813[[#This Row],[O]],".",Tabela813[[#This Row],[E]],".",Tabela813[[#This Row],[D1]],".",Tabela813[[#This Row],[D2]],".",Tabela813[[#This Row],[D3]],".",Tabela813[[#This Row],[T]],".",Tabela813[[#This Row],[D4]]),"")</f>
        <v>1.1.2.1.01.0.1.00</v>
      </c>
      <c r="L87" s="21" t="s">
        <v>3542</v>
      </c>
      <c r="M87" s="16" t="str">
        <f t="shared" si="1"/>
        <v>A</v>
      </c>
      <c r="N87" s="16">
        <f>IF(VALUE(Tabela813[[#This Row],[RED]]) &gt; 0,1,0) + IF(VALUE(J87)&gt;0,8,IF(VALUE(I87)&gt;0,7,IF(VALUE(H87)&gt;0,6,IF(VALUE(G87)&gt;0,5,IF(VALUE(F87)&gt;0,4,IF(VALUE(E87)&gt;0,3,IF(VALUE(D87)&gt;0,2,1)))))))</f>
        <v>7</v>
      </c>
      <c r="O87" s="20" t="s">
        <v>50</v>
      </c>
      <c r="P87" s="1" t="s">
        <v>82</v>
      </c>
      <c r="Q87" s="1"/>
      <c r="R87" s="16"/>
      <c r="T87" s="7" t="str">
        <f>Tabela813[[#This Row],[NR]]&amp;" - "&amp;Tabela813[[#This Row],[Especificação]]</f>
        <v>1.1.2.1.01.0.1.00 - Taxas de Inspeção, Controle e Fiscalização - Principal</v>
      </c>
      <c r="U87" s="7" t="str">
        <f>Tabela813[[#This Row],[NR]]&amp; " - "&amp;Tabela813[[#This Row],[Especificação]]</f>
        <v>1.1.2.1.01.0.1.00 - Taxas de Inspeção, Controle e Fiscalização - Principal</v>
      </c>
    </row>
    <row r="88" spans="1:21">
      <c r="A88" s="23"/>
      <c r="B88" s="29"/>
      <c r="C88" s="20" t="s">
        <v>781</v>
      </c>
      <c r="D88" s="20" t="s">
        <v>781</v>
      </c>
      <c r="E88" s="20" t="s">
        <v>790</v>
      </c>
      <c r="F88" s="20" t="s">
        <v>781</v>
      </c>
      <c r="G88" s="20" t="s">
        <v>783</v>
      </c>
      <c r="H88" s="20" t="s">
        <v>784</v>
      </c>
      <c r="I88" s="20" t="s">
        <v>790</v>
      </c>
      <c r="J88" s="20" t="s">
        <v>787</v>
      </c>
      <c r="K88" s="16" t="str">
        <f>IF(Tabela813[[#This Row],[C]]&lt;&gt;"",IF(Tabela813[[#This Row],[RED]]&lt;&gt;"",(Tabela813[[#This Row],[RED]] &amp; "."),"") &amp; CONCATENATE(Tabela813[[#This Row],[C]],".",Tabela813[[#This Row],[O]],".",Tabela813[[#This Row],[E]],".",Tabela813[[#This Row],[D1]],".",Tabela813[[#This Row],[D2]],".",Tabela813[[#This Row],[D3]],".",Tabela813[[#This Row],[T]],".",Tabela813[[#This Row],[D4]]),"")</f>
        <v>1.1.2.1.01.0.2.00</v>
      </c>
      <c r="L88" s="21" t="s">
        <v>3543</v>
      </c>
      <c r="M88" s="16" t="str">
        <f t="shared" si="1"/>
        <v>A</v>
      </c>
      <c r="N88" s="16">
        <f>IF(VALUE(Tabela813[[#This Row],[RED]]) &gt; 0,1,0) + IF(VALUE(J88)&gt;0,8,IF(VALUE(I88)&gt;0,7,IF(VALUE(H88)&gt;0,6,IF(VALUE(G88)&gt;0,5,IF(VALUE(F88)&gt;0,4,IF(VALUE(E88)&gt;0,3,IF(VALUE(D88)&gt;0,2,1)))))))</f>
        <v>7</v>
      </c>
      <c r="O88" s="20" t="s">
        <v>50</v>
      </c>
      <c r="P88" s="1" t="s">
        <v>82</v>
      </c>
      <c r="Q88" s="1"/>
      <c r="R88" s="16"/>
      <c r="T88" s="7" t="str">
        <f>Tabela813[[#This Row],[NR]]&amp;" - "&amp;Tabela813[[#This Row],[Especificação]]</f>
        <v>1.1.2.1.01.0.2.00 - Taxas de Inspeção, Controle e Fiscalização - Multas e Juros de Mora</v>
      </c>
      <c r="U88" s="7" t="str">
        <f>Tabela813[[#This Row],[NR]]&amp; " - "&amp;Tabela813[[#This Row],[Especificação]]</f>
        <v>1.1.2.1.01.0.2.00 - Taxas de Inspeção, Controle e Fiscalização - Multas e Juros de Mora</v>
      </c>
    </row>
    <row r="89" spans="1:21">
      <c r="A89" s="23"/>
      <c r="B89" s="29"/>
      <c r="C89" s="20" t="s">
        <v>781</v>
      </c>
      <c r="D89" s="20" t="s">
        <v>781</v>
      </c>
      <c r="E89" s="20" t="s">
        <v>790</v>
      </c>
      <c r="F89" s="20" t="s">
        <v>781</v>
      </c>
      <c r="G89" s="20" t="s">
        <v>783</v>
      </c>
      <c r="H89" s="20" t="s">
        <v>784</v>
      </c>
      <c r="I89" s="20" t="s">
        <v>782</v>
      </c>
      <c r="J89" s="20" t="s">
        <v>787</v>
      </c>
      <c r="K89" s="16" t="str">
        <f>IF(Tabela813[[#This Row],[C]]&lt;&gt;"",IF(Tabela813[[#This Row],[RED]]&lt;&gt;"",(Tabela813[[#This Row],[RED]] &amp; "."),"") &amp; CONCATENATE(Tabela813[[#This Row],[C]],".",Tabela813[[#This Row],[O]],".",Tabela813[[#This Row],[E]],".",Tabela813[[#This Row],[D1]],".",Tabela813[[#This Row],[D2]],".",Tabela813[[#This Row],[D3]],".",Tabela813[[#This Row],[T]],".",Tabela813[[#This Row],[D4]]),"")</f>
        <v>1.1.2.1.01.0.3.00</v>
      </c>
      <c r="L89" s="21" t="s">
        <v>3544</v>
      </c>
      <c r="M89" s="16" t="str">
        <f t="shared" si="1"/>
        <v>A</v>
      </c>
      <c r="N89" s="16">
        <f>IF(VALUE(Tabela813[[#This Row],[RED]]) &gt; 0,1,0) + IF(VALUE(J89)&gt;0,8,IF(VALUE(I89)&gt;0,7,IF(VALUE(H89)&gt;0,6,IF(VALUE(G89)&gt;0,5,IF(VALUE(F89)&gt;0,4,IF(VALUE(E89)&gt;0,3,IF(VALUE(D89)&gt;0,2,1)))))))</f>
        <v>7</v>
      </c>
      <c r="O89" s="20" t="s">
        <v>50</v>
      </c>
      <c r="P89" s="1" t="s">
        <v>82</v>
      </c>
      <c r="Q89" s="1"/>
      <c r="R89" s="16"/>
      <c r="T89" s="7" t="str">
        <f>Tabela813[[#This Row],[NR]]&amp;" - "&amp;Tabela813[[#This Row],[Especificação]]</f>
        <v>1.1.2.1.01.0.3.00 - Taxas de Inspeção, Controle e Fiscalização - Dívida Ativa</v>
      </c>
      <c r="U89" s="7" t="str">
        <f>Tabela813[[#This Row],[NR]]&amp; " - "&amp;Tabela813[[#This Row],[Especificação]]</f>
        <v>1.1.2.1.01.0.3.00 - Taxas de Inspeção, Controle e Fiscalização - Dívida Ativa</v>
      </c>
    </row>
    <row r="90" spans="1:21" ht="30">
      <c r="A90" s="23"/>
      <c r="B90" s="29"/>
      <c r="C90" s="20" t="s">
        <v>781</v>
      </c>
      <c r="D90" s="20" t="s">
        <v>781</v>
      </c>
      <c r="E90" s="20" t="s">
        <v>790</v>
      </c>
      <c r="F90" s="20" t="s">
        <v>781</v>
      </c>
      <c r="G90" s="20" t="s">
        <v>783</v>
      </c>
      <c r="H90" s="20" t="s">
        <v>784</v>
      </c>
      <c r="I90" s="20" t="s">
        <v>791</v>
      </c>
      <c r="J90" s="20" t="s">
        <v>787</v>
      </c>
      <c r="K90" s="16" t="str">
        <f>IF(Tabela813[[#This Row],[C]]&lt;&gt;"",IF(Tabela813[[#This Row],[RED]]&lt;&gt;"",(Tabela813[[#This Row],[RED]] &amp; "."),"") &amp; CONCATENATE(Tabela813[[#This Row],[C]],".",Tabela813[[#This Row],[O]],".",Tabela813[[#This Row],[E]],".",Tabela813[[#This Row],[D1]],".",Tabela813[[#This Row],[D2]],".",Tabela813[[#This Row],[D3]],".",Tabela813[[#This Row],[T]],".",Tabela813[[#This Row],[D4]]),"")</f>
        <v>1.1.2.1.01.0.4.00</v>
      </c>
      <c r="L90" s="21" t="s">
        <v>3545</v>
      </c>
      <c r="M90" s="16" t="str">
        <f t="shared" si="1"/>
        <v>A</v>
      </c>
      <c r="N90" s="16">
        <f>IF(VALUE(Tabela813[[#This Row],[RED]]) &gt; 0,1,0) + IF(VALUE(J90)&gt;0,8,IF(VALUE(I90)&gt;0,7,IF(VALUE(H90)&gt;0,6,IF(VALUE(G90)&gt;0,5,IF(VALUE(F90)&gt;0,4,IF(VALUE(E90)&gt;0,3,IF(VALUE(D90)&gt;0,2,1)))))))</f>
        <v>7</v>
      </c>
      <c r="O90" s="20" t="s">
        <v>50</v>
      </c>
      <c r="P90" s="1" t="s">
        <v>82</v>
      </c>
      <c r="Q90" s="1"/>
      <c r="R90" s="16"/>
      <c r="T90" s="7" t="str">
        <f>Tabela813[[#This Row],[NR]]&amp;" - "&amp;Tabela813[[#This Row],[Especificação]]</f>
        <v>1.1.2.1.01.0.4.00 - Taxas de Inspeção, Controle e Fiscalização - Dívida Ativa - Multas e Juros de Mora da Dívida Ativa</v>
      </c>
      <c r="U90" s="7" t="str">
        <f>Tabela813[[#This Row],[NR]]&amp; " - "&amp;Tabela813[[#This Row],[Especificação]]</f>
        <v>1.1.2.1.01.0.4.00 - Taxas de Inspeção, Controle e Fiscalização - Dívida Ativa - Multas e Juros de Mora da Dívida Ativa</v>
      </c>
    </row>
    <row r="91" spans="1:21">
      <c r="A91" s="23"/>
      <c r="B91" s="29"/>
      <c r="C91" s="20" t="s">
        <v>781</v>
      </c>
      <c r="D91" s="20" t="s">
        <v>781</v>
      </c>
      <c r="E91" s="20" t="s">
        <v>790</v>
      </c>
      <c r="F91" s="20" t="s">
        <v>781</v>
      </c>
      <c r="G91" s="20" t="s">
        <v>783</v>
      </c>
      <c r="H91" s="20" t="s">
        <v>784</v>
      </c>
      <c r="I91" s="20" t="s">
        <v>792</v>
      </c>
      <c r="J91" s="20" t="s">
        <v>787</v>
      </c>
      <c r="K91" s="16" t="str">
        <f>IF(Tabela813[[#This Row],[C]]&lt;&gt;"",IF(Tabela813[[#This Row],[RED]]&lt;&gt;"",(Tabela813[[#This Row],[RED]] &amp; "."),"") &amp; CONCATENATE(Tabela813[[#This Row],[C]],".",Tabela813[[#This Row],[O]],".",Tabela813[[#This Row],[E]],".",Tabela813[[#This Row],[D1]],".",Tabela813[[#This Row],[D2]],".",Tabela813[[#This Row],[D3]],".",Tabela813[[#This Row],[T]],".",Tabela813[[#This Row],[D4]]),"")</f>
        <v>1.1.2.1.01.0.5.00</v>
      </c>
      <c r="L91" s="21" t="s">
        <v>3546</v>
      </c>
      <c r="M91" s="16" t="str">
        <f t="shared" si="1"/>
        <v>A</v>
      </c>
      <c r="N91" s="16">
        <f>IF(VALUE(Tabela813[[#This Row],[RED]]) &gt; 0,1,0) + IF(VALUE(J91)&gt;0,8,IF(VALUE(I91)&gt;0,7,IF(VALUE(H91)&gt;0,6,IF(VALUE(G91)&gt;0,5,IF(VALUE(F91)&gt;0,4,IF(VALUE(E91)&gt;0,3,IF(VALUE(D91)&gt;0,2,1)))))))</f>
        <v>7</v>
      </c>
      <c r="O91" s="20" t="s">
        <v>50</v>
      </c>
      <c r="P91" s="1" t="s">
        <v>82</v>
      </c>
      <c r="Q91" s="1"/>
      <c r="R91" s="16"/>
      <c r="T91" s="7" t="str">
        <f>Tabela813[[#This Row],[NR]]&amp;" - "&amp;Tabela813[[#This Row],[Especificação]]</f>
        <v>1.1.2.1.01.0.5.00 - Taxas de Inspeção, Controle e Fiscalização - Multas</v>
      </c>
      <c r="U91" s="7" t="str">
        <f>Tabela813[[#This Row],[NR]]&amp; " - "&amp;Tabela813[[#This Row],[Especificação]]</f>
        <v>1.1.2.1.01.0.5.00 - Taxas de Inspeção, Controle e Fiscalização - Multas</v>
      </c>
    </row>
    <row r="92" spans="1:21">
      <c r="A92" s="23"/>
      <c r="B92" s="29"/>
      <c r="C92" s="20" t="s">
        <v>781</v>
      </c>
      <c r="D92" s="20" t="s">
        <v>781</v>
      </c>
      <c r="E92" s="20" t="s">
        <v>790</v>
      </c>
      <c r="F92" s="20" t="s">
        <v>781</v>
      </c>
      <c r="G92" s="20" t="s">
        <v>783</v>
      </c>
      <c r="H92" s="20" t="s">
        <v>784</v>
      </c>
      <c r="I92" s="20" t="s">
        <v>786</v>
      </c>
      <c r="J92" s="20" t="s">
        <v>787</v>
      </c>
      <c r="K92" s="16" t="str">
        <f>IF(Tabela813[[#This Row],[C]]&lt;&gt;"",IF(Tabela813[[#This Row],[RED]]&lt;&gt;"",(Tabela813[[#This Row],[RED]] &amp; "."),"") &amp; CONCATENATE(Tabela813[[#This Row],[C]],".",Tabela813[[#This Row],[O]],".",Tabela813[[#This Row],[E]],".",Tabela813[[#This Row],[D1]],".",Tabela813[[#This Row],[D2]],".",Tabela813[[#This Row],[D3]],".",Tabela813[[#This Row],[T]],".",Tabela813[[#This Row],[D4]]),"")</f>
        <v>1.1.2.1.01.0.6.00</v>
      </c>
      <c r="L92" s="21" t="s">
        <v>3547</v>
      </c>
      <c r="M92" s="16" t="str">
        <f t="shared" si="1"/>
        <v>A</v>
      </c>
      <c r="N92" s="16">
        <f>IF(VALUE(Tabela813[[#This Row],[RED]]) &gt; 0,1,0) + IF(VALUE(J92)&gt;0,8,IF(VALUE(I92)&gt;0,7,IF(VALUE(H92)&gt;0,6,IF(VALUE(G92)&gt;0,5,IF(VALUE(F92)&gt;0,4,IF(VALUE(E92)&gt;0,3,IF(VALUE(D92)&gt;0,2,1)))))))</f>
        <v>7</v>
      </c>
      <c r="O92" s="20" t="s">
        <v>50</v>
      </c>
      <c r="P92" s="1" t="s">
        <v>82</v>
      </c>
      <c r="Q92" s="1"/>
      <c r="R92" s="16"/>
      <c r="T92" s="7" t="str">
        <f>Tabela813[[#This Row],[NR]]&amp;" - "&amp;Tabela813[[#This Row],[Especificação]]</f>
        <v>1.1.2.1.01.0.6.00 - Taxas de Inspeção, Controle e Fiscalização - Juros de Mora</v>
      </c>
      <c r="U92" s="7" t="str">
        <f>Tabela813[[#This Row],[NR]]&amp; " - "&amp;Tabela813[[#This Row],[Especificação]]</f>
        <v>1.1.2.1.01.0.6.00 - Taxas de Inspeção, Controle e Fiscalização - Juros de Mora</v>
      </c>
    </row>
    <row r="93" spans="1:21" ht="30">
      <c r="A93" s="23"/>
      <c r="B93" s="29"/>
      <c r="C93" s="20" t="s">
        <v>781</v>
      </c>
      <c r="D93" s="20" t="s">
        <v>781</v>
      </c>
      <c r="E93" s="20" t="s">
        <v>790</v>
      </c>
      <c r="F93" s="20" t="s">
        <v>781</v>
      </c>
      <c r="G93" s="20" t="s">
        <v>783</v>
      </c>
      <c r="H93" s="20" t="s">
        <v>784</v>
      </c>
      <c r="I93" s="20" t="s">
        <v>788</v>
      </c>
      <c r="J93" s="20" t="s">
        <v>787</v>
      </c>
      <c r="K93" s="16" t="str">
        <f>IF(Tabela813[[#This Row],[C]]&lt;&gt;"",IF(Tabela813[[#This Row],[RED]]&lt;&gt;"",(Tabela813[[#This Row],[RED]] &amp; "."),"") &amp; CONCATENATE(Tabela813[[#This Row],[C]],".",Tabela813[[#This Row],[O]],".",Tabela813[[#This Row],[E]],".",Tabela813[[#This Row],[D1]],".",Tabela813[[#This Row],[D2]],".",Tabela813[[#This Row],[D3]],".",Tabela813[[#This Row],[T]],".",Tabela813[[#This Row],[D4]]),"")</f>
        <v>1.1.2.1.01.0.7.00</v>
      </c>
      <c r="L93" s="21" t="s">
        <v>3548</v>
      </c>
      <c r="M93" s="16" t="str">
        <f t="shared" si="1"/>
        <v>A</v>
      </c>
      <c r="N93" s="16">
        <f>IF(VALUE(Tabela813[[#This Row],[RED]]) &gt; 0,1,0) + IF(VALUE(J93)&gt;0,8,IF(VALUE(I93)&gt;0,7,IF(VALUE(H93)&gt;0,6,IF(VALUE(G93)&gt;0,5,IF(VALUE(F93)&gt;0,4,IF(VALUE(E93)&gt;0,3,IF(VALUE(D93)&gt;0,2,1)))))))</f>
        <v>7</v>
      </c>
      <c r="O93" s="20" t="s">
        <v>50</v>
      </c>
      <c r="P93" s="1" t="s">
        <v>82</v>
      </c>
      <c r="Q93" s="1"/>
      <c r="R93" s="16"/>
      <c r="T93" s="7" t="str">
        <f>Tabela813[[#This Row],[NR]]&amp;" - "&amp;Tabela813[[#This Row],[Especificação]]</f>
        <v>1.1.2.1.01.0.7.00 - Taxas de Inspeção, Controle e Fiscalização - Dívida Ativa - Multas da Dívida Ativa</v>
      </c>
      <c r="U93" s="7" t="str">
        <f>Tabela813[[#This Row],[NR]]&amp; " - "&amp;Tabela813[[#This Row],[Especificação]]</f>
        <v>1.1.2.1.01.0.7.00 - Taxas de Inspeção, Controle e Fiscalização - Dívida Ativa - Multas da Dívida Ativa</v>
      </c>
    </row>
    <row r="94" spans="1:21">
      <c r="A94" s="23"/>
      <c r="B94" s="29"/>
      <c r="C94" s="20" t="s">
        <v>781</v>
      </c>
      <c r="D94" s="20" t="s">
        <v>781</v>
      </c>
      <c r="E94" s="20" t="s">
        <v>790</v>
      </c>
      <c r="F94" s="20" t="s">
        <v>781</v>
      </c>
      <c r="G94" s="20" t="s">
        <v>783</v>
      </c>
      <c r="H94" s="20" t="s">
        <v>784</v>
      </c>
      <c r="I94" s="20" t="s">
        <v>789</v>
      </c>
      <c r="J94" s="20" t="s">
        <v>787</v>
      </c>
      <c r="K94" s="16" t="str">
        <f>IF(Tabela813[[#This Row],[C]]&lt;&gt;"",IF(Tabela813[[#This Row],[RED]]&lt;&gt;"",(Tabela813[[#This Row],[RED]] &amp; "."),"") &amp; CONCATENATE(Tabela813[[#This Row],[C]],".",Tabela813[[#This Row],[O]],".",Tabela813[[#This Row],[E]],".",Tabela813[[#This Row],[D1]],".",Tabela813[[#This Row],[D2]],".",Tabela813[[#This Row],[D3]],".",Tabela813[[#This Row],[T]],".",Tabela813[[#This Row],[D4]]),"")</f>
        <v>1.1.2.1.01.0.8.00</v>
      </c>
      <c r="L94" s="21" t="s">
        <v>3549</v>
      </c>
      <c r="M94" s="16" t="str">
        <f t="shared" si="1"/>
        <v>A</v>
      </c>
      <c r="N94" s="16">
        <f>IF(VALUE(Tabela813[[#This Row],[RED]]) &gt; 0,1,0) + IF(VALUE(J94)&gt;0,8,IF(VALUE(I94)&gt;0,7,IF(VALUE(H94)&gt;0,6,IF(VALUE(G94)&gt;0,5,IF(VALUE(F94)&gt;0,4,IF(VALUE(E94)&gt;0,3,IF(VALUE(D94)&gt;0,2,1)))))))</f>
        <v>7</v>
      </c>
      <c r="O94" s="20" t="s">
        <v>50</v>
      </c>
      <c r="P94" s="1" t="s">
        <v>82</v>
      </c>
      <c r="Q94" s="1"/>
      <c r="R94" s="16"/>
      <c r="T94" s="7" t="str">
        <f>Tabela813[[#This Row],[NR]]&amp;" - "&amp;Tabela813[[#This Row],[Especificação]]</f>
        <v>1.1.2.1.01.0.8.00 - Taxas de Inspeção, Controle e Fiscalização - Juros de Mora da Dívida Ativa</v>
      </c>
      <c r="U94" s="7" t="str">
        <f>Tabela813[[#This Row],[NR]]&amp; " - "&amp;Tabela813[[#This Row],[Especificação]]</f>
        <v>1.1.2.1.01.0.8.00 - Taxas de Inspeção, Controle e Fiscalização - Juros de Mora da Dívida Ativa</v>
      </c>
    </row>
    <row r="95" spans="1:21">
      <c r="A95" s="23"/>
      <c r="B95" s="29"/>
      <c r="C95" s="20" t="s">
        <v>781</v>
      </c>
      <c r="D95" s="20" t="s">
        <v>781</v>
      </c>
      <c r="E95" s="20" t="s">
        <v>790</v>
      </c>
      <c r="F95" s="20" t="s">
        <v>781</v>
      </c>
      <c r="G95" s="20" t="s">
        <v>794</v>
      </c>
      <c r="H95" s="20" t="s">
        <v>784</v>
      </c>
      <c r="I95" s="20" t="s">
        <v>784</v>
      </c>
      <c r="J95" s="20" t="s">
        <v>787</v>
      </c>
      <c r="K95" s="16" t="str">
        <f>IF(Tabela813[[#This Row],[C]]&lt;&gt;"",IF(Tabela813[[#This Row],[RED]]&lt;&gt;"",(Tabela813[[#This Row],[RED]] &amp; "."),"") &amp; CONCATENATE(Tabela813[[#This Row],[C]],".",Tabela813[[#This Row],[O]],".",Tabela813[[#This Row],[E]],".",Tabela813[[#This Row],[D1]],".",Tabela813[[#This Row],[D2]],".",Tabela813[[#This Row],[D3]],".",Tabela813[[#This Row],[T]],".",Tabela813[[#This Row],[D4]]),"")</f>
        <v>1.1.2.1.03.0.0.00</v>
      </c>
      <c r="L95" s="21" t="s">
        <v>83</v>
      </c>
      <c r="M95" s="16" t="str">
        <f t="shared" si="1"/>
        <v>S</v>
      </c>
      <c r="N95" s="16">
        <f>IF(VALUE(Tabela813[[#This Row],[RED]]) &gt; 0,1,0) + IF(VALUE(J95)&gt;0,8,IF(VALUE(I95)&gt;0,7,IF(VALUE(H95)&gt;0,6,IF(VALUE(G95)&gt;0,5,IF(VALUE(F95)&gt;0,4,IF(VALUE(E95)&gt;0,3,IF(VALUE(D95)&gt;0,2,1)))))))</f>
        <v>5</v>
      </c>
      <c r="O95" s="20" t="s">
        <v>50</v>
      </c>
      <c r="P95" s="1" t="s">
        <v>84</v>
      </c>
      <c r="Q95" s="1"/>
      <c r="R95" s="16"/>
      <c r="T95" s="7" t="str">
        <f>Tabela813[[#This Row],[NR]]&amp;" - "&amp;Tabela813[[#This Row],[Especificação]]</f>
        <v>1.1.2.1.03.0.0.00 - Taxa de Controle e Fiscalização de Produtos Químicos</v>
      </c>
      <c r="U95" s="7" t="str">
        <f>Tabela813[[#This Row],[NR]]&amp; " - "&amp;Tabela813[[#This Row],[Especificação]]</f>
        <v>1.1.2.1.03.0.0.00 - Taxa de Controle e Fiscalização de Produtos Químicos</v>
      </c>
    </row>
    <row r="96" spans="1:21">
      <c r="A96" s="23"/>
      <c r="B96" s="29"/>
      <c r="C96" s="20" t="s">
        <v>781</v>
      </c>
      <c r="D96" s="20" t="s">
        <v>781</v>
      </c>
      <c r="E96" s="20" t="s">
        <v>790</v>
      </c>
      <c r="F96" s="20" t="s">
        <v>781</v>
      </c>
      <c r="G96" s="20" t="s">
        <v>794</v>
      </c>
      <c r="H96" s="20" t="s">
        <v>784</v>
      </c>
      <c r="I96" s="20" t="s">
        <v>781</v>
      </c>
      <c r="J96" s="20" t="s">
        <v>787</v>
      </c>
      <c r="K96" s="16" t="str">
        <f>IF(Tabela813[[#This Row],[C]]&lt;&gt;"",IF(Tabela813[[#This Row],[RED]]&lt;&gt;"",(Tabela813[[#This Row],[RED]] &amp; "."),"") &amp; CONCATENATE(Tabela813[[#This Row],[C]],".",Tabela813[[#This Row],[O]],".",Tabela813[[#This Row],[E]],".",Tabela813[[#This Row],[D1]],".",Tabela813[[#This Row],[D2]],".",Tabela813[[#This Row],[D3]],".",Tabela813[[#This Row],[T]],".",Tabela813[[#This Row],[D4]]),"")</f>
        <v>1.1.2.1.03.0.1.00</v>
      </c>
      <c r="L96" s="21" t="s">
        <v>3550</v>
      </c>
      <c r="M96" s="16" t="str">
        <f t="shared" si="1"/>
        <v>A</v>
      </c>
      <c r="N96" s="16">
        <f>IF(VALUE(Tabela813[[#This Row],[RED]]) &gt; 0,1,0) + IF(VALUE(J96)&gt;0,8,IF(VALUE(I96)&gt;0,7,IF(VALUE(H96)&gt;0,6,IF(VALUE(G96)&gt;0,5,IF(VALUE(F96)&gt;0,4,IF(VALUE(E96)&gt;0,3,IF(VALUE(D96)&gt;0,2,1)))))))</f>
        <v>7</v>
      </c>
      <c r="O96" s="20" t="s">
        <v>50</v>
      </c>
      <c r="P96" s="1" t="s">
        <v>84</v>
      </c>
      <c r="Q96" s="1"/>
      <c r="R96" s="16"/>
      <c r="T96" s="7" t="str">
        <f>Tabela813[[#This Row],[NR]]&amp;" - "&amp;Tabela813[[#This Row],[Especificação]]</f>
        <v>1.1.2.1.03.0.1.00 - Taxa de Controle e Fiscalização de Produtos Químicos - Principal</v>
      </c>
      <c r="U96" s="7" t="str">
        <f>Tabela813[[#This Row],[NR]]&amp; " - "&amp;Tabela813[[#This Row],[Especificação]]</f>
        <v>1.1.2.1.03.0.1.00 - Taxa de Controle e Fiscalização de Produtos Químicos - Principal</v>
      </c>
    </row>
    <row r="97" spans="1:21" ht="30">
      <c r="A97" s="23"/>
      <c r="B97" s="29"/>
      <c r="C97" s="20" t="s">
        <v>781</v>
      </c>
      <c r="D97" s="20" t="s">
        <v>781</v>
      </c>
      <c r="E97" s="20" t="s">
        <v>790</v>
      </c>
      <c r="F97" s="20" t="s">
        <v>781</v>
      </c>
      <c r="G97" s="20" t="s">
        <v>794</v>
      </c>
      <c r="H97" s="20" t="s">
        <v>784</v>
      </c>
      <c r="I97" s="20" t="s">
        <v>790</v>
      </c>
      <c r="J97" s="20" t="s">
        <v>787</v>
      </c>
      <c r="K97" s="16" t="str">
        <f>IF(Tabela813[[#This Row],[C]]&lt;&gt;"",IF(Tabela813[[#This Row],[RED]]&lt;&gt;"",(Tabela813[[#This Row],[RED]] &amp; "."),"") &amp; CONCATENATE(Tabela813[[#This Row],[C]],".",Tabela813[[#This Row],[O]],".",Tabela813[[#This Row],[E]],".",Tabela813[[#This Row],[D1]],".",Tabela813[[#This Row],[D2]],".",Tabela813[[#This Row],[D3]],".",Tabela813[[#This Row],[T]],".",Tabela813[[#This Row],[D4]]),"")</f>
        <v>1.1.2.1.03.0.2.00</v>
      </c>
      <c r="L97" s="21" t="s">
        <v>3551</v>
      </c>
      <c r="M97" s="16" t="str">
        <f t="shared" si="1"/>
        <v>A</v>
      </c>
      <c r="N97" s="16">
        <f>IF(VALUE(Tabela813[[#This Row],[RED]]) &gt; 0,1,0) + IF(VALUE(J97)&gt;0,8,IF(VALUE(I97)&gt;0,7,IF(VALUE(H97)&gt;0,6,IF(VALUE(G97)&gt;0,5,IF(VALUE(F97)&gt;0,4,IF(VALUE(E97)&gt;0,3,IF(VALUE(D97)&gt;0,2,1)))))))</f>
        <v>7</v>
      </c>
      <c r="O97" s="20" t="s">
        <v>50</v>
      </c>
      <c r="P97" s="1" t="s">
        <v>84</v>
      </c>
      <c r="Q97" s="1"/>
      <c r="R97" s="16"/>
      <c r="T97" s="7" t="str">
        <f>Tabela813[[#This Row],[NR]]&amp;" - "&amp;Tabela813[[#This Row],[Especificação]]</f>
        <v>1.1.2.1.03.0.2.00 - Taxa de Controle e Fiscalização de Produtos Químicos - Multas e Juros de Mora</v>
      </c>
      <c r="U97" s="7" t="str">
        <f>Tabela813[[#This Row],[NR]]&amp; " - "&amp;Tabela813[[#This Row],[Especificação]]</f>
        <v>1.1.2.1.03.0.2.00 - Taxa de Controle e Fiscalização de Produtos Químicos - Multas e Juros de Mora</v>
      </c>
    </row>
    <row r="98" spans="1:21">
      <c r="A98" s="23"/>
      <c r="B98" s="29"/>
      <c r="C98" s="20" t="s">
        <v>781</v>
      </c>
      <c r="D98" s="20" t="s">
        <v>781</v>
      </c>
      <c r="E98" s="20" t="s">
        <v>790</v>
      </c>
      <c r="F98" s="20" t="s">
        <v>781</v>
      </c>
      <c r="G98" s="20" t="s">
        <v>794</v>
      </c>
      <c r="H98" s="20" t="s">
        <v>784</v>
      </c>
      <c r="I98" s="20" t="s">
        <v>782</v>
      </c>
      <c r="J98" s="20" t="s">
        <v>787</v>
      </c>
      <c r="K98" s="16" t="str">
        <f>IF(Tabela813[[#This Row],[C]]&lt;&gt;"",IF(Tabela813[[#This Row],[RED]]&lt;&gt;"",(Tabela813[[#This Row],[RED]] &amp; "."),"") &amp; CONCATENATE(Tabela813[[#This Row],[C]],".",Tabela813[[#This Row],[O]],".",Tabela813[[#This Row],[E]],".",Tabela813[[#This Row],[D1]],".",Tabela813[[#This Row],[D2]],".",Tabela813[[#This Row],[D3]],".",Tabela813[[#This Row],[T]],".",Tabela813[[#This Row],[D4]]),"")</f>
        <v>1.1.2.1.03.0.3.00</v>
      </c>
      <c r="L98" s="21" t="s">
        <v>3552</v>
      </c>
      <c r="M98" s="16" t="str">
        <f t="shared" si="1"/>
        <v>A</v>
      </c>
      <c r="N98" s="16">
        <f>IF(VALUE(Tabela813[[#This Row],[RED]]) &gt; 0,1,0) + IF(VALUE(J98)&gt;0,8,IF(VALUE(I98)&gt;0,7,IF(VALUE(H98)&gt;0,6,IF(VALUE(G98)&gt;0,5,IF(VALUE(F98)&gt;0,4,IF(VALUE(E98)&gt;0,3,IF(VALUE(D98)&gt;0,2,1)))))))</f>
        <v>7</v>
      </c>
      <c r="O98" s="20" t="s">
        <v>50</v>
      </c>
      <c r="P98" s="1" t="s">
        <v>84</v>
      </c>
      <c r="Q98" s="1"/>
      <c r="R98" s="16"/>
      <c r="T98" s="7" t="str">
        <f>Tabela813[[#This Row],[NR]]&amp;" - "&amp;Tabela813[[#This Row],[Especificação]]</f>
        <v>1.1.2.1.03.0.3.00 - Taxa de Controle e Fiscalização de Produtos Químicos - Dívida Ativa</v>
      </c>
      <c r="U98" s="7" t="str">
        <f>Tabela813[[#This Row],[NR]]&amp; " - "&amp;Tabela813[[#This Row],[Especificação]]</f>
        <v>1.1.2.1.03.0.3.00 - Taxa de Controle e Fiscalização de Produtos Químicos - Dívida Ativa</v>
      </c>
    </row>
    <row r="99" spans="1:21" ht="30">
      <c r="A99" s="23"/>
      <c r="B99" s="29"/>
      <c r="C99" s="20" t="s">
        <v>781</v>
      </c>
      <c r="D99" s="20" t="s">
        <v>781</v>
      </c>
      <c r="E99" s="20" t="s">
        <v>790</v>
      </c>
      <c r="F99" s="20" t="s">
        <v>781</v>
      </c>
      <c r="G99" s="20" t="s">
        <v>794</v>
      </c>
      <c r="H99" s="20" t="s">
        <v>784</v>
      </c>
      <c r="I99" s="20" t="s">
        <v>791</v>
      </c>
      <c r="J99" s="20" t="s">
        <v>787</v>
      </c>
      <c r="K99" s="16" t="str">
        <f>IF(Tabela813[[#This Row],[C]]&lt;&gt;"",IF(Tabela813[[#This Row],[RED]]&lt;&gt;"",(Tabela813[[#This Row],[RED]] &amp; "."),"") &amp; CONCATENATE(Tabela813[[#This Row],[C]],".",Tabela813[[#This Row],[O]],".",Tabela813[[#This Row],[E]],".",Tabela813[[#This Row],[D1]],".",Tabela813[[#This Row],[D2]],".",Tabela813[[#This Row],[D3]],".",Tabela813[[#This Row],[T]],".",Tabela813[[#This Row],[D4]]),"")</f>
        <v>1.1.2.1.03.0.4.00</v>
      </c>
      <c r="L99" s="21" t="s">
        <v>3553</v>
      </c>
      <c r="M99" s="16" t="str">
        <f t="shared" si="1"/>
        <v>A</v>
      </c>
      <c r="N99" s="16">
        <f>IF(VALUE(Tabela813[[#This Row],[RED]]) &gt; 0,1,0) + IF(VALUE(J99)&gt;0,8,IF(VALUE(I99)&gt;0,7,IF(VALUE(H99)&gt;0,6,IF(VALUE(G99)&gt;0,5,IF(VALUE(F99)&gt;0,4,IF(VALUE(E99)&gt;0,3,IF(VALUE(D99)&gt;0,2,1)))))))</f>
        <v>7</v>
      </c>
      <c r="O99" s="20" t="s">
        <v>50</v>
      </c>
      <c r="P99" s="1" t="s">
        <v>84</v>
      </c>
      <c r="Q99" s="1"/>
      <c r="R99" s="16"/>
      <c r="T99" s="7" t="str">
        <f>Tabela813[[#This Row],[NR]]&amp;" - "&amp;Tabela813[[#This Row],[Especificação]]</f>
        <v>1.1.2.1.03.0.4.00 - Taxa de Controle e Fiscalização de Produtos Químicos - Dívida Ativa - Multas e Juros de Mora da Dívida Ativa</v>
      </c>
      <c r="U99" s="7" t="str">
        <f>Tabela813[[#This Row],[NR]]&amp; " - "&amp;Tabela813[[#This Row],[Especificação]]</f>
        <v>1.1.2.1.03.0.4.00 - Taxa de Controle e Fiscalização de Produtos Químicos - Dívida Ativa - Multas e Juros de Mora da Dívida Ativa</v>
      </c>
    </row>
    <row r="100" spans="1:21">
      <c r="A100" s="23"/>
      <c r="B100" s="29"/>
      <c r="C100" s="20" t="s">
        <v>781</v>
      </c>
      <c r="D100" s="20" t="s">
        <v>781</v>
      </c>
      <c r="E100" s="20" t="s">
        <v>790</v>
      </c>
      <c r="F100" s="20" t="s">
        <v>781</v>
      </c>
      <c r="G100" s="20" t="s">
        <v>794</v>
      </c>
      <c r="H100" s="20" t="s">
        <v>784</v>
      </c>
      <c r="I100" s="20" t="s">
        <v>792</v>
      </c>
      <c r="J100" s="20" t="s">
        <v>787</v>
      </c>
      <c r="K100" s="16" t="str">
        <f>IF(Tabela813[[#This Row],[C]]&lt;&gt;"",IF(Tabela813[[#This Row],[RED]]&lt;&gt;"",(Tabela813[[#This Row],[RED]] &amp; "."),"") &amp; CONCATENATE(Tabela813[[#This Row],[C]],".",Tabela813[[#This Row],[O]],".",Tabela813[[#This Row],[E]],".",Tabela813[[#This Row],[D1]],".",Tabela813[[#This Row],[D2]],".",Tabela813[[#This Row],[D3]],".",Tabela813[[#This Row],[T]],".",Tabela813[[#This Row],[D4]]),"")</f>
        <v>1.1.2.1.03.0.5.00</v>
      </c>
      <c r="L100" s="21" t="s">
        <v>3554</v>
      </c>
      <c r="M100" s="16" t="str">
        <f t="shared" si="1"/>
        <v>A</v>
      </c>
      <c r="N100" s="16">
        <f>IF(VALUE(Tabela813[[#This Row],[RED]]) &gt; 0,1,0) + IF(VALUE(J100)&gt;0,8,IF(VALUE(I100)&gt;0,7,IF(VALUE(H100)&gt;0,6,IF(VALUE(G100)&gt;0,5,IF(VALUE(F100)&gt;0,4,IF(VALUE(E100)&gt;0,3,IF(VALUE(D100)&gt;0,2,1)))))))</f>
        <v>7</v>
      </c>
      <c r="O100" s="20" t="s">
        <v>50</v>
      </c>
      <c r="P100" s="1" t="s">
        <v>84</v>
      </c>
      <c r="Q100" s="1"/>
      <c r="R100" s="16"/>
      <c r="T100" s="7" t="str">
        <f>Tabela813[[#This Row],[NR]]&amp;" - "&amp;Tabela813[[#This Row],[Especificação]]</f>
        <v>1.1.2.1.03.0.5.00 - Taxa de Controle e Fiscalização de Produtos Químicos - Multas</v>
      </c>
      <c r="U100" s="7" t="str">
        <f>Tabela813[[#This Row],[NR]]&amp; " - "&amp;Tabela813[[#This Row],[Especificação]]</f>
        <v>1.1.2.1.03.0.5.00 - Taxa de Controle e Fiscalização de Produtos Químicos - Multas</v>
      </c>
    </row>
    <row r="101" spans="1:21">
      <c r="A101" s="23"/>
      <c r="B101" s="29"/>
      <c r="C101" s="20" t="s">
        <v>781</v>
      </c>
      <c r="D101" s="20" t="s">
        <v>781</v>
      </c>
      <c r="E101" s="20" t="s">
        <v>790</v>
      </c>
      <c r="F101" s="20" t="s">
        <v>781</v>
      </c>
      <c r="G101" s="20" t="s">
        <v>794</v>
      </c>
      <c r="H101" s="20" t="s">
        <v>784</v>
      </c>
      <c r="I101" s="20" t="s">
        <v>786</v>
      </c>
      <c r="J101" s="20" t="s">
        <v>787</v>
      </c>
      <c r="K101" s="16" t="str">
        <f>IF(Tabela813[[#This Row],[C]]&lt;&gt;"",IF(Tabela813[[#This Row],[RED]]&lt;&gt;"",(Tabela813[[#This Row],[RED]] &amp; "."),"") &amp; CONCATENATE(Tabela813[[#This Row],[C]],".",Tabela813[[#This Row],[O]],".",Tabela813[[#This Row],[E]],".",Tabela813[[#This Row],[D1]],".",Tabela813[[#This Row],[D2]],".",Tabela813[[#This Row],[D3]],".",Tabela813[[#This Row],[T]],".",Tabela813[[#This Row],[D4]]),"")</f>
        <v>1.1.2.1.03.0.6.00</v>
      </c>
      <c r="L101" s="21" t="s">
        <v>3555</v>
      </c>
      <c r="M101" s="16" t="str">
        <f t="shared" si="1"/>
        <v>A</v>
      </c>
      <c r="N101" s="16">
        <f>IF(VALUE(Tabela813[[#This Row],[RED]]) &gt; 0,1,0) + IF(VALUE(J101)&gt;0,8,IF(VALUE(I101)&gt;0,7,IF(VALUE(H101)&gt;0,6,IF(VALUE(G101)&gt;0,5,IF(VALUE(F101)&gt;0,4,IF(VALUE(E101)&gt;0,3,IF(VALUE(D101)&gt;0,2,1)))))))</f>
        <v>7</v>
      </c>
      <c r="O101" s="20" t="s">
        <v>50</v>
      </c>
      <c r="P101" s="1" t="s">
        <v>84</v>
      </c>
      <c r="Q101" s="1"/>
      <c r="R101" s="16"/>
      <c r="T101" s="7" t="str">
        <f>Tabela813[[#This Row],[NR]]&amp;" - "&amp;Tabela813[[#This Row],[Especificação]]</f>
        <v>1.1.2.1.03.0.6.00 - Taxa de Controle e Fiscalização de Produtos Químicos - Juros de Mora</v>
      </c>
      <c r="U101" s="7" t="str">
        <f>Tabela813[[#This Row],[NR]]&amp; " - "&amp;Tabela813[[#This Row],[Especificação]]</f>
        <v>1.1.2.1.03.0.6.00 - Taxa de Controle e Fiscalização de Produtos Químicos - Juros de Mora</v>
      </c>
    </row>
    <row r="102" spans="1:21" ht="30">
      <c r="A102" s="23"/>
      <c r="B102" s="29"/>
      <c r="C102" s="20" t="s">
        <v>781</v>
      </c>
      <c r="D102" s="20" t="s">
        <v>781</v>
      </c>
      <c r="E102" s="20" t="s">
        <v>790</v>
      </c>
      <c r="F102" s="20" t="s">
        <v>781</v>
      </c>
      <c r="G102" s="20" t="s">
        <v>794</v>
      </c>
      <c r="H102" s="20" t="s">
        <v>784</v>
      </c>
      <c r="I102" s="20" t="s">
        <v>788</v>
      </c>
      <c r="J102" s="20" t="s">
        <v>787</v>
      </c>
      <c r="K102" s="16" t="str">
        <f>IF(Tabela813[[#This Row],[C]]&lt;&gt;"",IF(Tabela813[[#This Row],[RED]]&lt;&gt;"",(Tabela813[[#This Row],[RED]] &amp; "."),"") &amp; CONCATENATE(Tabela813[[#This Row],[C]],".",Tabela813[[#This Row],[O]],".",Tabela813[[#This Row],[E]],".",Tabela813[[#This Row],[D1]],".",Tabela813[[#This Row],[D2]],".",Tabela813[[#This Row],[D3]],".",Tabela813[[#This Row],[T]],".",Tabela813[[#This Row],[D4]]),"")</f>
        <v>1.1.2.1.03.0.7.00</v>
      </c>
      <c r="L102" s="21" t="s">
        <v>3556</v>
      </c>
      <c r="M102" s="16" t="str">
        <f t="shared" si="1"/>
        <v>A</v>
      </c>
      <c r="N102" s="16">
        <f>IF(VALUE(Tabela813[[#This Row],[RED]]) &gt; 0,1,0) + IF(VALUE(J102)&gt;0,8,IF(VALUE(I102)&gt;0,7,IF(VALUE(H102)&gt;0,6,IF(VALUE(G102)&gt;0,5,IF(VALUE(F102)&gt;0,4,IF(VALUE(E102)&gt;0,3,IF(VALUE(D102)&gt;0,2,1)))))))</f>
        <v>7</v>
      </c>
      <c r="O102" s="20" t="s">
        <v>50</v>
      </c>
      <c r="P102" s="1" t="s">
        <v>84</v>
      </c>
      <c r="Q102" s="1"/>
      <c r="R102" s="16"/>
      <c r="T102" s="7" t="str">
        <f>Tabela813[[#This Row],[NR]]&amp;" - "&amp;Tabela813[[#This Row],[Especificação]]</f>
        <v>1.1.2.1.03.0.7.00 - Taxa de Controle e Fiscalização de Produtos Químicos - Dívida Ativa - Multas da Dívida Ativa</v>
      </c>
      <c r="U102" s="7" t="str">
        <f>Tabela813[[#This Row],[NR]]&amp; " - "&amp;Tabela813[[#This Row],[Especificação]]</f>
        <v>1.1.2.1.03.0.7.00 - Taxa de Controle e Fiscalização de Produtos Químicos - Dívida Ativa - Multas da Dívida Ativa</v>
      </c>
    </row>
    <row r="103" spans="1:21" ht="30">
      <c r="A103" s="23"/>
      <c r="B103" s="29"/>
      <c r="C103" s="20" t="s">
        <v>781</v>
      </c>
      <c r="D103" s="20" t="s">
        <v>781</v>
      </c>
      <c r="E103" s="20" t="s">
        <v>790</v>
      </c>
      <c r="F103" s="20" t="s">
        <v>781</v>
      </c>
      <c r="G103" s="20" t="s">
        <v>794</v>
      </c>
      <c r="H103" s="20" t="s">
        <v>784</v>
      </c>
      <c r="I103" s="20" t="s">
        <v>789</v>
      </c>
      <c r="J103" s="20" t="s">
        <v>787</v>
      </c>
      <c r="K103" s="16" t="str">
        <f>IF(Tabela813[[#This Row],[C]]&lt;&gt;"",IF(Tabela813[[#This Row],[RED]]&lt;&gt;"",(Tabela813[[#This Row],[RED]] &amp; "."),"") &amp; CONCATENATE(Tabela813[[#This Row],[C]],".",Tabela813[[#This Row],[O]],".",Tabela813[[#This Row],[E]],".",Tabela813[[#This Row],[D1]],".",Tabela813[[#This Row],[D2]],".",Tabela813[[#This Row],[D3]],".",Tabela813[[#This Row],[T]],".",Tabela813[[#This Row],[D4]]),"")</f>
        <v>1.1.2.1.03.0.8.00</v>
      </c>
      <c r="L103" s="21" t="s">
        <v>3557</v>
      </c>
      <c r="M103" s="16" t="str">
        <f t="shared" si="1"/>
        <v>A</v>
      </c>
      <c r="N103" s="16">
        <f>IF(VALUE(Tabela813[[#This Row],[RED]]) &gt; 0,1,0) + IF(VALUE(J103)&gt;0,8,IF(VALUE(I103)&gt;0,7,IF(VALUE(H103)&gt;0,6,IF(VALUE(G103)&gt;0,5,IF(VALUE(F103)&gt;0,4,IF(VALUE(E103)&gt;0,3,IF(VALUE(D103)&gt;0,2,1)))))))</f>
        <v>7</v>
      </c>
      <c r="O103" s="20" t="s">
        <v>50</v>
      </c>
      <c r="P103" s="1" t="s">
        <v>84</v>
      </c>
      <c r="Q103" s="1"/>
      <c r="R103" s="16"/>
      <c r="T103" s="7" t="str">
        <f>Tabela813[[#This Row],[NR]]&amp;" - "&amp;Tabela813[[#This Row],[Especificação]]</f>
        <v>1.1.2.1.03.0.8.00 - Taxa de Controle e Fiscalização de Produtos Químicos - Juros de Mora da Dívida Ativa</v>
      </c>
      <c r="U103" s="7" t="str">
        <f>Tabela813[[#This Row],[NR]]&amp; " - "&amp;Tabela813[[#This Row],[Especificação]]</f>
        <v>1.1.2.1.03.0.8.00 - Taxa de Controle e Fiscalização de Produtos Químicos - Juros de Mora da Dívida Ativa</v>
      </c>
    </row>
    <row r="104" spans="1:21" ht="30">
      <c r="A104" s="23"/>
      <c r="B104" s="29"/>
      <c r="C104" s="20" t="s">
        <v>781</v>
      </c>
      <c r="D104" s="20" t="s">
        <v>781</v>
      </c>
      <c r="E104" s="20" t="s">
        <v>790</v>
      </c>
      <c r="F104" s="20" t="s">
        <v>781</v>
      </c>
      <c r="G104" s="20" t="s">
        <v>795</v>
      </c>
      <c r="H104" s="20" t="s">
        <v>784</v>
      </c>
      <c r="I104" s="20" t="s">
        <v>784</v>
      </c>
      <c r="J104" s="20" t="s">
        <v>787</v>
      </c>
      <c r="K104" s="16" t="str">
        <f>IF(Tabela813[[#This Row],[C]]&lt;&gt;"",IF(Tabela813[[#This Row],[RED]]&lt;&gt;"",(Tabela813[[#This Row],[RED]] &amp; "."),"") &amp; CONCATENATE(Tabela813[[#This Row],[C]],".",Tabela813[[#This Row],[O]],".",Tabela813[[#This Row],[E]],".",Tabela813[[#This Row],[D1]],".",Tabela813[[#This Row],[D2]],".",Tabela813[[#This Row],[D3]],".",Tabela813[[#This Row],[T]],".",Tabela813[[#This Row],[D4]]),"")</f>
        <v>1.1.2.1.04.0.0.00</v>
      </c>
      <c r="L104" s="21" t="s">
        <v>85</v>
      </c>
      <c r="M104" s="16" t="str">
        <f t="shared" si="1"/>
        <v>S</v>
      </c>
      <c r="N104" s="16">
        <f>IF(VALUE(Tabela813[[#This Row],[RED]]) &gt; 0,1,0) + IF(VALUE(J104)&gt;0,8,IF(VALUE(I104)&gt;0,7,IF(VALUE(H104)&gt;0,6,IF(VALUE(G104)&gt;0,5,IF(VALUE(F104)&gt;0,4,IF(VALUE(E104)&gt;0,3,IF(VALUE(D104)&gt;0,2,1)))))))</f>
        <v>5</v>
      </c>
      <c r="O104" s="20" t="s">
        <v>50</v>
      </c>
      <c r="P104" s="1" t="s">
        <v>86</v>
      </c>
      <c r="Q104" s="1"/>
      <c r="R104" s="16"/>
      <c r="T104" s="7" t="str">
        <f>Tabela813[[#This Row],[NR]]&amp;" - "&amp;Tabela813[[#This Row],[Especificação]]</f>
        <v>1.1.2.1.04.0.0.00 - Taxa de Controle e Fiscalização Ambiental</v>
      </c>
      <c r="U104" s="7" t="str">
        <f>Tabela813[[#This Row],[NR]]&amp; " - "&amp;Tabela813[[#This Row],[Especificação]]</f>
        <v>1.1.2.1.04.0.0.00 - Taxa de Controle e Fiscalização Ambiental</v>
      </c>
    </row>
    <row r="105" spans="1:21" ht="30">
      <c r="A105" s="23"/>
      <c r="B105" s="29"/>
      <c r="C105" s="20" t="s">
        <v>781</v>
      </c>
      <c r="D105" s="20" t="s">
        <v>781</v>
      </c>
      <c r="E105" s="20" t="s">
        <v>790</v>
      </c>
      <c r="F105" s="20" t="s">
        <v>781</v>
      </c>
      <c r="G105" s="20" t="s">
        <v>795</v>
      </c>
      <c r="H105" s="20" t="s">
        <v>784</v>
      </c>
      <c r="I105" s="20" t="s">
        <v>781</v>
      </c>
      <c r="J105" s="20" t="s">
        <v>787</v>
      </c>
      <c r="K105" s="16" t="str">
        <f>IF(Tabela813[[#This Row],[C]]&lt;&gt;"",IF(Tabela813[[#This Row],[RED]]&lt;&gt;"",(Tabela813[[#This Row],[RED]] &amp; "."),"") &amp; CONCATENATE(Tabela813[[#This Row],[C]],".",Tabela813[[#This Row],[O]],".",Tabela813[[#This Row],[E]],".",Tabela813[[#This Row],[D1]],".",Tabela813[[#This Row],[D2]],".",Tabela813[[#This Row],[D3]],".",Tabela813[[#This Row],[T]],".",Tabela813[[#This Row],[D4]]),"")</f>
        <v>1.1.2.1.04.0.1.00</v>
      </c>
      <c r="L105" s="21" t="s">
        <v>3558</v>
      </c>
      <c r="M105" s="16" t="str">
        <f t="shared" si="1"/>
        <v>A</v>
      </c>
      <c r="N105" s="16">
        <f>IF(VALUE(Tabela813[[#This Row],[RED]]) &gt; 0,1,0) + IF(VALUE(J105)&gt;0,8,IF(VALUE(I105)&gt;0,7,IF(VALUE(H105)&gt;0,6,IF(VALUE(G105)&gt;0,5,IF(VALUE(F105)&gt;0,4,IF(VALUE(E105)&gt;0,3,IF(VALUE(D105)&gt;0,2,1)))))))</f>
        <v>7</v>
      </c>
      <c r="O105" s="20" t="s">
        <v>50</v>
      </c>
      <c r="P105" s="1" t="s">
        <v>86</v>
      </c>
      <c r="Q105" s="1"/>
      <c r="R105" s="16"/>
      <c r="T105" s="7" t="str">
        <f>Tabela813[[#This Row],[NR]]&amp;" - "&amp;Tabela813[[#This Row],[Especificação]]</f>
        <v>1.1.2.1.04.0.1.00 - Taxa de Controle e Fiscalização Ambiental - Principal</v>
      </c>
      <c r="U105" s="7" t="str">
        <f>Tabela813[[#This Row],[NR]]&amp; " - "&amp;Tabela813[[#This Row],[Especificação]]</f>
        <v>1.1.2.1.04.0.1.00 - Taxa de Controle e Fiscalização Ambiental - Principal</v>
      </c>
    </row>
    <row r="106" spans="1:21" ht="30">
      <c r="A106" s="23"/>
      <c r="B106" s="29"/>
      <c r="C106" s="20" t="s">
        <v>781</v>
      </c>
      <c r="D106" s="20" t="s">
        <v>781</v>
      </c>
      <c r="E106" s="20" t="s">
        <v>790</v>
      </c>
      <c r="F106" s="20" t="s">
        <v>781</v>
      </c>
      <c r="G106" s="20" t="s">
        <v>795</v>
      </c>
      <c r="H106" s="20" t="s">
        <v>784</v>
      </c>
      <c r="I106" s="20" t="s">
        <v>790</v>
      </c>
      <c r="J106" s="20" t="s">
        <v>787</v>
      </c>
      <c r="K106" s="16" t="str">
        <f>IF(Tabela813[[#This Row],[C]]&lt;&gt;"",IF(Tabela813[[#This Row],[RED]]&lt;&gt;"",(Tabela813[[#This Row],[RED]] &amp; "."),"") &amp; CONCATENATE(Tabela813[[#This Row],[C]],".",Tabela813[[#This Row],[O]],".",Tabela813[[#This Row],[E]],".",Tabela813[[#This Row],[D1]],".",Tabela813[[#This Row],[D2]],".",Tabela813[[#This Row],[D3]],".",Tabela813[[#This Row],[T]],".",Tabela813[[#This Row],[D4]]),"")</f>
        <v>1.1.2.1.04.0.2.00</v>
      </c>
      <c r="L106" s="21" t="s">
        <v>3559</v>
      </c>
      <c r="M106" s="16" t="str">
        <f t="shared" si="1"/>
        <v>A</v>
      </c>
      <c r="N106" s="16">
        <f>IF(VALUE(Tabela813[[#This Row],[RED]]) &gt; 0,1,0) + IF(VALUE(J106)&gt;0,8,IF(VALUE(I106)&gt;0,7,IF(VALUE(H106)&gt;0,6,IF(VALUE(G106)&gt;0,5,IF(VALUE(F106)&gt;0,4,IF(VALUE(E106)&gt;0,3,IF(VALUE(D106)&gt;0,2,1)))))))</f>
        <v>7</v>
      </c>
      <c r="O106" s="20" t="s">
        <v>50</v>
      </c>
      <c r="P106" s="1" t="s">
        <v>86</v>
      </c>
      <c r="Q106" s="1"/>
      <c r="R106" s="16"/>
      <c r="T106" s="7" t="str">
        <f>Tabela813[[#This Row],[NR]]&amp;" - "&amp;Tabela813[[#This Row],[Especificação]]</f>
        <v>1.1.2.1.04.0.2.00 - Taxa de Controle e Fiscalização Ambiental - Multas e Juros de Mora</v>
      </c>
      <c r="U106" s="7" t="str">
        <f>Tabela813[[#This Row],[NR]]&amp; " - "&amp;Tabela813[[#This Row],[Especificação]]</f>
        <v>1.1.2.1.04.0.2.00 - Taxa de Controle e Fiscalização Ambiental - Multas e Juros de Mora</v>
      </c>
    </row>
    <row r="107" spans="1:21" ht="30">
      <c r="A107" s="23"/>
      <c r="B107" s="29"/>
      <c r="C107" s="20" t="s">
        <v>781</v>
      </c>
      <c r="D107" s="20" t="s">
        <v>781</v>
      </c>
      <c r="E107" s="20" t="s">
        <v>790</v>
      </c>
      <c r="F107" s="20" t="s">
        <v>781</v>
      </c>
      <c r="G107" s="20" t="s">
        <v>795</v>
      </c>
      <c r="H107" s="20" t="s">
        <v>784</v>
      </c>
      <c r="I107" s="20" t="s">
        <v>782</v>
      </c>
      <c r="J107" s="20" t="s">
        <v>787</v>
      </c>
      <c r="K107" s="16" t="str">
        <f>IF(Tabela813[[#This Row],[C]]&lt;&gt;"",IF(Tabela813[[#This Row],[RED]]&lt;&gt;"",(Tabela813[[#This Row],[RED]] &amp; "."),"") &amp; CONCATENATE(Tabela813[[#This Row],[C]],".",Tabela813[[#This Row],[O]],".",Tabela813[[#This Row],[E]],".",Tabela813[[#This Row],[D1]],".",Tabela813[[#This Row],[D2]],".",Tabela813[[#This Row],[D3]],".",Tabela813[[#This Row],[T]],".",Tabela813[[#This Row],[D4]]),"")</f>
        <v>1.1.2.1.04.0.3.00</v>
      </c>
      <c r="L107" s="21" t="s">
        <v>3560</v>
      </c>
      <c r="M107" s="16" t="str">
        <f t="shared" si="1"/>
        <v>A</v>
      </c>
      <c r="N107" s="16">
        <f>IF(VALUE(Tabela813[[#This Row],[RED]]) &gt; 0,1,0) + IF(VALUE(J107)&gt;0,8,IF(VALUE(I107)&gt;0,7,IF(VALUE(H107)&gt;0,6,IF(VALUE(G107)&gt;0,5,IF(VALUE(F107)&gt;0,4,IF(VALUE(E107)&gt;0,3,IF(VALUE(D107)&gt;0,2,1)))))))</f>
        <v>7</v>
      </c>
      <c r="O107" s="20" t="s">
        <v>50</v>
      </c>
      <c r="P107" s="1" t="s">
        <v>86</v>
      </c>
      <c r="Q107" s="1"/>
      <c r="R107" s="16"/>
      <c r="T107" s="7" t="str">
        <f>Tabela813[[#This Row],[NR]]&amp;" - "&amp;Tabela813[[#This Row],[Especificação]]</f>
        <v>1.1.2.1.04.0.3.00 - Taxa de Controle e Fiscalização Ambiental - Dívida Ativa</v>
      </c>
      <c r="U107" s="7" t="str">
        <f>Tabela813[[#This Row],[NR]]&amp; " - "&amp;Tabela813[[#This Row],[Especificação]]</f>
        <v>1.1.2.1.04.0.3.00 - Taxa de Controle e Fiscalização Ambiental - Dívida Ativa</v>
      </c>
    </row>
    <row r="108" spans="1:21" ht="30">
      <c r="A108" s="23"/>
      <c r="B108" s="29"/>
      <c r="C108" s="20" t="s">
        <v>781</v>
      </c>
      <c r="D108" s="20" t="s">
        <v>781</v>
      </c>
      <c r="E108" s="20" t="s">
        <v>790</v>
      </c>
      <c r="F108" s="20" t="s">
        <v>781</v>
      </c>
      <c r="G108" s="20" t="s">
        <v>795</v>
      </c>
      <c r="H108" s="20" t="s">
        <v>784</v>
      </c>
      <c r="I108" s="20" t="s">
        <v>791</v>
      </c>
      <c r="J108" s="20" t="s">
        <v>787</v>
      </c>
      <c r="K108" s="16" t="str">
        <f>IF(Tabela813[[#This Row],[C]]&lt;&gt;"",IF(Tabela813[[#This Row],[RED]]&lt;&gt;"",(Tabela813[[#This Row],[RED]] &amp; "."),"") &amp; CONCATENATE(Tabela813[[#This Row],[C]],".",Tabela813[[#This Row],[O]],".",Tabela813[[#This Row],[E]],".",Tabela813[[#This Row],[D1]],".",Tabela813[[#This Row],[D2]],".",Tabela813[[#This Row],[D3]],".",Tabela813[[#This Row],[T]],".",Tabela813[[#This Row],[D4]]),"")</f>
        <v>1.1.2.1.04.0.4.00</v>
      </c>
      <c r="L108" s="21" t="s">
        <v>3561</v>
      </c>
      <c r="M108" s="16" t="str">
        <f t="shared" si="1"/>
        <v>A</v>
      </c>
      <c r="N108" s="16">
        <f>IF(VALUE(Tabela813[[#This Row],[RED]]) &gt; 0,1,0) + IF(VALUE(J108)&gt;0,8,IF(VALUE(I108)&gt;0,7,IF(VALUE(H108)&gt;0,6,IF(VALUE(G108)&gt;0,5,IF(VALUE(F108)&gt;0,4,IF(VALUE(E108)&gt;0,3,IF(VALUE(D108)&gt;0,2,1)))))))</f>
        <v>7</v>
      </c>
      <c r="O108" s="20" t="s">
        <v>50</v>
      </c>
      <c r="P108" s="1" t="s">
        <v>86</v>
      </c>
      <c r="Q108" s="1"/>
      <c r="R108" s="16"/>
      <c r="T108" s="7" t="str">
        <f>Tabela813[[#This Row],[NR]]&amp;" - "&amp;Tabela813[[#This Row],[Especificação]]</f>
        <v>1.1.2.1.04.0.4.00 - Taxa de Controle e Fiscalização Ambiental - Dívida Ativa - Multas e Juros de Mora da Dívida Ativa</v>
      </c>
      <c r="U108" s="7" t="str">
        <f>Tabela813[[#This Row],[NR]]&amp; " - "&amp;Tabela813[[#This Row],[Especificação]]</f>
        <v>1.1.2.1.04.0.4.00 - Taxa de Controle e Fiscalização Ambiental - Dívida Ativa - Multas e Juros de Mora da Dívida Ativa</v>
      </c>
    </row>
    <row r="109" spans="1:21" ht="30">
      <c r="A109" s="23"/>
      <c r="B109" s="29"/>
      <c r="C109" s="20" t="s">
        <v>781</v>
      </c>
      <c r="D109" s="20" t="s">
        <v>781</v>
      </c>
      <c r="E109" s="20" t="s">
        <v>790</v>
      </c>
      <c r="F109" s="20" t="s">
        <v>781</v>
      </c>
      <c r="G109" s="20" t="s">
        <v>795</v>
      </c>
      <c r="H109" s="20" t="s">
        <v>784</v>
      </c>
      <c r="I109" s="20" t="s">
        <v>792</v>
      </c>
      <c r="J109" s="20" t="s">
        <v>787</v>
      </c>
      <c r="K109" s="16" t="str">
        <f>IF(Tabela813[[#This Row],[C]]&lt;&gt;"",IF(Tabela813[[#This Row],[RED]]&lt;&gt;"",(Tabela813[[#This Row],[RED]] &amp; "."),"") &amp; CONCATENATE(Tabela813[[#This Row],[C]],".",Tabela813[[#This Row],[O]],".",Tabela813[[#This Row],[E]],".",Tabela813[[#This Row],[D1]],".",Tabela813[[#This Row],[D2]],".",Tabela813[[#This Row],[D3]],".",Tabela813[[#This Row],[T]],".",Tabela813[[#This Row],[D4]]),"")</f>
        <v>1.1.2.1.04.0.5.00</v>
      </c>
      <c r="L109" s="21" t="s">
        <v>3562</v>
      </c>
      <c r="M109" s="16" t="str">
        <f t="shared" si="1"/>
        <v>A</v>
      </c>
      <c r="N109" s="16">
        <f>IF(VALUE(Tabela813[[#This Row],[RED]]) &gt; 0,1,0) + IF(VALUE(J109)&gt;0,8,IF(VALUE(I109)&gt;0,7,IF(VALUE(H109)&gt;0,6,IF(VALUE(G109)&gt;0,5,IF(VALUE(F109)&gt;0,4,IF(VALUE(E109)&gt;0,3,IF(VALUE(D109)&gt;0,2,1)))))))</f>
        <v>7</v>
      </c>
      <c r="O109" s="20" t="s">
        <v>50</v>
      </c>
      <c r="P109" s="1" t="s">
        <v>86</v>
      </c>
      <c r="Q109" s="1"/>
      <c r="R109" s="16"/>
      <c r="T109" s="7" t="str">
        <f>Tabela813[[#This Row],[NR]]&amp;" - "&amp;Tabela813[[#This Row],[Especificação]]</f>
        <v>1.1.2.1.04.0.5.00 - Taxa de Controle e Fiscalização Ambiental - Multas</v>
      </c>
      <c r="U109" s="7" t="str">
        <f>Tabela813[[#This Row],[NR]]&amp; " - "&amp;Tabela813[[#This Row],[Especificação]]</f>
        <v>1.1.2.1.04.0.5.00 - Taxa de Controle e Fiscalização Ambiental - Multas</v>
      </c>
    </row>
    <row r="110" spans="1:21" ht="30">
      <c r="A110" s="23"/>
      <c r="B110" s="29"/>
      <c r="C110" s="20" t="s">
        <v>781</v>
      </c>
      <c r="D110" s="20" t="s">
        <v>781</v>
      </c>
      <c r="E110" s="20" t="s">
        <v>790</v>
      </c>
      <c r="F110" s="20" t="s">
        <v>781</v>
      </c>
      <c r="G110" s="20" t="s">
        <v>795</v>
      </c>
      <c r="H110" s="20" t="s">
        <v>784</v>
      </c>
      <c r="I110" s="20" t="s">
        <v>786</v>
      </c>
      <c r="J110" s="20" t="s">
        <v>787</v>
      </c>
      <c r="K110" s="16" t="str">
        <f>IF(Tabela813[[#This Row],[C]]&lt;&gt;"",IF(Tabela813[[#This Row],[RED]]&lt;&gt;"",(Tabela813[[#This Row],[RED]] &amp; "."),"") &amp; CONCATENATE(Tabela813[[#This Row],[C]],".",Tabela813[[#This Row],[O]],".",Tabela813[[#This Row],[E]],".",Tabela813[[#This Row],[D1]],".",Tabela813[[#This Row],[D2]],".",Tabela813[[#This Row],[D3]],".",Tabela813[[#This Row],[T]],".",Tabela813[[#This Row],[D4]]),"")</f>
        <v>1.1.2.1.04.0.6.00</v>
      </c>
      <c r="L110" s="21" t="s">
        <v>3563</v>
      </c>
      <c r="M110" s="16" t="str">
        <f t="shared" si="1"/>
        <v>A</v>
      </c>
      <c r="N110" s="16">
        <f>IF(VALUE(Tabela813[[#This Row],[RED]]) &gt; 0,1,0) + IF(VALUE(J110)&gt;0,8,IF(VALUE(I110)&gt;0,7,IF(VALUE(H110)&gt;0,6,IF(VALUE(G110)&gt;0,5,IF(VALUE(F110)&gt;0,4,IF(VALUE(E110)&gt;0,3,IF(VALUE(D110)&gt;0,2,1)))))))</f>
        <v>7</v>
      </c>
      <c r="O110" s="20" t="s">
        <v>50</v>
      </c>
      <c r="P110" s="1" t="s">
        <v>86</v>
      </c>
      <c r="Q110" s="1"/>
      <c r="R110" s="16"/>
      <c r="T110" s="7" t="str">
        <f>Tabela813[[#This Row],[NR]]&amp;" - "&amp;Tabela813[[#This Row],[Especificação]]</f>
        <v>1.1.2.1.04.0.6.00 - Taxa de Controle e Fiscalização Ambiental - Juros de Mora</v>
      </c>
      <c r="U110" s="7" t="str">
        <f>Tabela813[[#This Row],[NR]]&amp; " - "&amp;Tabela813[[#This Row],[Especificação]]</f>
        <v>1.1.2.1.04.0.6.00 - Taxa de Controle e Fiscalização Ambiental - Juros de Mora</v>
      </c>
    </row>
    <row r="111" spans="1:21" ht="30">
      <c r="A111" s="23"/>
      <c r="B111" s="29"/>
      <c r="C111" s="20" t="s">
        <v>781</v>
      </c>
      <c r="D111" s="20" t="s">
        <v>781</v>
      </c>
      <c r="E111" s="20" t="s">
        <v>790</v>
      </c>
      <c r="F111" s="20" t="s">
        <v>781</v>
      </c>
      <c r="G111" s="20" t="s">
        <v>795</v>
      </c>
      <c r="H111" s="20" t="s">
        <v>784</v>
      </c>
      <c r="I111" s="20" t="s">
        <v>788</v>
      </c>
      <c r="J111" s="20" t="s">
        <v>787</v>
      </c>
      <c r="K111" s="16" t="str">
        <f>IF(Tabela813[[#This Row],[C]]&lt;&gt;"",IF(Tabela813[[#This Row],[RED]]&lt;&gt;"",(Tabela813[[#This Row],[RED]] &amp; "."),"") &amp; CONCATENATE(Tabela813[[#This Row],[C]],".",Tabela813[[#This Row],[O]],".",Tabela813[[#This Row],[E]],".",Tabela813[[#This Row],[D1]],".",Tabela813[[#This Row],[D2]],".",Tabela813[[#This Row],[D3]],".",Tabela813[[#This Row],[T]],".",Tabela813[[#This Row],[D4]]),"")</f>
        <v>1.1.2.1.04.0.7.00</v>
      </c>
      <c r="L111" s="21" t="s">
        <v>3564</v>
      </c>
      <c r="M111" s="16" t="str">
        <f t="shared" si="1"/>
        <v>A</v>
      </c>
      <c r="N111" s="16">
        <f>IF(VALUE(Tabela813[[#This Row],[RED]]) &gt; 0,1,0) + IF(VALUE(J111)&gt;0,8,IF(VALUE(I111)&gt;0,7,IF(VALUE(H111)&gt;0,6,IF(VALUE(G111)&gt;0,5,IF(VALUE(F111)&gt;0,4,IF(VALUE(E111)&gt;0,3,IF(VALUE(D111)&gt;0,2,1)))))))</f>
        <v>7</v>
      </c>
      <c r="O111" s="20" t="s">
        <v>50</v>
      </c>
      <c r="P111" s="1" t="s">
        <v>86</v>
      </c>
      <c r="Q111" s="1"/>
      <c r="R111" s="16"/>
      <c r="T111" s="7" t="str">
        <f>Tabela813[[#This Row],[NR]]&amp;" - "&amp;Tabela813[[#This Row],[Especificação]]</f>
        <v>1.1.2.1.04.0.7.00 - Taxa de Controle e Fiscalização Ambiental - Dívida Ativa - Multas da Dívida Ativa</v>
      </c>
      <c r="U111" s="7" t="str">
        <f>Tabela813[[#This Row],[NR]]&amp; " - "&amp;Tabela813[[#This Row],[Especificação]]</f>
        <v>1.1.2.1.04.0.7.00 - Taxa de Controle e Fiscalização Ambiental - Dívida Ativa - Multas da Dívida Ativa</v>
      </c>
    </row>
    <row r="112" spans="1:21" ht="30">
      <c r="A112" s="23"/>
      <c r="B112" s="29"/>
      <c r="C112" s="20" t="s">
        <v>781</v>
      </c>
      <c r="D112" s="20" t="s">
        <v>781</v>
      </c>
      <c r="E112" s="20" t="s">
        <v>790</v>
      </c>
      <c r="F112" s="20" t="s">
        <v>781</v>
      </c>
      <c r="G112" s="20" t="s">
        <v>795</v>
      </c>
      <c r="H112" s="20" t="s">
        <v>784</v>
      </c>
      <c r="I112" s="20" t="s">
        <v>789</v>
      </c>
      <c r="J112" s="20" t="s">
        <v>787</v>
      </c>
      <c r="K112" s="16" t="str">
        <f>IF(Tabela813[[#This Row],[C]]&lt;&gt;"",IF(Tabela813[[#This Row],[RED]]&lt;&gt;"",(Tabela813[[#This Row],[RED]] &amp; "."),"") &amp; CONCATENATE(Tabela813[[#This Row],[C]],".",Tabela813[[#This Row],[O]],".",Tabela813[[#This Row],[E]],".",Tabela813[[#This Row],[D1]],".",Tabela813[[#This Row],[D2]],".",Tabela813[[#This Row],[D3]],".",Tabela813[[#This Row],[T]],".",Tabela813[[#This Row],[D4]]),"")</f>
        <v>1.1.2.1.04.0.8.00</v>
      </c>
      <c r="L112" s="21" t="s">
        <v>3565</v>
      </c>
      <c r="M112" s="16" t="str">
        <f t="shared" si="1"/>
        <v>A</v>
      </c>
      <c r="N112" s="16">
        <f>IF(VALUE(Tabela813[[#This Row],[RED]]) &gt; 0,1,0) + IF(VALUE(J112)&gt;0,8,IF(VALUE(I112)&gt;0,7,IF(VALUE(H112)&gt;0,6,IF(VALUE(G112)&gt;0,5,IF(VALUE(F112)&gt;0,4,IF(VALUE(E112)&gt;0,3,IF(VALUE(D112)&gt;0,2,1)))))))</f>
        <v>7</v>
      </c>
      <c r="O112" s="20" t="s">
        <v>50</v>
      </c>
      <c r="P112" s="1" t="s">
        <v>86</v>
      </c>
      <c r="Q112" s="1"/>
      <c r="R112" s="16"/>
      <c r="T112" s="7" t="str">
        <f>Tabela813[[#This Row],[NR]]&amp;" - "&amp;Tabela813[[#This Row],[Especificação]]</f>
        <v>1.1.2.1.04.0.8.00 - Taxa de Controle e Fiscalização Ambiental - Juros de Mora da Dívida Ativa</v>
      </c>
      <c r="U112" s="7" t="str">
        <f>Tabela813[[#This Row],[NR]]&amp; " - "&amp;Tabela813[[#This Row],[Especificação]]</f>
        <v>1.1.2.1.04.0.8.00 - Taxa de Controle e Fiscalização Ambiental - Juros de Mora da Dívida Ativa</v>
      </c>
    </row>
    <row r="113" spans="1:21">
      <c r="A113" s="23"/>
      <c r="B113" s="29"/>
      <c r="C113" s="20" t="s">
        <v>781</v>
      </c>
      <c r="D113" s="20" t="s">
        <v>781</v>
      </c>
      <c r="E113" s="20" t="s">
        <v>790</v>
      </c>
      <c r="F113" s="20" t="s">
        <v>781</v>
      </c>
      <c r="G113" s="20" t="s">
        <v>796</v>
      </c>
      <c r="H113" s="20" t="s">
        <v>784</v>
      </c>
      <c r="I113" s="20" t="s">
        <v>784</v>
      </c>
      <c r="J113" s="20" t="s">
        <v>787</v>
      </c>
      <c r="K113" s="16" t="str">
        <f>IF(Tabela813[[#This Row],[C]]&lt;&gt;"",IF(Tabela813[[#This Row],[RED]]&lt;&gt;"",(Tabela813[[#This Row],[RED]] &amp; "."),"") &amp; CONCATENATE(Tabela813[[#This Row],[C]],".",Tabela813[[#This Row],[O]],".",Tabela813[[#This Row],[E]],".",Tabela813[[#This Row],[D1]],".",Tabela813[[#This Row],[D2]],".",Tabela813[[#This Row],[D3]],".",Tabela813[[#This Row],[T]],".",Tabela813[[#This Row],[D4]]),"")</f>
        <v>1.1.2.1.05.0.0.00</v>
      </c>
      <c r="L113" s="21" t="s">
        <v>87</v>
      </c>
      <c r="M113" s="16" t="str">
        <f t="shared" si="1"/>
        <v>S</v>
      </c>
      <c r="N113" s="16">
        <f>IF(VALUE(Tabela813[[#This Row],[RED]]) &gt; 0,1,0) + IF(VALUE(J113)&gt;0,8,IF(VALUE(I113)&gt;0,7,IF(VALUE(H113)&gt;0,6,IF(VALUE(G113)&gt;0,5,IF(VALUE(F113)&gt;0,4,IF(VALUE(E113)&gt;0,3,IF(VALUE(D113)&gt;0,2,1)))))))</f>
        <v>5</v>
      </c>
      <c r="O113" s="20" t="s">
        <v>50</v>
      </c>
      <c r="P113" s="1" t="s">
        <v>88</v>
      </c>
      <c r="Q113" s="1"/>
      <c r="R113" s="16"/>
      <c r="T113" s="7" t="str">
        <f>Tabela813[[#This Row],[NR]]&amp;" - "&amp;Tabela813[[#This Row],[Especificação]]</f>
        <v>1.1.2.1.05.0.0.00 - Taxa de Controle e Fiscalização da Pesca e Aquicultura</v>
      </c>
      <c r="U113" s="7" t="str">
        <f>Tabela813[[#This Row],[NR]]&amp; " - "&amp;Tabela813[[#This Row],[Especificação]]</f>
        <v>1.1.2.1.05.0.0.00 - Taxa de Controle e Fiscalização da Pesca e Aquicultura</v>
      </c>
    </row>
    <row r="114" spans="1:21">
      <c r="A114" s="23"/>
      <c r="B114" s="29"/>
      <c r="C114" s="20" t="s">
        <v>781</v>
      </c>
      <c r="D114" s="20" t="s">
        <v>781</v>
      </c>
      <c r="E114" s="20" t="s">
        <v>790</v>
      </c>
      <c r="F114" s="20" t="s">
        <v>781</v>
      </c>
      <c r="G114" s="20" t="s">
        <v>796</v>
      </c>
      <c r="H114" s="20" t="s">
        <v>784</v>
      </c>
      <c r="I114" s="20" t="s">
        <v>781</v>
      </c>
      <c r="J114" s="20" t="s">
        <v>787</v>
      </c>
      <c r="K114" s="16" t="str">
        <f>IF(Tabela813[[#This Row],[C]]&lt;&gt;"",IF(Tabela813[[#This Row],[RED]]&lt;&gt;"",(Tabela813[[#This Row],[RED]] &amp; "."),"") &amp; CONCATENATE(Tabela813[[#This Row],[C]],".",Tabela813[[#This Row],[O]],".",Tabela813[[#This Row],[E]],".",Tabela813[[#This Row],[D1]],".",Tabela813[[#This Row],[D2]],".",Tabela813[[#This Row],[D3]],".",Tabela813[[#This Row],[T]],".",Tabela813[[#This Row],[D4]]),"")</f>
        <v>1.1.2.1.05.0.1.00</v>
      </c>
      <c r="L114" s="21" t="s">
        <v>3566</v>
      </c>
      <c r="M114" s="16" t="str">
        <f t="shared" si="1"/>
        <v>A</v>
      </c>
      <c r="N114" s="16">
        <f>IF(VALUE(Tabela813[[#This Row],[RED]]) &gt; 0,1,0) + IF(VALUE(J114)&gt;0,8,IF(VALUE(I114)&gt;0,7,IF(VALUE(H114)&gt;0,6,IF(VALUE(G114)&gt;0,5,IF(VALUE(F114)&gt;0,4,IF(VALUE(E114)&gt;0,3,IF(VALUE(D114)&gt;0,2,1)))))))</f>
        <v>7</v>
      </c>
      <c r="O114" s="20" t="s">
        <v>50</v>
      </c>
      <c r="P114" s="1" t="s">
        <v>88</v>
      </c>
      <c r="Q114" s="1"/>
      <c r="R114" s="16"/>
      <c r="T114" s="7" t="str">
        <f>Tabela813[[#This Row],[NR]]&amp;" - "&amp;Tabela813[[#This Row],[Especificação]]</f>
        <v>1.1.2.1.05.0.1.00 - Taxa de Controle e Fiscalização da Pesca e Aquicultura - Principal</v>
      </c>
      <c r="U114" s="7" t="str">
        <f>Tabela813[[#This Row],[NR]]&amp; " - "&amp;Tabela813[[#This Row],[Especificação]]</f>
        <v>1.1.2.1.05.0.1.00 - Taxa de Controle e Fiscalização da Pesca e Aquicultura - Principal</v>
      </c>
    </row>
    <row r="115" spans="1:21" ht="30">
      <c r="A115" s="23"/>
      <c r="B115" s="29"/>
      <c r="C115" s="20" t="s">
        <v>781</v>
      </c>
      <c r="D115" s="20" t="s">
        <v>781</v>
      </c>
      <c r="E115" s="20" t="s">
        <v>790</v>
      </c>
      <c r="F115" s="20" t="s">
        <v>781</v>
      </c>
      <c r="G115" s="20" t="s">
        <v>796</v>
      </c>
      <c r="H115" s="20" t="s">
        <v>784</v>
      </c>
      <c r="I115" s="20" t="s">
        <v>790</v>
      </c>
      <c r="J115" s="20" t="s">
        <v>787</v>
      </c>
      <c r="K115" s="16" t="str">
        <f>IF(Tabela813[[#This Row],[C]]&lt;&gt;"",IF(Tabela813[[#This Row],[RED]]&lt;&gt;"",(Tabela813[[#This Row],[RED]] &amp; "."),"") &amp; CONCATENATE(Tabela813[[#This Row],[C]],".",Tabela813[[#This Row],[O]],".",Tabela813[[#This Row],[E]],".",Tabela813[[#This Row],[D1]],".",Tabela813[[#This Row],[D2]],".",Tabela813[[#This Row],[D3]],".",Tabela813[[#This Row],[T]],".",Tabela813[[#This Row],[D4]]),"")</f>
        <v>1.1.2.1.05.0.2.00</v>
      </c>
      <c r="L115" s="21" t="s">
        <v>3567</v>
      </c>
      <c r="M115" s="16" t="str">
        <f t="shared" si="1"/>
        <v>A</v>
      </c>
      <c r="N115" s="16">
        <f>IF(VALUE(Tabela813[[#This Row],[RED]]) &gt; 0,1,0) + IF(VALUE(J115)&gt;0,8,IF(VALUE(I115)&gt;0,7,IF(VALUE(H115)&gt;0,6,IF(VALUE(G115)&gt;0,5,IF(VALUE(F115)&gt;0,4,IF(VALUE(E115)&gt;0,3,IF(VALUE(D115)&gt;0,2,1)))))))</f>
        <v>7</v>
      </c>
      <c r="O115" s="20" t="s">
        <v>50</v>
      </c>
      <c r="P115" s="1" t="s">
        <v>88</v>
      </c>
      <c r="Q115" s="1"/>
      <c r="R115" s="16"/>
      <c r="T115" s="7" t="str">
        <f>Tabela813[[#This Row],[NR]]&amp;" - "&amp;Tabela813[[#This Row],[Especificação]]</f>
        <v>1.1.2.1.05.0.2.00 - Taxa de Controle e Fiscalização da Pesca e Aquicultura - Multas e Juros de Mora</v>
      </c>
      <c r="U115" s="7" t="str">
        <f>Tabela813[[#This Row],[NR]]&amp; " - "&amp;Tabela813[[#This Row],[Especificação]]</f>
        <v>1.1.2.1.05.0.2.00 - Taxa de Controle e Fiscalização da Pesca e Aquicultura - Multas e Juros de Mora</v>
      </c>
    </row>
    <row r="116" spans="1:21">
      <c r="A116" s="23"/>
      <c r="B116" s="29"/>
      <c r="C116" s="20" t="s">
        <v>781</v>
      </c>
      <c r="D116" s="20" t="s">
        <v>781</v>
      </c>
      <c r="E116" s="20" t="s">
        <v>790</v>
      </c>
      <c r="F116" s="20" t="s">
        <v>781</v>
      </c>
      <c r="G116" s="20" t="s">
        <v>796</v>
      </c>
      <c r="H116" s="20" t="s">
        <v>784</v>
      </c>
      <c r="I116" s="20" t="s">
        <v>782</v>
      </c>
      <c r="J116" s="20" t="s">
        <v>787</v>
      </c>
      <c r="K116" s="16" t="str">
        <f>IF(Tabela813[[#This Row],[C]]&lt;&gt;"",IF(Tabela813[[#This Row],[RED]]&lt;&gt;"",(Tabela813[[#This Row],[RED]] &amp; "."),"") &amp; CONCATENATE(Tabela813[[#This Row],[C]],".",Tabela813[[#This Row],[O]],".",Tabela813[[#This Row],[E]],".",Tabela813[[#This Row],[D1]],".",Tabela813[[#This Row],[D2]],".",Tabela813[[#This Row],[D3]],".",Tabela813[[#This Row],[T]],".",Tabela813[[#This Row],[D4]]),"")</f>
        <v>1.1.2.1.05.0.3.00</v>
      </c>
      <c r="L116" s="21" t="s">
        <v>3568</v>
      </c>
      <c r="M116" s="16" t="str">
        <f t="shared" si="1"/>
        <v>A</v>
      </c>
      <c r="N116" s="16">
        <f>IF(VALUE(Tabela813[[#This Row],[RED]]) &gt; 0,1,0) + IF(VALUE(J116)&gt;0,8,IF(VALUE(I116)&gt;0,7,IF(VALUE(H116)&gt;0,6,IF(VALUE(G116)&gt;0,5,IF(VALUE(F116)&gt;0,4,IF(VALUE(E116)&gt;0,3,IF(VALUE(D116)&gt;0,2,1)))))))</f>
        <v>7</v>
      </c>
      <c r="O116" s="20" t="s">
        <v>50</v>
      </c>
      <c r="P116" s="1" t="s">
        <v>88</v>
      </c>
      <c r="Q116" s="1"/>
      <c r="R116" s="16"/>
      <c r="T116" s="7" t="str">
        <f>Tabela813[[#This Row],[NR]]&amp;" - "&amp;Tabela813[[#This Row],[Especificação]]</f>
        <v>1.1.2.1.05.0.3.00 - Taxa de Controle e Fiscalização da Pesca e Aquicultura - Dívida Ativa</v>
      </c>
      <c r="U116" s="7" t="str">
        <f>Tabela813[[#This Row],[NR]]&amp; " - "&amp;Tabela813[[#This Row],[Especificação]]</f>
        <v>1.1.2.1.05.0.3.00 - Taxa de Controle e Fiscalização da Pesca e Aquicultura - Dívida Ativa</v>
      </c>
    </row>
    <row r="117" spans="1:21" ht="30">
      <c r="A117" s="23"/>
      <c r="B117" s="29"/>
      <c r="C117" s="20" t="s">
        <v>781</v>
      </c>
      <c r="D117" s="20" t="s">
        <v>781</v>
      </c>
      <c r="E117" s="20" t="s">
        <v>790</v>
      </c>
      <c r="F117" s="20" t="s">
        <v>781</v>
      </c>
      <c r="G117" s="20" t="s">
        <v>796</v>
      </c>
      <c r="H117" s="20" t="s">
        <v>784</v>
      </c>
      <c r="I117" s="20" t="s">
        <v>791</v>
      </c>
      <c r="J117" s="20" t="s">
        <v>787</v>
      </c>
      <c r="K117" s="16" t="str">
        <f>IF(Tabela813[[#This Row],[C]]&lt;&gt;"",IF(Tabela813[[#This Row],[RED]]&lt;&gt;"",(Tabela813[[#This Row],[RED]] &amp; "."),"") &amp; CONCATENATE(Tabela813[[#This Row],[C]],".",Tabela813[[#This Row],[O]],".",Tabela813[[#This Row],[E]],".",Tabela813[[#This Row],[D1]],".",Tabela813[[#This Row],[D2]],".",Tabela813[[#This Row],[D3]],".",Tabela813[[#This Row],[T]],".",Tabela813[[#This Row],[D4]]),"")</f>
        <v>1.1.2.1.05.0.4.00</v>
      </c>
      <c r="L117" s="21" t="s">
        <v>3569</v>
      </c>
      <c r="M117" s="16" t="str">
        <f t="shared" si="1"/>
        <v>A</v>
      </c>
      <c r="N117" s="16">
        <f>IF(VALUE(Tabela813[[#This Row],[RED]]) &gt; 0,1,0) + IF(VALUE(J117)&gt;0,8,IF(VALUE(I117)&gt;0,7,IF(VALUE(H117)&gt;0,6,IF(VALUE(G117)&gt;0,5,IF(VALUE(F117)&gt;0,4,IF(VALUE(E117)&gt;0,3,IF(VALUE(D117)&gt;0,2,1)))))))</f>
        <v>7</v>
      </c>
      <c r="O117" s="20" t="s">
        <v>50</v>
      </c>
      <c r="P117" s="1" t="s">
        <v>88</v>
      </c>
      <c r="Q117" s="1"/>
      <c r="R117" s="16"/>
      <c r="T117" s="7" t="str">
        <f>Tabela813[[#This Row],[NR]]&amp;" - "&amp;Tabela813[[#This Row],[Especificação]]</f>
        <v>1.1.2.1.05.0.4.00 - Taxa de Controle e Fiscalização da Pesca e Aquicultura - Dívida Ativa - Multas e Juros de Mora da Dívida Ativa</v>
      </c>
      <c r="U117" s="7" t="str">
        <f>Tabela813[[#This Row],[NR]]&amp; " - "&amp;Tabela813[[#This Row],[Especificação]]</f>
        <v>1.1.2.1.05.0.4.00 - Taxa de Controle e Fiscalização da Pesca e Aquicultura - Dívida Ativa - Multas e Juros de Mora da Dívida Ativa</v>
      </c>
    </row>
    <row r="118" spans="1:21">
      <c r="A118" s="23"/>
      <c r="B118" s="29"/>
      <c r="C118" s="20" t="s">
        <v>781</v>
      </c>
      <c r="D118" s="20" t="s">
        <v>781</v>
      </c>
      <c r="E118" s="20" t="s">
        <v>790</v>
      </c>
      <c r="F118" s="20" t="s">
        <v>781</v>
      </c>
      <c r="G118" s="20" t="s">
        <v>796</v>
      </c>
      <c r="H118" s="20" t="s">
        <v>784</v>
      </c>
      <c r="I118" s="20" t="s">
        <v>792</v>
      </c>
      <c r="J118" s="20" t="s">
        <v>787</v>
      </c>
      <c r="K118" s="16" t="str">
        <f>IF(Tabela813[[#This Row],[C]]&lt;&gt;"",IF(Tabela813[[#This Row],[RED]]&lt;&gt;"",(Tabela813[[#This Row],[RED]] &amp; "."),"") &amp; CONCATENATE(Tabela813[[#This Row],[C]],".",Tabela813[[#This Row],[O]],".",Tabela813[[#This Row],[E]],".",Tabela813[[#This Row],[D1]],".",Tabela813[[#This Row],[D2]],".",Tabela813[[#This Row],[D3]],".",Tabela813[[#This Row],[T]],".",Tabela813[[#This Row],[D4]]),"")</f>
        <v>1.1.2.1.05.0.5.00</v>
      </c>
      <c r="L118" s="21" t="s">
        <v>3570</v>
      </c>
      <c r="M118" s="16" t="str">
        <f t="shared" si="1"/>
        <v>A</v>
      </c>
      <c r="N118" s="16">
        <f>IF(VALUE(Tabela813[[#This Row],[RED]]) &gt; 0,1,0) + IF(VALUE(J118)&gt;0,8,IF(VALUE(I118)&gt;0,7,IF(VALUE(H118)&gt;0,6,IF(VALUE(G118)&gt;0,5,IF(VALUE(F118)&gt;0,4,IF(VALUE(E118)&gt;0,3,IF(VALUE(D118)&gt;0,2,1)))))))</f>
        <v>7</v>
      </c>
      <c r="O118" s="20" t="s">
        <v>50</v>
      </c>
      <c r="P118" s="1" t="s">
        <v>88</v>
      </c>
      <c r="Q118" s="1"/>
      <c r="R118" s="16"/>
      <c r="T118" s="7" t="str">
        <f>Tabela813[[#This Row],[NR]]&amp;" - "&amp;Tabela813[[#This Row],[Especificação]]</f>
        <v>1.1.2.1.05.0.5.00 - Taxa de Controle e Fiscalização da Pesca e Aquicultura - Multas</v>
      </c>
      <c r="U118" s="7" t="str">
        <f>Tabela813[[#This Row],[NR]]&amp; " - "&amp;Tabela813[[#This Row],[Especificação]]</f>
        <v>1.1.2.1.05.0.5.00 - Taxa de Controle e Fiscalização da Pesca e Aquicultura - Multas</v>
      </c>
    </row>
    <row r="119" spans="1:21">
      <c r="A119" s="23"/>
      <c r="B119" s="29"/>
      <c r="C119" s="20" t="s">
        <v>781</v>
      </c>
      <c r="D119" s="20" t="s">
        <v>781</v>
      </c>
      <c r="E119" s="20" t="s">
        <v>790</v>
      </c>
      <c r="F119" s="20" t="s">
        <v>781</v>
      </c>
      <c r="G119" s="20" t="s">
        <v>796</v>
      </c>
      <c r="H119" s="20" t="s">
        <v>784</v>
      </c>
      <c r="I119" s="20" t="s">
        <v>786</v>
      </c>
      <c r="J119" s="20" t="s">
        <v>787</v>
      </c>
      <c r="K119" s="16" t="str">
        <f>IF(Tabela813[[#This Row],[C]]&lt;&gt;"",IF(Tabela813[[#This Row],[RED]]&lt;&gt;"",(Tabela813[[#This Row],[RED]] &amp; "."),"") &amp; CONCATENATE(Tabela813[[#This Row],[C]],".",Tabela813[[#This Row],[O]],".",Tabela813[[#This Row],[E]],".",Tabela813[[#This Row],[D1]],".",Tabela813[[#This Row],[D2]],".",Tabela813[[#This Row],[D3]],".",Tabela813[[#This Row],[T]],".",Tabela813[[#This Row],[D4]]),"")</f>
        <v>1.1.2.1.05.0.6.00</v>
      </c>
      <c r="L119" s="21" t="s">
        <v>3571</v>
      </c>
      <c r="M119" s="16" t="str">
        <f t="shared" si="1"/>
        <v>A</v>
      </c>
      <c r="N119" s="16">
        <f>IF(VALUE(Tabela813[[#This Row],[RED]]) &gt; 0,1,0) + IF(VALUE(J119)&gt;0,8,IF(VALUE(I119)&gt;0,7,IF(VALUE(H119)&gt;0,6,IF(VALUE(G119)&gt;0,5,IF(VALUE(F119)&gt;0,4,IF(VALUE(E119)&gt;0,3,IF(VALUE(D119)&gt;0,2,1)))))))</f>
        <v>7</v>
      </c>
      <c r="O119" s="20" t="s">
        <v>50</v>
      </c>
      <c r="P119" s="1" t="s">
        <v>88</v>
      </c>
      <c r="Q119" s="1"/>
      <c r="R119" s="16"/>
      <c r="T119" s="7" t="str">
        <f>Tabela813[[#This Row],[NR]]&amp;" - "&amp;Tabela813[[#This Row],[Especificação]]</f>
        <v>1.1.2.1.05.0.6.00 - Taxa de Controle e Fiscalização da Pesca e Aquicultura - Juros de Mora</v>
      </c>
      <c r="U119" s="7" t="str">
        <f>Tabela813[[#This Row],[NR]]&amp; " - "&amp;Tabela813[[#This Row],[Especificação]]</f>
        <v>1.1.2.1.05.0.6.00 - Taxa de Controle e Fiscalização da Pesca e Aquicultura - Juros de Mora</v>
      </c>
    </row>
    <row r="120" spans="1:21" ht="30">
      <c r="A120" s="23"/>
      <c r="B120" s="29"/>
      <c r="C120" s="20" t="s">
        <v>781</v>
      </c>
      <c r="D120" s="20" t="s">
        <v>781</v>
      </c>
      <c r="E120" s="20" t="s">
        <v>790</v>
      </c>
      <c r="F120" s="20" t="s">
        <v>781</v>
      </c>
      <c r="G120" s="20" t="s">
        <v>796</v>
      </c>
      <c r="H120" s="20" t="s">
        <v>784</v>
      </c>
      <c r="I120" s="20" t="s">
        <v>788</v>
      </c>
      <c r="J120" s="20" t="s">
        <v>787</v>
      </c>
      <c r="K120" s="16" t="str">
        <f>IF(Tabela813[[#This Row],[C]]&lt;&gt;"",IF(Tabela813[[#This Row],[RED]]&lt;&gt;"",(Tabela813[[#This Row],[RED]] &amp; "."),"") &amp; CONCATENATE(Tabela813[[#This Row],[C]],".",Tabela813[[#This Row],[O]],".",Tabela813[[#This Row],[E]],".",Tabela813[[#This Row],[D1]],".",Tabela813[[#This Row],[D2]],".",Tabela813[[#This Row],[D3]],".",Tabela813[[#This Row],[T]],".",Tabela813[[#This Row],[D4]]),"")</f>
        <v>1.1.2.1.05.0.7.00</v>
      </c>
      <c r="L120" s="21" t="s">
        <v>3572</v>
      </c>
      <c r="M120" s="16" t="str">
        <f t="shared" si="1"/>
        <v>A</v>
      </c>
      <c r="N120" s="16">
        <f>IF(VALUE(Tabela813[[#This Row],[RED]]) &gt; 0,1,0) + IF(VALUE(J120)&gt;0,8,IF(VALUE(I120)&gt;0,7,IF(VALUE(H120)&gt;0,6,IF(VALUE(G120)&gt;0,5,IF(VALUE(F120)&gt;0,4,IF(VALUE(E120)&gt;0,3,IF(VALUE(D120)&gt;0,2,1)))))))</f>
        <v>7</v>
      </c>
      <c r="O120" s="20" t="s">
        <v>50</v>
      </c>
      <c r="P120" s="1" t="s">
        <v>88</v>
      </c>
      <c r="Q120" s="1"/>
      <c r="R120" s="16"/>
      <c r="T120" s="7" t="str">
        <f>Tabela813[[#This Row],[NR]]&amp;" - "&amp;Tabela813[[#This Row],[Especificação]]</f>
        <v>1.1.2.1.05.0.7.00 - Taxa de Controle e Fiscalização da Pesca e Aquicultura - Dívida Ativa - Multas da Dívida Ativa</v>
      </c>
      <c r="U120" s="7" t="str">
        <f>Tabela813[[#This Row],[NR]]&amp; " - "&amp;Tabela813[[#This Row],[Especificação]]</f>
        <v>1.1.2.1.05.0.7.00 - Taxa de Controle e Fiscalização da Pesca e Aquicultura - Dívida Ativa - Multas da Dívida Ativa</v>
      </c>
    </row>
    <row r="121" spans="1:21" ht="30">
      <c r="A121" s="23"/>
      <c r="B121" s="29"/>
      <c r="C121" s="20" t="s">
        <v>781</v>
      </c>
      <c r="D121" s="20" t="s">
        <v>781</v>
      </c>
      <c r="E121" s="20" t="s">
        <v>790</v>
      </c>
      <c r="F121" s="20" t="s">
        <v>781</v>
      </c>
      <c r="G121" s="20" t="s">
        <v>796</v>
      </c>
      <c r="H121" s="20" t="s">
        <v>784</v>
      </c>
      <c r="I121" s="20" t="s">
        <v>789</v>
      </c>
      <c r="J121" s="20" t="s">
        <v>787</v>
      </c>
      <c r="K121" s="16" t="str">
        <f>IF(Tabela813[[#This Row],[C]]&lt;&gt;"",IF(Tabela813[[#This Row],[RED]]&lt;&gt;"",(Tabela813[[#This Row],[RED]] &amp; "."),"") &amp; CONCATENATE(Tabela813[[#This Row],[C]],".",Tabela813[[#This Row],[O]],".",Tabela813[[#This Row],[E]],".",Tabela813[[#This Row],[D1]],".",Tabela813[[#This Row],[D2]],".",Tabela813[[#This Row],[D3]],".",Tabela813[[#This Row],[T]],".",Tabela813[[#This Row],[D4]]),"")</f>
        <v>1.1.2.1.05.0.8.00</v>
      </c>
      <c r="L121" s="21" t="s">
        <v>3573</v>
      </c>
      <c r="M121" s="16" t="str">
        <f t="shared" si="1"/>
        <v>A</v>
      </c>
      <c r="N121" s="16">
        <f>IF(VALUE(Tabela813[[#This Row],[RED]]) &gt; 0,1,0) + IF(VALUE(J121)&gt;0,8,IF(VALUE(I121)&gt;0,7,IF(VALUE(H121)&gt;0,6,IF(VALUE(G121)&gt;0,5,IF(VALUE(F121)&gt;0,4,IF(VALUE(E121)&gt;0,3,IF(VALUE(D121)&gt;0,2,1)))))))</f>
        <v>7</v>
      </c>
      <c r="O121" s="20" t="s">
        <v>50</v>
      </c>
      <c r="P121" s="1" t="s">
        <v>88</v>
      </c>
      <c r="Q121" s="1"/>
      <c r="R121" s="16"/>
      <c r="T121" s="7" t="str">
        <f>Tabela813[[#This Row],[NR]]&amp;" - "&amp;Tabela813[[#This Row],[Especificação]]</f>
        <v>1.1.2.1.05.0.8.00 - Taxa de Controle e Fiscalização da Pesca e Aquicultura - Juros de Mora da Dívida Ativa</v>
      </c>
      <c r="U121" s="7" t="str">
        <f>Tabela813[[#This Row],[NR]]&amp; " - "&amp;Tabela813[[#This Row],[Especificação]]</f>
        <v>1.1.2.1.05.0.8.00 - Taxa de Controle e Fiscalização da Pesca e Aquicultura - Juros de Mora da Dívida Ativa</v>
      </c>
    </row>
    <row r="122" spans="1:21" ht="30">
      <c r="A122" s="23"/>
      <c r="B122" s="29"/>
      <c r="C122" s="20" t="s">
        <v>781</v>
      </c>
      <c r="D122" s="20" t="s">
        <v>781</v>
      </c>
      <c r="E122" s="20" t="s">
        <v>790</v>
      </c>
      <c r="F122" s="20" t="s">
        <v>781</v>
      </c>
      <c r="G122" s="20" t="s">
        <v>807</v>
      </c>
      <c r="H122" s="20" t="s">
        <v>784</v>
      </c>
      <c r="I122" s="20" t="s">
        <v>784</v>
      </c>
      <c r="J122" s="20" t="s">
        <v>787</v>
      </c>
      <c r="K122" s="16" t="str">
        <f>IF(Tabela813[[#This Row],[C]]&lt;&gt;"",IF(Tabela813[[#This Row],[RED]]&lt;&gt;"",(Tabela813[[#This Row],[RED]] &amp; "."),"") &amp; CONCATENATE(Tabela813[[#This Row],[C]],".",Tabela813[[#This Row],[O]],".",Tabela813[[#This Row],[E]],".",Tabela813[[#This Row],[D1]],".",Tabela813[[#This Row],[D2]],".",Tabela813[[#This Row],[D3]],".",Tabela813[[#This Row],[T]],".",Tabela813[[#This Row],[D4]]),"")</f>
        <v>1.1.2.1.50.0.0.00</v>
      </c>
      <c r="L122" s="21" t="s">
        <v>90</v>
      </c>
      <c r="M122" s="16" t="str">
        <f t="shared" si="1"/>
        <v>S</v>
      </c>
      <c r="N122" s="16">
        <f>IF(VALUE(Tabela813[[#This Row],[RED]]) &gt; 0,1,0) + IF(VALUE(J122)&gt;0,8,IF(VALUE(I122)&gt;0,7,IF(VALUE(H122)&gt;0,6,IF(VALUE(G122)&gt;0,5,IF(VALUE(F122)&gt;0,4,IF(VALUE(E122)&gt;0,3,IF(VALUE(D122)&gt;0,2,1)))))))</f>
        <v>5</v>
      </c>
      <c r="O122" s="20" t="s">
        <v>54</v>
      </c>
      <c r="P122" s="1" t="s">
        <v>91</v>
      </c>
      <c r="Q122" s="1"/>
      <c r="R122" s="16"/>
      <c r="T122" s="7" t="str">
        <f>Tabela813[[#This Row],[NR]]&amp;" - "&amp;Tabela813[[#This Row],[Especificação]]</f>
        <v>1.1.2.1.50.0.0.00 - Taxa de Fiscalização de Vigilância Sanitária</v>
      </c>
      <c r="U122" s="7" t="str">
        <f>Tabela813[[#This Row],[NR]]&amp; " - "&amp;Tabela813[[#This Row],[Especificação]]</f>
        <v>1.1.2.1.50.0.0.00 - Taxa de Fiscalização de Vigilância Sanitária</v>
      </c>
    </row>
    <row r="123" spans="1:21" ht="30">
      <c r="A123" s="23"/>
      <c r="B123" s="29"/>
      <c r="C123" s="20" t="s">
        <v>781</v>
      </c>
      <c r="D123" s="20" t="s">
        <v>781</v>
      </c>
      <c r="E123" s="20" t="s">
        <v>790</v>
      </c>
      <c r="F123" s="20" t="s">
        <v>781</v>
      </c>
      <c r="G123" s="20" t="s">
        <v>807</v>
      </c>
      <c r="H123" s="20" t="s">
        <v>784</v>
      </c>
      <c r="I123" s="20" t="s">
        <v>781</v>
      </c>
      <c r="J123" s="20" t="s">
        <v>787</v>
      </c>
      <c r="K123" s="16" t="str">
        <f>IF(Tabela813[[#This Row],[C]]&lt;&gt;"",IF(Tabela813[[#This Row],[RED]]&lt;&gt;"",(Tabela813[[#This Row],[RED]] &amp; "."),"") &amp; CONCATENATE(Tabela813[[#This Row],[C]],".",Tabela813[[#This Row],[O]],".",Tabela813[[#This Row],[E]],".",Tabela813[[#This Row],[D1]],".",Tabela813[[#This Row],[D2]],".",Tabela813[[#This Row],[D3]],".",Tabela813[[#This Row],[T]],".",Tabela813[[#This Row],[D4]]),"")</f>
        <v>1.1.2.1.50.0.1.00</v>
      </c>
      <c r="L123" s="21" t="s">
        <v>3574</v>
      </c>
      <c r="M123" s="16" t="str">
        <f t="shared" si="1"/>
        <v>A</v>
      </c>
      <c r="N123" s="16">
        <f>IF(VALUE(Tabela813[[#This Row],[RED]]) &gt; 0,1,0) + IF(VALUE(J123)&gt;0,8,IF(VALUE(I123)&gt;0,7,IF(VALUE(H123)&gt;0,6,IF(VALUE(G123)&gt;0,5,IF(VALUE(F123)&gt;0,4,IF(VALUE(E123)&gt;0,3,IF(VALUE(D123)&gt;0,2,1)))))))</f>
        <v>7</v>
      </c>
      <c r="O123" s="20" t="s">
        <v>54</v>
      </c>
      <c r="P123" s="1" t="s">
        <v>91</v>
      </c>
      <c r="Q123" s="1"/>
      <c r="R123" s="16"/>
      <c r="T123" s="7" t="str">
        <f>Tabela813[[#This Row],[NR]]&amp;" - "&amp;Tabela813[[#This Row],[Especificação]]</f>
        <v>1.1.2.1.50.0.1.00 - Taxa de Fiscalização de Vigilância Sanitária - Principal</v>
      </c>
      <c r="U123" s="7" t="str">
        <f>Tabela813[[#This Row],[NR]]&amp; " - "&amp;Tabela813[[#This Row],[Especificação]]</f>
        <v>1.1.2.1.50.0.1.00 - Taxa de Fiscalização de Vigilância Sanitária - Principal</v>
      </c>
    </row>
    <row r="124" spans="1:21" ht="30">
      <c r="A124" s="23"/>
      <c r="B124" s="29"/>
      <c r="C124" s="20" t="s">
        <v>781</v>
      </c>
      <c r="D124" s="20" t="s">
        <v>781</v>
      </c>
      <c r="E124" s="20" t="s">
        <v>790</v>
      </c>
      <c r="F124" s="20" t="s">
        <v>781</v>
      </c>
      <c r="G124" s="20" t="s">
        <v>807</v>
      </c>
      <c r="H124" s="20" t="s">
        <v>784</v>
      </c>
      <c r="I124" s="20" t="s">
        <v>790</v>
      </c>
      <c r="J124" s="20" t="s">
        <v>787</v>
      </c>
      <c r="K124" s="16" t="str">
        <f>IF(Tabela813[[#This Row],[C]]&lt;&gt;"",IF(Tabela813[[#This Row],[RED]]&lt;&gt;"",(Tabela813[[#This Row],[RED]] &amp; "."),"") &amp; CONCATENATE(Tabela813[[#This Row],[C]],".",Tabela813[[#This Row],[O]],".",Tabela813[[#This Row],[E]],".",Tabela813[[#This Row],[D1]],".",Tabela813[[#This Row],[D2]],".",Tabela813[[#This Row],[D3]],".",Tabela813[[#This Row],[T]],".",Tabela813[[#This Row],[D4]]),"")</f>
        <v>1.1.2.1.50.0.2.00</v>
      </c>
      <c r="L124" s="21" t="s">
        <v>3575</v>
      </c>
      <c r="M124" s="16" t="str">
        <f t="shared" si="1"/>
        <v>A</v>
      </c>
      <c r="N124" s="16">
        <f>IF(VALUE(Tabela813[[#This Row],[RED]]) &gt; 0,1,0) + IF(VALUE(J124)&gt;0,8,IF(VALUE(I124)&gt;0,7,IF(VALUE(H124)&gt;0,6,IF(VALUE(G124)&gt;0,5,IF(VALUE(F124)&gt;0,4,IF(VALUE(E124)&gt;0,3,IF(VALUE(D124)&gt;0,2,1)))))))</f>
        <v>7</v>
      </c>
      <c r="O124" s="20" t="s">
        <v>54</v>
      </c>
      <c r="P124" s="1" t="s">
        <v>91</v>
      </c>
      <c r="Q124" s="1"/>
      <c r="R124" s="16"/>
      <c r="T124" s="7" t="str">
        <f>Tabela813[[#This Row],[NR]]&amp;" - "&amp;Tabela813[[#This Row],[Especificação]]</f>
        <v>1.1.2.1.50.0.2.00 - Taxa de Fiscalização de Vigilância Sanitária - Multas e Juros de Mora</v>
      </c>
      <c r="U124" s="7" t="str">
        <f>Tabela813[[#This Row],[NR]]&amp; " - "&amp;Tabela813[[#This Row],[Especificação]]</f>
        <v>1.1.2.1.50.0.2.00 - Taxa de Fiscalização de Vigilância Sanitária - Multas e Juros de Mora</v>
      </c>
    </row>
    <row r="125" spans="1:21" ht="30">
      <c r="A125" s="23"/>
      <c r="B125" s="29"/>
      <c r="C125" s="20" t="s">
        <v>781</v>
      </c>
      <c r="D125" s="20" t="s">
        <v>781</v>
      </c>
      <c r="E125" s="20" t="s">
        <v>790</v>
      </c>
      <c r="F125" s="20" t="s">
        <v>781</v>
      </c>
      <c r="G125" s="20" t="s">
        <v>807</v>
      </c>
      <c r="H125" s="20" t="s">
        <v>784</v>
      </c>
      <c r="I125" s="20" t="s">
        <v>782</v>
      </c>
      <c r="J125" s="20" t="s">
        <v>787</v>
      </c>
      <c r="K125" s="16" t="str">
        <f>IF(Tabela813[[#This Row],[C]]&lt;&gt;"",IF(Tabela813[[#This Row],[RED]]&lt;&gt;"",(Tabela813[[#This Row],[RED]] &amp; "."),"") &amp; CONCATENATE(Tabela813[[#This Row],[C]],".",Tabela813[[#This Row],[O]],".",Tabela813[[#This Row],[E]],".",Tabela813[[#This Row],[D1]],".",Tabela813[[#This Row],[D2]],".",Tabela813[[#This Row],[D3]],".",Tabela813[[#This Row],[T]],".",Tabela813[[#This Row],[D4]]),"")</f>
        <v>1.1.2.1.50.0.3.00</v>
      </c>
      <c r="L125" s="21" t="s">
        <v>3576</v>
      </c>
      <c r="M125" s="16" t="str">
        <f t="shared" si="1"/>
        <v>A</v>
      </c>
      <c r="N125" s="16">
        <f>IF(VALUE(Tabela813[[#This Row],[RED]]) &gt; 0,1,0) + IF(VALUE(J125)&gt;0,8,IF(VALUE(I125)&gt;0,7,IF(VALUE(H125)&gt;0,6,IF(VALUE(G125)&gt;0,5,IF(VALUE(F125)&gt;0,4,IF(VALUE(E125)&gt;0,3,IF(VALUE(D125)&gt;0,2,1)))))))</f>
        <v>7</v>
      </c>
      <c r="O125" s="20" t="s">
        <v>54</v>
      </c>
      <c r="P125" s="1" t="s">
        <v>91</v>
      </c>
      <c r="Q125" s="1"/>
      <c r="R125" s="16"/>
      <c r="T125" s="7" t="str">
        <f>Tabela813[[#This Row],[NR]]&amp;" - "&amp;Tabela813[[#This Row],[Especificação]]</f>
        <v>1.1.2.1.50.0.3.00 - Taxa de Fiscalização de Vigilância Sanitária - Dívida Ativa</v>
      </c>
      <c r="U125" s="7" t="str">
        <f>Tabela813[[#This Row],[NR]]&amp; " - "&amp;Tabela813[[#This Row],[Especificação]]</f>
        <v>1.1.2.1.50.0.3.00 - Taxa de Fiscalização de Vigilância Sanitária - Dívida Ativa</v>
      </c>
    </row>
    <row r="126" spans="1:21" ht="30">
      <c r="A126" s="23"/>
      <c r="B126" s="29"/>
      <c r="C126" s="20" t="s">
        <v>781</v>
      </c>
      <c r="D126" s="20" t="s">
        <v>781</v>
      </c>
      <c r="E126" s="20" t="s">
        <v>790</v>
      </c>
      <c r="F126" s="20" t="s">
        <v>781</v>
      </c>
      <c r="G126" s="20" t="s">
        <v>807</v>
      </c>
      <c r="H126" s="20" t="s">
        <v>784</v>
      </c>
      <c r="I126" s="20" t="s">
        <v>791</v>
      </c>
      <c r="J126" s="20" t="s">
        <v>787</v>
      </c>
      <c r="K126" s="16" t="str">
        <f>IF(Tabela813[[#This Row],[C]]&lt;&gt;"",IF(Tabela813[[#This Row],[RED]]&lt;&gt;"",(Tabela813[[#This Row],[RED]] &amp; "."),"") &amp; CONCATENATE(Tabela813[[#This Row],[C]],".",Tabela813[[#This Row],[O]],".",Tabela813[[#This Row],[E]],".",Tabela813[[#This Row],[D1]],".",Tabela813[[#This Row],[D2]],".",Tabela813[[#This Row],[D3]],".",Tabela813[[#This Row],[T]],".",Tabela813[[#This Row],[D4]]),"")</f>
        <v>1.1.2.1.50.0.4.00</v>
      </c>
      <c r="L126" s="21" t="s">
        <v>3577</v>
      </c>
      <c r="M126" s="16" t="str">
        <f t="shared" si="1"/>
        <v>A</v>
      </c>
      <c r="N126" s="16">
        <f>IF(VALUE(Tabela813[[#This Row],[RED]]) &gt; 0,1,0) + IF(VALUE(J126)&gt;0,8,IF(VALUE(I126)&gt;0,7,IF(VALUE(H126)&gt;0,6,IF(VALUE(G126)&gt;0,5,IF(VALUE(F126)&gt;0,4,IF(VALUE(E126)&gt;0,3,IF(VALUE(D126)&gt;0,2,1)))))))</f>
        <v>7</v>
      </c>
      <c r="O126" s="20" t="s">
        <v>54</v>
      </c>
      <c r="P126" s="1" t="s">
        <v>91</v>
      </c>
      <c r="Q126" s="1"/>
      <c r="R126" s="16"/>
      <c r="T126" s="7" t="str">
        <f>Tabela813[[#This Row],[NR]]&amp;" - "&amp;Tabela813[[#This Row],[Especificação]]</f>
        <v>1.1.2.1.50.0.4.00 - Taxa de Fiscalização de Vigilância Sanitária - Dívida Ativa - Multas e Juros de Mora da Dívida Ativa</v>
      </c>
      <c r="U126" s="7" t="str">
        <f>Tabela813[[#This Row],[NR]]&amp; " - "&amp;Tabela813[[#This Row],[Especificação]]</f>
        <v>1.1.2.1.50.0.4.00 - Taxa de Fiscalização de Vigilância Sanitária - Dívida Ativa - Multas e Juros de Mora da Dívida Ativa</v>
      </c>
    </row>
    <row r="127" spans="1:21" ht="30">
      <c r="A127" s="23"/>
      <c r="B127" s="29"/>
      <c r="C127" s="20" t="s">
        <v>781</v>
      </c>
      <c r="D127" s="20" t="s">
        <v>781</v>
      </c>
      <c r="E127" s="20" t="s">
        <v>790</v>
      </c>
      <c r="F127" s="20" t="s">
        <v>781</v>
      </c>
      <c r="G127" s="20" t="s">
        <v>807</v>
      </c>
      <c r="H127" s="20" t="s">
        <v>784</v>
      </c>
      <c r="I127" s="20" t="s">
        <v>792</v>
      </c>
      <c r="J127" s="20" t="s">
        <v>787</v>
      </c>
      <c r="K127" s="16" t="str">
        <f>IF(Tabela813[[#This Row],[C]]&lt;&gt;"",IF(Tabela813[[#This Row],[RED]]&lt;&gt;"",(Tabela813[[#This Row],[RED]] &amp; "."),"") &amp; CONCATENATE(Tabela813[[#This Row],[C]],".",Tabela813[[#This Row],[O]],".",Tabela813[[#This Row],[E]],".",Tabela813[[#This Row],[D1]],".",Tabela813[[#This Row],[D2]],".",Tabela813[[#This Row],[D3]],".",Tabela813[[#This Row],[T]],".",Tabela813[[#This Row],[D4]]),"")</f>
        <v>1.1.2.1.50.0.5.00</v>
      </c>
      <c r="L127" s="21" t="s">
        <v>3578</v>
      </c>
      <c r="M127" s="16" t="str">
        <f t="shared" si="1"/>
        <v>A</v>
      </c>
      <c r="N127" s="16">
        <f>IF(VALUE(Tabela813[[#This Row],[RED]]) &gt; 0,1,0) + IF(VALUE(J127)&gt;0,8,IF(VALUE(I127)&gt;0,7,IF(VALUE(H127)&gt;0,6,IF(VALUE(G127)&gt;0,5,IF(VALUE(F127)&gt;0,4,IF(VALUE(E127)&gt;0,3,IF(VALUE(D127)&gt;0,2,1)))))))</f>
        <v>7</v>
      </c>
      <c r="O127" s="20" t="s">
        <v>54</v>
      </c>
      <c r="P127" s="1" t="s">
        <v>91</v>
      </c>
      <c r="Q127" s="1"/>
      <c r="R127" s="16"/>
      <c r="T127" s="7" t="str">
        <f>Tabela813[[#This Row],[NR]]&amp;" - "&amp;Tabela813[[#This Row],[Especificação]]</f>
        <v>1.1.2.1.50.0.5.00 - Taxa de Fiscalização de Vigilância Sanitária - Multas</v>
      </c>
      <c r="U127" s="7" t="str">
        <f>Tabela813[[#This Row],[NR]]&amp; " - "&amp;Tabela813[[#This Row],[Especificação]]</f>
        <v>1.1.2.1.50.0.5.00 - Taxa de Fiscalização de Vigilância Sanitária - Multas</v>
      </c>
    </row>
    <row r="128" spans="1:21" ht="30">
      <c r="A128" s="23"/>
      <c r="B128" s="29"/>
      <c r="C128" s="20" t="s">
        <v>781</v>
      </c>
      <c r="D128" s="20" t="s">
        <v>781</v>
      </c>
      <c r="E128" s="20" t="s">
        <v>790</v>
      </c>
      <c r="F128" s="20" t="s">
        <v>781</v>
      </c>
      <c r="G128" s="20" t="s">
        <v>807</v>
      </c>
      <c r="H128" s="20" t="s">
        <v>784</v>
      </c>
      <c r="I128" s="20" t="s">
        <v>786</v>
      </c>
      <c r="J128" s="20" t="s">
        <v>787</v>
      </c>
      <c r="K128" s="16" t="str">
        <f>IF(Tabela813[[#This Row],[C]]&lt;&gt;"",IF(Tabela813[[#This Row],[RED]]&lt;&gt;"",(Tabela813[[#This Row],[RED]] &amp; "."),"") &amp; CONCATENATE(Tabela813[[#This Row],[C]],".",Tabela813[[#This Row],[O]],".",Tabela813[[#This Row],[E]],".",Tabela813[[#This Row],[D1]],".",Tabela813[[#This Row],[D2]],".",Tabela813[[#This Row],[D3]],".",Tabela813[[#This Row],[T]],".",Tabela813[[#This Row],[D4]]),"")</f>
        <v>1.1.2.1.50.0.6.00</v>
      </c>
      <c r="L128" s="21" t="s">
        <v>3579</v>
      </c>
      <c r="M128" s="16" t="str">
        <f t="shared" si="1"/>
        <v>A</v>
      </c>
      <c r="N128" s="16">
        <f>IF(VALUE(Tabela813[[#This Row],[RED]]) &gt; 0,1,0) + IF(VALUE(J128)&gt;0,8,IF(VALUE(I128)&gt;0,7,IF(VALUE(H128)&gt;0,6,IF(VALUE(G128)&gt;0,5,IF(VALUE(F128)&gt;0,4,IF(VALUE(E128)&gt;0,3,IF(VALUE(D128)&gt;0,2,1)))))))</f>
        <v>7</v>
      </c>
      <c r="O128" s="20" t="s">
        <v>54</v>
      </c>
      <c r="P128" s="1" t="s">
        <v>91</v>
      </c>
      <c r="Q128" s="1"/>
      <c r="R128" s="16"/>
      <c r="T128" s="7" t="str">
        <f>Tabela813[[#This Row],[NR]]&amp;" - "&amp;Tabela813[[#This Row],[Especificação]]</f>
        <v>1.1.2.1.50.0.6.00 - Taxa de Fiscalização de Vigilância Sanitária - Juros de Mora</v>
      </c>
      <c r="U128" s="7" t="str">
        <f>Tabela813[[#This Row],[NR]]&amp; " - "&amp;Tabela813[[#This Row],[Especificação]]</f>
        <v>1.1.2.1.50.0.6.00 - Taxa de Fiscalização de Vigilância Sanitária - Juros de Mora</v>
      </c>
    </row>
    <row r="129" spans="1:21" ht="30">
      <c r="A129" s="23"/>
      <c r="B129" s="29"/>
      <c r="C129" s="20" t="s">
        <v>781</v>
      </c>
      <c r="D129" s="20" t="s">
        <v>781</v>
      </c>
      <c r="E129" s="20" t="s">
        <v>790</v>
      </c>
      <c r="F129" s="20" t="s">
        <v>781</v>
      </c>
      <c r="G129" s="20" t="s">
        <v>807</v>
      </c>
      <c r="H129" s="20" t="s">
        <v>784</v>
      </c>
      <c r="I129" s="20" t="s">
        <v>788</v>
      </c>
      <c r="J129" s="20" t="s">
        <v>787</v>
      </c>
      <c r="K129" s="16" t="str">
        <f>IF(Tabela813[[#This Row],[C]]&lt;&gt;"",IF(Tabela813[[#This Row],[RED]]&lt;&gt;"",(Tabela813[[#This Row],[RED]] &amp; "."),"") &amp; CONCATENATE(Tabela813[[#This Row],[C]],".",Tabela813[[#This Row],[O]],".",Tabela813[[#This Row],[E]],".",Tabela813[[#This Row],[D1]],".",Tabela813[[#This Row],[D2]],".",Tabela813[[#This Row],[D3]],".",Tabela813[[#This Row],[T]],".",Tabela813[[#This Row],[D4]]),"")</f>
        <v>1.1.2.1.50.0.7.00</v>
      </c>
      <c r="L129" s="21" t="s">
        <v>3580</v>
      </c>
      <c r="M129" s="16" t="str">
        <f t="shared" si="1"/>
        <v>A</v>
      </c>
      <c r="N129" s="16">
        <f>IF(VALUE(Tabela813[[#This Row],[RED]]) &gt; 0,1,0) + IF(VALUE(J129)&gt;0,8,IF(VALUE(I129)&gt;0,7,IF(VALUE(H129)&gt;0,6,IF(VALUE(G129)&gt;0,5,IF(VALUE(F129)&gt;0,4,IF(VALUE(E129)&gt;0,3,IF(VALUE(D129)&gt;0,2,1)))))))</f>
        <v>7</v>
      </c>
      <c r="O129" s="20" t="s">
        <v>54</v>
      </c>
      <c r="P129" s="1" t="s">
        <v>91</v>
      </c>
      <c r="Q129" s="1"/>
      <c r="R129" s="16"/>
      <c r="T129" s="7" t="str">
        <f>Tabela813[[#This Row],[NR]]&amp;" - "&amp;Tabela813[[#This Row],[Especificação]]</f>
        <v>1.1.2.1.50.0.7.00 - Taxa de Fiscalização de Vigilância Sanitária - Dívida Ativa - Multas da Dívida Ativa</v>
      </c>
      <c r="U129" s="7" t="str">
        <f>Tabela813[[#This Row],[NR]]&amp; " - "&amp;Tabela813[[#This Row],[Especificação]]</f>
        <v>1.1.2.1.50.0.7.00 - Taxa de Fiscalização de Vigilância Sanitária - Dívida Ativa - Multas da Dívida Ativa</v>
      </c>
    </row>
    <row r="130" spans="1:21" ht="30">
      <c r="A130" s="23"/>
      <c r="B130" s="29"/>
      <c r="C130" s="20" t="s">
        <v>781</v>
      </c>
      <c r="D130" s="20" t="s">
        <v>781</v>
      </c>
      <c r="E130" s="20" t="s">
        <v>790</v>
      </c>
      <c r="F130" s="20" t="s">
        <v>781</v>
      </c>
      <c r="G130" s="20" t="s">
        <v>807</v>
      </c>
      <c r="H130" s="20" t="s">
        <v>784</v>
      </c>
      <c r="I130" s="20" t="s">
        <v>789</v>
      </c>
      <c r="J130" s="20" t="s">
        <v>787</v>
      </c>
      <c r="K130" s="16" t="str">
        <f>IF(Tabela813[[#This Row],[C]]&lt;&gt;"",IF(Tabela813[[#This Row],[RED]]&lt;&gt;"",(Tabela813[[#This Row],[RED]] &amp; "."),"") &amp; CONCATENATE(Tabela813[[#This Row],[C]],".",Tabela813[[#This Row],[O]],".",Tabela813[[#This Row],[E]],".",Tabela813[[#This Row],[D1]],".",Tabela813[[#This Row],[D2]],".",Tabela813[[#This Row],[D3]],".",Tabela813[[#This Row],[T]],".",Tabela813[[#This Row],[D4]]),"")</f>
        <v>1.1.2.1.50.0.8.00</v>
      </c>
      <c r="L130" s="21" t="s">
        <v>3581</v>
      </c>
      <c r="M130" s="16" t="str">
        <f t="shared" si="1"/>
        <v>A</v>
      </c>
      <c r="N130" s="16">
        <f>IF(VALUE(Tabela813[[#This Row],[RED]]) &gt; 0,1,0) + IF(VALUE(J130)&gt;0,8,IF(VALUE(I130)&gt;0,7,IF(VALUE(H130)&gt;0,6,IF(VALUE(G130)&gt;0,5,IF(VALUE(F130)&gt;0,4,IF(VALUE(E130)&gt;0,3,IF(VALUE(D130)&gt;0,2,1)))))))</f>
        <v>7</v>
      </c>
      <c r="O130" s="20" t="s">
        <v>54</v>
      </c>
      <c r="P130" s="1" t="s">
        <v>91</v>
      </c>
      <c r="Q130" s="1"/>
      <c r="R130" s="16"/>
      <c r="T130" s="7" t="str">
        <f>Tabela813[[#This Row],[NR]]&amp;" - "&amp;Tabela813[[#This Row],[Especificação]]</f>
        <v>1.1.2.1.50.0.8.00 - Taxa de Fiscalização de Vigilância Sanitária - Juros de Mora da Dívida Ativa</v>
      </c>
      <c r="U130" s="7" t="str">
        <f>Tabela813[[#This Row],[NR]]&amp; " - "&amp;Tabela813[[#This Row],[Especificação]]</f>
        <v>1.1.2.1.50.0.8.00 - Taxa de Fiscalização de Vigilância Sanitária - Juros de Mora da Dívida Ativa</v>
      </c>
    </row>
    <row r="131" spans="1:21" ht="30">
      <c r="A131" s="23"/>
      <c r="B131" s="29"/>
      <c r="C131" s="20" t="s">
        <v>781</v>
      </c>
      <c r="D131" s="20" t="s">
        <v>781</v>
      </c>
      <c r="E131" s="20" t="s">
        <v>790</v>
      </c>
      <c r="F131" s="20" t="s">
        <v>781</v>
      </c>
      <c r="G131" s="20" t="s">
        <v>809</v>
      </c>
      <c r="H131" s="20" t="s">
        <v>784</v>
      </c>
      <c r="I131" s="20" t="s">
        <v>784</v>
      </c>
      <c r="J131" s="20" t="s">
        <v>787</v>
      </c>
      <c r="K131" s="16" t="str">
        <f>IF(Tabela813[[#This Row],[C]]&lt;&gt;"",IF(Tabela813[[#This Row],[RED]]&lt;&gt;"",(Tabela813[[#This Row],[RED]] &amp; "."),"") &amp; CONCATENATE(Tabela813[[#This Row],[C]],".",Tabela813[[#This Row],[O]],".",Tabela813[[#This Row],[E]],".",Tabela813[[#This Row],[D1]],".",Tabela813[[#This Row],[D2]],".",Tabela813[[#This Row],[D3]],".",Tabela813[[#This Row],[T]],".",Tabela813[[#This Row],[D4]]),"")</f>
        <v>1.1.2.1.51.0.0.00</v>
      </c>
      <c r="L131" s="21" t="s">
        <v>92</v>
      </c>
      <c r="M131" s="16" t="str">
        <f t="shared" ref="M131:M194" si="2">IF(N131 &lt; N132,"S","A")</f>
        <v>S</v>
      </c>
      <c r="N131" s="16">
        <f>IF(VALUE(Tabela813[[#This Row],[RED]]) &gt; 0,1,0) + IF(VALUE(J131)&gt;0,8,IF(VALUE(I131)&gt;0,7,IF(VALUE(H131)&gt;0,6,IF(VALUE(G131)&gt;0,5,IF(VALUE(F131)&gt;0,4,IF(VALUE(E131)&gt;0,3,IF(VALUE(D131)&gt;0,2,1)))))))</f>
        <v>5</v>
      </c>
      <c r="O131" s="20" t="s">
        <v>54</v>
      </c>
      <c r="P131" s="1" t="s">
        <v>93</v>
      </c>
      <c r="Q131" s="1"/>
      <c r="R131" s="16"/>
      <c r="T131" s="7" t="str">
        <f>Tabela813[[#This Row],[NR]]&amp;" - "&amp;Tabela813[[#This Row],[Especificação]]</f>
        <v>1.1.2.1.51.0.0.00 - Taxa de Saúde Suplementar</v>
      </c>
      <c r="U131" s="7" t="str">
        <f>Tabela813[[#This Row],[NR]]&amp; " - "&amp;Tabela813[[#This Row],[Especificação]]</f>
        <v>1.1.2.1.51.0.0.00 - Taxa de Saúde Suplementar</v>
      </c>
    </row>
    <row r="132" spans="1:21" ht="30">
      <c r="A132" s="23"/>
      <c r="B132" s="29"/>
      <c r="C132" s="20" t="s">
        <v>781</v>
      </c>
      <c r="D132" s="20" t="s">
        <v>781</v>
      </c>
      <c r="E132" s="20" t="s">
        <v>790</v>
      </c>
      <c r="F132" s="20" t="s">
        <v>781</v>
      </c>
      <c r="G132" s="20" t="s">
        <v>809</v>
      </c>
      <c r="H132" s="20" t="s">
        <v>784</v>
      </c>
      <c r="I132" s="20" t="s">
        <v>781</v>
      </c>
      <c r="J132" s="20" t="s">
        <v>787</v>
      </c>
      <c r="K132" s="16" t="str">
        <f>IF(Tabela813[[#This Row],[C]]&lt;&gt;"",IF(Tabela813[[#This Row],[RED]]&lt;&gt;"",(Tabela813[[#This Row],[RED]] &amp; "."),"") &amp; CONCATENATE(Tabela813[[#This Row],[C]],".",Tabela813[[#This Row],[O]],".",Tabela813[[#This Row],[E]],".",Tabela813[[#This Row],[D1]],".",Tabela813[[#This Row],[D2]],".",Tabela813[[#This Row],[D3]],".",Tabela813[[#This Row],[T]],".",Tabela813[[#This Row],[D4]]),"")</f>
        <v>1.1.2.1.51.0.1.00</v>
      </c>
      <c r="L132" s="21" t="s">
        <v>3582</v>
      </c>
      <c r="M132" s="16" t="str">
        <f t="shared" si="2"/>
        <v>A</v>
      </c>
      <c r="N132" s="16">
        <f>IF(VALUE(Tabela813[[#This Row],[RED]]) &gt; 0,1,0) + IF(VALUE(J132)&gt;0,8,IF(VALUE(I132)&gt;0,7,IF(VALUE(H132)&gt;0,6,IF(VALUE(G132)&gt;0,5,IF(VALUE(F132)&gt;0,4,IF(VALUE(E132)&gt;0,3,IF(VALUE(D132)&gt;0,2,1)))))))</f>
        <v>7</v>
      </c>
      <c r="O132" s="20" t="s">
        <v>54</v>
      </c>
      <c r="P132" s="1" t="s">
        <v>93</v>
      </c>
      <c r="Q132" s="1"/>
      <c r="R132" s="16"/>
      <c r="T132" s="7" t="str">
        <f>Tabela813[[#This Row],[NR]]&amp;" - "&amp;Tabela813[[#This Row],[Especificação]]</f>
        <v>1.1.2.1.51.0.1.00 - Taxa de Saúde Suplementar - Principal</v>
      </c>
      <c r="U132" s="7" t="str">
        <f>Tabela813[[#This Row],[NR]]&amp; " - "&amp;Tabela813[[#This Row],[Especificação]]</f>
        <v>1.1.2.1.51.0.1.00 - Taxa de Saúde Suplementar - Principal</v>
      </c>
    </row>
    <row r="133" spans="1:21" ht="30">
      <c r="A133" s="23"/>
      <c r="B133" s="29"/>
      <c r="C133" s="20" t="s">
        <v>781</v>
      </c>
      <c r="D133" s="20" t="s">
        <v>781</v>
      </c>
      <c r="E133" s="20" t="s">
        <v>790</v>
      </c>
      <c r="F133" s="20" t="s">
        <v>781</v>
      </c>
      <c r="G133" s="20" t="s">
        <v>809</v>
      </c>
      <c r="H133" s="20" t="s">
        <v>784</v>
      </c>
      <c r="I133" s="20" t="s">
        <v>790</v>
      </c>
      <c r="J133" s="20" t="s">
        <v>787</v>
      </c>
      <c r="K133" s="16" t="str">
        <f>IF(Tabela813[[#This Row],[C]]&lt;&gt;"",IF(Tabela813[[#This Row],[RED]]&lt;&gt;"",(Tabela813[[#This Row],[RED]] &amp; "."),"") &amp; CONCATENATE(Tabela813[[#This Row],[C]],".",Tabela813[[#This Row],[O]],".",Tabela813[[#This Row],[E]],".",Tabela813[[#This Row],[D1]],".",Tabela813[[#This Row],[D2]],".",Tabela813[[#This Row],[D3]],".",Tabela813[[#This Row],[T]],".",Tabela813[[#This Row],[D4]]),"")</f>
        <v>1.1.2.1.51.0.2.00</v>
      </c>
      <c r="L133" s="21" t="s">
        <v>3583</v>
      </c>
      <c r="M133" s="16" t="str">
        <f t="shared" si="2"/>
        <v>A</v>
      </c>
      <c r="N133" s="16">
        <f>IF(VALUE(Tabela813[[#This Row],[RED]]) &gt; 0,1,0) + IF(VALUE(J133)&gt;0,8,IF(VALUE(I133)&gt;0,7,IF(VALUE(H133)&gt;0,6,IF(VALUE(G133)&gt;0,5,IF(VALUE(F133)&gt;0,4,IF(VALUE(E133)&gt;0,3,IF(VALUE(D133)&gt;0,2,1)))))))</f>
        <v>7</v>
      </c>
      <c r="O133" s="20" t="s">
        <v>54</v>
      </c>
      <c r="P133" s="1" t="s">
        <v>93</v>
      </c>
      <c r="Q133" s="1"/>
      <c r="R133" s="16"/>
      <c r="T133" s="7" t="str">
        <f>Tabela813[[#This Row],[NR]]&amp;" - "&amp;Tabela813[[#This Row],[Especificação]]</f>
        <v>1.1.2.1.51.0.2.00 - Taxa de Saúde Suplementar - Multas e Juros de Mora</v>
      </c>
      <c r="U133" s="7" t="str">
        <f>Tabela813[[#This Row],[NR]]&amp; " - "&amp;Tabela813[[#This Row],[Especificação]]</f>
        <v>1.1.2.1.51.0.2.00 - Taxa de Saúde Suplementar - Multas e Juros de Mora</v>
      </c>
    </row>
    <row r="134" spans="1:21" ht="30">
      <c r="A134" s="23"/>
      <c r="B134" s="29"/>
      <c r="C134" s="20" t="s">
        <v>781</v>
      </c>
      <c r="D134" s="20" t="s">
        <v>781</v>
      </c>
      <c r="E134" s="20" t="s">
        <v>790</v>
      </c>
      <c r="F134" s="20" t="s">
        <v>781</v>
      </c>
      <c r="G134" s="20" t="s">
        <v>809</v>
      </c>
      <c r="H134" s="20" t="s">
        <v>784</v>
      </c>
      <c r="I134" s="20" t="s">
        <v>782</v>
      </c>
      <c r="J134" s="20" t="s">
        <v>787</v>
      </c>
      <c r="K134" s="16" t="str">
        <f>IF(Tabela813[[#This Row],[C]]&lt;&gt;"",IF(Tabela813[[#This Row],[RED]]&lt;&gt;"",(Tabela813[[#This Row],[RED]] &amp; "."),"") &amp; CONCATENATE(Tabela813[[#This Row],[C]],".",Tabela813[[#This Row],[O]],".",Tabela813[[#This Row],[E]],".",Tabela813[[#This Row],[D1]],".",Tabela813[[#This Row],[D2]],".",Tabela813[[#This Row],[D3]],".",Tabela813[[#This Row],[T]],".",Tabela813[[#This Row],[D4]]),"")</f>
        <v>1.1.2.1.51.0.3.00</v>
      </c>
      <c r="L134" s="21" t="s">
        <v>3584</v>
      </c>
      <c r="M134" s="16" t="str">
        <f t="shared" si="2"/>
        <v>A</v>
      </c>
      <c r="N134" s="16">
        <f>IF(VALUE(Tabela813[[#This Row],[RED]]) &gt; 0,1,0) + IF(VALUE(J134)&gt;0,8,IF(VALUE(I134)&gt;0,7,IF(VALUE(H134)&gt;0,6,IF(VALUE(G134)&gt;0,5,IF(VALUE(F134)&gt;0,4,IF(VALUE(E134)&gt;0,3,IF(VALUE(D134)&gt;0,2,1)))))))</f>
        <v>7</v>
      </c>
      <c r="O134" s="20" t="s">
        <v>54</v>
      </c>
      <c r="P134" s="1" t="s">
        <v>93</v>
      </c>
      <c r="Q134" s="1"/>
      <c r="R134" s="16"/>
      <c r="T134" s="7" t="str">
        <f>Tabela813[[#This Row],[NR]]&amp;" - "&amp;Tabela813[[#This Row],[Especificação]]</f>
        <v>1.1.2.1.51.0.3.00 - Taxa de Saúde Suplementar - Dívida Ativa</v>
      </c>
      <c r="U134" s="7" t="str">
        <f>Tabela813[[#This Row],[NR]]&amp; " - "&amp;Tabela813[[#This Row],[Especificação]]</f>
        <v>1.1.2.1.51.0.3.00 - Taxa de Saúde Suplementar - Dívida Ativa</v>
      </c>
    </row>
    <row r="135" spans="1:21" ht="30">
      <c r="A135" s="23"/>
      <c r="B135" s="29"/>
      <c r="C135" s="20" t="s">
        <v>781</v>
      </c>
      <c r="D135" s="20" t="s">
        <v>781</v>
      </c>
      <c r="E135" s="20" t="s">
        <v>790</v>
      </c>
      <c r="F135" s="20" t="s">
        <v>781</v>
      </c>
      <c r="G135" s="20" t="s">
        <v>809</v>
      </c>
      <c r="H135" s="20" t="s">
        <v>784</v>
      </c>
      <c r="I135" s="20" t="s">
        <v>791</v>
      </c>
      <c r="J135" s="20" t="s">
        <v>787</v>
      </c>
      <c r="K135" s="16" t="str">
        <f>IF(Tabela813[[#This Row],[C]]&lt;&gt;"",IF(Tabela813[[#This Row],[RED]]&lt;&gt;"",(Tabela813[[#This Row],[RED]] &amp; "."),"") &amp; CONCATENATE(Tabela813[[#This Row],[C]],".",Tabela813[[#This Row],[O]],".",Tabela813[[#This Row],[E]],".",Tabela813[[#This Row],[D1]],".",Tabela813[[#This Row],[D2]],".",Tabela813[[#This Row],[D3]],".",Tabela813[[#This Row],[T]],".",Tabela813[[#This Row],[D4]]),"")</f>
        <v>1.1.2.1.51.0.4.00</v>
      </c>
      <c r="L135" s="21" t="s">
        <v>3585</v>
      </c>
      <c r="M135" s="16" t="str">
        <f t="shared" si="2"/>
        <v>A</v>
      </c>
      <c r="N135" s="16">
        <f>IF(VALUE(Tabela813[[#This Row],[RED]]) &gt; 0,1,0) + IF(VALUE(J135)&gt;0,8,IF(VALUE(I135)&gt;0,7,IF(VALUE(H135)&gt;0,6,IF(VALUE(G135)&gt;0,5,IF(VALUE(F135)&gt;0,4,IF(VALUE(E135)&gt;0,3,IF(VALUE(D135)&gt;0,2,1)))))))</f>
        <v>7</v>
      </c>
      <c r="O135" s="20" t="s">
        <v>54</v>
      </c>
      <c r="P135" s="1" t="s">
        <v>93</v>
      </c>
      <c r="Q135" s="1"/>
      <c r="R135" s="16"/>
      <c r="T135" s="7" t="str">
        <f>Tabela813[[#This Row],[NR]]&amp;" - "&amp;Tabela813[[#This Row],[Especificação]]</f>
        <v>1.1.2.1.51.0.4.00 - Taxa de Saúde Suplementar - Dívida Ativa - Multas e Juros de Mora da Dívida Ativa</v>
      </c>
      <c r="U135" s="7" t="str">
        <f>Tabela813[[#This Row],[NR]]&amp; " - "&amp;Tabela813[[#This Row],[Especificação]]</f>
        <v>1.1.2.1.51.0.4.00 - Taxa de Saúde Suplementar - Dívida Ativa - Multas e Juros de Mora da Dívida Ativa</v>
      </c>
    </row>
    <row r="136" spans="1:21" ht="30">
      <c r="A136" s="23"/>
      <c r="B136" s="29"/>
      <c r="C136" s="20" t="s">
        <v>781</v>
      </c>
      <c r="D136" s="20" t="s">
        <v>781</v>
      </c>
      <c r="E136" s="20" t="s">
        <v>790</v>
      </c>
      <c r="F136" s="20" t="s">
        <v>781</v>
      </c>
      <c r="G136" s="20" t="s">
        <v>809</v>
      </c>
      <c r="H136" s="20" t="s">
        <v>784</v>
      </c>
      <c r="I136" s="20" t="s">
        <v>792</v>
      </c>
      <c r="J136" s="20" t="s">
        <v>787</v>
      </c>
      <c r="K136" s="16" t="str">
        <f>IF(Tabela813[[#This Row],[C]]&lt;&gt;"",IF(Tabela813[[#This Row],[RED]]&lt;&gt;"",(Tabela813[[#This Row],[RED]] &amp; "."),"") &amp; CONCATENATE(Tabela813[[#This Row],[C]],".",Tabela813[[#This Row],[O]],".",Tabela813[[#This Row],[E]],".",Tabela813[[#This Row],[D1]],".",Tabela813[[#This Row],[D2]],".",Tabela813[[#This Row],[D3]],".",Tabela813[[#This Row],[T]],".",Tabela813[[#This Row],[D4]]),"")</f>
        <v>1.1.2.1.51.0.5.00</v>
      </c>
      <c r="L136" s="21" t="s">
        <v>3586</v>
      </c>
      <c r="M136" s="16" t="str">
        <f t="shared" si="2"/>
        <v>A</v>
      </c>
      <c r="N136" s="16">
        <f>IF(VALUE(Tabela813[[#This Row],[RED]]) &gt; 0,1,0) + IF(VALUE(J136)&gt;0,8,IF(VALUE(I136)&gt;0,7,IF(VALUE(H136)&gt;0,6,IF(VALUE(G136)&gt;0,5,IF(VALUE(F136)&gt;0,4,IF(VALUE(E136)&gt;0,3,IF(VALUE(D136)&gt;0,2,1)))))))</f>
        <v>7</v>
      </c>
      <c r="O136" s="20" t="s">
        <v>54</v>
      </c>
      <c r="P136" s="1" t="s">
        <v>93</v>
      </c>
      <c r="Q136" s="1"/>
      <c r="R136" s="16"/>
      <c r="T136" s="7" t="str">
        <f>Tabela813[[#This Row],[NR]]&amp;" - "&amp;Tabela813[[#This Row],[Especificação]]</f>
        <v>1.1.2.1.51.0.5.00 - Taxa de Saúde Suplementar - Multas</v>
      </c>
      <c r="U136" s="7" t="str">
        <f>Tabela813[[#This Row],[NR]]&amp; " - "&amp;Tabela813[[#This Row],[Especificação]]</f>
        <v>1.1.2.1.51.0.5.00 - Taxa de Saúde Suplementar - Multas</v>
      </c>
    </row>
    <row r="137" spans="1:21" ht="30">
      <c r="A137" s="23"/>
      <c r="B137" s="29"/>
      <c r="C137" s="20" t="s">
        <v>781</v>
      </c>
      <c r="D137" s="20" t="s">
        <v>781</v>
      </c>
      <c r="E137" s="20" t="s">
        <v>790</v>
      </c>
      <c r="F137" s="20" t="s">
        <v>781</v>
      </c>
      <c r="G137" s="20" t="s">
        <v>809</v>
      </c>
      <c r="H137" s="20" t="s">
        <v>784</v>
      </c>
      <c r="I137" s="20" t="s">
        <v>786</v>
      </c>
      <c r="J137" s="20" t="s">
        <v>787</v>
      </c>
      <c r="K137" s="16" t="str">
        <f>IF(Tabela813[[#This Row],[C]]&lt;&gt;"",IF(Tabela813[[#This Row],[RED]]&lt;&gt;"",(Tabela813[[#This Row],[RED]] &amp; "."),"") &amp; CONCATENATE(Tabela813[[#This Row],[C]],".",Tabela813[[#This Row],[O]],".",Tabela813[[#This Row],[E]],".",Tabela813[[#This Row],[D1]],".",Tabela813[[#This Row],[D2]],".",Tabela813[[#This Row],[D3]],".",Tabela813[[#This Row],[T]],".",Tabela813[[#This Row],[D4]]),"")</f>
        <v>1.1.2.1.51.0.6.00</v>
      </c>
      <c r="L137" s="21" t="s">
        <v>3587</v>
      </c>
      <c r="M137" s="16" t="str">
        <f t="shared" si="2"/>
        <v>A</v>
      </c>
      <c r="N137" s="16">
        <f>IF(VALUE(Tabela813[[#This Row],[RED]]) &gt; 0,1,0) + IF(VALUE(J137)&gt;0,8,IF(VALUE(I137)&gt;0,7,IF(VALUE(H137)&gt;0,6,IF(VALUE(G137)&gt;0,5,IF(VALUE(F137)&gt;0,4,IF(VALUE(E137)&gt;0,3,IF(VALUE(D137)&gt;0,2,1)))))))</f>
        <v>7</v>
      </c>
      <c r="O137" s="20" t="s">
        <v>54</v>
      </c>
      <c r="P137" s="1" t="s">
        <v>93</v>
      </c>
      <c r="Q137" s="1"/>
      <c r="R137" s="16"/>
      <c r="T137" s="7" t="str">
        <f>Tabela813[[#This Row],[NR]]&amp;" - "&amp;Tabela813[[#This Row],[Especificação]]</f>
        <v>1.1.2.1.51.0.6.00 - Taxa de Saúde Suplementar - Juros de Mora</v>
      </c>
      <c r="U137" s="7" t="str">
        <f>Tabela813[[#This Row],[NR]]&amp; " - "&amp;Tabela813[[#This Row],[Especificação]]</f>
        <v>1.1.2.1.51.0.6.00 - Taxa de Saúde Suplementar - Juros de Mora</v>
      </c>
    </row>
    <row r="138" spans="1:21" ht="30">
      <c r="A138" s="23"/>
      <c r="B138" s="29"/>
      <c r="C138" s="20" t="s">
        <v>781</v>
      </c>
      <c r="D138" s="20" t="s">
        <v>781</v>
      </c>
      <c r="E138" s="20" t="s">
        <v>790</v>
      </c>
      <c r="F138" s="20" t="s">
        <v>781</v>
      </c>
      <c r="G138" s="20" t="s">
        <v>809</v>
      </c>
      <c r="H138" s="20" t="s">
        <v>784</v>
      </c>
      <c r="I138" s="20" t="s">
        <v>788</v>
      </c>
      <c r="J138" s="20" t="s">
        <v>787</v>
      </c>
      <c r="K138" s="16" t="str">
        <f>IF(Tabela813[[#This Row],[C]]&lt;&gt;"",IF(Tabela813[[#This Row],[RED]]&lt;&gt;"",(Tabela813[[#This Row],[RED]] &amp; "."),"") &amp; CONCATENATE(Tabela813[[#This Row],[C]],".",Tabela813[[#This Row],[O]],".",Tabela813[[#This Row],[E]],".",Tabela813[[#This Row],[D1]],".",Tabela813[[#This Row],[D2]],".",Tabela813[[#This Row],[D3]],".",Tabela813[[#This Row],[T]],".",Tabela813[[#This Row],[D4]]),"")</f>
        <v>1.1.2.1.51.0.7.00</v>
      </c>
      <c r="L138" s="21" t="s">
        <v>3588</v>
      </c>
      <c r="M138" s="16" t="str">
        <f t="shared" si="2"/>
        <v>A</v>
      </c>
      <c r="N138" s="16">
        <f>IF(VALUE(Tabela813[[#This Row],[RED]]) &gt; 0,1,0) + IF(VALUE(J138)&gt;0,8,IF(VALUE(I138)&gt;0,7,IF(VALUE(H138)&gt;0,6,IF(VALUE(G138)&gt;0,5,IF(VALUE(F138)&gt;0,4,IF(VALUE(E138)&gt;0,3,IF(VALUE(D138)&gt;0,2,1)))))))</f>
        <v>7</v>
      </c>
      <c r="O138" s="20" t="s">
        <v>54</v>
      </c>
      <c r="P138" s="1" t="s">
        <v>93</v>
      </c>
      <c r="Q138" s="1"/>
      <c r="R138" s="16"/>
      <c r="T138" s="7" t="str">
        <f>Tabela813[[#This Row],[NR]]&amp;" - "&amp;Tabela813[[#This Row],[Especificação]]</f>
        <v>1.1.2.1.51.0.7.00 - Taxa de Saúde Suplementar - Dívida Ativa - Multas da Dívida Ativa</v>
      </c>
      <c r="U138" s="7" t="str">
        <f>Tabela813[[#This Row],[NR]]&amp; " - "&amp;Tabela813[[#This Row],[Especificação]]</f>
        <v>1.1.2.1.51.0.7.00 - Taxa de Saúde Suplementar - Dívida Ativa - Multas da Dívida Ativa</v>
      </c>
    </row>
    <row r="139" spans="1:21" ht="30">
      <c r="A139" s="23"/>
      <c r="B139" s="29"/>
      <c r="C139" s="20" t="s">
        <v>781</v>
      </c>
      <c r="D139" s="20" t="s">
        <v>781</v>
      </c>
      <c r="E139" s="20" t="s">
        <v>790</v>
      </c>
      <c r="F139" s="20" t="s">
        <v>781</v>
      </c>
      <c r="G139" s="20" t="s">
        <v>809</v>
      </c>
      <c r="H139" s="20" t="s">
        <v>784</v>
      </c>
      <c r="I139" s="20" t="s">
        <v>789</v>
      </c>
      <c r="J139" s="20" t="s">
        <v>787</v>
      </c>
      <c r="K139" s="16" t="str">
        <f>IF(Tabela813[[#This Row],[C]]&lt;&gt;"",IF(Tabela813[[#This Row],[RED]]&lt;&gt;"",(Tabela813[[#This Row],[RED]] &amp; "."),"") &amp; CONCATENATE(Tabela813[[#This Row],[C]],".",Tabela813[[#This Row],[O]],".",Tabela813[[#This Row],[E]],".",Tabela813[[#This Row],[D1]],".",Tabela813[[#This Row],[D2]],".",Tabela813[[#This Row],[D3]],".",Tabela813[[#This Row],[T]],".",Tabela813[[#This Row],[D4]]),"")</f>
        <v>1.1.2.1.51.0.8.00</v>
      </c>
      <c r="L139" s="21" t="s">
        <v>3589</v>
      </c>
      <c r="M139" s="16" t="str">
        <f t="shared" si="2"/>
        <v>A</v>
      </c>
      <c r="N139" s="16">
        <f>IF(VALUE(Tabela813[[#This Row],[RED]]) &gt; 0,1,0) + IF(VALUE(J139)&gt;0,8,IF(VALUE(I139)&gt;0,7,IF(VALUE(H139)&gt;0,6,IF(VALUE(G139)&gt;0,5,IF(VALUE(F139)&gt;0,4,IF(VALUE(E139)&gt;0,3,IF(VALUE(D139)&gt;0,2,1)))))))</f>
        <v>7</v>
      </c>
      <c r="O139" s="20" t="s">
        <v>54</v>
      </c>
      <c r="P139" s="1" t="s">
        <v>93</v>
      </c>
      <c r="Q139" s="1"/>
      <c r="R139" s="16"/>
      <c r="T139" s="7" t="str">
        <f>Tabela813[[#This Row],[NR]]&amp;" - "&amp;Tabela813[[#This Row],[Especificação]]</f>
        <v>1.1.2.1.51.0.8.00 - Taxa de Saúde Suplementar - Juros de Mora da Dívida Ativa</v>
      </c>
      <c r="U139" s="7" t="str">
        <f>Tabela813[[#This Row],[NR]]&amp; " - "&amp;Tabela813[[#This Row],[Especificação]]</f>
        <v>1.1.2.1.51.0.8.00 - Taxa de Saúde Suplementar - Juros de Mora da Dívida Ativa</v>
      </c>
    </row>
    <row r="140" spans="1:21" ht="30">
      <c r="A140" s="23"/>
      <c r="B140" s="29"/>
      <c r="C140" s="20" t="s">
        <v>781</v>
      </c>
      <c r="D140" s="20" t="s">
        <v>781</v>
      </c>
      <c r="E140" s="20" t="s">
        <v>790</v>
      </c>
      <c r="F140" s="20" t="s">
        <v>790</v>
      </c>
      <c r="G140" s="20" t="s">
        <v>787</v>
      </c>
      <c r="H140" s="20" t="s">
        <v>784</v>
      </c>
      <c r="I140" s="20" t="s">
        <v>784</v>
      </c>
      <c r="J140" s="20" t="s">
        <v>787</v>
      </c>
      <c r="K140" s="16" t="str">
        <f>IF(Tabela813[[#This Row],[C]]&lt;&gt;"",IF(Tabela813[[#This Row],[RED]]&lt;&gt;"",(Tabela813[[#This Row],[RED]] &amp; "."),"") &amp; CONCATENATE(Tabela813[[#This Row],[C]],".",Tabela813[[#This Row],[O]],".",Tabela813[[#This Row],[E]],".",Tabela813[[#This Row],[D1]],".",Tabela813[[#This Row],[D2]],".",Tabela813[[#This Row],[D3]],".",Tabela813[[#This Row],[T]],".",Tabela813[[#This Row],[D4]]),"")</f>
        <v>1.1.2.2.00.0.0.00</v>
      </c>
      <c r="L140" s="21" t="s">
        <v>2488</v>
      </c>
      <c r="M140" s="16" t="str">
        <f t="shared" si="2"/>
        <v>S</v>
      </c>
      <c r="N140" s="16">
        <f>IF(VALUE(Tabela813[[#This Row],[RED]]) &gt; 0,1,0) + IF(VALUE(J140)&gt;0,8,IF(VALUE(I140)&gt;0,7,IF(VALUE(H140)&gt;0,6,IF(VALUE(G140)&gt;0,5,IF(VALUE(F140)&gt;0,4,IF(VALUE(E140)&gt;0,3,IF(VALUE(D140)&gt;0,2,1)))))))</f>
        <v>4</v>
      </c>
      <c r="O140" s="20" t="s">
        <v>44</v>
      </c>
      <c r="P140" s="1" t="s">
        <v>94</v>
      </c>
      <c r="Q140" s="1"/>
      <c r="R140" s="16"/>
      <c r="T140" s="7" t="str">
        <f>Tabela813[[#This Row],[NR]]&amp;" - "&amp;Tabela813[[#This Row],[Especificação]]</f>
        <v>1.1.2.2.00.0.0.00 - Taxas Pela Prestação de Serviços</v>
      </c>
      <c r="U140" s="7" t="str">
        <f>Tabela813[[#This Row],[NR]]&amp; " - "&amp;Tabela813[[#This Row],[Especificação]]</f>
        <v>1.1.2.2.00.0.0.00 - Taxas Pela Prestação de Serviços</v>
      </c>
    </row>
    <row r="141" spans="1:21" ht="30">
      <c r="A141" s="23"/>
      <c r="B141" s="29"/>
      <c r="C141" s="20" t="s">
        <v>781</v>
      </c>
      <c r="D141" s="20" t="s">
        <v>781</v>
      </c>
      <c r="E141" s="20" t="s">
        <v>790</v>
      </c>
      <c r="F141" s="20" t="s">
        <v>790</v>
      </c>
      <c r="G141" s="20" t="s">
        <v>783</v>
      </c>
      <c r="H141" s="20" t="s">
        <v>784</v>
      </c>
      <c r="I141" s="20" t="s">
        <v>784</v>
      </c>
      <c r="J141" s="20" t="s">
        <v>787</v>
      </c>
      <c r="K141" s="16" t="str">
        <f>IF(Tabela813[[#This Row],[C]]&lt;&gt;"",IF(Tabela813[[#This Row],[RED]]&lt;&gt;"",(Tabela813[[#This Row],[RED]] &amp; "."),"") &amp; CONCATENATE(Tabela813[[#This Row],[C]],".",Tabela813[[#This Row],[O]],".",Tabela813[[#This Row],[E]],".",Tabela813[[#This Row],[D1]],".",Tabela813[[#This Row],[D2]],".",Tabela813[[#This Row],[D3]],".",Tabela813[[#This Row],[T]],".",Tabela813[[#This Row],[D4]]),"")</f>
        <v>1.1.2.2.01.0.0.00</v>
      </c>
      <c r="L141" s="21" t="s">
        <v>2489</v>
      </c>
      <c r="M141" s="16" t="str">
        <f t="shared" si="2"/>
        <v>S</v>
      </c>
      <c r="N141" s="16">
        <f>IF(VALUE(Tabela813[[#This Row],[RED]]) &gt; 0,1,0) + IF(VALUE(J141)&gt;0,8,IF(VALUE(I141)&gt;0,7,IF(VALUE(H141)&gt;0,6,IF(VALUE(G141)&gt;0,5,IF(VALUE(F141)&gt;0,4,IF(VALUE(E141)&gt;0,3,IF(VALUE(D141)&gt;0,2,1)))))))</f>
        <v>5</v>
      </c>
      <c r="O141" s="20" t="s">
        <v>50</v>
      </c>
      <c r="P141" s="1" t="s">
        <v>95</v>
      </c>
      <c r="Q141" s="1"/>
      <c r="R141" s="16"/>
      <c r="T141" s="7" t="str">
        <f>Tabela813[[#This Row],[NR]]&amp;" - "&amp;Tabela813[[#This Row],[Especificação]]</f>
        <v>1.1.2.2.01.0.0.00 - Taxas Pela Prestação de Serviços em Geral</v>
      </c>
      <c r="U141" s="7" t="str">
        <f>Tabela813[[#This Row],[NR]]&amp; " - "&amp;Tabela813[[#This Row],[Especificação]]</f>
        <v>1.1.2.2.01.0.0.00 - Taxas Pela Prestação de Serviços em Geral</v>
      </c>
    </row>
    <row r="142" spans="1:21" ht="30">
      <c r="A142" s="23"/>
      <c r="B142" s="29"/>
      <c r="C142" s="20" t="s">
        <v>781</v>
      </c>
      <c r="D142" s="20" t="s">
        <v>781</v>
      </c>
      <c r="E142" s="20" t="s">
        <v>790</v>
      </c>
      <c r="F142" s="20" t="s">
        <v>790</v>
      </c>
      <c r="G142" s="20" t="s">
        <v>783</v>
      </c>
      <c r="H142" s="20" t="s">
        <v>784</v>
      </c>
      <c r="I142" s="20" t="s">
        <v>781</v>
      </c>
      <c r="J142" s="20" t="s">
        <v>787</v>
      </c>
      <c r="K142" s="16" t="str">
        <f>IF(Tabela813[[#This Row],[C]]&lt;&gt;"",IF(Tabela813[[#This Row],[RED]]&lt;&gt;"",(Tabela813[[#This Row],[RED]] &amp; "."),"") &amp; CONCATENATE(Tabela813[[#This Row],[C]],".",Tabela813[[#This Row],[O]],".",Tabela813[[#This Row],[E]],".",Tabela813[[#This Row],[D1]],".",Tabela813[[#This Row],[D2]],".",Tabela813[[#This Row],[D3]],".",Tabela813[[#This Row],[T]],".",Tabela813[[#This Row],[D4]]),"")</f>
        <v>1.1.2.2.01.0.1.00</v>
      </c>
      <c r="L142" s="21" t="s">
        <v>3590</v>
      </c>
      <c r="M142" s="16" t="str">
        <f t="shared" si="2"/>
        <v>A</v>
      </c>
      <c r="N142" s="16">
        <f>IF(VALUE(Tabela813[[#This Row],[RED]]) &gt; 0,1,0) + IF(VALUE(J142)&gt;0,8,IF(VALUE(I142)&gt;0,7,IF(VALUE(H142)&gt;0,6,IF(VALUE(G142)&gt;0,5,IF(VALUE(F142)&gt;0,4,IF(VALUE(E142)&gt;0,3,IF(VALUE(D142)&gt;0,2,1)))))))</f>
        <v>7</v>
      </c>
      <c r="O142" s="20" t="s">
        <v>50</v>
      </c>
      <c r="P142" s="1" t="s">
        <v>95</v>
      </c>
      <c r="Q142" s="1"/>
      <c r="R142" s="16"/>
      <c r="T142" s="7" t="str">
        <f>Tabela813[[#This Row],[NR]]&amp;" - "&amp;Tabela813[[#This Row],[Especificação]]</f>
        <v>1.1.2.2.01.0.1.00 - Taxas Pela Prestação de Serviços em Geral - Principal</v>
      </c>
      <c r="U142" s="7" t="str">
        <f>Tabela813[[#This Row],[NR]]&amp; " - "&amp;Tabela813[[#This Row],[Especificação]]</f>
        <v>1.1.2.2.01.0.1.00 - Taxas Pela Prestação de Serviços em Geral - Principal</v>
      </c>
    </row>
    <row r="143" spans="1:21" ht="30">
      <c r="A143" s="23"/>
      <c r="B143" s="29"/>
      <c r="C143" s="20" t="s">
        <v>781</v>
      </c>
      <c r="D143" s="20" t="s">
        <v>781</v>
      </c>
      <c r="E143" s="20" t="s">
        <v>790</v>
      </c>
      <c r="F143" s="20" t="s">
        <v>790</v>
      </c>
      <c r="G143" s="20" t="s">
        <v>783</v>
      </c>
      <c r="H143" s="20" t="s">
        <v>784</v>
      </c>
      <c r="I143" s="20" t="s">
        <v>790</v>
      </c>
      <c r="J143" s="20" t="s">
        <v>787</v>
      </c>
      <c r="K143" s="16" t="str">
        <f>IF(Tabela813[[#This Row],[C]]&lt;&gt;"",IF(Tabela813[[#This Row],[RED]]&lt;&gt;"",(Tabela813[[#This Row],[RED]] &amp; "."),"") &amp; CONCATENATE(Tabela813[[#This Row],[C]],".",Tabela813[[#This Row],[O]],".",Tabela813[[#This Row],[E]],".",Tabela813[[#This Row],[D1]],".",Tabela813[[#This Row],[D2]],".",Tabela813[[#This Row],[D3]],".",Tabela813[[#This Row],[T]],".",Tabela813[[#This Row],[D4]]),"")</f>
        <v>1.1.2.2.01.0.2.00</v>
      </c>
      <c r="L143" s="21" t="s">
        <v>3591</v>
      </c>
      <c r="M143" s="16" t="str">
        <f t="shared" si="2"/>
        <v>A</v>
      </c>
      <c r="N143" s="16">
        <f>IF(VALUE(Tabela813[[#This Row],[RED]]) &gt; 0,1,0) + IF(VALUE(J143)&gt;0,8,IF(VALUE(I143)&gt;0,7,IF(VALUE(H143)&gt;0,6,IF(VALUE(G143)&gt;0,5,IF(VALUE(F143)&gt;0,4,IF(VALUE(E143)&gt;0,3,IF(VALUE(D143)&gt;0,2,1)))))))</f>
        <v>7</v>
      </c>
      <c r="O143" s="20" t="s">
        <v>50</v>
      </c>
      <c r="P143" s="1" t="s">
        <v>95</v>
      </c>
      <c r="Q143" s="1"/>
      <c r="R143" s="16"/>
      <c r="T143" s="7" t="str">
        <f>Tabela813[[#This Row],[NR]]&amp;" - "&amp;Tabela813[[#This Row],[Especificação]]</f>
        <v>1.1.2.2.01.0.2.00 - Taxas Pela Prestação de Serviços em Geral - Multas e Juros de Mora</v>
      </c>
      <c r="U143" s="7" t="str">
        <f>Tabela813[[#This Row],[NR]]&amp; " - "&amp;Tabela813[[#This Row],[Especificação]]</f>
        <v>1.1.2.2.01.0.2.00 - Taxas Pela Prestação de Serviços em Geral - Multas e Juros de Mora</v>
      </c>
    </row>
    <row r="144" spans="1:21" ht="30">
      <c r="A144" s="23"/>
      <c r="B144" s="29"/>
      <c r="C144" s="20" t="s">
        <v>781</v>
      </c>
      <c r="D144" s="20" t="s">
        <v>781</v>
      </c>
      <c r="E144" s="20" t="s">
        <v>790</v>
      </c>
      <c r="F144" s="20" t="s">
        <v>790</v>
      </c>
      <c r="G144" s="20" t="s">
        <v>783</v>
      </c>
      <c r="H144" s="20" t="s">
        <v>784</v>
      </c>
      <c r="I144" s="20" t="s">
        <v>782</v>
      </c>
      <c r="J144" s="20" t="s">
        <v>787</v>
      </c>
      <c r="K144" s="16" t="str">
        <f>IF(Tabela813[[#This Row],[C]]&lt;&gt;"",IF(Tabela813[[#This Row],[RED]]&lt;&gt;"",(Tabela813[[#This Row],[RED]] &amp; "."),"") &amp; CONCATENATE(Tabela813[[#This Row],[C]],".",Tabela813[[#This Row],[O]],".",Tabela813[[#This Row],[E]],".",Tabela813[[#This Row],[D1]],".",Tabela813[[#This Row],[D2]],".",Tabela813[[#This Row],[D3]],".",Tabela813[[#This Row],[T]],".",Tabela813[[#This Row],[D4]]),"")</f>
        <v>1.1.2.2.01.0.3.00</v>
      </c>
      <c r="L144" s="21" t="s">
        <v>3592</v>
      </c>
      <c r="M144" s="16" t="str">
        <f t="shared" si="2"/>
        <v>A</v>
      </c>
      <c r="N144" s="16">
        <f>IF(VALUE(Tabela813[[#This Row],[RED]]) &gt; 0,1,0) + IF(VALUE(J144)&gt;0,8,IF(VALUE(I144)&gt;0,7,IF(VALUE(H144)&gt;0,6,IF(VALUE(G144)&gt;0,5,IF(VALUE(F144)&gt;0,4,IF(VALUE(E144)&gt;0,3,IF(VALUE(D144)&gt;0,2,1)))))))</f>
        <v>7</v>
      </c>
      <c r="O144" s="20" t="s">
        <v>50</v>
      </c>
      <c r="P144" s="1" t="s">
        <v>95</v>
      </c>
      <c r="Q144" s="1"/>
      <c r="R144" s="16"/>
      <c r="T144" s="7" t="str">
        <f>Tabela813[[#This Row],[NR]]&amp;" - "&amp;Tabela813[[#This Row],[Especificação]]</f>
        <v>1.1.2.2.01.0.3.00 - Taxas Pela Prestação de Serviços em Geral - Dívida Ativa</v>
      </c>
      <c r="U144" s="7" t="str">
        <f>Tabela813[[#This Row],[NR]]&amp; " - "&amp;Tabela813[[#This Row],[Especificação]]</f>
        <v>1.1.2.2.01.0.3.00 - Taxas Pela Prestação de Serviços em Geral - Dívida Ativa</v>
      </c>
    </row>
    <row r="145" spans="1:21" ht="30">
      <c r="A145" s="23"/>
      <c r="B145" s="29"/>
      <c r="C145" s="20" t="s">
        <v>781</v>
      </c>
      <c r="D145" s="20" t="s">
        <v>781</v>
      </c>
      <c r="E145" s="20" t="s">
        <v>790</v>
      </c>
      <c r="F145" s="20" t="s">
        <v>790</v>
      </c>
      <c r="G145" s="20" t="s">
        <v>783</v>
      </c>
      <c r="H145" s="20" t="s">
        <v>784</v>
      </c>
      <c r="I145" s="20" t="s">
        <v>791</v>
      </c>
      <c r="J145" s="20" t="s">
        <v>787</v>
      </c>
      <c r="K145" s="16" t="str">
        <f>IF(Tabela813[[#This Row],[C]]&lt;&gt;"",IF(Tabela813[[#This Row],[RED]]&lt;&gt;"",(Tabela813[[#This Row],[RED]] &amp; "."),"") &amp; CONCATENATE(Tabela813[[#This Row],[C]],".",Tabela813[[#This Row],[O]],".",Tabela813[[#This Row],[E]],".",Tabela813[[#This Row],[D1]],".",Tabela813[[#This Row],[D2]],".",Tabela813[[#This Row],[D3]],".",Tabela813[[#This Row],[T]],".",Tabela813[[#This Row],[D4]]),"")</f>
        <v>1.1.2.2.01.0.4.00</v>
      </c>
      <c r="L145" s="21" t="s">
        <v>3593</v>
      </c>
      <c r="M145" s="16" t="str">
        <f t="shared" si="2"/>
        <v>A</v>
      </c>
      <c r="N145" s="16">
        <f>IF(VALUE(Tabela813[[#This Row],[RED]]) &gt; 0,1,0) + IF(VALUE(J145)&gt;0,8,IF(VALUE(I145)&gt;0,7,IF(VALUE(H145)&gt;0,6,IF(VALUE(G145)&gt;0,5,IF(VALUE(F145)&gt;0,4,IF(VALUE(E145)&gt;0,3,IF(VALUE(D145)&gt;0,2,1)))))))</f>
        <v>7</v>
      </c>
      <c r="O145" s="20" t="s">
        <v>50</v>
      </c>
      <c r="P145" s="1" t="s">
        <v>95</v>
      </c>
      <c r="Q145" s="1"/>
      <c r="R145" s="16"/>
      <c r="T145" s="7" t="str">
        <f>Tabela813[[#This Row],[NR]]&amp;" - "&amp;Tabela813[[#This Row],[Especificação]]</f>
        <v>1.1.2.2.01.0.4.00 - Taxas Pela Prestação de Serviços em Geral - Dívida Ativa - Multas e Juros de Mora da Dívida Ativa</v>
      </c>
      <c r="U145" s="7" t="str">
        <f>Tabela813[[#This Row],[NR]]&amp; " - "&amp;Tabela813[[#This Row],[Especificação]]</f>
        <v>1.1.2.2.01.0.4.00 - Taxas Pela Prestação de Serviços em Geral - Dívida Ativa - Multas e Juros de Mora da Dívida Ativa</v>
      </c>
    </row>
    <row r="146" spans="1:21" ht="30">
      <c r="A146" s="23"/>
      <c r="B146" s="29"/>
      <c r="C146" s="20" t="s">
        <v>781</v>
      </c>
      <c r="D146" s="20" t="s">
        <v>781</v>
      </c>
      <c r="E146" s="20" t="s">
        <v>790</v>
      </c>
      <c r="F146" s="20" t="s">
        <v>790</v>
      </c>
      <c r="G146" s="20" t="s">
        <v>783</v>
      </c>
      <c r="H146" s="20" t="s">
        <v>784</v>
      </c>
      <c r="I146" s="20" t="s">
        <v>792</v>
      </c>
      <c r="J146" s="20" t="s">
        <v>787</v>
      </c>
      <c r="K146" s="16" t="str">
        <f>IF(Tabela813[[#This Row],[C]]&lt;&gt;"",IF(Tabela813[[#This Row],[RED]]&lt;&gt;"",(Tabela813[[#This Row],[RED]] &amp; "."),"") &amp; CONCATENATE(Tabela813[[#This Row],[C]],".",Tabela813[[#This Row],[O]],".",Tabela813[[#This Row],[E]],".",Tabela813[[#This Row],[D1]],".",Tabela813[[#This Row],[D2]],".",Tabela813[[#This Row],[D3]],".",Tabela813[[#This Row],[T]],".",Tabela813[[#This Row],[D4]]),"")</f>
        <v>1.1.2.2.01.0.5.00</v>
      </c>
      <c r="L146" s="21" t="s">
        <v>3594</v>
      </c>
      <c r="M146" s="16" t="str">
        <f t="shared" si="2"/>
        <v>A</v>
      </c>
      <c r="N146" s="16">
        <f>IF(VALUE(Tabela813[[#This Row],[RED]]) &gt; 0,1,0) + IF(VALUE(J146)&gt;0,8,IF(VALUE(I146)&gt;0,7,IF(VALUE(H146)&gt;0,6,IF(VALUE(G146)&gt;0,5,IF(VALUE(F146)&gt;0,4,IF(VALUE(E146)&gt;0,3,IF(VALUE(D146)&gt;0,2,1)))))))</f>
        <v>7</v>
      </c>
      <c r="O146" s="20" t="s">
        <v>50</v>
      </c>
      <c r="P146" s="1" t="s">
        <v>95</v>
      </c>
      <c r="Q146" s="1"/>
      <c r="R146" s="16"/>
      <c r="T146" s="7" t="str">
        <f>Tabela813[[#This Row],[NR]]&amp;" - "&amp;Tabela813[[#This Row],[Especificação]]</f>
        <v>1.1.2.2.01.0.5.00 - Taxas Pela Prestação de Serviços em Geral - Multas</v>
      </c>
      <c r="U146" s="7" t="str">
        <f>Tabela813[[#This Row],[NR]]&amp; " - "&amp;Tabela813[[#This Row],[Especificação]]</f>
        <v>1.1.2.2.01.0.5.00 - Taxas Pela Prestação de Serviços em Geral - Multas</v>
      </c>
    </row>
    <row r="147" spans="1:21" ht="30">
      <c r="A147" s="23"/>
      <c r="B147" s="29"/>
      <c r="C147" s="20" t="s">
        <v>781</v>
      </c>
      <c r="D147" s="20" t="s">
        <v>781</v>
      </c>
      <c r="E147" s="20" t="s">
        <v>790</v>
      </c>
      <c r="F147" s="20" t="s">
        <v>790</v>
      </c>
      <c r="G147" s="20" t="s">
        <v>783</v>
      </c>
      <c r="H147" s="20" t="s">
        <v>784</v>
      </c>
      <c r="I147" s="20" t="s">
        <v>786</v>
      </c>
      <c r="J147" s="20" t="s">
        <v>787</v>
      </c>
      <c r="K147" s="16" t="str">
        <f>IF(Tabela813[[#This Row],[C]]&lt;&gt;"",IF(Tabela813[[#This Row],[RED]]&lt;&gt;"",(Tabela813[[#This Row],[RED]] &amp; "."),"") &amp; CONCATENATE(Tabela813[[#This Row],[C]],".",Tabela813[[#This Row],[O]],".",Tabela813[[#This Row],[E]],".",Tabela813[[#This Row],[D1]],".",Tabela813[[#This Row],[D2]],".",Tabela813[[#This Row],[D3]],".",Tabela813[[#This Row],[T]],".",Tabela813[[#This Row],[D4]]),"")</f>
        <v>1.1.2.2.01.0.6.00</v>
      </c>
      <c r="L147" s="21" t="s">
        <v>3595</v>
      </c>
      <c r="M147" s="16" t="str">
        <f t="shared" si="2"/>
        <v>A</v>
      </c>
      <c r="N147" s="16">
        <f>IF(VALUE(Tabela813[[#This Row],[RED]]) &gt; 0,1,0) + IF(VALUE(J147)&gt;0,8,IF(VALUE(I147)&gt;0,7,IF(VALUE(H147)&gt;0,6,IF(VALUE(G147)&gt;0,5,IF(VALUE(F147)&gt;0,4,IF(VALUE(E147)&gt;0,3,IF(VALUE(D147)&gt;0,2,1)))))))</f>
        <v>7</v>
      </c>
      <c r="O147" s="20" t="s">
        <v>50</v>
      </c>
      <c r="P147" s="1" t="s">
        <v>95</v>
      </c>
      <c r="Q147" s="1"/>
      <c r="R147" s="16"/>
      <c r="T147" s="7" t="str">
        <f>Tabela813[[#This Row],[NR]]&amp;" - "&amp;Tabela813[[#This Row],[Especificação]]</f>
        <v>1.1.2.2.01.0.6.00 - Taxas Pela Prestação de Serviços em Geral - Juros de Mora</v>
      </c>
      <c r="U147" s="7" t="str">
        <f>Tabela813[[#This Row],[NR]]&amp; " - "&amp;Tabela813[[#This Row],[Especificação]]</f>
        <v>1.1.2.2.01.0.6.00 - Taxas Pela Prestação de Serviços em Geral - Juros de Mora</v>
      </c>
    </row>
    <row r="148" spans="1:21" ht="30">
      <c r="A148" s="23"/>
      <c r="B148" s="29"/>
      <c r="C148" s="20" t="s">
        <v>781</v>
      </c>
      <c r="D148" s="20" t="s">
        <v>781</v>
      </c>
      <c r="E148" s="20" t="s">
        <v>790</v>
      </c>
      <c r="F148" s="20" t="s">
        <v>790</v>
      </c>
      <c r="G148" s="20" t="s">
        <v>783</v>
      </c>
      <c r="H148" s="20" t="s">
        <v>784</v>
      </c>
      <c r="I148" s="20" t="s">
        <v>788</v>
      </c>
      <c r="J148" s="20" t="s">
        <v>787</v>
      </c>
      <c r="K148" s="16" t="str">
        <f>IF(Tabela813[[#This Row],[C]]&lt;&gt;"",IF(Tabela813[[#This Row],[RED]]&lt;&gt;"",(Tabela813[[#This Row],[RED]] &amp; "."),"") &amp; CONCATENATE(Tabela813[[#This Row],[C]],".",Tabela813[[#This Row],[O]],".",Tabela813[[#This Row],[E]],".",Tabela813[[#This Row],[D1]],".",Tabela813[[#This Row],[D2]],".",Tabela813[[#This Row],[D3]],".",Tabela813[[#This Row],[T]],".",Tabela813[[#This Row],[D4]]),"")</f>
        <v>1.1.2.2.01.0.7.00</v>
      </c>
      <c r="L148" s="21" t="s">
        <v>3596</v>
      </c>
      <c r="M148" s="16" t="str">
        <f t="shared" si="2"/>
        <v>A</v>
      </c>
      <c r="N148" s="16">
        <f>IF(VALUE(Tabela813[[#This Row],[RED]]) &gt; 0,1,0) + IF(VALUE(J148)&gt;0,8,IF(VALUE(I148)&gt;0,7,IF(VALUE(H148)&gt;0,6,IF(VALUE(G148)&gt;0,5,IF(VALUE(F148)&gt;0,4,IF(VALUE(E148)&gt;0,3,IF(VALUE(D148)&gt;0,2,1)))))))</f>
        <v>7</v>
      </c>
      <c r="O148" s="20" t="s">
        <v>50</v>
      </c>
      <c r="P148" s="1" t="s">
        <v>95</v>
      </c>
      <c r="Q148" s="1"/>
      <c r="R148" s="16"/>
      <c r="T148" s="7" t="str">
        <f>Tabela813[[#This Row],[NR]]&amp;" - "&amp;Tabela813[[#This Row],[Especificação]]</f>
        <v>1.1.2.2.01.0.7.00 - Taxas Pela Prestação de Serviços em Geral - Dívida Ativa - Multas da Dívida Ativa</v>
      </c>
      <c r="U148" s="7" t="str">
        <f>Tabela813[[#This Row],[NR]]&amp; " - "&amp;Tabela813[[#This Row],[Especificação]]</f>
        <v>1.1.2.2.01.0.7.00 - Taxas Pela Prestação de Serviços em Geral - Dívida Ativa - Multas da Dívida Ativa</v>
      </c>
    </row>
    <row r="149" spans="1:21" ht="30">
      <c r="A149" s="23"/>
      <c r="B149" s="29"/>
      <c r="C149" s="20" t="s">
        <v>781</v>
      </c>
      <c r="D149" s="20" t="s">
        <v>781</v>
      </c>
      <c r="E149" s="20" t="s">
        <v>790</v>
      </c>
      <c r="F149" s="20" t="s">
        <v>790</v>
      </c>
      <c r="G149" s="20" t="s">
        <v>783</v>
      </c>
      <c r="H149" s="20" t="s">
        <v>784</v>
      </c>
      <c r="I149" s="20" t="s">
        <v>789</v>
      </c>
      <c r="J149" s="20" t="s">
        <v>787</v>
      </c>
      <c r="K149" s="16" t="str">
        <f>IF(Tabela813[[#This Row],[C]]&lt;&gt;"",IF(Tabela813[[#This Row],[RED]]&lt;&gt;"",(Tabela813[[#This Row],[RED]] &amp; "."),"") &amp; CONCATENATE(Tabela813[[#This Row],[C]],".",Tabela813[[#This Row],[O]],".",Tabela813[[#This Row],[E]],".",Tabela813[[#This Row],[D1]],".",Tabela813[[#This Row],[D2]],".",Tabela813[[#This Row],[D3]],".",Tabela813[[#This Row],[T]],".",Tabela813[[#This Row],[D4]]),"")</f>
        <v>1.1.2.2.01.0.8.00</v>
      </c>
      <c r="L149" s="21" t="s">
        <v>3597</v>
      </c>
      <c r="M149" s="16" t="str">
        <f t="shared" si="2"/>
        <v>A</v>
      </c>
      <c r="N149" s="16">
        <f>IF(VALUE(Tabela813[[#This Row],[RED]]) &gt; 0,1,0) + IF(VALUE(J149)&gt;0,8,IF(VALUE(I149)&gt;0,7,IF(VALUE(H149)&gt;0,6,IF(VALUE(G149)&gt;0,5,IF(VALUE(F149)&gt;0,4,IF(VALUE(E149)&gt;0,3,IF(VALUE(D149)&gt;0,2,1)))))))</f>
        <v>7</v>
      </c>
      <c r="O149" s="20" t="s">
        <v>50</v>
      </c>
      <c r="P149" s="1" t="s">
        <v>95</v>
      </c>
      <c r="Q149" s="1"/>
      <c r="R149" s="16"/>
      <c r="T149" s="7" t="str">
        <f>Tabela813[[#This Row],[NR]]&amp;" - "&amp;Tabela813[[#This Row],[Especificação]]</f>
        <v>1.1.2.2.01.0.8.00 - Taxas Pela Prestação de Serviços em Geral - Juros de Mora da Dívida Ativa</v>
      </c>
      <c r="U149" s="7" t="str">
        <f>Tabela813[[#This Row],[NR]]&amp; " - "&amp;Tabela813[[#This Row],[Especificação]]</f>
        <v>1.1.2.2.01.0.8.00 - Taxas Pela Prestação de Serviços em Geral - Juros de Mora da Dívida Ativa</v>
      </c>
    </row>
    <row r="150" spans="1:21" ht="75">
      <c r="A150" s="23"/>
      <c r="B150" s="29"/>
      <c r="C150" s="20" t="s">
        <v>781</v>
      </c>
      <c r="D150" s="20" t="s">
        <v>781</v>
      </c>
      <c r="E150" s="20" t="s">
        <v>790</v>
      </c>
      <c r="F150" s="20" t="s">
        <v>790</v>
      </c>
      <c r="G150" s="20" t="s">
        <v>785</v>
      </c>
      <c r="H150" s="20" t="s">
        <v>784</v>
      </c>
      <c r="I150" s="20" t="s">
        <v>784</v>
      </c>
      <c r="J150" s="20" t="s">
        <v>787</v>
      </c>
      <c r="K150" s="16" t="str">
        <f>IF(Tabela813[[#This Row],[C]]&lt;&gt;"",IF(Tabela813[[#This Row],[RED]]&lt;&gt;"",(Tabela813[[#This Row],[RED]] &amp; "."),"") &amp; CONCATENATE(Tabela813[[#This Row],[C]],".",Tabela813[[#This Row],[O]],".",Tabela813[[#This Row],[E]],".",Tabela813[[#This Row],[D1]],".",Tabela813[[#This Row],[D2]],".",Tabela813[[#This Row],[D3]],".",Tabela813[[#This Row],[T]],".",Tabela813[[#This Row],[D4]]),"")</f>
        <v>1.1.2.2.02.0.0.00</v>
      </c>
      <c r="L150" s="21" t="s">
        <v>97</v>
      </c>
      <c r="M150" s="16" t="str">
        <f t="shared" si="2"/>
        <v>S</v>
      </c>
      <c r="N150" s="16">
        <f>IF(VALUE(Tabela813[[#This Row],[RED]]) &gt; 0,1,0) + IF(VALUE(J150)&gt;0,8,IF(VALUE(I150)&gt;0,7,IF(VALUE(H150)&gt;0,6,IF(VALUE(G150)&gt;0,5,IF(VALUE(F150)&gt;0,4,IF(VALUE(E150)&gt;0,3,IF(VALUE(D150)&gt;0,2,1)))))))</f>
        <v>5</v>
      </c>
      <c r="O150" s="20" t="s">
        <v>50</v>
      </c>
      <c r="P150" s="1" t="s">
        <v>96</v>
      </c>
      <c r="Q150" s="1"/>
      <c r="R150" s="16"/>
      <c r="T150" s="7" t="str">
        <f>Tabela813[[#This Row],[NR]]&amp;" - "&amp;Tabela813[[#This Row],[Especificação]]</f>
        <v>1.1.2.2.02.0.0.00 - Emolumentos e Custas Judiciais</v>
      </c>
      <c r="U150" s="7" t="str">
        <f>Tabela813[[#This Row],[NR]]&amp; " - "&amp;Tabela813[[#This Row],[Especificação]]</f>
        <v>1.1.2.2.02.0.0.00 - Emolumentos e Custas Judiciais</v>
      </c>
    </row>
    <row r="151" spans="1:21" ht="75">
      <c r="A151" s="23"/>
      <c r="B151" s="29"/>
      <c r="C151" s="20" t="s">
        <v>781</v>
      </c>
      <c r="D151" s="20" t="s">
        <v>781</v>
      </c>
      <c r="E151" s="20" t="s">
        <v>790</v>
      </c>
      <c r="F151" s="20" t="s">
        <v>790</v>
      </c>
      <c r="G151" s="20" t="s">
        <v>785</v>
      </c>
      <c r="H151" s="20" t="s">
        <v>784</v>
      </c>
      <c r="I151" s="20" t="s">
        <v>781</v>
      </c>
      <c r="J151" s="20" t="s">
        <v>787</v>
      </c>
      <c r="K151" s="16" t="str">
        <f>IF(Tabela813[[#This Row],[C]]&lt;&gt;"",IF(Tabela813[[#This Row],[RED]]&lt;&gt;"",(Tabela813[[#This Row],[RED]] &amp; "."),"") &amp; CONCATENATE(Tabela813[[#This Row],[C]],".",Tabela813[[#This Row],[O]],".",Tabela813[[#This Row],[E]],".",Tabela813[[#This Row],[D1]],".",Tabela813[[#This Row],[D2]],".",Tabela813[[#This Row],[D3]],".",Tabela813[[#This Row],[T]],".",Tabela813[[#This Row],[D4]]),"")</f>
        <v>1.1.2.2.02.0.1.00</v>
      </c>
      <c r="L151" s="21" t="s">
        <v>3598</v>
      </c>
      <c r="M151" s="16" t="str">
        <f t="shared" si="2"/>
        <v>A</v>
      </c>
      <c r="N151" s="16">
        <f>IF(VALUE(Tabela813[[#This Row],[RED]]) &gt; 0,1,0) + IF(VALUE(J151)&gt;0,8,IF(VALUE(I151)&gt;0,7,IF(VALUE(H151)&gt;0,6,IF(VALUE(G151)&gt;0,5,IF(VALUE(F151)&gt;0,4,IF(VALUE(E151)&gt;0,3,IF(VALUE(D151)&gt;0,2,1)))))))</f>
        <v>7</v>
      </c>
      <c r="O151" s="20" t="s">
        <v>50</v>
      </c>
      <c r="P151" s="1" t="s">
        <v>96</v>
      </c>
      <c r="Q151" s="1"/>
      <c r="R151" s="16"/>
      <c r="T151" s="7" t="str">
        <f>Tabela813[[#This Row],[NR]]&amp;" - "&amp;Tabela813[[#This Row],[Especificação]]</f>
        <v>1.1.2.2.02.0.1.00 - Emolumentos e Custas Judiciais - Principal</v>
      </c>
      <c r="U151" s="7" t="str">
        <f>Tabela813[[#This Row],[NR]]&amp; " - "&amp;Tabela813[[#This Row],[Especificação]]</f>
        <v>1.1.2.2.02.0.1.00 - Emolumentos e Custas Judiciais - Principal</v>
      </c>
    </row>
    <row r="152" spans="1:21" ht="75">
      <c r="A152" s="23"/>
      <c r="B152" s="29"/>
      <c r="C152" s="20" t="s">
        <v>781</v>
      </c>
      <c r="D152" s="20" t="s">
        <v>781</v>
      </c>
      <c r="E152" s="20" t="s">
        <v>790</v>
      </c>
      <c r="F152" s="20" t="s">
        <v>790</v>
      </c>
      <c r="G152" s="20" t="s">
        <v>785</v>
      </c>
      <c r="H152" s="20" t="s">
        <v>784</v>
      </c>
      <c r="I152" s="20" t="s">
        <v>790</v>
      </c>
      <c r="J152" s="20" t="s">
        <v>787</v>
      </c>
      <c r="K152" s="16" t="str">
        <f>IF(Tabela813[[#This Row],[C]]&lt;&gt;"",IF(Tabela813[[#This Row],[RED]]&lt;&gt;"",(Tabela813[[#This Row],[RED]] &amp; "."),"") &amp; CONCATENATE(Tabela813[[#This Row],[C]],".",Tabela813[[#This Row],[O]],".",Tabela813[[#This Row],[E]],".",Tabela813[[#This Row],[D1]],".",Tabela813[[#This Row],[D2]],".",Tabela813[[#This Row],[D3]],".",Tabela813[[#This Row],[T]],".",Tabela813[[#This Row],[D4]]),"")</f>
        <v>1.1.2.2.02.0.2.00</v>
      </c>
      <c r="L152" s="21" t="s">
        <v>3599</v>
      </c>
      <c r="M152" s="16" t="str">
        <f t="shared" si="2"/>
        <v>A</v>
      </c>
      <c r="N152" s="16">
        <f>IF(VALUE(Tabela813[[#This Row],[RED]]) &gt; 0,1,0) + IF(VALUE(J152)&gt;0,8,IF(VALUE(I152)&gt;0,7,IF(VALUE(H152)&gt;0,6,IF(VALUE(G152)&gt;0,5,IF(VALUE(F152)&gt;0,4,IF(VALUE(E152)&gt;0,3,IF(VALUE(D152)&gt;0,2,1)))))))</f>
        <v>7</v>
      </c>
      <c r="O152" s="20" t="s">
        <v>50</v>
      </c>
      <c r="P152" s="1" t="s">
        <v>96</v>
      </c>
      <c r="Q152" s="1"/>
      <c r="R152" s="16"/>
      <c r="T152" s="7" t="str">
        <f>Tabela813[[#This Row],[NR]]&amp;" - "&amp;Tabela813[[#This Row],[Especificação]]</f>
        <v>1.1.2.2.02.0.2.00 - Emolumentos e Custas Judiciais - Multas e Juros de Mora</v>
      </c>
      <c r="U152" s="7" t="str">
        <f>Tabela813[[#This Row],[NR]]&amp; " - "&amp;Tabela813[[#This Row],[Especificação]]</f>
        <v>1.1.2.2.02.0.2.00 - Emolumentos e Custas Judiciais - Multas e Juros de Mora</v>
      </c>
    </row>
    <row r="153" spans="1:21" ht="75">
      <c r="A153" s="23"/>
      <c r="B153" s="29"/>
      <c r="C153" s="20" t="s">
        <v>781</v>
      </c>
      <c r="D153" s="20" t="s">
        <v>781</v>
      </c>
      <c r="E153" s="20" t="s">
        <v>790</v>
      </c>
      <c r="F153" s="20" t="s">
        <v>790</v>
      </c>
      <c r="G153" s="20" t="s">
        <v>785</v>
      </c>
      <c r="H153" s="20" t="s">
        <v>784</v>
      </c>
      <c r="I153" s="20" t="s">
        <v>782</v>
      </c>
      <c r="J153" s="20" t="s">
        <v>787</v>
      </c>
      <c r="K153" s="16" t="str">
        <f>IF(Tabela813[[#This Row],[C]]&lt;&gt;"",IF(Tabela813[[#This Row],[RED]]&lt;&gt;"",(Tabela813[[#This Row],[RED]] &amp; "."),"") &amp; CONCATENATE(Tabela813[[#This Row],[C]],".",Tabela813[[#This Row],[O]],".",Tabela813[[#This Row],[E]],".",Tabela813[[#This Row],[D1]],".",Tabela813[[#This Row],[D2]],".",Tabela813[[#This Row],[D3]],".",Tabela813[[#This Row],[T]],".",Tabela813[[#This Row],[D4]]),"")</f>
        <v>1.1.2.2.02.0.3.00</v>
      </c>
      <c r="L153" s="21" t="s">
        <v>3600</v>
      </c>
      <c r="M153" s="16" t="str">
        <f t="shared" si="2"/>
        <v>A</v>
      </c>
      <c r="N153" s="16">
        <f>IF(VALUE(Tabela813[[#This Row],[RED]]) &gt; 0,1,0) + IF(VALUE(J153)&gt;0,8,IF(VALUE(I153)&gt;0,7,IF(VALUE(H153)&gt;0,6,IF(VALUE(G153)&gt;0,5,IF(VALUE(F153)&gt;0,4,IF(VALUE(E153)&gt;0,3,IF(VALUE(D153)&gt;0,2,1)))))))</f>
        <v>7</v>
      </c>
      <c r="O153" s="20" t="s">
        <v>50</v>
      </c>
      <c r="P153" s="1" t="s">
        <v>96</v>
      </c>
      <c r="Q153" s="1"/>
      <c r="R153" s="16"/>
      <c r="T153" s="7" t="str">
        <f>Tabela813[[#This Row],[NR]]&amp;" - "&amp;Tabela813[[#This Row],[Especificação]]</f>
        <v>1.1.2.2.02.0.3.00 - Emolumentos e Custas Judiciais - Dívida Ativa</v>
      </c>
      <c r="U153" s="7" t="str">
        <f>Tabela813[[#This Row],[NR]]&amp; " - "&amp;Tabela813[[#This Row],[Especificação]]</f>
        <v>1.1.2.2.02.0.3.00 - Emolumentos e Custas Judiciais - Dívida Ativa</v>
      </c>
    </row>
    <row r="154" spans="1:21" ht="75">
      <c r="A154" s="23"/>
      <c r="B154" s="29"/>
      <c r="C154" s="20" t="s">
        <v>781</v>
      </c>
      <c r="D154" s="20" t="s">
        <v>781</v>
      </c>
      <c r="E154" s="20" t="s">
        <v>790</v>
      </c>
      <c r="F154" s="20" t="s">
        <v>790</v>
      </c>
      <c r="G154" s="20" t="s">
        <v>785</v>
      </c>
      <c r="H154" s="20" t="s">
        <v>784</v>
      </c>
      <c r="I154" s="20" t="s">
        <v>791</v>
      </c>
      <c r="J154" s="20" t="s">
        <v>787</v>
      </c>
      <c r="K154" s="16" t="str">
        <f>IF(Tabela813[[#This Row],[C]]&lt;&gt;"",IF(Tabela813[[#This Row],[RED]]&lt;&gt;"",(Tabela813[[#This Row],[RED]] &amp; "."),"") &amp; CONCATENATE(Tabela813[[#This Row],[C]],".",Tabela813[[#This Row],[O]],".",Tabela813[[#This Row],[E]],".",Tabela813[[#This Row],[D1]],".",Tabela813[[#This Row],[D2]],".",Tabela813[[#This Row],[D3]],".",Tabela813[[#This Row],[T]],".",Tabela813[[#This Row],[D4]]),"")</f>
        <v>1.1.2.2.02.0.4.00</v>
      </c>
      <c r="L154" s="21" t="s">
        <v>3601</v>
      </c>
      <c r="M154" s="16" t="str">
        <f t="shared" si="2"/>
        <v>A</v>
      </c>
      <c r="N154" s="16">
        <f>IF(VALUE(Tabela813[[#This Row],[RED]]) &gt; 0,1,0) + IF(VALUE(J154)&gt;0,8,IF(VALUE(I154)&gt;0,7,IF(VALUE(H154)&gt;0,6,IF(VALUE(G154)&gt;0,5,IF(VALUE(F154)&gt;0,4,IF(VALUE(E154)&gt;0,3,IF(VALUE(D154)&gt;0,2,1)))))))</f>
        <v>7</v>
      </c>
      <c r="O154" s="20" t="s">
        <v>50</v>
      </c>
      <c r="P154" s="1" t="s">
        <v>96</v>
      </c>
      <c r="Q154" s="1"/>
      <c r="R154" s="16"/>
      <c r="T154" s="7" t="str">
        <f>Tabela813[[#This Row],[NR]]&amp;" - "&amp;Tabela813[[#This Row],[Especificação]]</f>
        <v>1.1.2.2.02.0.4.00 - Emolumentos e Custas Judiciais - Dívida Ativa - Multas e Juros de Mora da Dívida Ativa</v>
      </c>
      <c r="U154" s="7" t="str">
        <f>Tabela813[[#This Row],[NR]]&amp; " - "&amp;Tabela813[[#This Row],[Especificação]]</f>
        <v>1.1.2.2.02.0.4.00 - Emolumentos e Custas Judiciais - Dívida Ativa - Multas e Juros de Mora da Dívida Ativa</v>
      </c>
    </row>
    <row r="155" spans="1:21" ht="75">
      <c r="A155" s="23"/>
      <c r="B155" s="29"/>
      <c r="C155" s="20" t="s">
        <v>781</v>
      </c>
      <c r="D155" s="20" t="s">
        <v>781</v>
      </c>
      <c r="E155" s="20" t="s">
        <v>790</v>
      </c>
      <c r="F155" s="20" t="s">
        <v>790</v>
      </c>
      <c r="G155" s="20" t="s">
        <v>785</v>
      </c>
      <c r="H155" s="20" t="s">
        <v>784</v>
      </c>
      <c r="I155" s="20" t="s">
        <v>792</v>
      </c>
      <c r="J155" s="20" t="s">
        <v>787</v>
      </c>
      <c r="K155" s="16" t="str">
        <f>IF(Tabela813[[#This Row],[C]]&lt;&gt;"",IF(Tabela813[[#This Row],[RED]]&lt;&gt;"",(Tabela813[[#This Row],[RED]] &amp; "."),"") &amp; CONCATENATE(Tabela813[[#This Row],[C]],".",Tabela813[[#This Row],[O]],".",Tabela813[[#This Row],[E]],".",Tabela813[[#This Row],[D1]],".",Tabela813[[#This Row],[D2]],".",Tabela813[[#This Row],[D3]],".",Tabela813[[#This Row],[T]],".",Tabela813[[#This Row],[D4]]),"")</f>
        <v>1.1.2.2.02.0.5.00</v>
      </c>
      <c r="L155" s="21" t="s">
        <v>3602</v>
      </c>
      <c r="M155" s="16" t="str">
        <f t="shared" si="2"/>
        <v>A</v>
      </c>
      <c r="N155" s="16">
        <f>IF(VALUE(Tabela813[[#This Row],[RED]]) &gt; 0,1,0) + IF(VALUE(J155)&gt;0,8,IF(VALUE(I155)&gt;0,7,IF(VALUE(H155)&gt;0,6,IF(VALUE(G155)&gt;0,5,IF(VALUE(F155)&gt;0,4,IF(VALUE(E155)&gt;0,3,IF(VALUE(D155)&gt;0,2,1)))))))</f>
        <v>7</v>
      </c>
      <c r="O155" s="20" t="s">
        <v>50</v>
      </c>
      <c r="P155" s="1" t="s">
        <v>96</v>
      </c>
      <c r="Q155" s="1"/>
      <c r="R155" s="16"/>
      <c r="T155" s="7" t="str">
        <f>Tabela813[[#This Row],[NR]]&amp;" - "&amp;Tabela813[[#This Row],[Especificação]]</f>
        <v>1.1.2.2.02.0.5.00 - Emolumentos e Custas Judiciais - Multas</v>
      </c>
      <c r="U155" s="7" t="str">
        <f>Tabela813[[#This Row],[NR]]&amp; " - "&amp;Tabela813[[#This Row],[Especificação]]</f>
        <v>1.1.2.2.02.0.5.00 - Emolumentos e Custas Judiciais - Multas</v>
      </c>
    </row>
    <row r="156" spans="1:21" ht="75">
      <c r="A156" s="23"/>
      <c r="B156" s="29"/>
      <c r="C156" s="20" t="s">
        <v>781</v>
      </c>
      <c r="D156" s="20" t="s">
        <v>781</v>
      </c>
      <c r="E156" s="20" t="s">
        <v>790</v>
      </c>
      <c r="F156" s="20" t="s">
        <v>790</v>
      </c>
      <c r="G156" s="20" t="s">
        <v>785</v>
      </c>
      <c r="H156" s="20" t="s">
        <v>784</v>
      </c>
      <c r="I156" s="20" t="s">
        <v>786</v>
      </c>
      <c r="J156" s="20" t="s">
        <v>787</v>
      </c>
      <c r="K156" s="16" t="str">
        <f>IF(Tabela813[[#This Row],[C]]&lt;&gt;"",IF(Tabela813[[#This Row],[RED]]&lt;&gt;"",(Tabela813[[#This Row],[RED]] &amp; "."),"") &amp; CONCATENATE(Tabela813[[#This Row],[C]],".",Tabela813[[#This Row],[O]],".",Tabela813[[#This Row],[E]],".",Tabela813[[#This Row],[D1]],".",Tabela813[[#This Row],[D2]],".",Tabela813[[#This Row],[D3]],".",Tabela813[[#This Row],[T]],".",Tabela813[[#This Row],[D4]]),"")</f>
        <v>1.1.2.2.02.0.6.00</v>
      </c>
      <c r="L156" s="21" t="s">
        <v>3603</v>
      </c>
      <c r="M156" s="16" t="str">
        <f t="shared" si="2"/>
        <v>A</v>
      </c>
      <c r="N156" s="16">
        <f>IF(VALUE(Tabela813[[#This Row],[RED]]) &gt; 0,1,0) + IF(VALUE(J156)&gt;0,8,IF(VALUE(I156)&gt;0,7,IF(VALUE(H156)&gt;0,6,IF(VALUE(G156)&gt;0,5,IF(VALUE(F156)&gt;0,4,IF(VALUE(E156)&gt;0,3,IF(VALUE(D156)&gt;0,2,1)))))))</f>
        <v>7</v>
      </c>
      <c r="O156" s="20" t="s">
        <v>50</v>
      </c>
      <c r="P156" s="1" t="s">
        <v>96</v>
      </c>
      <c r="Q156" s="1"/>
      <c r="R156" s="16"/>
      <c r="T156" s="7" t="str">
        <f>Tabela813[[#This Row],[NR]]&amp;" - "&amp;Tabela813[[#This Row],[Especificação]]</f>
        <v>1.1.2.2.02.0.6.00 - Emolumentos e Custas Judiciais - Juros de Mora</v>
      </c>
      <c r="U156" s="7" t="str">
        <f>Tabela813[[#This Row],[NR]]&amp; " - "&amp;Tabela813[[#This Row],[Especificação]]</f>
        <v>1.1.2.2.02.0.6.00 - Emolumentos e Custas Judiciais - Juros de Mora</v>
      </c>
    </row>
    <row r="157" spans="1:21" ht="75">
      <c r="A157" s="23"/>
      <c r="B157" s="29"/>
      <c r="C157" s="20" t="s">
        <v>781</v>
      </c>
      <c r="D157" s="20" t="s">
        <v>781</v>
      </c>
      <c r="E157" s="20" t="s">
        <v>790</v>
      </c>
      <c r="F157" s="20" t="s">
        <v>790</v>
      </c>
      <c r="G157" s="20" t="s">
        <v>785</v>
      </c>
      <c r="H157" s="20" t="s">
        <v>784</v>
      </c>
      <c r="I157" s="20" t="s">
        <v>788</v>
      </c>
      <c r="J157" s="20" t="s">
        <v>787</v>
      </c>
      <c r="K157" s="16" t="str">
        <f>IF(Tabela813[[#This Row],[C]]&lt;&gt;"",IF(Tabela813[[#This Row],[RED]]&lt;&gt;"",(Tabela813[[#This Row],[RED]] &amp; "."),"") &amp; CONCATENATE(Tabela813[[#This Row],[C]],".",Tabela813[[#This Row],[O]],".",Tabela813[[#This Row],[E]],".",Tabela813[[#This Row],[D1]],".",Tabela813[[#This Row],[D2]],".",Tabela813[[#This Row],[D3]],".",Tabela813[[#This Row],[T]],".",Tabela813[[#This Row],[D4]]),"")</f>
        <v>1.1.2.2.02.0.7.00</v>
      </c>
      <c r="L157" s="21" t="s">
        <v>3604</v>
      </c>
      <c r="M157" s="16" t="str">
        <f t="shared" si="2"/>
        <v>A</v>
      </c>
      <c r="N157" s="16">
        <f>IF(VALUE(Tabela813[[#This Row],[RED]]) &gt; 0,1,0) + IF(VALUE(J157)&gt;0,8,IF(VALUE(I157)&gt;0,7,IF(VALUE(H157)&gt;0,6,IF(VALUE(G157)&gt;0,5,IF(VALUE(F157)&gt;0,4,IF(VALUE(E157)&gt;0,3,IF(VALUE(D157)&gt;0,2,1)))))))</f>
        <v>7</v>
      </c>
      <c r="O157" s="20" t="s">
        <v>50</v>
      </c>
      <c r="P157" s="1" t="s">
        <v>96</v>
      </c>
      <c r="Q157" s="1"/>
      <c r="R157" s="16"/>
      <c r="T157" s="7" t="str">
        <f>Tabela813[[#This Row],[NR]]&amp;" - "&amp;Tabela813[[#This Row],[Especificação]]</f>
        <v>1.1.2.2.02.0.7.00 - Emolumentos e Custas Judiciais - Dívida Ativa - Multas da Dívida Ativa</v>
      </c>
      <c r="U157" s="7" t="str">
        <f>Tabela813[[#This Row],[NR]]&amp; " - "&amp;Tabela813[[#This Row],[Especificação]]</f>
        <v>1.1.2.2.02.0.7.00 - Emolumentos e Custas Judiciais - Dívida Ativa - Multas da Dívida Ativa</v>
      </c>
    </row>
    <row r="158" spans="1:21" ht="75">
      <c r="A158" s="23"/>
      <c r="B158" s="29"/>
      <c r="C158" s="20" t="s">
        <v>781</v>
      </c>
      <c r="D158" s="20" t="s">
        <v>781</v>
      </c>
      <c r="E158" s="20" t="s">
        <v>790</v>
      </c>
      <c r="F158" s="20" t="s">
        <v>790</v>
      </c>
      <c r="G158" s="20" t="s">
        <v>785</v>
      </c>
      <c r="H158" s="20" t="s">
        <v>784</v>
      </c>
      <c r="I158" s="20" t="s">
        <v>789</v>
      </c>
      <c r="J158" s="20" t="s">
        <v>787</v>
      </c>
      <c r="K158" s="16" t="str">
        <f>IF(Tabela813[[#This Row],[C]]&lt;&gt;"",IF(Tabela813[[#This Row],[RED]]&lt;&gt;"",(Tabela813[[#This Row],[RED]] &amp; "."),"") &amp; CONCATENATE(Tabela813[[#This Row],[C]],".",Tabela813[[#This Row],[O]],".",Tabela813[[#This Row],[E]],".",Tabela813[[#This Row],[D1]],".",Tabela813[[#This Row],[D2]],".",Tabela813[[#This Row],[D3]],".",Tabela813[[#This Row],[T]],".",Tabela813[[#This Row],[D4]]),"")</f>
        <v>1.1.2.2.02.0.8.00</v>
      </c>
      <c r="L158" s="21" t="s">
        <v>3605</v>
      </c>
      <c r="M158" s="16" t="str">
        <f t="shared" si="2"/>
        <v>A</v>
      </c>
      <c r="N158" s="16">
        <f>IF(VALUE(Tabela813[[#This Row],[RED]]) &gt; 0,1,0) + IF(VALUE(J158)&gt;0,8,IF(VALUE(I158)&gt;0,7,IF(VALUE(H158)&gt;0,6,IF(VALUE(G158)&gt;0,5,IF(VALUE(F158)&gt;0,4,IF(VALUE(E158)&gt;0,3,IF(VALUE(D158)&gt;0,2,1)))))))</f>
        <v>7</v>
      </c>
      <c r="O158" s="20" t="s">
        <v>50</v>
      </c>
      <c r="P158" s="1" t="s">
        <v>96</v>
      </c>
      <c r="Q158" s="1"/>
      <c r="R158" s="16"/>
      <c r="T158" s="7" t="str">
        <f>Tabela813[[#This Row],[NR]]&amp;" - "&amp;Tabela813[[#This Row],[Especificação]]</f>
        <v>1.1.2.2.02.0.8.00 - Emolumentos e Custas Judiciais - Juros de Mora da Dívida Ativa</v>
      </c>
      <c r="U158" s="7" t="str">
        <f>Tabela813[[#This Row],[NR]]&amp; " - "&amp;Tabela813[[#This Row],[Especificação]]</f>
        <v>1.1.2.2.02.0.8.00 - Emolumentos e Custas Judiciais - Juros de Mora da Dívida Ativa</v>
      </c>
    </row>
    <row r="159" spans="1:21" ht="45">
      <c r="A159" s="23"/>
      <c r="B159" s="29"/>
      <c r="C159" s="20" t="s">
        <v>781</v>
      </c>
      <c r="D159" s="20" t="s">
        <v>781</v>
      </c>
      <c r="E159" s="20" t="s">
        <v>790</v>
      </c>
      <c r="F159" s="20" t="s">
        <v>790</v>
      </c>
      <c r="G159" s="20" t="s">
        <v>807</v>
      </c>
      <c r="H159" s="20" t="s">
        <v>784</v>
      </c>
      <c r="I159" s="20" t="s">
        <v>784</v>
      </c>
      <c r="J159" s="20" t="s">
        <v>787</v>
      </c>
      <c r="K159" s="16" t="str">
        <f>IF(Tabela813[[#This Row],[C]]&lt;&gt;"",IF(Tabela813[[#This Row],[RED]]&lt;&gt;"",(Tabela813[[#This Row],[RED]] &amp; "."),"") &amp; CONCATENATE(Tabela813[[#This Row],[C]],".",Tabela813[[#This Row],[O]],".",Tabela813[[#This Row],[E]],".",Tabela813[[#This Row],[D1]],".",Tabela813[[#This Row],[D2]],".",Tabela813[[#This Row],[D3]],".",Tabela813[[#This Row],[T]],".",Tabela813[[#This Row],[D4]]),"")</f>
        <v>1.1.2.2.50.0.0.00</v>
      </c>
      <c r="L159" s="21" t="s">
        <v>98</v>
      </c>
      <c r="M159" s="16" t="str">
        <f t="shared" si="2"/>
        <v>S</v>
      </c>
      <c r="N159" s="16">
        <f>IF(VALUE(Tabela813[[#This Row],[RED]]) &gt; 0,1,0) + IF(VALUE(J159)&gt;0,8,IF(VALUE(I159)&gt;0,7,IF(VALUE(H159)&gt;0,6,IF(VALUE(G159)&gt;0,5,IF(VALUE(F159)&gt;0,4,IF(VALUE(E159)&gt;0,3,IF(VALUE(D159)&gt;0,2,1)))))))</f>
        <v>5</v>
      </c>
      <c r="O159" s="20" t="s">
        <v>54</v>
      </c>
      <c r="P159" s="1" t="s">
        <v>99</v>
      </c>
      <c r="Q159" s="1" t="s">
        <v>100</v>
      </c>
      <c r="R159" s="16"/>
      <c r="T159" s="7" t="str">
        <f>Tabela813[[#This Row],[NR]]&amp;" - "&amp;Tabela813[[#This Row],[Especificação]]</f>
        <v>1.1.2.2.50.0.0.00 - Taxas Judiciais</v>
      </c>
      <c r="U159" s="7" t="str">
        <f>Tabela813[[#This Row],[NR]]&amp; " - "&amp;Tabela813[[#This Row],[Especificação]]</f>
        <v>1.1.2.2.50.0.0.00 - Taxas Judiciais</v>
      </c>
    </row>
    <row r="160" spans="1:21" ht="45">
      <c r="A160" s="23"/>
      <c r="B160" s="29"/>
      <c r="C160" s="20" t="s">
        <v>781</v>
      </c>
      <c r="D160" s="20" t="s">
        <v>781</v>
      </c>
      <c r="E160" s="20" t="s">
        <v>790</v>
      </c>
      <c r="F160" s="20" t="s">
        <v>790</v>
      </c>
      <c r="G160" s="20" t="s">
        <v>807</v>
      </c>
      <c r="H160" s="20" t="s">
        <v>784</v>
      </c>
      <c r="I160" s="20" t="s">
        <v>781</v>
      </c>
      <c r="J160" s="20" t="s">
        <v>787</v>
      </c>
      <c r="K160" s="16" t="str">
        <f>IF(Tabela813[[#This Row],[C]]&lt;&gt;"",IF(Tabela813[[#This Row],[RED]]&lt;&gt;"",(Tabela813[[#This Row],[RED]] &amp; "."),"") &amp; CONCATENATE(Tabela813[[#This Row],[C]],".",Tabela813[[#This Row],[O]],".",Tabela813[[#This Row],[E]],".",Tabela813[[#This Row],[D1]],".",Tabela813[[#This Row],[D2]],".",Tabela813[[#This Row],[D3]],".",Tabela813[[#This Row],[T]],".",Tabela813[[#This Row],[D4]]),"")</f>
        <v>1.1.2.2.50.0.1.00</v>
      </c>
      <c r="L160" s="21" t="s">
        <v>3606</v>
      </c>
      <c r="M160" s="16" t="str">
        <f t="shared" si="2"/>
        <v>A</v>
      </c>
      <c r="N160" s="16">
        <f>IF(VALUE(Tabela813[[#This Row],[RED]]) &gt; 0,1,0) + IF(VALUE(J160)&gt;0,8,IF(VALUE(I160)&gt;0,7,IF(VALUE(H160)&gt;0,6,IF(VALUE(G160)&gt;0,5,IF(VALUE(F160)&gt;0,4,IF(VALUE(E160)&gt;0,3,IF(VALUE(D160)&gt;0,2,1)))))))</f>
        <v>7</v>
      </c>
      <c r="O160" s="20" t="s">
        <v>54</v>
      </c>
      <c r="P160" s="1" t="s">
        <v>99</v>
      </c>
      <c r="Q160" s="1" t="s">
        <v>100</v>
      </c>
      <c r="R160" s="16"/>
      <c r="T160" s="7" t="str">
        <f>Tabela813[[#This Row],[NR]]&amp;" - "&amp;Tabela813[[#This Row],[Especificação]]</f>
        <v>1.1.2.2.50.0.1.00 - Taxas Judiciais - Principal</v>
      </c>
      <c r="U160" s="7" t="str">
        <f>Tabela813[[#This Row],[NR]]&amp; " - "&amp;Tabela813[[#This Row],[Especificação]]</f>
        <v>1.1.2.2.50.0.1.00 - Taxas Judiciais - Principal</v>
      </c>
    </row>
    <row r="161" spans="1:21" ht="45">
      <c r="A161" s="23"/>
      <c r="B161" s="29"/>
      <c r="C161" s="20" t="s">
        <v>781</v>
      </c>
      <c r="D161" s="20" t="s">
        <v>781</v>
      </c>
      <c r="E161" s="20" t="s">
        <v>790</v>
      </c>
      <c r="F161" s="20" t="s">
        <v>790</v>
      </c>
      <c r="G161" s="20" t="s">
        <v>807</v>
      </c>
      <c r="H161" s="20" t="s">
        <v>784</v>
      </c>
      <c r="I161" s="20" t="s">
        <v>790</v>
      </c>
      <c r="J161" s="20" t="s">
        <v>787</v>
      </c>
      <c r="K161" s="16" t="str">
        <f>IF(Tabela813[[#This Row],[C]]&lt;&gt;"",IF(Tabela813[[#This Row],[RED]]&lt;&gt;"",(Tabela813[[#This Row],[RED]] &amp; "."),"") &amp; CONCATENATE(Tabela813[[#This Row],[C]],".",Tabela813[[#This Row],[O]],".",Tabela813[[#This Row],[E]],".",Tabela813[[#This Row],[D1]],".",Tabela813[[#This Row],[D2]],".",Tabela813[[#This Row],[D3]],".",Tabela813[[#This Row],[T]],".",Tabela813[[#This Row],[D4]]),"")</f>
        <v>1.1.2.2.50.0.2.00</v>
      </c>
      <c r="L161" s="21" t="s">
        <v>3607</v>
      </c>
      <c r="M161" s="16" t="str">
        <f t="shared" si="2"/>
        <v>A</v>
      </c>
      <c r="N161" s="16">
        <f>IF(VALUE(Tabela813[[#This Row],[RED]]) &gt; 0,1,0) + IF(VALUE(J161)&gt;0,8,IF(VALUE(I161)&gt;0,7,IF(VALUE(H161)&gt;0,6,IF(VALUE(G161)&gt;0,5,IF(VALUE(F161)&gt;0,4,IF(VALUE(E161)&gt;0,3,IF(VALUE(D161)&gt;0,2,1)))))))</f>
        <v>7</v>
      </c>
      <c r="O161" s="20" t="s">
        <v>54</v>
      </c>
      <c r="P161" s="1" t="s">
        <v>99</v>
      </c>
      <c r="Q161" s="1" t="s">
        <v>100</v>
      </c>
      <c r="R161" s="16"/>
      <c r="T161" s="7" t="str">
        <f>Tabela813[[#This Row],[NR]]&amp;" - "&amp;Tabela813[[#This Row],[Especificação]]</f>
        <v>1.1.2.2.50.0.2.00 - Taxas Judiciais - Multas e Juros de Mora</v>
      </c>
      <c r="U161" s="7" t="str">
        <f>Tabela813[[#This Row],[NR]]&amp; " - "&amp;Tabela813[[#This Row],[Especificação]]</f>
        <v>1.1.2.2.50.0.2.00 - Taxas Judiciais - Multas e Juros de Mora</v>
      </c>
    </row>
    <row r="162" spans="1:21" ht="45">
      <c r="A162" s="23"/>
      <c r="B162" s="29"/>
      <c r="C162" s="20" t="s">
        <v>781</v>
      </c>
      <c r="D162" s="20" t="s">
        <v>781</v>
      </c>
      <c r="E162" s="20" t="s">
        <v>790</v>
      </c>
      <c r="F162" s="20" t="s">
        <v>790</v>
      </c>
      <c r="G162" s="20" t="s">
        <v>807</v>
      </c>
      <c r="H162" s="20" t="s">
        <v>784</v>
      </c>
      <c r="I162" s="20" t="s">
        <v>782</v>
      </c>
      <c r="J162" s="20" t="s">
        <v>787</v>
      </c>
      <c r="K162" s="16" t="str">
        <f>IF(Tabela813[[#This Row],[C]]&lt;&gt;"",IF(Tabela813[[#This Row],[RED]]&lt;&gt;"",(Tabela813[[#This Row],[RED]] &amp; "."),"") &amp; CONCATENATE(Tabela813[[#This Row],[C]],".",Tabela813[[#This Row],[O]],".",Tabela813[[#This Row],[E]],".",Tabela813[[#This Row],[D1]],".",Tabela813[[#This Row],[D2]],".",Tabela813[[#This Row],[D3]],".",Tabela813[[#This Row],[T]],".",Tabela813[[#This Row],[D4]]),"")</f>
        <v>1.1.2.2.50.0.3.00</v>
      </c>
      <c r="L162" s="21" t="s">
        <v>3608</v>
      </c>
      <c r="M162" s="16" t="str">
        <f t="shared" si="2"/>
        <v>A</v>
      </c>
      <c r="N162" s="16">
        <f>IF(VALUE(Tabela813[[#This Row],[RED]]) &gt; 0,1,0) + IF(VALUE(J162)&gt;0,8,IF(VALUE(I162)&gt;0,7,IF(VALUE(H162)&gt;0,6,IF(VALUE(G162)&gt;0,5,IF(VALUE(F162)&gt;0,4,IF(VALUE(E162)&gt;0,3,IF(VALUE(D162)&gt;0,2,1)))))))</f>
        <v>7</v>
      </c>
      <c r="O162" s="20" t="s">
        <v>54</v>
      </c>
      <c r="P162" s="1" t="s">
        <v>99</v>
      </c>
      <c r="Q162" s="1" t="s">
        <v>100</v>
      </c>
      <c r="R162" s="16"/>
      <c r="T162" s="7" t="str">
        <f>Tabela813[[#This Row],[NR]]&amp;" - "&amp;Tabela813[[#This Row],[Especificação]]</f>
        <v>1.1.2.2.50.0.3.00 - Taxas Judiciais - Dívida Ativa</v>
      </c>
      <c r="U162" s="7" t="str">
        <f>Tabela813[[#This Row],[NR]]&amp; " - "&amp;Tabela813[[#This Row],[Especificação]]</f>
        <v>1.1.2.2.50.0.3.00 - Taxas Judiciais - Dívida Ativa</v>
      </c>
    </row>
    <row r="163" spans="1:21" ht="45">
      <c r="A163" s="23"/>
      <c r="B163" s="29"/>
      <c r="C163" s="20" t="s">
        <v>781</v>
      </c>
      <c r="D163" s="20" t="s">
        <v>781</v>
      </c>
      <c r="E163" s="20" t="s">
        <v>790</v>
      </c>
      <c r="F163" s="20" t="s">
        <v>790</v>
      </c>
      <c r="G163" s="20" t="s">
        <v>807</v>
      </c>
      <c r="H163" s="20" t="s">
        <v>784</v>
      </c>
      <c r="I163" s="20" t="s">
        <v>791</v>
      </c>
      <c r="J163" s="20" t="s">
        <v>787</v>
      </c>
      <c r="K163" s="16" t="str">
        <f>IF(Tabela813[[#This Row],[C]]&lt;&gt;"",IF(Tabela813[[#This Row],[RED]]&lt;&gt;"",(Tabela813[[#This Row],[RED]] &amp; "."),"") &amp; CONCATENATE(Tabela813[[#This Row],[C]],".",Tabela813[[#This Row],[O]],".",Tabela813[[#This Row],[E]],".",Tabela813[[#This Row],[D1]],".",Tabela813[[#This Row],[D2]],".",Tabela813[[#This Row],[D3]],".",Tabela813[[#This Row],[T]],".",Tabela813[[#This Row],[D4]]),"")</f>
        <v>1.1.2.2.50.0.4.00</v>
      </c>
      <c r="L163" s="21" t="s">
        <v>3609</v>
      </c>
      <c r="M163" s="16" t="str">
        <f t="shared" si="2"/>
        <v>A</v>
      </c>
      <c r="N163" s="16">
        <f>IF(VALUE(Tabela813[[#This Row],[RED]]) &gt; 0,1,0) + IF(VALUE(J163)&gt;0,8,IF(VALUE(I163)&gt;0,7,IF(VALUE(H163)&gt;0,6,IF(VALUE(G163)&gt;0,5,IF(VALUE(F163)&gt;0,4,IF(VALUE(E163)&gt;0,3,IF(VALUE(D163)&gt;0,2,1)))))))</f>
        <v>7</v>
      </c>
      <c r="O163" s="20" t="s">
        <v>54</v>
      </c>
      <c r="P163" s="1" t="s">
        <v>99</v>
      </c>
      <c r="Q163" s="1" t="s">
        <v>100</v>
      </c>
      <c r="R163" s="16"/>
      <c r="T163" s="7" t="str">
        <f>Tabela813[[#This Row],[NR]]&amp;" - "&amp;Tabela813[[#This Row],[Especificação]]</f>
        <v>1.1.2.2.50.0.4.00 - Taxas Judiciais - Dívida Ativa - Multas e Juros de Mora da Dívida Ativa</v>
      </c>
      <c r="U163" s="7" t="str">
        <f>Tabela813[[#This Row],[NR]]&amp; " - "&amp;Tabela813[[#This Row],[Especificação]]</f>
        <v>1.1.2.2.50.0.4.00 - Taxas Judiciais - Dívida Ativa - Multas e Juros de Mora da Dívida Ativa</v>
      </c>
    </row>
    <row r="164" spans="1:21" ht="45">
      <c r="A164" s="23"/>
      <c r="B164" s="29"/>
      <c r="C164" s="20" t="s">
        <v>781</v>
      </c>
      <c r="D164" s="20" t="s">
        <v>781</v>
      </c>
      <c r="E164" s="20" t="s">
        <v>790</v>
      </c>
      <c r="F164" s="20" t="s">
        <v>790</v>
      </c>
      <c r="G164" s="20" t="s">
        <v>807</v>
      </c>
      <c r="H164" s="20" t="s">
        <v>784</v>
      </c>
      <c r="I164" s="20" t="s">
        <v>792</v>
      </c>
      <c r="J164" s="20" t="s">
        <v>787</v>
      </c>
      <c r="K164" s="16" t="str">
        <f>IF(Tabela813[[#This Row],[C]]&lt;&gt;"",IF(Tabela813[[#This Row],[RED]]&lt;&gt;"",(Tabela813[[#This Row],[RED]] &amp; "."),"") &amp; CONCATENATE(Tabela813[[#This Row],[C]],".",Tabela813[[#This Row],[O]],".",Tabela813[[#This Row],[E]],".",Tabela813[[#This Row],[D1]],".",Tabela813[[#This Row],[D2]],".",Tabela813[[#This Row],[D3]],".",Tabela813[[#This Row],[T]],".",Tabela813[[#This Row],[D4]]),"")</f>
        <v>1.1.2.2.50.0.5.00</v>
      </c>
      <c r="L164" s="21" t="s">
        <v>3610</v>
      </c>
      <c r="M164" s="16" t="str">
        <f t="shared" si="2"/>
        <v>A</v>
      </c>
      <c r="N164" s="16">
        <f>IF(VALUE(Tabela813[[#This Row],[RED]]) &gt; 0,1,0) + IF(VALUE(J164)&gt;0,8,IF(VALUE(I164)&gt;0,7,IF(VALUE(H164)&gt;0,6,IF(VALUE(G164)&gt;0,5,IF(VALUE(F164)&gt;0,4,IF(VALUE(E164)&gt;0,3,IF(VALUE(D164)&gt;0,2,1)))))))</f>
        <v>7</v>
      </c>
      <c r="O164" s="20" t="s">
        <v>54</v>
      </c>
      <c r="P164" s="1" t="s">
        <v>99</v>
      </c>
      <c r="Q164" s="1" t="s">
        <v>100</v>
      </c>
      <c r="R164" s="16"/>
      <c r="T164" s="7" t="str">
        <f>Tabela813[[#This Row],[NR]]&amp;" - "&amp;Tabela813[[#This Row],[Especificação]]</f>
        <v>1.1.2.2.50.0.5.00 - Taxas Judiciais - Multas</v>
      </c>
      <c r="U164" s="7" t="str">
        <f>Tabela813[[#This Row],[NR]]&amp; " - "&amp;Tabela813[[#This Row],[Especificação]]</f>
        <v>1.1.2.2.50.0.5.00 - Taxas Judiciais - Multas</v>
      </c>
    </row>
    <row r="165" spans="1:21" ht="45">
      <c r="A165" s="23"/>
      <c r="B165" s="29"/>
      <c r="C165" s="20" t="s">
        <v>781</v>
      </c>
      <c r="D165" s="20" t="s">
        <v>781</v>
      </c>
      <c r="E165" s="20" t="s">
        <v>790</v>
      </c>
      <c r="F165" s="20" t="s">
        <v>790</v>
      </c>
      <c r="G165" s="20" t="s">
        <v>807</v>
      </c>
      <c r="H165" s="20" t="s">
        <v>784</v>
      </c>
      <c r="I165" s="20" t="s">
        <v>786</v>
      </c>
      <c r="J165" s="20" t="s">
        <v>787</v>
      </c>
      <c r="K165" s="16" t="str">
        <f>IF(Tabela813[[#This Row],[C]]&lt;&gt;"",IF(Tabela813[[#This Row],[RED]]&lt;&gt;"",(Tabela813[[#This Row],[RED]] &amp; "."),"") &amp; CONCATENATE(Tabela813[[#This Row],[C]],".",Tabela813[[#This Row],[O]],".",Tabela813[[#This Row],[E]],".",Tabela813[[#This Row],[D1]],".",Tabela813[[#This Row],[D2]],".",Tabela813[[#This Row],[D3]],".",Tabela813[[#This Row],[T]],".",Tabela813[[#This Row],[D4]]),"")</f>
        <v>1.1.2.2.50.0.6.00</v>
      </c>
      <c r="L165" s="21" t="s">
        <v>3611</v>
      </c>
      <c r="M165" s="16" t="str">
        <f t="shared" si="2"/>
        <v>A</v>
      </c>
      <c r="N165" s="16">
        <f>IF(VALUE(Tabela813[[#This Row],[RED]]) &gt; 0,1,0) + IF(VALUE(J165)&gt;0,8,IF(VALUE(I165)&gt;0,7,IF(VALUE(H165)&gt;0,6,IF(VALUE(G165)&gt;0,5,IF(VALUE(F165)&gt;0,4,IF(VALUE(E165)&gt;0,3,IF(VALUE(D165)&gt;0,2,1)))))))</f>
        <v>7</v>
      </c>
      <c r="O165" s="20" t="s">
        <v>54</v>
      </c>
      <c r="P165" s="1" t="s">
        <v>99</v>
      </c>
      <c r="Q165" s="1" t="s">
        <v>100</v>
      </c>
      <c r="R165" s="16"/>
      <c r="T165" s="7" t="str">
        <f>Tabela813[[#This Row],[NR]]&amp;" - "&amp;Tabela813[[#This Row],[Especificação]]</f>
        <v>1.1.2.2.50.0.6.00 - Taxas Judiciais - Juros de Mora</v>
      </c>
      <c r="U165" s="7" t="str">
        <f>Tabela813[[#This Row],[NR]]&amp; " - "&amp;Tabela813[[#This Row],[Especificação]]</f>
        <v>1.1.2.2.50.0.6.00 - Taxas Judiciais - Juros de Mora</v>
      </c>
    </row>
    <row r="166" spans="1:21" ht="45">
      <c r="A166" s="23"/>
      <c r="B166" s="29"/>
      <c r="C166" s="20" t="s">
        <v>781</v>
      </c>
      <c r="D166" s="20" t="s">
        <v>781</v>
      </c>
      <c r="E166" s="20" t="s">
        <v>790</v>
      </c>
      <c r="F166" s="20" t="s">
        <v>790</v>
      </c>
      <c r="G166" s="20" t="s">
        <v>807</v>
      </c>
      <c r="H166" s="20" t="s">
        <v>784</v>
      </c>
      <c r="I166" s="20" t="s">
        <v>788</v>
      </c>
      <c r="J166" s="20" t="s">
        <v>787</v>
      </c>
      <c r="K166" s="16" t="str">
        <f>IF(Tabela813[[#This Row],[C]]&lt;&gt;"",IF(Tabela813[[#This Row],[RED]]&lt;&gt;"",(Tabela813[[#This Row],[RED]] &amp; "."),"") &amp; CONCATENATE(Tabela813[[#This Row],[C]],".",Tabela813[[#This Row],[O]],".",Tabela813[[#This Row],[E]],".",Tabela813[[#This Row],[D1]],".",Tabela813[[#This Row],[D2]],".",Tabela813[[#This Row],[D3]],".",Tabela813[[#This Row],[T]],".",Tabela813[[#This Row],[D4]]),"")</f>
        <v>1.1.2.2.50.0.7.00</v>
      </c>
      <c r="L166" s="21" t="s">
        <v>3612</v>
      </c>
      <c r="M166" s="16" t="str">
        <f t="shared" si="2"/>
        <v>A</v>
      </c>
      <c r="N166" s="16">
        <f>IF(VALUE(Tabela813[[#This Row],[RED]]) &gt; 0,1,0) + IF(VALUE(J166)&gt;0,8,IF(VALUE(I166)&gt;0,7,IF(VALUE(H166)&gt;0,6,IF(VALUE(G166)&gt;0,5,IF(VALUE(F166)&gt;0,4,IF(VALUE(E166)&gt;0,3,IF(VALUE(D166)&gt;0,2,1)))))))</f>
        <v>7</v>
      </c>
      <c r="O166" s="20" t="s">
        <v>54</v>
      </c>
      <c r="P166" s="1" t="s">
        <v>99</v>
      </c>
      <c r="Q166" s="1" t="s">
        <v>100</v>
      </c>
      <c r="R166" s="16"/>
      <c r="T166" s="7" t="str">
        <f>Tabela813[[#This Row],[NR]]&amp;" - "&amp;Tabela813[[#This Row],[Especificação]]</f>
        <v>1.1.2.2.50.0.7.00 - Taxas Judiciais - Dívida Ativa - Multas da Dívida Ativa</v>
      </c>
      <c r="U166" s="7" t="str">
        <f>Tabela813[[#This Row],[NR]]&amp; " - "&amp;Tabela813[[#This Row],[Especificação]]</f>
        <v>1.1.2.2.50.0.7.00 - Taxas Judiciais - Dívida Ativa - Multas da Dívida Ativa</v>
      </c>
    </row>
    <row r="167" spans="1:21" ht="45">
      <c r="A167" s="23"/>
      <c r="B167" s="29"/>
      <c r="C167" s="20" t="s">
        <v>781</v>
      </c>
      <c r="D167" s="20" t="s">
        <v>781</v>
      </c>
      <c r="E167" s="20" t="s">
        <v>790</v>
      </c>
      <c r="F167" s="20" t="s">
        <v>790</v>
      </c>
      <c r="G167" s="20" t="s">
        <v>807</v>
      </c>
      <c r="H167" s="20" t="s">
        <v>784</v>
      </c>
      <c r="I167" s="20" t="s">
        <v>789</v>
      </c>
      <c r="J167" s="20" t="s">
        <v>787</v>
      </c>
      <c r="K167" s="16" t="str">
        <f>IF(Tabela813[[#This Row],[C]]&lt;&gt;"",IF(Tabela813[[#This Row],[RED]]&lt;&gt;"",(Tabela813[[#This Row],[RED]] &amp; "."),"") &amp; CONCATENATE(Tabela813[[#This Row],[C]],".",Tabela813[[#This Row],[O]],".",Tabela813[[#This Row],[E]],".",Tabela813[[#This Row],[D1]],".",Tabela813[[#This Row],[D2]],".",Tabela813[[#This Row],[D3]],".",Tabela813[[#This Row],[T]],".",Tabela813[[#This Row],[D4]]),"")</f>
        <v>1.1.2.2.50.0.8.00</v>
      </c>
      <c r="L167" s="21" t="s">
        <v>3613</v>
      </c>
      <c r="M167" s="16" t="str">
        <f t="shared" si="2"/>
        <v>A</v>
      </c>
      <c r="N167" s="16">
        <f>IF(VALUE(Tabela813[[#This Row],[RED]]) &gt; 0,1,0) + IF(VALUE(J167)&gt;0,8,IF(VALUE(I167)&gt;0,7,IF(VALUE(H167)&gt;0,6,IF(VALUE(G167)&gt;0,5,IF(VALUE(F167)&gt;0,4,IF(VALUE(E167)&gt;0,3,IF(VALUE(D167)&gt;0,2,1)))))))</f>
        <v>7</v>
      </c>
      <c r="O167" s="20" t="s">
        <v>54</v>
      </c>
      <c r="P167" s="1" t="s">
        <v>99</v>
      </c>
      <c r="Q167" s="1" t="s">
        <v>100</v>
      </c>
      <c r="R167" s="16"/>
      <c r="T167" s="7" t="str">
        <f>Tabela813[[#This Row],[NR]]&amp;" - "&amp;Tabela813[[#This Row],[Especificação]]</f>
        <v>1.1.2.2.50.0.8.00 - Taxas Judiciais - Juros de Mora da Dívida Ativa</v>
      </c>
      <c r="U167" s="7" t="str">
        <f>Tabela813[[#This Row],[NR]]&amp; " - "&amp;Tabela813[[#This Row],[Especificação]]</f>
        <v>1.1.2.2.50.0.8.00 - Taxas Judiciais - Juros de Mora da Dívida Ativa</v>
      </c>
    </row>
    <row r="168" spans="1:21" ht="45">
      <c r="A168" s="23"/>
      <c r="B168" s="29"/>
      <c r="C168" s="20" t="s">
        <v>781</v>
      </c>
      <c r="D168" s="20" t="s">
        <v>781</v>
      </c>
      <c r="E168" s="20" t="s">
        <v>790</v>
      </c>
      <c r="F168" s="20" t="s">
        <v>790</v>
      </c>
      <c r="G168" s="20" t="s">
        <v>809</v>
      </c>
      <c r="H168" s="20" t="s">
        <v>784</v>
      </c>
      <c r="I168" s="20" t="s">
        <v>784</v>
      </c>
      <c r="J168" s="20" t="s">
        <v>787</v>
      </c>
      <c r="K168" s="16" t="str">
        <f>IF(Tabela813[[#This Row],[C]]&lt;&gt;"",IF(Tabela813[[#This Row],[RED]]&lt;&gt;"",(Tabela813[[#This Row],[RED]] &amp; "."),"") &amp; CONCATENATE(Tabela813[[#This Row],[C]],".",Tabela813[[#This Row],[O]],".",Tabela813[[#This Row],[E]],".",Tabela813[[#This Row],[D1]],".",Tabela813[[#This Row],[D2]],".",Tabela813[[#This Row],[D3]],".",Tabela813[[#This Row],[T]],".",Tabela813[[#This Row],[D4]]),"")</f>
        <v>1.1.2.2.51.0.0.00</v>
      </c>
      <c r="L168" s="21" t="s">
        <v>101</v>
      </c>
      <c r="M168" s="16" t="str">
        <f t="shared" si="2"/>
        <v>S</v>
      </c>
      <c r="N168" s="16">
        <f>IF(VALUE(Tabela813[[#This Row],[RED]]) &gt; 0,1,0) + IF(VALUE(J168)&gt;0,8,IF(VALUE(I168)&gt;0,7,IF(VALUE(H168)&gt;0,6,IF(VALUE(G168)&gt;0,5,IF(VALUE(F168)&gt;0,4,IF(VALUE(E168)&gt;0,3,IF(VALUE(D168)&gt;0,2,1)))))))</f>
        <v>5</v>
      </c>
      <c r="O168" s="20" t="s">
        <v>54</v>
      </c>
      <c r="P168" s="1" t="s">
        <v>102</v>
      </c>
      <c r="Q168" s="1" t="s">
        <v>100</v>
      </c>
      <c r="R168" s="16"/>
      <c r="T168" s="7" t="str">
        <f>Tabela813[[#This Row],[NR]]&amp;" - "&amp;Tabela813[[#This Row],[Especificação]]</f>
        <v>1.1.2.2.51.0.0.00 - Taxas Extrajudiciais</v>
      </c>
      <c r="U168" s="7" t="str">
        <f>Tabela813[[#This Row],[NR]]&amp; " - "&amp;Tabela813[[#This Row],[Especificação]]</f>
        <v>1.1.2.2.51.0.0.00 - Taxas Extrajudiciais</v>
      </c>
    </row>
    <row r="169" spans="1:21" ht="45">
      <c r="A169" s="23"/>
      <c r="B169" s="29"/>
      <c r="C169" s="20" t="s">
        <v>781</v>
      </c>
      <c r="D169" s="20" t="s">
        <v>781</v>
      </c>
      <c r="E169" s="20" t="s">
        <v>790</v>
      </c>
      <c r="F169" s="20" t="s">
        <v>790</v>
      </c>
      <c r="G169" s="20" t="s">
        <v>809</v>
      </c>
      <c r="H169" s="20" t="s">
        <v>784</v>
      </c>
      <c r="I169" s="20" t="s">
        <v>781</v>
      </c>
      <c r="J169" s="20" t="s">
        <v>787</v>
      </c>
      <c r="K169" s="16" t="str">
        <f>IF(Tabela813[[#This Row],[C]]&lt;&gt;"",IF(Tabela813[[#This Row],[RED]]&lt;&gt;"",(Tabela813[[#This Row],[RED]] &amp; "."),"") &amp; CONCATENATE(Tabela813[[#This Row],[C]],".",Tabela813[[#This Row],[O]],".",Tabela813[[#This Row],[E]],".",Tabela813[[#This Row],[D1]],".",Tabela813[[#This Row],[D2]],".",Tabela813[[#This Row],[D3]],".",Tabela813[[#This Row],[T]],".",Tabela813[[#This Row],[D4]]),"")</f>
        <v>1.1.2.2.51.0.1.00</v>
      </c>
      <c r="L169" s="21" t="s">
        <v>3614</v>
      </c>
      <c r="M169" s="16" t="str">
        <f t="shared" si="2"/>
        <v>A</v>
      </c>
      <c r="N169" s="16">
        <f>IF(VALUE(Tabela813[[#This Row],[RED]]) &gt; 0,1,0) + IF(VALUE(J169)&gt;0,8,IF(VALUE(I169)&gt;0,7,IF(VALUE(H169)&gt;0,6,IF(VALUE(G169)&gt;0,5,IF(VALUE(F169)&gt;0,4,IF(VALUE(E169)&gt;0,3,IF(VALUE(D169)&gt;0,2,1)))))))</f>
        <v>7</v>
      </c>
      <c r="O169" s="20" t="s">
        <v>54</v>
      </c>
      <c r="P169" s="1" t="s">
        <v>102</v>
      </c>
      <c r="Q169" s="1" t="s">
        <v>100</v>
      </c>
      <c r="R169" s="16"/>
      <c r="T169" s="7" t="str">
        <f>Tabela813[[#This Row],[NR]]&amp;" - "&amp;Tabela813[[#This Row],[Especificação]]</f>
        <v>1.1.2.2.51.0.1.00 - Taxas Extrajudiciais - Principal</v>
      </c>
      <c r="U169" s="7" t="str">
        <f>Tabela813[[#This Row],[NR]]&amp; " - "&amp;Tabela813[[#This Row],[Especificação]]</f>
        <v>1.1.2.2.51.0.1.00 - Taxas Extrajudiciais - Principal</v>
      </c>
    </row>
    <row r="170" spans="1:21" ht="45">
      <c r="A170" s="23"/>
      <c r="B170" s="29"/>
      <c r="C170" s="20" t="s">
        <v>781</v>
      </c>
      <c r="D170" s="20" t="s">
        <v>781</v>
      </c>
      <c r="E170" s="20" t="s">
        <v>790</v>
      </c>
      <c r="F170" s="20" t="s">
        <v>790</v>
      </c>
      <c r="G170" s="20" t="s">
        <v>809</v>
      </c>
      <c r="H170" s="20" t="s">
        <v>784</v>
      </c>
      <c r="I170" s="20" t="s">
        <v>790</v>
      </c>
      <c r="J170" s="20" t="s">
        <v>787</v>
      </c>
      <c r="K170" s="16" t="str">
        <f>IF(Tabela813[[#This Row],[C]]&lt;&gt;"",IF(Tabela813[[#This Row],[RED]]&lt;&gt;"",(Tabela813[[#This Row],[RED]] &amp; "."),"") &amp; CONCATENATE(Tabela813[[#This Row],[C]],".",Tabela813[[#This Row],[O]],".",Tabela813[[#This Row],[E]],".",Tabela813[[#This Row],[D1]],".",Tabela813[[#This Row],[D2]],".",Tabela813[[#This Row],[D3]],".",Tabela813[[#This Row],[T]],".",Tabela813[[#This Row],[D4]]),"")</f>
        <v>1.1.2.2.51.0.2.00</v>
      </c>
      <c r="L170" s="21" t="s">
        <v>3615</v>
      </c>
      <c r="M170" s="16" t="str">
        <f t="shared" si="2"/>
        <v>A</v>
      </c>
      <c r="N170" s="16">
        <f>IF(VALUE(Tabela813[[#This Row],[RED]]) &gt; 0,1,0) + IF(VALUE(J170)&gt;0,8,IF(VALUE(I170)&gt;0,7,IF(VALUE(H170)&gt;0,6,IF(VALUE(G170)&gt;0,5,IF(VALUE(F170)&gt;0,4,IF(VALUE(E170)&gt;0,3,IF(VALUE(D170)&gt;0,2,1)))))))</f>
        <v>7</v>
      </c>
      <c r="O170" s="20" t="s">
        <v>54</v>
      </c>
      <c r="P170" s="1" t="s">
        <v>102</v>
      </c>
      <c r="Q170" s="1" t="s">
        <v>100</v>
      </c>
      <c r="R170" s="16"/>
      <c r="T170" s="7" t="str">
        <f>Tabela813[[#This Row],[NR]]&amp;" - "&amp;Tabela813[[#This Row],[Especificação]]</f>
        <v>1.1.2.2.51.0.2.00 - Taxas Extrajudiciais - Multas e Juros de Mora</v>
      </c>
      <c r="U170" s="7" t="str">
        <f>Tabela813[[#This Row],[NR]]&amp; " - "&amp;Tabela813[[#This Row],[Especificação]]</f>
        <v>1.1.2.2.51.0.2.00 - Taxas Extrajudiciais - Multas e Juros de Mora</v>
      </c>
    </row>
    <row r="171" spans="1:21" ht="45">
      <c r="A171" s="23"/>
      <c r="B171" s="29"/>
      <c r="C171" s="20" t="s">
        <v>781</v>
      </c>
      <c r="D171" s="20" t="s">
        <v>781</v>
      </c>
      <c r="E171" s="20" t="s">
        <v>790</v>
      </c>
      <c r="F171" s="20" t="s">
        <v>790</v>
      </c>
      <c r="G171" s="20" t="s">
        <v>809</v>
      </c>
      <c r="H171" s="20" t="s">
        <v>784</v>
      </c>
      <c r="I171" s="20" t="s">
        <v>782</v>
      </c>
      <c r="J171" s="20" t="s">
        <v>787</v>
      </c>
      <c r="K171" s="16" t="str">
        <f>IF(Tabela813[[#This Row],[C]]&lt;&gt;"",IF(Tabela813[[#This Row],[RED]]&lt;&gt;"",(Tabela813[[#This Row],[RED]] &amp; "."),"") &amp; CONCATENATE(Tabela813[[#This Row],[C]],".",Tabela813[[#This Row],[O]],".",Tabela813[[#This Row],[E]],".",Tabela813[[#This Row],[D1]],".",Tabela813[[#This Row],[D2]],".",Tabela813[[#This Row],[D3]],".",Tabela813[[#This Row],[T]],".",Tabela813[[#This Row],[D4]]),"")</f>
        <v>1.1.2.2.51.0.3.00</v>
      </c>
      <c r="L171" s="21" t="s">
        <v>3616</v>
      </c>
      <c r="M171" s="16" t="str">
        <f t="shared" si="2"/>
        <v>A</v>
      </c>
      <c r="N171" s="16">
        <f>IF(VALUE(Tabela813[[#This Row],[RED]]) &gt; 0,1,0) + IF(VALUE(J171)&gt;0,8,IF(VALUE(I171)&gt;0,7,IF(VALUE(H171)&gt;0,6,IF(VALUE(G171)&gt;0,5,IF(VALUE(F171)&gt;0,4,IF(VALUE(E171)&gt;0,3,IF(VALUE(D171)&gt;0,2,1)))))))</f>
        <v>7</v>
      </c>
      <c r="O171" s="20" t="s">
        <v>54</v>
      </c>
      <c r="P171" s="1" t="s">
        <v>102</v>
      </c>
      <c r="Q171" s="1" t="s">
        <v>100</v>
      </c>
      <c r="R171" s="16"/>
      <c r="T171" s="7" t="str">
        <f>Tabela813[[#This Row],[NR]]&amp;" - "&amp;Tabela813[[#This Row],[Especificação]]</f>
        <v>1.1.2.2.51.0.3.00 - Taxas Extrajudiciais - Dívida Ativa</v>
      </c>
      <c r="U171" s="7" t="str">
        <f>Tabela813[[#This Row],[NR]]&amp; " - "&amp;Tabela813[[#This Row],[Especificação]]</f>
        <v>1.1.2.2.51.0.3.00 - Taxas Extrajudiciais - Dívida Ativa</v>
      </c>
    </row>
    <row r="172" spans="1:21" ht="45">
      <c r="A172" s="23"/>
      <c r="B172" s="29"/>
      <c r="C172" s="20" t="s">
        <v>781</v>
      </c>
      <c r="D172" s="20" t="s">
        <v>781</v>
      </c>
      <c r="E172" s="20" t="s">
        <v>790</v>
      </c>
      <c r="F172" s="20" t="s">
        <v>790</v>
      </c>
      <c r="G172" s="20" t="s">
        <v>809</v>
      </c>
      <c r="H172" s="20" t="s">
        <v>784</v>
      </c>
      <c r="I172" s="20" t="s">
        <v>791</v>
      </c>
      <c r="J172" s="20" t="s">
        <v>787</v>
      </c>
      <c r="K172" s="16" t="str">
        <f>IF(Tabela813[[#This Row],[C]]&lt;&gt;"",IF(Tabela813[[#This Row],[RED]]&lt;&gt;"",(Tabela813[[#This Row],[RED]] &amp; "."),"") &amp; CONCATENATE(Tabela813[[#This Row],[C]],".",Tabela813[[#This Row],[O]],".",Tabela813[[#This Row],[E]],".",Tabela813[[#This Row],[D1]],".",Tabela813[[#This Row],[D2]],".",Tabela813[[#This Row],[D3]],".",Tabela813[[#This Row],[T]],".",Tabela813[[#This Row],[D4]]),"")</f>
        <v>1.1.2.2.51.0.4.00</v>
      </c>
      <c r="L172" s="21" t="s">
        <v>3617</v>
      </c>
      <c r="M172" s="16" t="str">
        <f t="shared" si="2"/>
        <v>A</v>
      </c>
      <c r="N172" s="16">
        <f>IF(VALUE(Tabela813[[#This Row],[RED]]) &gt; 0,1,0) + IF(VALUE(J172)&gt;0,8,IF(VALUE(I172)&gt;0,7,IF(VALUE(H172)&gt;0,6,IF(VALUE(G172)&gt;0,5,IF(VALUE(F172)&gt;0,4,IF(VALUE(E172)&gt;0,3,IF(VALUE(D172)&gt;0,2,1)))))))</f>
        <v>7</v>
      </c>
      <c r="O172" s="20" t="s">
        <v>54</v>
      </c>
      <c r="P172" s="1" t="s">
        <v>102</v>
      </c>
      <c r="Q172" s="1" t="s">
        <v>100</v>
      </c>
      <c r="R172" s="16"/>
      <c r="T172" s="7" t="str">
        <f>Tabela813[[#This Row],[NR]]&amp;" - "&amp;Tabela813[[#This Row],[Especificação]]</f>
        <v>1.1.2.2.51.0.4.00 - Taxas Extrajudiciais - Dívida Ativa - Multas e Juros de Mora da Dívida Ativa</v>
      </c>
      <c r="U172" s="7" t="str">
        <f>Tabela813[[#This Row],[NR]]&amp; " - "&amp;Tabela813[[#This Row],[Especificação]]</f>
        <v>1.1.2.2.51.0.4.00 - Taxas Extrajudiciais - Dívida Ativa - Multas e Juros de Mora da Dívida Ativa</v>
      </c>
    </row>
    <row r="173" spans="1:21" ht="45">
      <c r="A173" s="23"/>
      <c r="B173" s="29"/>
      <c r="C173" s="20" t="s">
        <v>781</v>
      </c>
      <c r="D173" s="20" t="s">
        <v>781</v>
      </c>
      <c r="E173" s="20" t="s">
        <v>790</v>
      </c>
      <c r="F173" s="20" t="s">
        <v>790</v>
      </c>
      <c r="G173" s="20" t="s">
        <v>809</v>
      </c>
      <c r="H173" s="20" t="s">
        <v>784</v>
      </c>
      <c r="I173" s="20" t="s">
        <v>792</v>
      </c>
      <c r="J173" s="20" t="s">
        <v>787</v>
      </c>
      <c r="K173" s="16" t="str">
        <f>IF(Tabela813[[#This Row],[C]]&lt;&gt;"",IF(Tabela813[[#This Row],[RED]]&lt;&gt;"",(Tabela813[[#This Row],[RED]] &amp; "."),"") &amp; CONCATENATE(Tabela813[[#This Row],[C]],".",Tabela813[[#This Row],[O]],".",Tabela813[[#This Row],[E]],".",Tabela813[[#This Row],[D1]],".",Tabela813[[#This Row],[D2]],".",Tabela813[[#This Row],[D3]],".",Tabela813[[#This Row],[T]],".",Tabela813[[#This Row],[D4]]),"")</f>
        <v>1.1.2.2.51.0.5.00</v>
      </c>
      <c r="L173" s="21" t="s">
        <v>3618</v>
      </c>
      <c r="M173" s="16" t="str">
        <f t="shared" si="2"/>
        <v>A</v>
      </c>
      <c r="N173" s="16">
        <f>IF(VALUE(Tabela813[[#This Row],[RED]]) &gt; 0,1,0) + IF(VALUE(J173)&gt;0,8,IF(VALUE(I173)&gt;0,7,IF(VALUE(H173)&gt;0,6,IF(VALUE(G173)&gt;0,5,IF(VALUE(F173)&gt;0,4,IF(VALUE(E173)&gt;0,3,IF(VALUE(D173)&gt;0,2,1)))))))</f>
        <v>7</v>
      </c>
      <c r="O173" s="20" t="s">
        <v>54</v>
      </c>
      <c r="P173" s="1" t="s">
        <v>102</v>
      </c>
      <c r="Q173" s="1" t="s">
        <v>100</v>
      </c>
      <c r="R173" s="16"/>
      <c r="T173" s="7" t="str">
        <f>Tabela813[[#This Row],[NR]]&amp;" - "&amp;Tabela813[[#This Row],[Especificação]]</f>
        <v>1.1.2.2.51.0.5.00 - Taxas Extrajudiciais - Multas</v>
      </c>
      <c r="U173" s="7" t="str">
        <f>Tabela813[[#This Row],[NR]]&amp; " - "&amp;Tabela813[[#This Row],[Especificação]]</f>
        <v>1.1.2.2.51.0.5.00 - Taxas Extrajudiciais - Multas</v>
      </c>
    </row>
    <row r="174" spans="1:21" ht="45">
      <c r="A174" s="23"/>
      <c r="B174" s="29"/>
      <c r="C174" s="20" t="s">
        <v>781</v>
      </c>
      <c r="D174" s="20" t="s">
        <v>781</v>
      </c>
      <c r="E174" s="20" t="s">
        <v>790</v>
      </c>
      <c r="F174" s="20" t="s">
        <v>790</v>
      </c>
      <c r="G174" s="20" t="s">
        <v>809</v>
      </c>
      <c r="H174" s="20" t="s">
        <v>784</v>
      </c>
      <c r="I174" s="20" t="s">
        <v>786</v>
      </c>
      <c r="J174" s="20" t="s">
        <v>787</v>
      </c>
      <c r="K174" s="16" t="str">
        <f>IF(Tabela813[[#This Row],[C]]&lt;&gt;"",IF(Tabela813[[#This Row],[RED]]&lt;&gt;"",(Tabela813[[#This Row],[RED]] &amp; "."),"") &amp; CONCATENATE(Tabela813[[#This Row],[C]],".",Tabela813[[#This Row],[O]],".",Tabela813[[#This Row],[E]],".",Tabela813[[#This Row],[D1]],".",Tabela813[[#This Row],[D2]],".",Tabela813[[#This Row],[D3]],".",Tabela813[[#This Row],[T]],".",Tabela813[[#This Row],[D4]]),"")</f>
        <v>1.1.2.2.51.0.6.00</v>
      </c>
      <c r="L174" s="21" t="s">
        <v>3619</v>
      </c>
      <c r="M174" s="16" t="str">
        <f t="shared" si="2"/>
        <v>A</v>
      </c>
      <c r="N174" s="16">
        <f>IF(VALUE(Tabela813[[#This Row],[RED]]) &gt; 0,1,0) + IF(VALUE(J174)&gt;0,8,IF(VALUE(I174)&gt;0,7,IF(VALUE(H174)&gt;0,6,IF(VALUE(G174)&gt;0,5,IF(VALUE(F174)&gt;0,4,IF(VALUE(E174)&gt;0,3,IF(VALUE(D174)&gt;0,2,1)))))))</f>
        <v>7</v>
      </c>
      <c r="O174" s="20" t="s">
        <v>54</v>
      </c>
      <c r="P174" s="1" t="s">
        <v>102</v>
      </c>
      <c r="Q174" s="1" t="s">
        <v>100</v>
      </c>
      <c r="R174" s="16"/>
      <c r="T174" s="7" t="str">
        <f>Tabela813[[#This Row],[NR]]&amp;" - "&amp;Tabela813[[#This Row],[Especificação]]</f>
        <v>1.1.2.2.51.0.6.00 - Taxas Extrajudiciais - Juros de Mora</v>
      </c>
      <c r="U174" s="7" t="str">
        <f>Tabela813[[#This Row],[NR]]&amp; " - "&amp;Tabela813[[#This Row],[Especificação]]</f>
        <v>1.1.2.2.51.0.6.00 - Taxas Extrajudiciais - Juros de Mora</v>
      </c>
    </row>
    <row r="175" spans="1:21" ht="45">
      <c r="A175" s="23"/>
      <c r="B175" s="29"/>
      <c r="C175" s="20" t="s">
        <v>781</v>
      </c>
      <c r="D175" s="20" t="s">
        <v>781</v>
      </c>
      <c r="E175" s="20" t="s">
        <v>790</v>
      </c>
      <c r="F175" s="20" t="s">
        <v>790</v>
      </c>
      <c r="G175" s="20" t="s">
        <v>809</v>
      </c>
      <c r="H175" s="20" t="s">
        <v>784</v>
      </c>
      <c r="I175" s="20" t="s">
        <v>788</v>
      </c>
      <c r="J175" s="20" t="s">
        <v>787</v>
      </c>
      <c r="K175" s="16" t="str">
        <f>IF(Tabela813[[#This Row],[C]]&lt;&gt;"",IF(Tabela813[[#This Row],[RED]]&lt;&gt;"",(Tabela813[[#This Row],[RED]] &amp; "."),"") &amp; CONCATENATE(Tabela813[[#This Row],[C]],".",Tabela813[[#This Row],[O]],".",Tabela813[[#This Row],[E]],".",Tabela813[[#This Row],[D1]],".",Tabela813[[#This Row],[D2]],".",Tabela813[[#This Row],[D3]],".",Tabela813[[#This Row],[T]],".",Tabela813[[#This Row],[D4]]),"")</f>
        <v>1.1.2.2.51.0.7.00</v>
      </c>
      <c r="L175" s="21" t="s">
        <v>3620</v>
      </c>
      <c r="M175" s="16" t="str">
        <f t="shared" si="2"/>
        <v>A</v>
      </c>
      <c r="N175" s="16">
        <f>IF(VALUE(Tabela813[[#This Row],[RED]]) &gt; 0,1,0) + IF(VALUE(J175)&gt;0,8,IF(VALUE(I175)&gt;0,7,IF(VALUE(H175)&gt;0,6,IF(VALUE(G175)&gt;0,5,IF(VALUE(F175)&gt;0,4,IF(VALUE(E175)&gt;0,3,IF(VALUE(D175)&gt;0,2,1)))))))</f>
        <v>7</v>
      </c>
      <c r="O175" s="20" t="s">
        <v>54</v>
      </c>
      <c r="P175" s="1" t="s">
        <v>102</v>
      </c>
      <c r="Q175" s="1" t="s">
        <v>100</v>
      </c>
      <c r="R175" s="16"/>
      <c r="T175" s="7" t="str">
        <f>Tabela813[[#This Row],[NR]]&amp;" - "&amp;Tabela813[[#This Row],[Especificação]]</f>
        <v>1.1.2.2.51.0.7.00 - Taxas Extrajudiciais - Dívida Ativa - Multas da Dívida Ativa</v>
      </c>
      <c r="U175" s="7" t="str">
        <f>Tabela813[[#This Row],[NR]]&amp; " - "&amp;Tabela813[[#This Row],[Especificação]]</f>
        <v>1.1.2.2.51.0.7.00 - Taxas Extrajudiciais - Dívida Ativa - Multas da Dívida Ativa</v>
      </c>
    </row>
    <row r="176" spans="1:21" ht="45">
      <c r="A176" s="23"/>
      <c r="B176" s="29"/>
      <c r="C176" s="20" t="s">
        <v>781</v>
      </c>
      <c r="D176" s="20" t="s">
        <v>781</v>
      </c>
      <c r="E176" s="20" t="s">
        <v>790</v>
      </c>
      <c r="F176" s="20" t="s">
        <v>790</v>
      </c>
      <c r="G176" s="20" t="s">
        <v>809</v>
      </c>
      <c r="H176" s="20" t="s">
        <v>784</v>
      </c>
      <c r="I176" s="20" t="s">
        <v>789</v>
      </c>
      <c r="J176" s="20" t="s">
        <v>787</v>
      </c>
      <c r="K176" s="16" t="str">
        <f>IF(Tabela813[[#This Row],[C]]&lt;&gt;"",IF(Tabela813[[#This Row],[RED]]&lt;&gt;"",(Tabela813[[#This Row],[RED]] &amp; "."),"") &amp; CONCATENATE(Tabela813[[#This Row],[C]],".",Tabela813[[#This Row],[O]],".",Tabela813[[#This Row],[E]],".",Tabela813[[#This Row],[D1]],".",Tabela813[[#This Row],[D2]],".",Tabela813[[#This Row],[D3]],".",Tabela813[[#This Row],[T]],".",Tabela813[[#This Row],[D4]]),"")</f>
        <v>1.1.2.2.51.0.8.00</v>
      </c>
      <c r="L176" s="21" t="s">
        <v>3621</v>
      </c>
      <c r="M176" s="16" t="str">
        <f t="shared" si="2"/>
        <v>A</v>
      </c>
      <c r="N176" s="16">
        <f>IF(VALUE(Tabela813[[#This Row],[RED]]) &gt; 0,1,0) + IF(VALUE(J176)&gt;0,8,IF(VALUE(I176)&gt;0,7,IF(VALUE(H176)&gt;0,6,IF(VALUE(G176)&gt;0,5,IF(VALUE(F176)&gt;0,4,IF(VALUE(E176)&gt;0,3,IF(VALUE(D176)&gt;0,2,1)))))))</f>
        <v>7</v>
      </c>
      <c r="O176" s="20" t="s">
        <v>54</v>
      </c>
      <c r="P176" s="1" t="s">
        <v>102</v>
      </c>
      <c r="Q176" s="1" t="s">
        <v>100</v>
      </c>
      <c r="R176" s="16"/>
      <c r="T176" s="7" t="str">
        <f>Tabela813[[#This Row],[NR]]&amp;" - "&amp;Tabela813[[#This Row],[Especificação]]</f>
        <v>1.1.2.2.51.0.8.00 - Taxas Extrajudiciais - Juros de Mora da Dívida Ativa</v>
      </c>
      <c r="U176" s="7" t="str">
        <f>Tabela813[[#This Row],[NR]]&amp; " - "&amp;Tabela813[[#This Row],[Especificação]]</f>
        <v>1.1.2.2.51.0.8.00 - Taxas Extrajudiciais - Juros de Mora da Dívida Ativa</v>
      </c>
    </row>
    <row r="177" spans="1:21" ht="30">
      <c r="A177" s="23"/>
      <c r="B177" s="29"/>
      <c r="C177" s="20" t="s">
        <v>781</v>
      </c>
      <c r="D177" s="20" t="s">
        <v>781</v>
      </c>
      <c r="E177" s="20" t="s">
        <v>790</v>
      </c>
      <c r="F177" s="20" t="s">
        <v>790</v>
      </c>
      <c r="G177" s="20" t="s">
        <v>811</v>
      </c>
      <c r="H177" s="20" t="s">
        <v>784</v>
      </c>
      <c r="I177" s="20" t="s">
        <v>784</v>
      </c>
      <c r="J177" s="20" t="s">
        <v>787</v>
      </c>
      <c r="K177" s="16" t="str">
        <f>IF(Tabela813[[#This Row],[C]]&lt;&gt;"",IF(Tabela813[[#This Row],[RED]]&lt;&gt;"",(Tabela813[[#This Row],[RED]] &amp; "."),"") &amp; CONCATENATE(Tabela813[[#This Row],[C]],".",Tabela813[[#This Row],[O]],".",Tabela813[[#This Row],[E]],".",Tabela813[[#This Row],[D1]],".",Tabela813[[#This Row],[D2]],".",Tabela813[[#This Row],[D3]],".",Tabela813[[#This Row],[T]],".",Tabela813[[#This Row],[D4]]),"")</f>
        <v>1.1.2.2.52.0.0.00</v>
      </c>
      <c r="L177" s="21" t="s">
        <v>103</v>
      </c>
      <c r="M177" s="16" t="str">
        <f t="shared" si="2"/>
        <v>S</v>
      </c>
      <c r="N177" s="16">
        <f>IF(VALUE(Tabela813[[#This Row],[RED]]) &gt; 0,1,0) + IF(VALUE(J177)&gt;0,8,IF(VALUE(I177)&gt;0,7,IF(VALUE(H177)&gt;0,6,IF(VALUE(G177)&gt;0,5,IF(VALUE(F177)&gt;0,4,IF(VALUE(E177)&gt;0,3,IF(VALUE(D177)&gt;0,2,1)))))))</f>
        <v>5</v>
      </c>
      <c r="O177" s="20" t="s">
        <v>54</v>
      </c>
      <c r="P177" s="1" t="s">
        <v>104</v>
      </c>
      <c r="Q177" s="1" t="s">
        <v>100</v>
      </c>
      <c r="R177" s="16"/>
      <c r="T177" s="7" t="str">
        <f>Tabela813[[#This Row],[NR]]&amp;" - "&amp;Tabela813[[#This Row],[Especificação]]</f>
        <v>1.1.2.2.52.0.0.00 - Taxa de Estudo de Impacto de Vizinhança (EIV)</v>
      </c>
      <c r="U177" s="7" t="str">
        <f>Tabela813[[#This Row],[NR]]&amp; " - "&amp;Tabela813[[#This Row],[Especificação]]</f>
        <v>1.1.2.2.52.0.0.00 - Taxa de Estudo de Impacto de Vizinhança (EIV)</v>
      </c>
    </row>
    <row r="178" spans="1:21" ht="30">
      <c r="A178" s="23"/>
      <c r="B178" s="29"/>
      <c r="C178" s="20" t="s">
        <v>781</v>
      </c>
      <c r="D178" s="20" t="s">
        <v>781</v>
      </c>
      <c r="E178" s="20" t="s">
        <v>790</v>
      </c>
      <c r="F178" s="20" t="s">
        <v>790</v>
      </c>
      <c r="G178" s="20" t="s">
        <v>811</v>
      </c>
      <c r="H178" s="20" t="s">
        <v>784</v>
      </c>
      <c r="I178" s="20" t="s">
        <v>781</v>
      </c>
      <c r="J178" s="20" t="s">
        <v>787</v>
      </c>
      <c r="K178" s="16" t="str">
        <f>IF(Tabela813[[#This Row],[C]]&lt;&gt;"",IF(Tabela813[[#This Row],[RED]]&lt;&gt;"",(Tabela813[[#This Row],[RED]] &amp; "."),"") &amp; CONCATENATE(Tabela813[[#This Row],[C]],".",Tabela813[[#This Row],[O]],".",Tabela813[[#This Row],[E]],".",Tabela813[[#This Row],[D1]],".",Tabela813[[#This Row],[D2]],".",Tabela813[[#This Row],[D3]],".",Tabela813[[#This Row],[T]],".",Tabela813[[#This Row],[D4]]),"")</f>
        <v>1.1.2.2.52.0.1.00</v>
      </c>
      <c r="L178" s="21" t="s">
        <v>3622</v>
      </c>
      <c r="M178" s="16" t="str">
        <f t="shared" si="2"/>
        <v>A</v>
      </c>
      <c r="N178" s="16">
        <f>IF(VALUE(Tabela813[[#This Row],[RED]]) &gt; 0,1,0) + IF(VALUE(J178)&gt;0,8,IF(VALUE(I178)&gt;0,7,IF(VALUE(H178)&gt;0,6,IF(VALUE(G178)&gt;0,5,IF(VALUE(F178)&gt;0,4,IF(VALUE(E178)&gt;0,3,IF(VALUE(D178)&gt;0,2,1)))))))</f>
        <v>7</v>
      </c>
      <c r="O178" s="20" t="s">
        <v>54</v>
      </c>
      <c r="P178" s="1" t="s">
        <v>104</v>
      </c>
      <c r="Q178" s="1" t="s">
        <v>100</v>
      </c>
      <c r="R178" s="16"/>
      <c r="T178" s="7" t="str">
        <f>Tabela813[[#This Row],[NR]]&amp;" - "&amp;Tabela813[[#This Row],[Especificação]]</f>
        <v>1.1.2.2.52.0.1.00 - Taxa de Estudo de Impacto de Vizinhança (EIV) - Principal</v>
      </c>
      <c r="U178" s="7" t="str">
        <f>Tabela813[[#This Row],[NR]]&amp; " - "&amp;Tabela813[[#This Row],[Especificação]]</f>
        <v>1.1.2.2.52.0.1.00 - Taxa de Estudo de Impacto de Vizinhança (EIV) - Principal</v>
      </c>
    </row>
    <row r="179" spans="1:21" ht="30">
      <c r="A179" s="23"/>
      <c r="B179" s="29"/>
      <c r="C179" s="20" t="s">
        <v>781</v>
      </c>
      <c r="D179" s="20" t="s">
        <v>781</v>
      </c>
      <c r="E179" s="20" t="s">
        <v>790</v>
      </c>
      <c r="F179" s="20" t="s">
        <v>790</v>
      </c>
      <c r="G179" s="20" t="s">
        <v>811</v>
      </c>
      <c r="H179" s="20" t="s">
        <v>784</v>
      </c>
      <c r="I179" s="20" t="s">
        <v>790</v>
      </c>
      <c r="J179" s="20" t="s">
        <v>787</v>
      </c>
      <c r="K179" s="16" t="str">
        <f>IF(Tabela813[[#This Row],[C]]&lt;&gt;"",IF(Tabela813[[#This Row],[RED]]&lt;&gt;"",(Tabela813[[#This Row],[RED]] &amp; "."),"") &amp; CONCATENATE(Tabela813[[#This Row],[C]],".",Tabela813[[#This Row],[O]],".",Tabela813[[#This Row],[E]],".",Tabela813[[#This Row],[D1]],".",Tabela813[[#This Row],[D2]],".",Tabela813[[#This Row],[D3]],".",Tabela813[[#This Row],[T]],".",Tabela813[[#This Row],[D4]]),"")</f>
        <v>1.1.2.2.52.0.2.00</v>
      </c>
      <c r="L179" s="21" t="s">
        <v>3623</v>
      </c>
      <c r="M179" s="16" t="str">
        <f t="shared" si="2"/>
        <v>A</v>
      </c>
      <c r="N179" s="16">
        <f>IF(VALUE(Tabela813[[#This Row],[RED]]) &gt; 0,1,0) + IF(VALUE(J179)&gt;0,8,IF(VALUE(I179)&gt;0,7,IF(VALUE(H179)&gt;0,6,IF(VALUE(G179)&gt;0,5,IF(VALUE(F179)&gt;0,4,IF(VALUE(E179)&gt;0,3,IF(VALUE(D179)&gt;0,2,1)))))))</f>
        <v>7</v>
      </c>
      <c r="O179" s="20" t="s">
        <v>54</v>
      </c>
      <c r="P179" s="1" t="s">
        <v>104</v>
      </c>
      <c r="Q179" s="1" t="s">
        <v>100</v>
      </c>
      <c r="R179" s="16"/>
      <c r="T179" s="7" t="str">
        <f>Tabela813[[#This Row],[NR]]&amp;" - "&amp;Tabela813[[#This Row],[Especificação]]</f>
        <v>1.1.2.2.52.0.2.00 - Taxa de Estudo de Impacto de Vizinhança (EIV) - Multas e Juros de Mora</v>
      </c>
      <c r="U179" s="7" t="str">
        <f>Tabela813[[#This Row],[NR]]&amp; " - "&amp;Tabela813[[#This Row],[Especificação]]</f>
        <v>1.1.2.2.52.0.2.00 - Taxa de Estudo de Impacto de Vizinhança (EIV) - Multas e Juros de Mora</v>
      </c>
    </row>
    <row r="180" spans="1:21" ht="30">
      <c r="A180" s="23"/>
      <c r="B180" s="29"/>
      <c r="C180" s="20" t="s">
        <v>781</v>
      </c>
      <c r="D180" s="20" t="s">
        <v>781</v>
      </c>
      <c r="E180" s="20" t="s">
        <v>790</v>
      </c>
      <c r="F180" s="20" t="s">
        <v>790</v>
      </c>
      <c r="G180" s="20" t="s">
        <v>811</v>
      </c>
      <c r="H180" s="20" t="s">
        <v>784</v>
      </c>
      <c r="I180" s="20" t="s">
        <v>782</v>
      </c>
      <c r="J180" s="20" t="s">
        <v>787</v>
      </c>
      <c r="K180" s="16" t="str">
        <f>IF(Tabela813[[#This Row],[C]]&lt;&gt;"",IF(Tabela813[[#This Row],[RED]]&lt;&gt;"",(Tabela813[[#This Row],[RED]] &amp; "."),"") &amp; CONCATENATE(Tabela813[[#This Row],[C]],".",Tabela813[[#This Row],[O]],".",Tabela813[[#This Row],[E]],".",Tabela813[[#This Row],[D1]],".",Tabela813[[#This Row],[D2]],".",Tabela813[[#This Row],[D3]],".",Tabela813[[#This Row],[T]],".",Tabela813[[#This Row],[D4]]),"")</f>
        <v>1.1.2.2.52.0.3.00</v>
      </c>
      <c r="L180" s="21" t="s">
        <v>3624</v>
      </c>
      <c r="M180" s="16" t="str">
        <f t="shared" si="2"/>
        <v>A</v>
      </c>
      <c r="N180" s="16">
        <f>IF(VALUE(Tabela813[[#This Row],[RED]]) &gt; 0,1,0) + IF(VALUE(J180)&gt;0,8,IF(VALUE(I180)&gt;0,7,IF(VALUE(H180)&gt;0,6,IF(VALUE(G180)&gt;0,5,IF(VALUE(F180)&gt;0,4,IF(VALUE(E180)&gt;0,3,IF(VALUE(D180)&gt;0,2,1)))))))</f>
        <v>7</v>
      </c>
      <c r="O180" s="20" t="s">
        <v>54</v>
      </c>
      <c r="P180" s="1" t="s">
        <v>104</v>
      </c>
      <c r="Q180" s="1" t="s">
        <v>100</v>
      </c>
      <c r="R180" s="16"/>
      <c r="T180" s="7" t="str">
        <f>Tabela813[[#This Row],[NR]]&amp;" - "&amp;Tabela813[[#This Row],[Especificação]]</f>
        <v>1.1.2.2.52.0.3.00 - Taxa de Estudo de Impacto de Vizinhança (EIV) - Dívida Ativa</v>
      </c>
      <c r="U180" s="7" t="str">
        <f>Tabela813[[#This Row],[NR]]&amp; " - "&amp;Tabela813[[#This Row],[Especificação]]</f>
        <v>1.1.2.2.52.0.3.00 - Taxa de Estudo de Impacto de Vizinhança (EIV) - Dívida Ativa</v>
      </c>
    </row>
    <row r="181" spans="1:21" ht="30">
      <c r="A181" s="23"/>
      <c r="B181" s="29"/>
      <c r="C181" s="20" t="s">
        <v>781</v>
      </c>
      <c r="D181" s="20" t="s">
        <v>781</v>
      </c>
      <c r="E181" s="20" t="s">
        <v>790</v>
      </c>
      <c r="F181" s="20" t="s">
        <v>790</v>
      </c>
      <c r="G181" s="20" t="s">
        <v>811</v>
      </c>
      <c r="H181" s="20" t="s">
        <v>784</v>
      </c>
      <c r="I181" s="20" t="s">
        <v>791</v>
      </c>
      <c r="J181" s="20" t="s">
        <v>787</v>
      </c>
      <c r="K181" s="16" t="str">
        <f>IF(Tabela813[[#This Row],[C]]&lt;&gt;"",IF(Tabela813[[#This Row],[RED]]&lt;&gt;"",(Tabela813[[#This Row],[RED]] &amp; "."),"") &amp; CONCATENATE(Tabela813[[#This Row],[C]],".",Tabela813[[#This Row],[O]],".",Tabela813[[#This Row],[E]],".",Tabela813[[#This Row],[D1]],".",Tabela813[[#This Row],[D2]],".",Tabela813[[#This Row],[D3]],".",Tabela813[[#This Row],[T]],".",Tabela813[[#This Row],[D4]]),"")</f>
        <v>1.1.2.2.52.0.4.00</v>
      </c>
      <c r="L181" s="21" t="s">
        <v>3625</v>
      </c>
      <c r="M181" s="16" t="str">
        <f t="shared" si="2"/>
        <v>A</v>
      </c>
      <c r="N181" s="16">
        <f>IF(VALUE(Tabela813[[#This Row],[RED]]) &gt; 0,1,0) + IF(VALUE(J181)&gt;0,8,IF(VALUE(I181)&gt;0,7,IF(VALUE(H181)&gt;0,6,IF(VALUE(G181)&gt;0,5,IF(VALUE(F181)&gt;0,4,IF(VALUE(E181)&gt;0,3,IF(VALUE(D181)&gt;0,2,1)))))))</f>
        <v>7</v>
      </c>
      <c r="O181" s="20" t="s">
        <v>54</v>
      </c>
      <c r="P181" s="1" t="s">
        <v>104</v>
      </c>
      <c r="Q181" s="1" t="s">
        <v>100</v>
      </c>
      <c r="R181" s="16"/>
      <c r="T181" s="7" t="str">
        <f>Tabela813[[#This Row],[NR]]&amp;" - "&amp;Tabela813[[#This Row],[Especificação]]</f>
        <v>1.1.2.2.52.0.4.00 - Taxa de Estudo de Impacto de Vizinhança (EIV) - Dívida Ativa - Multas e Juros de Mora da Dívida Ativa</v>
      </c>
      <c r="U181" s="7" t="str">
        <f>Tabela813[[#This Row],[NR]]&amp; " - "&amp;Tabela813[[#This Row],[Especificação]]</f>
        <v>1.1.2.2.52.0.4.00 - Taxa de Estudo de Impacto de Vizinhança (EIV) - Dívida Ativa - Multas e Juros de Mora da Dívida Ativa</v>
      </c>
    </row>
    <row r="182" spans="1:21" ht="30">
      <c r="A182" s="23"/>
      <c r="B182" s="29"/>
      <c r="C182" s="20" t="s">
        <v>781</v>
      </c>
      <c r="D182" s="20" t="s">
        <v>781</v>
      </c>
      <c r="E182" s="20" t="s">
        <v>790</v>
      </c>
      <c r="F182" s="20" t="s">
        <v>790</v>
      </c>
      <c r="G182" s="20" t="s">
        <v>811</v>
      </c>
      <c r="H182" s="20" t="s">
        <v>784</v>
      </c>
      <c r="I182" s="20" t="s">
        <v>792</v>
      </c>
      <c r="J182" s="20" t="s">
        <v>787</v>
      </c>
      <c r="K182" s="16" t="str">
        <f>IF(Tabela813[[#This Row],[C]]&lt;&gt;"",IF(Tabela813[[#This Row],[RED]]&lt;&gt;"",(Tabela813[[#This Row],[RED]] &amp; "."),"") &amp; CONCATENATE(Tabela813[[#This Row],[C]],".",Tabela813[[#This Row],[O]],".",Tabela813[[#This Row],[E]],".",Tabela813[[#This Row],[D1]],".",Tabela813[[#This Row],[D2]],".",Tabela813[[#This Row],[D3]],".",Tabela813[[#This Row],[T]],".",Tabela813[[#This Row],[D4]]),"")</f>
        <v>1.1.2.2.52.0.5.00</v>
      </c>
      <c r="L182" s="21" t="s">
        <v>3626</v>
      </c>
      <c r="M182" s="16" t="str">
        <f t="shared" si="2"/>
        <v>A</v>
      </c>
      <c r="N182" s="16">
        <f>IF(VALUE(Tabela813[[#This Row],[RED]]) &gt; 0,1,0) + IF(VALUE(J182)&gt;0,8,IF(VALUE(I182)&gt;0,7,IF(VALUE(H182)&gt;0,6,IF(VALUE(G182)&gt;0,5,IF(VALUE(F182)&gt;0,4,IF(VALUE(E182)&gt;0,3,IF(VALUE(D182)&gt;0,2,1)))))))</f>
        <v>7</v>
      </c>
      <c r="O182" s="20" t="s">
        <v>54</v>
      </c>
      <c r="P182" s="1" t="s">
        <v>104</v>
      </c>
      <c r="Q182" s="1" t="s">
        <v>100</v>
      </c>
      <c r="R182" s="16"/>
      <c r="T182" s="7" t="str">
        <f>Tabela813[[#This Row],[NR]]&amp;" - "&amp;Tabela813[[#This Row],[Especificação]]</f>
        <v>1.1.2.2.52.0.5.00 - Taxa de Estudo de Impacto de Vizinhança (EIV) - Multas</v>
      </c>
      <c r="U182" s="7" t="str">
        <f>Tabela813[[#This Row],[NR]]&amp; " - "&amp;Tabela813[[#This Row],[Especificação]]</f>
        <v>1.1.2.2.52.0.5.00 - Taxa de Estudo de Impacto de Vizinhança (EIV) - Multas</v>
      </c>
    </row>
    <row r="183" spans="1:21" ht="30">
      <c r="A183" s="23"/>
      <c r="B183" s="29"/>
      <c r="C183" s="20" t="s">
        <v>781</v>
      </c>
      <c r="D183" s="20" t="s">
        <v>781</v>
      </c>
      <c r="E183" s="20" t="s">
        <v>790</v>
      </c>
      <c r="F183" s="20" t="s">
        <v>790</v>
      </c>
      <c r="G183" s="20" t="s">
        <v>811</v>
      </c>
      <c r="H183" s="20" t="s">
        <v>784</v>
      </c>
      <c r="I183" s="20" t="s">
        <v>786</v>
      </c>
      <c r="J183" s="20" t="s">
        <v>787</v>
      </c>
      <c r="K183" s="16" t="str">
        <f>IF(Tabela813[[#This Row],[C]]&lt;&gt;"",IF(Tabela813[[#This Row],[RED]]&lt;&gt;"",(Tabela813[[#This Row],[RED]] &amp; "."),"") &amp; CONCATENATE(Tabela813[[#This Row],[C]],".",Tabela813[[#This Row],[O]],".",Tabela813[[#This Row],[E]],".",Tabela813[[#This Row],[D1]],".",Tabela813[[#This Row],[D2]],".",Tabela813[[#This Row],[D3]],".",Tabela813[[#This Row],[T]],".",Tabela813[[#This Row],[D4]]),"")</f>
        <v>1.1.2.2.52.0.6.00</v>
      </c>
      <c r="L183" s="21" t="s">
        <v>3627</v>
      </c>
      <c r="M183" s="16" t="str">
        <f t="shared" si="2"/>
        <v>A</v>
      </c>
      <c r="N183" s="16">
        <f>IF(VALUE(Tabela813[[#This Row],[RED]]) &gt; 0,1,0) + IF(VALUE(J183)&gt;0,8,IF(VALUE(I183)&gt;0,7,IF(VALUE(H183)&gt;0,6,IF(VALUE(G183)&gt;0,5,IF(VALUE(F183)&gt;0,4,IF(VALUE(E183)&gt;0,3,IF(VALUE(D183)&gt;0,2,1)))))))</f>
        <v>7</v>
      </c>
      <c r="O183" s="20" t="s">
        <v>54</v>
      </c>
      <c r="P183" s="1" t="s">
        <v>104</v>
      </c>
      <c r="Q183" s="1" t="s">
        <v>100</v>
      </c>
      <c r="R183" s="16"/>
      <c r="T183" s="7" t="str">
        <f>Tabela813[[#This Row],[NR]]&amp;" - "&amp;Tabela813[[#This Row],[Especificação]]</f>
        <v>1.1.2.2.52.0.6.00 - Taxa de Estudo de Impacto de Vizinhança (EIV) - Juros de Mora</v>
      </c>
      <c r="U183" s="7" t="str">
        <f>Tabela813[[#This Row],[NR]]&amp; " - "&amp;Tabela813[[#This Row],[Especificação]]</f>
        <v>1.1.2.2.52.0.6.00 - Taxa de Estudo de Impacto de Vizinhança (EIV) - Juros de Mora</v>
      </c>
    </row>
    <row r="184" spans="1:21" ht="30">
      <c r="A184" s="23"/>
      <c r="B184" s="29"/>
      <c r="C184" s="20" t="s">
        <v>781</v>
      </c>
      <c r="D184" s="20" t="s">
        <v>781</v>
      </c>
      <c r="E184" s="20" t="s">
        <v>790</v>
      </c>
      <c r="F184" s="20" t="s">
        <v>790</v>
      </c>
      <c r="G184" s="20" t="s">
        <v>811</v>
      </c>
      <c r="H184" s="20" t="s">
        <v>784</v>
      </c>
      <c r="I184" s="20" t="s">
        <v>788</v>
      </c>
      <c r="J184" s="20" t="s">
        <v>787</v>
      </c>
      <c r="K184" s="16" t="str">
        <f>IF(Tabela813[[#This Row],[C]]&lt;&gt;"",IF(Tabela813[[#This Row],[RED]]&lt;&gt;"",(Tabela813[[#This Row],[RED]] &amp; "."),"") &amp; CONCATENATE(Tabela813[[#This Row],[C]],".",Tabela813[[#This Row],[O]],".",Tabela813[[#This Row],[E]],".",Tabela813[[#This Row],[D1]],".",Tabela813[[#This Row],[D2]],".",Tabela813[[#This Row],[D3]],".",Tabela813[[#This Row],[T]],".",Tabela813[[#This Row],[D4]]),"")</f>
        <v>1.1.2.2.52.0.7.00</v>
      </c>
      <c r="L184" s="21" t="s">
        <v>3628</v>
      </c>
      <c r="M184" s="16" t="str">
        <f t="shared" si="2"/>
        <v>A</v>
      </c>
      <c r="N184" s="16">
        <f>IF(VALUE(Tabela813[[#This Row],[RED]]) &gt; 0,1,0) + IF(VALUE(J184)&gt;0,8,IF(VALUE(I184)&gt;0,7,IF(VALUE(H184)&gt;0,6,IF(VALUE(G184)&gt;0,5,IF(VALUE(F184)&gt;0,4,IF(VALUE(E184)&gt;0,3,IF(VALUE(D184)&gt;0,2,1)))))))</f>
        <v>7</v>
      </c>
      <c r="O184" s="20" t="s">
        <v>54</v>
      </c>
      <c r="P184" s="1" t="s">
        <v>104</v>
      </c>
      <c r="Q184" s="1" t="s">
        <v>100</v>
      </c>
      <c r="R184" s="16"/>
      <c r="T184" s="7" t="str">
        <f>Tabela813[[#This Row],[NR]]&amp;" - "&amp;Tabela813[[#This Row],[Especificação]]</f>
        <v>1.1.2.2.52.0.7.00 - Taxa de Estudo de Impacto de Vizinhança (EIV) - Dívida Ativa - Multas da Dívida Ativa</v>
      </c>
      <c r="U184" s="7" t="str">
        <f>Tabela813[[#This Row],[NR]]&amp; " - "&amp;Tabela813[[#This Row],[Especificação]]</f>
        <v>1.1.2.2.52.0.7.00 - Taxa de Estudo de Impacto de Vizinhança (EIV) - Dívida Ativa - Multas da Dívida Ativa</v>
      </c>
    </row>
    <row r="185" spans="1:21" ht="30">
      <c r="A185" s="23"/>
      <c r="B185" s="29"/>
      <c r="C185" s="20" t="s">
        <v>781</v>
      </c>
      <c r="D185" s="20" t="s">
        <v>781</v>
      </c>
      <c r="E185" s="20" t="s">
        <v>790</v>
      </c>
      <c r="F185" s="20" t="s">
        <v>790</v>
      </c>
      <c r="G185" s="20" t="s">
        <v>811</v>
      </c>
      <c r="H185" s="20" t="s">
        <v>784</v>
      </c>
      <c r="I185" s="20" t="s">
        <v>789</v>
      </c>
      <c r="J185" s="20" t="s">
        <v>787</v>
      </c>
      <c r="K185" s="16" t="str">
        <f>IF(Tabela813[[#This Row],[C]]&lt;&gt;"",IF(Tabela813[[#This Row],[RED]]&lt;&gt;"",(Tabela813[[#This Row],[RED]] &amp; "."),"") &amp; CONCATENATE(Tabela813[[#This Row],[C]],".",Tabela813[[#This Row],[O]],".",Tabela813[[#This Row],[E]],".",Tabela813[[#This Row],[D1]],".",Tabela813[[#This Row],[D2]],".",Tabela813[[#This Row],[D3]],".",Tabela813[[#This Row],[T]],".",Tabela813[[#This Row],[D4]]),"")</f>
        <v>1.1.2.2.52.0.8.00</v>
      </c>
      <c r="L185" s="21" t="s">
        <v>3629</v>
      </c>
      <c r="M185" s="16" t="str">
        <f t="shared" si="2"/>
        <v>A</v>
      </c>
      <c r="N185" s="16">
        <f>IF(VALUE(Tabela813[[#This Row],[RED]]) &gt; 0,1,0) + IF(VALUE(J185)&gt;0,8,IF(VALUE(I185)&gt;0,7,IF(VALUE(H185)&gt;0,6,IF(VALUE(G185)&gt;0,5,IF(VALUE(F185)&gt;0,4,IF(VALUE(E185)&gt;0,3,IF(VALUE(D185)&gt;0,2,1)))))))</f>
        <v>7</v>
      </c>
      <c r="O185" s="20" t="s">
        <v>54</v>
      </c>
      <c r="P185" s="1" t="s">
        <v>104</v>
      </c>
      <c r="Q185" s="1" t="s">
        <v>100</v>
      </c>
      <c r="R185" s="16"/>
      <c r="T185" s="7" t="str">
        <f>Tabela813[[#This Row],[NR]]&amp;" - "&amp;Tabela813[[#This Row],[Especificação]]</f>
        <v>1.1.2.2.52.0.8.00 - Taxa de Estudo de Impacto de Vizinhança (EIV) - Juros de Mora da Dívida Ativa</v>
      </c>
      <c r="U185" s="7" t="str">
        <f>Tabela813[[#This Row],[NR]]&amp; " - "&amp;Tabela813[[#This Row],[Especificação]]</f>
        <v>1.1.2.2.52.0.8.00 - Taxa de Estudo de Impacto de Vizinhança (EIV) - Juros de Mora da Dívida Ativa</v>
      </c>
    </row>
    <row r="186" spans="1:21">
      <c r="A186" s="23"/>
      <c r="B186" s="29"/>
      <c r="C186" s="20" t="s">
        <v>781</v>
      </c>
      <c r="D186" s="20" t="s">
        <v>781</v>
      </c>
      <c r="E186" s="20" t="s">
        <v>782</v>
      </c>
      <c r="F186" s="20" t="s">
        <v>784</v>
      </c>
      <c r="G186" s="20" t="s">
        <v>787</v>
      </c>
      <c r="H186" s="20" t="s">
        <v>784</v>
      </c>
      <c r="I186" s="20" t="s">
        <v>784</v>
      </c>
      <c r="J186" s="20" t="s">
        <v>787</v>
      </c>
      <c r="K186" s="16" t="str">
        <f>IF(Tabela813[[#This Row],[C]]&lt;&gt;"",IF(Tabela813[[#This Row],[RED]]&lt;&gt;"",(Tabela813[[#This Row],[RED]] &amp; "."),"") &amp; CONCATENATE(Tabela813[[#This Row],[C]],".",Tabela813[[#This Row],[O]],".",Tabela813[[#This Row],[E]],".",Tabela813[[#This Row],[D1]],".",Tabela813[[#This Row],[D2]],".",Tabela813[[#This Row],[D3]],".",Tabela813[[#This Row],[T]],".",Tabela813[[#This Row],[D4]]),"")</f>
        <v>1.1.3.0.00.0.0.00</v>
      </c>
      <c r="L186" s="21" t="s">
        <v>105</v>
      </c>
      <c r="M186" s="16" t="str">
        <f t="shared" si="2"/>
        <v>S</v>
      </c>
      <c r="N186" s="16">
        <f>IF(VALUE(Tabela813[[#This Row],[RED]]) &gt; 0,1,0) + IF(VALUE(J186)&gt;0,8,IF(VALUE(I186)&gt;0,7,IF(VALUE(H186)&gt;0,6,IF(VALUE(G186)&gt;0,5,IF(VALUE(F186)&gt;0,4,IF(VALUE(E186)&gt;0,3,IF(VALUE(D186)&gt;0,2,1)))))))</f>
        <v>3</v>
      </c>
      <c r="O186" s="20" t="s">
        <v>44</v>
      </c>
      <c r="P186" s="1" t="s">
        <v>106</v>
      </c>
      <c r="Q186" s="1"/>
      <c r="R186" s="16"/>
      <c r="T186" s="7" t="str">
        <f>Tabela813[[#This Row],[NR]]&amp;" - "&amp;Tabela813[[#This Row],[Especificação]]</f>
        <v>1.1.3.0.00.0.0.00 - Contribuição de Melhoria</v>
      </c>
      <c r="U186" s="7" t="str">
        <f>Tabela813[[#This Row],[NR]]&amp; " - "&amp;Tabela813[[#This Row],[Especificação]]</f>
        <v>1.1.3.0.00.0.0.00 - Contribuição de Melhoria</v>
      </c>
    </row>
    <row r="187" spans="1:21" s="110" customFormat="1" ht="15.75" customHeight="1">
      <c r="A187" s="23"/>
      <c r="B187" s="29"/>
      <c r="C187" s="20" t="s">
        <v>781</v>
      </c>
      <c r="D187" s="20" t="s">
        <v>781</v>
      </c>
      <c r="E187" s="20" t="s">
        <v>782</v>
      </c>
      <c r="F187" s="20" t="s">
        <v>781</v>
      </c>
      <c r="G187" s="20" t="s">
        <v>787</v>
      </c>
      <c r="H187" s="20" t="s">
        <v>784</v>
      </c>
      <c r="I187" s="20" t="s">
        <v>784</v>
      </c>
      <c r="J187" s="20" t="s">
        <v>787</v>
      </c>
      <c r="K187" s="16" t="str">
        <f>IF(Tabela813[[#This Row],[C]]&lt;&gt;"",IF(Tabela813[[#This Row],[RED]]&lt;&gt;"",(Tabela813[[#This Row],[RED]] &amp; "."),"") &amp; CONCATENATE(Tabela813[[#This Row],[C]],".",Tabela813[[#This Row],[O]],".",Tabela813[[#This Row],[E]],".",Tabela813[[#This Row],[D1]],".",Tabela813[[#This Row],[D2]],".",Tabela813[[#This Row],[D3]],".",Tabela813[[#This Row],[T]],".",Tabela813[[#This Row],[D4]]),"")</f>
        <v>1.1.3.1.00.0.0.00</v>
      </c>
      <c r="L187" s="21" t="s">
        <v>105</v>
      </c>
      <c r="M187" s="16" t="str">
        <f t="shared" si="2"/>
        <v>S</v>
      </c>
      <c r="N187" s="16">
        <f>IF(VALUE(Tabela813[[#This Row],[RED]]) &gt; 0,1,0) + IF(VALUE(J187)&gt;0,8,IF(VALUE(I187)&gt;0,7,IF(VALUE(H187)&gt;0,6,IF(VALUE(G187)&gt;0,5,IF(VALUE(F187)&gt;0,4,IF(VALUE(E187)&gt;0,3,IF(VALUE(D187)&gt;0,2,1)))))))</f>
        <v>4</v>
      </c>
      <c r="O187" s="20" t="s">
        <v>44</v>
      </c>
      <c r="P187" s="1" t="s">
        <v>106</v>
      </c>
      <c r="Q187" s="1"/>
      <c r="R187" s="16"/>
      <c r="T187" s="7" t="str">
        <f>Tabela813[[#This Row],[NR]]&amp;" - "&amp;Tabela813[[#This Row],[Especificação]]</f>
        <v>1.1.3.1.00.0.0.00 - Contribuição de Melhoria</v>
      </c>
      <c r="U187" s="7" t="str">
        <f>Tabela813[[#This Row],[NR]]&amp; " - "&amp;Tabela813[[#This Row],[Especificação]]</f>
        <v>1.1.3.1.00.0.0.00 - Contribuição de Melhoria</v>
      </c>
    </row>
    <row r="188" spans="1:21" s="110" customFormat="1" ht="30">
      <c r="A188" s="23"/>
      <c r="B188" s="29"/>
      <c r="C188" s="20" t="s">
        <v>781</v>
      </c>
      <c r="D188" s="20" t="s">
        <v>781</v>
      </c>
      <c r="E188" s="20" t="s">
        <v>782</v>
      </c>
      <c r="F188" s="20" t="s">
        <v>781</v>
      </c>
      <c r="G188" s="20" t="s">
        <v>807</v>
      </c>
      <c r="H188" s="20" t="s">
        <v>784</v>
      </c>
      <c r="I188" s="20" t="s">
        <v>784</v>
      </c>
      <c r="J188" s="20" t="s">
        <v>787</v>
      </c>
      <c r="K188" s="16" t="str">
        <f>IF(Tabela813[[#This Row],[C]]&lt;&gt;"",IF(Tabela813[[#This Row],[RED]]&lt;&gt;"",(Tabela813[[#This Row],[RED]] &amp; "."),"") &amp; CONCATENATE(Tabela813[[#This Row],[C]],".",Tabela813[[#This Row],[O]],".",Tabela813[[#This Row],[E]],".",Tabela813[[#This Row],[D1]],".",Tabela813[[#This Row],[D2]],".",Tabela813[[#This Row],[D3]],".",Tabela813[[#This Row],[T]],".",Tabela813[[#This Row],[D4]]),"")</f>
        <v>1.1.3.1.50.0.0.00</v>
      </c>
      <c r="L188" s="21" t="s">
        <v>107</v>
      </c>
      <c r="M188" s="16" t="str">
        <f t="shared" si="2"/>
        <v>S</v>
      </c>
      <c r="N188" s="16">
        <f>IF(VALUE(Tabela813[[#This Row],[RED]]) &gt; 0,1,0) + IF(VALUE(J188)&gt;0,8,IF(VALUE(I188)&gt;0,7,IF(VALUE(H188)&gt;0,6,IF(VALUE(G188)&gt;0,5,IF(VALUE(F188)&gt;0,4,IF(VALUE(E188)&gt;0,3,IF(VALUE(D188)&gt;0,2,1)))))))</f>
        <v>5</v>
      </c>
      <c r="O188" s="20" t="s">
        <v>54</v>
      </c>
      <c r="P188" s="1" t="s">
        <v>108</v>
      </c>
      <c r="Q188" s="1"/>
      <c r="R188" s="16"/>
      <c r="T188" s="7" t="str">
        <f>Tabela813[[#This Row],[NR]]&amp;" - "&amp;Tabela813[[#This Row],[Especificação]]</f>
        <v>1.1.3.1.50.0.0.00 - Contribuição de Melhoria para Expansão da Rede de Água Potável e Esgoto Sanitário</v>
      </c>
      <c r="U188" s="7" t="str">
        <f>Tabela813[[#This Row],[NR]]&amp; " - "&amp;Tabela813[[#This Row],[Especificação]]</f>
        <v>1.1.3.1.50.0.0.00 - Contribuição de Melhoria para Expansão da Rede de Água Potável e Esgoto Sanitário</v>
      </c>
    </row>
    <row r="189" spans="1:21" s="110" customFormat="1" ht="30">
      <c r="A189" s="23"/>
      <c r="B189" s="29"/>
      <c r="C189" s="20" t="s">
        <v>781</v>
      </c>
      <c r="D189" s="20" t="s">
        <v>781</v>
      </c>
      <c r="E189" s="20" t="s">
        <v>782</v>
      </c>
      <c r="F189" s="20" t="s">
        <v>781</v>
      </c>
      <c r="G189" s="20" t="s">
        <v>807</v>
      </c>
      <c r="H189" s="20" t="s">
        <v>784</v>
      </c>
      <c r="I189" s="20" t="s">
        <v>781</v>
      </c>
      <c r="J189" s="20" t="s">
        <v>787</v>
      </c>
      <c r="K189" s="16" t="str">
        <f>IF(Tabela813[[#This Row],[C]]&lt;&gt;"",IF(Tabela813[[#This Row],[RED]]&lt;&gt;"",(Tabela813[[#This Row],[RED]] &amp; "."),"") &amp; CONCATENATE(Tabela813[[#This Row],[C]],".",Tabela813[[#This Row],[O]],".",Tabela813[[#This Row],[E]],".",Tabela813[[#This Row],[D1]],".",Tabela813[[#This Row],[D2]],".",Tabela813[[#This Row],[D3]],".",Tabela813[[#This Row],[T]],".",Tabela813[[#This Row],[D4]]),"")</f>
        <v>1.1.3.1.50.0.1.00</v>
      </c>
      <c r="L189" s="21" t="s">
        <v>3630</v>
      </c>
      <c r="M189" s="16" t="str">
        <f t="shared" si="2"/>
        <v>A</v>
      </c>
      <c r="N189" s="16">
        <f>IF(VALUE(Tabela813[[#This Row],[RED]]) &gt; 0,1,0) + IF(VALUE(J189)&gt;0,8,IF(VALUE(I189)&gt;0,7,IF(VALUE(H189)&gt;0,6,IF(VALUE(G189)&gt;0,5,IF(VALUE(F189)&gt;0,4,IF(VALUE(E189)&gt;0,3,IF(VALUE(D189)&gt;0,2,1)))))))</f>
        <v>7</v>
      </c>
      <c r="O189" s="20" t="s">
        <v>54</v>
      </c>
      <c r="P189" s="1" t="s">
        <v>108</v>
      </c>
      <c r="Q189" s="1"/>
      <c r="R189" s="16"/>
      <c r="T189" s="7" t="str">
        <f>Tabela813[[#This Row],[NR]]&amp;" - "&amp;Tabela813[[#This Row],[Especificação]]</f>
        <v>1.1.3.1.50.0.1.00 - Contribuição de Melhoria para Expansão da Rede de Água Potável e Esgoto Sanitário - Principal</v>
      </c>
      <c r="U189" s="7" t="str">
        <f>Tabela813[[#This Row],[NR]]&amp; " - "&amp;Tabela813[[#This Row],[Especificação]]</f>
        <v>1.1.3.1.50.0.1.00 - Contribuição de Melhoria para Expansão da Rede de Água Potável e Esgoto Sanitário - Principal</v>
      </c>
    </row>
    <row r="190" spans="1:21" s="110" customFormat="1" ht="30">
      <c r="A190" s="23"/>
      <c r="B190" s="29"/>
      <c r="C190" s="20" t="s">
        <v>781</v>
      </c>
      <c r="D190" s="20" t="s">
        <v>781</v>
      </c>
      <c r="E190" s="20" t="s">
        <v>782</v>
      </c>
      <c r="F190" s="20" t="s">
        <v>781</v>
      </c>
      <c r="G190" s="20" t="s">
        <v>807</v>
      </c>
      <c r="H190" s="20" t="s">
        <v>784</v>
      </c>
      <c r="I190" s="20" t="s">
        <v>790</v>
      </c>
      <c r="J190" s="20" t="s">
        <v>787</v>
      </c>
      <c r="K190" s="16" t="str">
        <f>IF(Tabela813[[#This Row],[C]]&lt;&gt;"",IF(Tabela813[[#This Row],[RED]]&lt;&gt;"",(Tabela813[[#This Row],[RED]] &amp; "."),"") &amp; CONCATENATE(Tabela813[[#This Row],[C]],".",Tabela813[[#This Row],[O]],".",Tabela813[[#This Row],[E]],".",Tabela813[[#This Row],[D1]],".",Tabela813[[#This Row],[D2]],".",Tabela813[[#This Row],[D3]],".",Tabela813[[#This Row],[T]],".",Tabela813[[#This Row],[D4]]),"")</f>
        <v>1.1.3.1.50.0.2.00</v>
      </c>
      <c r="L190" s="21" t="s">
        <v>3631</v>
      </c>
      <c r="M190" s="16" t="str">
        <f t="shared" si="2"/>
        <v>A</v>
      </c>
      <c r="N190" s="16">
        <f>IF(VALUE(Tabela813[[#This Row],[RED]]) &gt; 0,1,0) + IF(VALUE(J190)&gt;0,8,IF(VALUE(I190)&gt;0,7,IF(VALUE(H190)&gt;0,6,IF(VALUE(G190)&gt;0,5,IF(VALUE(F190)&gt;0,4,IF(VALUE(E190)&gt;0,3,IF(VALUE(D190)&gt;0,2,1)))))))</f>
        <v>7</v>
      </c>
      <c r="O190" s="20" t="s">
        <v>54</v>
      </c>
      <c r="P190" s="1" t="s">
        <v>108</v>
      </c>
      <c r="Q190" s="1"/>
      <c r="R190" s="16"/>
      <c r="T190" s="7" t="str">
        <f>Tabela813[[#This Row],[NR]]&amp;" - "&amp;Tabela813[[#This Row],[Especificação]]</f>
        <v>1.1.3.1.50.0.2.00 - Contribuição de Melhoria para Expansão da Rede de Água Potável e Esgoto Sanitário - Multas e Juros de Mora</v>
      </c>
      <c r="U190" s="7" t="str">
        <f>Tabela813[[#This Row],[NR]]&amp; " - "&amp;Tabela813[[#This Row],[Especificação]]</f>
        <v>1.1.3.1.50.0.2.00 - Contribuição de Melhoria para Expansão da Rede de Água Potável e Esgoto Sanitário - Multas e Juros de Mora</v>
      </c>
    </row>
    <row r="191" spans="1:21" s="110" customFormat="1" ht="30">
      <c r="A191" s="23"/>
      <c r="B191" s="29"/>
      <c r="C191" s="20" t="s">
        <v>781</v>
      </c>
      <c r="D191" s="20" t="s">
        <v>781</v>
      </c>
      <c r="E191" s="20" t="s">
        <v>782</v>
      </c>
      <c r="F191" s="20" t="s">
        <v>781</v>
      </c>
      <c r="G191" s="20" t="s">
        <v>807</v>
      </c>
      <c r="H191" s="20" t="s">
        <v>784</v>
      </c>
      <c r="I191" s="20" t="s">
        <v>782</v>
      </c>
      <c r="J191" s="20" t="s">
        <v>787</v>
      </c>
      <c r="K191" s="16" t="str">
        <f>IF(Tabela813[[#This Row],[C]]&lt;&gt;"",IF(Tabela813[[#This Row],[RED]]&lt;&gt;"",(Tabela813[[#This Row],[RED]] &amp; "."),"") &amp; CONCATENATE(Tabela813[[#This Row],[C]],".",Tabela813[[#This Row],[O]],".",Tabela813[[#This Row],[E]],".",Tabela813[[#This Row],[D1]],".",Tabela813[[#This Row],[D2]],".",Tabela813[[#This Row],[D3]],".",Tabela813[[#This Row],[T]],".",Tabela813[[#This Row],[D4]]),"")</f>
        <v>1.1.3.1.50.0.3.00</v>
      </c>
      <c r="L191" s="21" t="s">
        <v>3632</v>
      </c>
      <c r="M191" s="16" t="str">
        <f t="shared" si="2"/>
        <v>A</v>
      </c>
      <c r="N191" s="16">
        <f>IF(VALUE(Tabela813[[#This Row],[RED]]) &gt; 0,1,0) + IF(VALUE(J191)&gt;0,8,IF(VALUE(I191)&gt;0,7,IF(VALUE(H191)&gt;0,6,IF(VALUE(G191)&gt;0,5,IF(VALUE(F191)&gt;0,4,IF(VALUE(E191)&gt;0,3,IF(VALUE(D191)&gt;0,2,1)))))))</f>
        <v>7</v>
      </c>
      <c r="O191" s="20" t="s">
        <v>54</v>
      </c>
      <c r="P191" s="1" t="s">
        <v>108</v>
      </c>
      <c r="Q191" s="1"/>
      <c r="R191" s="16"/>
      <c r="T191" s="7" t="str">
        <f>Tabela813[[#This Row],[NR]]&amp;" - "&amp;Tabela813[[#This Row],[Especificação]]</f>
        <v>1.1.3.1.50.0.3.00 - Contribuição de Melhoria para Expansão da Rede de Água Potável e Esgoto Sanitário - Dívida Ativa</v>
      </c>
      <c r="U191" s="7" t="str">
        <f>Tabela813[[#This Row],[NR]]&amp; " - "&amp;Tabela813[[#This Row],[Especificação]]</f>
        <v>1.1.3.1.50.0.3.00 - Contribuição de Melhoria para Expansão da Rede de Água Potável e Esgoto Sanitário - Dívida Ativa</v>
      </c>
    </row>
    <row r="192" spans="1:21" s="110" customFormat="1" ht="30">
      <c r="A192" s="23"/>
      <c r="B192" s="29"/>
      <c r="C192" s="20" t="s">
        <v>781</v>
      </c>
      <c r="D192" s="20" t="s">
        <v>781</v>
      </c>
      <c r="E192" s="20" t="s">
        <v>782</v>
      </c>
      <c r="F192" s="20" t="s">
        <v>781</v>
      </c>
      <c r="G192" s="20" t="s">
        <v>807</v>
      </c>
      <c r="H192" s="20" t="s">
        <v>784</v>
      </c>
      <c r="I192" s="20" t="s">
        <v>791</v>
      </c>
      <c r="J192" s="20" t="s">
        <v>787</v>
      </c>
      <c r="K192" s="16" t="str">
        <f>IF(Tabela813[[#This Row],[C]]&lt;&gt;"",IF(Tabela813[[#This Row],[RED]]&lt;&gt;"",(Tabela813[[#This Row],[RED]] &amp; "."),"") &amp; CONCATENATE(Tabela813[[#This Row],[C]],".",Tabela813[[#This Row],[O]],".",Tabela813[[#This Row],[E]],".",Tabela813[[#This Row],[D1]],".",Tabela813[[#This Row],[D2]],".",Tabela813[[#This Row],[D3]],".",Tabela813[[#This Row],[T]],".",Tabela813[[#This Row],[D4]]),"")</f>
        <v>1.1.3.1.50.0.4.00</v>
      </c>
      <c r="L192" s="21" t="s">
        <v>3633</v>
      </c>
      <c r="M192" s="16" t="str">
        <f t="shared" si="2"/>
        <v>A</v>
      </c>
      <c r="N192" s="16">
        <f>IF(VALUE(Tabela813[[#This Row],[RED]]) &gt; 0,1,0) + IF(VALUE(J192)&gt;0,8,IF(VALUE(I192)&gt;0,7,IF(VALUE(H192)&gt;0,6,IF(VALUE(G192)&gt;0,5,IF(VALUE(F192)&gt;0,4,IF(VALUE(E192)&gt;0,3,IF(VALUE(D192)&gt;0,2,1)))))))</f>
        <v>7</v>
      </c>
      <c r="O192" s="20" t="s">
        <v>54</v>
      </c>
      <c r="P192" s="1" t="s">
        <v>108</v>
      </c>
      <c r="Q192" s="1"/>
      <c r="R192" s="16"/>
      <c r="T192" s="7" t="str">
        <f>Tabela813[[#This Row],[NR]]&amp;" - "&amp;Tabela813[[#This Row],[Especificação]]</f>
        <v>1.1.3.1.50.0.4.00 - Contribuição de Melhoria para Expansão da Rede de Água Potável e Esgoto Sanitário - Dívida Ativa - Multas e Juros de Mora da Dívida Ativa</v>
      </c>
      <c r="U192" s="7" t="str">
        <f>Tabela813[[#This Row],[NR]]&amp; " - "&amp;Tabela813[[#This Row],[Especificação]]</f>
        <v>1.1.3.1.50.0.4.00 - Contribuição de Melhoria para Expansão da Rede de Água Potável e Esgoto Sanitário - Dívida Ativa - Multas e Juros de Mora da Dívida Ativa</v>
      </c>
    </row>
    <row r="193" spans="1:21" s="110" customFormat="1" ht="30">
      <c r="A193" s="23"/>
      <c r="B193" s="29"/>
      <c r="C193" s="20" t="s">
        <v>781</v>
      </c>
      <c r="D193" s="20" t="s">
        <v>781</v>
      </c>
      <c r="E193" s="20" t="s">
        <v>782</v>
      </c>
      <c r="F193" s="20" t="s">
        <v>781</v>
      </c>
      <c r="G193" s="20" t="s">
        <v>807</v>
      </c>
      <c r="H193" s="20" t="s">
        <v>784</v>
      </c>
      <c r="I193" s="20" t="s">
        <v>792</v>
      </c>
      <c r="J193" s="20" t="s">
        <v>787</v>
      </c>
      <c r="K193" s="16" t="str">
        <f>IF(Tabela813[[#This Row],[C]]&lt;&gt;"",IF(Tabela813[[#This Row],[RED]]&lt;&gt;"",(Tabela813[[#This Row],[RED]] &amp; "."),"") &amp; CONCATENATE(Tabela813[[#This Row],[C]],".",Tabela813[[#This Row],[O]],".",Tabela813[[#This Row],[E]],".",Tabela813[[#This Row],[D1]],".",Tabela813[[#This Row],[D2]],".",Tabela813[[#This Row],[D3]],".",Tabela813[[#This Row],[T]],".",Tabela813[[#This Row],[D4]]),"")</f>
        <v>1.1.3.1.50.0.5.00</v>
      </c>
      <c r="L193" s="21" t="s">
        <v>3634</v>
      </c>
      <c r="M193" s="16" t="str">
        <f t="shared" si="2"/>
        <v>A</v>
      </c>
      <c r="N193" s="16">
        <f>IF(VALUE(Tabela813[[#This Row],[RED]]) &gt; 0,1,0) + IF(VALUE(J193)&gt;0,8,IF(VALUE(I193)&gt;0,7,IF(VALUE(H193)&gt;0,6,IF(VALUE(G193)&gt;0,5,IF(VALUE(F193)&gt;0,4,IF(VALUE(E193)&gt;0,3,IF(VALUE(D193)&gt;0,2,1)))))))</f>
        <v>7</v>
      </c>
      <c r="O193" s="20" t="s">
        <v>54</v>
      </c>
      <c r="P193" s="1" t="s">
        <v>108</v>
      </c>
      <c r="Q193" s="1"/>
      <c r="R193" s="16"/>
      <c r="T193" s="7" t="str">
        <f>Tabela813[[#This Row],[NR]]&amp;" - "&amp;Tabela813[[#This Row],[Especificação]]</f>
        <v>1.1.3.1.50.0.5.00 - Contribuição de Melhoria para Expansão da Rede de Água Potável e Esgoto Sanitário - Multas</v>
      </c>
      <c r="U193" s="7" t="str">
        <f>Tabela813[[#This Row],[NR]]&amp; " - "&amp;Tabela813[[#This Row],[Especificação]]</f>
        <v>1.1.3.1.50.0.5.00 - Contribuição de Melhoria para Expansão da Rede de Água Potável e Esgoto Sanitário - Multas</v>
      </c>
    </row>
    <row r="194" spans="1:21" s="110" customFormat="1" ht="30">
      <c r="A194" s="23"/>
      <c r="B194" s="29"/>
      <c r="C194" s="20" t="s">
        <v>781</v>
      </c>
      <c r="D194" s="20" t="s">
        <v>781</v>
      </c>
      <c r="E194" s="20" t="s">
        <v>782</v>
      </c>
      <c r="F194" s="20" t="s">
        <v>781</v>
      </c>
      <c r="G194" s="20" t="s">
        <v>807</v>
      </c>
      <c r="H194" s="20" t="s">
        <v>784</v>
      </c>
      <c r="I194" s="20" t="s">
        <v>786</v>
      </c>
      <c r="J194" s="20" t="s">
        <v>787</v>
      </c>
      <c r="K194" s="16" t="str">
        <f>IF(Tabela813[[#This Row],[C]]&lt;&gt;"",IF(Tabela813[[#This Row],[RED]]&lt;&gt;"",(Tabela813[[#This Row],[RED]] &amp; "."),"") &amp; CONCATENATE(Tabela813[[#This Row],[C]],".",Tabela813[[#This Row],[O]],".",Tabela813[[#This Row],[E]],".",Tabela813[[#This Row],[D1]],".",Tabela813[[#This Row],[D2]],".",Tabela813[[#This Row],[D3]],".",Tabela813[[#This Row],[T]],".",Tabela813[[#This Row],[D4]]),"")</f>
        <v>1.1.3.1.50.0.6.00</v>
      </c>
      <c r="L194" s="21" t="s">
        <v>3635</v>
      </c>
      <c r="M194" s="16" t="str">
        <f t="shared" si="2"/>
        <v>A</v>
      </c>
      <c r="N194" s="16">
        <f>IF(VALUE(Tabela813[[#This Row],[RED]]) &gt; 0,1,0) + IF(VALUE(J194)&gt;0,8,IF(VALUE(I194)&gt;0,7,IF(VALUE(H194)&gt;0,6,IF(VALUE(G194)&gt;0,5,IF(VALUE(F194)&gt;0,4,IF(VALUE(E194)&gt;0,3,IF(VALUE(D194)&gt;0,2,1)))))))</f>
        <v>7</v>
      </c>
      <c r="O194" s="20" t="s">
        <v>54</v>
      </c>
      <c r="P194" s="1" t="s">
        <v>108</v>
      </c>
      <c r="Q194" s="1"/>
      <c r="R194" s="16"/>
      <c r="T194" s="7" t="str">
        <f>Tabela813[[#This Row],[NR]]&amp;" - "&amp;Tabela813[[#This Row],[Especificação]]</f>
        <v>1.1.3.1.50.0.6.00 - Contribuição de Melhoria para Expansão da Rede de Água Potável e Esgoto Sanitário - Juros de Mora</v>
      </c>
      <c r="U194" s="7" t="str">
        <f>Tabela813[[#This Row],[NR]]&amp; " - "&amp;Tabela813[[#This Row],[Especificação]]</f>
        <v>1.1.3.1.50.0.6.00 - Contribuição de Melhoria para Expansão da Rede de Água Potável e Esgoto Sanitário - Juros de Mora</v>
      </c>
    </row>
    <row r="195" spans="1:21" s="110" customFormat="1" ht="30">
      <c r="A195" s="23"/>
      <c r="B195" s="29"/>
      <c r="C195" s="20" t="s">
        <v>781</v>
      </c>
      <c r="D195" s="20" t="s">
        <v>781</v>
      </c>
      <c r="E195" s="20" t="s">
        <v>782</v>
      </c>
      <c r="F195" s="20" t="s">
        <v>781</v>
      </c>
      <c r="G195" s="20" t="s">
        <v>807</v>
      </c>
      <c r="H195" s="20" t="s">
        <v>784</v>
      </c>
      <c r="I195" s="20" t="s">
        <v>788</v>
      </c>
      <c r="J195" s="20" t="s">
        <v>787</v>
      </c>
      <c r="K195" s="16" t="str">
        <f>IF(Tabela813[[#This Row],[C]]&lt;&gt;"",IF(Tabela813[[#This Row],[RED]]&lt;&gt;"",(Tabela813[[#This Row],[RED]] &amp; "."),"") &amp; CONCATENATE(Tabela813[[#This Row],[C]],".",Tabela813[[#This Row],[O]],".",Tabela813[[#This Row],[E]],".",Tabela813[[#This Row],[D1]],".",Tabela813[[#This Row],[D2]],".",Tabela813[[#This Row],[D3]],".",Tabela813[[#This Row],[T]],".",Tabela813[[#This Row],[D4]]),"")</f>
        <v>1.1.3.1.50.0.7.00</v>
      </c>
      <c r="L195" s="21" t="s">
        <v>3636</v>
      </c>
      <c r="M195" s="16" t="str">
        <f t="shared" ref="M195:M258" si="3">IF(N195 &lt; N196,"S","A")</f>
        <v>A</v>
      </c>
      <c r="N195" s="16">
        <f>IF(VALUE(Tabela813[[#This Row],[RED]]) &gt; 0,1,0) + IF(VALUE(J195)&gt;0,8,IF(VALUE(I195)&gt;0,7,IF(VALUE(H195)&gt;0,6,IF(VALUE(G195)&gt;0,5,IF(VALUE(F195)&gt;0,4,IF(VALUE(E195)&gt;0,3,IF(VALUE(D195)&gt;0,2,1)))))))</f>
        <v>7</v>
      </c>
      <c r="O195" s="20" t="s">
        <v>54</v>
      </c>
      <c r="P195" s="1" t="s">
        <v>108</v>
      </c>
      <c r="Q195" s="1"/>
      <c r="R195" s="16"/>
      <c r="T195" s="7" t="str">
        <f>Tabela813[[#This Row],[NR]]&amp;" - "&amp;Tabela813[[#This Row],[Especificação]]</f>
        <v>1.1.3.1.50.0.7.00 - Contribuição de Melhoria para Expansão da Rede de Água Potável e Esgoto Sanitário - Dívida Ativa - Multas da Dívida Ativa</v>
      </c>
      <c r="U195" s="7" t="str">
        <f>Tabela813[[#This Row],[NR]]&amp; " - "&amp;Tabela813[[#This Row],[Especificação]]</f>
        <v>1.1.3.1.50.0.7.00 - Contribuição de Melhoria para Expansão da Rede de Água Potável e Esgoto Sanitário - Dívida Ativa - Multas da Dívida Ativa</v>
      </c>
    </row>
    <row r="196" spans="1:21" s="110" customFormat="1" ht="30">
      <c r="A196" s="23"/>
      <c r="B196" s="29"/>
      <c r="C196" s="20" t="s">
        <v>781</v>
      </c>
      <c r="D196" s="20" t="s">
        <v>781</v>
      </c>
      <c r="E196" s="20" t="s">
        <v>782</v>
      </c>
      <c r="F196" s="20" t="s">
        <v>781</v>
      </c>
      <c r="G196" s="20" t="s">
        <v>807</v>
      </c>
      <c r="H196" s="20" t="s">
        <v>784</v>
      </c>
      <c r="I196" s="20" t="s">
        <v>789</v>
      </c>
      <c r="J196" s="20" t="s">
        <v>787</v>
      </c>
      <c r="K196" s="16" t="str">
        <f>IF(Tabela813[[#This Row],[C]]&lt;&gt;"",IF(Tabela813[[#This Row],[RED]]&lt;&gt;"",(Tabela813[[#This Row],[RED]] &amp; "."),"") &amp; CONCATENATE(Tabela813[[#This Row],[C]],".",Tabela813[[#This Row],[O]],".",Tabela813[[#This Row],[E]],".",Tabela813[[#This Row],[D1]],".",Tabela813[[#This Row],[D2]],".",Tabela813[[#This Row],[D3]],".",Tabela813[[#This Row],[T]],".",Tabela813[[#This Row],[D4]]),"")</f>
        <v>1.1.3.1.50.0.8.00</v>
      </c>
      <c r="L196" s="21" t="s">
        <v>3637</v>
      </c>
      <c r="M196" s="16" t="str">
        <f t="shared" si="3"/>
        <v>A</v>
      </c>
      <c r="N196" s="16">
        <f>IF(VALUE(Tabela813[[#This Row],[RED]]) &gt; 0,1,0) + IF(VALUE(J196)&gt;0,8,IF(VALUE(I196)&gt;0,7,IF(VALUE(H196)&gt;0,6,IF(VALUE(G196)&gt;0,5,IF(VALUE(F196)&gt;0,4,IF(VALUE(E196)&gt;0,3,IF(VALUE(D196)&gt;0,2,1)))))))</f>
        <v>7</v>
      </c>
      <c r="O196" s="20" t="s">
        <v>54</v>
      </c>
      <c r="P196" s="1" t="s">
        <v>108</v>
      </c>
      <c r="Q196" s="1"/>
      <c r="R196" s="16"/>
      <c r="T196" s="7" t="str">
        <f>Tabela813[[#This Row],[NR]]&amp;" - "&amp;Tabela813[[#This Row],[Especificação]]</f>
        <v>1.1.3.1.50.0.8.00 - Contribuição de Melhoria para Expansão da Rede de Água Potável e Esgoto Sanitário - Juros de Mora da Dívida Ativa</v>
      </c>
      <c r="U196" s="7" t="str">
        <f>Tabela813[[#This Row],[NR]]&amp; " - "&amp;Tabela813[[#This Row],[Especificação]]</f>
        <v>1.1.3.1.50.0.8.00 - Contribuição de Melhoria para Expansão da Rede de Água Potável e Esgoto Sanitário - Juros de Mora da Dívida Ativa</v>
      </c>
    </row>
    <row r="197" spans="1:21" s="110" customFormat="1" ht="30">
      <c r="A197" s="23"/>
      <c r="B197" s="29"/>
      <c r="C197" s="20" t="s">
        <v>781</v>
      </c>
      <c r="D197" s="20" t="s">
        <v>781</v>
      </c>
      <c r="E197" s="20" t="s">
        <v>782</v>
      </c>
      <c r="F197" s="20" t="s">
        <v>781</v>
      </c>
      <c r="G197" s="20" t="s">
        <v>809</v>
      </c>
      <c r="H197" s="20" t="s">
        <v>784</v>
      </c>
      <c r="I197" s="20" t="s">
        <v>784</v>
      </c>
      <c r="J197" s="20" t="s">
        <v>787</v>
      </c>
      <c r="K197" s="16" t="str">
        <f>IF(Tabela813[[#This Row],[C]]&lt;&gt;"",IF(Tabela813[[#This Row],[RED]]&lt;&gt;"",(Tabela813[[#This Row],[RED]] &amp; "."),"") &amp; CONCATENATE(Tabela813[[#This Row],[C]],".",Tabela813[[#This Row],[O]],".",Tabela813[[#This Row],[E]],".",Tabela813[[#This Row],[D1]],".",Tabela813[[#This Row],[D2]],".",Tabela813[[#This Row],[D3]],".",Tabela813[[#This Row],[T]],".",Tabela813[[#This Row],[D4]]),"")</f>
        <v>1.1.3.1.51.0.0.00</v>
      </c>
      <c r="L197" s="21" t="s">
        <v>109</v>
      </c>
      <c r="M197" s="16" t="str">
        <f t="shared" si="3"/>
        <v>S</v>
      </c>
      <c r="N197" s="16">
        <f>IF(VALUE(Tabela813[[#This Row],[RED]]) &gt; 0,1,0) + IF(VALUE(J197)&gt;0,8,IF(VALUE(I197)&gt;0,7,IF(VALUE(H197)&gt;0,6,IF(VALUE(G197)&gt;0,5,IF(VALUE(F197)&gt;0,4,IF(VALUE(E197)&gt;0,3,IF(VALUE(D197)&gt;0,2,1)))))))</f>
        <v>5</v>
      </c>
      <c r="O197" s="20" t="s">
        <v>54</v>
      </c>
      <c r="P197" s="1" t="s">
        <v>110</v>
      </c>
      <c r="Q197" s="1"/>
      <c r="R197" s="16"/>
      <c r="T197" s="7" t="str">
        <f>Tabela813[[#This Row],[NR]]&amp;" - "&amp;Tabela813[[#This Row],[Especificação]]</f>
        <v>1.1.3.1.51.0.0.00 - Contribuição de Melhoria para Expansão da Rede de Iluminação Pública na Cidade</v>
      </c>
      <c r="U197" s="7" t="str">
        <f>Tabela813[[#This Row],[NR]]&amp; " - "&amp;Tabela813[[#This Row],[Especificação]]</f>
        <v>1.1.3.1.51.0.0.00 - Contribuição de Melhoria para Expansão da Rede de Iluminação Pública na Cidade</v>
      </c>
    </row>
    <row r="198" spans="1:21" s="110" customFormat="1" ht="30">
      <c r="A198" s="23"/>
      <c r="B198" s="29"/>
      <c r="C198" s="20" t="s">
        <v>781</v>
      </c>
      <c r="D198" s="20" t="s">
        <v>781</v>
      </c>
      <c r="E198" s="20" t="s">
        <v>782</v>
      </c>
      <c r="F198" s="20" t="s">
        <v>781</v>
      </c>
      <c r="G198" s="20" t="s">
        <v>809</v>
      </c>
      <c r="H198" s="20" t="s">
        <v>784</v>
      </c>
      <c r="I198" s="20" t="s">
        <v>781</v>
      </c>
      <c r="J198" s="20" t="s">
        <v>787</v>
      </c>
      <c r="K198" s="16" t="str">
        <f>IF(Tabela813[[#This Row],[C]]&lt;&gt;"",IF(Tabela813[[#This Row],[RED]]&lt;&gt;"",(Tabela813[[#This Row],[RED]] &amp; "."),"") &amp; CONCATENATE(Tabela813[[#This Row],[C]],".",Tabela813[[#This Row],[O]],".",Tabela813[[#This Row],[E]],".",Tabela813[[#This Row],[D1]],".",Tabela813[[#This Row],[D2]],".",Tabela813[[#This Row],[D3]],".",Tabela813[[#This Row],[T]],".",Tabela813[[#This Row],[D4]]),"")</f>
        <v>1.1.3.1.51.0.1.00</v>
      </c>
      <c r="L198" s="21" t="s">
        <v>3638</v>
      </c>
      <c r="M198" s="16" t="str">
        <f t="shared" si="3"/>
        <v>A</v>
      </c>
      <c r="N198" s="16">
        <f>IF(VALUE(Tabela813[[#This Row],[RED]]) &gt; 0,1,0) + IF(VALUE(J198)&gt;0,8,IF(VALUE(I198)&gt;0,7,IF(VALUE(H198)&gt;0,6,IF(VALUE(G198)&gt;0,5,IF(VALUE(F198)&gt;0,4,IF(VALUE(E198)&gt;0,3,IF(VALUE(D198)&gt;0,2,1)))))))</f>
        <v>7</v>
      </c>
      <c r="O198" s="20" t="s">
        <v>54</v>
      </c>
      <c r="P198" s="1" t="s">
        <v>110</v>
      </c>
      <c r="Q198" s="1"/>
      <c r="R198" s="16"/>
      <c r="T198" s="7" t="str">
        <f>Tabela813[[#This Row],[NR]]&amp;" - "&amp;Tabela813[[#This Row],[Especificação]]</f>
        <v>1.1.3.1.51.0.1.00 - Contribuição de Melhoria para Expansão da Rede de Iluminação Pública na Cidade - Principal</v>
      </c>
      <c r="U198" s="7" t="str">
        <f>Tabela813[[#This Row],[NR]]&amp; " - "&amp;Tabela813[[#This Row],[Especificação]]</f>
        <v>1.1.3.1.51.0.1.00 - Contribuição de Melhoria para Expansão da Rede de Iluminação Pública na Cidade - Principal</v>
      </c>
    </row>
    <row r="199" spans="1:21" s="110" customFormat="1" ht="30">
      <c r="A199" s="23"/>
      <c r="B199" s="29"/>
      <c r="C199" s="20" t="s">
        <v>781</v>
      </c>
      <c r="D199" s="20" t="s">
        <v>781</v>
      </c>
      <c r="E199" s="20" t="s">
        <v>782</v>
      </c>
      <c r="F199" s="20" t="s">
        <v>781</v>
      </c>
      <c r="G199" s="20" t="s">
        <v>809</v>
      </c>
      <c r="H199" s="20" t="s">
        <v>784</v>
      </c>
      <c r="I199" s="20" t="s">
        <v>790</v>
      </c>
      <c r="J199" s="20" t="s">
        <v>787</v>
      </c>
      <c r="K199" s="16" t="str">
        <f>IF(Tabela813[[#This Row],[C]]&lt;&gt;"",IF(Tabela813[[#This Row],[RED]]&lt;&gt;"",(Tabela813[[#This Row],[RED]] &amp; "."),"") &amp; CONCATENATE(Tabela813[[#This Row],[C]],".",Tabela813[[#This Row],[O]],".",Tabela813[[#This Row],[E]],".",Tabela813[[#This Row],[D1]],".",Tabela813[[#This Row],[D2]],".",Tabela813[[#This Row],[D3]],".",Tabela813[[#This Row],[T]],".",Tabela813[[#This Row],[D4]]),"")</f>
        <v>1.1.3.1.51.0.2.00</v>
      </c>
      <c r="L199" s="21" t="s">
        <v>3639</v>
      </c>
      <c r="M199" s="16" t="str">
        <f t="shared" si="3"/>
        <v>A</v>
      </c>
      <c r="N199" s="16">
        <f>IF(VALUE(Tabela813[[#This Row],[RED]]) &gt; 0,1,0) + IF(VALUE(J199)&gt;0,8,IF(VALUE(I199)&gt;0,7,IF(VALUE(H199)&gt;0,6,IF(VALUE(G199)&gt;0,5,IF(VALUE(F199)&gt;0,4,IF(VALUE(E199)&gt;0,3,IF(VALUE(D199)&gt;0,2,1)))))))</f>
        <v>7</v>
      </c>
      <c r="O199" s="20" t="s">
        <v>54</v>
      </c>
      <c r="P199" s="1" t="s">
        <v>110</v>
      </c>
      <c r="Q199" s="1"/>
      <c r="R199" s="16"/>
      <c r="T199" s="7" t="str">
        <f>Tabela813[[#This Row],[NR]]&amp;" - "&amp;Tabela813[[#This Row],[Especificação]]</f>
        <v>1.1.3.1.51.0.2.00 - Contribuição de Melhoria para Expansão da Rede de Iluminação Pública na Cidade - Multas e Juros de Mora</v>
      </c>
      <c r="U199" s="7" t="str">
        <f>Tabela813[[#This Row],[NR]]&amp; " - "&amp;Tabela813[[#This Row],[Especificação]]</f>
        <v>1.1.3.1.51.0.2.00 - Contribuição de Melhoria para Expansão da Rede de Iluminação Pública na Cidade - Multas e Juros de Mora</v>
      </c>
    </row>
    <row r="200" spans="1:21" s="110" customFormat="1" ht="30">
      <c r="A200" s="23"/>
      <c r="B200" s="29"/>
      <c r="C200" s="20" t="s">
        <v>781</v>
      </c>
      <c r="D200" s="20" t="s">
        <v>781</v>
      </c>
      <c r="E200" s="20" t="s">
        <v>782</v>
      </c>
      <c r="F200" s="20" t="s">
        <v>781</v>
      </c>
      <c r="G200" s="20" t="s">
        <v>809</v>
      </c>
      <c r="H200" s="20" t="s">
        <v>784</v>
      </c>
      <c r="I200" s="20" t="s">
        <v>782</v>
      </c>
      <c r="J200" s="20" t="s">
        <v>787</v>
      </c>
      <c r="K200" s="16" t="str">
        <f>IF(Tabela813[[#This Row],[C]]&lt;&gt;"",IF(Tabela813[[#This Row],[RED]]&lt;&gt;"",(Tabela813[[#This Row],[RED]] &amp; "."),"") &amp; CONCATENATE(Tabela813[[#This Row],[C]],".",Tabela813[[#This Row],[O]],".",Tabela813[[#This Row],[E]],".",Tabela813[[#This Row],[D1]],".",Tabela813[[#This Row],[D2]],".",Tabela813[[#This Row],[D3]],".",Tabela813[[#This Row],[T]],".",Tabela813[[#This Row],[D4]]),"")</f>
        <v>1.1.3.1.51.0.3.00</v>
      </c>
      <c r="L200" s="21" t="s">
        <v>3640</v>
      </c>
      <c r="M200" s="16" t="str">
        <f t="shared" si="3"/>
        <v>A</v>
      </c>
      <c r="N200" s="16">
        <f>IF(VALUE(Tabela813[[#This Row],[RED]]) &gt; 0,1,0) + IF(VALUE(J200)&gt;0,8,IF(VALUE(I200)&gt;0,7,IF(VALUE(H200)&gt;0,6,IF(VALUE(G200)&gt;0,5,IF(VALUE(F200)&gt;0,4,IF(VALUE(E200)&gt;0,3,IF(VALUE(D200)&gt;0,2,1)))))))</f>
        <v>7</v>
      </c>
      <c r="O200" s="20" t="s">
        <v>54</v>
      </c>
      <c r="P200" s="1" t="s">
        <v>110</v>
      </c>
      <c r="Q200" s="1"/>
      <c r="R200" s="16"/>
      <c r="T200" s="7" t="str">
        <f>Tabela813[[#This Row],[NR]]&amp;" - "&amp;Tabela813[[#This Row],[Especificação]]</f>
        <v>1.1.3.1.51.0.3.00 - Contribuição de Melhoria para Expansão da Rede de Iluminação Pública na Cidade - Dívida Ativa</v>
      </c>
      <c r="U200" s="7" t="str">
        <f>Tabela813[[#This Row],[NR]]&amp; " - "&amp;Tabela813[[#This Row],[Especificação]]</f>
        <v>1.1.3.1.51.0.3.00 - Contribuição de Melhoria para Expansão da Rede de Iluminação Pública na Cidade - Dívida Ativa</v>
      </c>
    </row>
    <row r="201" spans="1:21" s="110" customFormat="1" ht="30">
      <c r="A201" s="23"/>
      <c r="B201" s="29"/>
      <c r="C201" s="20" t="s">
        <v>781</v>
      </c>
      <c r="D201" s="20" t="s">
        <v>781</v>
      </c>
      <c r="E201" s="20" t="s">
        <v>782</v>
      </c>
      <c r="F201" s="20" t="s">
        <v>781</v>
      </c>
      <c r="G201" s="20" t="s">
        <v>809</v>
      </c>
      <c r="H201" s="20" t="s">
        <v>784</v>
      </c>
      <c r="I201" s="20" t="s">
        <v>791</v>
      </c>
      <c r="J201" s="20" t="s">
        <v>787</v>
      </c>
      <c r="K201" s="16" t="str">
        <f>IF(Tabela813[[#This Row],[C]]&lt;&gt;"",IF(Tabela813[[#This Row],[RED]]&lt;&gt;"",(Tabela813[[#This Row],[RED]] &amp; "."),"") &amp; CONCATENATE(Tabela813[[#This Row],[C]],".",Tabela813[[#This Row],[O]],".",Tabela813[[#This Row],[E]],".",Tabela813[[#This Row],[D1]],".",Tabela813[[#This Row],[D2]],".",Tabela813[[#This Row],[D3]],".",Tabela813[[#This Row],[T]],".",Tabela813[[#This Row],[D4]]),"")</f>
        <v>1.1.3.1.51.0.4.00</v>
      </c>
      <c r="L201" s="21" t="s">
        <v>3641</v>
      </c>
      <c r="M201" s="16" t="str">
        <f t="shared" si="3"/>
        <v>A</v>
      </c>
      <c r="N201" s="16">
        <f>IF(VALUE(Tabela813[[#This Row],[RED]]) &gt; 0,1,0) + IF(VALUE(J201)&gt;0,8,IF(VALUE(I201)&gt;0,7,IF(VALUE(H201)&gt;0,6,IF(VALUE(G201)&gt;0,5,IF(VALUE(F201)&gt;0,4,IF(VALUE(E201)&gt;0,3,IF(VALUE(D201)&gt;0,2,1)))))))</f>
        <v>7</v>
      </c>
      <c r="O201" s="20" t="s">
        <v>54</v>
      </c>
      <c r="P201" s="1" t="s">
        <v>110</v>
      </c>
      <c r="Q201" s="1"/>
      <c r="R201" s="16"/>
      <c r="T201" s="7" t="str">
        <f>Tabela813[[#This Row],[NR]]&amp;" - "&amp;Tabela813[[#This Row],[Especificação]]</f>
        <v>1.1.3.1.51.0.4.00 - Contribuição de Melhoria para Expansão da Rede de Iluminação Pública na Cidade - Dívida Ativa - Multas e Juros de Mora da Dívida Ativa</v>
      </c>
      <c r="U201" s="7" t="str">
        <f>Tabela813[[#This Row],[NR]]&amp; " - "&amp;Tabela813[[#This Row],[Especificação]]</f>
        <v>1.1.3.1.51.0.4.00 - Contribuição de Melhoria para Expansão da Rede de Iluminação Pública na Cidade - Dívida Ativa - Multas e Juros de Mora da Dívida Ativa</v>
      </c>
    </row>
    <row r="202" spans="1:21" s="110" customFormat="1" ht="30">
      <c r="A202" s="23"/>
      <c r="B202" s="29"/>
      <c r="C202" s="20" t="s">
        <v>781</v>
      </c>
      <c r="D202" s="20" t="s">
        <v>781</v>
      </c>
      <c r="E202" s="20" t="s">
        <v>782</v>
      </c>
      <c r="F202" s="20" t="s">
        <v>781</v>
      </c>
      <c r="G202" s="20" t="s">
        <v>809</v>
      </c>
      <c r="H202" s="20" t="s">
        <v>784</v>
      </c>
      <c r="I202" s="20" t="s">
        <v>792</v>
      </c>
      <c r="J202" s="20" t="s">
        <v>787</v>
      </c>
      <c r="K202" s="16" t="str">
        <f>IF(Tabela813[[#This Row],[C]]&lt;&gt;"",IF(Tabela813[[#This Row],[RED]]&lt;&gt;"",(Tabela813[[#This Row],[RED]] &amp; "."),"") &amp; CONCATENATE(Tabela813[[#This Row],[C]],".",Tabela813[[#This Row],[O]],".",Tabela813[[#This Row],[E]],".",Tabela813[[#This Row],[D1]],".",Tabela813[[#This Row],[D2]],".",Tabela813[[#This Row],[D3]],".",Tabela813[[#This Row],[T]],".",Tabela813[[#This Row],[D4]]),"")</f>
        <v>1.1.3.1.51.0.5.00</v>
      </c>
      <c r="L202" s="21" t="s">
        <v>3642</v>
      </c>
      <c r="M202" s="16" t="str">
        <f t="shared" si="3"/>
        <v>A</v>
      </c>
      <c r="N202" s="16">
        <f>IF(VALUE(Tabela813[[#This Row],[RED]]) &gt; 0,1,0) + IF(VALUE(J202)&gt;0,8,IF(VALUE(I202)&gt;0,7,IF(VALUE(H202)&gt;0,6,IF(VALUE(G202)&gt;0,5,IF(VALUE(F202)&gt;0,4,IF(VALUE(E202)&gt;0,3,IF(VALUE(D202)&gt;0,2,1)))))))</f>
        <v>7</v>
      </c>
      <c r="O202" s="20" t="s">
        <v>54</v>
      </c>
      <c r="P202" s="1" t="s">
        <v>110</v>
      </c>
      <c r="Q202" s="1"/>
      <c r="R202" s="16"/>
      <c r="T202" s="7" t="str">
        <f>Tabela813[[#This Row],[NR]]&amp;" - "&amp;Tabela813[[#This Row],[Especificação]]</f>
        <v>1.1.3.1.51.0.5.00 - Contribuição de Melhoria para Expansão da Rede de Iluminação Pública na Cidade - Multas</v>
      </c>
      <c r="U202" s="7" t="str">
        <f>Tabela813[[#This Row],[NR]]&amp; " - "&amp;Tabela813[[#This Row],[Especificação]]</f>
        <v>1.1.3.1.51.0.5.00 - Contribuição de Melhoria para Expansão da Rede de Iluminação Pública na Cidade - Multas</v>
      </c>
    </row>
    <row r="203" spans="1:21" s="110" customFormat="1" ht="30">
      <c r="A203" s="23"/>
      <c r="B203" s="29"/>
      <c r="C203" s="20" t="s">
        <v>781</v>
      </c>
      <c r="D203" s="20" t="s">
        <v>781</v>
      </c>
      <c r="E203" s="20" t="s">
        <v>782</v>
      </c>
      <c r="F203" s="20" t="s">
        <v>781</v>
      </c>
      <c r="G203" s="20" t="s">
        <v>809</v>
      </c>
      <c r="H203" s="20" t="s">
        <v>784</v>
      </c>
      <c r="I203" s="20" t="s">
        <v>786</v>
      </c>
      <c r="J203" s="20" t="s">
        <v>787</v>
      </c>
      <c r="K203" s="16" t="str">
        <f>IF(Tabela813[[#This Row],[C]]&lt;&gt;"",IF(Tabela813[[#This Row],[RED]]&lt;&gt;"",(Tabela813[[#This Row],[RED]] &amp; "."),"") &amp; CONCATENATE(Tabela813[[#This Row],[C]],".",Tabela813[[#This Row],[O]],".",Tabela813[[#This Row],[E]],".",Tabela813[[#This Row],[D1]],".",Tabela813[[#This Row],[D2]],".",Tabela813[[#This Row],[D3]],".",Tabela813[[#This Row],[T]],".",Tabela813[[#This Row],[D4]]),"")</f>
        <v>1.1.3.1.51.0.6.00</v>
      </c>
      <c r="L203" s="21" t="s">
        <v>3643</v>
      </c>
      <c r="M203" s="16" t="str">
        <f t="shared" si="3"/>
        <v>A</v>
      </c>
      <c r="N203" s="16">
        <f>IF(VALUE(Tabela813[[#This Row],[RED]]) &gt; 0,1,0) + IF(VALUE(J203)&gt;0,8,IF(VALUE(I203)&gt;0,7,IF(VALUE(H203)&gt;0,6,IF(VALUE(G203)&gt;0,5,IF(VALUE(F203)&gt;0,4,IF(VALUE(E203)&gt;0,3,IF(VALUE(D203)&gt;0,2,1)))))))</f>
        <v>7</v>
      </c>
      <c r="O203" s="20" t="s">
        <v>54</v>
      </c>
      <c r="P203" s="1" t="s">
        <v>110</v>
      </c>
      <c r="Q203" s="1"/>
      <c r="R203" s="16"/>
      <c r="T203" s="7" t="str">
        <f>Tabela813[[#This Row],[NR]]&amp;" - "&amp;Tabela813[[#This Row],[Especificação]]</f>
        <v>1.1.3.1.51.0.6.00 - Contribuição de Melhoria para Expansão da Rede de Iluminação Pública na Cidade - Juros de Mora</v>
      </c>
      <c r="U203" s="7" t="str">
        <f>Tabela813[[#This Row],[NR]]&amp; " - "&amp;Tabela813[[#This Row],[Especificação]]</f>
        <v>1.1.3.1.51.0.6.00 - Contribuição de Melhoria para Expansão da Rede de Iluminação Pública na Cidade - Juros de Mora</v>
      </c>
    </row>
    <row r="204" spans="1:21" s="110" customFormat="1" ht="30">
      <c r="A204" s="23"/>
      <c r="B204" s="29"/>
      <c r="C204" s="20" t="s">
        <v>781</v>
      </c>
      <c r="D204" s="20" t="s">
        <v>781</v>
      </c>
      <c r="E204" s="20" t="s">
        <v>782</v>
      </c>
      <c r="F204" s="20" t="s">
        <v>781</v>
      </c>
      <c r="G204" s="20" t="s">
        <v>809</v>
      </c>
      <c r="H204" s="20" t="s">
        <v>784</v>
      </c>
      <c r="I204" s="20" t="s">
        <v>788</v>
      </c>
      <c r="J204" s="20" t="s">
        <v>787</v>
      </c>
      <c r="K204" s="16" t="str">
        <f>IF(Tabela813[[#This Row],[C]]&lt;&gt;"",IF(Tabela813[[#This Row],[RED]]&lt;&gt;"",(Tabela813[[#This Row],[RED]] &amp; "."),"") &amp; CONCATENATE(Tabela813[[#This Row],[C]],".",Tabela813[[#This Row],[O]],".",Tabela813[[#This Row],[E]],".",Tabela813[[#This Row],[D1]],".",Tabela813[[#This Row],[D2]],".",Tabela813[[#This Row],[D3]],".",Tabela813[[#This Row],[T]],".",Tabela813[[#This Row],[D4]]),"")</f>
        <v>1.1.3.1.51.0.7.00</v>
      </c>
      <c r="L204" s="21" t="s">
        <v>3644</v>
      </c>
      <c r="M204" s="16" t="str">
        <f t="shared" si="3"/>
        <v>A</v>
      </c>
      <c r="N204" s="16">
        <f>IF(VALUE(Tabela813[[#This Row],[RED]]) &gt; 0,1,0) + IF(VALUE(J204)&gt;0,8,IF(VALUE(I204)&gt;0,7,IF(VALUE(H204)&gt;0,6,IF(VALUE(G204)&gt;0,5,IF(VALUE(F204)&gt;0,4,IF(VALUE(E204)&gt;0,3,IF(VALUE(D204)&gt;0,2,1)))))))</f>
        <v>7</v>
      </c>
      <c r="O204" s="20" t="s">
        <v>54</v>
      </c>
      <c r="P204" s="1" t="s">
        <v>110</v>
      </c>
      <c r="Q204" s="1"/>
      <c r="R204" s="16"/>
      <c r="T204" s="7" t="str">
        <f>Tabela813[[#This Row],[NR]]&amp;" - "&amp;Tabela813[[#This Row],[Especificação]]</f>
        <v>1.1.3.1.51.0.7.00 - Contribuição de Melhoria para Expansão da Rede de Iluminação Pública na Cidade - Dívida Ativa - Multas da Dívida Ativa</v>
      </c>
      <c r="U204" s="7" t="str">
        <f>Tabela813[[#This Row],[NR]]&amp; " - "&amp;Tabela813[[#This Row],[Especificação]]</f>
        <v>1.1.3.1.51.0.7.00 - Contribuição de Melhoria para Expansão da Rede de Iluminação Pública na Cidade - Dívida Ativa - Multas da Dívida Ativa</v>
      </c>
    </row>
    <row r="205" spans="1:21" s="110" customFormat="1" ht="30">
      <c r="A205" s="23"/>
      <c r="B205" s="29"/>
      <c r="C205" s="20" t="s">
        <v>781</v>
      </c>
      <c r="D205" s="20" t="s">
        <v>781</v>
      </c>
      <c r="E205" s="20" t="s">
        <v>782</v>
      </c>
      <c r="F205" s="20" t="s">
        <v>781</v>
      </c>
      <c r="G205" s="20" t="s">
        <v>809</v>
      </c>
      <c r="H205" s="20" t="s">
        <v>784</v>
      </c>
      <c r="I205" s="20" t="s">
        <v>789</v>
      </c>
      <c r="J205" s="20" t="s">
        <v>787</v>
      </c>
      <c r="K205" s="16" t="str">
        <f>IF(Tabela813[[#This Row],[C]]&lt;&gt;"",IF(Tabela813[[#This Row],[RED]]&lt;&gt;"",(Tabela813[[#This Row],[RED]] &amp; "."),"") &amp; CONCATENATE(Tabela813[[#This Row],[C]],".",Tabela813[[#This Row],[O]],".",Tabela813[[#This Row],[E]],".",Tabela813[[#This Row],[D1]],".",Tabela813[[#This Row],[D2]],".",Tabela813[[#This Row],[D3]],".",Tabela813[[#This Row],[T]],".",Tabela813[[#This Row],[D4]]),"")</f>
        <v>1.1.3.1.51.0.8.00</v>
      </c>
      <c r="L205" s="21" t="s">
        <v>3645</v>
      </c>
      <c r="M205" s="16" t="str">
        <f t="shared" si="3"/>
        <v>A</v>
      </c>
      <c r="N205" s="16">
        <f>IF(VALUE(Tabela813[[#This Row],[RED]]) &gt; 0,1,0) + IF(VALUE(J205)&gt;0,8,IF(VALUE(I205)&gt;0,7,IF(VALUE(H205)&gt;0,6,IF(VALUE(G205)&gt;0,5,IF(VALUE(F205)&gt;0,4,IF(VALUE(E205)&gt;0,3,IF(VALUE(D205)&gt;0,2,1)))))))</f>
        <v>7</v>
      </c>
      <c r="O205" s="20" t="s">
        <v>54</v>
      </c>
      <c r="P205" s="1" t="s">
        <v>110</v>
      </c>
      <c r="Q205" s="1"/>
      <c r="R205" s="16"/>
      <c r="T205" s="7" t="str">
        <f>Tabela813[[#This Row],[NR]]&amp;" - "&amp;Tabela813[[#This Row],[Especificação]]</f>
        <v>1.1.3.1.51.0.8.00 - Contribuição de Melhoria para Expansão da Rede de Iluminação Pública na Cidade - Juros de Mora da Dívida Ativa</v>
      </c>
      <c r="U205" s="7" t="str">
        <f>Tabela813[[#This Row],[NR]]&amp; " - "&amp;Tabela813[[#This Row],[Especificação]]</f>
        <v>1.1.3.1.51.0.8.00 - Contribuição de Melhoria para Expansão da Rede de Iluminação Pública na Cidade - Juros de Mora da Dívida Ativa</v>
      </c>
    </row>
    <row r="206" spans="1:21" s="110" customFormat="1" ht="30">
      <c r="A206" s="23"/>
      <c r="B206" s="29"/>
      <c r="C206" s="20" t="s">
        <v>781</v>
      </c>
      <c r="D206" s="20" t="s">
        <v>781</v>
      </c>
      <c r="E206" s="20" t="s">
        <v>782</v>
      </c>
      <c r="F206" s="20" t="s">
        <v>781</v>
      </c>
      <c r="G206" s="20" t="s">
        <v>811</v>
      </c>
      <c r="H206" s="20" t="s">
        <v>784</v>
      </c>
      <c r="I206" s="20" t="s">
        <v>784</v>
      </c>
      <c r="J206" s="20" t="s">
        <v>787</v>
      </c>
      <c r="K206" s="16" t="str">
        <f>IF(Tabela813[[#This Row],[C]]&lt;&gt;"",IF(Tabela813[[#This Row],[RED]]&lt;&gt;"",(Tabela813[[#This Row],[RED]] &amp; "."),"") &amp; CONCATENATE(Tabela813[[#This Row],[C]],".",Tabela813[[#This Row],[O]],".",Tabela813[[#This Row],[E]],".",Tabela813[[#This Row],[D1]],".",Tabela813[[#This Row],[D2]],".",Tabela813[[#This Row],[D3]],".",Tabela813[[#This Row],[T]],".",Tabela813[[#This Row],[D4]]),"")</f>
        <v>1.1.3.1.52.0.0.00</v>
      </c>
      <c r="L206" s="21" t="s">
        <v>111</v>
      </c>
      <c r="M206" s="16" t="str">
        <f t="shared" si="3"/>
        <v>S</v>
      </c>
      <c r="N206" s="16">
        <f>IF(VALUE(Tabela813[[#This Row],[RED]]) &gt; 0,1,0) + IF(VALUE(J206)&gt;0,8,IF(VALUE(I206)&gt;0,7,IF(VALUE(H206)&gt;0,6,IF(VALUE(G206)&gt;0,5,IF(VALUE(F206)&gt;0,4,IF(VALUE(E206)&gt;0,3,IF(VALUE(D206)&gt;0,2,1)))))))</f>
        <v>5</v>
      </c>
      <c r="O206" s="20" t="s">
        <v>54</v>
      </c>
      <c r="P206" s="1" t="s">
        <v>112</v>
      </c>
      <c r="Q206" s="1"/>
      <c r="R206" s="16"/>
      <c r="T206" s="7" t="str">
        <f>Tabela813[[#This Row],[NR]]&amp;" - "&amp;Tabela813[[#This Row],[Especificação]]</f>
        <v>1.1.3.1.52.0.0.00 - Contribuição de Melhoria para Expansão de Rede de Iluminação Pública Rural</v>
      </c>
      <c r="U206" s="7" t="str">
        <f>Tabela813[[#This Row],[NR]]&amp; " - "&amp;Tabela813[[#This Row],[Especificação]]</f>
        <v>1.1.3.1.52.0.0.00 - Contribuição de Melhoria para Expansão de Rede de Iluminação Pública Rural</v>
      </c>
    </row>
    <row r="207" spans="1:21" s="110" customFormat="1" ht="30">
      <c r="A207" s="23"/>
      <c r="B207" s="29"/>
      <c r="C207" s="20" t="s">
        <v>781</v>
      </c>
      <c r="D207" s="20" t="s">
        <v>781</v>
      </c>
      <c r="E207" s="20" t="s">
        <v>782</v>
      </c>
      <c r="F207" s="20" t="s">
        <v>781</v>
      </c>
      <c r="G207" s="20" t="s">
        <v>811</v>
      </c>
      <c r="H207" s="20" t="s">
        <v>784</v>
      </c>
      <c r="I207" s="20" t="s">
        <v>781</v>
      </c>
      <c r="J207" s="20" t="s">
        <v>787</v>
      </c>
      <c r="K207" s="16" t="str">
        <f>IF(Tabela813[[#This Row],[C]]&lt;&gt;"",IF(Tabela813[[#This Row],[RED]]&lt;&gt;"",(Tabela813[[#This Row],[RED]] &amp; "."),"") &amp; CONCATENATE(Tabela813[[#This Row],[C]],".",Tabela813[[#This Row],[O]],".",Tabela813[[#This Row],[E]],".",Tabela813[[#This Row],[D1]],".",Tabela813[[#This Row],[D2]],".",Tabela813[[#This Row],[D3]],".",Tabela813[[#This Row],[T]],".",Tabela813[[#This Row],[D4]]),"")</f>
        <v>1.1.3.1.52.0.1.00</v>
      </c>
      <c r="L207" s="21" t="s">
        <v>3646</v>
      </c>
      <c r="M207" s="16" t="str">
        <f t="shared" si="3"/>
        <v>A</v>
      </c>
      <c r="N207" s="16">
        <f>IF(VALUE(Tabela813[[#This Row],[RED]]) &gt; 0,1,0) + IF(VALUE(J207)&gt;0,8,IF(VALUE(I207)&gt;0,7,IF(VALUE(H207)&gt;0,6,IF(VALUE(G207)&gt;0,5,IF(VALUE(F207)&gt;0,4,IF(VALUE(E207)&gt;0,3,IF(VALUE(D207)&gt;0,2,1)))))))</f>
        <v>7</v>
      </c>
      <c r="O207" s="20" t="s">
        <v>54</v>
      </c>
      <c r="P207" s="1" t="s">
        <v>112</v>
      </c>
      <c r="Q207" s="1"/>
      <c r="R207" s="16"/>
      <c r="T207" s="7" t="str">
        <f>Tabela813[[#This Row],[NR]]&amp;" - "&amp;Tabela813[[#This Row],[Especificação]]</f>
        <v>1.1.3.1.52.0.1.00 - Contribuição de Melhoria para Expansão de Rede de Iluminação Pública Rural - Principal</v>
      </c>
      <c r="U207" s="7" t="str">
        <f>Tabela813[[#This Row],[NR]]&amp; " - "&amp;Tabela813[[#This Row],[Especificação]]</f>
        <v>1.1.3.1.52.0.1.00 - Contribuição de Melhoria para Expansão de Rede de Iluminação Pública Rural - Principal</v>
      </c>
    </row>
    <row r="208" spans="1:21" s="110" customFormat="1" ht="30">
      <c r="A208" s="23"/>
      <c r="B208" s="29"/>
      <c r="C208" s="20" t="s">
        <v>781</v>
      </c>
      <c r="D208" s="20" t="s">
        <v>781</v>
      </c>
      <c r="E208" s="20" t="s">
        <v>782</v>
      </c>
      <c r="F208" s="20" t="s">
        <v>781</v>
      </c>
      <c r="G208" s="20" t="s">
        <v>811</v>
      </c>
      <c r="H208" s="20" t="s">
        <v>784</v>
      </c>
      <c r="I208" s="20" t="s">
        <v>790</v>
      </c>
      <c r="J208" s="20" t="s">
        <v>787</v>
      </c>
      <c r="K208" s="16" t="str">
        <f>IF(Tabela813[[#This Row],[C]]&lt;&gt;"",IF(Tabela813[[#This Row],[RED]]&lt;&gt;"",(Tabela813[[#This Row],[RED]] &amp; "."),"") &amp; CONCATENATE(Tabela813[[#This Row],[C]],".",Tabela813[[#This Row],[O]],".",Tabela813[[#This Row],[E]],".",Tabela813[[#This Row],[D1]],".",Tabela813[[#This Row],[D2]],".",Tabela813[[#This Row],[D3]],".",Tabela813[[#This Row],[T]],".",Tabela813[[#This Row],[D4]]),"")</f>
        <v>1.1.3.1.52.0.2.00</v>
      </c>
      <c r="L208" s="21" t="s">
        <v>3647</v>
      </c>
      <c r="M208" s="16" t="str">
        <f t="shared" si="3"/>
        <v>A</v>
      </c>
      <c r="N208" s="16">
        <f>IF(VALUE(Tabela813[[#This Row],[RED]]) &gt; 0,1,0) + IF(VALUE(J208)&gt;0,8,IF(VALUE(I208)&gt;0,7,IF(VALUE(H208)&gt;0,6,IF(VALUE(G208)&gt;0,5,IF(VALUE(F208)&gt;0,4,IF(VALUE(E208)&gt;0,3,IF(VALUE(D208)&gt;0,2,1)))))))</f>
        <v>7</v>
      </c>
      <c r="O208" s="20" t="s">
        <v>54</v>
      </c>
      <c r="P208" s="1" t="s">
        <v>112</v>
      </c>
      <c r="Q208" s="1"/>
      <c r="R208" s="16"/>
      <c r="T208" s="7" t="str">
        <f>Tabela813[[#This Row],[NR]]&amp;" - "&amp;Tabela813[[#This Row],[Especificação]]</f>
        <v>1.1.3.1.52.0.2.00 - Contribuição de Melhoria para Expansão de Rede de Iluminação Pública Rural - Multas e Juros de Mora</v>
      </c>
      <c r="U208" s="7" t="str">
        <f>Tabela813[[#This Row],[NR]]&amp; " - "&amp;Tabela813[[#This Row],[Especificação]]</f>
        <v>1.1.3.1.52.0.2.00 - Contribuição de Melhoria para Expansão de Rede de Iluminação Pública Rural - Multas e Juros de Mora</v>
      </c>
    </row>
    <row r="209" spans="1:21" s="110" customFormat="1" ht="30">
      <c r="A209" s="23"/>
      <c r="B209" s="29"/>
      <c r="C209" s="20" t="s">
        <v>781</v>
      </c>
      <c r="D209" s="20" t="s">
        <v>781</v>
      </c>
      <c r="E209" s="20" t="s">
        <v>782</v>
      </c>
      <c r="F209" s="20" t="s">
        <v>781</v>
      </c>
      <c r="G209" s="20" t="s">
        <v>811</v>
      </c>
      <c r="H209" s="20" t="s">
        <v>784</v>
      </c>
      <c r="I209" s="20" t="s">
        <v>782</v>
      </c>
      <c r="J209" s="20" t="s">
        <v>787</v>
      </c>
      <c r="K209" s="16" t="str">
        <f>IF(Tabela813[[#This Row],[C]]&lt;&gt;"",IF(Tabela813[[#This Row],[RED]]&lt;&gt;"",(Tabela813[[#This Row],[RED]] &amp; "."),"") &amp; CONCATENATE(Tabela813[[#This Row],[C]],".",Tabela813[[#This Row],[O]],".",Tabela813[[#This Row],[E]],".",Tabela813[[#This Row],[D1]],".",Tabela813[[#This Row],[D2]],".",Tabela813[[#This Row],[D3]],".",Tabela813[[#This Row],[T]],".",Tabela813[[#This Row],[D4]]),"")</f>
        <v>1.1.3.1.52.0.3.00</v>
      </c>
      <c r="L209" s="21" t="s">
        <v>3648</v>
      </c>
      <c r="M209" s="16" t="str">
        <f t="shared" si="3"/>
        <v>A</v>
      </c>
      <c r="N209" s="16">
        <f>IF(VALUE(Tabela813[[#This Row],[RED]]) &gt; 0,1,0) + IF(VALUE(J209)&gt;0,8,IF(VALUE(I209)&gt;0,7,IF(VALUE(H209)&gt;0,6,IF(VALUE(G209)&gt;0,5,IF(VALUE(F209)&gt;0,4,IF(VALUE(E209)&gt;0,3,IF(VALUE(D209)&gt;0,2,1)))))))</f>
        <v>7</v>
      </c>
      <c r="O209" s="20" t="s">
        <v>54</v>
      </c>
      <c r="P209" s="1" t="s">
        <v>112</v>
      </c>
      <c r="Q209" s="1"/>
      <c r="R209" s="16"/>
      <c r="T209" s="7" t="str">
        <f>Tabela813[[#This Row],[NR]]&amp;" - "&amp;Tabela813[[#This Row],[Especificação]]</f>
        <v>1.1.3.1.52.0.3.00 - Contribuição de Melhoria para Expansão de Rede de Iluminação Pública Rural - Dívida Ativa</v>
      </c>
      <c r="U209" s="7" t="str">
        <f>Tabela813[[#This Row],[NR]]&amp; " - "&amp;Tabela813[[#This Row],[Especificação]]</f>
        <v>1.1.3.1.52.0.3.00 - Contribuição de Melhoria para Expansão de Rede de Iluminação Pública Rural - Dívida Ativa</v>
      </c>
    </row>
    <row r="210" spans="1:21" s="110" customFormat="1" ht="30">
      <c r="A210" s="23"/>
      <c r="B210" s="29"/>
      <c r="C210" s="20" t="s">
        <v>781</v>
      </c>
      <c r="D210" s="20" t="s">
        <v>781</v>
      </c>
      <c r="E210" s="20" t="s">
        <v>782</v>
      </c>
      <c r="F210" s="20" t="s">
        <v>781</v>
      </c>
      <c r="G210" s="20" t="s">
        <v>811</v>
      </c>
      <c r="H210" s="20" t="s">
        <v>784</v>
      </c>
      <c r="I210" s="20" t="s">
        <v>791</v>
      </c>
      <c r="J210" s="20" t="s">
        <v>787</v>
      </c>
      <c r="K210" s="16" t="str">
        <f>IF(Tabela813[[#This Row],[C]]&lt;&gt;"",IF(Tabela813[[#This Row],[RED]]&lt;&gt;"",(Tabela813[[#This Row],[RED]] &amp; "."),"") &amp; CONCATENATE(Tabela813[[#This Row],[C]],".",Tabela813[[#This Row],[O]],".",Tabela813[[#This Row],[E]],".",Tabela813[[#This Row],[D1]],".",Tabela813[[#This Row],[D2]],".",Tabela813[[#This Row],[D3]],".",Tabela813[[#This Row],[T]],".",Tabela813[[#This Row],[D4]]),"")</f>
        <v>1.1.3.1.52.0.4.00</v>
      </c>
      <c r="L210" s="21" t="s">
        <v>3649</v>
      </c>
      <c r="M210" s="16" t="str">
        <f t="shared" si="3"/>
        <v>A</v>
      </c>
      <c r="N210" s="16">
        <f>IF(VALUE(Tabela813[[#This Row],[RED]]) &gt; 0,1,0) + IF(VALUE(J210)&gt;0,8,IF(VALUE(I210)&gt;0,7,IF(VALUE(H210)&gt;0,6,IF(VALUE(G210)&gt;0,5,IF(VALUE(F210)&gt;0,4,IF(VALUE(E210)&gt;0,3,IF(VALUE(D210)&gt;0,2,1)))))))</f>
        <v>7</v>
      </c>
      <c r="O210" s="20" t="s">
        <v>54</v>
      </c>
      <c r="P210" s="1" t="s">
        <v>112</v>
      </c>
      <c r="Q210" s="1"/>
      <c r="R210" s="16"/>
      <c r="T210" s="7" t="str">
        <f>Tabela813[[#This Row],[NR]]&amp;" - "&amp;Tabela813[[#This Row],[Especificação]]</f>
        <v>1.1.3.1.52.0.4.00 - Contribuição de Melhoria para Expansão de Rede de Iluminação Pública Rural - Dívida Ativa - Multas e Juros de Mora da Dívida Ativa</v>
      </c>
      <c r="U210" s="7" t="str">
        <f>Tabela813[[#This Row],[NR]]&amp; " - "&amp;Tabela813[[#This Row],[Especificação]]</f>
        <v>1.1.3.1.52.0.4.00 - Contribuição de Melhoria para Expansão de Rede de Iluminação Pública Rural - Dívida Ativa - Multas e Juros de Mora da Dívida Ativa</v>
      </c>
    </row>
    <row r="211" spans="1:21" s="110" customFormat="1" ht="30">
      <c r="A211" s="23"/>
      <c r="B211" s="29"/>
      <c r="C211" s="20" t="s">
        <v>781</v>
      </c>
      <c r="D211" s="20" t="s">
        <v>781</v>
      </c>
      <c r="E211" s="20" t="s">
        <v>782</v>
      </c>
      <c r="F211" s="20" t="s">
        <v>781</v>
      </c>
      <c r="G211" s="20" t="s">
        <v>811</v>
      </c>
      <c r="H211" s="20" t="s">
        <v>784</v>
      </c>
      <c r="I211" s="20" t="s">
        <v>792</v>
      </c>
      <c r="J211" s="20" t="s">
        <v>787</v>
      </c>
      <c r="K211" s="16" t="str">
        <f>IF(Tabela813[[#This Row],[C]]&lt;&gt;"",IF(Tabela813[[#This Row],[RED]]&lt;&gt;"",(Tabela813[[#This Row],[RED]] &amp; "."),"") &amp; CONCATENATE(Tabela813[[#This Row],[C]],".",Tabela813[[#This Row],[O]],".",Tabela813[[#This Row],[E]],".",Tabela813[[#This Row],[D1]],".",Tabela813[[#This Row],[D2]],".",Tabela813[[#This Row],[D3]],".",Tabela813[[#This Row],[T]],".",Tabela813[[#This Row],[D4]]),"")</f>
        <v>1.1.3.1.52.0.5.00</v>
      </c>
      <c r="L211" s="21" t="s">
        <v>3650</v>
      </c>
      <c r="M211" s="16" t="str">
        <f t="shared" si="3"/>
        <v>A</v>
      </c>
      <c r="N211" s="16">
        <f>IF(VALUE(Tabela813[[#This Row],[RED]]) &gt; 0,1,0) + IF(VALUE(J211)&gt;0,8,IF(VALUE(I211)&gt;0,7,IF(VALUE(H211)&gt;0,6,IF(VALUE(G211)&gt;0,5,IF(VALUE(F211)&gt;0,4,IF(VALUE(E211)&gt;0,3,IF(VALUE(D211)&gt;0,2,1)))))))</f>
        <v>7</v>
      </c>
      <c r="O211" s="20" t="s">
        <v>54</v>
      </c>
      <c r="P211" s="1" t="s">
        <v>112</v>
      </c>
      <c r="Q211" s="1"/>
      <c r="R211" s="16"/>
      <c r="T211" s="7" t="str">
        <f>Tabela813[[#This Row],[NR]]&amp;" - "&amp;Tabela813[[#This Row],[Especificação]]</f>
        <v>1.1.3.1.52.0.5.00 - Contribuição de Melhoria para Expansão de Rede de Iluminação Pública Rural - Multas</v>
      </c>
      <c r="U211" s="7" t="str">
        <f>Tabela813[[#This Row],[NR]]&amp; " - "&amp;Tabela813[[#This Row],[Especificação]]</f>
        <v>1.1.3.1.52.0.5.00 - Contribuição de Melhoria para Expansão de Rede de Iluminação Pública Rural - Multas</v>
      </c>
    </row>
    <row r="212" spans="1:21" s="110" customFormat="1" ht="30">
      <c r="A212" s="23"/>
      <c r="B212" s="29"/>
      <c r="C212" s="20" t="s">
        <v>781</v>
      </c>
      <c r="D212" s="20" t="s">
        <v>781</v>
      </c>
      <c r="E212" s="20" t="s">
        <v>782</v>
      </c>
      <c r="F212" s="20" t="s">
        <v>781</v>
      </c>
      <c r="G212" s="20" t="s">
        <v>811</v>
      </c>
      <c r="H212" s="20" t="s">
        <v>784</v>
      </c>
      <c r="I212" s="20" t="s">
        <v>786</v>
      </c>
      <c r="J212" s="20" t="s">
        <v>787</v>
      </c>
      <c r="K212" s="16" t="str">
        <f>IF(Tabela813[[#This Row],[C]]&lt;&gt;"",IF(Tabela813[[#This Row],[RED]]&lt;&gt;"",(Tabela813[[#This Row],[RED]] &amp; "."),"") &amp; CONCATENATE(Tabela813[[#This Row],[C]],".",Tabela813[[#This Row],[O]],".",Tabela813[[#This Row],[E]],".",Tabela813[[#This Row],[D1]],".",Tabela813[[#This Row],[D2]],".",Tabela813[[#This Row],[D3]],".",Tabela813[[#This Row],[T]],".",Tabela813[[#This Row],[D4]]),"")</f>
        <v>1.1.3.1.52.0.6.00</v>
      </c>
      <c r="L212" s="21" t="s">
        <v>3651</v>
      </c>
      <c r="M212" s="16" t="str">
        <f t="shared" si="3"/>
        <v>A</v>
      </c>
      <c r="N212" s="16">
        <f>IF(VALUE(Tabela813[[#This Row],[RED]]) &gt; 0,1,0) + IF(VALUE(J212)&gt;0,8,IF(VALUE(I212)&gt;0,7,IF(VALUE(H212)&gt;0,6,IF(VALUE(G212)&gt;0,5,IF(VALUE(F212)&gt;0,4,IF(VALUE(E212)&gt;0,3,IF(VALUE(D212)&gt;0,2,1)))))))</f>
        <v>7</v>
      </c>
      <c r="O212" s="20" t="s">
        <v>54</v>
      </c>
      <c r="P212" s="1" t="s">
        <v>112</v>
      </c>
      <c r="Q212" s="1"/>
      <c r="R212" s="16"/>
      <c r="T212" s="7" t="str">
        <f>Tabela813[[#This Row],[NR]]&amp;" - "&amp;Tabela813[[#This Row],[Especificação]]</f>
        <v>1.1.3.1.52.0.6.00 - Contribuição de Melhoria para Expansão de Rede de Iluminação Pública Rural - Juros de Mora</v>
      </c>
      <c r="U212" s="7" t="str">
        <f>Tabela813[[#This Row],[NR]]&amp; " - "&amp;Tabela813[[#This Row],[Especificação]]</f>
        <v>1.1.3.1.52.0.6.00 - Contribuição de Melhoria para Expansão de Rede de Iluminação Pública Rural - Juros de Mora</v>
      </c>
    </row>
    <row r="213" spans="1:21" s="110" customFormat="1" ht="30">
      <c r="A213" s="23"/>
      <c r="B213" s="29"/>
      <c r="C213" s="20" t="s">
        <v>781</v>
      </c>
      <c r="D213" s="20" t="s">
        <v>781</v>
      </c>
      <c r="E213" s="20" t="s">
        <v>782</v>
      </c>
      <c r="F213" s="20" t="s">
        <v>781</v>
      </c>
      <c r="G213" s="20" t="s">
        <v>811</v>
      </c>
      <c r="H213" s="20" t="s">
        <v>784</v>
      </c>
      <c r="I213" s="20" t="s">
        <v>788</v>
      </c>
      <c r="J213" s="20" t="s">
        <v>787</v>
      </c>
      <c r="K213" s="16" t="str">
        <f>IF(Tabela813[[#This Row],[C]]&lt;&gt;"",IF(Tabela813[[#This Row],[RED]]&lt;&gt;"",(Tabela813[[#This Row],[RED]] &amp; "."),"") &amp; CONCATENATE(Tabela813[[#This Row],[C]],".",Tabela813[[#This Row],[O]],".",Tabela813[[#This Row],[E]],".",Tabela813[[#This Row],[D1]],".",Tabela813[[#This Row],[D2]],".",Tabela813[[#This Row],[D3]],".",Tabela813[[#This Row],[T]],".",Tabela813[[#This Row],[D4]]),"")</f>
        <v>1.1.3.1.52.0.7.00</v>
      </c>
      <c r="L213" s="21" t="s">
        <v>3652</v>
      </c>
      <c r="M213" s="16" t="str">
        <f t="shared" si="3"/>
        <v>A</v>
      </c>
      <c r="N213" s="16">
        <f>IF(VALUE(Tabela813[[#This Row],[RED]]) &gt; 0,1,0) + IF(VALUE(J213)&gt;0,8,IF(VALUE(I213)&gt;0,7,IF(VALUE(H213)&gt;0,6,IF(VALUE(G213)&gt;0,5,IF(VALUE(F213)&gt;0,4,IF(VALUE(E213)&gt;0,3,IF(VALUE(D213)&gt;0,2,1)))))))</f>
        <v>7</v>
      </c>
      <c r="O213" s="20" t="s">
        <v>54</v>
      </c>
      <c r="P213" s="1" t="s">
        <v>112</v>
      </c>
      <c r="Q213" s="1"/>
      <c r="R213" s="16"/>
      <c r="T213" s="7" t="str">
        <f>Tabela813[[#This Row],[NR]]&amp;" - "&amp;Tabela813[[#This Row],[Especificação]]</f>
        <v>1.1.3.1.52.0.7.00 - Contribuição de Melhoria para Expansão de Rede de Iluminação Pública Rural - Dívida Ativa - Multas da Dívida Ativa</v>
      </c>
      <c r="U213" s="7" t="str">
        <f>Tabela813[[#This Row],[NR]]&amp; " - "&amp;Tabela813[[#This Row],[Especificação]]</f>
        <v>1.1.3.1.52.0.7.00 - Contribuição de Melhoria para Expansão de Rede de Iluminação Pública Rural - Dívida Ativa - Multas da Dívida Ativa</v>
      </c>
    </row>
    <row r="214" spans="1:21" s="110" customFormat="1" ht="30">
      <c r="A214" s="23"/>
      <c r="B214" s="29"/>
      <c r="C214" s="20" t="s">
        <v>781</v>
      </c>
      <c r="D214" s="20" t="s">
        <v>781</v>
      </c>
      <c r="E214" s="20" t="s">
        <v>782</v>
      </c>
      <c r="F214" s="20" t="s">
        <v>781</v>
      </c>
      <c r="G214" s="20" t="s">
        <v>811</v>
      </c>
      <c r="H214" s="20" t="s">
        <v>784</v>
      </c>
      <c r="I214" s="20" t="s">
        <v>789</v>
      </c>
      <c r="J214" s="20" t="s">
        <v>787</v>
      </c>
      <c r="K214" s="16" t="str">
        <f>IF(Tabela813[[#This Row],[C]]&lt;&gt;"",IF(Tabela813[[#This Row],[RED]]&lt;&gt;"",(Tabela813[[#This Row],[RED]] &amp; "."),"") &amp; CONCATENATE(Tabela813[[#This Row],[C]],".",Tabela813[[#This Row],[O]],".",Tabela813[[#This Row],[E]],".",Tabela813[[#This Row],[D1]],".",Tabela813[[#This Row],[D2]],".",Tabela813[[#This Row],[D3]],".",Tabela813[[#This Row],[T]],".",Tabela813[[#This Row],[D4]]),"")</f>
        <v>1.1.3.1.52.0.8.00</v>
      </c>
      <c r="L214" s="21" t="s">
        <v>3653</v>
      </c>
      <c r="M214" s="16" t="str">
        <f t="shared" si="3"/>
        <v>A</v>
      </c>
      <c r="N214" s="16">
        <f>IF(VALUE(Tabela813[[#This Row],[RED]]) &gt; 0,1,0) + IF(VALUE(J214)&gt;0,8,IF(VALUE(I214)&gt;0,7,IF(VALUE(H214)&gt;0,6,IF(VALUE(G214)&gt;0,5,IF(VALUE(F214)&gt;0,4,IF(VALUE(E214)&gt;0,3,IF(VALUE(D214)&gt;0,2,1)))))))</f>
        <v>7</v>
      </c>
      <c r="O214" s="20" t="s">
        <v>54</v>
      </c>
      <c r="P214" s="1" t="s">
        <v>112</v>
      </c>
      <c r="Q214" s="1"/>
      <c r="R214" s="16"/>
      <c r="T214" s="7" t="str">
        <f>Tabela813[[#This Row],[NR]]&amp;" - "&amp;Tabela813[[#This Row],[Especificação]]</f>
        <v>1.1.3.1.52.0.8.00 - Contribuição de Melhoria para Expansão de Rede de Iluminação Pública Rural - Juros de Mora da Dívida Ativa</v>
      </c>
      <c r="U214" s="7" t="str">
        <f>Tabela813[[#This Row],[NR]]&amp; " - "&amp;Tabela813[[#This Row],[Especificação]]</f>
        <v>1.1.3.1.52.0.8.00 - Contribuição de Melhoria para Expansão de Rede de Iluminação Pública Rural - Juros de Mora da Dívida Ativa</v>
      </c>
    </row>
    <row r="215" spans="1:21" s="110" customFormat="1" ht="30">
      <c r="A215" s="23"/>
      <c r="B215" s="29"/>
      <c r="C215" s="20" t="s">
        <v>781</v>
      </c>
      <c r="D215" s="20" t="s">
        <v>781</v>
      </c>
      <c r="E215" s="20" t="s">
        <v>782</v>
      </c>
      <c r="F215" s="20" t="s">
        <v>781</v>
      </c>
      <c r="G215" s="20" t="s">
        <v>808</v>
      </c>
      <c r="H215" s="20" t="s">
        <v>784</v>
      </c>
      <c r="I215" s="20" t="s">
        <v>784</v>
      </c>
      <c r="J215" s="20" t="s">
        <v>787</v>
      </c>
      <c r="K215" s="16" t="str">
        <f>IF(Tabela813[[#This Row],[C]]&lt;&gt;"",IF(Tabela813[[#This Row],[RED]]&lt;&gt;"",(Tabela813[[#This Row],[RED]] &amp; "."),"") &amp; CONCATENATE(Tabela813[[#This Row],[C]],".",Tabela813[[#This Row],[O]],".",Tabela813[[#This Row],[E]],".",Tabela813[[#This Row],[D1]],".",Tabela813[[#This Row],[D2]],".",Tabela813[[#This Row],[D3]],".",Tabela813[[#This Row],[T]],".",Tabela813[[#This Row],[D4]]),"")</f>
        <v>1.1.3.1.53.0.0.00</v>
      </c>
      <c r="L215" s="21" t="s">
        <v>113</v>
      </c>
      <c r="M215" s="16" t="str">
        <f t="shared" si="3"/>
        <v>S</v>
      </c>
      <c r="N215" s="16">
        <f>IF(VALUE(Tabela813[[#This Row],[RED]]) &gt; 0,1,0) + IF(VALUE(J215)&gt;0,8,IF(VALUE(I215)&gt;0,7,IF(VALUE(H215)&gt;0,6,IF(VALUE(G215)&gt;0,5,IF(VALUE(F215)&gt;0,4,IF(VALUE(E215)&gt;0,3,IF(VALUE(D215)&gt;0,2,1)))))))</f>
        <v>5</v>
      </c>
      <c r="O215" s="20" t="s">
        <v>54</v>
      </c>
      <c r="P215" s="1" t="s">
        <v>114</v>
      </c>
      <c r="Q215" s="1"/>
      <c r="R215" s="16"/>
      <c r="T215" s="7" t="str">
        <f>Tabela813[[#This Row],[NR]]&amp;" - "&amp;Tabela813[[#This Row],[Especificação]]</f>
        <v>1.1.3.1.53.0.0.00 - Contribuição de Melhoria para Pavimentação e Obras Complementares</v>
      </c>
      <c r="U215" s="7" t="str">
        <f>Tabela813[[#This Row],[NR]]&amp; " - "&amp;Tabela813[[#This Row],[Especificação]]</f>
        <v>1.1.3.1.53.0.0.00 - Contribuição de Melhoria para Pavimentação e Obras Complementares</v>
      </c>
    </row>
    <row r="216" spans="1:21" s="110" customFormat="1" ht="30">
      <c r="A216" s="23"/>
      <c r="B216" s="29"/>
      <c r="C216" s="20" t="s">
        <v>781</v>
      </c>
      <c r="D216" s="20" t="s">
        <v>781</v>
      </c>
      <c r="E216" s="20" t="s">
        <v>782</v>
      </c>
      <c r="F216" s="20" t="s">
        <v>781</v>
      </c>
      <c r="G216" s="20" t="s">
        <v>808</v>
      </c>
      <c r="H216" s="20" t="s">
        <v>784</v>
      </c>
      <c r="I216" s="20" t="s">
        <v>781</v>
      </c>
      <c r="J216" s="20" t="s">
        <v>787</v>
      </c>
      <c r="K216" s="16" t="str">
        <f>IF(Tabela813[[#This Row],[C]]&lt;&gt;"",IF(Tabela813[[#This Row],[RED]]&lt;&gt;"",(Tabela813[[#This Row],[RED]] &amp; "."),"") &amp; CONCATENATE(Tabela813[[#This Row],[C]],".",Tabela813[[#This Row],[O]],".",Tabela813[[#This Row],[E]],".",Tabela813[[#This Row],[D1]],".",Tabela813[[#This Row],[D2]],".",Tabela813[[#This Row],[D3]],".",Tabela813[[#This Row],[T]],".",Tabela813[[#This Row],[D4]]),"")</f>
        <v>1.1.3.1.53.0.1.00</v>
      </c>
      <c r="L216" s="21" t="s">
        <v>3654</v>
      </c>
      <c r="M216" s="16" t="str">
        <f t="shared" si="3"/>
        <v>A</v>
      </c>
      <c r="N216" s="16">
        <f>IF(VALUE(Tabela813[[#This Row],[RED]]) &gt; 0,1,0) + IF(VALUE(J216)&gt;0,8,IF(VALUE(I216)&gt;0,7,IF(VALUE(H216)&gt;0,6,IF(VALUE(G216)&gt;0,5,IF(VALUE(F216)&gt;0,4,IF(VALUE(E216)&gt;0,3,IF(VALUE(D216)&gt;0,2,1)))))))</f>
        <v>7</v>
      </c>
      <c r="O216" s="20" t="s">
        <v>54</v>
      </c>
      <c r="P216" s="1" t="s">
        <v>114</v>
      </c>
      <c r="Q216" s="1"/>
      <c r="R216" s="16"/>
      <c r="T216" s="7" t="str">
        <f>Tabela813[[#This Row],[NR]]&amp;" - "&amp;Tabela813[[#This Row],[Especificação]]</f>
        <v>1.1.3.1.53.0.1.00 - Contribuição de Melhoria para Pavimentação e Obras Complementares - Principal</v>
      </c>
      <c r="U216" s="7" t="str">
        <f>Tabela813[[#This Row],[NR]]&amp; " - "&amp;Tabela813[[#This Row],[Especificação]]</f>
        <v>1.1.3.1.53.0.1.00 - Contribuição de Melhoria para Pavimentação e Obras Complementares - Principal</v>
      </c>
    </row>
    <row r="217" spans="1:21" s="110" customFormat="1" ht="30">
      <c r="A217" s="23"/>
      <c r="B217" s="29"/>
      <c r="C217" s="20" t="s">
        <v>781</v>
      </c>
      <c r="D217" s="20" t="s">
        <v>781</v>
      </c>
      <c r="E217" s="20" t="s">
        <v>782</v>
      </c>
      <c r="F217" s="20" t="s">
        <v>781</v>
      </c>
      <c r="G217" s="20" t="s">
        <v>808</v>
      </c>
      <c r="H217" s="20" t="s">
        <v>784</v>
      </c>
      <c r="I217" s="20" t="s">
        <v>790</v>
      </c>
      <c r="J217" s="20" t="s">
        <v>787</v>
      </c>
      <c r="K217" s="16" t="str">
        <f>IF(Tabela813[[#This Row],[C]]&lt;&gt;"",IF(Tabela813[[#This Row],[RED]]&lt;&gt;"",(Tabela813[[#This Row],[RED]] &amp; "."),"") &amp; CONCATENATE(Tabela813[[#This Row],[C]],".",Tabela813[[#This Row],[O]],".",Tabela813[[#This Row],[E]],".",Tabela813[[#This Row],[D1]],".",Tabela813[[#This Row],[D2]],".",Tabela813[[#This Row],[D3]],".",Tabela813[[#This Row],[T]],".",Tabela813[[#This Row],[D4]]),"")</f>
        <v>1.1.3.1.53.0.2.00</v>
      </c>
      <c r="L217" s="21" t="s">
        <v>3655</v>
      </c>
      <c r="M217" s="16" t="str">
        <f t="shared" si="3"/>
        <v>A</v>
      </c>
      <c r="N217" s="16">
        <f>IF(VALUE(Tabela813[[#This Row],[RED]]) &gt; 0,1,0) + IF(VALUE(J217)&gt;0,8,IF(VALUE(I217)&gt;0,7,IF(VALUE(H217)&gt;0,6,IF(VALUE(G217)&gt;0,5,IF(VALUE(F217)&gt;0,4,IF(VALUE(E217)&gt;0,3,IF(VALUE(D217)&gt;0,2,1)))))))</f>
        <v>7</v>
      </c>
      <c r="O217" s="20" t="s">
        <v>54</v>
      </c>
      <c r="P217" s="1" t="s">
        <v>114</v>
      </c>
      <c r="Q217" s="1"/>
      <c r="R217" s="16"/>
      <c r="T217" s="7" t="str">
        <f>Tabela813[[#This Row],[NR]]&amp;" - "&amp;Tabela813[[#This Row],[Especificação]]</f>
        <v>1.1.3.1.53.0.2.00 - Contribuição de Melhoria para Pavimentação e Obras Complementares - Multas e Juros de Mora</v>
      </c>
      <c r="U217" s="7" t="str">
        <f>Tabela813[[#This Row],[NR]]&amp; " - "&amp;Tabela813[[#This Row],[Especificação]]</f>
        <v>1.1.3.1.53.0.2.00 - Contribuição de Melhoria para Pavimentação e Obras Complementares - Multas e Juros de Mora</v>
      </c>
    </row>
    <row r="218" spans="1:21" s="110" customFormat="1" ht="30">
      <c r="A218" s="23"/>
      <c r="B218" s="29"/>
      <c r="C218" s="20" t="s">
        <v>781</v>
      </c>
      <c r="D218" s="20" t="s">
        <v>781</v>
      </c>
      <c r="E218" s="20" t="s">
        <v>782</v>
      </c>
      <c r="F218" s="20" t="s">
        <v>781</v>
      </c>
      <c r="G218" s="20" t="s">
        <v>808</v>
      </c>
      <c r="H218" s="20" t="s">
        <v>784</v>
      </c>
      <c r="I218" s="20" t="s">
        <v>782</v>
      </c>
      <c r="J218" s="20" t="s">
        <v>787</v>
      </c>
      <c r="K218" s="16" t="str">
        <f>IF(Tabela813[[#This Row],[C]]&lt;&gt;"",IF(Tabela813[[#This Row],[RED]]&lt;&gt;"",(Tabela813[[#This Row],[RED]] &amp; "."),"") &amp; CONCATENATE(Tabela813[[#This Row],[C]],".",Tabela813[[#This Row],[O]],".",Tabela813[[#This Row],[E]],".",Tabela813[[#This Row],[D1]],".",Tabela813[[#This Row],[D2]],".",Tabela813[[#This Row],[D3]],".",Tabela813[[#This Row],[T]],".",Tabela813[[#This Row],[D4]]),"")</f>
        <v>1.1.3.1.53.0.3.00</v>
      </c>
      <c r="L218" s="21" t="s">
        <v>3656</v>
      </c>
      <c r="M218" s="16" t="str">
        <f t="shared" si="3"/>
        <v>A</v>
      </c>
      <c r="N218" s="16">
        <f>IF(VALUE(Tabela813[[#This Row],[RED]]) &gt; 0,1,0) + IF(VALUE(J218)&gt;0,8,IF(VALUE(I218)&gt;0,7,IF(VALUE(H218)&gt;0,6,IF(VALUE(G218)&gt;0,5,IF(VALUE(F218)&gt;0,4,IF(VALUE(E218)&gt;0,3,IF(VALUE(D218)&gt;0,2,1)))))))</f>
        <v>7</v>
      </c>
      <c r="O218" s="20" t="s">
        <v>54</v>
      </c>
      <c r="P218" s="1" t="s">
        <v>114</v>
      </c>
      <c r="Q218" s="1"/>
      <c r="R218" s="16"/>
      <c r="T218" s="7" t="str">
        <f>Tabela813[[#This Row],[NR]]&amp;" - "&amp;Tabela813[[#This Row],[Especificação]]</f>
        <v>1.1.3.1.53.0.3.00 - Contribuição de Melhoria para Pavimentação e Obras Complementares - Dívida Ativa</v>
      </c>
      <c r="U218" s="7" t="str">
        <f>Tabela813[[#This Row],[NR]]&amp; " - "&amp;Tabela813[[#This Row],[Especificação]]</f>
        <v>1.1.3.1.53.0.3.00 - Contribuição de Melhoria para Pavimentação e Obras Complementares - Dívida Ativa</v>
      </c>
    </row>
    <row r="219" spans="1:21" s="110" customFormat="1" ht="30">
      <c r="A219" s="23"/>
      <c r="B219" s="29"/>
      <c r="C219" s="20" t="s">
        <v>781</v>
      </c>
      <c r="D219" s="20" t="s">
        <v>781</v>
      </c>
      <c r="E219" s="20" t="s">
        <v>782</v>
      </c>
      <c r="F219" s="20" t="s">
        <v>781</v>
      </c>
      <c r="G219" s="20" t="s">
        <v>808</v>
      </c>
      <c r="H219" s="20" t="s">
        <v>784</v>
      </c>
      <c r="I219" s="20" t="s">
        <v>791</v>
      </c>
      <c r="J219" s="20" t="s">
        <v>787</v>
      </c>
      <c r="K219" s="16" t="str">
        <f>IF(Tabela813[[#This Row],[C]]&lt;&gt;"",IF(Tabela813[[#This Row],[RED]]&lt;&gt;"",(Tabela813[[#This Row],[RED]] &amp; "."),"") &amp; CONCATENATE(Tabela813[[#This Row],[C]],".",Tabela813[[#This Row],[O]],".",Tabela813[[#This Row],[E]],".",Tabela813[[#This Row],[D1]],".",Tabela813[[#This Row],[D2]],".",Tabela813[[#This Row],[D3]],".",Tabela813[[#This Row],[T]],".",Tabela813[[#This Row],[D4]]),"")</f>
        <v>1.1.3.1.53.0.4.00</v>
      </c>
      <c r="L219" s="21" t="s">
        <v>3657</v>
      </c>
      <c r="M219" s="16" t="str">
        <f t="shared" si="3"/>
        <v>A</v>
      </c>
      <c r="N219" s="16">
        <f>IF(VALUE(Tabela813[[#This Row],[RED]]) &gt; 0,1,0) + IF(VALUE(J219)&gt;0,8,IF(VALUE(I219)&gt;0,7,IF(VALUE(H219)&gt;0,6,IF(VALUE(G219)&gt;0,5,IF(VALUE(F219)&gt;0,4,IF(VALUE(E219)&gt;0,3,IF(VALUE(D219)&gt;0,2,1)))))))</f>
        <v>7</v>
      </c>
      <c r="O219" s="20" t="s">
        <v>54</v>
      </c>
      <c r="P219" s="1" t="s">
        <v>114</v>
      </c>
      <c r="Q219" s="1"/>
      <c r="R219" s="16"/>
      <c r="T219" s="7" t="str">
        <f>Tabela813[[#This Row],[NR]]&amp;" - "&amp;Tabela813[[#This Row],[Especificação]]</f>
        <v>1.1.3.1.53.0.4.00 - Contribuição de Melhoria para Pavimentação e Obras Complementares - Dívida Ativa - Multas e Juros de Mora da Dívida Ativa</v>
      </c>
      <c r="U219" s="7" t="str">
        <f>Tabela813[[#This Row],[NR]]&amp; " - "&amp;Tabela813[[#This Row],[Especificação]]</f>
        <v>1.1.3.1.53.0.4.00 - Contribuição de Melhoria para Pavimentação e Obras Complementares - Dívida Ativa - Multas e Juros de Mora da Dívida Ativa</v>
      </c>
    </row>
    <row r="220" spans="1:21" s="110" customFormat="1" ht="30">
      <c r="A220" s="23"/>
      <c r="B220" s="29"/>
      <c r="C220" s="20" t="s">
        <v>781</v>
      </c>
      <c r="D220" s="20" t="s">
        <v>781</v>
      </c>
      <c r="E220" s="20" t="s">
        <v>782</v>
      </c>
      <c r="F220" s="20" t="s">
        <v>781</v>
      </c>
      <c r="G220" s="20" t="s">
        <v>808</v>
      </c>
      <c r="H220" s="20" t="s">
        <v>784</v>
      </c>
      <c r="I220" s="20" t="s">
        <v>792</v>
      </c>
      <c r="J220" s="20" t="s">
        <v>787</v>
      </c>
      <c r="K220" s="16" t="str">
        <f>IF(Tabela813[[#This Row],[C]]&lt;&gt;"",IF(Tabela813[[#This Row],[RED]]&lt;&gt;"",(Tabela813[[#This Row],[RED]] &amp; "."),"") &amp; CONCATENATE(Tabela813[[#This Row],[C]],".",Tabela813[[#This Row],[O]],".",Tabela813[[#This Row],[E]],".",Tabela813[[#This Row],[D1]],".",Tabela813[[#This Row],[D2]],".",Tabela813[[#This Row],[D3]],".",Tabela813[[#This Row],[T]],".",Tabela813[[#This Row],[D4]]),"")</f>
        <v>1.1.3.1.53.0.5.00</v>
      </c>
      <c r="L220" s="21" t="s">
        <v>3658</v>
      </c>
      <c r="M220" s="16" t="str">
        <f t="shared" si="3"/>
        <v>A</v>
      </c>
      <c r="N220" s="16">
        <f>IF(VALUE(Tabela813[[#This Row],[RED]]) &gt; 0,1,0) + IF(VALUE(J220)&gt;0,8,IF(VALUE(I220)&gt;0,7,IF(VALUE(H220)&gt;0,6,IF(VALUE(G220)&gt;0,5,IF(VALUE(F220)&gt;0,4,IF(VALUE(E220)&gt;0,3,IF(VALUE(D220)&gt;0,2,1)))))))</f>
        <v>7</v>
      </c>
      <c r="O220" s="20" t="s">
        <v>54</v>
      </c>
      <c r="P220" s="1" t="s">
        <v>114</v>
      </c>
      <c r="Q220" s="1"/>
      <c r="R220" s="16"/>
      <c r="T220" s="7" t="str">
        <f>Tabela813[[#This Row],[NR]]&amp;" - "&amp;Tabela813[[#This Row],[Especificação]]</f>
        <v>1.1.3.1.53.0.5.00 - Contribuição de Melhoria para Pavimentação e Obras Complementares - Multas</v>
      </c>
      <c r="U220" s="7" t="str">
        <f>Tabela813[[#This Row],[NR]]&amp; " - "&amp;Tabela813[[#This Row],[Especificação]]</f>
        <v>1.1.3.1.53.0.5.00 - Contribuição de Melhoria para Pavimentação e Obras Complementares - Multas</v>
      </c>
    </row>
    <row r="221" spans="1:21" s="110" customFormat="1" ht="30">
      <c r="A221" s="23"/>
      <c r="B221" s="29"/>
      <c r="C221" s="20" t="s">
        <v>781</v>
      </c>
      <c r="D221" s="20" t="s">
        <v>781</v>
      </c>
      <c r="E221" s="20" t="s">
        <v>782</v>
      </c>
      <c r="F221" s="20" t="s">
        <v>781</v>
      </c>
      <c r="G221" s="20" t="s">
        <v>808</v>
      </c>
      <c r="H221" s="20" t="s">
        <v>784</v>
      </c>
      <c r="I221" s="20" t="s">
        <v>786</v>
      </c>
      <c r="J221" s="20" t="s">
        <v>787</v>
      </c>
      <c r="K221" s="16" t="str">
        <f>IF(Tabela813[[#This Row],[C]]&lt;&gt;"",IF(Tabela813[[#This Row],[RED]]&lt;&gt;"",(Tabela813[[#This Row],[RED]] &amp; "."),"") &amp; CONCATENATE(Tabela813[[#This Row],[C]],".",Tabela813[[#This Row],[O]],".",Tabela813[[#This Row],[E]],".",Tabela813[[#This Row],[D1]],".",Tabela813[[#This Row],[D2]],".",Tabela813[[#This Row],[D3]],".",Tabela813[[#This Row],[T]],".",Tabela813[[#This Row],[D4]]),"")</f>
        <v>1.1.3.1.53.0.6.00</v>
      </c>
      <c r="L221" s="21" t="s">
        <v>3659</v>
      </c>
      <c r="M221" s="16" t="str">
        <f t="shared" si="3"/>
        <v>A</v>
      </c>
      <c r="N221" s="16">
        <f>IF(VALUE(Tabela813[[#This Row],[RED]]) &gt; 0,1,0) + IF(VALUE(J221)&gt;0,8,IF(VALUE(I221)&gt;0,7,IF(VALUE(H221)&gt;0,6,IF(VALUE(G221)&gt;0,5,IF(VALUE(F221)&gt;0,4,IF(VALUE(E221)&gt;0,3,IF(VALUE(D221)&gt;0,2,1)))))))</f>
        <v>7</v>
      </c>
      <c r="O221" s="20" t="s">
        <v>54</v>
      </c>
      <c r="P221" s="1" t="s">
        <v>114</v>
      </c>
      <c r="Q221" s="1"/>
      <c r="R221" s="16"/>
      <c r="T221" s="7" t="str">
        <f>Tabela813[[#This Row],[NR]]&amp;" - "&amp;Tabela813[[#This Row],[Especificação]]</f>
        <v>1.1.3.1.53.0.6.00 - Contribuição de Melhoria para Pavimentação e Obras Complementares - Juros de Mora</v>
      </c>
      <c r="U221" s="7" t="str">
        <f>Tabela813[[#This Row],[NR]]&amp; " - "&amp;Tabela813[[#This Row],[Especificação]]</f>
        <v>1.1.3.1.53.0.6.00 - Contribuição de Melhoria para Pavimentação e Obras Complementares - Juros de Mora</v>
      </c>
    </row>
    <row r="222" spans="1:21" s="110" customFormat="1" ht="30">
      <c r="A222" s="23"/>
      <c r="B222" s="29"/>
      <c r="C222" s="20" t="s">
        <v>781</v>
      </c>
      <c r="D222" s="20" t="s">
        <v>781</v>
      </c>
      <c r="E222" s="20" t="s">
        <v>782</v>
      </c>
      <c r="F222" s="20" t="s">
        <v>781</v>
      </c>
      <c r="G222" s="20" t="s">
        <v>808</v>
      </c>
      <c r="H222" s="20" t="s">
        <v>784</v>
      </c>
      <c r="I222" s="20" t="s">
        <v>788</v>
      </c>
      <c r="J222" s="20" t="s">
        <v>787</v>
      </c>
      <c r="K222" s="16" t="str">
        <f>IF(Tabela813[[#This Row],[C]]&lt;&gt;"",IF(Tabela813[[#This Row],[RED]]&lt;&gt;"",(Tabela813[[#This Row],[RED]] &amp; "."),"") &amp; CONCATENATE(Tabela813[[#This Row],[C]],".",Tabela813[[#This Row],[O]],".",Tabela813[[#This Row],[E]],".",Tabela813[[#This Row],[D1]],".",Tabela813[[#This Row],[D2]],".",Tabela813[[#This Row],[D3]],".",Tabela813[[#This Row],[T]],".",Tabela813[[#This Row],[D4]]),"")</f>
        <v>1.1.3.1.53.0.7.00</v>
      </c>
      <c r="L222" s="21" t="s">
        <v>3660</v>
      </c>
      <c r="M222" s="16" t="str">
        <f t="shared" si="3"/>
        <v>A</v>
      </c>
      <c r="N222" s="16">
        <f>IF(VALUE(Tabela813[[#This Row],[RED]]) &gt; 0,1,0) + IF(VALUE(J222)&gt;0,8,IF(VALUE(I222)&gt;0,7,IF(VALUE(H222)&gt;0,6,IF(VALUE(G222)&gt;0,5,IF(VALUE(F222)&gt;0,4,IF(VALUE(E222)&gt;0,3,IF(VALUE(D222)&gt;0,2,1)))))))</f>
        <v>7</v>
      </c>
      <c r="O222" s="20" t="s">
        <v>54</v>
      </c>
      <c r="P222" s="1" t="s">
        <v>114</v>
      </c>
      <c r="Q222" s="1"/>
      <c r="R222" s="16"/>
      <c r="T222" s="7" t="str">
        <f>Tabela813[[#This Row],[NR]]&amp;" - "&amp;Tabela813[[#This Row],[Especificação]]</f>
        <v>1.1.3.1.53.0.7.00 - Contribuição de Melhoria para Pavimentação e Obras Complementares - Dívida Ativa - Multas da Dívida Ativa</v>
      </c>
      <c r="U222" s="7" t="str">
        <f>Tabela813[[#This Row],[NR]]&amp; " - "&amp;Tabela813[[#This Row],[Especificação]]</f>
        <v>1.1.3.1.53.0.7.00 - Contribuição de Melhoria para Pavimentação e Obras Complementares - Dívida Ativa - Multas da Dívida Ativa</v>
      </c>
    </row>
    <row r="223" spans="1:21" s="110" customFormat="1" ht="30">
      <c r="A223" s="23"/>
      <c r="B223" s="29"/>
      <c r="C223" s="20" t="s">
        <v>781</v>
      </c>
      <c r="D223" s="20" t="s">
        <v>781</v>
      </c>
      <c r="E223" s="20" t="s">
        <v>782</v>
      </c>
      <c r="F223" s="20" t="s">
        <v>781</v>
      </c>
      <c r="G223" s="20" t="s">
        <v>808</v>
      </c>
      <c r="H223" s="20" t="s">
        <v>784</v>
      </c>
      <c r="I223" s="20" t="s">
        <v>789</v>
      </c>
      <c r="J223" s="20" t="s">
        <v>787</v>
      </c>
      <c r="K223" s="16" t="str">
        <f>IF(Tabela813[[#This Row],[C]]&lt;&gt;"",IF(Tabela813[[#This Row],[RED]]&lt;&gt;"",(Tabela813[[#This Row],[RED]] &amp; "."),"") &amp; CONCATENATE(Tabela813[[#This Row],[C]],".",Tabela813[[#This Row],[O]],".",Tabela813[[#This Row],[E]],".",Tabela813[[#This Row],[D1]],".",Tabela813[[#This Row],[D2]],".",Tabela813[[#This Row],[D3]],".",Tabela813[[#This Row],[T]],".",Tabela813[[#This Row],[D4]]),"")</f>
        <v>1.1.3.1.53.0.8.00</v>
      </c>
      <c r="L223" s="21" t="s">
        <v>3661</v>
      </c>
      <c r="M223" s="16" t="str">
        <f t="shared" si="3"/>
        <v>A</v>
      </c>
      <c r="N223" s="16">
        <f>IF(VALUE(Tabela813[[#This Row],[RED]]) &gt; 0,1,0) + IF(VALUE(J223)&gt;0,8,IF(VALUE(I223)&gt;0,7,IF(VALUE(H223)&gt;0,6,IF(VALUE(G223)&gt;0,5,IF(VALUE(F223)&gt;0,4,IF(VALUE(E223)&gt;0,3,IF(VALUE(D223)&gt;0,2,1)))))))</f>
        <v>7</v>
      </c>
      <c r="O223" s="20" t="s">
        <v>54</v>
      </c>
      <c r="P223" s="1" t="s">
        <v>114</v>
      </c>
      <c r="Q223" s="1"/>
      <c r="R223" s="16"/>
      <c r="T223" s="7" t="str">
        <f>Tabela813[[#This Row],[NR]]&amp;" - "&amp;Tabela813[[#This Row],[Especificação]]</f>
        <v>1.1.3.1.53.0.8.00 - Contribuição de Melhoria para Pavimentação e Obras Complementares - Juros de Mora da Dívida Ativa</v>
      </c>
      <c r="U223" s="7" t="str">
        <f>Tabela813[[#This Row],[NR]]&amp; " - "&amp;Tabela813[[#This Row],[Especificação]]</f>
        <v>1.1.3.1.53.0.8.00 - Contribuição de Melhoria para Pavimentação e Obras Complementares - Juros de Mora da Dívida Ativa</v>
      </c>
    </row>
    <row r="224" spans="1:21" s="111" customFormat="1">
      <c r="A224" s="302"/>
      <c r="B224" s="29"/>
      <c r="C224" s="20" t="s">
        <v>781</v>
      </c>
      <c r="D224" s="20" t="s">
        <v>781</v>
      </c>
      <c r="E224" s="20" t="s">
        <v>782</v>
      </c>
      <c r="F224" s="20" t="s">
        <v>781</v>
      </c>
      <c r="G224" s="20" t="s">
        <v>797</v>
      </c>
      <c r="H224" s="20" t="s">
        <v>784</v>
      </c>
      <c r="I224" s="20" t="s">
        <v>784</v>
      </c>
      <c r="J224" s="20" t="s">
        <v>787</v>
      </c>
      <c r="K224" s="16" t="str">
        <f>IF(Tabela813[[#This Row],[C]]&lt;&gt;"",IF(Tabela813[[#This Row],[RED]]&lt;&gt;"",(Tabela813[[#This Row],[RED]] &amp; "."),"") &amp; CONCATENATE(Tabela813[[#This Row],[C]],".",Tabela813[[#This Row],[O]],".",Tabela813[[#This Row],[E]],".",Tabela813[[#This Row],[D1]],".",Tabela813[[#This Row],[D2]],".",Tabela813[[#This Row],[D3]],".",Tabela813[[#This Row],[T]],".",Tabela813[[#This Row],[D4]]),"")</f>
        <v>1.1.3.1.99.0.0.00</v>
      </c>
      <c r="L224" s="21" t="s">
        <v>115</v>
      </c>
      <c r="M224" s="16" t="str">
        <f t="shared" si="3"/>
        <v>S</v>
      </c>
      <c r="N224" s="16">
        <f>IF(VALUE(Tabela813[[#This Row],[RED]]) &gt; 0,1,0) + IF(VALUE(J224)&gt;0,8,IF(VALUE(I224)&gt;0,7,IF(VALUE(H224)&gt;0,6,IF(VALUE(G224)&gt;0,5,IF(VALUE(F224)&gt;0,4,IF(VALUE(E224)&gt;0,3,IF(VALUE(D224)&gt;0,2,1)))))))</f>
        <v>5</v>
      </c>
      <c r="O224" s="20" t="s">
        <v>50</v>
      </c>
      <c r="P224" s="1" t="s">
        <v>116</v>
      </c>
      <c r="Q224" s="1"/>
      <c r="R224" s="16"/>
      <c r="T224" s="7" t="str">
        <f>Tabela813[[#This Row],[NR]]&amp;" - "&amp;Tabela813[[#This Row],[Especificação]]</f>
        <v>1.1.3.1.99.0.0.00 - Outras Contribuições de Melhoria</v>
      </c>
      <c r="U224" s="7" t="str">
        <f>Tabela813[[#This Row],[NR]]&amp; " - "&amp;Tabela813[[#This Row],[Especificação]]</f>
        <v>1.1.3.1.99.0.0.00 - Outras Contribuições de Melhoria</v>
      </c>
    </row>
    <row r="225" spans="1:21" s="112" customFormat="1">
      <c r="A225" s="302"/>
      <c r="B225" s="30"/>
      <c r="C225" s="20" t="s">
        <v>781</v>
      </c>
      <c r="D225" s="20" t="s">
        <v>781</v>
      </c>
      <c r="E225" s="20" t="s">
        <v>782</v>
      </c>
      <c r="F225" s="20" t="s">
        <v>781</v>
      </c>
      <c r="G225" s="20" t="s">
        <v>797</v>
      </c>
      <c r="H225" s="20" t="s">
        <v>784</v>
      </c>
      <c r="I225" s="20" t="s">
        <v>781</v>
      </c>
      <c r="J225" s="20" t="s">
        <v>787</v>
      </c>
      <c r="K225" s="16" t="str">
        <f>IF(Tabela813[[#This Row],[C]]&lt;&gt;"",IF(Tabela813[[#This Row],[RED]]&lt;&gt;"",(Tabela813[[#This Row],[RED]] &amp; "."),"") &amp; CONCATENATE(Tabela813[[#This Row],[C]],".",Tabela813[[#This Row],[O]],".",Tabela813[[#This Row],[E]],".",Tabela813[[#This Row],[D1]],".",Tabela813[[#This Row],[D2]],".",Tabela813[[#This Row],[D3]],".",Tabela813[[#This Row],[T]],".",Tabela813[[#This Row],[D4]]),"")</f>
        <v>1.1.3.1.99.0.1.00</v>
      </c>
      <c r="L225" s="21" t="s">
        <v>3662</v>
      </c>
      <c r="M225" s="16" t="str">
        <f t="shared" si="3"/>
        <v>A</v>
      </c>
      <c r="N225" s="16">
        <f>IF(VALUE(Tabela813[[#This Row],[RED]]) &gt; 0,1,0) + IF(VALUE(J225)&gt;0,8,IF(VALUE(I225)&gt;0,7,IF(VALUE(H225)&gt;0,6,IF(VALUE(G225)&gt;0,5,IF(VALUE(F225)&gt;0,4,IF(VALUE(E225)&gt;0,3,IF(VALUE(D225)&gt;0,2,1)))))))</f>
        <v>7</v>
      </c>
      <c r="O225" s="20" t="s">
        <v>50</v>
      </c>
      <c r="P225" s="1" t="s">
        <v>116</v>
      </c>
      <c r="Q225" s="1"/>
      <c r="R225" s="16"/>
      <c r="T225" s="7" t="str">
        <f>Tabela813[[#This Row],[NR]]&amp;" - "&amp;Tabela813[[#This Row],[Especificação]]</f>
        <v>1.1.3.1.99.0.1.00 - Outras Contribuições de Melhoria - Principal</v>
      </c>
      <c r="U225" s="7" t="str">
        <f>Tabela813[[#This Row],[NR]]&amp; " - "&amp;Tabela813[[#This Row],[Especificação]]</f>
        <v>1.1.3.1.99.0.1.00 - Outras Contribuições de Melhoria - Principal</v>
      </c>
    </row>
    <row r="226" spans="1:21" s="112" customFormat="1">
      <c r="A226" s="302"/>
      <c r="B226" s="30"/>
      <c r="C226" s="20" t="s">
        <v>781</v>
      </c>
      <c r="D226" s="20" t="s">
        <v>781</v>
      </c>
      <c r="E226" s="20" t="s">
        <v>782</v>
      </c>
      <c r="F226" s="20" t="s">
        <v>781</v>
      </c>
      <c r="G226" s="20" t="s">
        <v>797</v>
      </c>
      <c r="H226" s="20" t="s">
        <v>784</v>
      </c>
      <c r="I226" s="20" t="s">
        <v>790</v>
      </c>
      <c r="J226" s="20" t="s">
        <v>787</v>
      </c>
      <c r="K226" s="16" t="str">
        <f>IF(Tabela813[[#This Row],[C]]&lt;&gt;"",IF(Tabela813[[#This Row],[RED]]&lt;&gt;"",(Tabela813[[#This Row],[RED]] &amp; "."),"") &amp; CONCATENATE(Tabela813[[#This Row],[C]],".",Tabela813[[#This Row],[O]],".",Tabela813[[#This Row],[E]],".",Tabela813[[#This Row],[D1]],".",Tabela813[[#This Row],[D2]],".",Tabela813[[#This Row],[D3]],".",Tabela813[[#This Row],[T]],".",Tabela813[[#This Row],[D4]]),"")</f>
        <v>1.1.3.1.99.0.2.00</v>
      </c>
      <c r="L226" s="21" t="s">
        <v>3663</v>
      </c>
      <c r="M226" s="16" t="str">
        <f t="shared" si="3"/>
        <v>A</v>
      </c>
      <c r="N226" s="16">
        <f>IF(VALUE(Tabela813[[#This Row],[RED]]) &gt; 0,1,0) + IF(VALUE(J226)&gt;0,8,IF(VALUE(I226)&gt;0,7,IF(VALUE(H226)&gt;0,6,IF(VALUE(G226)&gt;0,5,IF(VALUE(F226)&gt;0,4,IF(VALUE(E226)&gt;0,3,IF(VALUE(D226)&gt;0,2,1)))))))</f>
        <v>7</v>
      </c>
      <c r="O226" s="20" t="s">
        <v>50</v>
      </c>
      <c r="P226" s="1" t="s">
        <v>116</v>
      </c>
      <c r="Q226" s="1"/>
      <c r="R226" s="16"/>
      <c r="T226" s="7" t="str">
        <f>Tabela813[[#This Row],[NR]]&amp;" - "&amp;Tabela813[[#This Row],[Especificação]]</f>
        <v>1.1.3.1.99.0.2.00 - Outras Contribuições de Melhoria - Multas e Juros de Mora</v>
      </c>
      <c r="U226" s="7" t="str">
        <f>Tabela813[[#This Row],[NR]]&amp; " - "&amp;Tabela813[[#This Row],[Especificação]]</f>
        <v>1.1.3.1.99.0.2.00 - Outras Contribuições de Melhoria - Multas e Juros de Mora</v>
      </c>
    </row>
    <row r="227" spans="1:21" s="112" customFormat="1">
      <c r="A227" s="302"/>
      <c r="B227" s="30"/>
      <c r="C227" s="20" t="s">
        <v>781</v>
      </c>
      <c r="D227" s="20" t="s">
        <v>781</v>
      </c>
      <c r="E227" s="20" t="s">
        <v>782</v>
      </c>
      <c r="F227" s="20" t="s">
        <v>781</v>
      </c>
      <c r="G227" s="20" t="s">
        <v>797</v>
      </c>
      <c r="H227" s="20" t="s">
        <v>784</v>
      </c>
      <c r="I227" s="20" t="s">
        <v>782</v>
      </c>
      <c r="J227" s="20" t="s">
        <v>787</v>
      </c>
      <c r="K227" s="16" t="str">
        <f>IF(Tabela813[[#This Row],[C]]&lt;&gt;"",IF(Tabela813[[#This Row],[RED]]&lt;&gt;"",(Tabela813[[#This Row],[RED]] &amp; "."),"") &amp; CONCATENATE(Tabela813[[#This Row],[C]],".",Tabela813[[#This Row],[O]],".",Tabela813[[#This Row],[E]],".",Tabela813[[#This Row],[D1]],".",Tabela813[[#This Row],[D2]],".",Tabela813[[#This Row],[D3]],".",Tabela813[[#This Row],[T]],".",Tabela813[[#This Row],[D4]]),"")</f>
        <v>1.1.3.1.99.0.3.00</v>
      </c>
      <c r="L227" s="21" t="s">
        <v>3664</v>
      </c>
      <c r="M227" s="16" t="str">
        <f t="shared" si="3"/>
        <v>A</v>
      </c>
      <c r="N227" s="16">
        <f>IF(VALUE(Tabela813[[#This Row],[RED]]) &gt; 0,1,0) + IF(VALUE(J227)&gt;0,8,IF(VALUE(I227)&gt;0,7,IF(VALUE(H227)&gt;0,6,IF(VALUE(G227)&gt;0,5,IF(VALUE(F227)&gt;0,4,IF(VALUE(E227)&gt;0,3,IF(VALUE(D227)&gt;0,2,1)))))))</f>
        <v>7</v>
      </c>
      <c r="O227" s="20" t="s">
        <v>50</v>
      </c>
      <c r="P227" s="1" t="s">
        <v>116</v>
      </c>
      <c r="Q227" s="1"/>
      <c r="R227" s="16"/>
      <c r="T227" s="7" t="str">
        <f>Tabela813[[#This Row],[NR]]&amp;" - "&amp;Tabela813[[#This Row],[Especificação]]</f>
        <v>1.1.3.1.99.0.3.00 - Outras Contribuições de Melhoria - Dívida Ativa</v>
      </c>
      <c r="U227" s="7" t="str">
        <f>Tabela813[[#This Row],[NR]]&amp; " - "&amp;Tabela813[[#This Row],[Especificação]]</f>
        <v>1.1.3.1.99.0.3.00 - Outras Contribuições de Melhoria - Dívida Ativa</v>
      </c>
    </row>
    <row r="228" spans="1:21" s="112" customFormat="1" ht="30">
      <c r="A228" s="302"/>
      <c r="B228" s="30"/>
      <c r="C228" s="20" t="s">
        <v>781</v>
      </c>
      <c r="D228" s="20" t="s">
        <v>781</v>
      </c>
      <c r="E228" s="20" t="s">
        <v>782</v>
      </c>
      <c r="F228" s="20" t="s">
        <v>781</v>
      </c>
      <c r="G228" s="20" t="s">
        <v>797</v>
      </c>
      <c r="H228" s="20" t="s">
        <v>784</v>
      </c>
      <c r="I228" s="20" t="s">
        <v>791</v>
      </c>
      <c r="J228" s="20" t="s">
        <v>787</v>
      </c>
      <c r="K228" s="16" t="str">
        <f>IF(Tabela813[[#This Row],[C]]&lt;&gt;"",IF(Tabela813[[#This Row],[RED]]&lt;&gt;"",(Tabela813[[#This Row],[RED]] &amp; "."),"") &amp; CONCATENATE(Tabela813[[#This Row],[C]],".",Tabela813[[#This Row],[O]],".",Tabela813[[#This Row],[E]],".",Tabela813[[#This Row],[D1]],".",Tabela813[[#This Row],[D2]],".",Tabela813[[#This Row],[D3]],".",Tabela813[[#This Row],[T]],".",Tabela813[[#This Row],[D4]]),"")</f>
        <v>1.1.3.1.99.0.4.00</v>
      </c>
      <c r="L228" s="21" t="s">
        <v>3665</v>
      </c>
      <c r="M228" s="16" t="str">
        <f t="shared" si="3"/>
        <v>A</v>
      </c>
      <c r="N228" s="16">
        <f>IF(VALUE(Tabela813[[#This Row],[RED]]) &gt; 0,1,0) + IF(VALUE(J228)&gt;0,8,IF(VALUE(I228)&gt;0,7,IF(VALUE(H228)&gt;0,6,IF(VALUE(G228)&gt;0,5,IF(VALUE(F228)&gt;0,4,IF(VALUE(E228)&gt;0,3,IF(VALUE(D228)&gt;0,2,1)))))))</f>
        <v>7</v>
      </c>
      <c r="O228" s="20" t="s">
        <v>50</v>
      </c>
      <c r="P228" s="1" t="s">
        <v>116</v>
      </c>
      <c r="Q228" s="1"/>
      <c r="R228" s="16"/>
      <c r="T228" s="7" t="str">
        <f>Tabela813[[#This Row],[NR]]&amp;" - "&amp;Tabela813[[#This Row],[Especificação]]</f>
        <v>1.1.3.1.99.0.4.00 - Outras Contribuições de Melhoria - Dívida Ativa - Multas e Juros de Mora da Dívida Ativa</v>
      </c>
      <c r="U228" s="7" t="str">
        <f>Tabela813[[#This Row],[NR]]&amp; " - "&amp;Tabela813[[#This Row],[Especificação]]</f>
        <v>1.1.3.1.99.0.4.00 - Outras Contribuições de Melhoria - Dívida Ativa - Multas e Juros de Mora da Dívida Ativa</v>
      </c>
    </row>
    <row r="229" spans="1:21" s="112" customFormat="1">
      <c r="A229" s="302"/>
      <c r="B229" s="30"/>
      <c r="C229" s="20" t="s">
        <v>781</v>
      </c>
      <c r="D229" s="20" t="s">
        <v>781</v>
      </c>
      <c r="E229" s="20" t="s">
        <v>782</v>
      </c>
      <c r="F229" s="20" t="s">
        <v>781</v>
      </c>
      <c r="G229" s="20" t="s">
        <v>797</v>
      </c>
      <c r="H229" s="20" t="s">
        <v>784</v>
      </c>
      <c r="I229" s="20" t="s">
        <v>792</v>
      </c>
      <c r="J229" s="20" t="s">
        <v>787</v>
      </c>
      <c r="K229" s="16" t="str">
        <f>IF(Tabela813[[#This Row],[C]]&lt;&gt;"",IF(Tabela813[[#This Row],[RED]]&lt;&gt;"",(Tabela813[[#This Row],[RED]] &amp; "."),"") &amp; CONCATENATE(Tabela813[[#This Row],[C]],".",Tabela813[[#This Row],[O]],".",Tabela813[[#This Row],[E]],".",Tabela813[[#This Row],[D1]],".",Tabela813[[#This Row],[D2]],".",Tabela813[[#This Row],[D3]],".",Tabela813[[#This Row],[T]],".",Tabela813[[#This Row],[D4]]),"")</f>
        <v>1.1.3.1.99.0.5.00</v>
      </c>
      <c r="L229" s="21" t="s">
        <v>3666</v>
      </c>
      <c r="M229" s="16" t="str">
        <f t="shared" si="3"/>
        <v>A</v>
      </c>
      <c r="N229" s="16">
        <f>IF(VALUE(Tabela813[[#This Row],[RED]]) &gt; 0,1,0) + IF(VALUE(J229)&gt;0,8,IF(VALUE(I229)&gt;0,7,IF(VALUE(H229)&gt;0,6,IF(VALUE(G229)&gt;0,5,IF(VALUE(F229)&gt;0,4,IF(VALUE(E229)&gt;0,3,IF(VALUE(D229)&gt;0,2,1)))))))</f>
        <v>7</v>
      </c>
      <c r="O229" s="20" t="s">
        <v>50</v>
      </c>
      <c r="P229" s="1" t="s">
        <v>116</v>
      </c>
      <c r="Q229" s="1"/>
      <c r="R229" s="16"/>
      <c r="T229" s="7" t="str">
        <f>Tabela813[[#This Row],[NR]]&amp;" - "&amp;Tabela813[[#This Row],[Especificação]]</f>
        <v>1.1.3.1.99.0.5.00 - Outras Contribuições de Melhoria - Multas</v>
      </c>
      <c r="U229" s="7" t="str">
        <f>Tabela813[[#This Row],[NR]]&amp; " - "&amp;Tabela813[[#This Row],[Especificação]]</f>
        <v>1.1.3.1.99.0.5.00 - Outras Contribuições de Melhoria - Multas</v>
      </c>
    </row>
    <row r="230" spans="1:21" s="112" customFormat="1">
      <c r="A230" s="302"/>
      <c r="B230" s="30"/>
      <c r="C230" s="20" t="s">
        <v>781</v>
      </c>
      <c r="D230" s="20" t="s">
        <v>781</v>
      </c>
      <c r="E230" s="20" t="s">
        <v>782</v>
      </c>
      <c r="F230" s="20" t="s">
        <v>781</v>
      </c>
      <c r="G230" s="20" t="s">
        <v>797</v>
      </c>
      <c r="H230" s="20" t="s">
        <v>784</v>
      </c>
      <c r="I230" s="20" t="s">
        <v>786</v>
      </c>
      <c r="J230" s="20" t="s">
        <v>787</v>
      </c>
      <c r="K230" s="16" t="str">
        <f>IF(Tabela813[[#This Row],[C]]&lt;&gt;"",IF(Tabela813[[#This Row],[RED]]&lt;&gt;"",(Tabela813[[#This Row],[RED]] &amp; "."),"") &amp; CONCATENATE(Tabela813[[#This Row],[C]],".",Tabela813[[#This Row],[O]],".",Tabela813[[#This Row],[E]],".",Tabela813[[#This Row],[D1]],".",Tabela813[[#This Row],[D2]],".",Tabela813[[#This Row],[D3]],".",Tabela813[[#This Row],[T]],".",Tabela813[[#This Row],[D4]]),"")</f>
        <v>1.1.3.1.99.0.6.00</v>
      </c>
      <c r="L230" s="21" t="s">
        <v>3667</v>
      </c>
      <c r="M230" s="16" t="str">
        <f t="shared" si="3"/>
        <v>A</v>
      </c>
      <c r="N230" s="16">
        <f>IF(VALUE(Tabela813[[#This Row],[RED]]) &gt; 0,1,0) + IF(VALUE(J230)&gt;0,8,IF(VALUE(I230)&gt;0,7,IF(VALUE(H230)&gt;0,6,IF(VALUE(G230)&gt;0,5,IF(VALUE(F230)&gt;0,4,IF(VALUE(E230)&gt;0,3,IF(VALUE(D230)&gt;0,2,1)))))))</f>
        <v>7</v>
      </c>
      <c r="O230" s="20" t="s">
        <v>50</v>
      </c>
      <c r="P230" s="1" t="s">
        <v>116</v>
      </c>
      <c r="Q230" s="1"/>
      <c r="R230" s="16"/>
      <c r="T230" s="7" t="str">
        <f>Tabela813[[#This Row],[NR]]&amp;" - "&amp;Tabela813[[#This Row],[Especificação]]</f>
        <v>1.1.3.1.99.0.6.00 - Outras Contribuições de Melhoria - Juros de Mora</v>
      </c>
      <c r="U230" s="7" t="str">
        <f>Tabela813[[#This Row],[NR]]&amp; " - "&amp;Tabela813[[#This Row],[Especificação]]</f>
        <v>1.1.3.1.99.0.6.00 - Outras Contribuições de Melhoria - Juros de Mora</v>
      </c>
    </row>
    <row r="231" spans="1:21" s="112" customFormat="1">
      <c r="A231" s="302"/>
      <c r="B231" s="30"/>
      <c r="C231" s="20" t="s">
        <v>781</v>
      </c>
      <c r="D231" s="20" t="s">
        <v>781</v>
      </c>
      <c r="E231" s="20" t="s">
        <v>782</v>
      </c>
      <c r="F231" s="20" t="s">
        <v>781</v>
      </c>
      <c r="G231" s="20" t="s">
        <v>797</v>
      </c>
      <c r="H231" s="20" t="s">
        <v>784</v>
      </c>
      <c r="I231" s="20" t="s">
        <v>788</v>
      </c>
      <c r="J231" s="20" t="s">
        <v>787</v>
      </c>
      <c r="K231" s="16" t="str">
        <f>IF(Tabela813[[#This Row],[C]]&lt;&gt;"",IF(Tabela813[[#This Row],[RED]]&lt;&gt;"",(Tabela813[[#This Row],[RED]] &amp; "."),"") &amp; CONCATENATE(Tabela813[[#This Row],[C]],".",Tabela813[[#This Row],[O]],".",Tabela813[[#This Row],[E]],".",Tabela813[[#This Row],[D1]],".",Tabela813[[#This Row],[D2]],".",Tabela813[[#This Row],[D3]],".",Tabela813[[#This Row],[T]],".",Tabela813[[#This Row],[D4]]),"")</f>
        <v>1.1.3.1.99.0.7.00</v>
      </c>
      <c r="L231" s="21" t="s">
        <v>3668</v>
      </c>
      <c r="M231" s="16" t="str">
        <f t="shared" si="3"/>
        <v>A</v>
      </c>
      <c r="N231" s="16">
        <f>IF(VALUE(Tabela813[[#This Row],[RED]]) &gt; 0,1,0) + IF(VALUE(J231)&gt;0,8,IF(VALUE(I231)&gt;0,7,IF(VALUE(H231)&gt;0,6,IF(VALUE(G231)&gt;0,5,IF(VALUE(F231)&gt;0,4,IF(VALUE(E231)&gt;0,3,IF(VALUE(D231)&gt;0,2,1)))))))</f>
        <v>7</v>
      </c>
      <c r="O231" s="20" t="s">
        <v>50</v>
      </c>
      <c r="P231" s="1" t="s">
        <v>116</v>
      </c>
      <c r="Q231" s="1"/>
      <c r="R231" s="16"/>
      <c r="T231" s="7" t="str">
        <f>Tabela813[[#This Row],[NR]]&amp;" - "&amp;Tabela813[[#This Row],[Especificação]]</f>
        <v>1.1.3.1.99.0.7.00 - Outras Contribuições de Melhoria - Dívida Ativa - Multas da Dívida Ativa</v>
      </c>
      <c r="U231" s="7" t="str">
        <f>Tabela813[[#This Row],[NR]]&amp; " - "&amp;Tabela813[[#This Row],[Especificação]]</f>
        <v>1.1.3.1.99.0.7.00 - Outras Contribuições de Melhoria - Dívida Ativa - Multas da Dívida Ativa</v>
      </c>
    </row>
    <row r="232" spans="1:21" s="112" customFormat="1">
      <c r="A232" s="302"/>
      <c r="B232" s="30"/>
      <c r="C232" s="20" t="s">
        <v>781</v>
      </c>
      <c r="D232" s="20" t="s">
        <v>781</v>
      </c>
      <c r="E232" s="20" t="s">
        <v>782</v>
      </c>
      <c r="F232" s="20" t="s">
        <v>781</v>
      </c>
      <c r="G232" s="20" t="s">
        <v>797</v>
      </c>
      <c r="H232" s="20" t="s">
        <v>784</v>
      </c>
      <c r="I232" s="20" t="s">
        <v>789</v>
      </c>
      <c r="J232" s="20" t="s">
        <v>787</v>
      </c>
      <c r="K232" s="16" t="str">
        <f>IF(Tabela813[[#This Row],[C]]&lt;&gt;"",IF(Tabela813[[#This Row],[RED]]&lt;&gt;"",(Tabela813[[#This Row],[RED]] &amp; "."),"") &amp; CONCATENATE(Tabela813[[#This Row],[C]],".",Tabela813[[#This Row],[O]],".",Tabela813[[#This Row],[E]],".",Tabela813[[#This Row],[D1]],".",Tabela813[[#This Row],[D2]],".",Tabela813[[#This Row],[D3]],".",Tabela813[[#This Row],[T]],".",Tabela813[[#This Row],[D4]]),"")</f>
        <v>1.1.3.1.99.0.8.00</v>
      </c>
      <c r="L232" s="21" t="s">
        <v>3669</v>
      </c>
      <c r="M232" s="16" t="str">
        <f t="shared" si="3"/>
        <v>A</v>
      </c>
      <c r="N232" s="16">
        <f>IF(VALUE(Tabela813[[#This Row],[RED]]) &gt; 0,1,0) + IF(VALUE(J232)&gt;0,8,IF(VALUE(I232)&gt;0,7,IF(VALUE(H232)&gt;0,6,IF(VALUE(G232)&gt;0,5,IF(VALUE(F232)&gt;0,4,IF(VALUE(E232)&gt;0,3,IF(VALUE(D232)&gt;0,2,1)))))))</f>
        <v>7</v>
      </c>
      <c r="O232" s="20" t="s">
        <v>50</v>
      </c>
      <c r="P232" s="1" t="s">
        <v>116</v>
      </c>
      <c r="Q232" s="1"/>
      <c r="R232" s="16"/>
      <c r="T232" s="7" t="str">
        <f>Tabela813[[#This Row],[NR]]&amp;" - "&amp;Tabela813[[#This Row],[Especificação]]</f>
        <v>1.1.3.1.99.0.8.00 - Outras Contribuições de Melhoria - Juros de Mora da Dívida Ativa</v>
      </c>
      <c r="U232" s="7" t="str">
        <f>Tabela813[[#This Row],[NR]]&amp; " - "&amp;Tabela813[[#This Row],[Especificação]]</f>
        <v>1.1.3.1.99.0.8.00 - Outras Contribuições de Melhoria - Juros de Mora da Dívida Ativa</v>
      </c>
    </row>
    <row r="233" spans="1:21" ht="45">
      <c r="A233" s="23"/>
      <c r="B233" s="29"/>
      <c r="C233" s="20" t="s">
        <v>781</v>
      </c>
      <c r="D233" s="20" t="s">
        <v>790</v>
      </c>
      <c r="E233" s="20" t="s">
        <v>784</v>
      </c>
      <c r="F233" s="20" t="s">
        <v>784</v>
      </c>
      <c r="G233" s="20" t="s">
        <v>787</v>
      </c>
      <c r="H233" s="20" t="s">
        <v>784</v>
      </c>
      <c r="I233" s="20" t="s">
        <v>784</v>
      </c>
      <c r="J233" s="20" t="s">
        <v>787</v>
      </c>
      <c r="K233" s="16" t="str">
        <f>IF(Tabela813[[#This Row],[C]]&lt;&gt;"",IF(Tabela813[[#This Row],[RED]]&lt;&gt;"",(Tabela813[[#This Row],[RED]] &amp; "."),"") &amp; CONCATENATE(Tabela813[[#This Row],[C]],".",Tabela813[[#This Row],[O]],".",Tabela813[[#This Row],[E]],".",Tabela813[[#This Row],[D1]],".",Tabela813[[#This Row],[D2]],".",Tabela813[[#This Row],[D3]],".",Tabela813[[#This Row],[T]],".",Tabela813[[#This Row],[D4]]),"")</f>
        <v>1.2.0.0.00.0.0.00</v>
      </c>
      <c r="L233" s="21" t="s">
        <v>117</v>
      </c>
      <c r="M233" s="16" t="str">
        <f t="shared" si="3"/>
        <v>S</v>
      </c>
      <c r="N233" s="16">
        <f>IF(VALUE(Tabela813[[#This Row],[RED]]) &gt; 0,1,0) + IF(VALUE(J233)&gt;0,8,IF(VALUE(I233)&gt;0,7,IF(VALUE(H233)&gt;0,6,IF(VALUE(G233)&gt;0,5,IF(VALUE(F233)&gt;0,4,IF(VALUE(E233)&gt;0,3,IF(VALUE(D233)&gt;0,2,1)))))))</f>
        <v>2</v>
      </c>
      <c r="O233" s="20" t="s">
        <v>44</v>
      </c>
      <c r="P233" s="1" t="s">
        <v>2744</v>
      </c>
      <c r="Q233" s="1"/>
      <c r="R233" s="16"/>
      <c r="T233" s="7" t="str">
        <f>Tabela813[[#This Row],[NR]]&amp;" - "&amp;Tabela813[[#This Row],[Especificação]]</f>
        <v>1.2.0.0.00.0.0.00 - Contribuições</v>
      </c>
      <c r="U233" s="7" t="str">
        <f>Tabela813[[#This Row],[NR]]&amp; " - "&amp;Tabela813[[#This Row],[Especificação]]</f>
        <v>1.2.0.0.00.0.0.00 - Contribuições</v>
      </c>
    </row>
    <row r="234" spans="1:21">
      <c r="A234" s="23"/>
      <c r="B234" s="29"/>
      <c r="C234" s="20" t="s">
        <v>781</v>
      </c>
      <c r="D234" s="20" t="s">
        <v>790</v>
      </c>
      <c r="E234" s="20" t="s">
        <v>781</v>
      </c>
      <c r="F234" s="20" t="s">
        <v>784</v>
      </c>
      <c r="G234" s="20" t="s">
        <v>787</v>
      </c>
      <c r="H234" s="20" t="s">
        <v>784</v>
      </c>
      <c r="I234" s="20" t="s">
        <v>784</v>
      </c>
      <c r="J234" s="20" t="s">
        <v>787</v>
      </c>
      <c r="K234" s="16" t="str">
        <f>IF(Tabela813[[#This Row],[C]]&lt;&gt;"",IF(Tabela813[[#This Row],[RED]]&lt;&gt;"",(Tabela813[[#This Row],[RED]] &amp; "."),"") &amp; CONCATENATE(Tabela813[[#This Row],[C]],".",Tabela813[[#This Row],[O]],".",Tabela813[[#This Row],[E]],".",Tabela813[[#This Row],[D1]],".",Tabela813[[#This Row],[D2]],".",Tabela813[[#This Row],[D3]],".",Tabela813[[#This Row],[T]],".",Tabela813[[#This Row],[D4]]),"")</f>
        <v>1.2.1.0.00.0.0.00</v>
      </c>
      <c r="L234" s="21" t="s">
        <v>118</v>
      </c>
      <c r="M234" s="16" t="str">
        <f t="shared" si="3"/>
        <v>S</v>
      </c>
      <c r="N234" s="16">
        <f>IF(VALUE(Tabela813[[#This Row],[RED]]) &gt; 0,1,0) + IF(VALUE(J234)&gt;0,8,IF(VALUE(I234)&gt;0,7,IF(VALUE(H234)&gt;0,6,IF(VALUE(G234)&gt;0,5,IF(VALUE(F234)&gt;0,4,IF(VALUE(E234)&gt;0,3,IF(VALUE(D234)&gt;0,2,1)))))))</f>
        <v>3</v>
      </c>
      <c r="O234" s="20" t="s">
        <v>44</v>
      </c>
      <c r="P234" s="1" t="s">
        <v>119</v>
      </c>
      <c r="Q234" s="1"/>
      <c r="R234" s="16"/>
      <c r="T234" s="7" t="str">
        <f>Tabela813[[#This Row],[NR]]&amp;" - "&amp;Tabela813[[#This Row],[Especificação]]</f>
        <v>1.2.1.0.00.0.0.00 - Contribuições Sociais</v>
      </c>
      <c r="U234" s="7" t="str">
        <f>Tabela813[[#This Row],[NR]]&amp; " - "&amp;Tabela813[[#This Row],[Especificação]]</f>
        <v>1.2.1.0.00.0.0.00 - Contribuições Sociais</v>
      </c>
    </row>
    <row r="235" spans="1:21" s="113" customFormat="1" ht="30">
      <c r="A235" s="23"/>
      <c r="B235" s="29"/>
      <c r="C235" s="20" t="s">
        <v>781</v>
      </c>
      <c r="D235" s="20" t="s">
        <v>790</v>
      </c>
      <c r="E235" s="20" t="s">
        <v>781</v>
      </c>
      <c r="F235" s="20" t="s">
        <v>792</v>
      </c>
      <c r="G235" s="20" t="s">
        <v>787</v>
      </c>
      <c r="H235" s="20" t="s">
        <v>784</v>
      </c>
      <c r="I235" s="20" t="s">
        <v>784</v>
      </c>
      <c r="J235" s="20" t="s">
        <v>787</v>
      </c>
      <c r="K235" s="16" t="str">
        <f>IF(Tabela813[[#This Row],[C]]&lt;&gt;"",IF(Tabela813[[#This Row],[RED]]&lt;&gt;"",(Tabela813[[#This Row],[RED]] &amp; "."),"") &amp; CONCATENATE(Tabela813[[#This Row],[C]],".",Tabela813[[#This Row],[O]],".",Tabela813[[#This Row],[E]],".",Tabela813[[#This Row],[D1]],".",Tabela813[[#This Row],[D2]],".",Tabela813[[#This Row],[D3]],".",Tabela813[[#This Row],[T]],".",Tabela813[[#This Row],[D4]]),"")</f>
        <v>1.2.1.5.00.0.0.00</v>
      </c>
      <c r="L235" s="21" t="s">
        <v>2490</v>
      </c>
      <c r="M235" s="16" t="str">
        <f t="shared" si="3"/>
        <v>S</v>
      </c>
      <c r="N235" s="16">
        <f>IF(VALUE(Tabela813[[#This Row],[RED]]) &gt; 0,1,0) + IF(VALUE(J235)&gt;0,8,IF(VALUE(I235)&gt;0,7,IF(VALUE(H235)&gt;0,6,IF(VALUE(G235)&gt;0,5,IF(VALUE(F235)&gt;0,4,IF(VALUE(E235)&gt;0,3,IF(VALUE(D235)&gt;0,2,1)))))))</f>
        <v>4</v>
      </c>
      <c r="O235" s="20" t="s">
        <v>44</v>
      </c>
      <c r="P235" s="1" t="s">
        <v>120</v>
      </c>
      <c r="Q235" s="1"/>
      <c r="R235" s="16"/>
      <c r="T235" s="7" t="str">
        <f>Tabela813[[#This Row],[NR]]&amp;" - "&amp;Tabela813[[#This Row],[Especificação]]</f>
        <v>1.2.1.5.00.0.0.00 - Contribuições para Regimes Próprios de Previdência e Sistema de Proteção Social</v>
      </c>
      <c r="U235" s="7" t="str">
        <f>Tabela813[[#This Row],[NR]]&amp; " - "&amp;Tabela813[[#This Row],[Especificação]]</f>
        <v>1.2.1.5.00.0.0.00 - Contribuições para Regimes Próprios de Previdência e Sistema de Proteção Social</v>
      </c>
    </row>
    <row r="236" spans="1:21" ht="30">
      <c r="A236" s="23"/>
      <c r="B236" s="29"/>
      <c r="C236" s="20" t="s">
        <v>781</v>
      </c>
      <c r="D236" s="20" t="s">
        <v>790</v>
      </c>
      <c r="E236" s="20" t="s">
        <v>781</v>
      </c>
      <c r="F236" s="20" t="s">
        <v>792</v>
      </c>
      <c r="G236" s="20" t="s">
        <v>783</v>
      </c>
      <c r="H236" s="20" t="s">
        <v>784</v>
      </c>
      <c r="I236" s="20" t="s">
        <v>784</v>
      </c>
      <c r="J236" s="20" t="s">
        <v>787</v>
      </c>
      <c r="K236" s="16" t="str">
        <f>IF(Tabela813[[#This Row],[C]]&lt;&gt;"",IF(Tabela813[[#This Row],[RED]]&lt;&gt;"",(Tabela813[[#This Row],[RED]] &amp; "."),"") &amp; CONCATENATE(Tabela813[[#This Row],[C]],".",Tabela813[[#This Row],[O]],".",Tabela813[[#This Row],[E]],".",Tabela813[[#This Row],[D1]],".",Tabela813[[#This Row],[D2]],".",Tabela813[[#This Row],[D3]],".",Tabela813[[#This Row],[T]],".",Tabela813[[#This Row],[D4]]),"")</f>
        <v>1.2.1.5.01.0.0.00</v>
      </c>
      <c r="L236" s="21" t="s">
        <v>121</v>
      </c>
      <c r="M236" s="16" t="str">
        <f t="shared" si="3"/>
        <v>S</v>
      </c>
      <c r="N236" s="16">
        <f>IF(VALUE(Tabela813[[#This Row],[RED]]) &gt; 0,1,0) + IF(VALUE(J236)&gt;0,8,IF(VALUE(I236)&gt;0,7,IF(VALUE(H236)&gt;0,6,IF(VALUE(G236)&gt;0,5,IF(VALUE(F236)&gt;0,4,IF(VALUE(E236)&gt;0,3,IF(VALUE(D236)&gt;0,2,1)))))))</f>
        <v>5</v>
      </c>
      <c r="O236" s="20" t="s">
        <v>50</v>
      </c>
      <c r="P236" s="1" t="s">
        <v>122</v>
      </c>
      <c r="Q236" s="1"/>
      <c r="R236" s="16"/>
      <c r="T236" s="7" t="str">
        <f>Tabela813[[#This Row],[NR]]&amp;" - "&amp;Tabela813[[#This Row],[Especificação]]</f>
        <v>1.2.1.5.01.0.0.00 - Contribuição do Servidor Civil</v>
      </c>
      <c r="U236" s="7" t="str">
        <f>Tabela813[[#This Row],[NR]]&amp; " - "&amp;Tabela813[[#This Row],[Especificação]]</f>
        <v>1.2.1.5.01.0.0.00 - Contribuição do Servidor Civil</v>
      </c>
    </row>
    <row r="237" spans="1:21" ht="30">
      <c r="A237" s="23"/>
      <c r="B237" s="29"/>
      <c r="C237" s="20" t="s">
        <v>781</v>
      </c>
      <c r="D237" s="20" t="s">
        <v>790</v>
      </c>
      <c r="E237" s="20" t="s">
        <v>781</v>
      </c>
      <c r="F237" s="20" t="s">
        <v>792</v>
      </c>
      <c r="G237" s="20" t="s">
        <v>783</v>
      </c>
      <c r="H237" s="20" t="s">
        <v>781</v>
      </c>
      <c r="I237" s="20" t="s">
        <v>784</v>
      </c>
      <c r="J237" s="20" t="s">
        <v>787</v>
      </c>
      <c r="K237" s="16" t="str">
        <f>IF(Tabela813[[#This Row],[C]]&lt;&gt;"",IF(Tabela813[[#This Row],[RED]]&lt;&gt;"",(Tabela813[[#This Row],[RED]] &amp; "."),"") &amp; CONCATENATE(Tabela813[[#This Row],[C]],".",Tabela813[[#This Row],[O]],".",Tabela813[[#This Row],[E]],".",Tabela813[[#This Row],[D1]],".",Tabela813[[#This Row],[D2]],".",Tabela813[[#This Row],[D3]],".",Tabela813[[#This Row],[T]],".",Tabela813[[#This Row],[D4]]),"")</f>
        <v>1.2.1.5.01.1.0.00</v>
      </c>
      <c r="L237" s="21" t="s">
        <v>123</v>
      </c>
      <c r="M237" s="16" t="str">
        <f t="shared" si="3"/>
        <v>S</v>
      </c>
      <c r="N237" s="16">
        <f>IF(VALUE(Tabela813[[#This Row],[RED]]) &gt; 0,1,0) + IF(VALUE(J237)&gt;0,8,IF(VALUE(I237)&gt;0,7,IF(VALUE(H237)&gt;0,6,IF(VALUE(G237)&gt;0,5,IF(VALUE(F237)&gt;0,4,IF(VALUE(E237)&gt;0,3,IF(VALUE(D237)&gt;0,2,1)))))))</f>
        <v>6</v>
      </c>
      <c r="O237" s="20" t="s">
        <v>50</v>
      </c>
      <c r="P237" s="1" t="s">
        <v>124</v>
      </c>
      <c r="Q237" s="1"/>
      <c r="R237" s="16"/>
      <c r="T237" s="7" t="str">
        <f>Tabela813[[#This Row],[NR]]&amp;" - "&amp;Tabela813[[#This Row],[Especificação]]</f>
        <v>1.2.1.5.01.1.0.00 - Contribuição do Servidor Civil Ativo</v>
      </c>
      <c r="U237" s="7" t="str">
        <f>Tabela813[[#This Row],[NR]]&amp; " - "&amp;Tabela813[[#This Row],[Especificação]]</f>
        <v>1.2.1.5.01.1.0.00 - Contribuição do Servidor Civil Ativo</v>
      </c>
    </row>
    <row r="238" spans="1:21" ht="30">
      <c r="A238" s="23"/>
      <c r="B238" s="29"/>
      <c r="C238" s="20" t="s">
        <v>781</v>
      </c>
      <c r="D238" s="20" t="s">
        <v>790</v>
      </c>
      <c r="E238" s="20" t="s">
        <v>781</v>
      </c>
      <c r="F238" s="20" t="s">
        <v>792</v>
      </c>
      <c r="G238" s="20" t="s">
        <v>783</v>
      </c>
      <c r="H238" s="20" t="s">
        <v>781</v>
      </c>
      <c r="I238" s="20" t="s">
        <v>781</v>
      </c>
      <c r="J238" s="20" t="s">
        <v>787</v>
      </c>
      <c r="K238" s="16" t="str">
        <f>IF(Tabela813[[#This Row],[C]]&lt;&gt;"",IF(Tabela813[[#This Row],[RED]]&lt;&gt;"",(Tabela813[[#This Row],[RED]] &amp; "."),"") &amp; CONCATENATE(Tabela813[[#This Row],[C]],".",Tabela813[[#This Row],[O]],".",Tabela813[[#This Row],[E]],".",Tabela813[[#This Row],[D1]],".",Tabela813[[#This Row],[D2]],".",Tabela813[[#This Row],[D3]],".",Tabela813[[#This Row],[T]],".",Tabela813[[#This Row],[D4]]),"")</f>
        <v>1.2.1.5.01.1.1.00</v>
      </c>
      <c r="L238" s="21" t="s">
        <v>3670</v>
      </c>
      <c r="M238" s="16" t="str">
        <f t="shared" si="3"/>
        <v>A</v>
      </c>
      <c r="N238" s="16">
        <f>IF(VALUE(Tabela813[[#This Row],[RED]]) &gt; 0,1,0) + IF(VALUE(J238)&gt;0,8,IF(VALUE(I238)&gt;0,7,IF(VALUE(H238)&gt;0,6,IF(VALUE(G238)&gt;0,5,IF(VALUE(F238)&gt;0,4,IF(VALUE(E238)&gt;0,3,IF(VALUE(D238)&gt;0,2,1)))))))</f>
        <v>7</v>
      </c>
      <c r="O238" s="20" t="s">
        <v>50</v>
      </c>
      <c r="P238" s="1" t="s">
        <v>124</v>
      </c>
      <c r="Q238" s="1"/>
      <c r="R238" s="16"/>
      <c r="T238" s="7" t="str">
        <f>Tabela813[[#This Row],[NR]]&amp;" - "&amp;Tabela813[[#This Row],[Especificação]]</f>
        <v>1.2.1.5.01.1.1.00 - Contribuição do Servidor Civil Ativo - Principal</v>
      </c>
      <c r="U238" s="7" t="str">
        <f>Tabela813[[#This Row],[NR]]&amp; " - "&amp;Tabela813[[#This Row],[Especificação]]</f>
        <v>1.2.1.5.01.1.1.00 - Contribuição do Servidor Civil Ativo - Principal</v>
      </c>
    </row>
    <row r="239" spans="1:21" ht="30">
      <c r="A239" s="23"/>
      <c r="B239" s="29"/>
      <c r="C239" s="20" t="s">
        <v>781</v>
      </c>
      <c r="D239" s="20" t="s">
        <v>790</v>
      </c>
      <c r="E239" s="20" t="s">
        <v>781</v>
      </c>
      <c r="F239" s="20" t="s">
        <v>792</v>
      </c>
      <c r="G239" s="20" t="s">
        <v>783</v>
      </c>
      <c r="H239" s="20" t="s">
        <v>781</v>
      </c>
      <c r="I239" s="20" t="s">
        <v>790</v>
      </c>
      <c r="J239" s="20" t="s">
        <v>787</v>
      </c>
      <c r="K239" s="16" t="str">
        <f>IF(Tabela813[[#This Row],[C]]&lt;&gt;"",IF(Tabela813[[#This Row],[RED]]&lt;&gt;"",(Tabela813[[#This Row],[RED]] &amp; "."),"") &amp; CONCATENATE(Tabela813[[#This Row],[C]],".",Tabela813[[#This Row],[O]],".",Tabela813[[#This Row],[E]],".",Tabela813[[#This Row],[D1]],".",Tabela813[[#This Row],[D2]],".",Tabela813[[#This Row],[D3]],".",Tabela813[[#This Row],[T]],".",Tabela813[[#This Row],[D4]]),"")</f>
        <v>1.2.1.5.01.1.2.00</v>
      </c>
      <c r="L239" s="21" t="s">
        <v>3671</v>
      </c>
      <c r="M239" s="16" t="str">
        <f t="shared" si="3"/>
        <v>A</v>
      </c>
      <c r="N239" s="16">
        <f>IF(VALUE(Tabela813[[#This Row],[RED]]) &gt; 0,1,0) + IF(VALUE(J239)&gt;0,8,IF(VALUE(I239)&gt;0,7,IF(VALUE(H239)&gt;0,6,IF(VALUE(G239)&gt;0,5,IF(VALUE(F239)&gt;0,4,IF(VALUE(E239)&gt;0,3,IF(VALUE(D239)&gt;0,2,1)))))))</f>
        <v>7</v>
      </c>
      <c r="O239" s="20" t="s">
        <v>50</v>
      </c>
      <c r="P239" s="1" t="s">
        <v>124</v>
      </c>
      <c r="Q239" s="1"/>
      <c r="R239" s="16"/>
      <c r="T239" s="7" t="str">
        <f>Tabela813[[#This Row],[NR]]&amp;" - "&amp;Tabela813[[#This Row],[Especificação]]</f>
        <v>1.2.1.5.01.1.2.00 - Contribuição do Servidor Civil Ativo - Multas e Juros de Mora</v>
      </c>
      <c r="U239" s="7" t="str">
        <f>Tabela813[[#This Row],[NR]]&amp; " - "&amp;Tabela813[[#This Row],[Especificação]]</f>
        <v>1.2.1.5.01.1.2.00 - Contribuição do Servidor Civil Ativo - Multas e Juros de Mora</v>
      </c>
    </row>
    <row r="240" spans="1:21" ht="30">
      <c r="A240" s="23"/>
      <c r="B240" s="29"/>
      <c r="C240" s="20" t="s">
        <v>781</v>
      </c>
      <c r="D240" s="20" t="s">
        <v>790</v>
      </c>
      <c r="E240" s="20" t="s">
        <v>781</v>
      </c>
      <c r="F240" s="20" t="s">
        <v>792</v>
      </c>
      <c r="G240" s="20" t="s">
        <v>783</v>
      </c>
      <c r="H240" s="20" t="s">
        <v>781</v>
      </c>
      <c r="I240" s="20" t="s">
        <v>782</v>
      </c>
      <c r="J240" s="20" t="s">
        <v>787</v>
      </c>
      <c r="K240" s="16" t="str">
        <f>IF(Tabela813[[#This Row],[C]]&lt;&gt;"",IF(Tabela813[[#This Row],[RED]]&lt;&gt;"",(Tabela813[[#This Row],[RED]] &amp; "."),"") &amp; CONCATENATE(Tabela813[[#This Row],[C]],".",Tabela813[[#This Row],[O]],".",Tabela813[[#This Row],[E]],".",Tabela813[[#This Row],[D1]],".",Tabela813[[#This Row],[D2]],".",Tabela813[[#This Row],[D3]],".",Tabela813[[#This Row],[T]],".",Tabela813[[#This Row],[D4]]),"")</f>
        <v>1.2.1.5.01.1.3.00</v>
      </c>
      <c r="L240" s="21" t="s">
        <v>3672</v>
      </c>
      <c r="M240" s="16" t="str">
        <f t="shared" si="3"/>
        <v>A</v>
      </c>
      <c r="N240" s="16">
        <f>IF(VALUE(Tabela813[[#This Row],[RED]]) &gt; 0,1,0) + IF(VALUE(J240)&gt;0,8,IF(VALUE(I240)&gt;0,7,IF(VALUE(H240)&gt;0,6,IF(VALUE(G240)&gt;0,5,IF(VALUE(F240)&gt;0,4,IF(VALUE(E240)&gt;0,3,IF(VALUE(D240)&gt;0,2,1)))))))</f>
        <v>7</v>
      </c>
      <c r="O240" s="20" t="s">
        <v>50</v>
      </c>
      <c r="P240" s="1" t="s">
        <v>124</v>
      </c>
      <c r="Q240" s="1"/>
      <c r="R240" s="16"/>
      <c r="T240" s="7" t="str">
        <f>Tabela813[[#This Row],[NR]]&amp;" - "&amp;Tabela813[[#This Row],[Especificação]]</f>
        <v>1.2.1.5.01.1.3.00 - Contribuição do Servidor Civil Ativo - Dívida Ativa</v>
      </c>
      <c r="U240" s="7" t="str">
        <f>Tabela813[[#This Row],[NR]]&amp; " - "&amp;Tabela813[[#This Row],[Especificação]]</f>
        <v>1.2.1.5.01.1.3.00 - Contribuição do Servidor Civil Ativo - Dívida Ativa</v>
      </c>
    </row>
    <row r="241" spans="1:21" ht="30">
      <c r="A241" s="23"/>
      <c r="B241" s="29"/>
      <c r="C241" s="20" t="s">
        <v>781</v>
      </c>
      <c r="D241" s="20" t="s">
        <v>790</v>
      </c>
      <c r="E241" s="20" t="s">
        <v>781</v>
      </c>
      <c r="F241" s="20" t="s">
        <v>792</v>
      </c>
      <c r="G241" s="20" t="s">
        <v>783</v>
      </c>
      <c r="H241" s="20" t="s">
        <v>781</v>
      </c>
      <c r="I241" s="20" t="s">
        <v>791</v>
      </c>
      <c r="J241" s="20" t="s">
        <v>787</v>
      </c>
      <c r="K241" s="16" t="str">
        <f>IF(Tabela813[[#This Row],[C]]&lt;&gt;"",IF(Tabela813[[#This Row],[RED]]&lt;&gt;"",(Tabela813[[#This Row],[RED]] &amp; "."),"") &amp; CONCATENATE(Tabela813[[#This Row],[C]],".",Tabela813[[#This Row],[O]],".",Tabela813[[#This Row],[E]],".",Tabela813[[#This Row],[D1]],".",Tabela813[[#This Row],[D2]],".",Tabela813[[#This Row],[D3]],".",Tabela813[[#This Row],[T]],".",Tabela813[[#This Row],[D4]]),"")</f>
        <v>1.2.1.5.01.1.4.00</v>
      </c>
      <c r="L241" s="21" t="s">
        <v>3673</v>
      </c>
      <c r="M241" s="16" t="str">
        <f t="shared" si="3"/>
        <v>A</v>
      </c>
      <c r="N241" s="16">
        <f>IF(VALUE(Tabela813[[#This Row],[RED]]) &gt; 0,1,0) + IF(VALUE(J241)&gt;0,8,IF(VALUE(I241)&gt;0,7,IF(VALUE(H241)&gt;0,6,IF(VALUE(G241)&gt;0,5,IF(VALUE(F241)&gt;0,4,IF(VALUE(E241)&gt;0,3,IF(VALUE(D241)&gt;0,2,1)))))))</f>
        <v>7</v>
      </c>
      <c r="O241" s="20" t="s">
        <v>50</v>
      </c>
      <c r="P241" s="1" t="s">
        <v>124</v>
      </c>
      <c r="Q241" s="1"/>
      <c r="R241" s="16"/>
      <c r="T241" s="7" t="str">
        <f>Tabela813[[#This Row],[NR]]&amp;" - "&amp;Tabela813[[#This Row],[Especificação]]</f>
        <v>1.2.1.5.01.1.4.00 - Contribuição do Servidor Civil Ativo - Dívida Ativa - Multas e Juros de Mora da Dívida Ativa</v>
      </c>
      <c r="U241" s="7" t="str">
        <f>Tabela813[[#This Row],[NR]]&amp; " - "&amp;Tabela813[[#This Row],[Especificação]]</f>
        <v>1.2.1.5.01.1.4.00 - Contribuição do Servidor Civil Ativo - Dívida Ativa - Multas e Juros de Mora da Dívida Ativa</v>
      </c>
    </row>
    <row r="242" spans="1:21" ht="30">
      <c r="A242" s="23"/>
      <c r="B242" s="29"/>
      <c r="C242" s="20" t="s">
        <v>781</v>
      </c>
      <c r="D242" s="20" t="s">
        <v>790</v>
      </c>
      <c r="E242" s="20" t="s">
        <v>781</v>
      </c>
      <c r="F242" s="20" t="s">
        <v>792</v>
      </c>
      <c r="G242" s="20" t="s">
        <v>783</v>
      </c>
      <c r="H242" s="20" t="s">
        <v>781</v>
      </c>
      <c r="I242" s="20" t="s">
        <v>792</v>
      </c>
      <c r="J242" s="20" t="s">
        <v>787</v>
      </c>
      <c r="K242" s="16" t="str">
        <f>IF(Tabela813[[#This Row],[C]]&lt;&gt;"",IF(Tabela813[[#This Row],[RED]]&lt;&gt;"",(Tabela813[[#This Row],[RED]] &amp; "."),"") &amp; CONCATENATE(Tabela813[[#This Row],[C]],".",Tabela813[[#This Row],[O]],".",Tabela813[[#This Row],[E]],".",Tabela813[[#This Row],[D1]],".",Tabela813[[#This Row],[D2]],".",Tabela813[[#This Row],[D3]],".",Tabela813[[#This Row],[T]],".",Tabela813[[#This Row],[D4]]),"")</f>
        <v>1.2.1.5.01.1.5.00</v>
      </c>
      <c r="L242" s="21" t="s">
        <v>3674</v>
      </c>
      <c r="M242" s="16" t="str">
        <f t="shared" si="3"/>
        <v>A</v>
      </c>
      <c r="N242" s="16">
        <f>IF(VALUE(Tabela813[[#This Row],[RED]]) &gt; 0,1,0) + IF(VALUE(J242)&gt;0,8,IF(VALUE(I242)&gt;0,7,IF(VALUE(H242)&gt;0,6,IF(VALUE(G242)&gt;0,5,IF(VALUE(F242)&gt;0,4,IF(VALUE(E242)&gt;0,3,IF(VALUE(D242)&gt;0,2,1)))))))</f>
        <v>7</v>
      </c>
      <c r="O242" s="20" t="s">
        <v>50</v>
      </c>
      <c r="P242" s="1" t="s">
        <v>124</v>
      </c>
      <c r="Q242" s="1"/>
      <c r="R242" s="16"/>
      <c r="T242" s="7" t="str">
        <f>Tabela813[[#This Row],[NR]]&amp;" - "&amp;Tabela813[[#This Row],[Especificação]]</f>
        <v>1.2.1.5.01.1.5.00 - Contribuição do Servidor Civil Ativo - Multas</v>
      </c>
      <c r="U242" s="7" t="str">
        <f>Tabela813[[#This Row],[NR]]&amp; " - "&amp;Tabela813[[#This Row],[Especificação]]</f>
        <v>1.2.1.5.01.1.5.00 - Contribuição do Servidor Civil Ativo - Multas</v>
      </c>
    </row>
    <row r="243" spans="1:21" ht="30">
      <c r="A243" s="23"/>
      <c r="B243" s="29"/>
      <c r="C243" s="20" t="s">
        <v>781</v>
      </c>
      <c r="D243" s="20" t="s">
        <v>790</v>
      </c>
      <c r="E243" s="20" t="s">
        <v>781</v>
      </c>
      <c r="F243" s="20" t="s">
        <v>792</v>
      </c>
      <c r="G243" s="20" t="s">
        <v>783</v>
      </c>
      <c r="H243" s="20" t="s">
        <v>781</v>
      </c>
      <c r="I243" s="20" t="s">
        <v>786</v>
      </c>
      <c r="J243" s="20" t="s">
        <v>787</v>
      </c>
      <c r="K243" s="16" t="str">
        <f>IF(Tabela813[[#This Row],[C]]&lt;&gt;"",IF(Tabela813[[#This Row],[RED]]&lt;&gt;"",(Tabela813[[#This Row],[RED]] &amp; "."),"") &amp; CONCATENATE(Tabela813[[#This Row],[C]],".",Tabela813[[#This Row],[O]],".",Tabela813[[#This Row],[E]],".",Tabela813[[#This Row],[D1]],".",Tabela813[[#This Row],[D2]],".",Tabela813[[#This Row],[D3]],".",Tabela813[[#This Row],[T]],".",Tabela813[[#This Row],[D4]]),"")</f>
        <v>1.2.1.5.01.1.6.00</v>
      </c>
      <c r="L243" s="21" t="s">
        <v>3675</v>
      </c>
      <c r="M243" s="16" t="str">
        <f t="shared" si="3"/>
        <v>A</v>
      </c>
      <c r="N243" s="16">
        <f>IF(VALUE(Tabela813[[#This Row],[RED]]) &gt; 0,1,0) + IF(VALUE(J243)&gt;0,8,IF(VALUE(I243)&gt;0,7,IF(VALUE(H243)&gt;0,6,IF(VALUE(G243)&gt;0,5,IF(VALUE(F243)&gt;0,4,IF(VALUE(E243)&gt;0,3,IF(VALUE(D243)&gt;0,2,1)))))))</f>
        <v>7</v>
      </c>
      <c r="O243" s="20" t="s">
        <v>50</v>
      </c>
      <c r="P243" s="1" t="s">
        <v>124</v>
      </c>
      <c r="Q243" s="1"/>
      <c r="R243" s="16"/>
      <c r="T243" s="7" t="str">
        <f>Tabela813[[#This Row],[NR]]&amp;" - "&amp;Tabela813[[#This Row],[Especificação]]</f>
        <v>1.2.1.5.01.1.6.00 - Contribuição do Servidor Civil Ativo - Juros de Mora</v>
      </c>
      <c r="U243" s="7" t="str">
        <f>Tabela813[[#This Row],[NR]]&amp; " - "&amp;Tabela813[[#This Row],[Especificação]]</f>
        <v>1.2.1.5.01.1.6.00 - Contribuição do Servidor Civil Ativo - Juros de Mora</v>
      </c>
    </row>
    <row r="244" spans="1:21" ht="30">
      <c r="A244" s="23"/>
      <c r="B244" s="29"/>
      <c r="C244" s="20" t="s">
        <v>781</v>
      </c>
      <c r="D244" s="20" t="s">
        <v>790</v>
      </c>
      <c r="E244" s="20" t="s">
        <v>781</v>
      </c>
      <c r="F244" s="20" t="s">
        <v>792</v>
      </c>
      <c r="G244" s="20" t="s">
        <v>783</v>
      </c>
      <c r="H244" s="20" t="s">
        <v>781</v>
      </c>
      <c r="I244" s="20" t="s">
        <v>788</v>
      </c>
      <c r="J244" s="20" t="s">
        <v>787</v>
      </c>
      <c r="K244" s="16" t="str">
        <f>IF(Tabela813[[#This Row],[C]]&lt;&gt;"",IF(Tabela813[[#This Row],[RED]]&lt;&gt;"",(Tabela813[[#This Row],[RED]] &amp; "."),"") &amp; CONCATENATE(Tabela813[[#This Row],[C]],".",Tabela813[[#This Row],[O]],".",Tabela813[[#This Row],[E]],".",Tabela813[[#This Row],[D1]],".",Tabela813[[#This Row],[D2]],".",Tabela813[[#This Row],[D3]],".",Tabela813[[#This Row],[T]],".",Tabela813[[#This Row],[D4]]),"")</f>
        <v>1.2.1.5.01.1.7.00</v>
      </c>
      <c r="L244" s="21" t="s">
        <v>3676</v>
      </c>
      <c r="M244" s="16" t="str">
        <f t="shared" si="3"/>
        <v>A</v>
      </c>
      <c r="N244" s="16">
        <f>IF(VALUE(Tabela813[[#This Row],[RED]]) &gt; 0,1,0) + IF(VALUE(J244)&gt;0,8,IF(VALUE(I244)&gt;0,7,IF(VALUE(H244)&gt;0,6,IF(VALUE(G244)&gt;0,5,IF(VALUE(F244)&gt;0,4,IF(VALUE(E244)&gt;0,3,IF(VALUE(D244)&gt;0,2,1)))))))</f>
        <v>7</v>
      </c>
      <c r="O244" s="20" t="s">
        <v>50</v>
      </c>
      <c r="P244" s="1" t="s">
        <v>124</v>
      </c>
      <c r="Q244" s="1"/>
      <c r="R244" s="16"/>
      <c r="T244" s="7" t="str">
        <f>Tabela813[[#This Row],[NR]]&amp;" - "&amp;Tabela813[[#This Row],[Especificação]]</f>
        <v>1.2.1.5.01.1.7.00 - Contribuição do Servidor Civil Ativo - Dívida Ativa - Multas da Dívida Ativa</v>
      </c>
      <c r="U244" s="7" t="str">
        <f>Tabela813[[#This Row],[NR]]&amp; " - "&amp;Tabela813[[#This Row],[Especificação]]</f>
        <v>1.2.1.5.01.1.7.00 - Contribuição do Servidor Civil Ativo - Dívida Ativa - Multas da Dívida Ativa</v>
      </c>
    </row>
    <row r="245" spans="1:21" ht="30">
      <c r="A245" s="23"/>
      <c r="B245" s="29"/>
      <c r="C245" s="20" t="s">
        <v>781</v>
      </c>
      <c r="D245" s="20" t="s">
        <v>790</v>
      </c>
      <c r="E245" s="20" t="s">
        <v>781</v>
      </c>
      <c r="F245" s="20" t="s">
        <v>792</v>
      </c>
      <c r="G245" s="20" t="s">
        <v>783</v>
      </c>
      <c r="H245" s="20" t="s">
        <v>781</v>
      </c>
      <c r="I245" s="20" t="s">
        <v>789</v>
      </c>
      <c r="J245" s="20" t="s">
        <v>787</v>
      </c>
      <c r="K245" s="16" t="str">
        <f>IF(Tabela813[[#This Row],[C]]&lt;&gt;"",IF(Tabela813[[#This Row],[RED]]&lt;&gt;"",(Tabela813[[#This Row],[RED]] &amp; "."),"") &amp; CONCATENATE(Tabela813[[#This Row],[C]],".",Tabela813[[#This Row],[O]],".",Tabela813[[#This Row],[E]],".",Tabela813[[#This Row],[D1]],".",Tabela813[[#This Row],[D2]],".",Tabela813[[#This Row],[D3]],".",Tabela813[[#This Row],[T]],".",Tabela813[[#This Row],[D4]]),"")</f>
        <v>1.2.1.5.01.1.8.00</v>
      </c>
      <c r="L245" s="21" t="s">
        <v>3677</v>
      </c>
      <c r="M245" s="16" t="str">
        <f t="shared" si="3"/>
        <v>A</v>
      </c>
      <c r="N245" s="16">
        <f>IF(VALUE(Tabela813[[#This Row],[RED]]) &gt; 0,1,0) + IF(VALUE(J245)&gt;0,8,IF(VALUE(I245)&gt;0,7,IF(VALUE(H245)&gt;0,6,IF(VALUE(G245)&gt;0,5,IF(VALUE(F245)&gt;0,4,IF(VALUE(E245)&gt;0,3,IF(VALUE(D245)&gt;0,2,1)))))))</f>
        <v>7</v>
      </c>
      <c r="O245" s="20" t="s">
        <v>50</v>
      </c>
      <c r="P245" s="1" t="s">
        <v>124</v>
      </c>
      <c r="Q245" s="1"/>
      <c r="R245" s="16"/>
      <c r="T245" s="7" t="str">
        <f>Tabela813[[#This Row],[NR]]&amp;" - "&amp;Tabela813[[#This Row],[Especificação]]</f>
        <v>1.2.1.5.01.1.8.00 - Contribuição do Servidor Civil Ativo - Juros de Mora da Dívida Ativa</v>
      </c>
      <c r="U245" s="7" t="str">
        <f>Tabela813[[#This Row],[NR]]&amp; " - "&amp;Tabela813[[#This Row],[Especificação]]</f>
        <v>1.2.1.5.01.1.8.00 - Contribuição do Servidor Civil Ativo - Juros de Mora da Dívida Ativa</v>
      </c>
    </row>
    <row r="246" spans="1:21" ht="30">
      <c r="A246" s="23"/>
      <c r="B246" s="29"/>
      <c r="C246" s="20" t="s">
        <v>781</v>
      </c>
      <c r="D246" s="20" t="s">
        <v>790</v>
      </c>
      <c r="E246" s="20" t="s">
        <v>781</v>
      </c>
      <c r="F246" s="20" t="s">
        <v>792</v>
      </c>
      <c r="G246" s="20" t="s">
        <v>783</v>
      </c>
      <c r="H246" s="20" t="s">
        <v>790</v>
      </c>
      <c r="I246" s="20" t="s">
        <v>784</v>
      </c>
      <c r="J246" s="20" t="s">
        <v>787</v>
      </c>
      <c r="K246" s="16" t="str">
        <f>IF(Tabela813[[#This Row],[C]]&lt;&gt;"",IF(Tabela813[[#This Row],[RED]]&lt;&gt;"",(Tabela813[[#This Row],[RED]] &amp; "."),"") &amp; CONCATENATE(Tabela813[[#This Row],[C]],".",Tabela813[[#This Row],[O]],".",Tabela813[[#This Row],[E]],".",Tabela813[[#This Row],[D1]],".",Tabela813[[#This Row],[D2]],".",Tabela813[[#This Row],[D3]],".",Tabela813[[#This Row],[T]],".",Tabela813[[#This Row],[D4]]),"")</f>
        <v>1.2.1.5.01.2.0.00</v>
      </c>
      <c r="L246" s="21" t="s">
        <v>125</v>
      </c>
      <c r="M246" s="16" t="str">
        <f t="shared" si="3"/>
        <v>S</v>
      </c>
      <c r="N246" s="16">
        <f>IF(VALUE(Tabela813[[#This Row],[RED]]) &gt; 0,1,0) + IF(VALUE(J246)&gt;0,8,IF(VALUE(I246)&gt;0,7,IF(VALUE(H246)&gt;0,6,IF(VALUE(G246)&gt;0,5,IF(VALUE(F246)&gt;0,4,IF(VALUE(E246)&gt;0,3,IF(VALUE(D246)&gt;0,2,1)))))))</f>
        <v>6</v>
      </c>
      <c r="O246" s="20" t="s">
        <v>50</v>
      </c>
      <c r="P246" s="1" t="s">
        <v>126</v>
      </c>
      <c r="Q246" s="1"/>
      <c r="R246" s="16"/>
      <c r="T246" s="7" t="str">
        <f>Tabela813[[#This Row],[NR]]&amp;" - "&amp;Tabela813[[#This Row],[Especificação]]</f>
        <v>1.2.1.5.01.2.0.00 - Contribuição do Servidor Civil Inativo</v>
      </c>
      <c r="U246" s="7" t="str">
        <f>Tabela813[[#This Row],[NR]]&amp; " - "&amp;Tabela813[[#This Row],[Especificação]]</f>
        <v>1.2.1.5.01.2.0.00 - Contribuição do Servidor Civil Inativo</v>
      </c>
    </row>
    <row r="247" spans="1:21" ht="30">
      <c r="A247" s="23"/>
      <c r="B247" s="29"/>
      <c r="C247" s="20" t="s">
        <v>781</v>
      </c>
      <c r="D247" s="20" t="s">
        <v>790</v>
      </c>
      <c r="E247" s="20" t="s">
        <v>781</v>
      </c>
      <c r="F247" s="20" t="s">
        <v>792</v>
      </c>
      <c r="G247" s="20" t="s">
        <v>783</v>
      </c>
      <c r="H247" s="20" t="s">
        <v>790</v>
      </c>
      <c r="I247" s="20" t="s">
        <v>781</v>
      </c>
      <c r="J247" s="20" t="s">
        <v>787</v>
      </c>
      <c r="K247" s="16" t="str">
        <f>IF(Tabela813[[#This Row],[C]]&lt;&gt;"",IF(Tabela813[[#This Row],[RED]]&lt;&gt;"",(Tabela813[[#This Row],[RED]] &amp; "."),"") &amp; CONCATENATE(Tabela813[[#This Row],[C]],".",Tabela813[[#This Row],[O]],".",Tabela813[[#This Row],[E]],".",Tabela813[[#This Row],[D1]],".",Tabela813[[#This Row],[D2]],".",Tabela813[[#This Row],[D3]],".",Tabela813[[#This Row],[T]],".",Tabela813[[#This Row],[D4]]),"")</f>
        <v>1.2.1.5.01.2.1.00</v>
      </c>
      <c r="L247" s="21" t="s">
        <v>3678</v>
      </c>
      <c r="M247" s="16" t="str">
        <f t="shared" si="3"/>
        <v>A</v>
      </c>
      <c r="N247" s="16">
        <f>IF(VALUE(Tabela813[[#This Row],[RED]]) &gt; 0,1,0) + IF(VALUE(J247)&gt;0,8,IF(VALUE(I247)&gt;0,7,IF(VALUE(H247)&gt;0,6,IF(VALUE(G247)&gt;0,5,IF(VALUE(F247)&gt;0,4,IF(VALUE(E247)&gt;0,3,IF(VALUE(D247)&gt;0,2,1)))))))</f>
        <v>7</v>
      </c>
      <c r="O247" s="20" t="s">
        <v>50</v>
      </c>
      <c r="P247" s="1" t="s">
        <v>126</v>
      </c>
      <c r="Q247" s="1"/>
      <c r="R247" s="16"/>
      <c r="T247" s="7" t="str">
        <f>Tabela813[[#This Row],[NR]]&amp;" - "&amp;Tabela813[[#This Row],[Especificação]]</f>
        <v>1.2.1.5.01.2.1.00 - Contribuição do Servidor Civil Inativo - Principal</v>
      </c>
      <c r="U247" s="7" t="str">
        <f>Tabela813[[#This Row],[NR]]&amp; " - "&amp;Tabela813[[#This Row],[Especificação]]</f>
        <v>1.2.1.5.01.2.1.00 - Contribuição do Servidor Civil Inativo - Principal</v>
      </c>
    </row>
    <row r="248" spans="1:21" ht="30">
      <c r="A248" s="23"/>
      <c r="B248" s="29"/>
      <c r="C248" s="20" t="s">
        <v>781</v>
      </c>
      <c r="D248" s="20" t="s">
        <v>790</v>
      </c>
      <c r="E248" s="20" t="s">
        <v>781</v>
      </c>
      <c r="F248" s="20" t="s">
        <v>792</v>
      </c>
      <c r="G248" s="20" t="s">
        <v>783</v>
      </c>
      <c r="H248" s="20" t="s">
        <v>790</v>
      </c>
      <c r="I248" s="20" t="s">
        <v>790</v>
      </c>
      <c r="J248" s="20" t="s">
        <v>787</v>
      </c>
      <c r="K248" s="16" t="str">
        <f>IF(Tabela813[[#This Row],[C]]&lt;&gt;"",IF(Tabela813[[#This Row],[RED]]&lt;&gt;"",(Tabela813[[#This Row],[RED]] &amp; "."),"") &amp; CONCATENATE(Tabela813[[#This Row],[C]],".",Tabela813[[#This Row],[O]],".",Tabela813[[#This Row],[E]],".",Tabela813[[#This Row],[D1]],".",Tabela813[[#This Row],[D2]],".",Tabela813[[#This Row],[D3]],".",Tabela813[[#This Row],[T]],".",Tabela813[[#This Row],[D4]]),"")</f>
        <v>1.2.1.5.01.2.2.00</v>
      </c>
      <c r="L248" s="21" t="s">
        <v>3679</v>
      </c>
      <c r="M248" s="16" t="str">
        <f t="shared" si="3"/>
        <v>A</v>
      </c>
      <c r="N248" s="16">
        <f>IF(VALUE(Tabela813[[#This Row],[RED]]) &gt; 0,1,0) + IF(VALUE(J248)&gt;0,8,IF(VALUE(I248)&gt;0,7,IF(VALUE(H248)&gt;0,6,IF(VALUE(G248)&gt;0,5,IF(VALUE(F248)&gt;0,4,IF(VALUE(E248)&gt;0,3,IF(VALUE(D248)&gt;0,2,1)))))))</f>
        <v>7</v>
      </c>
      <c r="O248" s="20" t="s">
        <v>50</v>
      </c>
      <c r="P248" s="1" t="s">
        <v>126</v>
      </c>
      <c r="Q248" s="1"/>
      <c r="R248" s="16"/>
      <c r="T248" s="7" t="str">
        <f>Tabela813[[#This Row],[NR]]&amp;" - "&amp;Tabela813[[#This Row],[Especificação]]</f>
        <v>1.2.1.5.01.2.2.00 - Contribuição do Servidor Civil Inativo - Multas e Juros de Mora</v>
      </c>
      <c r="U248" s="7" t="str">
        <f>Tabela813[[#This Row],[NR]]&amp; " - "&amp;Tabela813[[#This Row],[Especificação]]</f>
        <v>1.2.1.5.01.2.2.00 - Contribuição do Servidor Civil Inativo - Multas e Juros de Mora</v>
      </c>
    </row>
    <row r="249" spans="1:21" ht="30">
      <c r="A249" s="23"/>
      <c r="B249" s="29"/>
      <c r="C249" s="20" t="s">
        <v>781</v>
      </c>
      <c r="D249" s="20" t="s">
        <v>790</v>
      </c>
      <c r="E249" s="20" t="s">
        <v>781</v>
      </c>
      <c r="F249" s="20" t="s">
        <v>792</v>
      </c>
      <c r="G249" s="20" t="s">
        <v>783</v>
      </c>
      <c r="H249" s="20" t="s">
        <v>790</v>
      </c>
      <c r="I249" s="20" t="s">
        <v>782</v>
      </c>
      <c r="J249" s="20" t="s">
        <v>787</v>
      </c>
      <c r="K249" s="16" t="str">
        <f>IF(Tabela813[[#This Row],[C]]&lt;&gt;"",IF(Tabela813[[#This Row],[RED]]&lt;&gt;"",(Tabela813[[#This Row],[RED]] &amp; "."),"") &amp; CONCATENATE(Tabela813[[#This Row],[C]],".",Tabela813[[#This Row],[O]],".",Tabela813[[#This Row],[E]],".",Tabela813[[#This Row],[D1]],".",Tabela813[[#This Row],[D2]],".",Tabela813[[#This Row],[D3]],".",Tabela813[[#This Row],[T]],".",Tabela813[[#This Row],[D4]]),"")</f>
        <v>1.2.1.5.01.2.3.00</v>
      </c>
      <c r="L249" s="21" t="s">
        <v>3680</v>
      </c>
      <c r="M249" s="16" t="str">
        <f t="shared" si="3"/>
        <v>A</v>
      </c>
      <c r="N249" s="16">
        <f>IF(VALUE(Tabela813[[#This Row],[RED]]) &gt; 0,1,0) + IF(VALUE(J249)&gt;0,8,IF(VALUE(I249)&gt;0,7,IF(VALUE(H249)&gt;0,6,IF(VALUE(G249)&gt;0,5,IF(VALUE(F249)&gt;0,4,IF(VALUE(E249)&gt;0,3,IF(VALUE(D249)&gt;0,2,1)))))))</f>
        <v>7</v>
      </c>
      <c r="O249" s="20" t="s">
        <v>50</v>
      </c>
      <c r="P249" s="1" t="s">
        <v>126</v>
      </c>
      <c r="Q249" s="1"/>
      <c r="R249" s="16"/>
      <c r="T249" s="7" t="str">
        <f>Tabela813[[#This Row],[NR]]&amp;" - "&amp;Tabela813[[#This Row],[Especificação]]</f>
        <v>1.2.1.5.01.2.3.00 - Contribuição do Servidor Civil Inativo - Dívida Ativa</v>
      </c>
      <c r="U249" s="7" t="str">
        <f>Tabela813[[#This Row],[NR]]&amp; " - "&amp;Tabela813[[#This Row],[Especificação]]</f>
        <v>1.2.1.5.01.2.3.00 - Contribuição do Servidor Civil Inativo - Dívida Ativa</v>
      </c>
    </row>
    <row r="250" spans="1:21" ht="30">
      <c r="A250" s="23"/>
      <c r="B250" s="29"/>
      <c r="C250" s="20" t="s">
        <v>781</v>
      </c>
      <c r="D250" s="20" t="s">
        <v>790</v>
      </c>
      <c r="E250" s="20" t="s">
        <v>781</v>
      </c>
      <c r="F250" s="20" t="s">
        <v>792</v>
      </c>
      <c r="G250" s="20" t="s">
        <v>783</v>
      </c>
      <c r="H250" s="20" t="s">
        <v>790</v>
      </c>
      <c r="I250" s="20" t="s">
        <v>791</v>
      </c>
      <c r="J250" s="20" t="s">
        <v>787</v>
      </c>
      <c r="K250" s="16" t="str">
        <f>IF(Tabela813[[#This Row],[C]]&lt;&gt;"",IF(Tabela813[[#This Row],[RED]]&lt;&gt;"",(Tabela813[[#This Row],[RED]] &amp; "."),"") &amp; CONCATENATE(Tabela813[[#This Row],[C]],".",Tabela813[[#This Row],[O]],".",Tabela813[[#This Row],[E]],".",Tabela813[[#This Row],[D1]],".",Tabela813[[#This Row],[D2]],".",Tabela813[[#This Row],[D3]],".",Tabela813[[#This Row],[T]],".",Tabela813[[#This Row],[D4]]),"")</f>
        <v>1.2.1.5.01.2.4.00</v>
      </c>
      <c r="L250" s="21" t="s">
        <v>3681</v>
      </c>
      <c r="M250" s="16" t="str">
        <f t="shared" si="3"/>
        <v>A</v>
      </c>
      <c r="N250" s="16">
        <f>IF(VALUE(Tabela813[[#This Row],[RED]]) &gt; 0,1,0) + IF(VALUE(J250)&gt;0,8,IF(VALUE(I250)&gt;0,7,IF(VALUE(H250)&gt;0,6,IF(VALUE(G250)&gt;0,5,IF(VALUE(F250)&gt;0,4,IF(VALUE(E250)&gt;0,3,IF(VALUE(D250)&gt;0,2,1)))))))</f>
        <v>7</v>
      </c>
      <c r="O250" s="20" t="s">
        <v>50</v>
      </c>
      <c r="P250" s="1" t="s">
        <v>126</v>
      </c>
      <c r="Q250" s="1"/>
      <c r="R250" s="16"/>
      <c r="T250" s="7" t="str">
        <f>Tabela813[[#This Row],[NR]]&amp;" - "&amp;Tabela813[[#This Row],[Especificação]]</f>
        <v>1.2.1.5.01.2.4.00 - Contribuição do Servidor Civil Inativo - Dívida Ativa - Multas e Juros de Mora da Dívida Ativa</v>
      </c>
      <c r="U250" s="7" t="str">
        <f>Tabela813[[#This Row],[NR]]&amp; " - "&amp;Tabela813[[#This Row],[Especificação]]</f>
        <v>1.2.1.5.01.2.4.00 - Contribuição do Servidor Civil Inativo - Dívida Ativa - Multas e Juros de Mora da Dívida Ativa</v>
      </c>
    </row>
    <row r="251" spans="1:21" ht="30">
      <c r="A251" s="23"/>
      <c r="B251" s="29"/>
      <c r="C251" s="20" t="s">
        <v>781</v>
      </c>
      <c r="D251" s="20" t="s">
        <v>790</v>
      </c>
      <c r="E251" s="20" t="s">
        <v>781</v>
      </c>
      <c r="F251" s="20" t="s">
        <v>792</v>
      </c>
      <c r="G251" s="20" t="s">
        <v>783</v>
      </c>
      <c r="H251" s="20" t="s">
        <v>790</v>
      </c>
      <c r="I251" s="20" t="s">
        <v>792</v>
      </c>
      <c r="J251" s="20" t="s">
        <v>787</v>
      </c>
      <c r="K251" s="16" t="str">
        <f>IF(Tabela813[[#This Row],[C]]&lt;&gt;"",IF(Tabela813[[#This Row],[RED]]&lt;&gt;"",(Tabela813[[#This Row],[RED]] &amp; "."),"") &amp; CONCATENATE(Tabela813[[#This Row],[C]],".",Tabela813[[#This Row],[O]],".",Tabela813[[#This Row],[E]],".",Tabela813[[#This Row],[D1]],".",Tabela813[[#This Row],[D2]],".",Tabela813[[#This Row],[D3]],".",Tabela813[[#This Row],[T]],".",Tabela813[[#This Row],[D4]]),"")</f>
        <v>1.2.1.5.01.2.5.00</v>
      </c>
      <c r="L251" s="21" t="s">
        <v>3682</v>
      </c>
      <c r="M251" s="16" t="str">
        <f t="shared" si="3"/>
        <v>A</v>
      </c>
      <c r="N251" s="16">
        <f>IF(VALUE(Tabela813[[#This Row],[RED]]) &gt; 0,1,0) + IF(VALUE(J251)&gt;0,8,IF(VALUE(I251)&gt;0,7,IF(VALUE(H251)&gt;0,6,IF(VALUE(G251)&gt;0,5,IF(VALUE(F251)&gt;0,4,IF(VALUE(E251)&gt;0,3,IF(VALUE(D251)&gt;0,2,1)))))))</f>
        <v>7</v>
      </c>
      <c r="O251" s="20" t="s">
        <v>50</v>
      </c>
      <c r="P251" s="1" t="s">
        <v>126</v>
      </c>
      <c r="Q251" s="1"/>
      <c r="R251" s="16"/>
      <c r="T251" s="7" t="str">
        <f>Tabela813[[#This Row],[NR]]&amp;" - "&amp;Tabela813[[#This Row],[Especificação]]</f>
        <v>1.2.1.5.01.2.5.00 - Contribuição do Servidor Civil Inativo - Multas</v>
      </c>
      <c r="U251" s="7" t="str">
        <f>Tabela813[[#This Row],[NR]]&amp; " - "&amp;Tabela813[[#This Row],[Especificação]]</f>
        <v>1.2.1.5.01.2.5.00 - Contribuição do Servidor Civil Inativo - Multas</v>
      </c>
    </row>
    <row r="252" spans="1:21" ht="30">
      <c r="A252" s="23"/>
      <c r="B252" s="29"/>
      <c r="C252" s="20" t="s">
        <v>781</v>
      </c>
      <c r="D252" s="20" t="s">
        <v>790</v>
      </c>
      <c r="E252" s="20" t="s">
        <v>781</v>
      </c>
      <c r="F252" s="20" t="s">
        <v>792</v>
      </c>
      <c r="G252" s="20" t="s">
        <v>783</v>
      </c>
      <c r="H252" s="20" t="s">
        <v>790</v>
      </c>
      <c r="I252" s="20" t="s">
        <v>786</v>
      </c>
      <c r="J252" s="20" t="s">
        <v>787</v>
      </c>
      <c r="K252" s="16" t="str">
        <f>IF(Tabela813[[#This Row],[C]]&lt;&gt;"",IF(Tabela813[[#This Row],[RED]]&lt;&gt;"",(Tabela813[[#This Row],[RED]] &amp; "."),"") &amp; CONCATENATE(Tabela813[[#This Row],[C]],".",Tabela813[[#This Row],[O]],".",Tabela813[[#This Row],[E]],".",Tabela813[[#This Row],[D1]],".",Tabela813[[#This Row],[D2]],".",Tabela813[[#This Row],[D3]],".",Tabela813[[#This Row],[T]],".",Tabela813[[#This Row],[D4]]),"")</f>
        <v>1.2.1.5.01.2.6.00</v>
      </c>
      <c r="L252" s="21" t="s">
        <v>3683</v>
      </c>
      <c r="M252" s="16" t="str">
        <f t="shared" si="3"/>
        <v>A</v>
      </c>
      <c r="N252" s="16">
        <f>IF(VALUE(Tabela813[[#This Row],[RED]]) &gt; 0,1,0) + IF(VALUE(J252)&gt;0,8,IF(VALUE(I252)&gt;0,7,IF(VALUE(H252)&gt;0,6,IF(VALUE(G252)&gt;0,5,IF(VALUE(F252)&gt;0,4,IF(VALUE(E252)&gt;0,3,IF(VALUE(D252)&gt;0,2,1)))))))</f>
        <v>7</v>
      </c>
      <c r="O252" s="20" t="s">
        <v>50</v>
      </c>
      <c r="P252" s="1" t="s">
        <v>126</v>
      </c>
      <c r="Q252" s="1"/>
      <c r="R252" s="16"/>
      <c r="T252" s="7" t="str">
        <f>Tabela813[[#This Row],[NR]]&amp;" - "&amp;Tabela813[[#This Row],[Especificação]]</f>
        <v>1.2.1.5.01.2.6.00 - Contribuição do Servidor Civil Inativo - Juros de Mora</v>
      </c>
      <c r="U252" s="7" t="str">
        <f>Tabela813[[#This Row],[NR]]&amp; " - "&amp;Tabela813[[#This Row],[Especificação]]</f>
        <v>1.2.1.5.01.2.6.00 - Contribuição do Servidor Civil Inativo - Juros de Mora</v>
      </c>
    </row>
    <row r="253" spans="1:21" ht="30">
      <c r="A253" s="23"/>
      <c r="B253" s="29"/>
      <c r="C253" s="20" t="s">
        <v>781</v>
      </c>
      <c r="D253" s="20" t="s">
        <v>790</v>
      </c>
      <c r="E253" s="20" t="s">
        <v>781</v>
      </c>
      <c r="F253" s="20" t="s">
        <v>792</v>
      </c>
      <c r="G253" s="20" t="s">
        <v>783</v>
      </c>
      <c r="H253" s="20" t="s">
        <v>790</v>
      </c>
      <c r="I253" s="20" t="s">
        <v>788</v>
      </c>
      <c r="J253" s="20" t="s">
        <v>787</v>
      </c>
      <c r="K253" s="16" t="str">
        <f>IF(Tabela813[[#This Row],[C]]&lt;&gt;"",IF(Tabela813[[#This Row],[RED]]&lt;&gt;"",(Tabela813[[#This Row],[RED]] &amp; "."),"") &amp; CONCATENATE(Tabela813[[#This Row],[C]],".",Tabela813[[#This Row],[O]],".",Tabela813[[#This Row],[E]],".",Tabela813[[#This Row],[D1]],".",Tabela813[[#This Row],[D2]],".",Tabela813[[#This Row],[D3]],".",Tabela813[[#This Row],[T]],".",Tabela813[[#This Row],[D4]]),"")</f>
        <v>1.2.1.5.01.2.7.00</v>
      </c>
      <c r="L253" s="21" t="s">
        <v>3684</v>
      </c>
      <c r="M253" s="16" t="str">
        <f t="shared" si="3"/>
        <v>A</v>
      </c>
      <c r="N253" s="16">
        <f>IF(VALUE(Tabela813[[#This Row],[RED]]) &gt; 0,1,0) + IF(VALUE(J253)&gt;0,8,IF(VALUE(I253)&gt;0,7,IF(VALUE(H253)&gt;0,6,IF(VALUE(G253)&gt;0,5,IF(VALUE(F253)&gt;0,4,IF(VALUE(E253)&gt;0,3,IF(VALUE(D253)&gt;0,2,1)))))))</f>
        <v>7</v>
      </c>
      <c r="O253" s="20" t="s">
        <v>50</v>
      </c>
      <c r="P253" s="1" t="s">
        <v>126</v>
      </c>
      <c r="Q253" s="1"/>
      <c r="R253" s="16"/>
      <c r="T253" s="7" t="str">
        <f>Tabela813[[#This Row],[NR]]&amp;" - "&amp;Tabela813[[#This Row],[Especificação]]</f>
        <v>1.2.1.5.01.2.7.00 - Contribuição do Servidor Civil Inativo - Dívida Ativa - Multas da Dívida Ativa</v>
      </c>
      <c r="U253" s="7" t="str">
        <f>Tabela813[[#This Row],[NR]]&amp; " - "&amp;Tabela813[[#This Row],[Especificação]]</f>
        <v>1.2.1.5.01.2.7.00 - Contribuição do Servidor Civil Inativo - Dívida Ativa - Multas da Dívida Ativa</v>
      </c>
    </row>
    <row r="254" spans="1:21" ht="30">
      <c r="A254" s="23"/>
      <c r="B254" s="29"/>
      <c r="C254" s="20" t="s">
        <v>781</v>
      </c>
      <c r="D254" s="20" t="s">
        <v>790</v>
      </c>
      <c r="E254" s="20" t="s">
        <v>781</v>
      </c>
      <c r="F254" s="20" t="s">
        <v>792</v>
      </c>
      <c r="G254" s="20" t="s">
        <v>783</v>
      </c>
      <c r="H254" s="20" t="s">
        <v>790</v>
      </c>
      <c r="I254" s="20" t="s">
        <v>789</v>
      </c>
      <c r="J254" s="20" t="s">
        <v>787</v>
      </c>
      <c r="K254" s="16" t="str">
        <f>IF(Tabela813[[#This Row],[C]]&lt;&gt;"",IF(Tabela813[[#This Row],[RED]]&lt;&gt;"",(Tabela813[[#This Row],[RED]] &amp; "."),"") &amp; CONCATENATE(Tabela813[[#This Row],[C]],".",Tabela813[[#This Row],[O]],".",Tabela813[[#This Row],[E]],".",Tabela813[[#This Row],[D1]],".",Tabela813[[#This Row],[D2]],".",Tabela813[[#This Row],[D3]],".",Tabela813[[#This Row],[T]],".",Tabela813[[#This Row],[D4]]),"")</f>
        <v>1.2.1.5.01.2.8.00</v>
      </c>
      <c r="L254" s="21" t="s">
        <v>3685</v>
      </c>
      <c r="M254" s="16" t="str">
        <f t="shared" si="3"/>
        <v>A</v>
      </c>
      <c r="N254" s="16">
        <f>IF(VALUE(Tabela813[[#This Row],[RED]]) &gt; 0,1,0) + IF(VALUE(J254)&gt;0,8,IF(VALUE(I254)&gt;0,7,IF(VALUE(H254)&gt;0,6,IF(VALUE(G254)&gt;0,5,IF(VALUE(F254)&gt;0,4,IF(VALUE(E254)&gt;0,3,IF(VALUE(D254)&gt;0,2,1)))))))</f>
        <v>7</v>
      </c>
      <c r="O254" s="20" t="s">
        <v>50</v>
      </c>
      <c r="P254" s="1" t="s">
        <v>126</v>
      </c>
      <c r="Q254" s="1"/>
      <c r="R254" s="16"/>
      <c r="T254" s="7" t="str">
        <f>Tabela813[[#This Row],[NR]]&amp;" - "&amp;Tabela813[[#This Row],[Especificação]]</f>
        <v>1.2.1.5.01.2.8.00 - Contribuição do Servidor Civil Inativo - Juros de Mora da Dívida Ativa</v>
      </c>
      <c r="U254" s="7" t="str">
        <f>Tabela813[[#This Row],[NR]]&amp; " - "&amp;Tabela813[[#This Row],[Especificação]]</f>
        <v>1.2.1.5.01.2.8.00 - Contribuição do Servidor Civil Inativo - Juros de Mora da Dívida Ativa</v>
      </c>
    </row>
    <row r="255" spans="1:21" ht="30">
      <c r="A255" s="23"/>
      <c r="B255" s="29"/>
      <c r="C255" s="20" t="s">
        <v>781</v>
      </c>
      <c r="D255" s="20" t="s">
        <v>790</v>
      </c>
      <c r="E255" s="20" t="s">
        <v>781</v>
      </c>
      <c r="F255" s="20" t="s">
        <v>792</v>
      </c>
      <c r="G255" s="20" t="s">
        <v>783</v>
      </c>
      <c r="H255" s="20" t="s">
        <v>782</v>
      </c>
      <c r="I255" s="20" t="s">
        <v>784</v>
      </c>
      <c r="J255" s="20" t="s">
        <v>787</v>
      </c>
      <c r="K255" s="16" t="str">
        <f>IF(Tabela813[[#This Row],[C]]&lt;&gt;"",IF(Tabela813[[#This Row],[RED]]&lt;&gt;"",(Tabela813[[#This Row],[RED]] &amp; "."),"") &amp; CONCATENATE(Tabela813[[#This Row],[C]],".",Tabela813[[#This Row],[O]],".",Tabela813[[#This Row],[E]],".",Tabela813[[#This Row],[D1]],".",Tabela813[[#This Row],[D2]],".",Tabela813[[#This Row],[D3]],".",Tabela813[[#This Row],[T]],".",Tabela813[[#This Row],[D4]]),"")</f>
        <v>1.2.1.5.01.3.0.00</v>
      </c>
      <c r="L255" s="21" t="s">
        <v>127</v>
      </c>
      <c r="M255" s="16" t="str">
        <f t="shared" si="3"/>
        <v>S</v>
      </c>
      <c r="N255" s="16">
        <f>IF(VALUE(Tabela813[[#This Row],[RED]]) &gt; 0,1,0) + IF(VALUE(J255)&gt;0,8,IF(VALUE(I255)&gt;0,7,IF(VALUE(H255)&gt;0,6,IF(VALUE(G255)&gt;0,5,IF(VALUE(F255)&gt;0,4,IF(VALUE(E255)&gt;0,3,IF(VALUE(D255)&gt;0,2,1)))))))</f>
        <v>6</v>
      </c>
      <c r="O255" s="20" t="s">
        <v>50</v>
      </c>
      <c r="P255" s="1" t="s">
        <v>128</v>
      </c>
      <c r="Q255" s="1"/>
      <c r="R255" s="16"/>
      <c r="T255" s="7" t="str">
        <f>Tabela813[[#This Row],[NR]]&amp;" - "&amp;Tabela813[[#This Row],[Especificação]]</f>
        <v>1.2.1.5.01.3.0.00 - Contribuição do Servidor Civil - Pensionistas</v>
      </c>
      <c r="U255" s="7" t="str">
        <f>Tabela813[[#This Row],[NR]]&amp; " - "&amp;Tabela813[[#This Row],[Especificação]]</f>
        <v>1.2.1.5.01.3.0.00 - Contribuição do Servidor Civil - Pensionistas</v>
      </c>
    </row>
    <row r="256" spans="1:21" ht="30">
      <c r="A256" s="23"/>
      <c r="B256" s="29"/>
      <c r="C256" s="20" t="s">
        <v>781</v>
      </c>
      <c r="D256" s="20" t="s">
        <v>790</v>
      </c>
      <c r="E256" s="20" t="s">
        <v>781</v>
      </c>
      <c r="F256" s="20" t="s">
        <v>792</v>
      </c>
      <c r="G256" s="20" t="s">
        <v>783</v>
      </c>
      <c r="H256" s="20" t="s">
        <v>782</v>
      </c>
      <c r="I256" s="20" t="s">
        <v>781</v>
      </c>
      <c r="J256" s="20" t="s">
        <v>787</v>
      </c>
      <c r="K256" s="16" t="str">
        <f>IF(Tabela813[[#This Row],[C]]&lt;&gt;"",IF(Tabela813[[#This Row],[RED]]&lt;&gt;"",(Tabela813[[#This Row],[RED]] &amp; "."),"") &amp; CONCATENATE(Tabela813[[#This Row],[C]],".",Tabela813[[#This Row],[O]],".",Tabela813[[#This Row],[E]],".",Tabela813[[#This Row],[D1]],".",Tabela813[[#This Row],[D2]],".",Tabela813[[#This Row],[D3]],".",Tabela813[[#This Row],[T]],".",Tabela813[[#This Row],[D4]]),"")</f>
        <v>1.2.1.5.01.3.1.00</v>
      </c>
      <c r="L256" s="21" t="s">
        <v>3686</v>
      </c>
      <c r="M256" s="16" t="str">
        <f t="shared" si="3"/>
        <v>A</v>
      </c>
      <c r="N256" s="16">
        <f>IF(VALUE(Tabela813[[#This Row],[RED]]) &gt; 0,1,0) + IF(VALUE(J256)&gt;0,8,IF(VALUE(I256)&gt;0,7,IF(VALUE(H256)&gt;0,6,IF(VALUE(G256)&gt;0,5,IF(VALUE(F256)&gt;0,4,IF(VALUE(E256)&gt;0,3,IF(VALUE(D256)&gt;0,2,1)))))))</f>
        <v>7</v>
      </c>
      <c r="O256" s="20" t="s">
        <v>50</v>
      </c>
      <c r="P256" s="1" t="s">
        <v>128</v>
      </c>
      <c r="Q256" s="1"/>
      <c r="R256" s="16"/>
      <c r="T256" s="7" t="str">
        <f>Tabela813[[#This Row],[NR]]&amp;" - "&amp;Tabela813[[#This Row],[Especificação]]</f>
        <v>1.2.1.5.01.3.1.00 - Contribuição do Servidor Civil - Pensionistas - Principal</v>
      </c>
      <c r="U256" s="7" t="str">
        <f>Tabela813[[#This Row],[NR]]&amp; " - "&amp;Tabela813[[#This Row],[Especificação]]</f>
        <v>1.2.1.5.01.3.1.00 - Contribuição do Servidor Civil - Pensionistas - Principal</v>
      </c>
    </row>
    <row r="257" spans="1:21" ht="30">
      <c r="A257" s="23"/>
      <c r="B257" s="29"/>
      <c r="C257" s="20" t="s">
        <v>781</v>
      </c>
      <c r="D257" s="20" t="s">
        <v>790</v>
      </c>
      <c r="E257" s="20" t="s">
        <v>781</v>
      </c>
      <c r="F257" s="20" t="s">
        <v>792</v>
      </c>
      <c r="G257" s="20" t="s">
        <v>783</v>
      </c>
      <c r="H257" s="20" t="s">
        <v>782</v>
      </c>
      <c r="I257" s="20" t="s">
        <v>790</v>
      </c>
      <c r="J257" s="20" t="s">
        <v>787</v>
      </c>
      <c r="K257" s="16" t="str">
        <f>IF(Tabela813[[#This Row],[C]]&lt;&gt;"",IF(Tabela813[[#This Row],[RED]]&lt;&gt;"",(Tabela813[[#This Row],[RED]] &amp; "."),"") &amp; CONCATENATE(Tabela813[[#This Row],[C]],".",Tabela813[[#This Row],[O]],".",Tabela813[[#This Row],[E]],".",Tabela813[[#This Row],[D1]],".",Tabela813[[#This Row],[D2]],".",Tabela813[[#This Row],[D3]],".",Tabela813[[#This Row],[T]],".",Tabela813[[#This Row],[D4]]),"")</f>
        <v>1.2.1.5.01.3.2.00</v>
      </c>
      <c r="L257" s="21" t="s">
        <v>3687</v>
      </c>
      <c r="M257" s="16" t="str">
        <f t="shared" si="3"/>
        <v>A</v>
      </c>
      <c r="N257" s="16">
        <f>IF(VALUE(Tabela813[[#This Row],[RED]]) &gt; 0,1,0) + IF(VALUE(J257)&gt;0,8,IF(VALUE(I257)&gt;0,7,IF(VALUE(H257)&gt;0,6,IF(VALUE(G257)&gt;0,5,IF(VALUE(F257)&gt;0,4,IF(VALUE(E257)&gt;0,3,IF(VALUE(D257)&gt;0,2,1)))))))</f>
        <v>7</v>
      </c>
      <c r="O257" s="20" t="s">
        <v>50</v>
      </c>
      <c r="P257" s="1" t="s">
        <v>128</v>
      </c>
      <c r="Q257" s="1"/>
      <c r="R257" s="16"/>
      <c r="T257" s="7" t="str">
        <f>Tabela813[[#This Row],[NR]]&amp;" - "&amp;Tabela813[[#This Row],[Especificação]]</f>
        <v>1.2.1.5.01.3.2.00 - Contribuição do Servidor Civil - Pensionistas - Multas e Juros de Mora</v>
      </c>
      <c r="U257" s="7" t="str">
        <f>Tabela813[[#This Row],[NR]]&amp; " - "&amp;Tabela813[[#This Row],[Especificação]]</f>
        <v>1.2.1.5.01.3.2.00 - Contribuição do Servidor Civil - Pensionistas - Multas e Juros de Mora</v>
      </c>
    </row>
    <row r="258" spans="1:21" ht="30">
      <c r="A258" s="23"/>
      <c r="B258" s="29"/>
      <c r="C258" s="20" t="s">
        <v>781</v>
      </c>
      <c r="D258" s="20" t="s">
        <v>790</v>
      </c>
      <c r="E258" s="20" t="s">
        <v>781</v>
      </c>
      <c r="F258" s="20" t="s">
        <v>792</v>
      </c>
      <c r="G258" s="20" t="s">
        <v>783</v>
      </c>
      <c r="H258" s="20" t="s">
        <v>782</v>
      </c>
      <c r="I258" s="20" t="s">
        <v>782</v>
      </c>
      <c r="J258" s="20" t="s">
        <v>787</v>
      </c>
      <c r="K258" s="16" t="str">
        <f>IF(Tabela813[[#This Row],[C]]&lt;&gt;"",IF(Tabela813[[#This Row],[RED]]&lt;&gt;"",(Tabela813[[#This Row],[RED]] &amp; "."),"") &amp; CONCATENATE(Tabela813[[#This Row],[C]],".",Tabela813[[#This Row],[O]],".",Tabela813[[#This Row],[E]],".",Tabela813[[#This Row],[D1]],".",Tabela813[[#This Row],[D2]],".",Tabela813[[#This Row],[D3]],".",Tabela813[[#This Row],[T]],".",Tabela813[[#This Row],[D4]]),"")</f>
        <v>1.2.1.5.01.3.3.00</v>
      </c>
      <c r="L258" s="21" t="s">
        <v>3688</v>
      </c>
      <c r="M258" s="16" t="str">
        <f t="shared" si="3"/>
        <v>A</v>
      </c>
      <c r="N258" s="16">
        <f>IF(VALUE(Tabela813[[#This Row],[RED]]) &gt; 0,1,0) + IF(VALUE(J258)&gt;0,8,IF(VALUE(I258)&gt;0,7,IF(VALUE(H258)&gt;0,6,IF(VALUE(G258)&gt;0,5,IF(VALUE(F258)&gt;0,4,IF(VALUE(E258)&gt;0,3,IF(VALUE(D258)&gt;0,2,1)))))))</f>
        <v>7</v>
      </c>
      <c r="O258" s="20" t="s">
        <v>50</v>
      </c>
      <c r="P258" s="1" t="s">
        <v>128</v>
      </c>
      <c r="Q258" s="1"/>
      <c r="R258" s="16"/>
      <c r="T258" s="7" t="str">
        <f>Tabela813[[#This Row],[NR]]&amp;" - "&amp;Tabela813[[#This Row],[Especificação]]</f>
        <v>1.2.1.5.01.3.3.00 - Contribuição do Servidor Civil - Pensionistas - Dívida Ativa</v>
      </c>
      <c r="U258" s="7" t="str">
        <f>Tabela813[[#This Row],[NR]]&amp; " - "&amp;Tabela813[[#This Row],[Especificação]]</f>
        <v>1.2.1.5.01.3.3.00 - Contribuição do Servidor Civil - Pensionistas - Dívida Ativa</v>
      </c>
    </row>
    <row r="259" spans="1:21" ht="30">
      <c r="A259" s="23"/>
      <c r="B259" s="29"/>
      <c r="C259" s="20" t="s">
        <v>781</v>
      </c>
      <c r="D259" s="20" t="s">
        <v>790</v>
      </c>
      <c r="E259" s="20" t="s">
        <v>781</v>
      </c>
      <c r="F259" s="20" t="s">
        <v>792</v>
      </c>
      <c r="G259" s="20" t="s">
        <v>783</v>
      </c>
      <c r="H259" s="20" t="s">
        <v>782</v>
      </c>
      <c r="I259" s="20" t="s">
        <v>791</v>
      </c>
      <c r="J259" s="20" t="s">
        <v>787</v>
      </c>
      <c r="K259" s="16" t="str">
        <f>IF(Tabela813[[#This Row],[C]]&lt;&gt;"",IF(Tabela813[[#This Row],[RED]]&lt;&gt;"",(Tabela813[[#This Row],[RED]] &amp; "."),"") &amp; CONCATENATE(Tabela813[[#This Row],[C]],".",Tabela813[[#This Row],[O]],".",Tabela813[[#This Row],[E]],".",Tabela813[[#This Row],[D1]],".",Tabela813[[#This Row],[D2]],".",Tabela813[[#This Row],[D3]],".",Tabela813[[#This Row],[T]],".",Tabela813[[#This Row],[D4]]),"")</f>
        <v>1.2.1.5.01.3.4.00</v>
      </c>
      <c r="L259" s="21" t="s">
        <v>3689</v>
      </c>
      <c r="M259" s="16" t="str">
        <f t="shared" ref="M259:M322" si="4">IF(N259 &lt; N260,"S","A")</f>
        <v>A</v>
      </c>
      <c r="N259" s="16">
        <f>IF(VALUE(Tabela813[[#This Row],[RED]]) &gt; 0,1,0) + IF(VALUE(J259)&gt;0,8,IF(VALUE(I259)&gt;0,7,IF(VALUE(H259)&gt;0,6,IF(VALUE(G259)&gt;0,5,IF(VALUE(F259)&gt;0,4,IF(VALUE(E259)&gt;0,3,IF(VALUE(D259)&gt;0,2,1)))))))</f>
        <v>7</v>
      </c>
      <c r="O259" s="20" t="s">
        <v>50</v>
      </c>
      <c r="P259" s="1" t="s">
        <v>128</v>
      </c>
      <c r="Q259" s="1"/>
      <c r="R259" s="16"/>
      <c r="T259" s="7" t="str">
        <f>Tabela813[[#This Row],[NR]]&amp;" - "&amp;Tabela813[[#This Row],[Especificação]]</f>
        <v>1.2.1.5.01.3.4.00 - Contribuição do Servidor Civil - Pensionistas - Dívida Ativa - Multas e Juros de Mora da Dívida Ativa</v>
      </c>
      <c r="U259" s="7" t="str">
        <f>Tabela813[[#This Row],[NR]]&amp; " - "&amp;Tabela813[[#This Row],[Especificação]]</f>
        <v>1.2.1.5.01.3.4.00 - Contribuição do Servidor Civil - Pensionistas - Dívida Ativa - Multas e Juros de Mora da Dívida Ativa</v>
      </c>
    </row>
    <row r="260" spans="1:21" ht="30">
      <c r="A260" s="23"/>
      <c r="B260" s="29"/>
      <c r="C260" s="20" t="s">
        <v>781</v>
      </c>
      <c r="D260" s="20" t="s">
        <v>790</v>
      </c>
      <c r="E260" s="20" t="s">
        <v>781</v>
      </c>
      <c r="F260" s="20" t="s">
        <v>792</v>
      </c>
      <c r="G260" s="20" t="s">
        <v>783</v>
      </c>
      <c r="H260" s="20" t="s">
        <v>782</v>
      </c>
      <c r="I260" s="20" t="s">
        <v>792</v>
      </c>
      <c r="J260" s="20" t="s">
        <v>787</v>
      </c>
      <c r="K260" s="16" t="str">
        <f>IF(Tabela813[[#This Row],[C]]&lt;&gt;"",IF(Tabela813[[#This Row],[RED]]&lt;&gt;"",(Tabela813[[#This Row],[RED]] &amp; "."),"") &amp; CONCATENATE(Tabela813[[#This Row],[C]],".",Tabela813[[#This Row],[O]],".",Tabela813[[#This Row],[E]],".",Tabela813[[#This Row],[D1]],".",Tabela813[[#This Row],[D2]],".",Tabela813[[#This Row],[D3]],".",Tabela813[[#This Row],[T]],".",Tabela813[[#This Row],[D4]]),"")</f>
        <v>1.2.1.5.01.3.5.00</v>
      </c>
      <c r="L260" s="21" t="s">
        <v>3690</v>
      </c>
      <c r="M260" s="16" t="str">
        <f t="shared" si="4"/>
        <v>A</v>
      </c>
      <c r="N260" s="16">
        <f>IF(VALUE(Tabela813[[#This Row],[RED]]) &gt; 0,1,0) + IF(VALUE(J260)&gt;0,8,IF(VALUE(I260)&gt;0,7,IF(VALUE(H260)&gt;0,6,IF(VALUE(G260)&gt;0,5,IF(VALUE(F260)&gt;0,4,IF(VALUE(E260)&gt;0,3,IF(VALUE(D260)&gt;0,2,1)))))))</f>
        <v>7</v>
      </c>
      <c r="O260" s="20" t="s">
        <v>50</v>
      </c>
      <c r="P260" s="1" t="s">
        <v>128</v>
      </c>
      <c r="Q260" s="1"/>
      <c r="R260" s="16"/>
      <c r="T260" s="7" t="str">
        <f>Tabela813[[#This Row],[NR]]&amp;" - "&amp;Tabela813[[#This Row],[Especificação]]</f>
        <v>1.2.1.5.01.3.5.00 - Contribuição do Servidor Civil - Pensionistas - Multas</v>
      </c>
      <c r="U260" s="7" t="str">
        <f>Tabela813[[#This Row],[NR]]&amp; " - "&amp;Tabela813[[#This Row],[Especificação]]</f>
        <v>1.2.1.5.01.3.5.00 - Contribuição do Servidor Civil - Pensionistas - Multas</v>
      </c>
    </row>
    <row r="261" spans="1:21" ht="30">
      <c r="A261" s="23"/>
      <c r="B261" s="29"/>
      <c r="C261" s="20" t="s">
        <v>781</v>
      </c>
      <c r="D261" s="20" t="s">
        <v>790</v>
      </c>
      <c r="E261" s="20" t="s">
        <v>781</v>
      </c>
      <c r="F261" s="20" t="s">
        <v>792</v>
      </c>
      <c r="G261" s="20" t="s">
        <v>783</v>
      </c>
      <c r="H261" s="20" t="s">
        <v>782</v>
      </c>
      <c r="I261" s="20" t="s">
        <v>786</v>
      </c>
      <c r="J261" s="20" t="s">
        <v>787</v>
      </c>
      <c r="K261" s="16" t="str">
        <f>IF(Tabela813[[#This Row],[C]]&lt;&gt;"",IF(Tabela813[[#This Row],[RED]]&lt;&gt;"",(Tabela813[[#This Row],[RED]] &amp; "."),"") &amp; CONCATENATE(Tabela813[[#This Row],[C]],".",Tabela813[[#This Row],[O]],".",Tabela813[[#This Row],[E]],".",Tabela813[[#This Row],[D1]],".",Tabela813[[#This Row],[D2]],".",Tabela813[[#This Row],[D3]],".",Tabela813[[#This Row],[T]],".",Tabela813[[#This Row],[D4]]),"")</f>
        <v>1.2.1.5.01.3.6.00</v>
      </c>
      <c r="L261" s="21" t="s">
        <v>3691</v>
      </c>
      <c r="M261" s="16" t="str">
        <f t="shared" si="4"/>
        <v>A</v>
      </c>
      <c r="N261" s="16">
        <f>IF(VALUE(Tabela813[[#This Row],[RED]]) &gt; 0,1,0) + IF(VALUE(J261)&gt;0,8,IF(VALUE(I261)&gt;0,7,IF(VALUE(H261)&gt;0,6,IF(VALUE(G261)&gt;0,5,IF(VALUE(F261)&gt;0,4,IF(VALUE(E261)&gt;0,3,IF(VALUE(D261)&gt;0,2,1)))))))</f>
        <v>7</v>
      </c>
      <c r="O261" s="20" t="s">
        <v>50</v>
      </c>
      <c r="P261" s="1" t="s">
        <v>128</v>
      </c>
      <c r="Q261" s="1"/>
      <c r="R261" s="16"/>
      <c r="T261" s="7" t="str">
        <f>Tabela813[[#This Row],[NR]]&amp;" - "&amp;Tabela813[[#This Row],[Especificação]]</f>
        <v>1.2.1.5.01.3.6.00 - Contribuição do Servidor Civil - Pensionistas - Juros de Mora</v>
      </c>
      <c r="U261" s="7" t="str">
        <f>Tabela813[[#This Row],[NR]]&amp; " - "&amp;Tabela813[[#This Row],[Especificação]]</f>
        <v>1.2.1.5.01.3.6.00 - Contribuição do Servidor Civil - Pensionistas - Juros de Mora</v>
      </c>
    </row>
    <row r="262" spans="1:21" ht="30">
      <c r="A262" s="23"/>
      <c r="B262" s="29"/>
      <c r="C262" s="20" t="s">
        <v>781</v>
      </c>
      <c r="D262" s="20" t="s">
        <v>790</v>
      </c>
      <c r="E262" s="20" t="s">
        <v>781</v>
      </c>
      <c r="F262" s="20" t="s">
        <v>792</v>
      </c>
      <c r="G262" s="20" t="s">
        <v>783</v>
      </c>
      <c r="H262" s="20" t="s">
        <v>782</v>
      </c>
      <c r="I262" s="20" t="s">
        <v>788</v>
      </c>
      <c r="J262" s="20" t="s">
        <v>787</v>
      </c>
      <c r="K262" s="16" t="str">
        <f>IF(Tabela813[[#This Row],[C]]&lt;&gt;"",IF(Tabela813[[#This Row],[RED]]&lt;&gt;"",(Tabela813[[#This Row],[RED]] &amp; "."),"") &amp; CONCATENATE(Tabela813[[#This Row],[C]],".",Tabela813[[#This Row],[O]],".",Tabela813[[#This Row],[E]],".",Tabela813[[#This Row],[D1]],".",Tabela813[[#This Row],[D2]],".",Tabela813[[#This Row],[D3]],".",Tabela813[[#This Row],[T]],".",Tabela813[[#This Row],[D4]]),"")</f>
        <v>1.2.1.5.01.3.7.00</v>
      </c>
      <c r="L262" s="21" t="s">
        <v>3692</v>
      </c>
      <c r="M262" s="16" t="str">
        <f t="shared" si="4"/>
        <v>A</v>
      </c>
      <c r="N262" s="16">
        <f>IF(VALUE(Tabela813[[#This Row],[RED]]) &gt; 0,1,0) + IF(VALUE(J262)&gt;0,8,IF(VALUE(I262)&gt;0,7,IF(VALUE(H262)&gt;0,6,IF(VALUE(G262)&gt;0,5,IF(VALUE(F262)&gt;0,4,IF(VALUE(E262)&gt;0,3,IF(VALUE(D262)&gt;0,2,1)))))))</f>
        <v>7</v>
      </c>
      <c r="O262" s="20" t="s">
        <v>50</v>
      </c>
      <c r="P262" s="1" t="s">
        <v>128</v>
      </c>
      <c r="Q262" s="1"/>
      <c r="R262" s="16"/>
      <c r="T262" s="7" t="str">
        <f>Tabela813[[#This Row],[NR]]&amp;" - "&amp;Tabela813[[#This Row],[Especificação]]</f>
        <v>1.2.1.5.01.3.7.00 - Contribuição do Servidor Civil - Pensionistas - Dívida Ativa - Multas da Dívida Ativa</v>
      </c>
      <c r="U262" s="7" t="str">
        <f>Tabela813[[#This Row],[NR]]&amp; " - "&amp;Tabela813[[#This Row],[Especificação]]</f>
        <v>1.2.1.5.01.3.7.00 - Contribuição do Servidor Civil - Pensionistas - Dívida Ativa - Multas da Dívida Ativa</v>
      </c>
    </row>
    <row r="263" spans="1:21" ht="30">
      <c r="A263" s="23"/>
      <c r="B263" s="29"/>
      <c r="C263" s="20" t="s">
        <v>781</v>
      </c>
      <c r="D263" s="20" t="s">
        <v>790</v>
      </c>
      <c r="E263" s="20" t="s">
        <v>781</v>
      </c>
      <c r="F263" s="20" t="s">
        <v>792</v>
      </c>
      <c r="G263" s="20" t="s">
        <v>783</v>
      </c>
      <c r="H263" s="20" t="s">
        <v>782</v>
      </c>
      <c r="I263" s="20" t="s">
        <v>789</v>
      </c>
      <c r="J263" s="20" t="s">
        <v>787</v>
      </c>
      <c r="K263" s="16" t="str">
        <f>IF(Tabela813[[#This Row],[C]]&lt;&gt;"",IF(Tabela813[[#This Row],[RED]]&lt;&gt;"",(Tabela813[[#This Row],[RED]] &amp; "."),"") &amp; CONCATENATE(Tabela813[[#This Row],[C]],".",Tabela813[[#This Row],[O]],".",Tabela813[[#This Row],[E]],".",Tabela813[[#This Row],[D1]],".",Tabela813[[#This Row],[D2]],".",Tabela813[[#This Row],[D3]],".",Tabela813[[#This Row],[T]],".",Tabela813[[#This Row],[D4]]),"")</f>
        <v>1.2.1.5.01.3.8.00</v>
      </c>
      <c r="L263" s="21" t="s">
        <v>3693</v>
      </c>
      <c r="M263" s="16" t="str">
        <f t="shared" si="4"/>
        <v>A</v>
      </c>
      <c r="N263" s="16">
        <f>IF(VALUE(Tabela813[[#This Row],[RED]]) &gt; 0,1,0) + IF(VALUE(J263)&gt;0,8,IF(VALUE(I263)&gt;0,7,IF(VALUE(H263)&gt;0,6,IF(VALUE(G263)&gt;0,5,IF(VALUE(F263)&gt;0,4,IF(VALUE(E263)&gt;0,3,IF(VALUE(D263)&gt;0,2,1)))))))</f>
        <v>7</v>
      </c>
      <c r="O263" s="20" t="s">
        <v>50</v>
      </c>
      <c r="P263" s="1" t="s">
        <v>128</v>
      </c>
      <c r="Q263" s="1"/>
      <c r="R263" s="16"/>
      <c r="T263" s="7" t="str">
        <f>Tabela813[[#This Row],[NR]]&amp;" - "&amp;Tabela813[[#This Row],[Especificação]]</f>
        <v>1.2.1.5.01.3.8.00 - Contribuição do Servidor Civil - Pensionistas - Juros de Mora da Dívida Ativa</v>
      </c>
      <c r="U263" s="7" t="str">
        <f>Tabela813[[#This Row],[NR]]&amp; " - "&amp;Tabela813[[#This Row],[Especificação]]</f>
        <v>1.2.1.5.01.3.8.00 - Contribuição do Servidor Civil - Pensionistas - Juros de Mora da Dívida Ativa</v>
      </c>
    </row>
    <row r="264" spans="1:21" ht="30">
      <c r="A264" s="23"/>
      <c r="B264" s="29"/>
      <c r="C264" s="20" t="s">
        <v>781</v>
      </c>
      <c r="D264" s="20" t="s">
        <v>790</v>
      </c>
      <c r="E264" s="20" t="s">
        <v>781</v>
      </c>
      <c r="F264" s="20" t="s">
        <v>792</v>
      </c>
      <c r="G264" s="20" t="s">
        <v>783</v>
      </c>
      <c r="H264" s="20" t="s">
        <v>791</v>
      </c>
      <c r="I264" s="20" t="s">
        <v>784</v>
      </c>
      <c r="J264" s="20" t="s">
        <v>787</v>
      </c>
      <c r="K264" s="16" t="str">
        <f>IF(Tabela813[[#This Row],[C]]&lt;&gt;"",IF(Tabela813[[#This Row],[RED]]&lt;&gt;"",(Tabela813[[#This Row],[RED]] &amp; "."),"") &amp; CONCATENATE(Tabela813[[#This Row],[C]],".",Tabela813[[#This Row],[O]],".",Tabela813[[#This Row],[E]],".",Tabela813[[#This Row],[D1]],".",Tabela813[[#This Row],[D2]],".",Tabela813[[#This Row],[D3]],".",Tabela813[[#This Row],[T]],".",Tabela813[[#This Row],[D4]]),"")</f>
        <v>1.2.1.5.01.4.0.00</v>
      </c>
      <c r="L264" s="21" t="s">
        <v>129</v>
      </c>
      <c r="M264" s="16" t="str">
        <f t="shared" si="4"/>
        <v>S</v>
      </c>
      <c r="N264" s="16">
        <f>IF(VALUE(Tabela813[[#This Row],[RED]]) &gt; 0,1,0) + IF(VALUE(J264)&gt;0,8,IF(VALUE(I264)&gt;0,7,IF(VALUE(H264)&gt;0,6,IF(VALUE(G264)&gt;0,5,IF(VALUE(F264)&gt;0,4,IF(VALUE(E264)&gt;0,3,IF(VALUE(D264)&gt;0,2,1)))))))</f>
        <v>6</v>
      </c>
      <c r="O264" s="20" t="s">
        <v>50</v>
      </c>
      <c r="P264" s="1" t="s">
        <v>130</v>
      </c>
      <c r="Q264" s="1"/>
      <c r="R264" s="16"/>
      <c r="T264" s="7" t="str">
        <f>Tabela813[[#This Row],[NR]]&amp;" - "&amp;Tabela813[[#This Row],[Especificação]]</f>
        <v>1.2.1.5.01.4.0.00 - Contribuição Oriunda de Sentenças Judiciais - Servidor Civil Ativo</v>
      </c>
      <c r="U264" s="7" t="str">
        <f>Tabela813[[#This Row],[NR]]&amp; " - "&amp;Tabela813[[#This Row],[Especificação]]</f>
        <v>1.2.1.5.01.4.0.00 - Contribuição Oriunda de Sentenças Judiciais - Servidor Civil Ativo</v>
      </c>
    </row>
    <row r="265" spans="1:21" ht="30">
      <c r="A265" s="23"/>
      <c r="B265" s="29"/>
      <c r="C265" s="20" t="s">
        <v>781</v>
      </c>
      <c r="D265" s="20" t="s">
        <v>790</v>
      </c>
      <c r="E265" s="20" t="s">
        <v>781</v>
      </c>
      <c r="F265" s="20" t="s">
        <v>792</v>
      </c>
      <c r="G265" s="20" t="s">
        <v>783</v>
      </c>
      <c r="H265" s="20" t="s">
        <v>791</v>
      </c>
      <c r="I265" s="20" t="s">
        <v>781</v>
      </c>
      <c r="J265" s="20" t="s">
        <v>787</v>
      </c>
      <c r="K265" s="16" t="str">
        <f>IF(Tabela813[[#This Row],[C]]&lt;&gt;"",IF(Tabela813[[#This Row],[RED]]&lt;&gt;"",(Tabela813[[#This Row],[RED]] &amp; "."),"") &amp; CONCATENATE(Tabela813[[#This Row],[C]],".",Tabela813[[#This Row],[O]],".",Tabela813[[#This Row],[E]],".",Tabela813[[#This Row],[D1]],".",Tabela813[[#This Row],[D2]],".",Tabela813[[#This Row],[D3]],".",Tabela813[[#This Row],[T]],".",Tabela813[[#This Row],[D4]]),"")</f>
        <v>1.2.1.5.01.4.1.00</v>
      </c>
      <c r="L265" s="21" t="s">
        <v>3694</v>
      </c>
      <c r="M265" s="16" t="str">
        <f t="shared" si="4"/>
        <v>A</v>
      </c>
      <c r="N265" s="16">
        <f>IF(VALUE(Tabela813[[#This Row],[RED]]) &gt; 0,1,0) + IF(VALUE(J265)&gt;0,8,IF(VALUE(I265)&gt;0,7,IF(VALUE(H265)&gt;0,6,IF(VALUE(G265)&gt;0,5,IF(VALUE(F265)&gt;0,4,IF(VALUE(E265)&gt;0,3,IF(VALUE(D265)&gt;0,2,1)))))))</f>
        <v>7</v>
      </c>
      <c r="O265" s="20" t="s">
        <v>50</v>
      </c>
      <c r="P265" s="1" t="s">
        <v>130</v>
      </c>
      <c r="Q265" s="1"/>
      <c r="R265" s="16"/>
      <c r="T265" s="7" t="str">
        <f>Tabela813[[#This Row],[NR]]&amp;" - "&amp;Tabela813[[#This Row],[Especificação]]</f>
        <v>1.2.1.5.01.4.1.00 - Contribuição Oriunda de Sentenças Judiciais - Servidor Civil Ativo - Principal</v>
      </c>
      <c r="U265" s="7" t="str">
        <f>Tabela813[[#This Row],[NR]]&amp; " - "&amp;Tabela813[[#This Row],[Especificação]]</f>
        <v>1.2.1.5.01.4.1.00 - Contribuição Oriunda de Sentenças Judiciais - Servidor Civil Ativo - Principal</v>
      </c>
    </row>
    <row r="266" spans="1:21" ht="30">
      <c r="A266" s="23"/>
      <c r="B266" s="29"/>
      <c r="C266" s="20" t="s">
        <v>781</v>
      </c>
      <c r="D266" s="20" t="s">
        <v>790</v>
      </c>
      <c r="E266" s="20" t="s">
        <v>781</v>
      </c>
      <c r="F266" s="20" t="s">
        <v>792</v>
      </c>
      <c r="G266" s="20" t="s">
        <v>783</v>
      </c>
      <c r="H266" s="20" t="s">
        <v>791</v>
      </c>
      <c r="I266" s="20" t="s">
        <v>790</v>
      </c>
      <c r="J266" s="20" t="s">
        <v>787</v>
      </c>
      <c r="K266" s="16" t="str">
        <f>IF(Tabela813[[#This Row],[C]]&lt;&gt;"",IF(Tabela813[[#This Row],[RED]]&lt;&gt;"",(Tabela813[[#This Row],[RED]] &amp; "."),"") &amp; CONCATENATE(Tabela813[[#This Row],[C]],".",Tabela813[[#This Row],[O]],".",Tabela813[[#This Row],[E]],".",Tabela813[[#This Row],[D1]],".",Tabela813[[#This Row],[D2]],".",Tabela813[[#This Row],[D3]],".",Tabela813[[#This Row],[T]],".",Tabela813[[#This Row],[D4]]),"")</f>
        <v>1.2.1.5.01.4.2.00</v>
      </c>
      <c r="L266" s="21" t="s">
        <v>3695</v>
      </c>
      <c r="M266" s="16" t="str">
        <f t="shared" si="4"/>
        <v>A</v>
      </c>
      <c r="N266" s="16">
        <f>IF(VALUE(Tabela813[[#This Row],[RED]]) &gt; 0,1,0) + IF(VALUE(J266)&gt;0,8,IF(VALUE(I266)&gt;0,7,IF(VALUE(H266)&gt;0,6,IF(VALUE(G266)&gt;0,5,IF(VALUE(F266)&gt;0,4,IF(VALUE(E266)&gt;0,3,IF(VALUE(D266)&gt;0,2,1)))))))</f>
        <v>7</v>
      </c>
      <c r="O266" s="20" t="s">
        <v>50</v>
      </c>
      <c r="P266" s="1" t="s">
        <v>130</v>
      </c>
      <c r="Q266" s="1"/>
      <c r="R266" s="16"/>
      <c r="T266" s="7" t="str">
        <f>Tabela813[[#This Row],[NR]]&amp;" - "&amp;Tabela813[[#This Row],[Especificação]]</f>
        <v>1.2.1.5.01.4.2.00 - Contribuição Oriunda de Sentenças Judiciais - Servidor Civil Ativo - Multas e Juros de Mora</v>
      </c>
      <c r="U266" s="7" t="str">
        <f>Tabela813[[#This Row],[NR]]&amp; " - "&amp;Tabela813[[#This Row],[Especificação]]</f>
        <v>1.2.1.5.01.4.2.00 - Contribuição Oriunda de Sentenças Judiciais - Servidor Civil Ativo - Multas e Juros de Mora</v>
      </c>
    </row>
    <row r="267" spans="1:21" ht="30">
      <c r="A267" s="23"/>
      <c r="B267" s="29"/>
      <c r="C267" s="20" t="s">
        <v>781</v>
      </c>
      <c r="D267" s="20" t="s">
        <v>790</v>
      </c>
      <c r="E267" s="20" t="s">
        <v>781</v>
      </c>
      <c r="F267" s="20" t="s">
        <v>792</v>
      </c>
      <c r="G267" s="20" t="s">
        <v>783</v>
      </c>
      <c r="H267" s="20" t="s">
        <v>791</v>
      </c>
      <c r="I267" s="20" t="s">
        <v>782</v>
      </c>
      <c r="J267" s="20" t="s">
        <v>787</v>
      </c>
      <c r="K267" s="16" t="str">
        <f>IF(Tabela813[[#This Row],[C]]&lt;&gt;"",IF(Tabela813[[#This Row],[RED]]&lt;&gt;"",(Tabela813[[#This Row],[RED]] &amp; "."),"") &amp; CONCATENATE(Tabela813[[#This Row],[C]],".",Tabela813[[#This Row],[O]],".",Tabela813[[#This Row],[E]],".",Tabela813[[#This Row],[D1]],".",Tabela813[[#This Row],[D2]],".",Tabela813[[#This Row],[D3]],".",Tabela813[[#This Row],[T]],".",Tabela813[[#This Row],[D4]]),"")</f>
        <v>1.2.1.5.01.4.3.00</v>
      </c>
      <c r="L267" s="21" t="s">
        <v>3696</v>
      </c>
      <c r="M267" s="16" t="str">
        <f t="shared" si="4"/>
        <v>A</v>
      </c>
      <c r="N267" s="16">
        <f>IF(VALUE(Tabela813[[#This Row],[RED]]) &gt; 0,1,0) + IF(VALUE(J267)&gt;0,8,IF(VALUE(I267)&gt;0,7,IF(VALUE(H267)&gt;0,6,IF(VALUE(G267)&gt;0,5,IF(VALUE(F267)&gt;0,4,IF(VALUE(E267)&gt;0,3,IF(VALUE(D267)&gt;0,2,1)))))))</f>
        <v>7</v>
      </c>
      <c r="O267" s="20" t="s">
        <v>50</v>
      </c>
      <c r="P267" s="1" t="s">
        <v>130</v>
      </c>
      <c r="Q267" s="1"/>
      <c r="R267" s="16"/>
      <c r="T267" s="7" t="str">
        <f>Tabela813[[#This Row],[NR]]&amp;" - "&amp;Tabela813[[#This Row],[Especificação]]</f>
        <v>1.2.1.5.01.4.3.00 - Contribuição Oriunda de Sentenças Judiciais - Servidor Civil Ativo - Dívida Ativa</v>
      </c>
      <c r="U267" s="7" t="str">
        <f>Tabela813[[#This Row],[NR]]&amp; " - "&amp;Tabela813[[#This Row],[Especificação]]</f>
        <v>1.2.1.5.01.4.3.00 - Contribuição Oriunda de Sentenças Judiciais - Servidor Civil Ativo - Dívida Ativa</v>
      </c>
    </row>
    <row r="268" spans="1:21" ht="30">
      <c r="A268" s="23"/>
      <c r="B268" s="29"/>
      <c r="C268" s="20" t="s">
        <v>781</v>
      </c>
      <c r="D268" s="20" t="s">
        <v>790</v>
      </c>
      <c r="E268" s="20" t="s">
        <v>781</v>
      </c>
      <c r="F268" s="20" t="s">
        <v>792</v>
      </c>
      <c r="G268" s="20" t="s">
        <v>783</v>
      </c>
      <c r="H268" s="20" t="s">
        <v>791</v>
      </c>
      <c r="I268" s="20" t="s">
        <v>791</v>
      </c>
      <c r="J268" s="20" t="s">
        <v>787</v>
      </c>
      <c r="K268" s="16" t="str">
        <f>IF(Tabela813[[#This Row],[C]]&lt;&gt;"",IF(Tabela813[[#This Row],[RED]]&lt;&gt;"",(Tabela813[[#This Row],[RED]] &amp; "."),"") &amp; CONCATENATE(Tabela813[[#This Row],[C]],".",Tabela813[[#This Row],[O]],".",Tabela813[[#This Row],[E]],".",Tabela813[[#This Row],[D1]],".",Tabela813[[#This Row],[D2]],".",Tabela813[[#This Row],[D3]],".",Tabela813[[#This Row],[T]],".",Tabela813[[#This Row],[D4]]),"")</f>
        <v>1.2.1.5.01.4.4.00</v>
      </c>
      <c r="L268" s="21" t="s">
        <v>3697</v>
      </c>
      <c r="M268" s="16" t="str">
        <f t="shared" si="4"/>
        <v>A</v>
      </c>
      <c r="N268" s="16">
        <f>IF(VALUE(Tabela813[[#This Row],[RED]]) &gt; 0,1,0) + IF(VALUE(J268)&gt;0,8,IF(VALUE(I268)&gt;0,7,IF(VALUE(H268)&gt;0,6,IF(VALUE(G268)&gt;0,5,IF(VALUE(F268)&gt;0,4,IF(VALUE(E268)&gt;0,3,IF(VALUE(D268)&gt;0,2,1)))))))</f>
        <v>7</v>
      </c>
      <c r="O268" s="20" t="s">
        <v>50</v>
      </c>
      <c r="P268" s="1" t="s">
        <v>130</v>
      </c>
      <c r="Q268" s="1"/>
      <c r="R268" s="16"/>
      <c r="T268" s="7" t="str">
        <f>Tabela813[[#This Row],[NR]]&amp;" - "&amp;Tabela813[[#This Row],[Especificação]]</f>
        <v>1.2.1.5.01.4.4.00 - Contribuição Oriunda de Sentenças Judiciais - Servidor Civil Ativo - Dívida Ativa - Multas e Juros de Mora da Dívida Ativa</v>
      </c>
      <c r="U268" s="7" t="str">
        <f>Tabela813[[#This Row],[NR]]&amp; " - "&amp;Tabela813[[#This Row],[Especificação]]</f>
        <v>1.2.1.5.01.4.4.00 - Contribuição Oriunda de Sentenças Judiciais - Servidor Civil Ativo - Dívida Ativa - Multas e Juros de Mora da Dívida Ativa</v>
      </c>
    </row>
    <row r="269" spans="1:21" ht="30">
      <c r="A269" s="23"/>
      <c r="B269" s="29"/>
      <c r="C269" s="20" t="s">
        <v>781</v>
      </c>
      <c r="D269" s="20" t="s">
        <v>790</v>
      </c>
      <c r="E269" s="20" t="s">
        <v>781</v>
      </c>
      <c r="F269" s="20" t="s">
        <v>792</v>
      </c>
      <c r="G269" s="20" t="s">
        <v>783</v>
      </c>
      <c r="H269" s="20" t="s">
        <v>791</v>
      </c>
      <c r="I269" s="20" t="s">
        <v>792</v>
      </c>
      <c r="J269" s="20" t="s">
        <v>787</v>
      </c>
      <c r="K269" s="16" t="str">
        <f>IF(Tabela813[[#This Row],[C]]&lt;&gt;"",IF(Tabela813[[#This Row],[RED]]&lt;&gt;"",(Tabela813[[#This Row],[RED]] &amp; "."),"") &amp; CONCATENATE(Tabela813[[#This Row],[C]],".",Tabela813[[#This Row],[O]],".",Tabela813[[#This Row],[E]],".",Tabela813[[#This Row],[D1]],".",Tabela813[[#This Row],[D2]],".",Tabela813[[#This Row],[D3]],".",Tabela813[[#This Row],[T]],".",Tabela813[[#This Row],[D4]]),"")</f>
        <v>1.2.1.5.01.4.5.00</v>
      </c>
      <c r="L269" s="21" t="s">
        <v>3698</v>
      </c>
      <c r="M269" s="16" t="str">
        <f t="shared" si="4"/>
        <v>A</v>
      </c>
      <c r="N269" s="16">
        <f>IF(VALUE(Tabela813[[#This Row],[RED]]) &gt; 0,1,0) + IF(VALUE(J269)&gt;0,8,IF(VALUE(I269)&gt;0,7,IF(VALUE(H269)&gt;0,6,IF(VALUE(G269)&gt;0,5,IF(VALUE(F269)&gt;0,4,IF(VALUE(E269)&gt;0,3,IF(VALUE(D269)&gt;0,2,1)))))))</f>
        <v>7</v>
      </c>
      <c r="O269" s="20" t="s">
        <v>50</v>
      </c>
      <c r="P269" s="1" t="s">
        <v>130</v>
      </c>
      <c r="Q269" s="1"/>
      <c r="R269" s="16"/>
      <c r="T269" s="7" t="str">
        <f>Tabela813[[#This Row],[NR]]&amp;" - "&amp;Tabela813[[#This Row],[Especificação]]</f>
        <v>1.2.1.5.01.4.5.00 - Contribuição Oriunda de Sentenças Judiciais - Servidor Civil Ativo - Multas</v>
      </c>
      <c r="U269" s="7" t="str">
        <f>Tabela813[[#This Row],[NR]]&amp; " - "&amp;Tabela813[[#This Row],[Especificação]]</f>
        <v>1.2.1.5.01.4.5.00 - Contribuição Oriunda de Sentenças Judiciais - Servidor Civil Ativo - Multas</v>
      </c>
    </row>
    <row r="270" spans="1:21" ht="30">
      <c r="A270" s="23"/>
      <c r="B270" s="29"/>
      <c r="C270" s="20" t="s">
        <v>781</v>
      </c>
      <c r="D270" s="20" t="s">
        <v>790</v>
      </c>
      <c r="E270" s="20" t="s">
        <v>781</v>
      </c>
      <c r="F270" s="20" t="s">
        <v>792</v>
      </c>
      <c r="G270" s="20" t="s">
        <v>783</v>
      </c>
      <c r="H270" s="20" t="s">
        <v>791</v>
      </c>
      <c r="I270" s="20" t="s">
        <v>786</v>
      </c>
      <c r="J270" s="20" t="s">
        <v>787</v>
      </c>
      <c r="K270" s="16" t="str">
        <f>IF(Tabela813[[#This Row],[C]]&lt;&gt;"",IF(Tabela813[[#This Row],[RED]]&lt;&gt;"",(Tabela813[[#This Row],[RED]] &amp; "."),"") &amp; CONCATENATE(Tabela813[[#This Row],[C]],".",Tabela813[[#This Row],[O]],".",Tabela813[[#This Row],[E]],".",Tabela813[[#This Row],[D1]],".",Tabela813[[#This Row],[D2]],".",Tabela813[[#This Row],[D3]],".",Tabela813[[#This Row],[T]],".",Tabela813[[#This Row],[D4]]),"")</f>
        <v>1.2.1.5.01.4.6.00</v>
      </c>
      <c r="L270" s="21" t="s">
        <v>3699</v>
      </c>
      <c r="M270" s="16" t="str">
        <f t="shared" si="4"/>
        <v>A</v>
      </c>
      <c r="N270" s="16">
        <f>IF(VALUE(Tabela813[[#This Row],[RED]]) &gt; 0,1,0) + IF(VALUE(J270)&gt;0,8,IF(VALUE(I270)&gt;0,7,IF(VALUE(H270)&gt;0,6,IF(VALUE(G270)&gt;0,5,IF(VALUE(F270)&gt;0,4,IF(VALUE(E270)&gt;0,3,IF(VALUE(D270)&gt;0,2,1)))))))</f>
        <v>7</v>
      </c>
      <c r="O270" s="20" t="s">
        <v>50</v>
      </c>
      <c r="P270" s="1" t="s">
        <v>130</v>
      </c>
      <c r="Q270" s="1"/>
      <c r="R270" s="16"/>
      <c r="T270" s="7" t="str">
        <f>Tabela813[[#This Row],[NR]]&amp;" - "&amp;Tabela813[[#This Row],[Especificação]]</f>
        <v>1.2.1.5.01.4.6.00 - Contribuição Oriunda de Sentenças Judiciais - Servidor Civil Ativo - Juros de Mora</v>
      </c>
      <c r="U270" s="7" t="str">
        <f>Tabela813[[#This Row],[NR]]&amp; " - "&amp;Tabela813[[#This Row],[Especificação]]</f>
        <v>1.2.1.5.01.4.6.00 - Contribuição Oriunda de Sentenças Judiciais - Servidor Civil Ativo - Juros de Mora</v>
      </c>
    </row>
    <row r="271" spans="1:21" ht="30">
      <c r="A271" s="23"/>
      <c r="B271" s="29"/>
      <c r="C271" s="20" t="s">
        <v>781</v>
      </c>
      <c r="D271" s="20" t="s">
        <v>790</v>
      </c>
      <c r="E271" s="20" t="s">
        <v>781</v>
      </c>
      <c r="F271" s="20" t="s">
        <v>792</v>
      </c>
      <c r="G271" s="20" t="s">
        <v>783</v>
      </c>
      <c r="H271" s="20" t="s">
        <v>791</v>
      </c>
      <c r="I271" s="20" t="s">
        <v>788</v>
      </c>
      <c r="J271" s="20" t="s">
        <v>787</v>
      </c>
      <c r="K271" s="16" t="str">
        <f>IF(Tabela813[[#This Row],[C]]&lt;&gt;"",IF(Tabela813[[#This Row],[RED]]&lt;&gt;"",(Tabela813[[#This Row],[RED]] &amp; "."),"") &amp; CONCATENATE(Tabela813[[#This Row],[C]],".",Tabela813[[#This Row],[O]],".",Tabela813[[#This Row],[E]],".",Tabela813[[#This Row],[D1]],".",Tabela813[[#This Row],[D2]],".",Tabela813[[#This Row],[D3]],".",Tabela813[[#This Row],[T]],".",Tabela813[[#This Row],[D4]]),"")</f>
        <v>1.2.1.5.01.4.7.00</v>
      </c>
      <c r="L271" s="21" t="s">
        <v>3700</v>
      </c>
      <c r="M271" s="16" t="str">
        <f t="shared" si="4"/>
        <v>A</v>
      </c>
      <c r="N271" s="16">
        <f>IF(VALUE(Tabela813[[#This Row],[RED]]) &gt; 0,1,0) + IF(VALUE(J271)&gt;0,8,IF(VALUE(I271)&gt;0,7,IF(VALUE(H271)&gt;0,6,IF(VALUE(G271)&gt;0,5,IF(VALUE(F271)&gt;0,4,IF(VALUE(E271)&gt;0,3,IF(VALUE(D271)&gt;0,2,1)))))))</f>
        <v>7</v>
      </c>
      <c r="O271" s="20" t="s">
        <v>50</v>
      </c>
      <c r="P271" s="1" t="s">
        <v>130</v>
      </c>
      <c r="Q271" s="1"/>
      <c r="R271" s="16"/>
      <c r="T271" s="7" t="str">
        <f>Tabela813[[#This Row],[NR]]&amp;" - "&amp;Tabela813[[#This Row],[Especificação]]</f>
        <v>1.2.1.5.01.4.7.00 - Contribuição Oriunda de Sentenças Judiciais - Servidor Civil Ativo - Dívida Ativa - Multas da Dívida Ativa</v>
      </c>
      <c r="U271" s="7" t="str">
        <f>Tabela813[[#This Row],[NR]]&amp; " - "&amp;Tabela813[[#This Row],[Especificação]]</f>
        <v>1.2.1.5.01.4.7.00 - Contribuição Oriunda de Sentenças Judiciais - Servidor Civil Ativo - Dívida Ativa - Multas da Dívida Ativa</v>
      </c>
    </row>
    <row r="272" spans="1:21" ht="30">
      <c r="A272" s="23"/>
      <c r="B272" s="29"/>
      <c r="C272" s="20" t="s">
        <v>781</v>
      </c>
      <c r="D272" s="20" t="s">
        <v>790</v>
      </c>
      <c r="E272" s="20" t="s">
        <v>781</v>
      </c>
      <c r="F272" s="20" t="s">
        <v>792</v>
      </c>
      <c r="G272" s="20" t="s">
        <v>783</v>
      </c>
      <c r="H272" s="20" t="s">
        <v>791</v>
      </c>
      <c r="I272" s="20" t="s">
        <v>789</v>
      </c>
      <c r="J272" s="20" t="s">
        <v>787</v>
      </c>
      <c r="K272" s="16" t="str">
        <f>IF(Tabela813[[#This Row],[C]]&lt;&gt;"",IF(Tabela813[[#This Row],[RED]]&lt;&gt;"",(Tabela813[[#This Row],[RED]] &amp; "."),"") &amp; CONCATENATE(Tabela813[[#This Row],[C]],".",Tabela813[[#This Row],[O]],".",Tabela813[[#This Row],[E]],".",Tabela813[[#This Row],[D1]],".",Tabela813[[#This Row],[D2]],".",Tabela813[[#This Row],[D3]],".",Tabela813[[#This Row],[T]],".",Tabela813[[#This Row],[D4]]),"")</f>
        <v>1.2.1.5.01.4.8.00</v>
      </c>
      <c r="L272" s="21" t="s">
        <v>3701</v>
      </c>
      <c r="M272" s="16" t="str">
        <f t="shared" si="4"/>
        <v>A</v>
      </c>
      <c r="N272" s="16">
        <f>IF(VALUE(Tabela813[[#This Row],[RED]]) &gt; 0,1,0) + IF(VALUE(J272)&gt;0,8,IF(VALUE(I272)&gt;0,7,IF(VALUE(H272)&gt;0,6,IF(VALUE(G272)&gt;0,5,IF(VALUE(F272)&gt;0,4,IF(VALUE(E272)&gt;0,3,IF(VALUE(D272)&gt;0,2,1)))))))</f>
        <v>7</v>
      </c>
      <c r="O272" s="20" t="s">
        <v>50</v>
      </c>
      <c r="P272" s="1" t="s">
        <v>130</v>
      </c>
      <c r="Q272" s="1"/>
      <c r="R272" s="16"/>
      <c r="T272" s="7" t="str">
        <f>Tabela813[[#This Row],[NR]]&amp;" - "&amp;Tabela813[[#This Row],[Especificação]]</f>
        <v>1.2.1.5.01.4.8.00 - Contribuição Oriunda de Sentenças Judiciais - Servidor Civil Ativo - Juros de Mora da Dívida Ativa</v>
      </c>
      <c r="U272" s="7" t="str">
        <f>Tabela813[[#This Row],[NR]]&amp; " - "&amp;Tabela813[[#This Row],[Especificação]]</f>
        <v>1.2.1.5.01.4.8.00 - Contribuição Oriunda de Sentenças Judiciais - Servidor Civil Ativo - Juros de Mora da Dívida Ativa</v>
      </c>
    </row>
    <row r="273" spans="1:21" ht="30">
      <c r="A273" s="23"/>
      <c r="B273" s="29"/>
      <c r="C273" s="20" t="s">
        <v>781</v>
      </c>
      <c r="D273" s="20" t="s">
        <v>790</v>
      </c>
      <c r="E273" s="20" t="s">
        <v>781</v>
      </c>
      <c r="F273" s="20" t="s">
        <v>792</v>
      </c>
      <c r="G273" s="20" t="s">
        <v>783</v>
      </c>
      <c r="H273" s="20" t="s">
        <v>792</v>
      </c>
      <c r="I273" s="20" t="s">
        <v>784</v>
      </c>
      <c r="J273" s="20" t="s">
        <v>787</v>
      </c>
      <c r="K273" s="16" t="str">
        <f>IF(Tabela813[[#This Row],[C]]&lt;&gt;"",IF(Tabela813[[#This Row],[RED]]&lt;&gt;"",(Tabela813[[#This Row],[RED]] &amp; "."),"") &amp; CONCATENATE(Tabela813[[#This Row],[C]],".",Tabela813[[#This Row],[O]],".",Tabela813[[#This Row],[E]],".",Tabela813[[#This Row],[D1]],".",Tabela813[[#This Row],[D2]],".",Tabela813[[#This Row],[D3]],".",Tabela813[[#This Row],[T]],".",Tabela813[[#This Row],[D4]]),"")</f>
        <v>1.2.1.5.01.5.0.00</v>
      </c>
      <c r="L273" s="21" t="s">
        <v>131</v>
      </c>
      <c r="M273" s="16" t="str">
        <f t="shared" si="4"/>
        <v>S</v>
      </c>
      <c r="N273" s="16">
        <f>IF(VALUE(Tabela813[[#This Row],[RED]]) &gt; 0,1,0) + IF(VALUE(J273)&gt;0,8,IF(VALUE(I273)&gt;0,7,IF(VALUE(H273)&gt;0,6,IF(VALUE(G273)&gt;0,5,IF(VALUE(F273)&gt;0,4,IF(VALUE(E273)&gt;0,3,IF(VALUE(D273)&gt;0,2,1)))))))</f>
        <v>6</v>
      </c>
      <c r="O273" s="20" t="s">
        <v>50</v>
      </c>
      <c r="P273" s="1" t="s">
        <v>132</v>
      </c>
      <c r="Q273" s="1"/>
      <c r="R273" s="16"/>
      <c r="T273" s="7" t="str">
        <f>Tabela813[[#This Row],[NR]]&amp;" - "&amp;Tabela813[[#This Row],[Especificação]]</f>
        <v>1.2.1.5.01.5.0.00 - Contribuição Oriunda de Sentenças Judiciais - Servidor Civil Inativo</v>
      </c>
      <c r="U273" s="7" t="str">
        <f>Tabela813[[#This Row],[NR]]&amp; " - "&amp;Tabela813[[#This Row],[Especificação]]</f>
        <v>1.2.1.5.01.5.0.00 - Contribuição Oriunda de Sentenças Judiciais - Servidor Civil Inativo</v>
      </c>
    </row>
    <row r="274" spans="1:21" ht="30">
      <c r="A274" s="23"/>
      <c r="B274" s="29"/>
      <c r="C274" s="20" t="s">
        <v>781</v>
      </c>
      <c r="D274" s="20" t="s">
        <v>790</v>
      </c>
      <c r="E274" s="20" t="s">
        <v>781</v>
      </c>
      <c r="F274" s="20" t="s">
        <v>792</v>
      </c>
      <c r="G274" s="20" t="s">
        <v>783</v>
      </c>
      <c r="H274" s="20" t="s">
        <v>792</v>
      </c>
      <c r="I274" s="20" t="s">
        <v>781</v>
      </c>
      <c r="J274" s="20" t="s">
        <v>787</v>
      </c>
      <c r="K274" s="16" t="str">
        <f>IF(Tabela813[[#This Row],[C]]&lt;&gt;"",IF(Tabela813[[#This Row],[RED]]&lt;&gt;"",(Tabela813[[#This Row],[RED]] &amp; "."),"") &amp; CONCATENATE(Tabela813[[#This Row],[C]],".",Tabela813[[#This Row],[O]],".",Tabela813[[#This Row],[E]],".",Tabela813[[#This Row],[D1]],".",Tabela813[[#This Row],[D2]],".",Tabela813[[#This Row],[D3]],".",Tabela813[[#This Row],[T]],".",Tabela813[[#This Row],[D4]]),"")</f>
        <v>1.2.1.5.01.5.1.00</v>
      </c>
      <c r="L274" s="21" t="s">
        <v>3702</v>
      </c>
      <c r="M274" s="16" t="str">
        <f t="shared" si="4"/>
        <v>A</v>
      </c>
      <c r="N274" s="16">
        <f>IF(VALUE(Tabela813[[#This Row],[RED]]) &gt; 0,1,0) + IF(VALUE(J274)&gt;0,8,IF(VALUE(I274)&gt;0,7,IF(VALUE(H274)&gt;0,6,IF(VALUE(G274)&gt;0,5,IF(VALUE(F274)&gt;0,4,IF(VALUE(E274)&gt;0,3,IF(VALUE(D274)&gt;0,2,1)))))))</f>
        <v>7</v>
      </c>
      <c r="O274" s="20" t="s">
        <v>50</v>
      </c>
      <c r="P274" s="1" t="s">
        <v>132</v>
      </c>
      <c r="Q274" s="1"/>
      <c r="R274" s="16"/>
      <c r="T274" s="7" t="str">
        <f>Tabela813[[#This Row],[NR]]&amp;" - "&amp;Tabela813[[#This Row],[Especificação]]</f>
        <v>1.2.1.5.01.5.1.00 - Contribuição Oriunda de Sentenças Judiciais - Servidor Civil Inativo - Principal</v>
      </c>
      <c r="U274" s="7" t="str">
        <f>Tabela813[[#This Row],[NR]]&amp; " - "&amp;Tabela813[[#This Row],[Especificação]]</f>
        <v>1.2.1.5.01.5.1.00 - Contribuição Oriunda de Sentenças Judiciais - Servidor Civil Inativo - Principal</v>
      </c>
    </row>
    <row r="275" spans="1:21" ht="30">
      <c r="A275" s="23"/>
      <c r="B275" s="29"/>
      <c r="C275" s="20" t="s">
        <v>781</v>
      </c>
      <c r="D275" s="20" t="s">
        <v>790</v>
      </c>
      <c r="E275" s="20" t="s">
        <v>781</v>
      </c>
      <c r="F275" s="20" t="s">
        <v>792</v>
      </c>
      <c r="G275" s="20" t="s">
        <v>783</v>
      </c>
      <c r="H275" s="20" t="s">
        <v>792</v>
      </c>
      <c r="I275" s="20" t="s">
        <v>790</v>
      </c>
      <c r="J275" s="20" t="s">
        <v>787</v>
      </c>
      <c r="K275" s="16" t="str">
        <f>IF(Tabela813[[#This Row],[C]]&lt;&gt;"",IF(Tabela813[[#This Row],[RED]]&lt;&gt;"",(Tabela813[[#This Row],[RED]] &amp; "."),"") &amp; CONCATENATE(Tabela813[[#This Row],[C]],".",Tabela813[[#This Row],[O]],".",Tabela813[[#This Row],[E]],".",Tabela813[[#This Row],[D1]],".",Tabela813[[#This Row],[D2]],".",Tabela813[[#This Row],[D3]],".",Tabela813[[#This Row],[T]],".",Tabela813[[#This Row],[D4]]),"")</f>
        <v>1.2.1.5.01.5.2.00</v>
      </c>
      <c r="L275" s="21" t="s">
        <v>3703</v>
      </c>
      <c r="M275" s="16" t="str">
        <f t="shared" si="4"/>
        <v>A</v>
      </c>
      <c r="N275" s="16">
        <f>IF(VALUE(Tabela813[[#This Row],[RED]]) &gt; 0,1,0) + IF(VALUE(J275)&gt;0,8,IF(VALUE(I275)&gt;0,7,IF(VALUE(H275)&gt;0,6,IF(VALUE(G275)&gt;0,5,IF(VALUE(F275)&gt;0,4,IF(VALUE(E275)&gt;0,3,IF(VALUE(D275)&gt;0,2,1)))))))</f>
        <v>7</v>
      </c>
      <c r="O275" s="20" t="s">
        <v>50</v>
      </c>
      <c r="P275" s="1" t="s">
        <v>132</v>
      </c>
      <c r="Q275" s="1"/>
      <c r="R275" s="16"/>
      <c r="T275" s="7" t="str">
        <f>Tabela813[[#This Row],[NR]]&amp;" - "&amp;Tabela813[[#This Row],[Especificação]]</f>
        <v>1.2.1.5.01.5.2.00 - Contribuição Oriunda de Sentenças Judiciais - Servidor Civil Inativo - Multas e Juros de Mora</v>
      </c>
      <c r="U275" s="7" t="str">
        <f>Tabela813[[#This Row],[NR]]&amp; " - "&amp;Tabela813[[#This Row],[Especificação]]</f>
        <v>1.2.1.5.01.5.2.00 - Contribuição Oriunda de Sentenças Judiciais - Servidor Civil Inativo - Multas e Juros de Mora</v>
      </c>
    </row>
    <row r="276" spans="1:21" ht="30">
      <c r="A276" s="23"/>
      <c r="B276" s="29"/>
      <c r="C276" s="20" t="s">
        <v>781</v>
      </c>
      <c r="D276" s="20" t="s">
        <v>790</v>
      </c>
      <c r="E276" s="20" t="s">
        <v>781</v>
      </c>
      <c r="F276" s="20" t="s">
        <v>792</v>
      </c>
      <c r="G276" s="20" t="s">
        <v>783</v>
      </c>
      <c r="H276" s="20" t="s">
        <v>792</v>
      </c>
      <c r="I276" s="20" t="s">
        <v>782</v>
      </c>
      <c r="J276" s="20" t="s">
        <v>787</v>
      </c>
      <c r="K276" s="16" t="str">
        <f>IF(Tabela813[[#This Row],[C]]&lt;&gt;"",IF(Tabela813[[#This Row],[RED]]&lt;&gt;"",(Tabela813[[#This Row],[RED]] &amp; "."),"") &amp; CONCATENATE(Tabela813[[#This Row],[C]],".",Tabela813[[#This Row],[O]],".",Tabela813[[#This Row],[E]],".",Tabela813[[#This Row],[D1]],".",Tabela813[[#This Row],[D2]],".",Tabela813[[#This Row],[D3]],".",Tabela813[[#This Row],[T]],".",Tabela813[[#This Row],[D4]]),"")</f>
        <v>1.2.1.5.01.5.3.00</v>
      </c>
      <c r="L276" s="21" t="s">
        <v>3704</v>
      </c>
      <c r="M276" s="16" t="str">
        <f t="shared" si="4"/>
        <v>A</v>
      </c>
      <c r="N276" s="16">
        <f>IF(VALUE(Tabela813[[#This Row],[RED]]) &gt; 0,1,0) + IF(VALUE(J276)&gt;0,8,IF(VALUE(I276)&gt;0,7,IF(VALUE(H276)&gt;0,6,IF(VALUE(G276)&gt;0,5,IF(VALUE(F276)&gt;0,4,IF(VALUE(E276)&gt;0,3,IF(VALUE(D276)&gt;0,2,1)))))))</f>
        <v>7</v>
      </c>
      <c r="O276" s="20" t="s">
        <v>50</v>
      </c>
      <c r="P276" s="1" t="s">
        <v>132</v>
      </c>
      <c r="Q276" s="1"/>
      <c r="R276" s="16"/>
      <c r="T276" s="7" t="str">
        <f>Tabela813[[#This Row],[NR]]&amp;" - "&amp;Tabela813[[#This Row],[Especificação]]</f>
        <v>1.2.1.5.01.5.3.00 - Contribuição Oriunda de Sentenças Judiciais - Servidor Civil Inativo - Dívida Ativa</v>
      </c>
      <c r="U276" s="7" t="str">
        <f>Tabela813[[#This Row],[NR]]&amp; " - "&amp;Tabela813[[#This Row],[Especificação]]</f>
        <v>1.2.1.5.01.5.3.00 - Contribuição Oriunda de Sentenças Judiciais - Servidor Civil Inativo - Dívida Ativa</v>
      </c>
    </row>
    <row r="277" spans="1:21" ht="30">
      <c r="A277" s="23"/>
      <c r="B277" s="29"/>
      <c r="C277" s="20" t="s">
        <v>781</v>
      </c>
      <c r="D277" s="20" t="s">
        <v>790</v>
      </c>
      <c r="E277" s="20" t="s">
        <v>781</v>
      </c>
      <c r="F277" s="20" t="s">
        <v>792</v>
      </c>
      <c r="G277" s="20" t="s">
        <v>783</v>
      </c>
      <c r="H277" s="20" t="s">
        <v>792</v>
      </c>
      <c r="I277" s="20" t="s">
        <v>791</v>
      </c>
      <c r="J277" s="20" t="s">
        <v>787</v>
      </c>
      <c r="K277" s="16" t="str">
        <f>IF(Tabela813[[#This Row],[C]]&lt;&gt;"",IF(Tabela813[[#This Row],[RED]]&lt;&gt;"",(Tabela813[[#This Row],[RED]] &amp; "."),"") &amp; CONCATENATE(Tabela813[[#This Row],[C]],".",Tabela813[[#This Row],[O]],".",Tabela813[[#This Row],[E]],".",Tabela813[[#This Row],[D1]],".",Tabela813[[#This Row],[D2]],".",Tabela813[[#This Row],[D3]],".",Tabela813[[#This Row],[T]],".",Tabela813[[#This Row],[D4]]),"")</f>
        <v>1.2.1.5.01.5.4.00</v>
      </c>
      <c r="L277" s="21" t="s">
        <v>3705</v>
      </c>
      <c r="M277" s="16" t="str">
        <f t="shared" si="4"/>
        <v>A</v>
      </c>
      <c r="N277" s="16">
        <f>IF(VALUE(Tabela813[[#This Row],[RED]]) &gt; 0,1,0) + IF(VALUE(J277)&gt;0,8,IF(VALUE(I277)&gt;0,7,IF(VALUE(H277)&gt;0,6,IF(VALUE(G277)&gt;0,5,IF(VALUE(F277)&gt;0,4,IF(VALUE(E277)&gt;0,3,IF(VALUE(D277)&gt;0,2,1)))))))</f>
        <v>7</v>
      </c>
      <c r="O277" s="20" t="s">
        <v>50</v>
      </c>
      <c r="P277" s="1" t="s">
        <v>132</v>
      </c>
      <c r="Q277" s="1"/>
      <c r="R277" s="16"/>
      <c r="T277" s="7" t="str">
        <f>Tabela813[[#This Row],[NR]]&amp;" - "&amp;Tabela813[[#This Row],[Especificação]]</f>
        <v>1.2.1.5.01.5.4.00 - Contribuição Oriunda de Sentenças Judiciais - Servidor Civil Inativo - Dívida Ativa - Multas e Juros de Mora da Dívida Ativa</v>
      </c>
      <c r="U277" s="7" t="str">
        <f>Tabela813[[#This Row],[NR]]&amp; " - "&amp;Tabela813[[#This Row],[Especificação]]</f>
        <v>1.2.1.5.01.5.4.00 - Contribuição Oriunda de Sentenças Judiciais - Servidor Civil Inativo - Dívida Ativa - Multas e Juros de Mora da Dívida Ativa</v>
      </c>
    </row>
    <row r="278" spans="1:21" ht="30">
      <c r="A278" s="23"/>
      <c r="B278" s="29"/>
      <c r="C278" s="20" t="s">
        <v>781</v>
      </c>
      <c r="D278" s="20" t="s">
        <v>790</v>
      </c>
      <c r="E278" s="20" t="s">
        <v>781</v>
      </c>
      <c r="F278" s="20" t="s">
        <v>792</v>
      </c>
      <c r="G278" s="20" t="s">
        <v>783</v>
      </c>
      <c r="H278" s="20" t="s">
        <v>792</v>
      </c>
      <c r="I278" s="20" t="s">
        <v>792</v>
      </c>
      <c r="J278" s="20" t="s">
        <v>787</v>
      </c>
      <c r="K278" s="16" t="str">
        <f>IF(Tabela813[[#This Row],[C]]&lt;&gt;"",IF(Tabela813[[#This Row],[RED]]&lt;&gt;"",(Tabela813[[#This Row],[RED]] &amp; "."),"") &amp; CONCATENATE(Tabela813[[#This Row],[C]],".",Tabela813[[#This Row],[O]],".",Tabela813[[#This Row],[E]],".",Tabela813[[#This Row],[D1]],".",Tabela813[[#This Row],[D2]],".",Tabela813[[#This Row],[D3]],".",Tabela813[[#This Row],[T]],".",Tabela813[[#This Row],[D4]]),"")</f>
        <v>1.2.1.5.01.5.5.00</v>
      </c>
      <c r="L278" s="21" t="s">
        <v>3706</v>
      </c>
      <c r="M278" s="16" t="str">
        <f t="shared" si="4"/>
        <v>A</v>
      </c>
      <c r="N278" s="16">
        <f>IF(VALUE(Tabela813[[#This Row],[RED]]) &gt; 0,1,0) + IF(VALUE(J278)&gt;0,8,IF(VALUE(I278)&gt;0,7,IF(VALUE(H278)&gt;0,6,IF(VALUE(G278)&gt;0,5,IF(VALUE(F278)&gt;0,4,IF(VALUE(E278)&gt;0,3,IF(VALUE(D278)&gt;0,2,1)))))))</f>
        <v>7</v>
      </c>
      <c r="O278" s="20" t="s">
        <v>50</v>
      </c>
      <c r="P278" s="1" t="s">
        <v>132</v>
      </c>
      <c r="Q278" s="1"/>
      <c r="R278" s="16"/>
      <c r="T278" s="7" t="str">
        <f>Tabela813[[#This Row],[NR]]&amp;" - "&amp;Tabela813[[#This Row],[Especificação]]</f>
        <v>1.2.1.5.01.5.5.00 - Contribuição Oriunda de Sentenças Judiciais - Servidor Civil Inativo - Multas</v>
      </c>
      <c r="U278" s="7" t="str">
        <f>Tabela813[[#This Row],[NR]]&amp; " - "&amp;Tabela813[[#This Row],[Especificação]]</f>
        <v>1.2.1.5.01.5.5.00 - Contribuição Oriunda de Sentenças Judiciais - Servidor Civil Inativo - Multas</v>
      </c>
    </row>
    <row r="279" spans="1:21" ht="30">
      <c r="A279" s="23"/>
      <c r="B279" s="29"/>
      <c r="C279" s="20" t="s">
        <v>781</v>
      </c>
      <c r="D279" s="20" t="s">
        <v>790</v>
      </c>
      <c r="E279" s="20" t="s">
        <v>781</v>
      </c>
      <c r="F279" s="20" t="s">
        <v>792</v>
      </c>
      <c r="G279" s="20" t="s">
        <v>783</v>
      </c>
      <c r="H279" s="20" t="s">
        <v>792</v>
      </c>
      <c r="I279" s="20" t="s">
        <v>786</v>
      </c>
      <c r="J279" s="20" t="s">
        <v>787</v>
      </c>
      <c r="K279" s="16" t="str">
        <f>IF(Tabela813[[#This Row],[C]]&lt;&gt;"",IF(Tabela813[[#This Row],[RED]]&lt;&gt;"",(Tabela813[[#This Row],[RED]] &amp; "."),"") &amp; CONCATENATE(Tabela813[[#This Row],[C]],".",Tabela813[[#This Row],[O]],".",Tabela813[[#This Row],[E]],".",Tabela813[[#This Row],[D1]],".",Tabela813[[#This Row],[D2]],".",Tabela813[[#This Row],[D3]],".",Tabela813[[#This Row],[T]],".",Tabela813[[#This Row],[D4]]),"")</f>
        <v>1.2.1.5.01.5.6.00</v>
      </c>
      <c r="L279" s="21" t="s">
        <v>3707</v>
      </c>
      <c r="M279" s="16" t="str">
        <f t="shared" si="4"/>
        <v>A</v>
      </c>
      <c r="N279" s="16">
        <f>IF(VALUE(Tabela813[[#This Row],[RED]]) &gt; 0,1,0) + IF(VALUE(J279)&gt;0,8,IF(VALUE(I279)&gt;0,7,IF(VALUE(H279)&gt;0,6,IF(VALUE(G279)&gt;0,5,IF(VALUE(F279)&gt;0,4,IF(VALUE(E279)&gt;0,3,IF(VALUE(D279)&gt;0,2,1)))))))</f>
        <v>7</v>
      </c>
      <c r="O279" s="20" t="s">
        <v>50</v>
      </c>
      <c r="P279" s="1" t="s">
        <v>132</v>
      </c>
      <c r="Q279" s="1"/>
      <c r="R279" s="16"/>
      <c r="T279" s="7" t="str">
        <f>Tabela813[[#This Row],[NR]]&amp;" - "&amp;Tabela813[[#This Row],[Especificação]]</f>
        <v>1.2.1.5.01.5.6.00 - Contribuição Oriunda de Sentenças Judiciais - Servidor Civil Inativo - Juros de Mora</v>
      </c>
      <c r="U279" s="7" t="str">
        <f>Tabela813[[#This Row],[NR]]&amp; " - "&amp;Tabela813[[#This Row],[Especificação]]</f>
        <v>1.2.1.5.01.5.6.00 - Contribuição Oriunda de Sentenças Judiciais - Servidor Civil Inativo - Juros de Mora</v>
      </c>
    </row>
    <row r="280" spans="1:21" ht="30">
      <c r="A280" s="23"/>
      <c r="B280" s="29"/>
      <c r="C280" s="20" t="s">
        <v>781</v>
      </c>
      <c r="D280" s="20" t="s">
        <v>790</v>
      </c>
      <c r="E280" s="20" t="s">
        <v>781</v>
      </c>
      <c r="F280" s="20" t="s">
        <v>792</v>
      </c>
      <c r="G280" s="20" t="s">
        <v>783</v>
      </c>
      <c r="H280" s="20" t="s">
        <v>792</v>
      </c>
      <c r="I280" s="20" t="s">
        <v>788</v>
      </c>
      <c r="J280" s="20" t="s">
        <v>787</v>
      </c>
      <c r="K280" s="16" t="str">
        <f>IF(Tabela813[[#This Row],[C]]&lt;&gt;"",IF(Tabela813[[#This Row],[RED]]&lt;&gt;"",(Tabela813[[#This Row],[RED]] &amp; "."),"") &amp; CONCATENATE(Tabela813[[#This Row],[C]],".",Tabela813[[#This Row],[O]],".",Tabela813[[#This Row],[E]],".",Tabela813[[#This Row],[D1]],".",Tabela813[[#This Row],[D2]],".",Tabela813[[#This Row],[D3]],".",Tabela813[[#This Row],[T]],".",Tabela813[[#This Row],[D4]]),"")</f>
        <v>1.2.1.5.01.5.7.00</v>
      </c>
      <c r="L280" s="21" t="s">
        <v>3708</v>
      </c>
      <c r="M280" s="16" t="str">
        <f t="shared" si="4"/>
        <v>A</v>
      </c>
      <c r="N280" s="16">
        <f>IF(VALUE(Tabela813[[#This Row],[RED]]) &gt; 0,1,0) + IF(VALUE(J280)&gt;0,8,IF(VALUE(I280)&gt;0,7,IF(VALUE(H280)&gt;0,6,IF(VALUE(G280)&gt;0,5,IF(VALUE(F280)&gt;0,4,IF(VALUE(E280)&gt;0,3,IF(VALUE(D280)&gt;0,2,1)))))))</f>
        <v>7</v>
      </c>
      <c r="O280" s="20" t="s">
        <v>50</v>
      </c>
      <c r="P280" s="1" t="s">
        <v>132</v>
      </c>
      <c r="Q280" s="1"/>
      <c r="R280" s="16"/>
      <c r="T280" s="7" t="str">
        <f>Tabela813[[#This Row],[NR]]&amp;" - "&amp;Tabela813[[#This Row],[Especificação]]</f>
        <v>1.2.1.5.01.5.7.00 - Contribuição Oriunda de Sentenças Judiciais - Servidor Civil Inativo - Dívida Ativa - Multas da Dívida Ativa</v>
      </c>
      <c r="U280" s="7" t="str">
        <f>Tabela813[[#This Row],[NR]]&amp; " - "&amp;Tabela813[[#This Row],[Especificação]]</f>
        <v>1.2.1.5.01.5.7.00 - Contribuição Oriunda de Sentenças Judiciais - Servidor Civil Inativo - Dívida Ativa - Multas da Dívida Ativa</v>
      </c>
    </row>
    <row r="281" spans="1:21" ht="30">
      <c r="A281" s="23"/>
      <c r="B281" s="29"/>
      <c r="C281" s="20" t="s">
        <v>781</v>
      </c>
      <c r="D281" s="20" t="s">
        <v>790</v>
      </c>
      <c r="E281" s="20" t="s">
        <v>781</v>
      </c>
      <c r="F281" s="20" t="s">
        <v>792</v>
      </c>
      <c r="G281" s="20" t="s">
        <v>783</v>
      </c>
      <c r="H281" s="20" t="s">
        <v>792</v>
      </c>
      <c r="I281" s="20" t="s">
        <v>789</v>
      </c>
      <c r="J281" s="20" t="s">
        <v>787</v>
      </c>
      <c r="K281" s="16" t="str">
        <f>IF(Tabela813[[#This Row],[C]]&lt;&gt;"",IF(Tabela813[[#This Row],[RED]]&lt;&gt;"",(Tabela813[[#This Row],[RED]] &amp; "."),"") &amp; CONCATENATE(Tabela813[[#This Row],[C]],".",Tabela813[[#This Row],[O]],".",Tabela813[[#This Row],[E]],".",Tabela813[[#This Row],[D1]],".",Tabela813[[#This Row],[D2]],".",Tabela813[[#This Row],[D3]],".",Tabela813[[#This Row],[T]],".",Tabela813[[#This Row],[D4]]),"")</f>
        <v>1.2.1.5.01.5.8.00</v>
      </c>
      <c r="L281" s="21" t="s">
        <v>3709</v>
      </c>
      <c r="M281" s="16" t="str">
        <f t="shared" si="4"/>
        <v>A</v>
      </c>
      <c r="N281" s="16">
        <f>IF(VALUE(Tabela813[[#This Row],[RED]]) &gt; 0,1,0) + IF(VALUE(J281)&gt;0,8,IF(VALUE(I281)&gt;0,7,IF(VALUE(H281)&gt;0,6,IF(VALUE(G281)&gt;0,5,IF(VALUE(F281)&gt;0,4,IF(VALUE(E281)&gt;0,3,IF(VALUE(D281)&gt;0,2,1)))))))</f>
        <v>7</v>
      </c>
      <c r="O281" s="20" t="s">
        <v>50</v>
      </c>
      <c r="P281" s="1" t="s">
        <v>132</v>
      </c>
      <c r="Q281" s="1"/>
      <c r="R281" s="16"/>
      <c r="T281" s="7" t="str">
        <f>Tabela813[[#This Row],[NR]]&amp;" - "&amp;Tabela813[[#This Row],[Especificação]]</f>
        <v>1.2.1.5.01.5.8.00 - Contribuição Oriunda de Sentenças Judiciais - Servidor Civil Inativo - Juros de Mora da Dívida Ativa</v>
      </c>
      <c r="U281" s="7" t="str">
        <f>Tabela813[[#This Row],[NR]]&amp; " - "&amp;Tabela813[[#This Row],[Especificação]]</f>
        <v>1.2.1.5.01.5.8.00 - Contribuição Oriunda de Sentenças Judiciais - Servidor Civil Inativo - Juros de Mora da Dívida Ativa</v>
      </c>
    </row>
    <row r="282" spans="1:21" ht="30">
      <c r="A282" s="23"/>
      <c r="B282" s="29"/>
      <c r="C282" s="20" t="s">
        <v>781</v>
      </c>
      <c r="D282" s="20" t="s">
        <v>790</v>
      </c>
      <c r="E282" s="20" t="s">
        <v>781</v>
      </c>
      <c r="F282" s="20" t="s">
        <v>792</v>
      </c>
      <c r="G282" s="20" t="s">
        <v>783</v>
      </c>
      <c r="H282" s="20" t="s">
        <v>786</v>
      </c>
      <c r="I282" s="20" t="s">
        <v>784</v>
      </c>
      <c r="J282" s="20" t="s">
        <v>787</v>
      </c>
      <c r="K282" s="16" t="str">
        <f>IF(Tabela813[[#This Row],[C]]&lt;&gt;"",IF(Tabela813[[#This Row],[RED]]&lt;&gt;"",(Tabela813[[#This Row],[RED]] &amp; "."),"") &amp; CONCATENATE(Tabela813[[#This Row],[C]],".",Tabela813[[#This Row],[O]],".",Tabela813[[#This Row],[E]],".",Tabela813[[#This Row],[D1]],".",Tabela813[[#This Row],[D2]],".",Tabela813[[#This Row],[D3]],".",Tabela813[[#This Row],[T]],".",Tabela813[[#This Row],[D4]]),"")</f>
        <v>1.2.1.5.01.6.0.00</v>
      </c>
      <c r="L282" s="21" t="s">
        <v>133</v>
      </c>
      <c r="M282" s="16" t="str">
        <f t="shared" si="4"/>
        <v>S</v>
      </c>
      <c r="N282" s="16">
        <f>IF(VALUE(Tabela813[[#This Row],[RED]]) &gt; 0,1,0) + IF(VALUE(J282)&gt;0,8,IF(VALUE(I282)&gt;0,7,IF(VALUE(H282)&gt;0,6,IF(VALUE(G282)&gt;0,5,IF(VALUE(F282)&gt;0,4,IF(VALUE(E282)&gt;0,3,IF(VALUE(D282)&gt;0,2,1)))))))</f>
        <v>6</v>
      </c>
      <c r="O282" s="20" t="s">
        <v>50</v>
      </c>
      <c r="P282" s="1" t="s">
        <v>134</v>
      </c>
      <c r="Q282" s="1"/>
      <c r="R282" s="16"/>
      <c r="T282" s="7" t="str">
        <f>Tabela813[[#This Row],[NR]]&amp;" - "&amp;Tabela813[[#This Row],[Especificação]]</f>
        <v>1.2.1.5.01.6.0.00 - Contribuição Oriunda de Sentenças Judiciais - Servidor Civil - Pensionistas</v>
      </c>
      <c r="U282" s="7" t="str">
        <f>Tabela813[[#This Row],[NR]]&amp; " - "&amp;Tabela813[[#This Row],[Especificação]]</f>
        <v>1.2.1.5.01.6.0.00 - Contribuição Oriunda de Sentenças Judiciais - Servidor Civil - Pensionistas</v>
      </c>
    </row>
    <row r="283" spans="1:21" ht="30">
      <c r="A283" s="23"/>
      <c r="B283" s="29"/>
      <c r="C283" s="20" t="s">
        <v>781</v>
      </c>
      <c r="D283" s="20" t="s">
        <v>790</v>
      </c>
      <c r="E283" s="20" t="s">
        <v>781</v>
      </c>
      <c r="F283" s="20" t="s">
        <v>792</v>
      </c>
      <c r="G283" s="20" t="s">
        <v>783</v>
      </c>
      <c r="H283" s="20" t="s">
        <v>786</v>
      </c>
      <c r="I283" s="20" t="s">
        <v>781</v>
      </c>
      <c r="J283" s="20" t="s">
        <v>787</v>
      </c>
      <c r="K283" s="16" t="str">
        <f>IF(Tabela813[[#This Row],[C]]&lt;&gt;"",IF(Tabela813[[#This Row],[RED]]&lt;&gt;"",(Tabela813[[#This Row],[RED]] &amp; "."),"") &amp; CONCATENATE(Tabela813[[#This Row],[C]],".",Tabela813[[#This Row],[O]],".",Tabela813[[#This Row],[E]],".",Tabela813[[#This Row],[D1]],".",Tabela813[[#This Row],[D2]],".",Tabela813[[#This Row],[D3]],".",Tabela813[[#This Row],[T]],".",Tabela813[[#This Row],[D4]]),"")</f>
        <v>1.2.1.5.01.6.1.00</v>
      </c>
      <c r="L283" s="21" t="s">
        <v>3710</v>
      </c>
      <c r="M283" s="16" t="str">
        <f t="shared" si="4"/>
        <v>A</v>
      </c>
      <c r="N283" s="16">
        <f>IF(VALUE(Tabela813[[#This Row],[RED]]) &gt; 0,1,0) + IF(VALUE(J283)&gt;0,8,IF(VALUE(I283)&gt;0,7,IF(VALUE(H283)&gt;0,6,IF(VALUE(G283)&gt;0,5,IF(VALUE(F283)&gt;0,4,IF(VALUE(E283)&gt;0,3,IF(VALUE(D283)&gt;0,2,1)))))))</f>
        <v>7</v>
      </c>
      <c r="O283" s="20" t="s">
        <v>50</v>
      </c>
      <c r="P283" s="1" t="s">
        <v>134</v>
      </c>
      <c r="Q283" s="1"/>
      <c r="R283" s="16"/>
      <c r="T283" s="7" t="str">
        <f>Tabela813[[#This Row],[NR]]&amp;" - "&amp;Tabela813[[#This Row],[Especificação]]</f>
        <v>1.2.1.5.01.6.1.00 - Contribuição Oriunda de Sentenças Judiciais - Servidor Civil - Pensionistas - Principal</v>
      </c>
      <c r="U283" s="7" t="str">
        <f>Tabela813[[#This Row],[NR]]&amp; " - "&amp;Tabela813[[#This Row],[Especificação]]</f>
        <v>1.2.1.5.01.6.1.00 - Contribuição Oriunda de Sentenças Judiciais - Servidor Civil - Pensionistas - Principal</v>
      </c>
    </row>
    <row r="284" spans="1:21" ht="30">
      <c r="A284" s="23"/>
      <c r="B284" s="29"/>
      <c r="C284" s="20" t="s">
        <v>781</v>
      </c>
      <c r="D284" s="20" t="s">
        <v>790</v>
      </c>
      <c r="E284" s="20" t="s">
        <v>781</v>
      </c>
      <c r="F284" s="20" t="s">
        <v>792</v>
      </c>
      <c r="G284" s="20" t="s">
        <v>783</v>
      </c>
      <c r="H284" s="20" t="s">
        <v>786</v>
      </c>
      <c r="I284" s="20" t="s">
        <v>790</v>
      </c>
      <c r="J284" s="20" t="s">
        <v>787</v>
      </c>
      <c r="K284" s="16" t="str">
        <f>IF(Tabela813[[#This Row],[C]]&lt;&gt;"",IF(Tabela813[[#This Row],[RED]]&lt;&gt;"",(Tabela813[[#This Row],[RED]] &amp; "."),"") &amp; CONCATENATE(Tabela813[[#This Row],[C]],".",Tabela813[[#This Row],[O]],".",Tabela813[[#This Row],[E]],".",Tabela813[[#This Row],[D1]],".",Tabela813[[#This Row],[D2]],".",Tabela813[[#This Row],[D3]],".",Tabela813[[#This Row],[T]],".",Tabela813[[#This Row],[D4]]),"")</f>
        <v>1.2.1.5.01.6.2.00</v>
      </c>
      <c r="L284" s="21" t="s">
        <v>3711</v>
      </c>
      <c r="M284" s="16" t="str">
        <f t="shared" si="4"/>
        <v>A</v>
      </c>
      <c r="N284" s="16">
        <f>IF(VALUE(Tabela813[[#This Row],[RED]]) &gt; 0,1,0) + IF(VALUE(J284)&gt;0,8,IF(VALUE(I284)&gt;0,7,IF(VALUE(H284)&gt;0,6,IF(VALUE(G284)&gt;0,5,IF(VALUE(F284)&gt;0,4,IF(VALUE(E284)&gt;0,3,IF(VALUE(D284)&gt;0,2,1)))))))</f>
        <v>7</v>
      </c>
      <c r="O284" s="20" t="s">
        <v>50</v>
      </c>
      <c r="P284" s="1" t="s">
        <v>134</v>
      </c>
      <c r="Q284" s="1"/>
      <c r="R284" s="16"/>
      <c r="T284" s="7" t="str">
        <f>Tabela813[[#This Row],[NR]]&amp;" - "&amp;Tabela813[[#This Row],[Especificação]]</f>
        <v>1.2.1.5.01.6.2.00 - Contribuição Oriunda de Sentenças Judiciais - Servidor Civil - Pensionistas - Multas e Juros de Mora</v>
      </c>
      <c r="U284" s="7" t="str">
        <f>Tabela813[[#This Row],[NR]]&amp; " - "&amp;Tabela813[[#This Row],[Especificação]]</f>
        <v>1.2.1.5.01.6.2.00 - Contribuição Oriunda de Sentenças Judiciais - Servidor Civil - Pensionistas - Multas e Juros de Mora</v>
      </c>
    </row>
    <row r="285" spans="1:21" ht="30">
      <c r="A285" s="23"/>
      <c r="B285" s="29"/>
      <c r="C285" s="20" t="s">
        <v>781</v>
      </c>
      <c r="D285" s="20" t="s">
        <v>790</v>
      </c>
      <c r="E285" s="20" t="s">
        <v>781</v>
      </c>
      <c r="F285" s="20" t="s">
        <v>792</v>
      </c>
      <c r="G285" s="20" t="s">
        <v>783</v>
      </c>
      <c r="H285" s="20" t="s">
        <v>786</v>
      </c>
      <c r="I285" s="20" t="s">
        <v>782</v>
      </c>
      <c r="J285" s="20" t="s">
        <v>787</v>
      </c>
      <c r="K285" s="16" t="str">
        <f>IF(Tabela813[[#This Row],[C]]&lt;&gt;"",IF(Tabela813[[#This Row],[RED]]&lt;&gt;"",(Tabela813[[#This Row],[RED]] &amp; "."),"") &amp; CONCATENATE(Tabela813[[#This Row],[C]],".",Tabela813[[#This Row],[O]],".",Tabela813[[#This Row],[E]],".",Tabela813[[#This Row],[D1]],".",Tabela813[[#This Row],[D2]],".",Tabela813[[#This Row],[D3]],".",Tabela813[[#This Row],[T]],".",Tabela813[[#This Row],[D4]]),"")</f>
        <v>1.2.1.5.01.6.3.00</v>
      </c>
      <c r="L285" s="21" t="s">
        <v>3712</v>
      </c>
      <c r="M285" s="16" t="str">
        <f t="shared" si="4"/>
        <v>A</v>
      </c>
      <c r="N285" s="16">
        <f>IF(VALUE(Tabela813[[#This Row],[RED]]) &gt; 0,1,0) + IF(VALUE(J285)&gt;0,8,IF(VALUE(I285)&gt;0,7,IF(VALUE(H285)&gt;0,6,IF(VALUE(G285)&gt;0,5,IF(VALUE(F285)&gt;0,4,IF(VALUE(E285)&gt;0,3,IF(VALUE(D285)&gt;0,2,1)))))))</f>
        <v>7</v>
      </c>
      <c r="O285" s="20" t="s">
        <v>50</v>
      </c>
      <c r="P285" s="1" t="s">
        <v>134</v>
      </c>
      <c r="Q285" s="1"/>
      <c r="R285" s="16"/>
      <c r="T285" s="7" t="str">
        <f>Tabela813[[#This Row],[NR]]&amp;" - "&amp;Tabela813[[#This Row],[Especificação]]</f>
        <v>1.2.1.5.01.6.3.00 - Contribuição Oriunda de Sentenças Judiciais - Servidor Civil - Pensionistas - Dívida Ativa</v>
      </c>
      <c r="U285" s="7" t="str">
        <f>Tabela813[[#This Row],[NR]]&amp; " - "&amp;Tabela813[[#This Row],[Especificação]]</f>
        <v>1.2.1.5.01.6.3.00 - Contribuição Oriunda de Sentenças Judiciais - Servidor Civil - Pensionistas - Dívida Ativa</v>
      </c>
    </row>
    <row r="286" spans="1:21" ht="30">
      <c r="A286" s="23"/>
      <c r="B286" s="29"/>
      <c r="C286" s="20" t="s">
        <v>781</v>
      </c>
      <c r="D286" s="20" t="s">
        <v>790</v>
      </c>
      <c r="E286" s="20" t="s">
        <v>781</v>
      </c>
      <c r="F286" s="20" t="s">
        <v>792</v>
      </c>
      <c r="G286" s="20" t="s">
        <v>783</v>
      </c>
      <c r="H286" s="20" t="s">
        <v>786</v>
      </c>
      <c r="I286" s="20" t="s">
        <v>791</v>
      </c>
      <c r="J286" s="20" t="s">
        <v>787</v>
      </c>
      <c r="K286" s="16" t="str">
        <f>IF(Tabela813[[#This Row],[C]]&lt;&gt;"",IF(Tabela813[[#This Row],[RED]]&lt;&gt;"",(Tabela813[[#This Row],[RED]] &amp; "."),"") &amp; CONCATENATE(Tabela813[[#This Row],[C]],".",Tabela813[[#This Row],[O]],".",Tabela813[[#This Row],[E]],".",Tabela813[[#This Row],[D1]],".",Tabela813[[#This Row],[D2]],".",Tabela813[[#This Row],[D3]],".",Tabela813[[#This Row],[T]],".",Tabela813[[#This Row],[D4]]),"")</f>
        <v>1.2.1.5.01.6.4.00</v>
      </c>
      <c r="L286" s="21" t="s">
        <v>3713</v>
      </c>
      <c r="M286" s="16" t="str">
        <f t="shared" si="4"/>
        <v>A</v>
      </c>
      <c r="N286" s="16">
        <f>IF(VALUE(Tabela813[[#This Row],[RED]]) &gt; 0,1,0) + IF(VALUE(J286)&gt;0,8,IF(VALUE(I286)&gt;0,7,IF(VALUE(H286)&gt;0,6,IF(VALUE(G286)&gt;0,5,IF(VALUE(F286)&gt;0,4,IF(VALUE(E286)&gt;0,3,IF(VALUE(D286)&gt;0,2,1)))))))</f>
        <v>7</v>
      </c>
      <c r="O286" s="20" t="s">
        <v>50</v>
      </c>
      <c r="P286" s="1" t="s">
        <v>134</v>
      </c>
      <c r="Q286" s="1"/>
      <c r="R286" s="16"/>
      <c r="T286" s="7" t="str">
        <f>Tabela813[[#This Row],[NR]]&amp;" - "&amp;Tabela813[[#This Row],[Especificação]]</f>
        <v>1.2.1.5.01.6.4.00 - Contribuição Oriunda de Sentenças Judiciais - Servidor Civil - Pensionistas - Dívida Ativa - Multas e Juros de Mora da Dívida Ativa</v>
      </c>
      <c r="U286" s="7" t="str">
        <f>Tabela813[[#This Row],[NR]]&amp; " - "&amp;Tabela813[[#This Row],[Especificação]]</f>
        <v>1.2.1.5.01.6.4.00 - Contribuição Oriunda de Sentenças Judiciais - Servidor Civil - Pensionistas - Dívida Ativa - Multas e Juros de Mora da Dívida Ativa</v>
      </c>
    </row>
    <row r="287" spans="1:21" ht="30">
      <c r="A287" s="23"/>
      <c r="B287" s="29"/>
      <c r="C287" s="20" t="s">
        <v>781</v>
      </c>
      <c r="D287" s="20" t="s">
        <v>790</v>
      </c>
      <c r="E287" s="20" t="s">
        <v>781</v>
      </c>
      <c r="F287" s="20" t="s">
        <v>792</v>
      </c>
      <c r="G287" s="20" t="s">
        <v>783</v>
      </c>
      <c r="H287" s="20" t="s">
        <v>786</v>
      </c>
      <c r="I287" s="20" t="s">
        <v>792</v>
      </c>
      <c r="J287" s="20" t="s">
        <v>787</v>
      </c>
      <c r="K287" s="16" t="str">
        <f>IF(Tabela813[[#This Row],[C]]&lt;&gt;"",IF(Tabela813[[#This Row],[RED]]&lt;&gt;"",(Tabela813[[#This Row],[RED]] &amp; "."),"") &amp; CONCATENATE(Tabela813[[#This Row],[C]],".",Tabela813[[#This Row],[O]],".",Tabela813[[#This Row],[E]],".",Tabela813[[#This Row],[D1]],".",Tabela813[[#This Row],[D2]],".",Tabela813[[#This Row],[D3]],".",Tabela813[[#This Row],[T]],".",Tabela813[[#This Row],[D4]]),"")</f>
        <v>1.2.1.5.01.6.5.00</v>
      </c>
      <c r="L287" s="21" t="s">
        <v>3714</v>
      </c>
      <c r="M287" s="16" t="str">
        <f t="shared" si="4"/>
        <v>A</v>
      </c>
      <c r="N287" s="16">
        <f>IF(VALUE(Tabela813[[#This Row],[RED]]) &gt; 0,1,0) + IF(VALUE(J287)&gt;0,8,IF(VALUE(I287)&gt;0,7,IF(VALUE(H287)&gt;0,6,IF(VALUE(G287)&gt;0,5,IF(VALUE(F287)&gt;0,4,IF(VALUE(E287)&gt;0,3,IF(VALUE(D287)&gt;0,2,1)))))))</f>
        <v>7</v>
      </c>
      <c r="O287" s="20" t="s">
        <v>50</v>
      </c>
      <c r="P287" s="1" t="s">
        <v>134</v>
      </c>
      <c r="Q287" s="1"/>
      <c r="R287" s="16"/>
      <c r="T287" s="7" t="str">
        <f>Tabela813[[#This Row],[NR]]&amp;" - "&amp;Tabela813[[#This Row],[Especificação]]</f>
        <v>1.2.1.5.01.6.5.00 - Contribuição Oriunda de Sentenças Judiciais - Servidor Civil - Pensionistas - Multas</v>
      </c>
      <c r="U287" s="7" t="str">
        <f>Tabela813[[#This Row],[NR]]&amp; " - "&amp;Tabela813[[#This Row],[Especificação]]</f>
        <v>1.2.1.5.01.6.5.00 - Contribuição Oriunda de Sentenças Judiciais - Servidor Civil - Pensionistas - Multas</v>
      </c>
    </row>
    <row r="288" spans="1:21" ht="30">
      <c r="A288" s="23"/>
      <c r="B288" s="29"/>
      <c r="C288" s="20" t="s">
        <v>781</v>
      </c>
      <c r="D288" s="20" t="s">
        <v>790</v>
      </c>
      <c r="E288" s="20" t="s">
        <v>781</v>
      </c>
      <c r="F288" s="20" t="s">
        <v>792</v>
      </c>
      <c r="G288" s="20" t="s">
        <v>783</v>
      </c>
      <c r="H288" s="20" t="s">
        <v>786</v>
      </c>
      <c r="I288" s="20" t="s">
        <v>786</v>
      </c>
      <c r="J288" s="20" t="s">
        <v>787</v>
      </c>
      <c r="K288" s="16" t="str">
        <f>IF(Tabela813[[#This Row],[C]]&lt;&gt;"",IF(Tabela813[[#This Row],[RED]]&lt;&gt;"",(Tabela813[[#This Row],[RED]] &amp; "."),"") &amp; CONCATENATE(Tabela813[[#This Row],[C]],".",Tabela813[[#This Row],[O]],".",Tabela813[[#This Row],[E]],".",Tabela813[[#This Row],[D1]],".",Tabela813[[#This Row],[D2]],".",Tabela813[[#This Row],[D3]],".",Tabela813[[#This Row],[T]],".",Tabela813[[#This Row],[D4]]),"")</f>
        <v>1.2.1.5.01.6.6.00</v>
      </c>
      <c r="L288" s="21" t="s">
        <v>3715</v>
      </c>
      <c r="M288" s="16" t="str">
        <f t="shared" si="4"/>
        <v>A</v>
      </c>
      <c r="N288" s="16">
        <f>IF(VALUE(Tabela813[[#This Row],[RED]]) &gt; 0,1,0) + IF(VALUE(J288)&gt;0,8,IF(VALUE(I288)&gt;0,7,IF(VALUE(H288)&gt;0,6,IF(VALUE(G288)&gt;0,5,IF(VALUE(F288)&gt;0,4,IF(VALUE(E288)&gt;0,3,IF(VALUE(D288)&gt;0,2,1)))))))</f>
        <v>7</v>
      </c>
      <c r="O288" s="20" t="s">
        <v>50</v>
      </c>
      <c r="P288" s="1" t="s">
        <v>134</v>
      </c>
      <c r="Q288" s="1"/>
      <c r="R288" s="16"/>
      <c r="T288" s="7" t="str">
        <f>Tabela813[[#This Row],[NR]]&amp;" - "&amp;Tabela813[[#This Row],[Especificação]]</f>
        <v>1.2.1.5.01.6.6.00 - Contribuição Oriunda de Sentenças Judiciais - Servidor Civil - Pensionistas - Juros de Mora</v>
      </c>
      <c r="U288" s="7" t="str">
        <f>Tabela813[[#This Row],[NR]]&amp; " - "&amp;Tabela813[[#This Row],[Especificação]]</f>
        <v>1.2.1.5.01.6.6.00 - Contribuição Oriunda de Sentenças Judiciais - Servidor Civil - Pensionistas - Juros de Mora</v>
      </c>
    </row>
    <row r="289" spans="1:21" ht="30">
      <c r="A289" s="23"/>
      <c r="B289" s="29"/>
      <c r="C289" s="20" t="s">
        <v>781</v>
      </c>
      <c r="D289" s="20" t="s">
        <v>790</v>
      </c>
      <c r="E289" s="20" t="s">
        <v>781</v>
      </c>
      <c r="F289" s="20" t="s">
        <v>792</v>
      </c>
      <c r="G289" s="20" t="s">
        <v>783</v>
      </c>
      <c r="H289" s="20" t="s">
        <v>786</v>
      </c>
      <c r="I289" s="20" t="s">
        <v>788</v>
      </c>
      <c r="J289" s="20" t="s">
        <v>787</v>
      </c>
      <c r="K289" s="16" t="str">
        <f>IF(Tabela813[[#This Row],[C]]&lt;&gt;"",IF(Tabela813[[#This Row],[RED]]&lt;&gt;"",(Tabela813[[#This Row],[RED]] &amp; "."),"") &amp; CONCATENATE(Tabela813[[#This Row],[C]],".",Tabela813[[#This Row],[O]],".",Tabela813[[#This Row],[E]],".",Tabela813[[#This Row],[D1]],".",Tabela813[[#This Row],[D2]],".",Tabela813[[#This Row],[D3]],".",Tabela813[[#This Row],[T]],".",Tabela813[[#This Row],[D4]]),"")</f>
        <v>1.2.1.5.01.6.7.00</v>
      </c>
      <c r="L289" s="21" t="s">
        <v>3716</v>
      </c>
      <c r="M289" s="16" t="str">
        <f t="shared" si="4"/>
        <v>A</v>
      </c>
      <c r="N289" s="16">
        <f>IF(VALUE(Tabela813[[#This Row],[RED]]) &gt; 0,1,0) + IF(VALUE(J289)&gt;0,8,IF(VALUE(I289)&gt;0,7,IF(VALUE(H289)&gt;0,6,IF(VALUE(G289)&gt;0,5,IF(VALUE(F289)&gt;0,4,IF(VALUE(E289)&gt;0,3,IF(VALUE(D289)&gt;0,2,1)))))))</f>
        <v>7</v>
      </c>
      <c r="O289" s="20" t="s">
        <v>50</v>
      </c>
      <c r="P289" s="1" t="s">
        <v>134</v>
      </c>
      <c r="Q289" s="1"/>
      <c r="R289" s="16"/>
      <c r="T289" s="7" t="str">
        <f>Tabela813[[#This Row],[NR]]&amp;" - "&amp;Tabela813[[#This Row],[Especificação]]</f>
        <v>1.2.1.5.01.6.7.00 - Contribuição Oriunda de Sentenças Judiciais - Servidor Civil - Pensionistas - Dívida Ativa - Multas da Dívida Ativa</v>
      </c>
      <c r="U289" s="7" t="str">
        <f>Tabela813[[#This Row],[NR]]&amp; " - "&amp;Tabela813[[#This Row],[Especificação]]</f>
        <v>1.2.1.5.01.6.7.00 - Contribuição Oriunda de Sentenças Judiciais - Servidor Civil - Pensionistas - Dívida Ativa - Multas da Dívida Ativa</v>
      </c>
    </row>
    <row r="290" spans="1:21" ht="30">
      <c r="A290" s="23"/>
      <c r="B290" s="29"/>
      <c r="C290" s="20" t="s">
        <v>781</v>
      </c>
      <c r="D290" s="20" t="s">
        <v>790</v>
      </c>
      <c r="E290" s="20" t="s">
        <v>781</v>
      </c>
      <c r="F290" s="20" t="s">
        <v>792</v>
      </c>
      <c r="G290" s="20" t="s">
        <v>783</v>
      </c>
      <c r="H290" s="20" t="s">
        <v>786</v>
      </c>
      <c r="I290" s="20" t="s">
        <v>789</v>
      </c>
      <c r="J290" s="20" t="s">
        <v>787</v>
      </c>
      <c r="K290" s="16" t="str">
        <f>IF(Tabela813[[#This Row],[C]]&lt;&gt;"",IF(Tabela813[[#This Row],[RED]]&lt;&gt;"",(Tabela813[[#This Row],[RED]] &amp; "."),"") &amp; CONCATENATE(Tabela813[[#This Row],[C]],".",Tabela813[[#This Row],[O]],".",Tabela813[[#This Row],[E]],".",Tabela813[[#This Row],[D1]],".",Tabela813[[#This Row],[D2]],".",Tabela813[[#This Row],[D3]],".",Tabela813[[#This Row],[T]],".",Tabela813[[#This Row],[D4]]),"")</f>
        <v>1.2.1.5.01.6.8.00</v>
      </c>
      <c r="L290" s="21" t="s">
        <v>3717</v>
      </c>
      <c r="M290" s="16" t="str">
        <f t="shared" si="4"/>
        <v>A</v>
      </c>
      <c r="N290" s="16">
        <f>IF(VALUE(Tabela813[[#This Row],[RED]]) &gt; 0,1,0) + IF(VALUE(J290)&gt;0,8,IF(VALUE(I290)&gt;0,7,IF(VALUE(H290)&gt;0,6,IF(VALUE(G290)&gt;0,5,IF(VALUE(F290)&gt;0,4,IF(VALUE(E290)&gt;0,3,IF(VALUE(D290)&gt;0,2,1)))))))</f>
        <v>7</v>
      </c>
      <c r="O290" s="20" t="s">
        <v>50</v>
      </c>
      <c r="P290" s="1" t="s">
        <v>134</v>
      </c>
      <c r="Q290" s="1"/>
      <c r="R290" s="16"/>
      <c r="T290" s="7" t="str">
        <f>Tabela813[[#This Row],[NR]]&amp;" - "&amp;Tabela813[[#This Row],[Especificação]]</f>
        <v>1.2.1.5.01.6.8.00 - Contribuição Oriunda de Sentenças Judiciais - Servidor Civil - Pensionistas - Juros de Mora da Dívida Ativa</v>
      </c>
      <c r="U290" s="7" t="str">
        <f>Tabela813[[#This Row],[NR]]&amp; " - "&amp;Tabela813[[#This Row],[Especificação]]</f>
        <v>1.2.1.5.01.6.8.00 - Contribuição Oriunda de Sentenças Judiciais - Servidor Civil - Pensionistas - Juros de Mora da Dívida Ativa</v>
      </c>
    </row>
    <row r="291" spans="1:21" ht="30">
      <c r="A291" s="23"/>
      <c r="B291" s="29"/>
      <c r="C291" s="20" t="s">
        <v>781</v>
      </c>
      <c r="D291" s="20" t="s">
        <v>790</v>
      </c>
      <c r="E291" s="20" t="s">
        <v>781</v>
      </c>
      <c r="F291" s="20" t="s">
        <v>792</v>
      </c>
      <c r="G291" s="20" t="s">
        <v>785</v>
      </c>
      <c r="H291" s="20" t="s">
        <v>784</v>
      </c>
      <c r="I291" s="20" t="s">
        <v>784</v>
      </c>
      <c r="J291" s="20" t="s">
        <v>787</v>
      </c>
      <c r="K291" s="16" t="str">
        <f>IF(Tabela813[[#This Row],[C]]&lt;&gt;"",IF(Tabela813[[#This Row],[RED]]&lt;&gt;"",(Tabela813[[#This Row],[RED]] &amp; "."),"") &amp; CONCATENATE(Tabela813[[#This Row],[C]],".",Tabela813[[#This Row],[O]],".",Tabela813[[#This Row],[E]],".",Tabela813[[#This Row],[D1]],".",Tabela813[[#This Row],[D2]],".",Tabela813[[#This Row],[D3]],".",Tabela813[[#This Row],[T]],".",Tabela813[[#This Row],[D4]]),"")</f>
        <v>1.2.1.5.02.0.0.00</v>
      </c>
      <c r="L291" s="21" t="s">
        <v>135</v>
      </c>
      <c r="M291" s="16" t="str">
        <f t="shared" si="4"/>
        <v>S</v>
      </c>
      <c r="N291" s="16">
        <f>IF(VALUE(Tabela813[[#This Row],[RED]]) &gt; 0,1,0) + IF(VALUE(J291)&gt;0,8,IF(VALUE(I291)&gt;0,7,IF(VALUE(H291)&gt;0,6,IF(VALUE(G291)&gt;0,5,IF(VALUE(F291)&gt;0,4,IF(VALUE(E291)&gt;0,3,IF(VALUE(D291)&gt;0,2,1)))))))</f>
        <v>5</v>
      </c>
      <c r="O291" s="20" t="s">
        <v>50</v>
      </c>
      <c r="P291" s="1" t="s">
        <v>136</v>
      </c>
      <c r="Q291" s="1"/>
      <c r="R291" s="16"/>
      <c r="T291" s="7" t="str">
        <f>Tabela813[[#This Row],[NR]]&amp;" - "&amp;Tabela813[[#This Row],[Especificação]]</f>
        <v>1.2.1.5.02.0.0.00 - Contribuição Patronal - Servidor Civil</v>
      </c>
      <c r="U291" s="7" t="str">
        <f>Tabela813[[#This Row],[NR]]&amp; " - "&amp;Tabela813[[#This Row],[Especificação]]</f>
        <v>1.2.1.5.02.0.0.00 - Contribuição Patronal - Servidor Civil</v>
      </c>
    </row>
    <row r="292" spans="1:21" ht="30">
      <c r="A292" s="23"/>
      <c r="B292" s="29"/>
      <c r="C292" s="20" t="s">
        <v>781</v>
      </c>
      <c r="D292" s="20" t="s">
        <v>790</v>
      </c>
      <c r="E292" s="20" t="s">
        <v>781</v>
      </c>
      <c r="F292" s="20" t="s">
        <v>792</v>
      </c>
      <c r="G292" s="20" t="s">
        <v>785</v>
      </c>
      <c r="H292" s="20" t="s">
        <v>781</v>
      </c>
      <c r="I292" s="20" t="s">
        <v>784</v>
      </c>
      <c r="J292" s="20" t="s">
        <v>787</v>
      </c>
      <c r="K292" s="16" t="str">
        <f>IF(Tabela813[[#This Row],[C]]&lt;&gt;"",IF(Tabela813[[#This Row],[RED]]&lt;&gt;"",(Tabela813[[#This Row],[RED]] &amp; "."),"") &amp; CONCATENATE(Tabela813[[#This Row],[C]],".",Tabela813[[#This Row],[O]],".",Tabela813[[#This Row],[E]],".",Tabela813[[#This Row],[D1]],".",Tabela813[[#This Row],[D2]],".",Tabela813[[#This Row],[D3]],".",Tabela813[[#This Row],[T]],".",Tabela813[[#This Row],[D4]]),"")</f>
        <v>1.2.1.5.02.1.0.00</v>
      </c>
      <c r="L292" s="21" t="s">
        <v>137</v>
      </c>
      <c r="M292" s="16" t="str">
        <f t="shared" si="4"/>
        <v>S</v>
      </c>
      <c r="N292" s="16">
        <f>IF(VALUE(Tabela813[[#This Row],[RED]]) &gt; 0,1,0) + IF(VALUE(J292)&gt;0,8,IF(VALUE(I292)&gt;0,7,IF(VALUE(H292)&gt;0,6,IF(VALUE(G292)&gt;0,5,IF(VALUE(F292)&gt;0,4,IF(VALUE(E292)&gt;0,3,IF(VALUE(D292)&gt;0,2,1)))))))</f>
        <v>6</v>
      </c>
      <c r="O292" s="20" t="s">
        <v>50</v>
      </c>
      <c r="P292" s="1" t="s">
        <v>138</v>
      </c>
      <c r="Q292" s="1"/>
      <c r="R292" s="16"/>
      <c r="T292" s="7" t="str">
        <f>Tabela813[[#This Row],[NR]]&amp;" - "&amp;Tabela813[[#This Row],[Especificação]]</f>
        <v>1.2.1.5.02.1.0.00 - Contribuição Patronal - Servidor Civil Ativo</v>
      </c>
      <c r="U292" s="7" t="str">
        <f>Tabela813[[#This Row],[NR]]&amp; " - "&amp;Tabela813[[#This Row],[Especificação]]</f>
        <v>1.2.1.5.02.1.0.00 - Contribuição Patronal - Servidor Civil Ativo</v>
      </c>
    </row>
    <row r="293" spans="1:21" ht="30">
      <c r="A293" s="23"/>
      <c r="B293" s="29"/>
      <c r="C293" s="20" t="s">
        <v>781</v>
      </c>
      <c r="D293" s="20" t="s">
        <v>790</v>
      </c>
      <c r="E293" s="20" t="s">
        <v>781</v>
      </c>
      <c r="F293" s="20" t="s">
        <v>792</v>
      </c>
      <c r="G293" s="20" t="s">
        <v>785</v>
      </c>
      <c r="H293" s="20" t="s">
        <v>781</v>
      </c>
      <c r="I293" s="20" t="s">
        <v>781</v>
      </c>
      <c r="J293" s="20" t="s">
        <v>787</v>
      </c>
      <c r="K293" s="16" t="str">
        <f>IF(Tabela813[[#This Row],[C]]&lt;&gt;"",IF(Tabela813[[#This Row],[RED]]&lt;&gt;"",(Tabela813[[#This Row],[RED]] &amp; "."),"") &amp; CONCATENATE(Tabela813[[#This Row],[C]],".",Tabela813[[#This Row],[O]],".",Tabela813[[#This Row],[E]],".",Tabela813[[#This Row],[D1]],".",Tabela813[[#This Row],[D2]],".",Tabela813[[#This Row],[D3]],".",Tabela813[[#This Row],[T]],".",Tabela813[[#This Row],[D4]]),"")</f>
        <v>1.2.1.5.02.1.1.00</v>
      </c>
      <c r="L293" s="21" t="s">
        <v>3718</v>
      </c>
      <c r="M293" s="16" t="str">
        <f t="shared" si="4"/>
        <v>A</v>
      </c>
      <c r="N293" s="16">
        <f>IF(VALUE(Tabela813[[#This Row],[RED]]) &gt; 0,1,0) + IF(VALUE(J293)&gt;0,8,IF(VALUE(I293)&gt;0,7,IF(VALUE(H293)&gt;0,6,IF(VALUE(G293)&gt;0,5,IF(VALUE(F293)&gt;0,4,IF(VALUE(E293)&gt;0,3,IF(VALUE(D293)&gt;0,2,1)))))))</f>
        <v>7</v>
      </c>
      <c r="O293" s="20" t="s">
        <v>50</v>
      </c>
      <c r="P293" s="1" t="s">
        <v>138</v>
      </c>
      <c r="Q293" s="1"/>
      <c r="R293" s="16"/>
      <c r="T293" s="7" t="str">
        <f>Tabela813[[#This Row],[NR]]&amp;" - "&amp;Tabela813[[#This Row],[Especificação]]</f>
        <v>1.2.1.5.02.1.1.00 - Contribuição Patronal - Servidor Civil Ativo - Principal</v>
      </c>
      <c r="U293" s="7" t="str">
        <f>Tabela813[[#This Row],[NR]]&amp; " - "&amp;Tabela813[[#This Row],[Especificação]]</f>
        <v>1.2.1.5.02.1.1.00 - Contribuição Patronal - Servidor Civil Ativo - Principal</v>
      </c>
    </row>
    <row r="294" spans="1:21" ht="30">
      <c r="A294" s="23"/>
      <c r="B294" s="29"/>
      <c r="C294" s="20" t="s">
        <v>781</v>
      </c>
      <c r="D294" s="20" t="s">
        <v>790</v>
      </c>
      <c r="E294" s="20" t="s">
        <v>781</v>
      </c>
      <c r="F294" s="20" t="s">
        <v>792</v>
      </c>
      <c r="G294" s="20" t="s">
        <v>785</v>
      </c>
      <c r="H294" s="20" t="s">
        <v>781</v>
      </c>
      <c r="I294" s="20" t="s">
        <v>790</v>
      </c>
      <c r="J294" s="20" t="s">
        <v>787</v>
      </c>
      <c r="K294" s="16" t="str">
        <f>IF(Tabela813[[#This Row],[C]]&lt;&gt;"",IF(Tabela813[[#This Row],[RED]]&lt;&gt;"",(Tabela813[[#This Row],[RED]] &amp; "."),"") &amp; CONCATENATE(Tabela813[[#This Row],[C]],".",Tabela813[[#This Row],[O]],".",Tabela813[[#This Row],[E]],".",Tabela813[[#This Row],[D1]],".",Tabela813[[#This Row],[D2]],".",Tabela813[[#This Row],[D3]],".",Tabela813[[#This Row],[T]],".",Tabela813[[#This Row],[D4]]),"")</f>
        <v>1.2.1.5.02.1.2.00</v>
      </c>
      <c r="L294" s="21" t="s">
        <v>3719</v>
      </c>
      <c r="M294" s="16" t="str">
        <f t="shared" si="4"/>
        <v>A</v>
      </c>
      <c r="N294" s="16">
        <f>IF(VALUE(Tabela813[[#This Row],[RED]]) &gt; 0,1,0) + IF(VALUE(J294)&gt;0,8,IF(VALUE(I294)&gt;0,7,IF(VALUE(H294)&gt;0,6,IF(VALUE(G294)&gt;0,5,IF(VALUE(F294)&gt;0,4,IF(VALUE(E294)&gt;0,3,IF(VALUE(D294)&gt;0,2,1)))))))</f>
        <v>7</v>
      </c>
      <c r="O294" s="20" t="s">
        <v>50</v>
      </c>
      <c r="P294" s="1" t="s">
        <v>138</v>
      </c>
      <c r="Q294" s="1"/>
      <c r="R294" s="16"/>
      <c r="T294" s="7" t="str">
        <f>Tabela813[[#This Row],[NR]]&amp;" - "&amp;Tabela813[[#This Row],[Especificação]]</f>
        <v>1.2.1.5.02.1.2.00 - Contribuição Patronal - Servidor Civil Ativo - Multas e Juros de Mora</v>
      </c>
      <c r="U294" s="7" t="str">
        <f>Tabela813[[#This Row],[NR]]&amp; " - "&amp;Tabela813[[#This Row],[Especificação]]</f>
        <v>1.2.1.5.02.1.2.00 - Contribuição Patronal - Servidor Civil Ativo - Multas e Juros de Mora</v>
      </c>
    </row>
    <row r="295" spans="1:21" ht="30">
      <c r="A295" s="23"/>
      <c r="B295" s="29"/>
      <c r="C295" s="20" t="s">
        <v>781</v>
      </c>
      <c r="D295" s="20" t="s">
        <v>790</v>
      </c>
      <c r="E295" s="20" t="s">
        <v>781</v>
      </c>
      <c r="F295" s="20" t="s">
        <v>792</v>
      </c>
      <c r="G295" s="20" t="s">
        <v>785</v>
      </c>
      <c r="H295" s="20" t="s">
        <v>781</v>
      </c>
      <c r="I295" s="20" t="s">
        <v>782</v>
      </c>
      <c r="J295" s="20" t="s">
        <v>787</v>
      </c>
      <c r="K295" s="16" t="str">
        <f>IF(Tabela813[[#This Row],[C]]&lt;&gt;"",IF(Tabela813[[#This Row],[RED]]&lt;&gt;"",(Tabela813[[#This Row],[RED]] &amp; "."),"") &amp; CONCATENATE(Tabela813[[#This Row],[C]],".",Tabela813[[#This Row],[O]],".",Tabela813[[#This Row],[E]],".",Tabela813[[#This Row],[D1]],".",Tabela813[[#This Row],[D2]],".",Tabela813[[#This Row],[D3]],".",Tabela813[[#This Row],[T]],".",Tabela813[[#This Row],[D4]]),"")</f>
        <v>1.2.1.5.02.1.3.00</v>
      </c>
      <c r="L295" s="21" t="s">
        <v>3720</v>
      </c>
      <c r="M295" s="16" t="str">
        <f t="shared" si="4"/>
        <v>A</v>
      </c>
      <c r="N295" s="16">
        <f>IF(VALUE(Tabela813[[#This Row],[RED]]) &gt; 0,1,0) + IF(VALUE(J295)&gt;0,8,IF(VALUE(I295)&gt;0,7,IF(VALUE(H295)&gt;0,6,IF(VALUE(G295)&gt;0,5,IF(VALUE(F295)&gt;0,4,IF(VALUE(E295)&gt;0,3,IF(VALUE(D295)&gt;0,2,1)))))))</f>
        <v>7</v>
      </c>
      <c r="O295" s="20" t="s">
        <v>50</v>
      </c>
      <c r="P295" s="1" t="s">
        <v>138</v>
      </c>
      <c r="Q295" s="1"/>
      <c r="R295" s="16"/>
      <c r="T295" s="7" t="str">
        <f>Tabela813[[#This Row],[NR]]&amp;" - "&amp;Tabela813[[#This Row],[Especificação]]</f>
        <v>1.2.1.5.02.1.3.00 - Contribuição Patronal - Servidor Civil Ativo - Dívida Ativa</v>
      </c>
      <c r="U295" s="7" t="str">
        <f>Tabela813[[#This Row],[NR]]&amp; " - "&amp;Tabela813[[#This Row],[Especificação]]</f>
        <v>1.2.1.5.02.1.3.00 - Contribuição Patronal - Servidor Civil Ativo - Dívida Ativa</v>
      </c>
    </row>
    <row r="296" spans="1:21" ht="30">
      <c r="A296" s="23"/>
      <c r="B296" s="29"/>
      <c r="C296" s="20" t="s">
        <v>781</v>
      </c>
      <c r="D296" s="20" t="s">
        <v>790</v>
      </c>
      <c r="E296" s="20" t="s">
        <v>781</v>
      </c>
      <c r="F296" s="20" t="s">
        <v>792</v>
      </c>
      <c r="G296" s="20" t="s">
        <v>785</v>
      </c>
      <c r="H296" s="20" t="s">
        <v>781</v>
      </c>
      <c r="I296" s="20" t="s">
        <v>791</v>
      </c>
      <c r="J296" s="20" t="s">
        <v>787</v>
      </c>
      <c r="K296" s="16" t="str">
        <f>IF(Tabela813[[#This Row],[C]]&lt;&gt;"",IF(Tabela813[[#This Row],[RED]]&lt;&gt;"",(Tabela813[[#This Row],[RED]] &amp; "."),"") &amp; CONCATENATE(Tabela813[[#This Row],[C]],".",Tabela813[[#This Row],[O]],".",Tabela813[[#This Row],[E]],".",Tabela813[[#This Row],[D1]],".",Tabela813[[#This Row],[D2]],".",Tabela813[[#This Row],[D3]],".",Tabela813[[#This Row],[T]],".",Tabela813[[#This Row],[D4]]),"")</f>
        <v>1.2.1.5.02.1.4.00</v>
      </c>
      <c r="L296" s="21" t="s">
        <v>3721</v>
      </c>
      <c r="M296" s="16" t="str">
        <f t="shared" si="4"/>
        <v>A</v>
      </c>
      <c r="N296" s="16">
        <f>IF(VALUE(Tabela813[[#This Row],[RED]]) &gt; 0,1,0) + IF(VALUE(J296)&gt;0,8,IF(VALUE(I296)&gt;0,7,IF(VALUE(H296)&gt;0,6,IF(VALUE(G296)&gt;0,5,IF(VALUE(F296)&gt;0,4,IF(VALUE(E296)&gt;0,3,IF(VALUE(D296)&gt;0,2,1)))))))</f>
        <v>7</v>
      </c>
      <c r="O296" s="20" t="s">
        <v>50</v>
      </c>
      <c r="P296" s="1" t="s">
        <v>138</v>
      </c>
      <c r="Q296" s="1"/>
      <c r="R296" s="16"/>
      <c r="T296" s="7" t="str">
        <f>Tabela813[[#This Row],[NR]]&amp;" - "&amp;Tabela813[[#This Row],[Especificação]]</f>
        <v>1.2.1.5.02.1.4.00 - Contribuição Patronal - Servidor Civil Ativo - Dívida Ativa - Multas e Juros de Mora da Dívida Ativa</v>
      </c>
      <c r="U296" s="7" t="str">
        <f>Tabela813[[#This Row],[NR]]&amp; " - "&amp;Tabela813[[#This Row],[Especificação]]</f>
        <v>1.2.1.5.02.1.4.00 - Contribuição Patronal - Servidor Civil Ativo - Dívida Ativa - Multas e Juros de Mora da Dívida Ativa</v>
      </c>
    </row>
    <row r="297" spans="1:21" ht="30">
      <c r="A297" s="23"/>
      <c r="B297" s="29"/>
      <c r="C297" s="20" t="s">
        <v>781</v>
      </c>
      <c r="D297" s="20" t="s">
        <v>790</v>
      </c>
      <c r="E297" s="20" t="s">
        <v>781</v>
      </c>
      <c r="F297" s="20" t="s">
        <v>792</v>
      </c>
      <c r="G297" s="20" t="s">
        <v>785</v>
      </c>
      <c r="H297" s="20" t="s">
        <v>781</v>
      </c>
      <c r="I297" s="20" t="s">
        <v>792</v>
      </c>
      <c r="J297" s="20" t="s">
        <v>787</v>
      </c>
      <c r="K297" s="16" t="str">
        <f>IF(Tabela813[[#This Row],[C]]&lt;&gt;"",IF(Tabela813[[#This Row],[RED]]&lt;&gt;"",(Tabela813[[#This Row],[RED]] &amp; "."),"") &amp; CONCATENATE(Tabela813[[#This Row],[C]],".",Tabela813[[#This Row],[O]],".",Tabela813[[#This Row],[E]],".",Tabela813[[#This Row],[D1]],".",Tabela813[[#This Row],[D2]],".",Tabela813[[#This Row],[D3]],".",Tabela813[[#This Row],[T]],".",Tabela813[[#This Row],[D4]]),"")</f>
        <v>1.2.1.5.02.1.5.00</v>
      </c>
      <c r="L297" s="21" t="s">
        <v>3722</v>
      </c>
      <c r="M297" s="16" t="str">
        <f t="shared" si="4"/>
        <v>A</v>
      </c>
      <c r="N297" s="16">
        <f>IF(VALUE(Tabela813[[#This Row],[RED]]) &gt; 0,1,0) + IF(VALUE(J297)&gt;0,8,IF(VALUE(I297)&gt;0,7,IF(VALUE(H297)&gt;0,6,IF(VALUE(G297)&gt;0,5,IF(VALUE(F297)&gt;0,4,IF(VALUE(E297)&gt;0,3,IF(VALUE(D297)&gt;0,2,1)))))))</f>
        <v>7</v>
      </c>
      <c r="O297" s="20" t="s">
        <v>50</v>
      </c>
      <c r="P297" s="1" t="s">
        <v>138</v>
      </c>
      <c r="Q297" s="1"/>
      <c r="R297" s="16"/>
      <c r="T297" s="7" t="str">
        <f>Tabela813[[#This Row],[NR]]&amp;" - "&amp;Tabela813[[#This Row],[Especificação]]</f>
        <v>1.2.1.5.02.1.5.00 - Contribuição Patronal - Servidor Civil Ativo - Multas</v>
      </c>
      <c r="U297" s="7" t="str">
        <f>Tabela813[[#This Row],[NR]]&amp; " - "&amp;Tabela813[[#This Row],[Especificação]]</f>
        <v>1.2.1.5.02.1.5.00 - Contribuição Patronal - Servidor Civil Ativo - Multas</v>
      </c>
    </row>
    <row r="298" spans="1:21" ht="30">
      <c r="A298" s="23"/>
      <c r="B298" s="29"/>
      <c r="C298" s="20" t="s">
        <v>781</v>
      </c>
      <c r="D298" s="20" t="s">
        <v>790</v>
      </c>
      <c r="E298" s="20" t="s">
        <v>781</v>
      </c>
      <c r="F298" s="20" t="s">
        <v>792</v>
      </c>
      <c r="G298" s="20" t="s">
        <v>785</v>
      </c>
      <c r="H298" s="20" t="s">
        <v>781</v>
      </c>
      <c r="I298" s="20" t="s">
        <v>786</v>
      </c>
      <c r="J298" s="20" t="s">
        <v>787</v>
      </c>
      <c r="K298" s="16" t="str">
        <f>IF(Tabela813[[#This Row],[C]]&lt;&gt;"",IF(Tabela813[[#This Row],[RED]]&lt;&gt;"",(Tabela813[[#This Row],[RED]] &amp; "."),"") &amp; CONCATENATE(Tabela813[[#This Row],[C]],".",Tabela813[[#This Row],[O]],".",Tabela813[[#This Row],[E]],".",Tabela813[[#This Row],[D1]],".",Tabela813[[#This Row],[D2]],".",Tabela813[[#This Row],[D3]],".",Tabela813[[#This Row],[T]],".",Tabela813[[#This Row],[D4]]),"")</f>
        <v>1.2.1.5.02.1.6.00</v>
      </c>
      <c r="L298" s="21" t="s">
        <v>3723</v>
      </c>
      <c r="M298" s="16" t="str">
        <f t="shared" si="4"/>
        <v>A</v>
      </c>
      <c r="N298" s="16">
        <f>IF(VALUE(Tabela813[[#This Row],[RED]]) &gt; 0,1,0) + IF(VALUE(J298)&gt;0,8,IF(VALUE(I298)&gt;0,7,IF(VALUE(H298)&gt;0,6,IF(VALUE(G298)&gt;0,5,IF(VALUE(F298)&gt;0,4,IF(VALUE(E298)&gt;0,3,IF(VALUE(D298)&gt;0,2,1)))))))</f>
        <v>7</v>
      </c>
      <c r="O298" s="20" t="s">
        <v>50</v>
      </c>
      <c r="P298" s="1" t="s">
        <v>138</v>
      </c>
      <c r="Q298" s="1"/>
      <c r="R298" s="16"/>
      <c r="T298" s="7" t="str">
        <f>Tabela813[[#This Row],[NR]]&amp;" - "&amp;Tabela813[[#This Row],[Especificação]]</f>
        <v>1.2.1.5.02.1.6.00 - Contribuição Patronal - Servidor Civil Ativo - Juros de Mora</v>
      </c>
      <c r="U298" s="7" t="str">
        <f>Tabela813[[#This Row],[NR]]&amp; " - "&amp;Tabela813[[#This Row],[Especificação]]</f>
        <v>1.2.1.5.02.1.6.00 - Contribuição Patronal - Servidor Civil Ativo - Juros de Mora</v>
      </c>
    </row>
    <row r="299" spans="1:21" ht="30">
      <c r="A299" s="23"/>
      <c r="B299" s="29"/>
      <c r="C299" s="20" t="s">
        <v>781</v>
      </c>
      <c r="D299" s="20" t="s">
        <v>790</v>
      </c>
      <c r="E299" s="20" t="s">
        <v>781</v>
      </c>
      <c r="F299" s="20" t="s">
        <v>792</v>
      </c>
      <c r="G299" s="20" t="s">
        <v>785</v>
      </c>
      <c r="H299" s="20" t="s">
        <v>781</v>
      </c>
      <c r="I299" s="20" t="s">
        <v>788</v>
      </c>
      <c r="J299" s="20" t="s">
        <v>787</v>
      </c>
      <c r="K299" s="16" t="str">
        <f>IF(Tabela813[[#This Row],[C]]&lt;&gt;"",IF(Tabela813[[#This Row],[RED]]&lt;&gt;"",(Tabela813[[#This Row],[RED]] &amp; "."),"") &amp; CONCATENATE(Tabela813[[#This Row],[C]],".",Tabela813[[#This Row],[O]],".",Tabela813[[#This Row],[E]],".",Tabela813[[#This Row],[D1]],".",Tabela813[[#This Row],[D2]],".",Tabela813[[#This Row],[D3]],".",Tabela813[[#This Row],[T]],".",Tabela813[[#This Row],[D4]]),"")</f>
        <v>1.2.1.5.02.1.7.00</v>
      </c>
      <c r="L299" s="21" t="s">
        <v>3724</v>
      </c>
      <c r="M299" s="16" t="str">
        <f t="shared" si="4"/>
        <v>A</v>
      </c>
      <c r="N299" s="16">
        <f>IF(VALUE(Tabela813[[#This Row],[RED]]) &gt; 0,1,0) + IF(VALUE(J299)&gt;0,8,IF(VALUE(I299)&gt;0,7,IF(VALUE(H299)&gt;0,6,IF(VALUE(G299)&gt;0,5,IF(VALUE(F299)&gt;0,4,IF(VALUE(E299)&gt;0,3,IF(VALUE(D299)&gt;0,2,1)))))))</f>
        <v>7</v>
      </c>
      <c r="O299" s="20" t="s">
        <v>50</v>
      </c>
      <c r="P299" s="1" t="s">
        <v>138</v>
      </c>
      <c r="Q299" s="1"/>
      <c r="R299" s="16"/>
      <c r="T299" s="7" t="str">
        <f>Tabela813[[#This Row],[NR]]&amp;" - "&amp;Tabela813[[#This Row],[Especificação]]</f>
        <v>1.2.1.5.02.1.7.00 - Contribuição Patronal - Servidor Civil Ativo - Dívida Ativa - Multas da Dívida Ativa</v>
      </c>
      <c r="U299" s="7" t="str">
        <f>Tabela813[[#This Row],[NR]]&amp; " - "&amp;Tabela813[[#This Row],[Especificação]]</f>
        <v>1.2.1.5.02.1.7.00 - Contribuição Patronal - Servidor Civil Ativo - Dívida Ativa - Multas da Dívida Ativa</v>
      </c>
    </row>
    <row r="300" spans="1:21" ht="30">
      <c r="A300" s="23"/>
      <c r="B300" s="29"/>
      <c r="C300" s="20" t="s">
        <v>781</v>
      </c>
      <c r="D300" s="20" t="s">
        <v>790</v>
      </c>
      <c r="E300" s="20" t="s">
        <v>781</v>
      </c>
      <c r="F300" s="20" t="s">
        <v>792</v>
      </c>
      <c r="G300" s="20" t="s">
        <v>785</v>
      </c>
      <c r="H300" s="20" t="s">
        <v>781</v>
      </c>
      <c r="I300" s="20" t="s">
        <v>789</v>
      </c>
      <c r="J300" s="20" t="s">
        <v>787</v>
      </c>
      <c r="K300" s="16" t="str">
        <f>IF(Tabela813[[#This Row],[C]]&lt;&gt;"",IF(Tabela813[[#This Row],[RED]]&lt;&gt;"",(Tabela813[[#This Row],[RED]] &amp; "."),"") &amp; CONCATENATE(Tabela813[[#This Row],[C]],".",Tabela813[[#This Row],[O]],".",Tabela813[[#This Row],[E]],".",Tabela813[[#This Row],[D1]],".",Tabela813[[#This Row],[D2]],".",Tabela813[[#This Row],[D3]],".",Tabela813[[#This Row],[T]],".",Tabela813[[#This Row],[D4]]),"")</f>
        <v>1.2.1.5.02.1.8.00</v>
      </c>
      <c r="L300" s="21" t="s">
        <v>3725</v>
      </c>
      <c r="M300" s="16" t="str">
        <f t="shared" si="4"/>
        <v>A</v>
      </c>
      <c r="N300" s="16">
        <f>IF(VALUE(Tabela813[[#This Row],[RED]]) &gt; 0,1,0) + IF(VALUE(J300)&gt;0,8,IF(VALUE(I300)&gt;0,7,IF(VALUE(H300)&gt;0,6,IF(VALUE(G300)&gt;0,5,IF(VALUE(F300)&gt;0,4,IF(VALUE(E300)&gt;0,3,IF(VALUE(D300)&gt;0,2,1)))))))</f>
        <v>7</v>
      </c>
      <c r="O300" s="20" t="s">
        <v>50</v>
      </c>
      <c r="P300" s="1" t="s">
        <v>138</v>
      </c>
      <c r="Q300" s="1"/>
      <c r="R300" s="16"/>
      <c r="T300" s="7" t="str">
        <f>Tabela813[[#This Row],[NR]]&amp;" - "&amp;Tabela813[[#This Row],[Especificação]]</f>
        <v>1.2.1.5.02.1.8.00 - Contribuição Patronal - Servidor Civil Ativo - Juros de Mora da Dívida Ativa</v>
      </c>
      <c r="U300" s="7" t="str">
        <f>Tabela813[[#This Row],[NR]]&amp; " - "&amp;Tabela813[[#This Row],[Especificação]]</f>
        <v>1.2.1.5.02.1.8.00 - Contribuição Patronal - Servidor Civil Ativo - Juros de Mora da Dívida Ativa</v>
      </c>
    </row>
    <row r="301" spans="1:21" ht="45">
      <c r="A301" s="23"/>
      <c r="B301" s="29"/>
      <c r="C301" s="20" t="s">
        <v>781</v>
      </c>
      <c r="D301" s="20" t="s">
        <v>790</v>
      </c>
      <c r="E301" s="20" t="s">
        <v>781</v>
      </c>
      <c r="F301" s="20" t="s">
        <v>792</v>
      </c>
      <c r="G301" s="20" t="s">
        <v>785</v>
      </c>
      <c r="H301" s="20" t="s">
        <v>790</v>
      </c>
      <c r="I301" s="20" t="s">
        <v>784</v>
      </c>
      <c r="J301" s="20" t="s">
        <v>787</v>
      </c>
      <c r="K301" s="16" t="str">
        <f>IF(Tabela813[[#This Row],[C]]&lt;&gt;"",IF(Tabela813[[#This Row],[RED]]&lt;&gt;"",(Tabela813[[#This Row],[RED]] &amp; "."),"") &amp; CONCATENATE(Tabela813[[#This Row],[C]],".",Tabela813[[#This Row],[O]],".",Tabela813[[#This Row],[E]],".",Tabela813[[#This Row],[D1]],".",Tabela813[[#This Row],[D2]],".",Tabela813[[#This Row],[D3]],".",Tabela813[[#This Row],[T]],".",Tabela813[[#This Row],[D4]]),"")</f>
        <v>1.2.1.5.02.2.0.00</v>
      </c>
      <c r="L301" s="21" t="s">
        <v>139</v>
      </c>
      <c r="M301" s="16" t="str">
        <f t="shared" si="4"/>
        <v>S</v>
      </c>
      <c r="N301" s="16">
        <f>IF(VALUE(Tabela813[[#This Row],[RED]]) &gt; 0,1,0) + IF(VALUE(J301)&gt;0,8,IF(VALUE(I301)&gt;0,7,IF(VALUE(H301)&gt;0,6,IF(VALUE(G301)&gt;0,5,IF(VALUE(F301)&gt;0,4,IF(VALUE(E301)&gt;0,3,IF(VALUE(D301)&gt;0,2,1)))))))</f>
        <v>6</v>
      </c>
      <c r="O301" s="20" t="s">
        <v>50</v>
      </c>
      <c r="P301" s="1" t="s">
        <v>140</v>
      </c>
      <c r="Q301" s="1"/>
      <c r="R301" s="16"/>
      <c r="T301" s="7" t="str">
        <f>Tabela813[[#This Row],[NR]]&amp;" - "&amp;Tabela813[[#This Row],[Especificação]]</f>
        <v>1.2.1.5.02.2.0.00 - Contribuição Patronal Oriunda de Sentenças Judiciais - Patronal - Servidor Civil Ativo</v>
      </c>
      <c r="U301" s="7" t="str">
        <f>Tabela813[[#This Row],[NR]]&amp; " - "&amp;Tabela813[[#This Row],[Especificação]]</f>
        <v>1.2.1.5.02.2.0.00 - Contribuição Patronal Oriunda de Sentenças Judiciais - Patronal - Servidor Civil Ativo</v>
      </c>
    </row>
    <row r="302" spans="1:21" ht="45">
      <c r="A302" s="23"/>
      <c r="B302" s="29"/>
      <c r="C302" s="20" t="s">
        <v>781</v>
      </c>
      <c r="D302" s="20" t="s">
        <v>790</v>
      </c>
      <c r="E302" s="20" t="s">
        <v>781</v>
      </c>
      <c r="F302" s="20" t="s">
        <v>792</v>
      </c>
      <c r="G302" s="20" t="s">
        <v>785</v>
      </c>
      <c r="H302" s="20" t="s">
        <v>790</v>
      </c>
      <c r="I302" s="20" t="s">
        <v>781</v>
      </c>
      <c r="J302" s="20" t="s">
        <v>787</v>
      </c>
      <c r="K302" s="16" t="str">
        <f>IF(Tabela813[[#This Row],[C]]&lt;&gt;"",IF(Tabela813[[#This Row],[RED]]&lt;&gt;"",(Tabela813[[#This Row],[RED]] &amp; "."),"") &amp; CONCATENATE(Tabela813[[#This Row],[C]],".",Tabela813[[#This Row],[O]],".",Tabela813[[#This Row],[E]],".",Tabela813[[#This Row],[D1]],".",Tabela813[[#This Row],[D2]],".",Tabela813[[#This Row],[D3]],".",Tabela813[[#This Row],[T]],".",Tabela813[[#This Row],[D4]]),"")</f>
        <v>1.2.1.5.02.2.1.00</v>
      </c>
      <c r="L302" s="21" t="s">
        <v>3726</v>
      </c>
      <c r="M302" s="16" t="str">
        <f t="shared" si="4"/>
        <v>A</v>
      </c>
      <c r="N302" s="16">
        <f>IF(VALUE(Tabela813[[#This Row],[RED]]) &gt; 0,1,0) + IF(VALUE(J302)&gt;0,8,IF(VALUE(I302)&gt;0,7,IF(VALUE(H302)&gt;0,6,IF(VALUE(G302)&gt;0,5,IF(VALUE(F302)&gt;0,4,IF(VALUE(E302)&gt;0,3,IF(VALUE(D302)&gt;0,2,1)))))))</f>
        <v>7</v>
      </c>
      <c r="O302" s="20" t="s">
        <v>50</v>
      </c>
      <c r="P302" s="1" t="s">
        <v>140</v>
      </c>
      <c r="Q302" s="1"/>
      <c r="R302" s="16"/>
      <c r="T302" s="7" t="str">
        <f>Tabela813[[#This Row],[NR]]&amp;" - "&amp;Tabela813[[#This Row],[Especificação]]</f>
        <v>1.2.1.5.02.2.1.00 - Contribuição Patronal Oriunda de Sentenças Judiciais - Patronal - Servidor Civil Ativo - Principal</v>
      </c>
      <c r="U302" s="7" t="str">
        <f>Tabela813[[#This Row],[NR]]&amp; " - "&amp;Tabela813[[#This Row],[Especificação]]</f>
        <v>1.2.1.5.02.2.1.00 - Contribuição Patronal Oriunda de Sentenças Judiciais - Patronal - Servidor Civil Ativo - Principal</v>
      </c>
    </row>
    <row r="303" spans="1:21" ht="45">
      <c r="A303" s="23"/>
      <c r="B303" s="29"/>
      <c r="C303" s="20" t="s">
        <v>781</v>
      </c>
      <c r="D303" s="20" t="s">
        <v>790</v>
      </c>
      <c r="E303" s="20" t="s">
        <v>781</v>
      </c>
      <c r="F303" s="20" t="s">
        <v>792</v>
      </c>
      <c r="G303" s="20" t="s">
        <v>785</v>
      </c>
      <c r="H303" s="20" t="s">
        <v>790</v>
      </c>
      <c r="I303" s="20" t="s">
        <v>790</v>
      </c>
      <c r="J303" s="20" t="s">
        <v>787</v>
      </c>
      <c r="K303" s="16" t="str">
        <f>IF(Tabela813[[#This Row],[C]]&lt;&gt;"",IF(Tabela813[[#This Row],[RED]]&lt;&gt;"",(Tabela813[[#This Row],[RED]] &amp; "."),"") &amp; CONCATENATE(Tabela813[[#This Row],[C]],".",Tabela813[[#This Row],[O]],".",Tabela813[[#This Row],[E]],".",Tabela813[[#This Row],[D1]],".",Tabela813[[#This Row],[D2]],".",Tabela813[[#This Row],[D3]],".",Tabela813[[#This Row],[T]],".",Tabela813[[#This Row],[D4]]),"")</f>
        <v>1.2.1.5.02.2.2.00</v>
      </c>
      <c r="L303" s="21" t="s">
        <v>3727</v>
      </c>
      <c r="M303" s="16" t="str">
        <f t="shared" si="4"/>
        <v>A</v>
      </c>
      <c r="N303" s="16">
        <f>IF(VALUE(Tabela813[[#This Row],[RED]]) &gt; 0,1,0) + IF(VALUE(J303)&gt;0,8,IF(VALUE(I303)&gt;0,7,IF(VALUE(H303)&gt;0,6,IF(VALUE(G303)&gt;0,5,IF(VALUE(F303)&gt;0,4,IF(VALUE(E303)&gt;0,3,IF(VALUE(D303)&gt;0,2,1)))))))</f>
        <v>7</v>
      </c>
      <c r="O303" s="20" t="s">
        <v>50</v>
      </c>
      <c r="P303" s="1" t="s">
        <v>140</v>
      </c>
      <c r="Q303" s="1"/>
      <c r="R303" s="16"/>
      <c r="T303" s="7" t="str">
        <f>Tabela813[[#This Row],[NR]]&amp;" - "&amp;Tabela813[[#This Row],[Especificação]]</f>
        <v>1.2.1.5.02.2.2.00 - Contribuição Patronal Oriunda de Sentenças Judiciais - Patronal - Servidor Civil Ativo - Multas e Juros de Mora</v>
      </c>
      <c r="U303" s="7" t="str">
        <f>Tabela813[[#This Row],[NR]]&amp; " - "&amp;Tabela813[[#This Row],[Especificação]]</f>
        <v>1.2.1.5.02.2.2.00 - Contribuição Patronal Oriunda de Sentenças Judiciais - Patronal - Servidor Civil Ativo - Multas e Juros de Mora</v>
      </c>
    </row>
    <row r="304" spans="1:21" ht="45">
      <c r="A304" s="23"/>
      <c r="B304" s="29"/>
      <c r="C304" s="20" t="s">
        <v>781</v>
      </c>
      <c r="D304" s="20" t="s">
        <v>790</v>
      </c>
      <c r="E304" s="20" t="s">
        <v>781</v>
      </c>
      <c r="F304" s="20" t="s">
        <v>792</v>
      </c>
      <c r="G304" s="20" t="s">
        <v>785</v>
      </c>
      <c r="H304" s="20" t="s">
        <v>790</v>
      </c>
      <c r="I304" s="20" t="s">
        <v>782</v>
      </c>
      <c r="J304" s="20" t="s">
        <v>787</v>
      </c>
      <c r="K304" s="16" t="str">
        <f>IF(Tabela813[[#This Row],[C]]&lt;&gt;"",IF(Tabela813[[#This Row],[RED]]&lt;&gt;"",(Tabela813[[#This Row],[RED]] &amp; "."),"") &amp; CONCATENATE(Tabela813[[#This Row],[C]],".",Tabela813[[#This Row],[O]],".",Tabela813[[#This Row],[E]],".",Tabela813[[#This Row],[D1]],".",Tabela813[[#This Row],[D2]],".",Tabela813[[#This Row],[D3]],".",Tabela813[[#This Row],[T]],".",Tabela813[[#This Row],[D4]]),"")</f>
        <v>1.2.1.5.02.2.3.00</v>
      </c>
      <c r="L304" s="21" t="s">
        <v>3728</v>
      </c>
      <c r="M304" s="16" t="str">
        <f t="shared" si="4"/>
        <v>A</v>
      </c>
      <c r="N304" s="16">
        <f>IF(VALUE(Tabela813[[#This Row],[RED]]) &gt; 0,1,0) + IF(VALUE(J304)&gt;0,8,IF(VALUE(I304)&gt;0,7,IF(VALUE(H304)&gt;0,6,IF(VALUE(G304)&gt;0,5,IF(VALUE(F304)&gt;0,4,IF(VALUE(E304)&gt;0,3,IF(VALUE(D304)&gt;0,2,1)))))))</f>
        <v>7</v>
      </c>
      <c r="O304" s="20" t="s">
        <v>50</v>
      </c>
      <c r="P304" s="1" t="s">
        <v>140</v>
      </c>
      <c r="Q304" s="1"/>
      <c r="R304" s="16"/>
      <c r="T304" s="7" t="str">
        <f>Tabela813[[#This Row],[NR]]&amp;" - "&amp;Tabela813[[#This Row],[Especificação]]</f>
        <v>1.2.1.5.02.2.3.00 - Contribuição Patronal Oriunda de Sentenças Judiciais - Patronal - Servidor Civil Ativo - Dívida Ativa</v>
      </c>
      <c r="U304" s="7" t="str">
        <f>Tabela813[[#This Row],[NR]]&amp; " - "&amp;Tabela813[[#This Row],[Especificação]]</f>
        <v>1.2.1.5.02.2.3.00 - Contribuição Patronal Oriunda de Sentenças Judiciais - Patronal - Servidor Civil Ativo - Dívida Ativa</v>
      </c>
    </row>
    <row r="305" spans="1:21" ht="45">
      <c r="A305" s="23"/>
      <c r="B305" s="29"/>
      <c r="C305" s="20" t="s">
        <v>781</v>
      </c>
      <c r="D305" s="20" t="s">
        <v>790</v>
      </c>
      <c r="E305" s="20" t="s">
        <v>781</v>
      </c>
      <c r="F305" s="20" t="s">
        <v>792</v>
      </c>
      <c r="G305" s="20" t="s">
        <v>785</v>
      </c>
      <c r="H305" s="20" t="s">
        <v>790</v>
      </c>
      <c r="I305" s="20" t="s">
        <v>791</v>
      </c>
      <c r="J305" s="20" t="s">
        <v>787</v>
      </c>
      <c r="K305" s="16" t="str">
        <f>IF(Tabela813[[#This Row],[C]]&lt;&gt;"",IF(Tabela813[[#This Row],[RED]]&lt;&gt;"",(Tabela813[[#This Row],[RED]] &amp; "."),"") &amp; CONCATENATE(Tabela813[[#This Row],[C]],".",Tabela813[[#This Row],[O]],".",Tabela813[[#This Row],[E]],".",Tabela813[[#This Row],[D1]],".",Tabela813[[#This Row],[D2]],".",Tabela813[[#This Row],[D3]],".",Tabela813[[#This Row],[T]],".",Tabela813[[#This Row],[D4]]),"")</f>
        <v>1.2.1.5.02.2.4.00</v>
      </c>
      <c r="L305" s="21" t="s">
        <v>3729</v>
      </c>
      <c r="M305" s="16" t="str">
        <f t="shared" si="4"/>
        <v>A</v>
      </c>
      <c r="N305" s="16">
        <f>IF(VALUE(Tabela813[[#This Row],[RED]]) &gt; 0,1,0) + IF(VALUE(J305)&gt;0,8,IF(VALUE(I305)&gt;0,7,IF(VALUE(H305)&gt;0,6,IF(VALUE(G305)&gt;0,5,IF(VALUE(F305)&gt;0,4,IF(VALUE(E305)&gt;0,3,IF(VALUE(D305)&gt;0,2,1)))))))</f>
        <v>7</v>
      </c>
      <c r="O305" s="20" t="s">
        <v>50</v>
      </c>
      <c r="P305" s="1" t="s">
        <v>140</v>
      </c>
      <c r="Q305" s="1"/>
      <c r="R305" s="16"/>
      <c r="T305" s="7" t="str">
        <f>Tabela813[[#This Row],[NR]]&amp;" - "&amp;Tabela813[[#This Row],[Especificação]]</f>
        <v>1.2.1.5.02.2.4.00 - Contribuição Patronal Oriunda de Sentenças Judiciais - Patronal - Servidor Civil Ativo - Dívida Ativa - Multas e Juros de Mora da Dívida Ativa</v>
      </c>
      <c r="U305" s="7" t="str">
        <f>Tabela813[[#This Row],[NR]]&amp; " - "&amp;Tabela813[[#This Row],[Especificação]]</f>
        <v>1.2.1.5.02.2.4.00 - Contribuição Patronal Oriunda de Sentenças Judiciais - Patronal - Servidor Civil Ativo - Dívida Ativa - Multas e Juros de Mora da Dívida Ativa</v>
      </c>
    </row>
    <row r="306" spans="1:21" ht="45">
      <c r="A306" s="23"/>
      <c r="B306" s="29"/>
      <c r="C306" s="20" t="s">
        <v>781</v>
      </c>
      <c r="D306" s="20" t="s">
        <v>790</v>
      </c>
      <c r="E306" s="20" t="s">
        <v>781</v>
      </c>
      <c r="F306" s="20" t="s">
        <v>792</v>
      </c>
      <c r="G306" s="20" t="s">
        <v>785</v>
      </c>
      <c r="H306" s="20" t="s">
        <v>790</v>
      </c>
      <c r="I306" s="20" t="s">
        <v>792</v>
      </c>
      <c r="J306" s="20" t="s">
        <v>787</v>
      </c>
      <c r="K306" s="16" t="str">
        <f>IF(Tabela813[[#This Row],[C]]&lt;&gt;"",IF(Tabela813[[#This Row],[RED]]&lt;&gt;"",(Tabela813[[#This Row],[RED]] &amp; "."),"") &amp; CONCATENATE(Tabela813[[#This Row],[C]],".",Tabela813[[#This Row],[O]],".",Tabela813[[#This Row],[E]],".",Tabela813[[#This Row],[D1]],".",Tabela813[[#This Row],[D2]],".",Tabela813[[#This Row],[D3]],".",Tabela813[[#This Row],[T]],".",Tabela813[[#This Row],[D4]]),"")</f>
        <v>1.2.1.5.02.2.5.00</v>
      </c>
      <c r="L306" s="21" t="s">
        <v>3730</v>
      </c>
      <c r="M306" s="16" t="str">
        <f t="shared" si="4"/>
        <v>A</v>
      </c>
      <c r="N306" s="16">
        <f>IF(VALUE(Tabela813[[#This Row],[RED]]) &gt; 0,1,0) + IF(VALUE(J306)&gt;0,8,IF(VALUE(I306)&gt;0,7,IF(VALUE(H306)&gt;0,6,IF(VALUE(G306)&gt;0,5,IF(VALUE(F306)&gt;0,4,IF(VALUE(E306)&gt;0,3,IF(VALUE(D306)&gt;0,2,1)))))))</f>
        <v>7</v>
      </c>
      <c r="O306" s="20" t="s">
        <v>50</v>
      </c>
      <c r="P306" s="1" t="s">
        <v>140</v>
      </c>
      <c r="Q306" s="1"/>
      <c r="R306" s="16"/>
      <c r="T306" s="7" t="str">
        <f>Tabela813[[#This Row],[NR]]&amp;" - "&amp;Tabela813[[#This Row],[Especificação]]</f>
        <v>1.2.1.5.02.2.5.00 - Contribuição Patronal Oriunda de Sentenças Judiciais - Patronal - Servidor Civil Ativo - Multas</v>
      </c>
      <c r="U306" s="7" t="str">
        <f>Tabela813[[#This Row],[NR]]&amp; " - "&amp;Tabela813[[#This Row],[Especificação]]</f>
        <v>1.2.1.5.02.2.5.00 - Contribuição Patronal Oriunda de Sentenças Judiciais - Patronal - Servidor Civil Ativo - Multas</v>
      </c>
    </row>
    <row r="307" spans="1:21" ht="45">
      <c r="A307" s="23"/>
      <c r="B307" s="29"/>
      <c r="C307" s="20" t="s">
        <v>781</v>
      </c>
      <c r="D307" s="20" t="s">
        <v>790</v>
      </c>
      <c r="E307" s="20" t="s">
        <v>781</v>
      </c>
      <c r="F307" s="20" t="s">
        <v>792</v>
      </c>
      <c r="G307" s="20" t="s">
        <v>785</v>
      </c>
      <c r="H307" s="20" t="s">
        <v>790</v>
      </c>
      <c r="I307" s="20" t="s">
        <v>786</v>
      </c>
      <c r="J307" s="20" t="s">
        <v>787</v>
      </c>
      <c r="K307" s="16" t="str">
        <f>IF(Tabela813[[#This Row],[C]]&lt;&gt;"",IF(Tabela813[[#This Row],[RED]]&lt;&gt;"",(Tabela813[[#This Row],[RED]] &amp; "."),"") &amp; CONCATENATE(Tabela813[[#This Row],[C]],".",Tabela813[[#This Row],[O]],".",Tabela813[[#This Row],[E]],".",Tabela813[[#This Row],[D1]],".",Tabela813[[#This Row],[D2]],".",Tabela813[[#This Row],[D3]],".",Tabela813[[#This Row],[T]],".",Tabela813[[#This Row],[D4]]),"")</f>
        <v>1.2.1.5.02.2.6.00</v>
      </c>
      <c r="L307" s="21" t="s">
        <v>3731</v>
      </c>
      <c r="M307" s="16" t="str">
        <f t="shared" si="4"/>
        <v>A</v>
      </c>
      <c r="N307" s="16">
        <f>IF(VALUE(Tabela813[[#This Row],[RED]]) &gt; 0,1,0) + IF(VALUE(J307)&gt;0,8,IF(VALUE(I307)&gt;0,7,IF(VALUE(H307)&gt;0,6,IF(VALUE(G307)&gt;0,5,IF(VALUE(F307)&gt;0,4,IF(VALUE(E307)&gt;0,3,IF(VALUE(D307)&gt;0,2,1)))))))</f>
        <v>7</v>
      </c>
      <c r="O307" s="20" t="s">
        <v>50</v>
      </c>
      <c r="P307" s="1" t="s">
        <v>140</v>
      </c>
      <c r="Q307" s="1"/>
      <c r="R307" s="16"/>
      <c r="T307" s="7" t="str">
        <f>Tabela813[[#This Row],[NR]]&amp;" - "&amp;Tabela813[[#This Row],[Especificação]]</f>
        <v>1.2.1.5.02.2.6.00 - Contribuição Patronal Oriunda de Sentenças Judiciais - Patronal - Servidor Civil Ativo - Juros de Mora</v>
      </c>
      <c r="U307" s="7" t="str">
        <f>Tabela813[[#This Row],[NR]]&amp; " - "&amp;Tabela813[[#This Row],[Especificação]]</f>
        <v>1.2.1.5.02.2.6.00 - Contribuição Patronal Oriunda de Sentenças Judiciais - Patronal - Servidor Civil Ativo - Juros de Mora</v>
      </c>
    </row>
    <row r="308" spans="1:21" ht="45">
      <c r="A308" s="23"/>
      <c r="B308" s="29"/>
      <c r="C308" s="20" t="s">
        <v>781</v>
      </c>
      <c r="D308" s="20" t="s">
        <v>790</v>
      </c>
      <c r="E308" s="20" t="s">
        <v>781</v>
      </c>
      <c r="F308" s="20" t="s">
        <v>792</v>
      </c>
      <c r="G308" s="20" t="s">
        <v>785</v>
      </c>
      <c r="H308" s="20" t="s">
        <v>790</v>
      </c>
      <c r="I308" s="20" t="s">
        <v>788</v>
      </c>
      <c r="J308" s="20" t="s">
        <v>787</v>
      </c>
      <c r="K308" s="16" t="str">
        <f>IF(Tabela813[[#This Row],[C]]&lt;&gt;"",IF(Tabela813[[#This Row],[RED]]&lt;&gt;"",(Tabela813[[#This Row],[RED]] &amp; "."),"") &amp; CONCATENATE(Tabela813[[#This Row],[C]],".",Tabela813[[#This Row],[O]],".",Tabela813[[#This Row],[E]],".",Tabela813[[#This Row],[D1]],".",Tabela813[[#This Row],[D2]],".",Tabela813[[#This Row],[D3]],".",Tabela813[[#This Row],[T]],".",Tabela813[[#This Row],[D4]]),"")</f>
        <v>1.2.1.5.02.2.7.00</v>
      </c>
      <c r="L308" s="21" t="s">
        <v>3732</v>
      </c>
      <c r="M308" s="16" t="str">
        <f t="shared" si="4"/>
        <v>A</v>
      </c>
      <c r="N308" s="16">
        <f>IF(VALUE(Tabela813[[#This Row],[RED]]) &gt; 0,1,0) + IF(VALUE(J308)&gt;0,8,IF(VALUE(I308)&gt;0,7,IF(VALUE(H308)&gt;0,6,IF(VALUE(G308)&gt;0,5,IF(VALUE(F308)&gt;0,4,IF(VALUE(E308)&gt;0,3,IF(VALUE(D308)&gt;0,2,1)))))))</f>
        <v>7</v>
      </c>
      <c r="O308" s="20" t="s">
        <v>50</v>
      </c>
      <c r="P308" s="1" t="s">
        <v>140</v>
      </c>
      <c r="Q308" s="1"/>
      <c r="R308" s="16"/>
      <c r="T308" s="7" t="str">
        <f>Tabela813[[#This Row],[NR]]&amp;" - "&amp;Tabela813[[#This Row],[Especificação]]</f>
        <v>1.2.1.5.02.2.7.00 - Contribuição Patronal Oriunda de Sentenças Judiciais - Patronal - Servidor Civil Ativo - Dívida Ativa - Multas da Dívida Ativa</v>
      </c>
      <c r="U308" s="7" t="str">
        <f>Tabela813[[#This Row],[NR]]&amp; " - "&amp;Tabela813[[#This Row],[Especificação]]</f>
        <v>1.2.1.5.02.2.7.00 - Contribuição Patronal Oriunda de Sentenças Judiciais - Patronal - Servidor Civil Ativo - Dívida Ativa - Multas da Dívida Ativa</v>
      </c>
    </row>
    <row r="309" spans="1:21" ht="45">
      <c r="A309" s="23"/>
      <c r="B309" s="29"/>
      <c r="C309" s="20" t="s">
        <v>781</v>
      </c>
      <c r="D309" s="20" t="s">
        <v>790</v>
      </c>
      <c r="E309" s="20" t="s">
        <v>781</v>
      </c>
      <c r="F309" s="20" t="s">
        <v>792</v>
      </c>
      <c r="G309" s="20" t="s">
        <v>785</v>
      </c>
      <c r="H309" s="20" t="s">
        <v>790</v>
      </c>
      <c r="I309" s="20" t="s">
        <v>789</v>
      </c>
      <c r="J309" s="20" t="s">
        <v>787</v>
      </c>
      <c r="K309" s="16" t="str">
        <f>IF(Tabela813[[#This Row],[C]]&lt;&gt;"",IF(Tabela813[[#This Row],[RED]]&lt;&gt;"",(Tabela813[[#This Row],[RED]] &amp; "."),"") &amp; CONCATENATE(Tabela813[[#This Row],[C]],".",Tabela813[[#This Row],[O]],".",Tabela813[[#This Row],[E]],".",Tabela813[[#This Row],[D1]],".",Tabela813[[#This Row],[D2]],".",Tabela813[[#This Row],[D3]],".",Tabela813[[#This Row],[T]],".",Tabela813[[#This Row],[D4]]),"")</f>
        <v>1.2.1.5.02.2.8.00</v>
      </c>
      <c r="L309" s="21" t="s">
        <v>3733</v>
      </c>
      <c r="M309" s="16" t="str">
        <f t="shared" si="4"/>
        <v>A</v>
      </c>
      <c r="N309" s="16">
        <f>IF(VALUE(Tabela813[[#This Row],[RED]]) &gt; 0,1,0) + IF(VALUE(J309)&gt;0,8,IF(VALUE(I309)&gt;0,7,IF(VALUE(H309)&gt;0,6,IF(VALUE(G309)&gt;0,5,IF(VALUE(F309)&gt;0,4,IF(VALUE(E309)&gt;0,3,IF(VALUE(D309)&gt;0,2,1)))))))</f>
        <v>7</v>
      </c>
      <c r="O309" s="20" t="s">
        <v>50</v>
      </c>
      <c r="P309" s="1" t="s">
        <v>140</v>
      </c>
      <c r="Q309" s="1"/>
      <c r="R309" s="16"/>
      <c r="T309" s="7" t="str">
        <f>Tabela813[[#This Row],[NR]]&amp;" - "&amp;Tabela813[[#This Row],[Especificação]]</f>
        <v>1.2.1.5.02.2.8.00 - Contribuição Patronal Oriunda de Sentenças Judiciais - Patronal - Servidor Civil Ativo - Juros de Mora da Dívida Ativa</v>
      </c>
      <c r="U309" s="7" t="str">
        <f>Tabela813[[#This Row],[NR]]&amp; " - "&amp;Tabela813[[#This Row],[Especificação]]</f>
        <v>1.2.1.5.02.2.8.00 - Contribuição Patronal Oriunda de Sentenças Judiciais - Patronal - Servidor Civil Ativo - Juros de Mora da Dívida Ativa</v>
      </c>
    </row>
    <row r="310" spans="1:21" ht="30">
      <c r="A310" s="23"/>
      <c r="B310" s="29"/>
      <c r="C310" s="20" t="s">
        <v>781</v>
      </c>
      <c r="D310" s="20" t="s">
        <v>790</v>
      </c>
      <c r="E310" s="20" t="s">
        <v>781</v>
      </c>
      <c r="F310" s="20" t="s">
        <v>792</v>
      </c>
      <c r="G310" s="20" t="s">
        <v>794</v>
      </c>
      <c r="H310" s="20" t="s">
        <v>784</v>
      </c>
      <c r="I310" s="20" t="s">
        <v>784</v>
      </c>
      <c r="J310" s="20" t="s">
        <v>787</v>
      </c>
      <c r="K310" s="16" t="str">
        <f>IF(Tabela813[[#This Row],[C]]&lt;&gt;"",IF(Tabela813[[#This Row],[RED]]&lt;&gt;"",(Tabela813[[#This Row],[RED]] &amp; "."),"") &amp; CONCATENATE(Tabela813[[#This Row],[C]],".",Tabela813[[#This Row],[O]],".",Tabela813[[#This Row],[E]],".",Tabela813[[#This Row],[D1]],".",Tabela813[[#This Row],[D2]],".",Tabela813[[#This Row],[D3]],".",Tabela813[[#This Row],[T]],".",Tabela813[[#This Row],[D4]]),"")</f>
        <v>1.2.1.5.03.0.0.00</v>
      </c>
      <c r="L310" s="21" t="s">
        <v>141</v>
      </c>
      <c r="M310" s="16" t="str">
        <f t="shared" si="4"/>
        <v>S</v>
      </c>
      <c r="N310" s="16">
        <f>IF(VALUE(Tabela813[[#This Row],[RED]]) &gt; 0,1,0) + IF(VALUE(J310)&gt;0,8,IF(VALUE(I310)&gt;0,7,IF(VALUE(H310)&gt;0,6,IF(VALUE(G310)&gt;0,5,IF(VALUE(F310)&gt;0,4,IF(VALUE(E310)&gt;0,3,IF(VALUE(D310)&gt;0,2,1)))))))</f>
        <v>5</v>
      </c>
      <c r="O310" s="20" t="s">
        <v>50</v>
      </c>
      <c r="P310" s="1" t="s">
        <v>142</v>
      </c>
      <c r="Q310" s="1"/>
      <c r="R310" s="16"/>
      <c r="T310" s="7" t="str">
        <f>Tabela813[[#This Row],[NR]]&amp;" - "&amp;Tabela813[[#This Row],[Especificação]]</f>
        <v>1.2.1.5.03.0.0.00 - Contribuição do Servidor Civil - Parcelamentos</v>
      </c>
      <c r="U310" s="7" t="str">
        <f>Tabela813[[#This Row],[NR]]&amp; " - "&amp;Tabela813[[#This Row],[Especificação]]</f>
        <v>1.2.1.5.03.0.0.00 - Contribuição do Servidor Civil - Parcelamentos</v>
      </c>
    </row>
    <row r="311" spans="1:21" ht="30">
      <c r="A311" s="23"/>
      <c r="B311" s="29"/>
      <c r="C311" s="20" t="s">
        <v>781</v>
      </c>
      <c r="D311" s="20" t="s">
        <v>790</v>
      </c>
      <c r="E311" s="20" t="s">
        <v>781</v>
      </c>
      <c r="F311" s="20" t="s">
        <v>792</v>
      </c>
      <c r="G311" s="20" t="s">
        <v>794</v>
      </c>
      <c r="H311" s="20" t="s">
        <v>784</v>
      </c>
      <c r="I311" s="20" t="s">
        <v>781</v>
      </c>
      <c r="J311" s="20" t="s">
        <v>787</v>
      </c>
      <c r="K311" s="16" t="str">
        <f>IF(Tabela813[[#This Row],[C]]&lt;&gt;"",IF(Tabela813[[#This Row],[RED]]&lt;&gt;"",(Tabela813[[#This Row],[RED]] &amp; "."),"") &amp; CONCATENATE(Tabela813[[#This Row],[C]],".",Tabela813[[#This Row],[O]],".",Tabela813[[#This Row],[E]],".",Tabela813[[#This Row],[D1]],".",Tabela813[[#This Row],[D2]],".",Tabela813[[#This Row],[D3]],".",Tabela813[[#This Row],[T]],".",Tabela813[[#This Row],[D4]]),"")</f>
        <v>1.2.1.5.03.0.1.00</v>
      </c>
      <c r="L311" s="21" t="s">
        <v>3734</v>
      </c>
      <c r="M311" s="16" t="str">
        <f t="shared" si="4"/>
        <v>A</v>
      </c>
      <c r="N311" s="16">
        <f>IF(VALUE(Tabela813[[#This Row],[RED]]) &gt; 0,1,0) + IF(VALUE(J311)&gt;0,8,IF(VALUE(I311)&gt;0,7,IF(VALUE(H311)&gt;0,6,IF(VALUE(G311)&gt;0,5,IF(VALUE(F311)&gt;0,4,IF(VALUE(E311)&gt;0,3,IF(VALUE(D311)&gt;0,2,1)))))))</f>
        <v>7</v>
      </c>
      <c r="O311" s="20" t="s">
        <v>50</v>
      </c>
      <c r="P311" s="1" t="s">
        <v>142</v>
      </c>
      <c r="Q311" s="1"/>
      <c r="R311" s="16"/>
      <c r="T311" s="7" t="str">
        <f>Tabela813[[#This Row],[NR]]&amp;" - "&amp;Tabela813[[#This Row],[Especificação]]</f>
        <v>1.2.1.5.03.0.1.00 - Contribuição do Servidor Civil - Parcelamentos - Principal</v>
      </c>
      <c r="U311" s="7" t="str">
        <f>Tabela813[[#This Row],[NR]]&amp; " - "&amp;Tabela813[[#This Row],[Especificação]]</f>
        <v>1.2.1.5.03.0.1.00 - Contribuição do Servidor Civil - Parcelamentos - Principal</v>
      </c>
    </row>
    <row r="312" spans="1:21" ht="30">
      <c r="A312" s="23"/>
      <c r="B312" s="29"/>
      <c r="C312" s="20" t="s">
        <v>781</v>
      </c>
      <c r="D312" s="20" t="s">
        <v>790</v>
      </c>
      <c r="E312" s="20" t="s">
        <v>781</v>
      </c>
      <c r="F312" s="20" t="s">
        <v>792</v>
      </c>
      <c r="G312" s="20" t="s">
        <v>794</v>
      </c>
      <c r="H312" s="20" t="s">
        <v>784</v>
      </c>
      <c r="I312" s="20" t="s">
        <v>790</v>
      </c>
      <c r="J312" s="20" t="s">
        <v>787</v>
      </c>
      <c r="K312" s="16" t="str">
        <f>IF(Tabela813[[#This Row],[C]]&lt;&gt;"",IF(Tabela813[[#This Row],[RED]]&lt;&gt;"",(Tabela813[[#This Row],[RED]] &amp; "."),"") &amp; CONCATENATE(Tabela813[[#This Row],[C]],".",Tabela813[[#This Row],[O]],".",Tabela813[[#This Row],[E]],".",Tabela813[[#This Row],[D1]],".",Tabela813[[#This Row],[D2]],".",Tabela813[[#This Row],[D3]],".",Tabela813[[#This Row],[T]],".",Tabela813[[#This Row],[D4]]),"")</f>
        <v>1.2.1.5.03.0.2.00</v>
      </c>
      <c r="L312" s="21" t="s">
        <v>3735</v>
      </c>
      <c r="M312" s="16" t="str">
        <f t="shared" si="4"/>
        <v>A</v>
      </c>
      <c r="N312" s="16">
        <f>IF(VALUE(Tabela813[[#This Row],[RED]]) &gt; 0,1,0) + IF(VALUE(J312)&gt;0,8,IF(VALUE(I312)&gt;0,7,IF(VALUE(H312)&gt;0,6,IF(VALUE(G312)&gt;0,5,IF(VALUE(F312)&gt;0,4,IF(VALUE(E312)&gt;0,3,IF(VALUE(D312)&gt;0,2,1)))))))</f>
        <v>7</v>
      </c>
      <c r="O312" s="20" t="s">
        <v>50</v>
      </c>
      <c r="P312" s="1" t="s">
        <v>142</v>
      </c>
      <c r="Q312" s="1"/>
      <c r="R312" s="16"/>
      <c r="T312" s="7" t="str">
        <f>Tabela813[[#This Row],[NR]]&amp;" - "&amp;Tabela813[[#This Row],[Especificação]]</f>
        <v>1.2.1.5.03.0.2.00 - Contribuição do Servidor Civil - Parcelamentos - Multas e Juros de Mora</v>
      </c>
      <c r="U312" s="7" t="str">
        <f>Tabela813[[#This Row],[NR]]&amp; " - "&amp;Tabela813[[#This Row],[Especificação]]</f>
        <v>1.2.1.5.03.0.2.00 - Contribuição do Servidor Civil - Parcelamentos - Multas e Juros de Mora</v>
      </c>
    </row>
    <row r="313" spans="1:21" ht="30">
      <c r="A313" s="23"/>
      <c r="B313" s="29"/>
      <c r="C313" s="20" t="s">
        <v>781</v>
      </c>
      <c r="D313" s="20" t="s">
        <v>790</v>
      </c>
      <c r="E313" s="20" t="s">
        <v>781</v>
      </c>
      <c r="F313" s="20" t="s">
        <v>792</v>
      </c>
      <c r="G313" s="20" t="s">
        <v>794</v>
      </c>
      <c r="H313" s="20" t="s">
        <v>784</v>
      </c>
      <c r="I313" s="20" t="s">
        <v>782</v>
      </c>
      <c r="J313" s="20" t="s">
        <v>787</v>
      </c>
      <c r="K313" s="16" t="str">
        <f>IF(Tabela813[[#This Row],[C]]&lt;&gt;"",IF(Tabela813[[#This Row],[RED]]&lt;&gt;"",(Tabela813[[#This Row],[RED]] &amp; "."),"") &amp; CONCATENATE(Tabela813[[#This Row],[C]],".",Tabela813[[#This Row],[O]],".",Tabela813[[#This Row],[E]],".",Tabela813[[#This Row],[D1]],".",Tabela813[[#This Row],[D2]],".",Tabela813[[#This Row],[D3]],".",Tabela813[[#This Row],[T]],".",Tabela813[[#This Row],[D4]]),"")</f>
        <v>1.2.1.5.03.0.3.00</v>
      </c>
      <c r="L313" s="21" t="s">
        <v>3736</v>
      </c>
      <c r="M313" s="16" t="str">
        <f t="shared" si="4"/>
        <v>A</v>
      </c>
      <c r="N313" s="16">
        <f>IF(VALUE(Tabela813[[#This Row],[RED]]) &gt; 0,1,0) + IF(VALUE(J313)&gt;0,8,IF(VALUE(I313)&gt;0,7,IF(VALUE(H313)&gt;0,6,IF(VALUE(G313)&gt;0,5,IF(VALUE(F313)&gt;0,4,IF(VALUE(E313)&gt;0,3,IF(VALUE(D313)&gt;0,2,1)))))))</f>
        <v>7</v>
      </c>
      <c r="O313" s="20" t="s">
        <v>50</v>
      </c>
      <c r="P313" s="1" t="s">
        <v>142</v>
      </c>
      <c r="Q313" s="1"/>
      <c r="R313" s="16"/>
      <c r="T313" s="7" t="str">
        <f>Tabela813[[#This Row],[NR]]&amp;" - "&amp;Tabela813[[#This Row],[Especificação]]</f>
        <v>1.2.1.5.03.0.3.00 - Contribuição do Servidor Civil - Parcelamentos - Dívida Ativa</v>
      </c>
      <c r="U313" s="7" t="str">
        <f>Tabela813[[#This Row],[NR]]&amp; " - "&amp;Tabela813[[#This Row],[Especificação]]</f>
        <v>1.2.1.5.03.0.3.00 - Contribuição do Servidor Civil - Parcelamentos - Dívida Ativa</v>
      </c>
    </row>
    <row r="314" spans="1:21" ht="30">
      <c r="A314" s="23"/>
      <c r="B314" s="29"/>
      <c r="C314" s="20" t="s">
        <v>781</v>
      </c>
      <c r="D314" s="20" t="s">
        <v>790</v>
      </c>
      <c r="E314" s="20" t="s">
        <v>781</v>
      </c>
      <c r="F314" s="20" t="s">
        <v>792</v>
      </c>
      <c r="G314" s="20" t="s">
        <v>794</v>
      </c>
      <c r="H314" s="20" t="s">
        <v>784</v>
      </c>
      <c r="I314" s="20" t="s">
        <v>791</v>
      </c>
      <c r="J314" s="20" t="s">
        <v>787</v>
      </c>
      <c r="K314" s="16" t="str">
        <f>IF(Tabela813[[#This Row],[C]]&lt;&gt;"",IF(Tabela813[[#This Row],[RED]]&lt;&gt;"",(Tabela813[[#This Row],[RED]] &amp; "."),"") &amp; CONCATENATE(Tabela813[[#This Row],[C]],".",Tabela813[[#This Row],[O]],".",Tabela813[[#This Row],[E]],".",Tabela813[[#This Row],[D1]],".",Tabela813[[#This Row],[D2]],".",Tabela813[[#This Row],[D3]],".",Tabela813[[#This Row],[T]],".",Tabela813[[#This Row],[D4]]),"")</f>
        <v>1.2.1.5.03.0.4.00</v>
      </c>
      <c r="L314" s="21" t="s">
        <v>3737</v>
      </c>
      <c r="M314" s="16" t="str">
        <f t="shared" si="4"/>
        <v>A</v>
      </c>
      <c r="N314" s="16">
        <f>IF(VALUE(Tabela813[[#This Row],[RED]]) &gt; 0,1,0) + IF(VALUE(J314)&gt;0,8,IF(VALUE(I314)&gt;0,7,IF(VALUE(H314)&gt;0,6,IF(VALUE(G314)&gt;0,5,IF(VALUE(F314)&gt;0,4,IF(VALUE(E314)&gt;0,3,IF(VALUE(D314)&gt;0,2,1)))))))</f>
        <v>7</v>
      </c>
      <c r="O314" s="20" t="s">
        <v>50</v>
      </c>
      <c r="P314" s="1" t="s">
        <v>142</v>
      </c>
      <c r="Q314" s="1"/>
      <c r="R314" s="16"/>
      <c r="T314" s="7" t="str">
        <f>Tabela813[[#This Row],[NR]]&amp;" - "&amp;Tabela813[[#This Row],[Especificação]]</f>
        <v>1.2.1.5.03.0.4.00 - Contribuição do Servidor Civil - Parcelamentos - Dívida Ativa - Multas e Juros de Mora da Dívida Ativa</v>
      </c>
      <c r="U314" s="7" t="str">
        <f>Tabela813[[#This Row],[NR]]&amp; " - "&amp;Tabela813[[#This Row],[Especificação]]</f>
        <v>1.2.1.5.03.0.4.00 - Contribuição do Servidor Civil - Parcelamentos - Dívida Ativa - Multas e Juros de Mora da Dívida Ativa</v>
      </c>
    </row>
    <row r="315" spans="1:21" ht="30">
      <c r="A315" s="23"/>
      <c r="B315" s="29"/>
      <c r="C315" s="20" t="s">
        <v>781</v>
      </c>
      <c r="D315" s="20" t="s">
        <v>790</v>
      </c>
      <c r="E315" s="20" t="s">
        <v>781</v>
      </c>
      <c r="F315" s="20" t="s">
        <v>792</v>
      </c>
      <c r="G315" s="20" t="s">
        <v>794</v>
      </c>
      <c r="H315" s="20" t="s">
        <v>784</v>
      </c>
      <c r="I315" s="20" t="s">
        <v>792</v>
      </c>
      <c r="J315" s="20" t="s">
        <v>787</v>
      </c>
      <c r="K315" s="16" t="str">
        <f>IF(Tabela813[[#This Row],[C]]&lt;&gt;"",IF(Tabela813[[#This Row],[RED]]&lt;&gt;"",(Tabela813[[#This Row],[RED]] &amp; "."),"") &amp; CONCATENATE(Tabela813[[#This Row],[C]],".",Tabela813[[#This Row],[O]],".",Tabela813[[#This Row],[E]],".",Tabela813[[#This Row],[D1]],".",Tabela813[[#This Row],[D2]],".",Tabela813[[#This Row],[D3]],".",Tabela813[[#This Row],[T]],".",Tabela813[[#This Row],[D4]]),"")</f>
        <v>1.2.1.5.03.0.5.00</v>
      </c>
      <c r="L315" s="21" t="s">
        <v>3738</v>
      </c>
      <c r="M315" s="16" t="str">
        <f t="shared" si="4"/>
        <v>A</v>
      </c>
      <c r="N315" s="16">
        <f>IF(VALUE(Tabela813[[#This Row],[RED]]) &gt; 0,1,0) + IF(VALUE(J315)&gt;0,8,IF(VALUE(I315)&gt;0,7,IF(VALUE(H315)&gt;0,6,IF(VALUE(G315)&gt;0,5,IF(VALUE(F315)&gt;0,4,IF(VALUE(E315)&gt;0,3,IF(VALUE(D315)&gt;0,2,1)))))))</f>
        <v>7</v>
      </c>
      <c r="O315" s="20" t="s">
        <v>50</v>
      </c>
      <c r="P315" s="1" t="s">
        <v>142</v>
      </c>
      <c r="Q315" s="1"/>
      <c r="R315" s="16"/>
      <c r="T315" s="7" t="str">
        <f>Tabela813[[#This Row],[NR]]&amp;" - "&amp;Tabela813[[#This Row],[Especificação]]</f>
        <v>1.2.1.5.03.0.5.00 - Contribuição do Servidor Civil - Parcelamentos - Multas</v>
      </c>
      <c r="U315" s="7" t="str">
        <f>Tabela813[[#This Row],[NR]]&amp; " - "&amp;Tabela813[[#This Row],[Especificação]]</f>
        <v>1.2.1.5.03.0.5.00 - Contribuição do Servidor Civil - Parcelamentos - Multas</v>
      </c>
    </row>
    <row r="316" spans="1:21" ht="30">
      <c r="A316" s="23"/>
      <c r="B316" s="29"/>
      <c r="C316" s="20" t="s">
        <v>781</v>
      </c>
      <c r="D316" s="20" t="s">
        <v>790</v>
      </c>
      <c r="E316" s="20" t="s">
        <v>781</v>
      </c>
      <c r="F316" s="20" t="s">
        <v>792</v>
      </c>
      <c r="G316" s="20" t="s">
        <v>794</v>
      </c>
      <c r="H316" s="20" t="s">
        <v>784</v>
      </c>
      <c r="I316" s="20" t="s">
        <v>786</v>
      </c>
      <c r="J316" s="20" t="s">
        <v>787</v>
      </c>
      <c r="K316" s="16" t="str">
        <f>IF(Tabela813[[#This Row],[C]]&lt;&gt;"",IF(Tabela813[[#This Row],[RED]]&lt;&gt;"",(Tabela813[[#This Row],[RED]] &amp; "."),"") &amp; CONCATENATE(Tabela813[[#This Row],[C]],".",Tabela813[[#This Row],[O]],".",Tabela813[[#This Row],[E]],".",Tabela813[[#This Row],[D1]],".",Tabela813[[#This Row],[D2]],".",Tabela813[[#This Row],[D3]],".",Tabela813[[#This Row],[T]],".",Tabela813[[#This Row],[D4]]),"")</f>
        <v>1.2.1.5.03.0.6.00</v>
      </c>
      <c r="L316" s="21" t="s">
        <v>3739</v>
      </c>
      <c r="M316" s="16" t="str">
        <f t="shared" si="4"/>
        <v>A</v>
      </c>
      <c r="N316" s="16">
        <f>IF(VALUE(Tabela813[[#This Row],[RED]]) &gt; 0,1,0) + IF(VALUE(J316)&gt;0,8,IF(VALUE(I316)&gt;0,7,IF(VALUE(H316)&gt;0,6,IF(VALUE(G316)&gt;0,5,IF(VALUE(F316)&gt;0,4,IF(VALUE(E316)&gt;0,3,IF(VALUE(D316)&gt;0,2,1)))))))</f>
        <v>7</v>
      </c>
      <c r="O316" s="20" t="s">
        <v>50</v>
      </c>
      <c r="P316" s="1" t="s">
        <v>142</v>
      </c>
      <c r="Q316" s="1"/>
      <c r="R316" s="16"/>
      <c r="T316" s="7" t="str">
        <f>Tabela813[[#This Row],[NR]]&amp;" - "&amp;Tabela813[[#This Row],[Especificação]]</f>
        <v>1.2.1.5.03.0.6.00 - Contribuição do Servidor Civil - Parcelamentos - Juros de Mora</v>
      </c>
      <c r="U316" s="7" t="str">
        <f>Tabela813[[#This Row],[NR]]&amp; " - "&amp;Tabela813[[#This Row],[Especificação]]</f>
        <v>1.2.1.5.03.0.6.00 - Contribuição do Servidor Civil - Parcelamentos - Juros de Mora</v>
      </c>
    </row>
    <row r="317" spans="1:21" ht="30">
      <c r="A317" s="23"/>
      <c r="B317" s="29"/>
      <c r="C317" s="20" t="s">
        <v>781</v>
      </c>
      <c r="D317" s="20" t="s">
        <v>790</v>
      </c>
      <c r="E317" s="20" t="s">
        <v>781</v>
      </c>
      <c r="F317" s="20" t="s">
        <v>792</v>
      </c>
      <c r="G317" s="20" t="s">
        <v>794</v>
      </c>
      <c r="H317" s="20" t="s">
        <v>784</v>
      </c>
      <c r="I317" s="20" t="s">
        <v>788</v>
      </c>
      <c r="J317" s="20" t="s">
        <v>787</v>
      </c>
      <c r="K317" s="16" t="str">
        <f>IF(Tabela813[[#This Row],[C]]&lt;&gt;"",IF(Tabela813[[#This Row],[RED]]&lt;&gt;"",(Tabela813[[#This Row],[RED]] &amp; "."),"") &amp; CONCATENATE(Tabela813[[#This Row],[C]],".",Tabela813[[#This Row],[O]],".",Tabela813[[#This Row],[E]],".",Tabela813[[#This Row],[D1]],".",Tabela813[[#This Row],[D2]],".",Tabela813[[#This Row],[D3]],".",Tabela813[[#This Row],[T]],".",Tabela813[[#This Row],[D4]]),"")</f>
        <v>1.2.1.5.03.0.7.00</v>
      </c>
      <c r="L317" s="21" t="s">
        <v>3740</v>
      </c>
      <c r="M317" s="16" t="str">
        <f t="shared" si="4"/>
        <v>A</v>
      </c>
      <c r="N317" s="16">
        <f>IF(VALUE(Tabela813[[#This Row],[RED]]) &gt; 0,1,0) + IF(VALUE(J317)&gt;0,8,IF(VALUE(I317)&gt;0,7,IF(VALUE(H317)&gt;0,6,IF(VALUE(G317)&gt;0,5,IF(VALUE(F317)&gt;0,4,IF(VALUE(E317)&gt;0,3,IF(VALUE(D317)&gt;0,2,1)))))))</f>
        <v>7</v>
      </c>
      <c r="O317" s="20" t="s">
        <v>50</v>
      </c>
      <c r="P317" s="1" t="s">
        <v>142</v>
      </c>
      <c r="Q317" s="1"/>
      <c r="R317" s="16"/>
      <c r="T317" s="7" t="str">
        <f>Tabela813[[#This Row],[NR]]&amp;" - "&amp;Tabela813[[#This Row],[Especificação]]</f>
        <v>1.2.1.5.03.0.7.00 - Contribuição do Servidor Civil - Parcelamentos - Dívida Ativa - Multas da Dívida Ativa</v>
      </c>
      <c r="U317" s="7" t="str">
        <f>Tabela813[[#This Row],[NR]]&amp; " - "&amp;Tabela813[[#This Row],[Especificação]]</f>
        <v>1.2.1.5.03.0.7.00 - Contribuição do Servidor Civil - Parcelamentos - Dívida Ativa - Multas da Dívida Ativa</v>
      </c>
    </row>
    <row r="318" spans="1:21" ht="30">
      <c r="A318" s="23"/>
      <c r="B318" s="29"/>
      <c r="C318" s="20" t="s">
        <v>781</v>
      </c>
      <c r="D318" s="20" t="s">
        <v>790</v>
      </c>
      <c r="E318" s="20" t="s">
        <v>781</v>
      </c>
      <c r="F318" s="20" t="s">
        <v>792</v>
      </c>
      <c r="G318" s="20" t="s">
        <v>794</v>
      </c>
      <c r="H318" s="20" t="s">
        <v>784</v>
      </c>
      <c r="I318" s="20" t="s">
        <v>789</v>
      </c>
      <c r="J318" s="20" t="s">
        <v>787</v>
      </c>
      <c r="K318" s="16" t="str">
        <f>IF(Tabela813[[#This Row],[C]]&lt;&gt;"",IF(Tabela813[[#This Row],[RED]]&lt;&gt;"",(Tabela813[[#This Row],[RED]] &amp; "."),"") &amp; CONCATENATE(Tabela813[[#This Row],[C]],".",Tabela813[[#This Row],[O]],".",Tabela813[[#This Row],[E]],".",Tabela813[[#This Row],[D1]],".",Tabela813[[#This Row],[D2]],".",Tabela813[[#This Row],[D3]],".",Tabela813[[#This Row],[T]],".",Tabela813[[#This Row],[D4]]),"")</f>
        <v>1.2.1.5.03.0.8.00</v>
      </c>
      <c r="L318" s="21" t="s">
        <v>3741</v>
      </c>
      <c r="M318" s="16" t="str">
        <f t="shared" si="4"/>
        <v>A</v>
      </c>
      <c r="N318" s="16">
        <f>IF(VALUE(Tabela813[[#This Row],[RED]]) &gt; 0,1,0) + IF(VALUE(J318)&gt;0,8,IF(VALUE(I318)&gt;0,7,IF(VALUE(H318)&gt;0,6,IF(VALUE(G318)&gt;0,5,IF(VALUE(F318)&gt;0,4,IF(VALUE(E318)&gt;0,3,IF(VALUE(D318)&gt;0,2,1)))))))</f>
        <v>7</v>
      </c>
      <c r="O318" s="20" t="s">
        <v>50</v>
      </c>
      <c r="P318" s="1" t="s">
        <v>142</v>
      </c>
      <c r="Q318" s="1"/>
      <c r="R318" s="16"/>
      <c r="T318" s="7" t="str">
        <f>Tabela813[[#This Row],[NR]]&amp;" - "&amp;Tabela813[[#This Row],[Especificação]]</f>
        <v>1.2.1.5.03.0.8.00 - Contribuição do Servidor Civil - Parcelamentos - Juros de Mora da Dívida Ativa</v>
      </c>
      <c r="U318" s="7" t="str">
        <f>Tabela813[[#This Row],[NR]]&amp; " - "&amp;Tabela813[[#This Row],[Especificação]]</f>
        <v>1.2.1.5.03.0.8.00 - Contribuição do Servidor Civil - Parcelamentos - Juros de Mora da Dívida Ativa</v>
      </c>
    </row>
    <row r="319" spans="1:21" ht="30">
      <c r="A319" s="23"/>
      <c r="B319" s="29"/>
      <c r="C319" s="20" t="s">
        <v>781</v>
      </c>
      <c r="D319" s="20" t="s">
        <v>790</v>
      </c>
      <c r="E319" s="20" t="s">
        <v>781</v>
      </c>
      <c r="F319" s="20" t="s">
        <v>792</v>
      </c>
      <c r="G319" s="20" t="s">
        <v>807</v>
      </c>
      <c r="H319" s="20" t="s">
        <v>784</v>
      </c>
      <c r="I319" s="20" t="s">
        <v>784</v>
      </c>
      <c r="J319" s="20" t="s">
        <v>787</v>
      </c>
      <c r="K319" s="16" t="str">
        <f>IF(Tabela813[[#This Row],[C]]&lt;&gt;"",IF(Tabela813[[#This Row],[RED]]&lt;&gt;"",(Tabela813[[#This Row],[RED]] &amp; "."),"") &amp; CONCATENATE(Tabela813[[#This Row],[C]],".",Tabela813[[#This Row],[O]],".",Tabela813[[#This Row],[E]],".",Tabela813[[#This Row],[D1]],".",Tabela813[[#This Row],[D2]],".",Tabela813[[#This Row],[D3]],".",Tabela813[[#This Row],[T]],".",Tabela813[[#This Row],[D4]]),"")</f>
        <v>1.2.1.5.50.0.0.00</v>
      </c>
      <c r="L319" s="21" t="s">
        <v>143</v>
      </c>
      <c r="M319" s="16" t="str">
        <f t="shared" si="4"/>
        <v>S</v>
      </c>
      <c r="N319" s="16">
        <f>IF(VALUE(Tabela813[[#This Row],[RED]]) &gt; 0,1,0) + IF(VALUE(J319)&gt;0,8,IF(VALUE(I319)&gt;0,7,IF(VALUE(H319)&gt;0,6,IF(VALUE(G319)&gt;0,5,IF(VALUE(F319)&gt;0,4,IF(VALUE(E319)&gt;0,3,IF(VALUE(D319)&gt;0,2,1)))))))</f>
        <v>5</v>
      </c>
      <c r="O319" s="20" t="s">
        <v>54</v>
      </c>
      <c r="P319" s="1" t="s">
        <v>144</v>
      </c>
      <c r="Q319" s="1"/>
      <c r="R319" s="16"/>
      <c r="T319" s="7" t="str">
        <f>Tabela813[[#This Row],[NR]]&amp;" - "&amp;Tabela813[[#This Row],[Especificação]]</f>
        <v>1.2.1.5.50.0.0.00 - Contribuição Patronal - Servidor Civil Inativo e Pensionistas</v>
      </c>
      <c r="U319" s="7" t="str">
        <f>Tabela813[[#This Row],[NR]]&amp; " - "&amp;Tabela813[[#This Row],[Especificação]]</f>
        <v>1.2.1.5.50.0.0.00 - Contribuição Patronal - Servidor Civil Inativo e Pensionistas</v>
      </c>
    </row>
    <row r="320" spans="1:21" ht="30">
      <c r="A320" s="23"/>
      <c r="B320" s="29"/>
      <c r="C320" s="20" t="s">
        <v>781</v>
      </c>
      <c r="D320" s="20" t="s">
        <v>790</v>
      </c>
      <c r="E320" s="20" t="s">
        <v>781</v>
      </c>
      <c r="F320" s="20" t="s">
        <v>792</v>
      </c>
      <c r="G320" s="20" t="s">
        <v>807</v>
      </c>
      <c r="H320" s="20" t="s">
        <v>781</v>
      </c>
      <c r="I320" s="20" t="s">
        <v>784</v>
      </c>
      <c r="J320" s="20" t="s">
        <v>787</v>
      </c>
      <c r="K320" s="16" t="str">
        <f>IF(Tabela813[[#This Row],[C]]&lt;&gt;"",IF(Tabela813[[#This Row],[RED]]&lt;&gt;"",(Tabela813[[#This Row],[RED]] &amp; "."),"") &amp; CONCATENATE(Tabela813[[#This Row],[C]],".",Tabela813[[#This Row],[O]],".",Tabela813[[#This Row],[E]],".",Tabela813[[#This Row],[D1]],".",Tabela813[[#This Row],[D2]],".",Tabela813[[#This Row],[D3]],".",Tabela813[[#This Row],[T]],".",Tabela813[[#This Row],[D4]]),"")</f>
        <v>1.2.1.5.50.1.0.00</v>
      </c>
      <c r="L320" s="21" t="s">
        <v>145</v>
      </c>
      <c r="M320" s="16" t="str">
        <f t="shared" si="4"/>
        <v>S</v>
      </c>
      <c r="N320" s="16">
        <f>IF(VALUE(Tabela813[[#This Row],[RED]]) &gt; 0,1,0) + IF(VALUE(J320)&gt;0,8,IF(VALUE(I320)&gt;0,7,IF(VALUE(H320)&gt;0,6,IF(VALUE(G320)&gt;0,5,IF(VALUE(F320)&gt;0,4,IF(VALUE(E320)&gt;0,3,IF(VALUE(D320)&gt;0,2,1)))))))</f>
        <v>6</v>
      </c>
      <c r="O320" s="20" t="s">
        <v>54</v>
      </c>
      <c r="P320" s="1" t="s">
        <v>146</v>
      </c>
      <c r="Q320" s="1"/>
      <c r="R320" s="16"/>
      <c r="T320" s="7" t="str">
        <f>Tabela813[[#This Row],[NR]]&amp;" - "&amp;Tabela813[[#This Row],[Especificação]]</f>
        <v>1.2.1.5.50.1.0.00 - Contribuição Patronal - Servidor Civil - Inativo</v>
      </c>
      <c r="U320" s="7" t="str">
        <f>Tabela813[[#This Row],[NR]]&amp; " - "&amp;Tabela813[[#This Row],[Especificação]]</f>
        <v>1.2.1.5.50.1.0.00 - Contribuição Patronal - Servidor Civil - Inativo</v>
      </c>
    </row>
    <row r="321" spans="1:21" ht="30">
      <c r="A321" s="23"/>
      <c r="B321" s="29"/>
      <c r="C321" s="20" t="s">
        <v>781</v>
      </c>
      <c r="D321" s="20" t="s">
        <v>790</v>
      </c>
      <c r="E321" s="20" t="s">
        <v>781</v>
      </c>
      <c r="F321" s="20" t="s">
        <v>792</v>
      </c>
      <c r="G321" s="20" t="s">
        <v>807</v>
      </c>
      <c r="H321" s="20" t="s">
        <v>781</v>
      </c>
      <c r="I321" s="20" t="s">
        <v>781</v>
      </c>
      <c r="J321" s="20" t="s">
        <v>787</v>
      </c>
      <c r="K321" s="16" t="str">
        <f>IF(Tabela813[[#This Row],[C]]&lt;&gt;"",IF(Tabela813[[#This Row],[RED]]&lt;&gt;"",(Tabela813[[#This Row],[RED]] &amp; "."),"") &amp; CONCATENATE(Tabela813[[#This Row],[C]],".",Tabela813[[#This Row],[O]],".",Tabela813[[#This Row],[E]],".",Tabela813[[#This Row],[D1]],".",Tabela813[[#This Row],[D2]],".",Tabela813[[#This Row],[D3]],".",Tabela813[[#This Row],[T]],".",Tabela813[[#This Row],[D4]]),"")</f>
        <v>1.2.1.5.50.1.1.00</v>
      </c>
      <c r="L321" s="21" t="s">
        <v>3742</v>
      </c>
      <c r="M321" s="16" t="str">
        <f t="shared" si="4"/>
        <v>A</v>
      </c>
      <c r="N321" s="16">
        <f>IF(VALUE(Tabela813[[#This Row],[RED]]) &gt; 0,1,0) + IF(VALUE(J321)&gt;0,8,IF(VALUE(I321)&gt;0,7,IF(VALUE(H321)&gt;0,6,IF(VALUE(G321)&gt;0,5,IF(VALUE(F321)&gt;0,4,IF(VALUE(E321)&gt;0,3,IF(VALUE(D321)&gt;0,2,1)))))))</f>
        <v>7</v>
      </c>
      <c r="O321" s="20" t="s">
        <v>54</v>
      </c>
      <c r="P321" s="1" t="s">
        <v>146</v>
      </c>
      <c r="Q321" s="1"/>
      <c r="R321" s="16"/>
      <c r="T321" s="7" t="str">
        <f>Tabela813[[#This Row],[NR]]&amp;" - "&amp;Tabela813[[#This Row],[Especificação]]</f>
        <v>1.2.1.5.50.1.1.00 - Contribuição Patronal - Servidor Civil - Inativo - Principal</v>
      </c>
      <c r="U321" s="7" t="str">
        <f>Tabela813[[#This Row],[NR]]&amp; " - "&amp;Tabela813[[#This Row],[Especificação]]</f>
        <v>1.2.1.5.50.1.1.00 - Contribuição Patronal - Servidor Civil - Inativo - Principal</v>
      </c>
    </row>
    <row r="322" spans="1:21" ht="30">
      <c r="A322" s="23"/>
      <c r="B322" s="29"/>
      <c r="C322" s="20" t="s">
        <v>781</v>
      </c>
      <c r="D322" s="20" t="s">
        <v>790</v>
      </c>
      <c r="E322" s="20" t="s">
        <v>781</v>
      </c>
      <c r="F322" s="20" t="s">
        <v>792</v>
      </c>
      <c r="G322" s="20" t="s">
        <v>807</v>
      </c>
      <c r="H322" s="20" t="s">
        <v>781</v>
      </c>
      <c r="I322" s="20" t="s">
        <v>790</v>
      </c>
      <c r="J322" s="20" t="s">
        <v>787</v>
      </c>
      <c r="K322" s="16" t="str">
        <f>IF(Tabela813[[#This Row],[C]]&lt;&gt;"",IF(Tabela813[[#This Row],[RED]]&lt;&gt;"",(Tabela813[[#This Row],[RED]] &amp; "."),"") &amp; CONCATENATE(Tabela813[[#This Row],[C]],".",Tabela813[[#This Row],[O]],".",Tabela813[[#This Row],[E]],".",Tabela813[[#This Row],[D1]],".",Tabela813[[#This Row],[D2]],".",Tabela813[[#This Row],[D3]],".",Tabela813[[#This Row],[T]],".",Tabela813[[#This Row],[D4]]),"")</f>
        <v>1.2.1.5.50.1.2.00</v>
      </c>
      <c r="L322" s="21" t="s">
        <v>3743</v>
      </c>
      <c r="M322" s="16" t="str">
        <f t="shared" si="4"/>
        <v>A</v>
      </c>
      <c r="N322" s="16">
        <f>IF(VALUE(Tabela813[[#This Row],[RED]]) &gt; 0,1,0) + IF(VALUE(J322)&gt;0,8,IF(VALUE(I322)&gt;0,7,IF(VALUE(H322)&gt;0,6,IF(VALUE(G322)&gt;0,5,IF(VALUE(F322)&gt;0,4,IF(VALUE(E322)&gt;0,3,IF(VALUE(D322)&gt;0,2,1)))))))</f>
        <v>7</v>
      </c>
      <c r="O322" s="20" t="s">
        <v>54</v>
      </c>
      <c r="P322" s="1" t="s">
        <v>146</v>
      </c>
      <c r="Q322" s="1"/>
      <c r="R322" s="16"/>
      <c r="T322" s="7" t="str">
        <f>Tabela813[[#This Row],[NR]]&amp;" - "&amp;Tabela813[[#This Row],[Especificação]]</f>
        <v>1.2.1.5.50.1.2.00 - Contribuição Patronal - Servidor Civil - Inativo - Multas e Juros de Mora</v>
      </c>
      <c r="U322" s="7" t="str">
        <f>Tabela813[[#This Row],[NR]]&amp; " - "&amp;Tabela813[[#This Row],[Especificação]]</f>
        <v>1.2.1.5.50.1.2.00 - Contribuição Patronal - Servidor Civil - Inativo - Multas e Juros de Mora</v>
      </c>
    </row>
    <row r="323" spans="1:21" ht="30">
      <c r="A323" s="23"/>
      <c r="B323" s="29"/>
      <c r="C323" s="20" t="s">
        <v>781</v>
      </c>
      <c r="D323" s="20" t="s">
        <v>790</v>
      </c>
      <c r="E323" s="20" t="s">
        <v>781</v>
      </c>
      <c r="F323" s="20" t="s">
        <v>792</v>
      </c>
      <c r="G323" s="20" t="s">
        <v>807</v>
      </c>
      <c r="H323" s="20" t="s">
        <v>781</v>
      </c>
      <c r="I323" s="20" t="s">
        <v>782</v>
      </c>
      <c r="J323" s="20" t="s">
        <v>787</v>
      </c>
      <c r="K323" s="16" t="str">
        <f>IF(Tabela813[[#This Row],[C]]&lt;&gt;"",IF(Tabela813[[#This Row],[RED]]&lt;&gt;"",(Tabela813[[#This Row],[RED]] &amp; "."),"") &amp; CONCATENATE(Tabela813[[#This Row],[C]],".",Tabela813[[#This Row],[O]],".",Tabela813[[#This Row],[E]],".",Tabela813[[#This Row],[D1]],".",Tabela813[[#This Row],[D2]],".",Tabela813[[#This Row],[D3]],".",Tabela813[[#This Row],[T]],".",Tabela813[[#This Row],[D4]]),"")</f>
        <v>1.2.1.5.50.1.3.00</v>
      </c>
      <c r="L323" s="21" t="s">
        <v>3744</v>
      </c>
      <c r="M323" s="16" t="str">
        <f t="shared" ref="M323:M386" si="5">IF(N323 &lt; N324,"S","A")</f>
        <v>A</v>
      </c>
      <c r="N323" s="16">
        <f>IF(VALUE(Tabela813[[#This Row],[RED]]) &gt; 0,1,0) + IF(VALUE(J323)&gt;0,8,IF(VALUE(I323)&gt;0,7,IF(VALUE(H323)&gt;0,6,IF(VALUE(G323)&gt;0,5,IF(VALUE(F323)&gt;0,4,IF(VALUE(E323)&gt;0,3,IF(VALUE(D323)&gt;0,2,1)))))))</f>
        <v>7</v>
      </c>
      <c r="O323" s="20" t="s">
        <v>54</v>
      </c>
      <c r="P323" s="1" t="s">
        <v>146</v>
      </c>
      <c r="Q323" s="1"/>
      <c r="R323" s="16"/>
      <c r="T323" s="7" t="str">
        <f>Tabela813[[#This Row],[NR]]&amp;" - "&amp;Tabela813[[#This Row],[Especificação]]</f>
        <v>1.2.1.5.50.1.3.00 - Contribuição Patronal - Servidor Civil - Inativo - Dívida Ativa</v>
      </c>
      <c r="U323" s="7" t="str">
        <f>Tabela813[[#This Row],[NR]]&amp; " - "&amp;Tabela813[[#This Row],[Especificação]]</f>
        <v>1.2.1.5.50.1.3.00 - Contribuição Patronal - Servidor Civil - Inativo - Dívida Ativa</v>
      </c>
    </row>
    <row r="324" spans="1:21" ht="30">
      <c r="A324" s="23"/>
      <c r="B324" s="29"/>
      <c r="C324" s="20" t="s">
        <v>781</v>
      </c>
      <c r="D324" s="20" t="s">
        <v>790</v>
      </c>
      <c r="E324" s="20" t="s">
        <v>781</v>
      </c>
      <c r="F324" s="20" t="s">
        <v>792</v>
      </c>
      <c r="G324" s="20" t="s">
        <v>807</v>
      </c>
      <c r="H324" s="20" t="s">
        <v>781</v>
      </c>
      <c r="I324" s="20" t="s">
        <v>791</v>
      </c>
      <c r="J324" s="20" t="s">
        <v>787</v>
      </c>
      <c r="K324" s="16" t="str">
        <f>IF(Tabela813[[#This Row],[C]]&lt;&gt;"",IF(Tabela813[[#This Row],[RED]]&lt;&gt;"",(Tabela813[[#This Row],[RED]] &amp; "."),"") &amp; CONCATENATE(Tabela813[[#This Row],[C]],".",Tabela813[[#This Row],[O]],".",Tabela813[[#This Row],[E]],".",Tabela813[[#This Row],[D1]],".",Tabela813[[#This Row],[D2]],".",Tabela813[[#This Row],[D3]],".",Tabela813[[#This Row],[T]],".",Tabela813[[#This Row],[D4]]),"")</f>
        <v>1.2.1.5.50.1.4.00</v>
      </c>
      <c r="L324" s="21" t="s">
        <v>3745</v>
      </c>
      <c r="M324" s="16" t="str">
        <f t="shared" si="5"/>
        <v>A</v>
      </c>
      <c r="N324" s="16">
        <f>IF(VALUE(Tabela813[[#This Row],[RED]]) &gt; 0,1,0) + IF(VALUE(J324)&gt;0,8,IF(VALUE(I324)&gt;0,7,IF(VALUE(H324)&gt;0,6,IF(VALUE(G324)&gt;0,5,IF(VALUE(F324)&gt;0,4,IF(VALUE(E324)&gt;0,3,IF(VALUE(D324)&gt;0,2,1)))))))</f>
        <v>7</v>
      </c>
      <c r="O324" s="20" t="s">
        <v>54</v>
      </c>
      <c r="P324" s="1" t="s">
        <v>146</v>
      </c>
      <c r="Q324" s="1"/>
      <c r="R324" s="16"/>
      <c r="T324" s="7" t="str">
        <f>Tabela813[[#This Row],[NR]]&amp;" - "&amp;Tabela813[[#This Row],[Especificação]]</f>
        <v>1.2.1.5.50.1.4.00 - Contribuição Patronal - Servidor Civil - Inativo - Dívida Ativa - Multas e Juros de Mora da Dívida Ativa</v>
      </c>
      <c r="U324" s="7" t="str">
        <f>Tabela813[[#This Row],[NR]]&amp; " - "&amp;Tabela813[[#This Row],[Especificação]]</f>
        <v>1.2.1.5.50.1.4.00 - Contribuição Patronal - Servidor Civil - Inativo - Dívida Ativa - Multas e Juros de Mora da Dívida Ativa</v>
      </c>
    </row>
    <row r="325" spans="1:21" ht="30">
      <c r="A325" s="23"/>
      <c r="B325" s="29"/>
      <c r="C325" s="20" t="s">
        <v>781</v>
      </c>
      <c r="D325" s="20" t="s">
        <v>790</v>
      </c>
      <c r="E325" s="20" t="s">
        <v>781</v>
      </c>
      <c r="F325" s="20" t="s">
        <v>792</v>
      </c>
      <c r="G325" s="20" t="s">
        <v>807</v>
      </c>
      <c r="H325" s="20" t="s">
        <v>781</v>
      </c>
      <c r="I325" s="20" t="s">
        <v>792</v>
      </c>
      <c r="J325" s="20" t="s">
        <v>787</v>
      </c>
      <c r="K325" s="16" t="str">
        <f>IF(Tabela813[[#This Row],[C]]&lt;&gt;"",IF(Tabela813[[#This Row],[RED]]&lt;&gt;"",(Tabela813[[#This Row],[RED]] &amp; "."),"") &amp; CONCATENATE(Tabela813[[#This Row],[C]],".",Tabela813[[#This Row],[O]],".",Tabela813[[#This Row],[E]],".",Tabela813[[#This Row],[D1]],".",Tabela813[[#This Row],[D2]],".",Tabela813[[#This Row],[D3]],".",Tabela813[[#This Row],[T]],".",Tabela813[[#This Row],[D4]]),"")</f>
        <v>1.2.1.5.50.1.5.00</v>
      </c>
      <c r="L325" s="21" t="s">
        <v>3746</v>
      </c>
      <c r="M325" s="16" t="str">
        <f t="shared" si="5"/>
        <v>A</v>
      </c>
      <c r="N325" s="16">
        <f>IF(VALUE(Tabela813[[#This Row],[RED]]) &gt; 0,1,0) + IF(VALUE(J325)&gt;0,8,IF(VALUE(I325)&gt;0,7,IF(VALUE(H325)&gt;0,6,IF(VALUE(G325)&gt;0,5,IF(VALUE(F325)&gt;0,4,IF(VALUE(E325)&gt;0,3,IF(VALUE(D325)&gt;0,2,1)))))))</f>
        <v>7</v>
      </c>
      <c r="O325" s="20" t="s">
        <v>54</v>
      </c>
      <c r="P325" s="1" t="s">
        <v>146</v>
      </c>
      <c r="Q325" s="1"/>
      <c r="R325" s="16"/>
      <c r="T325" s="7" t="str">
        <f>Tabela813[[#This Row],[NR]]&amp;" - "&amp;Tabela813[[#This Row],[Especificação]]</f>
        <v>1.2.1.5.50.1.5.00 - Contribuição Patronal - Servidor Civil - Inativo - Multas</v>
      </c>
      <c r="U325" s="7" t="str">
        <f>Tabela813[[#This Row],[NR]]&amp; " - "&amp;Tabela813[[#This Row],[Especificação]]</f>
        <v>1.2.1.5.50.1.5.00 - Contribuição Patronal - Servidor Civil - Inativo - Multas</v>
      </c>
    </row>
    <row r="326" spans="1:21" ht="30">
      <c r="A326" s="23"/>
      <c r="B326" s="29"/>
      <c r="C326" s="20" t="s">
        <v>781</v>
      </c>
      <c r="D326" s="20" t="s">
        <v>790</v>
      </c>
      <c r="E326" s="20" t="s">
        <v>781</v>
      </c>
      <c r="F326" s="20" t="s">
        <v>792</v>
      </c>
      <c r="G326" s="20" t="s">
        <v>807</v>
      </c>
      <c r="H326" s="20" t="s">
        <v>781</v>
      </c>
      <c r="I326" s="20" t="s">
        <v>786</v>
      </c>
      <c r="J326" s="20" t="s">
        <v>787</v>
      </c>
      <c r="K326" s="16" t="str">
        <f>IF(Tabela813[[#This Row],[C]]&lt;&gt;"",IF(Tabela813[[#This Row],[RED]]&lt;&gt;"",(Tabela813[[#This Row],[RED]] &amp; "."),"") &amp; CONCATENATE(Tabela813[[#This Row],[C]],".",Tabela813[[#This Row],[O]],".",Tabela813[[#This Row],[E]],".",Tabela813[[#This Row],[D1]],".",Tabela813[[#This Row],[D2]],".",Tabela813[[#This Row],[D3]],".",Tabela813[[#This Row],[T]],".",Tabela813[[#This Row],[D4]]),"")</f>
        <v>1.2.1.5.50.1.6.00</v>
      </c>
      <c r="L326" s="21" t="s">
        <v>3747</v>
      </c>
      <c r="M326" s="16" t="str">
        <f t="shared" si="5"/>
        <v>A</v>
      </c>
      <c r="N326" s="16">
        <f>IF(VALUE(Tabela813[[#This Row],[RED]]) &gt; 0,1,0) + IF(VALUE(J326)&gt;0,8,IF(VALUE(I326)&gt;0,7,IF(VALUE(H326)&gt;0,6,IF(VALUE(G326)&gt;0,5,IF(VALUE(F326)&gt;0,4,IF(VALUE(E326)&gt;0,3,IF(VALUE(D326)&gt;0,2,1)))))))</f>
        <v>7</v>
      </c>
      <c r="O326" s="20" t="s">
        <v>54</v>
      </c>
      <c r="P326" s="1" t="s">
        <v>146</v>
      </c>
      <c r="Q326" s="1"/>
      <c r="R326" s="16"/>
      <c r="T326" s="7" t="str">
        <f>Tabela813[[#This Row],[NR]]&amp;" - "&amp;Tabela813[[#This Row],[Especificação]]</f>
        <v>1.2.1.5.50.1.6.00 - Contribuição Patronal - Servidor Civil - Inativo - Juros de Mora</v>
      </c>
      <c r="U326" s="7" t="str">
        <f>Tabela813[[#This Row],[NR]]&amp; " - "&amp;Tabela813[[#This Row],[Especificação]]</f>
        <v>1.2.1.5.50.1.6.00 - Contribuição Patronal - Servidor Civil - Inativo - Juros de Mora</v>
      </c>
    </row>
    <row r="327" spans="1:21" ht="30">
      <c r="A327" s="23"/>
      <c r="B327" s="29"/>
      <c r="C327" s="20" t="s">
        <v>781</v>
      </c>
      <c r="D327" s="20" t="s">
        <v>790</v>
      </c>
      <c r="E327" s="20" t="s">
        <v>781</v>
      </c>
      <c r="F327" s="20" t="s">
        <v>792</v>
      </c>
      <c r="G327" s="20" t="s">
        <v>807</v>
      </c>
      <c r="H327" s="20" t="s">
        <v>781</v>
      </c>
      <c r="I327" s="20" t="s">
        <v>788</v>
      </c>
      <c r="J327" s="20" t="s">
        <v>787</v>
      </c>
      <c r="K327" s="16" t="str">
        <f>IF(Tabela813[[#This Row],[C]]&lt;&gt;"",IF(Tabela813[[#This Row],[RED]]&lt;&gt;"",(Tabela813[[#This Row],[RED]] &amp; "."),"") &amp; CONCATENATE(Tabela813[[#This Row],[C]],".",Tabela813[[#This Row],[O]],".",Tabela813[[#This Row],[E]],".",Tabela813[[#This Row],[D1]],".",Tabela813[[#This Row],[D2]],".",Tabela813[[#This Row],[D3]],".",Tabela813[[#This Row],[T]],".",Tabela813[[#This Row],[D4]]),"")</f>
        <v>1.2.1.5.50.1.7.00</v>
      </c>
      <c r="L327" s="21" t="s">
        <v>3748</v>
      </c>
      <c r="M327" s="16" t="str">
        <f t="shared" si="5"/>
        <v>A</v>
      </c>
      <c r="N327" s="16">
        <f>IF(VALUE(Tabela813[[#This Row],[RED]]) &gt; 0,1,0) + IF(VALUE(J327)&gt;0,8,IF(VALUE(I327)&gt;0,7,IF(VALUE(H327)&gt;0,6,IF(VALUE(G327)&gt;0,5,IF(VALUE(F327)&gt;0,4,IF(VALUE(E327)&gt;0,3,IF(VALUE(D327)&gt;0,2,1)))))))</f>
        <v>7</v>
      </c>
      <c r="O327" s="20" t="s">
        <v>54</v>
      </c>
      <c r="P327" s="1" t="s">
        <v>146</v>
      </c>
      <c r="Q327" s="1"/>
      <c r="R327" s="16"/>
      <c r="T327" s="7" t="str">
        <f>Tabela813[[#This Row],[NR]]&amp;" - "&amp;Tabela813[[#This Row],[Especificação]]</f>
        <v>1.2.1.5.50.1.7.00 - Contribuição Patronal - Servidor Civil - Inativo - Dívida Ativa - Multas da Dívida Ativa</v>
      </c>
      <c r="U327" s="7" t="str">
        <f>Tabela813[[#This Row],[NR]]&amp; " - "&amp;Tabela813[[#This Row],[Especificação]]</f>
        <v>1.2.1.5.50.1.7.00 - Contribuição Patronal - Servidor Civil - Inativo - Dívida Ativa - Multas da Dívida Ativa</v>
      </c>
    </row>
    <row r="328" spans="1:21" ht="30">
      <c r="A328" s="23"/>
      <c r="B328" s="29"/>
      <c r="C328" s="20" t="s">
        <v>781</v>
      </c>
      <c r="D328" s="20" t="s">
        <v>790</v>
      </c>
      <c r="E328" s="20" t="s">
        <v>781</v>
      </c>
      <c r="F328" s="20" t="s">
        <v>792</v>
      </c>
      <c r="G328" s="20" t="s">
        <v>807</v>
      </c>
      <c r="H328" s="20" t="s">
        <v>781</v>
      </c>
      <c r="I328" s="20" t="s">
        <v>789</v>
      </c>
      <c r="J328" s="20" t="s">
        <v>787</v>
      </c>
      <c r="K328" s="16" t="str">
        <f>IF(Tabela813[[#This Row],[C]]&lt;&gt;"",IF(Tabela813[[#This Row],[RED]]&lt;&gt;"",(Tabela813[[#This Row],[RED]] &amp; "."),"") &amp; CONCATENATE(Tabela813[[#This Row],[C]],".",Tabela813[[#This Row],[O]],".",Tabela813[[#This Row],[E]],".",Tabela813[[#This Row],[D1]],".",Tabela813[[#This Row],[D2]],".",Tabela813[[#This Row],[D3]],".",Tabela813[[#This Row],[T]],".",Tabela813[[#This Row],[D4]]),"")</f>
        <v>1.2.1.5.50.1.8.00</v>
      </c>
      <c r="L328" s="21" t="s">
        <v>3749</v>
      </c>
      <c r="M328" s="16" t="str">
        <f t="shared" si="5"/>
        <v>A</v>
      </c>
      <c r="N328" s="16">
        <f>IF(VALUE(Tabela813[[#This Row],[RED]]) &gt; 0,1,0) + IF(VALUE(J328)&gt;0,8,IF(VALUE(I328)&gt;0,7,IF(VALUE(H328)&gt;0,6,IF(VALUE(G328)&gt;0,5,IF(VALUE(F328)&gt;0,4,IF(VALUE(E328)&gt;0,3,IF(VALUE(D328)&gt;0,2,1)))))))</f>
        <v>7</v>
      </c>
      <c r="O328" s="20" t="s">
        <v>54</v>
      </c>
      <c r="P328" s="1" t="s">
        <v>146</v>
      </c>
      <c r="Q328" s="1"/>
      <c r="R328" s="16"/>
      <c r="T328" s="7" t="str">
        <f>Tabela813[[#This Row],[NR]]&amp;" - "&amp;Tabela813[[#This Row],[Especificação]]</f>
        <v>1.2.1.5.50.1.8.00 - Contribuição Patronal - Servidor Civil - Inativo - Juros de Mora da Dívida Ativa</v>
      </c>
      <c r="U328" s="7" t="str">
        <f>Tabela813[[#This Row],[NR]]&amp; " - "&amp;Tabela813[[#This Row],[Especificação]]</f>
        <v>1.2.1.5.50.1.8.00 - Contribuição Patronal - Servidor Civil - Inativo - Juros de Mora da Dívida Ativa</v>
      </c>
    </row>
    <row r="329" spans="1:21" ht="30">
      <c r="A329" s="23"/>
      <c r="B329" s="29"/>
      <c r="C329" s="20" t="s">
        <v>781</v>
      </c>
      <c r="D329" s="20" t="s">
        <v>790</v>
      </c>
      <c r="E329" s="20" t="s">
        <v>781</v>
      </c>
      <c r="F329" s="20" t="s">
        <v>792</v>
      </c>
      <c r="G329" s="20" t="s">
        <v>807</v>
      </c>
      <c r="H329" s="20" t="s">
        <v>790</v>
      </c>
      <c r="I329" s="20" t="s">
        <v>784</v>
      </c>
      <c r="J329" s="20" t="s">
        <v>787</v>
      </c>
      <c r="K329" s="16" t="str">
        <f>IF(Tabela813[[#This Row],[C]]&lt;&gt;"",IF(Tabela813[[#This Row],[RED]]&lt;&gt;"",(Tabela813[[#This Row],[RED]] &amp; "."),"") &amp; CONCATENATE(Tabela813[[#This Row],[C]],".",Tabela813[[#This Row],[O]],".",Tabela813[[#This Row],[E]],".",Tabela813[[#This Row],[D1]],".",Tabela813[[#This Row],[D2]],".",Tabela813[[#This Row],[D3]],".",Tabela813[[#This Row],[T]],".",Tabela813[[#This Row],[D4]]),"")</f>
        <v>1.2.1.5.50.2.0.00</v>
      </c>
      <c r="L329" s="21" t="s">
        <v>147</v>
      </c>
      <c r="M329" s="16" t="str">
        <f t="shared" si="5"/>
        <v>S</v>
      </c>
      <c r="N329" s="16">
        <f>IF(VALUE(Tabela813[[#This Row],[RED]]) &gt; 0,1,0) + IF(VALUE(J329)&gt;0,8,IF(VALUE(I329)&gt;0,7,IF(VALUE(H329)&gt;0,6,IF(VALUE(G329)&gt;0,5,IF(VALUE(F329)&gt;0,4,IF(VALUE(E329)&gt;0,3,IF(VALUE(D329)&gt;0,2,1)))))))</f>
        <v>6</v>
      </c>
      <c r="O329" s="20" t="s">
        <v>54</v>
      </c>
      <c r="P329" s="1" t="s">
        <v>148</v>
      </c>
      <c r="Q329" s="1"/>
      <c r="R329" s="16"/>
      <c r="T329" s="7" t="str">
        <f>Tabela813[[#This Row],[NR]]&amp;" - "&amp;Tabela813[[#This Row],[Especificação]]</f>
        <v>1.2.1.5.50.2.0.00 - Contribuição Patronal - Servidor Civil - Pensionistas</v>
      </c>
      <c r="U329" s="7" t="str">
        <f>Tabela813[[#This Row],[NR]]&amp; " - "&amp;Tabela813[[#This Row],[Especificação]]</f>
        <v>1.2.1.5.50.2.0.00 - Contribuição Patronal - Servidor Civil - Pensionistas</v>
      </c>
    </row>
    <row r="330" spans="1:21" ht="30">
      <c r="A330" s="23"/>
      <c r="B330" s="29"/>
      <c r="C330" s="20" t="s">
        <v>781</v>
      </c>
      <c r="D330" s="20" t="s">
        <v>790</v>
      </c>
      <c r="E330" s="20" t="s">
        <v>781</v>
      </c>
      <c r="F330" s="20" t="s">
        <v>792</v>
      </c>
      <c r="G330" s="20" t="s">
        <v>807</v>
      </c>
      <c r="H330" s="20" t="s">
        <v>790</v>
      </c>
      <c r="I330" s="20" t="s">
        <v>781</v>
      </c>
      <c r="J330" s="20" t="s">
        <v>787</v>
      </c>
      <c r="K330" s="16" t="str">
        <f>IF(Tabela813[[#This Row],[C]]&lt;&gt;"",IF(Tabela813[[#This Row],[RED]]&lt;&gt;"",(Tabela813[[#This Row],[RED]] &amp; "."),"") &amp; CONCATENATE(Tabela813[[#This Row],[C]],".",Tabela813[[#This Row],[O]],".",Tabela813[[#This Row],[E]],".",Tabela813[[#This Row],[D1]],".",Tabela813[[#This Row],[D2]],".",Tabela813[[#This Row],[D3]],".",Tabela813[[#This Row],[T]],".",Tabela813[[#This Row],[D4]]),"")</f>
        <v>1.2.1.5.50.2.1.00</v>
      </c>
      <c r="L330" s="21" t="s">
        <v>3750</v>
      </c>
      <c r="M330" s="16" t="str">
        <f t="shared" si="5"/>
        <v>A</v>
      </c>
      <c r="N330" s="16">
        <f>IF(VALUE(Tabela813[[#This Row],[RED]]) &gt; 0,1,0) + IF(VALUE(J330)&gt;0,8,IF(VALUE(I330)&gt;0,7,IF(VALUE(H330)&gt;0,6,IF(VALUE(G330)&gt;0,5,IF(VALUE(F330)&gt;0,4,IF(VALUE(E330)&gt;0,3,IF(VALUE(D330)&gt;0,2,1)))))))</f>
        <v>7</v>
      </c>
      <c r="O330" s="20" t="s">
        <v>54</v>
      </c>
      <c r="P330" s="1" t="s">
        <v>148</v>
      </c>
      <c r="Q330" s="1"/>
      <c r="R330" s="16"/>
      <c r="T330" s="7" t="str">
        <f>Tabela813[[#This Row],[NR]]&amp;" - "&amp;Tabela813[[#This Row],[Especificação]]</f>
        <v>1.2.1.5.50.2.1.00 - Contribuição Patronal - Servidor Civil - Pensionistas - Principal</v>
      </c>
      <c r="U330" s="7" t="str">
        <f>Tabela813[[#This Row],[NR]]&amp; " - "&amp;Tabela813[[#This Row],[Especificação]]</f>
        <v>1.2.1.5.50.2.1.00 - Contribuição Patronal - Servidor Civil - Pensionistas - Principal</v>
      </c>
    </row>
    <row r="331" spans="1:21" ht="30">
      <c r="A331" s="23"/>
      <c r="B331" s="29"/>
      <c r="C331" s="20" t="s">
        <v>781</v>
      </c>
      <c r="D331" s="20" t="s">
        <v>790</v>
      </c>
      <c r="E331" s="20" t="s">
        <v>781</v>
      </c>
      <c r="F331" s="20" t="s">
        <v>792</v>
      </c>
      <c r="G331" s="20" t="s">
        <v>807</v>
      </c>
      <c r="H331" s="20" t="s">
        <v>790</v>
      </c>
      <c r="I331" s="20" t="s">
        <v>790</v>
      </c>
      <c r="J331" s="20" t="s">
        <v>787</v>
      </c>
      <c r="K331" s="16" t="str">
        <f>IF(Tabela813[[#This Row],[C]]&lt;&gt;"",IF(Tabela813[[#This Row],[RED]]&lt;&gt;"",(Tabela813[[#This Row],[RED]] &amp; "."),"") &amp; CONCATENATE(Tabela813[[#This Row],[C]],".",Tabela813[[#This Row],[O]],".",Tabela813[[#This Row],[E]],".",Tabela813[[#This Row],[D1]],".",Tabela813[[#This Row],[D2]],".",Tabela813[[#This Row],[D3]],".",Tabela813[[#This Row],[T]],".",Tabela813[[#This Row],[D4]]),"")</f>
        <v>1.2.1.5.50.2.2.00</v>
      </c>
      <c r="L331" s="21" t="s">
        <v>3751</v>
      </c>
      <c r="M331" s="16" t="str">
        <f t="shared" si="5"/>
        <v>A</v>
      </c>
      <c r="N331" s="16">
        <f>IF(VALUE(Tabela813[[#This Row],[RED]]) &gt; 0,1,0) + IF(VALUE(J331)&gt;0,8,IF(VALUE(I331)&gt;0,7,IF(VALUE(H331)&gt;0,6,IF(VALUE(G331)&gt;0,5,IF(VALUE(F331)&gt;0,4,IF(VALUE(E331)&gt;0,3,IF(VALUE(D331)&gt;0,2,1)))))))</f>
        <v>7</v>
      </c>
      <c r="O331" s="20" t="s">
        <v>54</v>
      </c>
      <c r="P331" s="1" t="s">
        <v>148</v>
      </c>
      <c r="Q331" s="1"/>
      <c r="R331" s="16"/>
      <c r="T331" s="7" t="str">
        <f>Tabela813[[#This Row],[NR]]&amp;" - "&amp;Tabela813[[#This Row],[Especificação]]</f>
        <v>1.2.1.5.50.2.2.00 - Contribuição Patronal - Servidor Civil - Pensionistas - Multas e Juros de Mora</v>
      </c>
      <c r="U331" s="7" t="str">
        <f>Tabela813[[#This Row],[NR]]&amp; " - "&amp;Tabela813[[#This Row],[Especificação]]</f>
        <v>1.2.1.5.50.2.2.00 - Contribuição Patronal - Servidor Civil - Pensionistas - Multas e Juros de Mora</v>
      </c>
    </row>
    <row r="332" spans="1:21" ht="30">
      <c r="A332" s="23"/>
      <c r="B332" s="29"/>
      <c r="C332" s="20" t="s">
        <v>781</v>
      </c>
      <c r="D332" s="20" t="s">
        <v>790</v>
      </c>
      <c r="E332" s="20" t="s">
        <v>781</v>
      </c>
      <c r="F332" s="20" t="s">
        <v>792</v>
      </c>
      <c r="G332" s="20" t="s">
        <v>807</v>
      </c>
      <c r="H332" s="20" t="s">
        <v>790</v>
      </c>
      <c r="I332" s="20" t="s">
        <v>782</v>
      </c>
      <c r="J332" s="20" t="s">
        <v>787</v>
      </c>
      <c r="K332" s="16" t="str">
        <f>IF(Tabela813[[#This Row],[C]]&lt;&gt;"",IF(Tabela813[[#This Row],[RED]]&lt;&gt;"",(Tabela813[[#This Row],[RED]] &amp; "."),"") &amp; CONCATENATE(Tabela813[[#This Row],[C]],".",Tabela813[[#This Row],[O]],".",Tabela813[[#This Row],[E]],".",Tabela813[[#This Row],[D1]],".",Tabela813[[#This Row],[D2]],".",Tabela813[[#This Row],[D3]],".",Tabela813[[#This Row],[T]],".",Tabela813[[#This Row],[D4]]),"")</f>
        <v>1.2.1.5.50.2.3.00</v>
      </c>
      <c r="L332" s="21" t="s">
        <v>3752</v>
      </c>
      <c r="M332" s="16" t="str">
        <f t="shared" si="5"/>
        <v>A</v>
      </c>
      <c r="N332" s="16">
        <f>IF(VALUE(Tabela813[[#This Row],[RED]]) &gt; 0,1,0) + IF(VALUE(J332)&gt;0,8,IF(VALUE(I332)&gt;0,7,IF(VALUE(H332)&gt;0,6,IF(VALUE(G332)&gt;0,5,IF(VALUE(F332)&gt;0,4,IF(VALUE(E332)&gt;0,3,IF(VALUE(D332)&gt;0,2,1)))))))</f>
        <v>7</v>
      </c>
      <c r="O332" s="20" t="s">
        <v>54</v>
      </c>
      <c r="P332" s="1" t="s">
        <v>148</v>
      </c>
      <c r="Q332" s="1"/>
      <c r="R332" s="16"/>
      <c r="T332" s="7" t="str">
        <f>Tabela813[[#This Row],[NR]]&amp;" - "&amp;Tabela813[[#This Row],[Especificação]]</f>
        <v>1.2.1.5.50.2.3.00 - Contribuição Patronal - Servidor Civil - Pensionistas - Dívida Ativa</v>
      </c>
      <c r="U332" s="7" t="str">
        <f>Tabela813[[#This Row],[NR]]&amp; " - "&amp;Tabela813[[#This Row],[Especificação]]</f>
        <v>1.2.1.5.50.2.3.00 - Contribuição Patronal - Servidor Civil - Pensionistas - Dívida Ativa</v>
      </c>
    </row>
    <row r="333" spans="1:21" ht="30">
      <c r="A333" s="23"/>
      <c r="B333" s="29"/>
      <c r="C333" s="20" t="s">
        <v>781</v>
      </c>
      <c r="D333" s="20" t="s">
        <v>790</v>
      </c>
      <c r="E333" s="20" t="s">
        <v>781</v>
      </c>
      <c r="F333" s="20" t="s">
        <v>792</v>
      </c>
      <c r="G333" s="20" t="s">
        <v>807</v>
      </c>
      <c r="H333" s="20" t="s">
        <v>790</v>
      </c>
      <c r="I333" s="20" t="s">
        <v>791</v>
      </c>
      <c r="J333" s="20" t="s">
        <v>787</v>
      </c>
      <c r="K333" s="16" t="str">
        <f>IF(Tabela813[[#This Row],[C]]&lt;&gt;"",IF(Tabela813[[#This Row],[RED]]&lt;&gt;"",(Tabela813[[#This Row],[RED]] &amp; "."),"") &amp; CONCATENATE(Tabela813[[#This Row],[C]],".",Tabela813[[#This Row],[O]],".",Tabela813[[#This Row],[E]],".",Tabela813[[#This Row],[D1]],".",Tabela813[[#This Row],[D2]],".",Tabela813[[#This Row],[D3]],".",Tabela813[[#This Row],[T]],".",Tabela813[[#This Row],[D4]]),"")</f>
        <v>1.2.1.5.50.2.4.00</v>
      </c>
      <c r="L333" s="21" t="s">
        <v>3753</v>
      </c>
      <c r="M333" s="16" t="str">
        <f t="shared" si="5"/>
        <v>A</v>
      </c>
      <c r="N333" s="16">
        <f>IF(VALUE(Tabela813[[#This Row],[RED]]) &gt; 0,1,0) + IF(VALUE(J333)&gt;0,8,IF(VALUE(I333)&gt;0,7,IF(VALUE(H333)&gt;0,6,IF(VALUE(G333)&gt;0,5,IF(VALUE(F333)&gt;0,4,IF(VALUE(E333)&gt;0,3,IF(VALUE(D333)&gt;0,2,1)))))))</f>
        <v>7</v>
      </c>
      <c r="O333" s="20" t="s">
        <v>54</v>
      </c>
      <c r="P333" s="1" t="s">
        <v>148</v>
      </c>
      <c r="Q333" s="1"/>
      <c r="R333" s="16"/>
      <c r="T333" s="7" t="str">
        <f>Tabela813[[#This Row],[NR]]&amp;" - "&amp;Tabela813[[#This Row],[Especificação]]</f>
        <v>1.2.1.5.50.2.4.00 - Contribuição Patronal - Servidor Civil - Pensionistas - Dívida Ativa - Multas e Juros de Mora da Dívida Ativa</v>
      </c>
      <c r="U333" s="7" t="str">
        <f>Tabela813[[#This Row],[NR]]&amp; " - "&amp;Tabela813[[#This Row],[Especificação]]</f>
        <v>1.2.1.5.50.2.4.00 - Contribuição Patronal - Servidor Civil - Pensionistas - Dívida Ativa - Multas e Juros de Mora da Dívida Ativa</v>
      </c>
    </row>
    <row r="334" spans="1:21" ht="30">
      <c r="A334" s="23"/>
      <c r="B334" s="29"/>
      <c r="C334" s="20" t="s">
        <v>781</v>
      </c>
      <c r="D334" s="20" t="s">
        <v>790</v>
      </c>
      <c r="E334" s="20" t="s">
        <v>781</v>
      </c>
      <c r="F334" s="20" t="s">
        <v>792</v>
      </c>
      <c r="G334" s="20" t="s">
        <v>807</v>
      </c>
      <c r="H334" s="20" t="s">
        <v>790</v>
      </c>
      <c r="I334" s="20" t="s">
        <v>792</v>
      </c>
      <c r="J334" s="20" t="s">
        <v>787</v>
      </c>
      <c r="K334" s="16" t="str">
        <f>IF(Tabela813[[#This Row],[C]]&lt;&gt;"",IF(Tabela813[[#This Row],[RED]]&lt;&gt;"",(Tabela813[[#This Row],[RED]] &amp; "."),"") &amp; CONCATENATE(Tabela813[[#This Row],[C]],".",Tabela813[[#This Row],[O]],".",Tabela813[[#This Row],[E]],".",Tabela813[[#This Row],[D1]],".",Tabela813[[#This Row],[D2]],".",Tabela813[[#This Row],[D3]],".",Tabela813[[#This Row],[T]],".",Tabela813[[#This Row],[D4]]),"")</f>
        <v>1.2.1.5.50.2.5.00</v>
      </c>
      <c r="L334" s="21" t="s">
        <v>3754</v>
      </c>
      <c r="M334" s="16" t="str">
        <f t="shared" si="5"/>
        <v>A</v>
      </c>
      <c r="N334" s="16">
        <f>IF(VALUE(Tabela813[[#This Row],[RED]]) &gt; 0,1,0) + IF(VALUE(J334)&gt;0,8,IF(VALUE(I334)&gt;0,7,IF(VALUE(H334)&gt;0,6,IF(VALUE(G334)&gt;0,5,IF(VALUE(F334)&gt;0,4,IF(VALUE(E334)&gt;0,3,IF(VALUE(D334)&gt;0,2,1)))))))</f>
        <v>7</v>
      </c>
      <c r="O334" s="20" t="s">
        <v>54</v>
      </c>
      <c r="P334" s="1" t="s">
        <v>148</v>
      </c>
      <c r="Q334" s="1"/>
      <c r="R334" s="16"/>
      <c r="T334" s="7" t="str">
        <f>Tabela813[[#This Row],[NR]]&amp;" - "&amp;Tabela813[[#This Row],[Especificação]]</f>
        <v>1.2.1.5.50.2.5.00 - Contribuição Patronal - Servidor Civil - Pensionistas - Multas</v>
      </c>
      <c r="U334" s="7" t="str">
        <f>Tabela813[[#This Row],[NR]]&amp; " - "&amp;Tabela813[[#This Row],[Especificação]]</f>
        <v>1.2.1.5.50.2.5.00 - Contribuição Patronal - Servidor Civil - Pensionistas - Multas</v>
      </c>
    </row>
    <row r="335" spans="1:21" ht="30">
      <c r="A335" s="23"/>
      <c r="B335" s="29"/>
      <c r="C335" s="20" t="s">
        <v>781</v>
      </c>
      <c r="D335" s="20" t="s">
        <v>790</v>
      </c>
      <c r="E335" s="20" t="s">
        <v>781</v>
      </c>
      <c r="F335" s="20" t="s">
        <v>792</v>
      </c>
      <c r="G335" s="20" t="s">
        <v>807</v>
      </c>
      <c r="H335" s="20" t="s">
        <v>790</v>
      </c>
      <c r="I335" s="20" t="s">
        <v>786</v>
      </c>
      <c r="J335" s="20" t="s">
        <v>787</v>
      </c>
      <c r="K335" s="16" t="str">
        <f>IF(Tabela813[[#This Row],[C]]&lt;&gt;"",IF(Tabela813[[#This Row],[RED]]&lt;&gt;"",(Tabela813[[#This Row],[RED]] &amp; "."),"") &amp; CONCATENATE(Tabela813[[#This Row],[C]],".",Tabela813[[#This Row],[O]],".",Tabela813[[#This Row],[E]],".",Tabela813[[#This Row],[D1]],".",Tabela813[[#This Row],[D2]],".",Tabela813[[#This Row],[D3]],".",Tabela813[[#This Row],[T]],".",Tabela813[[#This Row],[D4]]),"")</f>
        <v>1.2.1.5.50.2.6.00</v>
      </c>
      <c r="L335" s="21" t="s">
        <v>3755</v>
      </c>
      <c r="M335" s="16" t="str">
        <f t="shared" si="5"/>
        <v>A</v>
      </c>
      <c r="N335" s="16">
        <f>IF(VALUE(Tabela813[[#This Row],[RED]]) &gt; 0,1,0) + IF(VALUE(J335)&gt;0,8,IF(VALUE(I335)&gt;0,7,IF(VALUE(H335)&gt;0,6,IF(VALUE(G335)&gt;0,5,IF(VALUE(F335)&gt;0,4,IF(VALUE(E335)&gt;0,3,IF(VALUE(D335)&gt;0,2,1)))))))</f>
        <v>7</v>
      </c>
      <c r="O335" s="20" t="s">
        <v>54</v>
      </c>
      <c r="P335" s="1" t="s">
        <v>148</v>
      </c>
      <c r="Q335" s="1"/>
      <c r="R335" s="16"/>
      <c r="T335" s="7" t="str">
        <f>Tabela813[[#This Row],[NR]]&amp;" - "&amp;Tabela813[[#This Row],[Especificação]]</f>
        <v>1.2.1.5.50.2.6.00 - Contribuição Patronal - Servidor Civil - Pensionistas - Juros de Mora</v>
      </c>
      <c r="U335" s="7" t="str">
        <f>Tabela813[[#This Row],[NR]]&amp; " - "&amp;Tabela813[[#This Row],[Especificação]]</f>
        <v>1.2.1.5.50.2.6.00 - Contribuição Patronal - Servidor Civil - Pensionistas - Juros de Mora</v>
      </c>
    </row>
    <row r="336" spans="1:21" ht="30">
      <c r="A336" s="23"/>
      <c r="B336" s="29"/>
      <c r="C336" s="20" t="s">
        <v>781</v>
      </c>
      <c r="D336" s="20" t="s">
        <v>790</v>
      </c>
      <c r="E336" s="20" t="s">
        <v>781</v>
      </c>
      <c r="F336" s="20" t="s">
        <v>792</v>
      </c>
      <c r="G336" s="20" t="s">
        <v>807</v>
      </c>
      <c r="H336" s="20" t="s">
        <v>790</v>
      </c>
      <c r="I336" s="20" t="s">
        <v>788</v>
      </c>
      <c r="J336" s="20" t="s">
        <v>787</v>
      </c>
      <c r="K336" s="16" t="str">
        <f>IF(Tabela813[[#This Row],[C]]&lt;&gt;"",IF(Tabela813[[#This Row],[RED]]&lt;&gt;"",(Tabela813[[#This Row],[RED]] &amp; "."),"") &amp; CONCATENATE(Tabela813[[#This Row],[C]],".",Tabela813[[#This Row],[O]],".",Tabela813[[#This Row],[E]],".",Tabela813[[#This Row],[D1]],".",Tabela813[[#This Row],[D2]],".",Tabela813[[#This Row],[D3]],".",Tabela813[[#This Row],[T]],".",Tabela813[[#This Row],[D4]]),"")</f>
        <v>1.2.1.5.50.2.7.00</v>
      </c>
      <c r="L336" s="21" t="s">
        <v>3756</v>
      </c>
      <c r="M336" s="16" t="str">
        <f t="shared" si="5"/>
        <v>A</v>
      </c>
      <c r="N336" s="16">
        <f>IF(VALUE(Tabela813[[#This Row],[RED]]) &gt; 0,1,0) + IF(VALUE(J336)&gt;0,8,IF(VALUE(I336)&gt;0,7,IF(VALUE(H336)&gt;0,6,IF(VALUE(G336)&gt;0,5,IF(VALUE(F336)&gt;0,4,IF(VALUE(E336)&gt;0,3,IF(VALUE(D336)&gt;0,2,1)))))))</f>
        <v>7</v>
      </c>
      <c r="O336" s="20" t="s">
        <v>54</v>
      </c>
      <c r="P336" s="1" t="s">
        <v>148</v>
      </c>
      <c r="Q336" s="1"/>
      <c r="R336" s="16"/>
      <c r="T336" s="7" t="str">
        <f>Tabela813[[#This Row],[NR]]&amp;" - "&amp;Tabela813[[#This Row],[Especificação]]</f>
        <v>1.2.1.5.50.2.7.00 - Contribuição Patronal - Servidor Civil - Pensionistas - Dívida Ativa - Multas da Dívida Ativa</v>
      </c>
      <c r="U336" s="7" t="str">
        <f>Tabela813[[#This Row],[NR]]&amp; " - "&amp;Tabela813[[#This Row],[Especificação]]</f>
        <v>1.2.1.5.50.2.7.00 - Contribuição Patronal - Servidor Civil - Pensionistas - Dívida Ativa - Multas da Dívida Ativa</v>
      </c>
    </row>
    <row r="337" spans="1:21" ht="30">
      <c r="A337" s="23"/>
      <c r="B337" s="29"/>
      <c r="C337" s="20" t="s">
        <v>781</v>
      </c>
      <c r="D337" s="20" t="s">
        <v>790</v>
      </c>
      <c r="E337" s="20" t="s">
        <v>781</v>
      </c>
      <c r="F337" s="20" t="s">
        <v>792</v>
      </c>
      <c r="G337" s="20" t="s">
        <v>807</v>
      </c>
      <c r="H337" s="20" t="s">
        <v>790</v>
      </c>
      <c r="I337" s="20" t="s">
        <v>789</v>
      </c>
      <c r="J337" s="20" t="s">
        <v>787</v>
      </c>
      <c r="K337" s="16" t="str">
        <f>IF(Tabela813[[#This Row],[C]]&lt;&gt;"",IF(Tabela813[[#This Row],[RED]]&lt;&gt;"",(Tabela813[[#This Row],[RED]] &amp; "."),"") &amp; CONCATENATE(Tabela813[[#This Row],[C]],".",Tabela813[[#This Row],[O]],".",Tabela813[[#This Row],[E]],".",Tabela813[[#This Row],[D1]],".",Tabela813[[#This Row],[D2]],".",Tabela813[[#This Row],[D3]],".",Tabela813[[#This Row],[T]],".",Tabela813[[#This Row],[D4]]),"")</f>
        <v>1.2.1.5.50.2.8.00</v>
      </c>
      <c r="L337" s="21" t="s">
        <v>3757</v>
      </c>
      <c r="M337" s="16" t="str">
        <f t="shared" si="5"/>
        <v>A</v>
      </c>
      <c r="N337" s="16">
        <f>IF(VALUE(Tabela813[[#This Row],[RED]]) &gt; 0,1,0) + IF(VALUE(J337)&gt;0,8,IF(VALUE(I337)&gt;0,7,IF(VALUE(H337)&gt;0,6,IF(VALUE(G337)&gt;0,5,IF(VALUE(F337)&gt;0,4,IF(VALUE(E337)&gt;0,3,IF(VALUE(D337)&gt;0,2,1)))))))</f>
        <v>7</v>
      </c>
      <c r="O337" s="20" t="s">
        <v>54</v>
      </c>
      <c r="P337" s="1" t="s">
        <v>148</v>
      </c>
      <c r="Q337" s="1"/>
      <c r="R337" s="16"/>
      <c r="T337" s="7" t="str">
        <f>Tabela813[[#This Row],[NR]]&amp;" - "&amp;Tabela813[[#This Row],[Especificação]]</f>
        <v>1.2.1.5.50.2.8.00 - Contribuição Patronal - Servidor Civil - Pensionistas - Juros de Mora da Dívida Ativa</v>
      </c>
      <c r="U337" s="7" t="str">
        <f>Tabela813[[#This Row],[NR]]&amp; " - "&amp;Tabela813[[#This Row],[Especificação]]</f>
        <v>1.2.1.5.50.2.8.00 - Contribuição Patronal - Servidor Civil - Pensionistas - Juros de Mora da Dívida Ativa</v>
      </c>
    </row>
    <row r="338" spans="1:21" ht="30">
      <c r="A338" s="23"/>
      <c r="B338" s="29"/>
      <c r="C338" s="20" t="s">
        <v>781</v>
      </c>
      <c r="D338" s="20" t="s">
        <v>790</v>
      </c>
      <c r="E338" s="20" t="s">
        <v>781</v>
      </c>
      <c r="F338" s="20" t="s">
        <v>792</v>
      </c>
      <c r="G338" s="20" t="s">
        <v>807</v>
      </c>
      <c r="H338" s="20" t="s">
        <v>782</v>
      </c>
      <c r="I338" s="20" t="s">
        <v>784</v>
      </c>
      <c r="J338" s="20" t="s">
        <v>787</v>
      </c>
      <c r="K338" s="16" t="str">
        <f>IF(Tabela813[[#This Row],[C]]&lt;&gt;"",IF(Tabela813[[#This Row],[RED]]&lt;&gt;"",(Tabela813[[#This Row],[RED]] &amp; "."),"") &amp; CONCATENATE(Tabela813[[#This Row],[C]],".",Tabela813[[#This Row],[O]],".",Tabela813[[#This Row],[E]],".",Tabela813[[#This Row],[D1]],".",Tabela813[[#This Row],[D2]],".",Tabela813[[#This Row],[D3]],".",Tabela813[[#This Row],[T]],".",Tabela813[[#This Row],[D4]]),"")</f>
        <v>1.2.1.5.50.3.0.00</v>
      </c>
      <c r="L338" s="21" t="s">
        <v>149</v>
      </c>
      <c r="M338" s="16" t="str">
        <f t="shared" si="5"/>
        <v>S</v>
      </c>
      <c r="N338" s="16">
        <f>IF(VALUE(Tabela813[[#This Row],[RED]]) &gt; 0,1,0) + IF(VALUE(J338)&gt;0,8,IF(VALUE(I338)&gt;0,7,IF(VALUE(H338)&gt;0,6,IF(VALUE(G338)&gt;0,5,IF(VALUE(F338)&gt;0,4,IF(VALUE(E338)&gt;0,3,IF(VALUE(D338)&gt;0,2,1)))))))</f>
        <v>6</v>
      </c>
      <c r="O338" s="20" t="s">
        <v>54</v>
      </c>
      <c r="P338" s="1" t="s">
        <v>150</v>
      </c>
      <c r="Q338" s="1"/>
      <c r="R338" s="16"/>
      <c r="T338" s="7" t="str">
        <f>Tabela813[[#This Row],[NR]]&amp;" - "&amp;Tabela813[[#This Row],[Especificação]]</f>
        <v>1.2.1.5.50.3.0.00 - Contribuição Patronal Oriunda de Sentenças Judiciais - Servidor Civil Inativo</v>
      </c>
      <c r="U338" s="7" t="str">
        <f>Tabela813[[#This Row],[NR]]&amp; " - "&amp;Tabela813[[#This Row],[Especificação]]</f>
        <v>1.2.1.5.50.3.0.00 - Contribuição Patronal Oriunda de Sentenças Judiciais - Servidor Civil Inativo</v>
      </c>
    </row>
    <row r="339" spans="1:21" ht="30">
      <c r="A339" s="23"/>
      <c r="B339" s="29"/>
      <c r="C339" s="20" t="s">
        <v>781</v>
      </c>
      <c r="D339" s="20" t="s">
        <v>790</v>
      </c>
      <c r="E339" s="20" t="s">
        <v>781</v>
      </c>
      <c r="F339" s="20" t="s">
        <v>792</v>
      </c>
      <c r="G339" s="20" t="s">
        <v>807</v>
      </c>
      <c r="H339" s="20" t="s">
        <v>782</v>
      </c>
      <c r="I339" s="20" t="s">
        <v>781</v>
      </c>
      <c r="J339" s="20" t="s">
        <v>787</v>
      </c>
      <c r="K339" s="16" t="str">
        <f>IF(Tabela813[[#This Row],[C]]&lt;&gt;"",IF(Tabela813[[#This Row],[RED]]&lt;&gt;"",(Tabela813[[#This Row],[RED]] &amp; "."),"") &amp; CONCATENATE(Tabela813[[#This Row],[C]],".",Tabela813[[#This Row],[O]],".",Tabela813[[#This Row],[E]],".",Tabela813[[#This Row],[D1]],".",Tabela813[[#This Row],[D2]],".",Tabela813[[#This Row],[D3]],".",Tabela813[[#This Row],[T]],".",Tabela813[[#This Row],[D4]]),"")</f>
        <v>1.2.1.5.50.3.1.00</v>
      </c>
      <c r="L339" s="21" t="s">
        <v>3758</v>
      </c>
      <c r="M339" s="16" t="str">
        <f t="shared" si="5"/>
        <v>A</v>
      </c>
      <c r="N339" s="16">
        <f>IF(VALUE(Tabela813[[#This Row],[RED]]) &gt; 0,1,0) + IF(VALUE(J339)&gt;0,8,IF(VALUE(I339)&gt;0,7,IF(VALUE(H339)&gt;0,6,IF(VALUE(G339)&gt;0,5,IF(VALUE(F339)&gt;0,4,IF(VALUE(E339)&gt;0,3,IF(VALUE(D339)&gt;0,2,1)))))))</f>
        <v>7</v>
      </c>
      <c r="O339" s="20" t="s">
        <v>54</v>
      </c>
      <c r="P339" s="1" t="s">
        <v>150</v>
      </c>
      <c r="Q339" s="1"/>
      <c r="R339" s="16"/>
      <c r="T339" s="7" t="str">
        <f>Tabela813[[#This Row],[NR]]&amp;" - "&amp;Tabela813[[#This Row],[Especificação]]</f>
        <v>1.2.1.5.50.3.1.00 - Contribuição Patronal Oriunda de Sentenças Judiciais - Servidor Civil Inativo - Principal</v>
      </c>
      <c r="U339" s="7" t="str">
        <f>Tabela813[[#This Row],[NR]]&amp; " - "&amp;Tabela813[[#This Row],[Especificação]]</f>
        <v>1.2.1.5.50.3.1.00 - Contribuição Patronal Oriunda de Sentenças Judiciais - Servidor Civil Inativo - Principal</v>
      </c>
    </row>
    <row r="340" spans="1:21" ht="30">
      <c r="A340" s="23"/>
      <c r="B340" s="29"/>
      <c r="C340" s="20" t="s">
        <v>781</v>
      </c>
      <c r="D340" s="20" t="s">
        <v>790</v>
      </c>
      <c r="E340" s="20" t="s">
        <v>781</v>
      </c>
      <c r="F340" s="20" t="s">
        <v>792</v>
      </c>
      <c r="G340" s="20" t="s">
        <v>807</v>
      </c>
      <c r="H340" s="20" t="s">
        <v>782</v>
      </c>
      <c r="I340" s="20" t="s">
        <v>790</v>
      </c>
      <c r="J340" s="20" t="s">
        <v>787</v>
      </c>
      <c r="K340" s="16" t="str">
        <f>IF(Tabela813[[#This Row],[C]]&lt;&gt;"",IF(Tabela813[[#This Row],[RED]]&lt;&gt;"",(Tabela813[[#This Row],[RED]] &amp; "."),"") &amp; CONCATENATE(Tabela813[[#This Row],[C]],".",Tabela813[[#This Row],[O]],".",Tabela813[[#This Row],[E]],".",Tabela813[[#This Row],[D1]],".",Tabela813[[#This Row],[D2]],".",Tabela813[[#This Row],[D3]],".",Tabela813[[#This Row],[T]],".",Tabela813[[#This Row],[D4]]),"")</f>
        <v>1.2.1.5.50.3.2.00</v>
      </c>
      <c r="L340" s="21" t="s">
        <v>3759</v>
      </c>
      <c r="M340" s="16" t="str">
        <f t="shared" si="5"/>
        <v>A</v>
      </c>
      <c r="N340" s="16">
        <f>IF(VALUE(Tabela813[[#This Row],[RED]]) &gt; 0,1,0) + IF(VALUE(J340)&gt;0,8,IF(VALUE(I340)&gt;0,7,IF(VALUE(H340)&gt;0,6,IF(VALUE(G340)&gt;0,5,IF(VALUE(F340)&gt;0,4,IF(VALUE(E340)&gt;0,3,IF(VALUE(D340)&gt;0,2,1)))))))</f>
        <v>7</v>
      </c>
      <c r="O340" s="20" t="s">
        <v>54</v>
      </c>
      <c r="P340" s="1" t="s">
        <v>150</v>
      </c>
      <c r="Q340" s="1"/>
      <c r="R340" s="16"/>
      <c r="T340" s="7" t="str">
        <f>Tabela813[[#This Row],[NR]]&amp;" - "&amp;Tabela813[[#This Row],[Especificação]]</f>
        <v>1.2.1.5.50.3.2.00 - Contribuição Patronal Oriunda de Sentenças Judiciais - Servidor Civil Inativo - Multas e Juros de Mora</v>
      </c>
      <c r="U340" s="7" t="str">
        <f>Tabela813[[#This Row],[NR]]&amp; " - "&amp;Tabela813[[#This Row],[Especificação]]</f>
        <v>1.2.1.5.50.3.2.00 - Contribuição Patronal Oriunda de Sentenças Judiciais - Servidor Civil Inativo - Multas e Juros de Mora</v>
      </c>
    </row>
    <row r="341" spans="1:21" ht="30">
      <c r="A341" s="23"/>
      <c r="B341" s="29"/>
      <c r="C341" s="20" t="s">
        <v>781</v>
      </c>
      <c r="D341" s="20" t="s">
        <v>790</v>
      </c>
      <c r="E341" s="20" t="s">
        <v>781</v>
      </c>
      <c r="F341" s="20" t="s">
        <v>792</v>
      </c>
      <c r="G341" s="20" t="s">
        <v>807</v>
      </c>
      <c r="H341" s="20" t="s">
        <v>782</v>
      </c>
      <c r="I341" s="20" t="s">
        <v>782</v>
      </c>
      <c r="J341" s="20" t="s">
        <v>787</v>
      </c>
      <c r="K341" s="16" t="str">
        <f>IF(Tabela813[[#This Row],[C]]&lt;&gt;"",IF(Tabela813[[#This Row],[RED]]&lt;&gt;"",(Tabela813[[#This Row],[RED]] &amp; "."),"") &amp; CONCATENATE(Tabela813[[#This Row],[C]],".",Tabela813[[#This Row],[O]],".",Tabela813[[#This Row],[E]],".",Tabela813[[#This Row],[D1]],".",Tabela813[[#This Row],[D2]],".",Tabela813[[#This Row],[D3]],".",Tabela813[[#This Row],[T]],".",Tabela813[[#This Row],[D4]]),"")</f>
        <v>1.2.1.5.50.3.3.00</v>
      </c>
      <c r="L341" s="21" t="s">
        <v>3760</v>
      </c>
      <c r="M341" s="16" t="str">
        <f t="shared" si="5"/>
        <v>A</v>
      </c>
      <c r="N341" s="16">
        <f>IF(VALUE(Tabela813[[#This Row],[RED]]) &gt; 0,1,0) + IF(VALUE(J341)&gt;0,8,IF(VALUE(I341)&gt;0,7,IF(VALUE(H341)&gt;0,6,IF(VALUE(G341)&gt;0,5,IF(VALUE(F341)&gt;0,4,IF(VALUE(E341)&gt;0,3,IF(VALUE(D341)&gt;0,2,1)))))))</f>
        <v>7</v>
      </c>
      <c r="O341" s="20" t="s">
        <v>54</v>
      </c>
      <c r="P341" s="1" t="s">
        <v>150</v>
      </c>
      <c r="Q341" s="1"/>
      <c r="R341" s="16"/>
      <c r="T341" s="7" t="str">
        <f>Tabela813[[#This Row],[NR]]&amp;" - "&amp;Tabela813[[#This Row],[Especificação]]</f>
        <v>1.2.1.5.50.3.3.00 - Contribuição Patronal Oriunda de Sentenças Judiciais - Servidor Civil Inativo - Dívida Ativa</v>
      </c>
      <c r="U341" s="7" t="str">
        <f>Tabela813[[#This Row],[NR]]&amp; " - "&amp;Tabela813[[#This Row],[Especificação]]</f>
        <v>1.2.1.5.50.3.3.00 - Contribuição Patronal Oriunda de Sentenças Judiciais - Servidor Civil Inativo - Dívida Ativa</v>
      </c>
    </row>
    <row r="342" spans="1:21" ht="30">
      <c r="A342" s="23"/>
      <c r="B342" s="29"/>
      <c r="C342" s="20" t="s">
        <v>781</v>
      </c>
      <c r="D342" s="20" t="s">
        <v>790</v>
      </c>
      <c r="E342" s="20" t="s">
        <v>781</v>
      </c>
      <c r="F342" s="20" t="s">
        <v>792</v>
      </c>
      <c r="G342" s="20" t="s">
        <v>807</v>
      </c>
      <c r="H342" s="20" t="s">
        <v>782</v>
      </c>
      <c r="I342" s="20" t="s">
        <v>791</v>
      </c>
      <c r="J342" s="20" t="s">
        <v>787</v>
      </c>
      <c r="K342" s="16" t="str">
        <f>IF(Tabela813[[#This Row],[C]]&lt;&gt;"",IF(Tabela813[[#This Row],[RED]]&lt;&gt;"",(Tabela813[[#This Row],[RED]] &amp; "."),"") &amp; CONCATENATE(Tabela813[[#This Row],[C]],".",Tabela813[[#This Row],[O]],".",Tabela813[[#This Row],[E]],".",Tabela813[[#This Row],[D1]],".",Tabela813[[#This Row],[D2]],".",Tabela813[[#This Row],[D3]],".",Tabela813[[#This Row],[T]],".",Tabela813[[#This Row],[D4]]),"")</f>
        <v>1.2.1.5.50.3.4.00</v>
      </c>
      <c r="L342" s="21" t="s">
        <v>3761</v>
      </c>
      <c r="M342" s="16" t="str">
        <f t="shared" si="5"/>
        <v>A</v>
      </c>
      <c r="N342" s="16">
        <f>IF(VALUE(Tabela813[[#This Row],[RED]]) &gt; 0,1,0) + IF(VALUE(J342)&gt;0,8,IF(VALUE(I342)&gt;0,7,IF(VALUE(H342)&gt;0,6,IF(VALUE(G342)&gt;0,5,IF(VALUE(F342)&gt;0,4,IF(VALUE(E342)&gt;0,3,IF(VALUE(D342)&gt;0,2,1)))))))</f>
        <v>7</v>
      </c>
      <c r="O342" s="20" t="s">
        <v>54</v>
      </c>
      <c r="P342" s="1" t="s">
        <v>150</v>
      </c>
      <c r="Q342" s="1"/>
      <c r="R342" s="16"/>
      <c r="T342" s="7" t="str">
        <f>Tabela813[[#This Row],[NR]]&amp;" - "&amp;Tabela813[[#This Row],[Especificação]]</f>
        <v>1.2.1.5.50.3.4.00 - Contribuição Patronal Oriunda de Sentenças Judiciais - Servidor Civil Inativo - Dívida Ativa - Multas e Juros de Mora da Dívida Ativa</v>
      </c>
      <c r="U342" s="7" t="str">
        <f>Tabela813[[#This Row],[NR]]&amp; " - "&amp;Tabela813[[#This Row],[Especificação]]</f>
        <v>1.2.1.5.50.3.4.00 - Contribuição Patronal Oriunda de Sentenças Judiciais - Servidor Civil Inativo - Dívida Ativa - Multas e Juros de Mora da Dívida Ativa</v>
      </c>
    </row>
    <row r="343" spans="1:21" ht="30">
      <c r="A343" s="23"/>
      <c r="B343" s="29"/>
      <c r="C343" s="20" t="s">
        <v>781</v>
      </c>
      <c r="D343" s="20" t="s">
        <v>790</v>
      </c>
      <c r="E343" s="20" t="s">
        <v>781</v>
      </c>
      <c r="F343" s="20" t="s">
        <v>792</v>
      </c>
      <c r="G343" s="20" t="s">
        <v>807</v>
      </c>
      <c r="H343" s="20" t="s">
        <v>782</v>
      </c>
      <c r="I343" s="20" t="s">
        <v>792</v>
      </c>
      <c r="J343" s="20" t="s">
        <v>787</v>
      </c>
      <c r="K343" s="16" t="str">
        <f>IF(Tabela813[[#This Row],[C]]&lt;&gt;"",IF(Tabela813[[#This Row],[RED]]&lt;&gt;"",(Tabela813[[#This Row],[RED]] &amp; "."),"") &amp; CONCATENATE(Tabela813[[#This Row],[C]],".",Tabela813[[#This Row],[O]],".",Tabela813[[#This Row],[E]],".",Tabela813[[#This Row],[D1]],".",Tabela813[[#This Row],[D2]],".",Tabela813[[#This Row],[D3]],".",Tabela813[[#This Row],[T]],".",Tabela813[[#This Row],[D4]]),"")</f>
        <v>1.2.1.5.50.3.5.00</v>
      </c>
      <c r="L343" s="21" t="s">
        <v>3762</v>
      </c>
      <c r="M343" s="16" t="str">
        <f t="shared" si="5"/>
        <v>A</v>
      </c>
      <c r="N343" s="16">
        <f>IF(VALUE(Tabela813[[#This Row],[RED]]) &gt; 0,1,0) + IF(VALUE(J343)&gt;0,8,IF(VALUE(I343)&gt;0,7,IF(VALUE(H343)&gt;0,6,IF(VALUE(G343)&gt;0,5,IF(VALUE(F343)&gt;0,4,IF(VALUE(E343)&gt;0,3,IF(VALUE(D343)&gt;0,2,1)))))))</f>
        <v>7</v>
      </c>
      <c r="O343" s="20" t="s">
        <v>54</v>
      </c>
      <c r="P343" s="1" t="s">
        <v>150</v>
      </c>
      <c r="Q343" s="1"/>
      <c r="R343" s="16"/>
      <c r="T343" s="7" t="str">
        <f>Tabela813[[#This Row],[NR]]&amp;" - "&amp;Tabela813[[#This Row],[Especificação]]</f>
        <v>1.2.1.5.50.3.5.00 - Contribuição Patronal Oriunda de Sentenças Judiciais - Servidor Civil Inativo - Multas</v>
      </c>
      <c r="U343" s="7" t="str">
        <f>Tabela813[[#This Row],[NR]]&amp; " - "&amp;Tabela813[[#This Row],[Especificação]]</f>
        <v>1.2.1.5.50.3.5.00 - Contribuição Patronal Oriunda de Sentenças Judiciais - Servidor Civil Inativo - Multas</v>
      </c>
    </row>
    <row r="344" spans="1:21" ht="30">
      <c r="A344" s="23"/>
      <c r="B344" s="29"/>
      <c r="C344" s="20" t="s">
        <v>781</v>
      </c>
      <c r="D344" s="20" t="s">
        <v>790</v>
      </c>
      <c r="E344" s="20" t="s">
        <v>781</v>
      </c>
      <c r="F344" s="20" t="s">
        <v>792</v>
      </c>
      <c r="G344" s="20" t="s">
        <v>807</v>
      </c>
      <c r="H344" s="20" t="s">
        <v>782</v>
      </c>
      <c r="I344" s="20" t="s">
        <v>786</v>
      </c>
      <c r="J344" s="20" t="s">
        <v>787</v>
      </c>
      <c r="K344" s="16" t="str">
        <f>IF(Tabela813[[#This Row],[C]]&lt;&gt;"",IF(Tabela813[[#This Row],[RED]]&lt;&gt;"",(Tabela813[[#This Row],[RED]] &amp; "."),"") &amp; CONCATENATE(Tabela813[[#This Row],[C]],".",Tabela813[[#This Row],[O]],".",Tabela813[[#This Row],[E]],".",Tabela813[[#This Row],[D1]],".",Tabela813[[#This Row],[D2]],".",Tabela813[[#This Row],[D3]],".",Tabela813[[#This Row],[T]],".",Tabela813[[#This Row],[D4]]),"")</f>
        <v>1.2.1.5.50.3.6.00</v>
      </c>
      <c r="L344" s="21" t="s">
        <v>3763</v>
      </c>
      <c r="M344" s="16" t="str">
        <f t="shared" si="5"/>
        <v>A</v>
      </c>
      <c r="N344" s="16">
        <f>IF(VALUE(Tabela813[[#This Row],[RED]]) &gt; 0,1,0) + IF(VALUE(J344)&gt;0,8,IF(VALUE(I344)&gt;0,7,IF(VALUE(H344)&gt;0,6,IF(VALUE(G344)&gt;0,5,IF(VALUE(F344)&gt;0,4,IF(VALUE(E344)&gt;0,3,IF(VALUE(D344)&gt;0,2,1)))))))</f>
        <v>7</v>
      </c>
      <c r="O344" s="20" t="s">
        <v>54</v>
      </c>
      <c r="P344" s="1" t="s">
        <v>150</v>
      </c>
      <c r="Q344" s="1"/>
      <c r="R344" s="16"/>
      <c r="T344" s="7" t="str">
        <f>Tabela813[[#This Row],[NR]]&amp;" - "&amp;Tabela813[[#This Row],[Especificação]]</f>
        <v>1.2.1.5.50.3.6.00 - Contribuição Patronal Oriunda de Sentenças Judiciais - Servidor Civil Inativo - Juros de Mora</v>
      </c>
      <c r="U344" s="7" t="str">
        <f>Tabela813[[#This Row],[NR]]&amp; " - "&amp;Tabela813[[#This Row],[Especificação]]</f>
        <v>1.2.1.5.50.3.6.00 - Contribuição Patronal Oriunda de Sentenças Judiciais - Servidor Civil Inativo - Juros de Mora</v>
      </c>
    </row>
    <row r="345" spans="1:21" ht="30">
      <c r="A345" s="23"/>
      <c r="B345" s="29"/>
      <c r="C345" s="20" t="s">
        <v>781</v>
      </c>
      <c r="D345" s="20" t="s">
        <v>790</v>
      </c>
      <c r="E345" s="20" t="s">
        <v>781</v>
      </c>
      <c r="F345" s="20" t="s">
        <v>792</v>
      </c>
      <c r="G345" s="20" t="s">
        <v>807</v>
      </c>
      <c r="H345" s="20" t="s">
        <v>782</v>
      </c>
      <c r="I345" s="20" t="s">
        <v>788</v>
      </c>
      <c r="J345" s="20" t="s">
        <v>787</v>
      </c>
      <c r="K345" s="16" t="str">
        <f>IF(Tabela813[[#This Row],[C]]&lt;&gt;"",IF(Tabela813[[#This Row],[RED]]&lt;&gt;"",(Tabela813[[#This Row],[RED]] &amp; "."),"") &amp; CONCATENATE(Tabela813[[#This Row],[C]],".",Tabela813[[#This Row],[O]],".",Tabela813[[#This Row],[E]],".",Tabela813[[#This Row],[D1]],".",Tabela813[[#This Row],[D2]],".",Tabela813[[#This Row],[D3]],".",Tabela813[[#This Row],[T]],".",Tabela813[[#This Row],[D4]]),"")</f>
        <v>1.2.1.5.50.3.7.00</v>
      </c>
      <c r="L345" s="21" t="s">
        <v>3764</v>
      </c>
      <c r="M345" s="16" t="str">
        <f t="shared" si="5"/>
        <v>A</v>
      </c>
      <c r="N345" s="16">
        <f>IF(VALUE(Tabela813[[#This Row],[RED]]) &gt; 0,1,0) + IF(VALUE(J345)&gt;0,8,IF(VALUE(I345)&gt;0,7,IF(VALUE(H345)&gt;0,6,IF(VALUE(G345)&gt;0,5,IF(VALUE(F345)&gt;0,4,IF(VALUE(E345)&gt;0,3,IF(VALUE(D345)&gt;0,2,1)))))))</f>
        <v>7</v>
      </c>
      <c r="O345" s="20" t="s">
        <v>54</v>
      </c>
      <c r="P345" s="1" t="s">
        <v>150</v>
      </c>
      <c r="Q345" s="1"/>
      <c r="R345" s="16"/>
      <c r="T345" s="7" t="str">
        <f>Tabela813[[#This Row],[NR]]&amp;" - "&amp;Tabela813[[#This Row],[Especificação]]</f>
        <v>1.2.1.5.50.3.7.00 - Contribuição Patronal Oriunda de Sentenças Judiciais - Servidor Civil Inativo - Dívida Ativa - Multas da Dívida Ativa</v>
      </c>
      <c r="U345" s="7" t="str">
        <f>Tabela813[[#This Row],[NR]]&amp; " - "&amp;Tabela813[[#This Row],[Especificação]]</f>
        <v>1.2.1.5.50.3.7.00 - Contribuição Patronal Oriunda de Sentenças Judiciais - Servidor Civil Inativo - Dívida Ativa - Multas da Dívida Ativa</v>
      </c>
    </row>
    <row r="346" spans="1:21" ht="30">
      <c r="A346" s="23"/>
      <c r="B346" s="29"/>
      <c r="C346" s="20" t="s">
        <v>781</v>
      </c>
      <c r="D346" s="20" t="s">
        <v>790</v>
      </c>
      <c r="E346" s="20" t="s">
        <v>781</v>
      </c>
      <c r="F346" s="20" t="s">
        <v>792</v>
      </c>
      <c r="G346" s="20" t="s">
        <v>807</v>
      </c>
      <c r="H346" s="20" t="s">
        <v>782</v>
      </c>
      <c r="I346" s="20" t="s">
        <v>789</v>
      </c>
      <c r="J346" s="20" t="s">
        <v>787</v>
      </c>
      <c r="K346" s="16" t="str">
        <f>IF(Tabela813[[#This Row],[C]]&lt;&gt;"",IF(Tabela813[[#This Row],[RED]]&lt;&gt;"",(Tabela813[[#This Row],[RED]] &amp; "."),"") &amp; CONCATENATE(Tabela813[[#This Row],[C]],".",Tabela813[[#This Row],[O]],".",Tabela813[[#This Row],[E]],".",Tabela813[[#This Row],[D1]],".",Tabela813[[#This Row],[D2]],".",Tabela813[[#This Row],[D3]],".",Tabela813[[#This Row],[T]],".",Tabela813[[#This Row],[D4]]),"")</f>
        <v>1.2.1.5.50.3.8.00</v>
      </c>
      <c r="L346" s="21" t="s">
        <v>3765</v>
      </c>
      <c r="M346" s="16" t="str">
        <f t="shared" si="5"/>
        <v>A</v>
      </c>
      <c r="N346" s="16">
        <f>IF(VALUE(Tabela813[[#This Row],[RED]]) &gt; 0,1,0) + IF(VALUE(J346)&gt;0,8,IF(VALUE(I346)&gt;0,7,IF(VALUE(H346)&gt;0,6,IF(VALUE(G346)&gt;0,5,IF(VALUE(F346)&gt;0,4,IF(VALUE(E346)&gt;0,3,IF(VALUE(D346)&gt;0,2,1)))))))</f>
        <v>7</v>
      </c>
      <c r="O346" s="20" t="s">
        <v>54</v>
      </c>
      <c r="P346" s="1" t="s">
        <v>150</v>
      </c>
      <c r="Q346" s="1"/>
      <c r="R346" s="16"/>
      <c r="T346" s="7" t="str">
        <f>Tabela813[[#This Row],[NR]]&amp;" - "&amp;Tabela813[[#This Row],[Especificação]]</f>
        <v>1.2.1.5.50.3.8.00 - Contribuição Patronal Oriunda de Sentenças Judiciais - Servidor Civil Inativo - Juros de Mora da Dívida Ativa</v>
      </c>
      <c r="U346" s="7" t="str">
        <f>Tabela813[[#This Row],[NR]]&amp; " - "&amp;Tabela813[[#This Row],[Especificação]]</f>
        <v>1.2.1.5.50.3.8.00 - Contribuição Patronal Oriunda de Sentenças Judiciais - Servidor Civil Inativo - Juros de Mora da Dívida Ativa</v>
      </c>
    </row>
    <row r="347" spans="1:21" ht="30">
      <c r="A347" s="23"/>
      <c r="B347" s="29"/>
      <c r="C347" s="20" t="s">
        <v>781</v>
      </c>
      <c r="D347" s="20" t="s">
        <v>790</v>
      </c>
      <c r="E347" s="20" t="s">
        <v>781</v>
      </c>
      <c r="F347" s="20" t="s">
        <v>792</v>
      </c>
      <c r="G347" s="20" t="s">
        <v>807</v>
      </c>
      <c r="H347" s="20" t="s">
        <v>791</v>
      </c>
      <c r="I347" s="20" t="s">
        <v>784</v>
      </c>
      <c r="J347" s="20" t="s">
        <v>787</v>
      </c>
      <c r="K347" s="16" t="str">
        <f>IF(Tabela813[[#This Row],[C]]&lt;&gt;"",IF(Tabela813[[#This Row],[RED]]&lt;&gt;"",(Tabela813[[#This Row],[RED]] &amp; "."),"") &amp; CONCATENATE(Tabela813[[#This Row],[C]],".",Tabela813[[#This Row],[O]],".",Tabela813[[#This Row],[E]],".",Tabela813[[#This Row],[D1]],".",Tabela813[[#This Row],[D2]],".",Tabela813[[#This Row],[D3]],".",Tabela813[[#This Row],[T]],".",Tabela813[[#This Row],[D4]]),"")</f>
        <v>1.2.1.5.50.4.0.00</v>
      </c>
      <c r="L347" s="21" t="s">
        <v>2491</v>
      </c>
      <c r="M347" s="16" t="str">
        <f t="shared" si="5"/>
        <v>S</v>
      </c>
      <c r="N347" s="16">
        <f>IF(VALUE(Tabela813[[#This Row],[RED]]) &gt; 0,1,0) + IF(VALUE(J347)&gt;0,8,IF(VALUE(I347)&gt;0,7,IF(VALUE(H347)&gt;0,6,IF(VALUE(G347)&gt;0,5,IF(VALUE(F347)&gt;0,4,IF(VALUE(E347)&gt;0,3,IF(VALUE(D347)&gt;0,2,1)))))))</f>
        <v>6</v>
      </c>
      <c r="O347" s="20" t="s">
        <v>54</v>
      </c>
      <c r="P347" s="1" t="s">
        <v>151</v>
      </c>
      <c r="Q347" s="1"/>
      <c r="R347" s="16"/>
      <c r="T347" s="7" t="str">
        <f>Tabela813[[#This Row],[NR]]&amp;" - "&amp;Tabela813[[#This Row],[Especificação]]</f>
        <v>1.2.1.5.50.4.0.00 - Contribuição Patronal Oriunda de Sentenças Judiciais - Servidor Civil - Pensionistas</v>
      </c>
      <c r="U347" s="7" t="str">
        <f>Tabela813[[#This Row],[NR]]&amp; " - "&amp;Tabela813[[#This Row],[Especificação]]</f>
        <v>1.2.1.5.50.4.0.00 - Contribuição Patronal Oriunda de Sentenças Judiciais - Servidor Civil - Pensionistas</v>
      </c>
    </row>
    <row r="348" spans="1:21" ht="30">
      <c r="A348" s="23"/>
      <c r="B348" s="29"/>
      <c r="C348" s="20" t="s">
        <v>781</v>
      </c>
      <c r="D348" s="20" t="s">
        <v>790</v>
      </c>
      <c r="E348" s="20" t="s">
        <v>781</v>
      </c>
      <c r="F348" s="20" t="s">
        <v>792</v>
      </c>
      <c r="G348" s="20" t="s">
        <v>807</v>
      </c>
      <c r="H348" s="20" t="s">
        <v>791</v>
      </c>
      <c r="I348" s="20" t="s">
        <v>781</v>
      </c>
      <c r="J348" s="20" t="s">
        <v>787</v>
      </c>
      <c r="K348" s="16" t="str">
        <f>IF(Tabela813[[#This Row],[C]]&lt;&gt;"",IF(Tabela813[[#This Row],[RED]]&lt;&gt;"",(Tabela813[[#This Row],[RED]] &amp; "."),"") &amp; CONCATENATE(Tabela813[[#This Row],[C]],".",Tabela813[[#This Row],[O]],".",Tabela813[[#This Row],[E]],".",Tabela813[[#This Row],[D1]],".",Tabela813[[#This Row],[D2]],".",Tabela813[[#This Row],[D3]],".",Tabela813[[#This Row],[T]],".",Tabela813[[#This Row],[D4]]),"")</f>
        <v>1.2.1.5.50.4.1.00</v>
      </c>
      <c r="L348" s="21" t="s">
        <v>3766</v>
      </c>
      <c r="M348" s="16" t="str">
        <f t="shared" si="5"/>
        <v>A</v>
      </c>
      <c r="N348" s="16">
        <f>IF(VALUE(Tabela813[[#This Row],[RED]]) &gt; 0,1,0) + IF(VALUE(J348)&gt;0,8,IF(VALUE(I348)&gt;0,7,IF(VALUE(H348)&gt;0,6,IF(VALUE(G348)&gt;0,5,IF(VALUE(F348)&gt;0,4,IF(VALUE(E348)&gt;0,3,IF(VALUE(D348)&gt;0,2,1)))))))</f>
        <v>7</v>
      </c>
      <c r="O348" s="20" t="s">
        <v>54</v>
      </c>
      <c r="P348" s="1" t="s">
        <v>151</v>
      </c>
      <c r="Q348" s="1"/>
      <c r="R348" s="16"/>
      <c r="T348" s="7" t="str">
        <f>Tabela813[[#This Row],[NR]]&amp;" - "&amp;Tabela813[[#This Row],[Especificação]]</f>
        <v>1.2.1.5.50.4.1.00 - Contribuição Patronal Oriunda de Sentenças Judiciais - Servidor Civil - Pensionistas - Principal</v>
      </c>
      <c r="U348" s="7" t="str">
        <f>Tabela813[[#This Row],[NR]]&amp; " - "&amp;Tabela813[[#This Row],[Especificação]]</f>
        <v>1.2.1.5.50.4.1.00 - Contribuição Patronal Oriunda de Sentenças Judiciais - Servidor Civil - Pensionistas - Principal</v>
      </c>
    </row>
    <row r="349" spans="1:21" ht="30">
      <c r="A349" s="23"/>
      <c r="B349" s="29"/>
      <c r="C349" s="20" t="s">
        <v>781</v>
      </c>
      <c r="D349" s="20" t="s">
        <v>790</v>
      </c>
      <c r="E349" s="20" t="s">
        <v>781</v>
      </c>
      <c r="F349" s="20" t="s">
        <v>792</v>
      </c>
      <c r="G349" s="20" t="s">
        <v>807</v>
      </c>
      <c r="H349" s="20" t="s">
        <v>791</v>
      </c>
      <c r="I349" s="20" t="s">
        <v>790</v>
      </c>
      <c r="J349" s="20" t="s">
        <v>787</v>
      </c>
      <c r="K349" s="16" t="str">
        <f>IF(Tabela813[[#This Row],[C]]&lt;&gt;"",IF(Tabela813[[#This Row],[RED]]&lt;&gt;"",(Tabela813[[#This Row],[RED]] &amp; "."),"") &amp; CONCATENATE(Tabela813[[#This Row],[C]],".",Tabela813[[#This Row],[O]],".",Tabela813[[#This Row],[E]],".",Tabela813[[#This Row],[D1]],".",Tabela813[[#This Row],[D2]],".",Tabela813[[#This Row],[D3]],".",Tabela813[[#This Row],[T]],".",Tabela813[[#This Row],[D4]]),"")</f>
        <v>1.2.1.5.50.4.2.00</v>
      </c>
      <c r="L349" s="21" t="s">
        <v>3767</v>
      </c>
      <c r="M349" s="16" t="str">
        <f t="shared" si="5"/>
        <v>A</v>
      </c>
      <c r="N349" s="16">
        <f>IF(VALUE(Tabela813[[#This Row],[RED]]) &gt; 0,1,0) + IF(VALUE(J349)&gt;0,8,IF(VALUE(I349)&gt;0,7,IF(VALUE(H349)&gt;0,6,IF(VALUE(G349)&gt;0,5,IF(VALUE(F349)&gt;0,4,IF(VALUE(E349)&gt;0,3,IF(VALUE(D349)&gt;0,2,1)))))))</f>
        <v>7</v>
      </c>
      <c r="O349" s="20" t="s">
        <v>54</v>
      </c>
      <c r="P349" s="1" t="s">
        <v>151</v>
      </c>
      <c r="Q349" s="1"/>
      <c r="R349" s="16"/>
      <c r="T349" s="7" t="str">
        <f>Tabela813[[#This Row],[NR]]&amp;" - "&amp;Tabela813[[#This Row],[Especificação]]</f>
        <v>1.2.1.5.50.4.2.00 - Contribuição Patronal Oriunda de Sentenças Judiciais - Servidor Civil - Pensionistas - Multas e Juros de Mora</v>
      </c>
      <c r="U349" s="7" t="str">
        <f>Tabela813[[#This Row],[NR]]&amp; " - "&amp;Tabela813[[#This Row],[Especificação]]</f>
        <v>1.2.1.5.50.4.2.00 - Contribuição Patronal Oriunda de Sentenças Judiciais - Servidor Civil - Pensionistas - Multas e Juros de Mora</v>
      </c>
    </row>
    <row r="350" spans="1:21" ht="30">
      <c r="A350" s="23"/>
      <c r="B350" s="29"/>
      <c r="C350" s="20" t="s">
        <v>781</v>
      </c>
      <c r="D350" s="20" t="s">
        <v>790</v>
      </c>
      <c r="E350" s="20" t="s">
        <v>781</v>
      </c>
      <c r="F350" s="20" t="s">
        <v>792</v>
      </c>
      <c r="G350" s="20" t="s">
        <v>807</v>
      </c>
      <c r="H350" s="20" t="s">
        <v>791</v>
      </c>
      <c r="I350" s="20" t="s">
        <v>782</v>
      </c>
      <c r="J350" s="20" t="s">
        <v>787</v>
      </c>
      <c r="K350" s="16" t="str">
        <f>IF(Tabela813[[#This Row],[C]]&lt;&gt;"",IF(Tabela813[[#This Row],[RED]]&lt;&gt;"",(Tabela813[[#This Row],[RED]] &amp; "."),"") &amp; CONCATENATE(Tabela813[[#This Row],[C]],".",Tabela813[[#This Row],[O]],".",Tabela813[[#This Row],[E]],".",Tabela813[[#This Row],[D1]],".",Tabela813[[#This Row],[D2]],".",Tabela813[[#This Row],[D3]],".",Tabela813[[#This Row],[T]],".",Tabela813[[#This Row],[D4]]),"")</f>
        <v>1.2.1.5.50.4.3.00</v>
      </c>
      <c r="L350" s="21" t="s">
        <v>3768</v>
      </c>
      <c r="M350" s="16" t="str">
        <f t="shared" si="5"/>
        <v>A</v>
      </c>
      <c r="N350" s="16">
        <f>IF(VALUE(Tabela813[[#This Row],[RED]]) &gt; 0,1,0) + IF(VALUE(J350)&gt;0,8,IF(VALUE(I350)&gt;0,7,IF(VALUE(H350)&gt;0,6,IF(VALUE(G350)&gt;0,5,IF(VALUE(F350)&gt;0,4,IF(VALUE(E350)&gt;0,3,IF(VALUE(D350)&gt;0,2,1)))))))</f>
        <v>7</v>
      </c>
      <c r="O350" s="20" t="s">
        <v>54</v>
      </c>
      <c r="P350" s="1" t="s">
        <v>151</v>
      </c>
      <c r="Q350" s="1"/>
      <c r="R350" s="16"/>
      <c r="T350" s="7" t="str">
        <f>Tabela813[[#This Row],[NR]]&amp;" - "&amp;Tabela813[[#This Row],[Especificação]]</f>
        <v>1.2.1.5.50.4.3.00 - Contribuição Patronal Oriunda de Sentenças Judiciais - Servidor Civil - Pensionistas - Dívida Ativa</v>
      </c>
      <c r="U350" s="7" t="str">
        <f>Tabela813[[#This Row],[NR]]&amp; " - "&amp;Tabela813[[#This Row],[Especificação]]</f>
        <v>1.2.1.5.50.4.3.00 - Contribuição Patronal Oriunda de Sentenças Judiciais - Servidor Civil - Pensionistas - Dívida Ativa</v>
      </c>
    </row>
    <row r="351" spans="1:21" ht="30">
      <c r="A351" s="23"/>
      <c r="B351" s="29"/>
      <c r="C351" s="20" t="s">
        <v>781</v>
      </c>
      <c r="D351" s="20" t="s">
        <v>790</v>
      </c>
      <c r="E351" s="20" t="s">
        <v>781</v>
      </c>
      <c r="F351" s="20" t="s">
        <v>792</v>
      </c>
      <c r="G351" s="20" t="s">
        <v>807</v>
      </c>
      <c r="H351" s="20" t="s">
        <v>791</v>
      </c>
      <c r="I351" s="20" t="s">
        <v>791</v>
      </c>
      <c r="J351" s="20" t="s">
        <v>787</v>
      </c>
      <c r="K351" s="16" t="str">
        <f>IF(Tabela813[[#This Row],[C]]&lt;&gt;"",IF(Tabela813[[#This Row],[RED]]&lt;&gt;"",(Tabela813[[#This Row],[RED]] &amp; "."),"") &amp; CONCATENATE(Tabela813[[#This Row],[C]],".",Tabela813[[#This Row],[O]],".",Tabela813[[#This Row],[E]],".",Tabela813[[#This Row],[D1]],".",Tabela813[[#This Row],[D2]],".",Tabela813[[#This Row],[D3]],".",Tabela813[[#This Row],[T]],".",Tabela813[[#This Row],[D4]]),"")</f>
        <v>1.2.1.5.50.4.4.00</v>
      </c>
      <c r="L351" s="21" t="s">
        <v>3769</v>
      </c>
      <c r="M351" s="16" t="str">
        <f t="shared" si="5"/>
        <v>A</v>
      </c>
      <c r="N351" s="16">
        <f>IF(VALUE(Tabela813[[#This Row],[RED]]) &gt; 0,1,0) + IF(VALUE(J351)&gt;0,8,IF(VALUE(I351)&gt;0,7,IF(VALUE(H351)&gt;0,6,IF(VALUE(G351)&gt;0,5,IF(VALUE(F351)&gt;0,4,IF(VALUE(E351)&gt;0,3,IF(VALUE(D351)&gt;0,2,1)))))))</f>
        <v>7</v>
      </c>
      <c r="O351" s="20" t="s">
        <v>54</v>
      </c>
      <c r="P351" s="1" t="s">
        <v>151</v>
      </c>
      <c r="Q351" s="1"/>
      <c r="R351" s="16"/>
      <c r="T351" s="7" t="str">
        <f>Tabela813[[#This Row],[NR]]&amp;" - "&amp;Tabela813[[#This Row],[Especificação]]</f>
        <v>1.2.1.5.50.4.4.00 - Contribuição Patronal Oriunda de Sentenças Judiciais - Servidor Civil - Pensionistas - Dívida Ativa - Multas e Juros de Mora da Dívida Ativa</v>
      </c>
      <c r="U351" s="7" t="str">
        <f>Tabela813[[#This Row],[NR]]&amp; " - "&amp;Tabela813[[#This Row],[Especificação]]</f>
        <v>1.2.1.5.50.4.4.00 - Contribuição Patronal Oriunda de Sentenças Judiciais - Servidor Civil - Pensionistas - Dívida Ativa - Multas e Juros de Mora da Dívida Ativa</v>
      </c>
    </row>
    <row r="352" spans="1:21" ht="30">
      <c r="A352" s="23"/>
      <c r="B352" s="29"/>
      <c r="C352" s="20" t="s">
        <v>781</v>
      </c>
      <c r="D352" s="20" t="s">
        <v>790</v>
      </c>
      <c r="E352" s="20" t="s">
        <v>781</v>
      </c>
      <c r="F352" s="20" t="s">
        <v>792</v>
      </c>
      <c r="G352" s="20" t="s">
        <v>807</v>
      </c>
      <c r="H352" s="20" t="s">
        <v>791</v>
      </c>
      <c r="I352" s="20" t="s">
        <v>792</v>
      </c>
      <c r="J352" s="20" t="s">
        <v>787</v>
      </c>
      <c r="K352" s="16" t="str">
        <f>IF(Tabela813[[#This Row],[C]]&lt;&gt;"",IF(Tabela813[[#This Row],[RED]]&lt;&gt;"",(Tabela813[[#This Row],[RED]] &amp; "."),"") &amp; CONCATENATE(Tabela813[[#This Row],[C]],".",Tabela813[[#This Row],[O]],".",Tabela813[[#This Row],[E]],".",Tabela813[[#This Row],[D1]],".",Tabela813[[#This Row],[D2]],".",Tabela813[[#This Row],[D3]],".",Tabela813[[#This Row],[T]],".",Tabela813[[#This Row],[D4]]),"")</f>
        <v>1.2.1.5.50.4.5.00</v>
      </c>
      <c r="L352" s="21" t="s">
        <v>3770</v>
      </c>
      <c r="M352" s="16" t="str">
        <f t="shared" si="5"/>
        <v>A</v>
      </c>
      <c r="N352" s="16">
        <f>IF(VALUE(Tabela813[[#This Row],[RED]]) &gt; 0,1,0) + IF(VALUE(J352)&gt;0,8,IF(VALUE(I352)&gt;0,7,IF(VALUE(H352)&gt;0,6,IF(VALUE(G352)&gt;0,5,IF(VALUE(F352)&gt;0,4,IF(VALUE(E352)&gt;0,3,IF(VALUE(D352)&gt;0,2,1)))))))</f>
        <v>7</v>
      </c>
      <c r="O352" s="20" t="s">
        <v>54</v>
      </c>
      <c r="P352" s="1" t="s">
        <v>151</v>
      </c>
      <c r="Q352" s="1"/>
      <c r="R352" s="16"/>
      <c r="T352" s="7" t="str">
        <f>Tabela813[[#This Row],[NR]]&amp;" - "&amp;Tabela813[[#This Row],[Especificação]]</f>
        <v>1.2.1.5.50.4.5.00 - Contribuição Patronal Oriunda de Sentenças Judiciais - Servidor Civil - Pensionistas - Multas</v>
      </c>
      <c r="U352" s="7" t="str">
        <f>Tabela813[[#This Row],[NR]]&amp; " - "&amp;Tabela813[[#This Row],[Especificação]]</f>
        <v>1.2.1.5.50.4.5.00 - Contribuição Patronal Oriunda de Sentenças Judiciais - Servidor Civil - Pensionistas - Multas</v>
      </c>
    </row>
    <row r="353" spans="1:21" ht="30">
      <c r="A353" s="23"/>
      <c r="B353" s="29"/>
      <c r="C353" s="20" t="s">
        <v>781</v>
      </c>
      <c r="D353" s="20" t="s">
        <v>790</v>
      </c>
      <c r="E353" s="20" t="s">
        <v>781</v>
      </c>
      <c r="F353" s="20" t="s">
        <v>792</v>
      </c>
      <c r="G353" s="20" t="s">
        <v>807</v>
      </c>
      <c r="H353" s="20" t="s">
        <v>791</v>
      </c>
      <c r="I353" s="20" t="s">
        <v>786</v>
      </c>
      <c r="J353" s="20" t="s">
        <v>787</v>
      </c>
      <c r="K353" s="16" t="str">
        <f>IF(Tabela813[[#This Row],[C]]&lt;&gt;"",IF(Tabela813[[#This Row],[RED]]&lt;&gt;"",(Tabela813[[#This Row],[RED]] &amp; "."),"") &amp; CONCATENATE(Tabela813[[#This Row],[C]],".",Tabela813[[#This Row],[O]],".",Tabela813[[#This Row],[E]],".",Tabela813[[#This Row],[D1]],".",Tabela813[[#This Row],[D2]],".",Tabela813[[#This Row],[D3]],".",Tabela813[[#This Row],[T]],".",Tabela813[[#This Row],[D4]]),"")</f>
        <v>1.2.1.5.50.4.6.00</v>
      </c>
      <c r="L353" s="21" t="s">
        <v>3771</v>
      </c>
      <c r="M353" s="16" t="str">
        <f t="shared" si="5"/>
        <v>A</v>
      </c>
      <c r="N353" s="16">
        <f>IF(VALUE(Tabela813[[#This Row],[RED]]) &gt; 0,1,0) + IF(VALUE(J353)&gt;0,8,IF(VALUE(I353)&gt;0,7,IF(VALUE(H353)&gt;0,6,IF(VALUE(G353)&gt;0,5,IF(VALUE(F353)&gt;0,4,IF(VALUE(E353)&gt;0,3,IF(VALUE(D353)&gt;0,2,1)))))))</f>
        <v>7</v>
      </c>
      <c r="O353" s="20" t="s">
        <v>54</v>
      </c>
      <c r="P353" s="1" t="s">
        <v>151</v>
      </c>
      <c r="Q353" s="1"/>
      <c r="R353" s="16"/>
      <c r="T353" s="7" t="str">
        <f>Tabela813[[#This Row],[NR]]&amp;" - "&amp;Tabela813[[#This Row],[Especificação]]</f>
        <v>1.2.1.5.50.4.6.00 - Contribuição Patronal Oriunda de Sentenças Judiciais - Servidor Civil - Pensionistas - Juros de Mora</v>
      </c>
      <c r="U353" s="7" t="str">
        <f>Tabela813[[#This Row],[NR]]&amp; " - "&amp;Tabela813[[#This Row],[Especificação]]</f>
        <v>1.2.1.5.50.4.6.00 - Contribuição Patronal Oriunda de Sentenças Judiciais - Servidor Civil - Pensionistas - Juros de Mora</v>
      </c>
    </row>
    <row r="354" spans="1:21" ht="30">
      <c r="A354" s="23"/>
      <c r="B354" s="29"/>
      <c r="C354" s="20" t="s">
        <v>781</v>
      </c>
      <c r="D354" s="20" t="s">
        <v>790</v>
      </c>
      <c r="E354" s="20" t="s">
        <v>781</v>
      </c>
      <c r="F354" s="20" t="s">
        <v>792</v>
      </c>
      <c r="G354" s="20" t="s">
        <v>807</v>
      </c>
      <c r="H354" s="20" t="s">
        <v>791</v>
      </c>
      <c r="I354" s="20" t="s">
        <v>788</v>
      </c>
      <c r="J354" s="20" t="s">
        <v>787</v>
      </c>
      <c r="K354" s="16" t="str">
        <f>IF(Tabela813[[#This Row],[C]]&lt;&gt;"",IF(Tabela813[[#This Row],[RED]]&lt;&gt;"",(Tabela813[[#This Row],[RED]] &amp; "."),"") &amp; CONCATENATE(Tabela813[[#This Row],[C]],".",Tabela813[[#This Row],[O]],".",Tabela813[[#This Row],[E]],".",Tabela813[[#This Row],[D1]],".",Tabela813[[#This Row],[D2]],".",Tabela813[[#This Row],[D3]],".",Tabela813[[#This Row],[T]],".",Tabela813[[#This Row],[D4]]),"")</f>
        <v>1.2.1.5.50.4.7.00</v>
      </c>
      <c r="L354" s="21" t="s">
        <v>3772</v>
      </c>
      <c r="M354" s="16" t="str">
        <f t="shared" si="5"/>
        <v>A</v>
      </c>
      <c r="N354" s="16">
        <f>IF(VALUE(Tabela813[[#This Row],[RED]]) &gt; 0,1,0) + IF(VALUE(J354)&gt;0,8,IF(VALUE(I354)&gt;0,7,IF(VALUE(H354)&gt;0,6,IF(VALUE(G354)&gt;0,5,IF(VALUE(F354)&gt;0,4,IF(VALUE(E354)&gt;0,3,IF(VALUE(D354)&gt;0,2,1)))))))</f>
        <v>7</v>
      </c>
      <c r="O354" s="20" t="s">
        <v>54</v>
      </c>
      <c r="P354" s="1" t="s">
        <v>151</v>
      </c>
      <c r="Q354" s="1"/>
      <c r="R354" s="16"/>
      <c r="T354" s="7" t="str">
        <f>Tabela813[[#This Row],[NR]]&amp;" - "&amp;Tabela813[[#This Row],[Especificação]]</f>
        <v>1.2.1.5.50.4.7.00 - Contribuição Patronal Oriunda de Sentenças Judiciais - Servidor Civil - Pensionistas - Dívida Ativa - Multas da Dívida Ativa</v>
      </c>
      <c r="U354" s="7" t="str">
        <f>Tabela813[[#This Row],[NR]]&amp; " - "&amp;Tabela813[[#This Row],[Especificação]]</f>
        <v>1.2.1.5.50.4.7.00 - Contribuição Patronal Oriunda de Sentenças Judiciais - Servidor Civil - Pensionistas - Dívida Ativa - Multas da Dívida Ativa</v>
      </c>
    </row>
    <row r="355" spans="1:21" ht="30">
      <c r="A355" s="23"/>
      <c r="B355" s="29"/>
      <c r="C355" s="20" t="s">
        <v>781</v>
      </c>
      <c r="D355" s="20" t="s">
        <v>790</v>
      </c>
      <c r="E355" s="20" t="s">
        <v>781</v>
      </c>
      <c r="F355" s="20" t="s">
        <v>792</v>
      </c>
      <c r="G355" s="20" t="s">
        <v>807</v>
      </c>
      <c r="H355" s="20" t="s">
        <v>791</v>
      </c>
      <c r="I355" s="20" t="s">
        <v>789</v>
      </c>
      <c r="J355" s="20" t="s">
        <v>787</v>
      </c>
      <c r="K355" s="16" t="str">
        <f>IF(Tabela813[[#This Row],[C]]&lt;&gt;"",IF(Tabela813[[#This Row],[RED]]&lt;&gt;"",(Tabela813[[#This Row],[RED]] &amp; "."),"") &amp; CONCATENATE(Tabela813[[#This Row],[C]],".",Tabela813[[#This Row],[O]],".",Tabela813[[#This Row],[E]],".",Tabela813[[#This Row],[D1]],".",Tabela813[[#This Row],[D2]],".",Tabela813[[#This Row],[D3]],".",Tabela813[[#This Row],[T]],".",Tabela813[[#This Row],[D4]]),"")</f>
        <v>1.2.1.5.50.4.8.00</v>
      </c>
      <c r="L355" s="21" t="s">
        <v>3773</v>
      </c>
      <c r="M355" s="16" t="str">
        <f t="shared" si="5"/>
        <v>A</v>
      </c>
      <c r="N355" s="16">
        <f>IF(VALUE(Tabela813[[#This Row],[RED]]) &gt; 0,1,0) + IF(VALUE(J355)&gt;0,8,IF(VALUE(I355)&gt;0,7,IF(VALUE(H355)&gt;0,6,IF(VALUE(G355)&gt;0,5,IF(VALUE(F355)&gt;0,4,IF(VALUE(E355)&gt;0,3,IF(VALUE(D355)&gt;0,2,1)))))))</f>
        <v>7</v>
      </c>
      <c r="O355" s="20" t="s">
        <v>54</v>
      </c>
      <c r="P355" s="1" t="s">
        <v>151</v>
      </c>
      <c r="Q355" s="1"/>
      <c r="R355" s="16"/>
      <c r="T355" s="7" t="str">
        <f>Tabela813[[#This Row],[NR]]&amp;" - "&amp;Tabela813[[#This Row],[Especificação]]</f>
        <v>1.2.1.5.50.4.8.00 - Contribuição Patronal Oriunda de Sentenças Judiciais - Servidor Civil - Pensionistas - Juros de Mora da Dívida Ativa</v>
      </c>
      <c r="U355" s="7" t="str">
        <f>Tabela813[[#This Row],[NR]]&amp; " - "&amp;Tabela813[[#This Row],[Especificação]]</f>
        <v>1.2.1.5.50.4.8.00 - Contribuição Patronal Oriunda de Sentenças Judiciais - Servidor Civil - Pensionistas - Juros de Mora da Dívida Ativa</v>
      </c>
    </row>
    <row r="356" spans="1:21" ht="30">
      <c r="A356" s="23"/>
      <c r="B356" s="29"/>
      <c r="C356" s="20" t="s">
        <v>781</v>
      </c>
      <c r="D356" s="20" t="s">
        <v>790</v>
      </c>
      <c r="E356" s="20" t="s">
        <v>781</v>
      </c>
      <c r="F356" s="20" t="s">
        <v>792</v>
      </c>
      <c r="G356" s="20" t="s">
        <v>809</v>
      </c>
      <c r="H356" s="20" t="s">
        <v>784</v>
      </c>
      <c r="I356" s="20" t="s">
        <v>784</v>
      </c>
      <c r="J356" s="20" t="s">
        <v>787</v>
      </c>
      <c r="K356" s="16" t="str">
        <f>IF(Tabela813[[#This Row],[C]]&lt;&gt;"",IF(Tabela813[[#This Row],[RED]]&lt;&gt;"",(Tabela813[[#This Row],[RED]] &amp; "."),"") &amp; CONCATENATE(Tabela813[[#This Row],[C]],".",Tabela813[[#This Row],[O]],".",Tabela813[[#This Row],[E]],".",Tabela813[[#This Row],[D1]],".",Tabela813[[#This Row],[D2]],".",Tabela813[[#This Row],[D3]],".",Tabela813[[#This Row],[T]],".",Tabela813[[#This Row],[D4]]),"")</f>
        <v>1.2.1.5.51.0.0.00</v>
      </c>
      <c r="L356" s="21" t="s">
        <v>152</v>
      </c>
      <c r="M356" s="16" t="str">
        <f t="shared" si="5"/>
        <v>S</v>
      </c>
      <c r="N356" s="16">
        <f>IF(VALUE(Tabela813[[#This Row],[RED]]) &gt; 0,1,0) + IF(VALUE(J356)&gt;0,8,IF(VALUE(I356)&gt;0,7,IF(VALUE(H356)&gt;0,6,IF(VALUE(G356)&gt;0,5,IF(VALUE(F356)&gt;0,4,IF(VALUE(E356)&gt;0,3,IF(VALUE(D356)&gt;0,2,1)))))))</f>
        <v>5</v>
      </c>
      <c r="O356" s="20" t="s">
        <v>54</v>
      </c>
      <c r="P356" s="1" t="s">
        <v>171</v>
      </c>
      <c r="Q356" s="1"/>
      <c r="R356" s="16"/>
      <c r="T356" s="7" t="str">
        <f>Tabela813[[#This Row],[NR]]&amp;" - "&amp;Tabela813[[#This Row],[Especificação]]</f>
        <v>1.2.1.5.51.0.0.00 - Contribuição Patronal - Parcelamentos</v>
      </c>
      <c r="U356" s="7" t="str">
        <f>Tabela813[[#This Row],[NR]]&amp; " - "&amp;Tabela813[[#This Row],[Especificação]]</f>
        <v>1.2.1.5.51.0.0.00 - Contribuição Patronal - Parcelamentos</v>
      </c>
    </row>
    <row r="357" spans="1:21" ht="30">
      <c r="A357" s="23"/>
      <c r="B357" s="29"/>
      <c r="C357" s="20" t="s">
        <v>781</v>
      </c>
      <c r="D357" s="20" t="s">
        <v>790</v>
      </c>
      <c r="E357" s="20" t="s">
        <v>781</v>
      </c>
      <c r="F357" s="20" t="s">
        <v>792</v>
      </c>
      <c r="G357" s="20" t="s">
        <v>809</v>
      </c>
      <c r="H357" s="20" t="s">
        <v>781</v>
      </c>
      <c r="I357" s="20" t="s">
        <v>784</v>
      </c>
      <c r="J357" s="20" t="s">
        <v>787</v>
      </c>
      <c r="K357" s="16" t="str">
        <f>IF(Tabela813[[#This Row],[C]]&lt;&gt;"",IF(Tabela813[[#This Row],[RED]]&lt;&gt;"",(Tabela813[[#This Row],[RED]] &amp; "."),"") &amp; CONCATENATE(Tabela813[[#This Row],[C]],".",Tabela813[[#This Row],[O]],".",Tabela813[[#This Row],[E]],".",Tabela813[[#This Row],[D1]],".",Tabela813[[#This Row],[D2]],".",Tabela813[[#This Row],[D3]],".",Tabela813[[#This Row],[T]],".",Tabela813[[#This Row],[D4]]),"")</f>
        <v>1.2.1.5.51.1.0.00</v>
      </c>
      <c r="L357" s="21" t="s">
        <v>153</v>
      </c>
      <c r="M357" s="16" t="str">
        <f t="shared" si="5"/>
        <v>S</v>
      </c>
      <c r="N357" s="16">
        <f>IF(VALUE(Tabela813[[#This Row],[RED]]) &gt; 0,1,0) + IF(VALUE(J357)&gt;0,8,IF(VALUE(I357)&gt;0,7,IF(VALUE(H357)&gt;0,6,IF(VALUE(G357)&gt;0,5,IF(VALUE(F357)&gt;0,4,IF(VALUE(E357)&gt;0,3,IF(VALUE(D357)&gt;0,2,1)))))))</f>
        <v>6</v>
      </c>
      <c r="O357" s="20" t="s">
        <v>54</v>
      </c>
      <c r="P357" s="1" t="s">
        <v>154</v>
      </c>
      <c r="Q357" s="1"/>
      <c r="R357" s="16"/>
      <c r="T357" s="7" t="str">
        <f>Tabela813[[#This Row],[NR]]&amp;" - "&amp;Tabela813[[#This Row],[Especificação]]</f>
        <v>1.2.1.5.51.1.0.00 - Contribuição Patronal - Servidor Civil Ativo - Parcelamentos</v>
      </c>
      <c r="U357" s="7" t="str">
        <f>Tabela813[[#This Row],[NR]]&amp; " - "&amp;Tabela813[[#This Row],[Especificação]]</f>
        <v>1.2.1.5.51.1.0.00 - Contribuição Patronal - Servidor Civil Ativo - Parcelamentos</v>
      </c>
    </row>
    <row r="358" spans="1:21" ht="30">
      <c r="A358" s="23"/>
      <c r="B358" s="29"/>
      <c r="C358" s="20" t="s">
        <v>781</v>
      </c>
      <c r="D358" s="20" t="s">
        <v>790</v>
      </c>
      <c r="E358" s="20" t="s">
        <v>781</v>
      </c>
      <c r="F358" s="20" t="s">
        <v>792</v>
      </c>
      <c r="G358" s="20" t="s">
        <v>809</v>
      </c>
      <c r="H358" s="20" t="s">
        <v>781</v>
      </c>
      <c r="I358" s="20" t="s">
        <v>781</v>
      </c>
      <c r="J358" s="20" t="s">
        <v>787</v>
      </c>
      <c r="K358" s="16" t="str">
        <f>IF(Tabela813[[#This Row],[C]]&lt;&gt;"",IF(Tabela813[[#This Row],[RED]]&lt;&gt;"",(Tabela813[[#This Row],[RED]] &amp; "."),"") &amp; CONCATENATE(Tabela813[[#This Row],[C]],".",Tabela813[[#This Row],[O]],".",Tabela813[[#This Row],[E]],".",Tabela813[[#This Row],[D1]],".",Tabela813[[#This Row],[D2]],".",Tabela813[[#This Row],[D3]],".",Tabela813[[#This Row],[T]],".",Tabela813[[#This Row],[D4]]),"")</f>
        <v>1.2.1.5.51.1.1.00</v>
      </c>
      <c r="L358" s="21" t="s">
        <v>3774</v>
      </c>
      <c r="M358" s="16" t="str">
        <f t="shared" si="5"/>
        <v>A</v>
      </c>
      <c r="N358" s="16">
        <f>IF(VALUE(Tabela813[[#This Row],[RED]]) &gt; 0,1,0) + IF(VALUE(J358)&gt;0,8,IF(VALUE(I358)&gt;0,7,IF(VALUE(H358)&gt;0,6,IF(VALUE(G358)&gt;0,5,IF(VALUE(F358)&gt;0,4,IF(VALUE(E358)&gt;0,3,IF(VALUE(D358)&gt;0,2,1)))))))</f>
        <v>7</v>
      </c>
      <c r="O358" s="20" t="s">
        <v>54</v>
      </c>
      <c r="P358" s="1" t="s">
        <v>154</v>
      </c>
      <c r="Q358" s="1"/>
      <c r="R358" s="16"/>
      <c r="T358" s="7" t="str">
        <f>Tabela813[[#This Row],[NR]]&amp;" - "&amp;Tabela813[[#This Row],[Especificação]]</f>
        <v>1.2.1.5.51.1.1.00 - Contribuição Patronal - Servidor Civil Ativo - Parcelamentos - Principal</v>
      </c>
      <c r="U358" s="7" t="str">
        <f>Tabela813[[#This Row],[NR]]&amp; " - "&amp;Tabela813[[#This Row],[Especificação]]</f>
        <v>1.2.1.5.51.1.1.00 - Contribuição Patronal - Servidor Civil Ativo - Parcelamentos - Principal</v>
      </c>
    </row>
    <row r="359" spans="1:21" ht="30">
      <c r="A359" s="23"/>
      <c r="B359" s="29"/>
      <c r="C359" s="20" t="s">
        <v>781</v>
      </c>
      <c r="D359" s="20" t="s">
        <v>790</v>
      </c>
      <c r="E359" s="20" t="s">
        <v>781</v>
      </c>
      <c r="F359" s="20" t="s">
        <v>792</v>
      </c>
      <c r="G359" s="20" t="s">
        <v>809</v>
      </c>
      <c r="H359" s="20" t="s">
        <v>781</v>
      </c>
      <c r="I359" s="20" t="s">
        <v>790</v>
      </c>
      <c r="J359" s="20" t="s">
        <v>787</v>
      </c>
      <c r="K359" s="16" t="str">
        <f>IF(Tabela813[[#This Row],[C]]&lt;&gt;"",IF(Tabela813[[#This Row],[RED]]&lt;&gt;"",(Tabela813[[#This Row],[RED]] &amp; "."),"") &amp; CONCATENATE(Tabela813[[#This Row],[C]],".",Tabela813[[#This Row],[O]],".",Tabela813[[#This Row],[E]],".",Tabela813[[#This Row],[D1]],".",Tabela813[[#This Row],[D2]],".",Tabela813[[#This Row],[D3]],".",Tabela813[[#This Row],[T]],".",Tabela813[[#This Row],[D4]]),"")</f>
        <v>1.2.1.5.51.1.2.00</v>
      </c>
      <c r="L359" s="21" t="s">
        <v>3775</v>
      </c>
      <c r="M359" s="16" t="str">
        <f t="shared" si="5"/>
        <v>A</v>
      </c>
      <c r="N359" s="16">
        <f>IF(VALUE(Tabela813[[#This Row],[RED]]) &gt; 0,1,0) + IF(VALUE(J359)&gt;0,8,IF(VALUE(I359)&gt;0,7,IF(VALUE(H359)&gt;0,6,IF(VALUE(G359)&gt;0,5,IF(VALUE(F359)&gt;0,4,IF(VALUE(E359)&gt;0,3,IF(VALUE(D359)&gt;0,2,1)))))))</f>
        <v>7</v>
      </c>
      <c r="O359" s="20" t="s">
        <v>54</v>
      </c>
      <c r="P359" s="1" t="s">
        <v>154</v>
      </c>
      <c r="Q359" s="1"/>
      <c r="R359" s="16"/>
      <c r="T359" s="7" t="str">
        <f>Tabela813[[#This Row],[NR]]&amp;" - "&amp;Tabela813[[#This Row],[Especificação]]</f>
        <v>1.2.1.5.51.1.2.00 - Contribuição Patronal - Servidor Civil Ativo - Parcelamentos - Multas e Juros de Mora</v>
      </c>
      <c r="U359" s="7" t="str">
        <f>Tabela813[[#This Row],[NR]]&amp; " - "&amp;Tabela813[[#This Row],[Especificação]]</f>
        <v>1.2.1.5.51.1.2.00 - Contribuição Patronal - Servidor Civil Ativo - Parcelamentos - Multas e Juros de Mora</v>
      </c>
    </row>
    <row r="360" spans="1:21" ht="30">
      <c r="A360" s="23"/>
      <c r="B360" s="29"/>
      <c r="C360" s="20" t="s">
        <v>781</v>
      </c>
      <c r="D360" s="20" t="s">
        <v>790</v>
      </c>
      <c r="E360" s="20" t="s">
        <v>781</v>
      </c>
      <c r="F360" s="20" t="s">
        <v>792</v>
      </c>
      <c r="G360" s="20" t="s">
        <v>809</v>
      </c>
      <c r="H360" s="20" t="s">
        <v>781</v>
      </c>
      <c r="I360" s="20" t="s">
        <v>782</v>
      </c>
      <c r="J360" s="20" t="s">
        <v>787</v>
      </c>
      <c r="K360" s="16" t="str">
        <f>IF(Tabela813[[#This Row],[C]]&lt;&gt;"",IF(Tabela813[[#This Row],[RED]]&lt;&gt;"",(Tabela813[[#This Row],[RED]] &amp; "."),"") &amp; CONCATENATE(Tabela813[[#This Row],[C]],".",Tabela813[[#This Row],[O]],".",Tabela813[[#This Row],[E]],".",Tabela813[[#This Row],[D1]],".",Tabela813[[#This Row],[D2]],".",Tabela813[[#This Row],[D3]],".",Tabela813[[#This Row],[T]],".",Tabela813[[#This Row],[D4]]),"")</f>
        <v>1.2.1.5.51.1.3.00</v>
      </c>
      <c r="L360" s="21" t="s">
        <v>3776</v>
      </c>
      <c r="M360" s="16" t="str">
        <f t="shared" si="5"/>
        <v>A</v>
      </c>
      <c r="N360" s="16">
        <f>IF(VALUE(Tabela813[[#This Row],[RED]]) &gt; 0,1,0) + IF(VALUE(J360)&gt;0,8,IF(VALUE(I360)&gt;0,7,IF(VALUE(H360)&gt;0,6,IF(VALUE(G360)&gt;0,5,IF(VALUE(F360)&gt;0,4,IF(VALUE(E360)&gt;0,3,IF(VALUE(D360)&gt;0,2,1)))))))</f>
        <v>7</v>
      </c>
      <c r="O360" s="20" t="s">
        <v>54</v>
      </c>
      <c r="P360" s="1" t="s">
        <v>154</v>
      </c>
      <c r="Q360" s="1"/>
      <c r="R360" s="16"/>
      <c r="T360" s="7" t="str">
        <f>Tabela813[[#This Row],[NR]]&amp;" - "&amp;Tabela813[[#This Row],[Especificação]]</f>
        <v>1.2.1.5.51.1.3.00 - Contribuição Patronal - Servidor Civil Ativo - Parcelamentos - Dívida Ativa</v>
      </c>
      <c r="U360" s="7" t="str">
        <f>Tabela813[[#This Row],[NR]]&amp; " - "&amp;Tabela813[[#This Row],[Especificação]]</f>
        <v>1.2.1.5.51.1.3.00 - Contribuição Patronal - Servidor Civil Ativo - Parcelamentos - Dívida Ativa</v>
      </c>
    </row>
    <row r="361" spans="1:21" ht="30">
      <c r="A361" s="23"/>
      <c r="B361" s="29"/>
      <c r="C361" s="20" t="s">
        <v>781</v>
      </c>
      <c r="D361" s="20" t="s">
        <v>790</v>
      </c>
      <c r="E361" s="20" t="s">
        <v>781</v>
      </c>
      <c r="F361" s="20" t="s">
        <v>792</v>
      </c>
      <c r="G361" s="20" t="s">
        <v>809</v>
      </c>
      <c r="H361" s="20" t="s">
        <v>781</v>
      </c>
      <c r="I361" s="20" t="s">
        <v>791</v>
      </c>
      <c r="J361" s="20" t="s">
        <v>787</v>
      </c>
      <c r="K361" s="16" t="str">
        <f>IF(Tabela813[[#This Row],[C]]&lt;&gt;"",IF(Tabela813[[#This Row],[RED]]&lt;&gt;"",(Tabela813[[#This Row],[RED]] &amp; "."),"") &amp; CONCATENATE(Tabela813[[#This Row],[C]],".",Tabela813[[#This Row],[O]],".",Tabela813[[#This Row],[E]],".",Tabela813[[#This Row],[D1]],".",Tabela813[[#This Row],[D2]],".",Tabela813[[#This Row],[D3]],".",Tabela813[[#This Row],[T]],".",Tabela813[[#This Row],[D4]]),"")</f>
        <v>1.2.1.5.51.1.4.00</v>
      </c>
      <c r="L361" s="21" t="s">
        <v>3777</v>
      </c>
      <c r="M361" s="16" t="str">
        <f t="shared" si="5"/>
        <v>A</v>
      </c>
      <c r="N361" s="16">
        <f>IF(VALUE(Tabela813[[#This Row],[RED]]) &gt; 0,1,0) + IF(VALUE(J361)&gt;0,8,IF(VALUE(I361)&gt;0,7,IF(VALUE(H361)&gt;0,6,IF(VALUE(G361)&gt;0,5,IF(VALUE(F361)&gt;0,4,IF(VALUE(E361)&gt;0,3,IF(VALUE(D361)&gt;0,2,1)))))))</f>
        <v>7</v>
      </c>
      <c r="O361" s="20" t="s">
        <v>54</v>
      </c>
      <c r="P361" s="1" t="s">
        <v>154</v>
      </c>
      <c r="Q361" s="1"/>
      <c r="R361" s="16"/>
      <c r="T361" s="7" t="str">
        <f>Tabela813[[#This Row],[NR]]&amp;" - "&amp;Tabela813[[#This Row],[Especificação]]</f>
        <v>1.2.1.5.51.1.4.00 - Contribuição Patronal - Servidor Civil Ativo - Parcelamentos - Dívida Ativa - Multas e Juros de Mora da Dívida Ativa</v>
      </c>
      <c r="U361" s="7" t="str">
        <f>Tabela813[[#This Row],[NR]]&amp; " - "&amp;Tabela813[[#This Row],[Especificação]]</f>
        <v>1.2.1.5.51.1.4.00 - Contribuição Patronal - Servidor Civil Ativo - Parcelamentos - Dívida Ativa - Multas e Juros de Mora da Dívida Ativa</v>
      </c>
    </row>
    <row r="362" spans="1:21" ht="30">
      <c r="A362" s="23"/>
      <c r="B362" s="29"/>
      <c r="C362" s="20" t="s">
        <v>781</v>
      </c>
      <c r="D362" s="20" t="s">
        <v>790</v>
      </c>
      <c r="E362" s="20" t="s">
        <v>781</v>
      </c>
      <c r="F362" s="20" t="s">
        <v>792</v>
      </c>
      <c r="G362" s="20" t="s">
        <v>809</v>
      </c>
      <c r="H362" s="20" t="s">
        <v>781</v>
      </c>
      <c r="I362" s="20" t="s">
        <v>792</v>
      </c>
      <c r="J362" s="20" t="s">
        <v>787</v>
      </c>
      <c r="K362" s="16" t="str">
        <f>IF(Tabela813[[#This Row],[C]]&lt;&gt;"",IF(Tabela813[[#This Row],[RED]]&lt;&gt;"",(Tabela813[[#This Row],[RED]] &amp; "."),"") &amp; CONCATENATE(Tabela813[[#This Row],[C]],".",Tabela813[[#This Row],[O]],".",Tabela813[[#This Row],[E]],".",Tabela813[[#This Row],[D1]],".",Tabela813[[#This Row],[D2]],".",Tabela813[[#This Row],[D3]],".",Tabela813[[#This Row],[T]],".",Tabela813[[#This Row],[D4]]),"")</f>
        <v>1.2.1.5.51.1.5.00</v>
      </c>
      <c r="L362" s="21" t="s">
        <v>3778</v>
      </c>
      <c r="M362" s="16" t="str">
        <f t="shared" si="5"/>
        <v>A</v>
      </c>
      <c r="N362" s="16">
        <f>IF(VALUE(Tabela813[[#This Row],[RED]]) &gt; 0,1,0) + IF(VALUE(J362)&gt;0,8,IF(VALUE(I362)&gt;0,7,IF(VALUE(H362)&gt;0,6,IF(VALUE(G362)&gt;0,5,IF(VALUE(F362)&gt;0,4,IF(VALUE(E362)&gt;0,3,IF(VALUE(D362)&gt;0,2,1)))))))</f>
        <v>7</v>
      </c>
      <c r="O362" s="20" t="s">
        <v>54</v>
      </c>
      <c r="P362" s="1" t="s">
        <v>154</v>
      </c>
      <c r="Q362" s="1"/>
      <c r="R362" s="16"/>
      <c r="T362" s="7" t="str">
        <f>Tabela813[[#This Row],[NR]]&amp;" - "&amp;Tabela813[[#This Row],[Especificação]]</f>
        <v>1.2.1.5.51.1.5.00 - Contribuição Patronal - Servidor Civil Ativo - Parcelamentos - Multas</v>
      </c>
      <c r="U362" s="7" t="str">
        <f>Tabela813[[#This Row],[NR]]&amp; " - "&amp;Tabela813[[#This Row],[Especificação]]</f>
        <v>1.2.1.5.51.1.5.00 - Contribuição Patronal - Servidor Civil Ativo - Parcelamentos - Multas</v>
      </c>
    </row>
    <row r="363" spans="1:21" ht="30">
      <c r="A363" s="23"/>
      <c r="B363" s="29"/>
      <c r="C363" s="20" t="s">
        <v>781</v>
      </c>
      <c r="D363" s="20" t="s">
        <v>790</v>
      </c>
      <c r="E363" s="20" t="s">
        <v>781</v>
      </c>
      <c r="F363" s="20" t="s">
        <v>792</v>
      </c>
      <c r="G363" s="20" t="s">
        <v>809</v>
      </c>
      <c r="H363" s="20" t="s">
        <v>781</v>
      </c>
      <c r="I363" s="20" t="s">
        <v>786</v>
      </c>
      <c r="J363" s="20" t="s">
        <v>787</v>
      </c>
      <c r="K363" s="16" t="str">
        <f>IF(Tabela813[[#This Row],[C]]&lt;&gt;"",IF(Tabela813[[#This Row],[RED]]&lt;&gt;"",(Tabela813[[#This Row],[RED]] &amp; "."),"") &amp; CONCATENATE(Tabela813[[#This Row],[C]],".",Tabela813[[#This Row],[O]],".",Tabela813[[#This Row],[E]],".",Tabela813[[#This Row],[D1]],".",Tabela813[[#This Row],[D2]],".",Tabela813[[#This Row],[D3]],".",Tabela813[[#This Row],[T]],".",Tabela813[[#This Row],[D4]]),"")</f>
        <v>1.2.1.5.51.1.6.00</v>
      </c>
      <c r="L363" s="21" t="s">
        <v>3779</v>
      </c>
      <c r="M363" s="16" t="str">
        <f t="shared" si="5"/>
        <v>A</v>
      </c>
      <c r="N363" s="16">
        <f>IF(VALUE(Tabela813[[#This Row],[RED]]) &gt; 0,1,0) + IF(VALUE(J363)&gt;0,8,IF(VALUE(I363)&gt;0,7,IF(VALUE(H363)&gt;0,6,IF(VALUE(G363)&gt;0,5,IF(VALUE(F363)&gt;0,4,IF(VALUE(E363)&gt;0,3,IF(VALUE(D363)&gt;0,2,1)))))))</f>
        <v>7</v>
      </c>
      <c r="O363" s="20" t="s">
        <v>54</v>
      </c>
      <c r="P363" s="1" t="s">
        <v>154</v>
      </c>
      <c r="Q363" s="1"/>
      <c r="R363" s="16"/>
      <c r="T363" s="7" t="str">
        <f>Tabela813[[#This Row],[NR]]&amp;" - "&amp;Tabela813[[#This Row],[Especificação]]</f>
        <v>1.2.1.5.51.1.6.00 - Contribuição Patronal - Servidor Civil Ativo - Parcelamentos - Juros de Mora</v>
      </c>
      <c r="U363" s="7" t="str">
        <f>Tabela813[[#This Row],[NR]]&amp; " - "&amp;Tabela813[[#This Row],[Especificação]]</f>
        <v>1.2.1.5.51.1.6.00 - Contribuição Patronal - Servidor Civil Ativo - Parcelamentos - Juros de Mora</v>
      </c>
    </row>
    <row r="364" spans="1:21" ht="30">
      <c r="A364" s="23"/>
      <c r="B364" s="29"/>
      <c r="C364" s="20" t="s">
        <v>781</v>
      </c>
      <c r="D364" s="20" t="s">
        <v>790</v>
      </c>
      <c r="E364" s="20" t="s">
        <v>781</v>
      </c>
      <c r="F364" s="20" t="s">
        <v>792</v>
      </c>
      <c r="G364" s="20" t="s">
        <v>809</v>
      </c>
      <c r="H364" s="20" t="s">
        <v>781</v>
      </c>
      <c r="I364" s="20" t="s">
        <v>788</v>
      </c>
      <c r="J364" s="20" t="s">
        <v>787</v>
      </c>
      <c r="K364" s="16" t="str">
        <f>IF(Tabela813[[#This Row],[C]]&lt;&gt;"",IF(Tabela813[[#This Row],[RED]]&lt;&gt;"",(Tabela813[[#This Row],[RED]] &amp; "."),"") &amp; CONCATENATE(Tabela813[[#This Row],[C]],".",Tabela813[[#This Row],[O]],".",Tabela813[[#This Row],[E]],".",Tabela813[[#This Row],[D1]],".",Tabela813[[#This Row],[D2]],".",Tabela813[[#This Row],[D3]],".",Tabela813[[#This Row],[T]],".",Tabela813[[#This Row],[D4]]),"")</f>
        <v>1.2.1.5.51.1.7.00</v>
      </c>
      <c r="L364" s="21" t="s">
        <v>3780</v>
      </c>
      <c r="M364" s="16" t="str">
        <f t="shared" si="5"/>
        <v>A</v>
      </c>
      <c r="N364" s="16">
        <f>IF(VALUE(Tabela813[[#This Row],[RED]]) &gt; 0,1,0) + IF(VALUE(J364)&gt;0,8,IF(VALUE(I364)&gt;0,7,IF(VALUE(H364)&gt;0,6,IF(VALUE(G364)&gt;0,5,IF(VALUE(F364)&gt;0,4,IF(VALUE(E364)&gt;0,3,IF(VALUE(D364)&gt;0,2,1)))))))</f>
        <v>7</v>
      </c>
      <c r="O364" s="20" t="s">
        <v>54</v>
      </c>
      <c r="P364" s="1" t="s">
        <v>154</v>
      </c>
      <c r="Q364" s="1"/>
      <c r="R364" s="16"/>
      <c r="T364" s="7" t="str">
        <f>Tabela813[[#This Row],[NR]]&amp;" - "&amp;Tabela813[[#This Row],[Especificação]]</f>
        <v>1.2.1.5.51.1.7.00 - Contribuição Patronal - Servidor Civil Ativo - Parcelamentos - Dívida Ativa - Multas da Dívida Ativa</v>
      </c>
      <c r="U364" s="7" t="str">
        <f>Tabela813[[#This Row],[NR]]&amp; " - "&amp;Tabela813[[#This Row],[Especificação]]</f>
        <v>1.2.1.5.51.1.7.00 - Contribuição Patronal - Servidor Civil Ativo - Parcelamentos - Dívida Ativa - Multas da Dívida Ativa</v>
      </c>
    </row>
    <row r="365" spans="1:21" ht="30">
      <c r="A365" s="23"/>
      <c r="B365" s="29"/>
      <c r="C365" s="20" t="s">
        <v>781</v>
      </c>
      <c r="D365" s="20" t="s">
        <v>790</v>
      </c>
      <c r="E365" s="20" t="s">
        <v>781</v>
      </c>
      <c r="F365" s="20" t="s">
        <v>792</v>
      </c>
      <c r="G365" s="20" t="s">
        <v>809</v>
      </c>
      <c r="H365" s="20" t="s">
        <v>781</v>
      </c>
      <c r="I365" s="20" t="s">
        <v>789</v>
      </c>
      <c r="J365" s="20" t="s">
        <v>787</v>
      </c>
      <c r="K365" s="16" t="str">
        <f>IF(Tabela813[[#This Row],[C]]&lt;&gt;"",IF(Tabela813[[#This Row],[RED]]&lt;&gt;"",(Tabela813[[#This Row],[RED]] &amp; "."),"") &amp; CONCATENATE(Tabela813[[#This Row],[C]],".",Tabela813[[#This Row],[O]],".",Tabela813[[#This Row],[E]],".",Tabela813[[#This Row],[D1]],".",Tabela813[[#This Row],[D2]],".",Tabela813[[#This Row],[D3]],".",Tabela813[[#This Row],[T]],".",Tabela813[[#This Row],[D4]]),"")</f>
        <v>1.2.1.5.51.1.8.00</v>
      </c>
      <c r="L365" s="21" t="s">
        <v>3781</v>
      </c>
      <c r="M365" s="16" t="str">
        <f t="shared" si="5"/>
        <v>A</v>
      </c>
      <c r="N365" s="16">
        <f>IF(VALUE(Tabela813[[#This Row],[RED]]) &gt; 0,1,0) + IF(VALUE(J365)&gt;0,8,IF(VALUE(I365)&gt;0,7,IF(VALUE(H365)&gt;0,6,IF(VALUE(G365)&gt;0,5,IF(VALUE(F365)&gt;0,4,IF(VALUE(E365)&gt;0,3,IF(VALUE(D365)&gt;0,2,1)))))))</f>
        <v>7</v>
      </c>
      <c r="O365" s="20" t="s">
        <v>54</v>
      </c>
      <c r="P365" s="1" t="s">
        <v>154</v>
      </c>
      <c r="Q365" s="1"/>
      <c r="R365" s="16"/>
      <c r="T365" s="7" t="str">
        <f>Tabela813[[#This Row],[NR]]&amp;" - "&amp;Tabela813[[#This Row],[Especificação]]</f>
        <v>1.2.1.5.51.1.8.00 - Contribuição Patronal - Servidor Civil Ativo - Parcelamentos - Juros de Mora da Dívida Ativa</v>
      </c>
      <c r="U365" s="7" t="str">
        <f>Tabela813[[#This Row],[NR]]&amp; " - "&amp;Tabela813[[#This Row],[Especificação]]</f>
        <v>1.2.1.5.51.1.8.00 - Contribuição Patronal - Servidor Civil Ativo - Parcelamentos - Juros de Mora da Dívida Ativa</v>
      </c>
    </row>
    <row r="366" spans="1:21" ht="30">
      <c r="A366" s="23"/>
      <c r="B366" s="29"/>
      <c r="C366" s="20" t="s">
        <v>781</v>
      </c>
      <c r="D366" s="20" t="s">
        <v>790</v>
      </c>
      <c r="E366" s="20" t="s">
        <v>781</v>
      </c>
      <c r="F366" s="20" t="s">
        <v>792</v>
      </c>
      <c r="G366" s="20" t="s">
        <v>809</v>
      </c>
      <c r="H366" s="20" t="s">
        <v>790</v>
      </c>
      <c r="I366" s="20" t="s">
        <v>784</v>
      </c>
      <c r="J366" s="20" t="s">
        <v>787</v>
      </c>
      <c r="K366" s="16" t="str">
        <f>IF(Tabela813[[#This Row],[C]]&lt;&gt;"",IF(Tabela813[[#This Row],[RED]]&lt;&gt;"",(Tabela813[[#This Row],[RED]] &amp; "."),"") &amp; CONCATENATE(Tabela813[[#This Row],[C]],".",Tabela813[[#This Row],[O]],".",Tabela813[[#This Row],[E]],".",Tabela813[[#This Row],[D1]],".",Tabela813[[#This Row],[D2]],".",Tabela813[[#This Row],[D3]],".",Tabela813[[#This Row],[T]],".",Tabela813[[#This Row],[D4]]),"")</f>
        <v>1.2.1.5.51.2.0.00</v>
      </c>
      <c r="L366" s="21" t="s">
        <v>155</v>
      </c>
      <c r="M366" s="16" t="str">
        <f t="shared" si="5"/>
        <v>S</v>
      </c>
      <c r="N366" s="16">
        <f>IF(VALUE(Tabela813[[#This Row],[RED]]) &gt; 0,1,0) + IF(VALUE(J366)&gt;0,8,IF(VALUE(I366)&gt;0,7,IF(VALUE(H366)&gt;0,6,IF(VALUE(G366)&gt;0,5,IF(VALUE(F366)&gt;0,4,IF(VALUE(E366)&gt;0,3,IF(VALUE(D366)&gt;0,2,1)))))))</f>
        <v>6</v>
      </c>
      <c r="O366" s="20" t="s">
        <v>54</v>
      </c>
      <c r="P366" s="1" t="s">
        <v>156</v>
      </c>
      <c r="Q366" s="1"/>
      <c r="R366" s="16"/>
      <c r="T366" s="7" t="str">
        <f>Tabela813[[#This Row],[NR]]&amp;" - "&amp;Tabela813[[#This Row],[Especificação]]</f>
        <v>1.2.1.5.51.2.0.00 - Contribuição Patronal - Servidor Civil Inativo - Parcelamentos</v>
      </c>
      <c r="U366" s="7" t="str">
        <f>Tabela813[[#This Row],[NR]]&amp; " - "&amp;Tabela813[[#This Row],[Especificação]]</f>
        <v>1.2.1.5.51.2.0.00 - Contribuição Patronal - Servidor Civil Inativo - Parcelamentos</v>
      </c>
    </row>
    <row r="367" spans="1:21" ht="30">
      <c r="A367" s="23"/>
      <c r="B367" s="29"/>
      <c r="C367" s="20" t="s">
        <v>781</v>
      </c>
      <c r="D367" s="20" t="s">
        <v>790</v>
      </c>
      <c r="E367" s="20" t="s">
        <v>781</v>
      </c>
      <c r="F367" s="20" t="s">
        <v>792</v>
      </c>
      <c r="G367" s="20" t="s">
        <v>809</v>
      </c>
      <c r="H367" s="20" t="s">
        <v>790</v>
      </c>
      <c r="I367" s="20" t="s">
        <v>781</v>
      </c>
      <c r="J367" s="20" t="s">
        <v>787</v>
      </c>
      <c r="K367" s="16" t="str">
        <f>IF(Tabela813[[#This Row],[C]]&lt;&gt;"",IF(Tabela813[[#This Row],[RED]]&lt;&gt;"",(Tabela813[[#This Row],[RED]] &amp; "."),"") &amp; CONCATENATE(Tabela813[[#This Row],[C]],".",Tabela813[[#This Row],[O]],".",Tabela813[[#This Row],[E]],".",Tabela813[[#This Row],[D1]],".",Tabela813[[#This Row],[D2]],".",Tabela813[[#This Row],[D3]],".",Tabela813[[#This Row],[T]],".",Tabela813[[#This Row],[D4]]),"")</f>
        <v>1.2.1.5.51.2.1.00</v>
      </c>
      <c r="L367" s="21" t="s">
        <v>3782</v>
      </c>
      <c r="M367" s="16" t="str">
        <f t="shared" si="5"/>
        <v>A</v>
      </c>
      <c r="N367" s="16">
        <f>IF(VALUE(Tabela813[[#This Row],[RED]]) &gt; 0,1,0) + IF(VALUE(J367)&gt;0,8,IF(VALUE(I367)&gt;0,7,IF(VALUE(H367)&gt;0,6,IF(VALUE(G367)&gt;0,5,IF(VALUE(F367)&gt;0,4,IF(VALUE(E367)&gt;0,3,IF(VALUE(D367)&gt;0,2,1)))))))</f>
        <v>7</v>
      </c>
      <c r="O367" s="20" t="s">
        <v>54</v>
      </c>
      <c r="P367" s="1" t="s">
        <v>156</v>
      </c>
      <c r="Q367" s="1"/>
      <c r="R367" s="16"/>
      <c r="T367" s="7" t="str">
        <f>Tabela813[[#This Row],[NR]]&amp;" - "&amp;Tabela813[[#This Row],[Especificação]]</f>
        <v>1.2.1.5.51.2.1.00 - Contribuição Patronal - Servidor Civil Inativo - Parcelamentos - Principal</v>
      </c>
      <c r="U367" s="7" t="str">
        <f>Tabela813[[#This Row],[NR]]&amp; " - "&amp;Tabela813[[#This Row],[Especificação]]</f>
        <v>1.2.1.5.51.2.1.00 - Contribuição Patronal - Servidor Civil Inativo - Parcelamentos - Principal</v>
      </c>
    </row>
    <row r="368" spans="1:21" ht="30">
      <c r="A368" s="23"/>
      <c r="B368" s="29"/>
      <c r="C368" s="20" t="s">
        <v>781</v>
      </c>
      <c r="D368" s="20" t="s">
        <v>790</v>
      </c>
      <c r="E368" s="20" t="s">
        <v>781</v>
      </c>
      <c r="F368" s="20" t="s">
        <v>792</v>
      </c>
      <c r="G368" s="20" t="s">
        <v>809</v>
      </c>
      <c r="H368" s="20" t="s">
        <v>790</v>
      </c>
      <c r="I368" s="20" t="s">
        <v>790</v>
      </c>
      <c r="J368" s="20" t="s">
        <v>787</v>
      </c>
      <c r="K368" s="16" t="str">
        <f>IF(Tabela813[[#This Row],[C]]&lt;&gt;"",IF(Tabela813[[#This Row],[RED]]&lt;&gt;"",(Tabela813[[#This Row],[RED]] &amp; "."),"") &amp; CONCATENATE(Tabela813[[#This Row],[C]],".",Tabela813[[#This Row],[O]],".",Tabela813[[#This Row],[E]],".",Tabela813[[#This Row],[D1]],".",Tabela813[[#This Row],[D2]],".",Tabela813[[#This Row],[D3]],".",Tabela813[[#This Row],[T]],".",Tabela813[[#This Row],[D4]]),"")</f>
        <v>1.2.1.5.51.2.2.00</v>
      </c>
      <c r="L368" s="21" t="s">
        <v>3783</v>
      </c>
      <c r="M368" s="16" t="str">
        <f t="shared" si="5"/>
        <v>A</v>
      </c>
      <c r="N368" s="16">
        <f>IF(VALUE(Tabela813[[#This Row],[RED]]) &gt; 0,1,0) + IF(VALUE(J368)&gt;0,8,IF(VALUE(I368)&gt;0,7,IF(VALUE(H368)&gt;0,6,IF(VALUE(G368)&gt;0,5,IF(VALUE(F368)&gt;0,4,IF(VALUE(E368)&gt;0,3,IF(VALUE(D368)&gt;0,2,1)))))))</f>
        <v>7</v>
      </c>
      <c r="O368" s="20" t="s">
        <v>54</v>
      </c>
      <c r="P368" s="1" t="s">
        <v>156</v>
      </c>
      <c r="Q368" s="1"/>
      <c r="R368" s="16"/>
      <c r="T368" s="7" t="str">
        <f>Tabela813[[#This Row],[NR]]&amp;" - "&amp;Tabela813[[#This Row],[Especificação]]</f>
        <v>1.2.1.5.51.2.2.00 - Contribuição Patronal - Servidor Civil Inativo - Parcelamentos - Multas e Juros de Mora</v>
      </c>
      <c r="U368" s="7" t="str">
        <f>Tabela813[[#This Row],[NR]]&amp; " - "&amp;Tabela813[[#This Row],[Especificação]]</f>
        <v>1.2.1.5.51.2.2.00 - Contribuição Patronal - Servidor Civil Inativo - Parcelamentos - Multas e Juros de Mora</v>
      </c>
    </row>
    <row r="369" spans="1:21" ht="30">
      <c r="A369" s="23"/>
      <c r="B369" s="29"/>
      <c r="C369" s="20" t="s">
        <v>781</v>
      </c>
      <c r="D369" s="20" t="s">
        <v>790</v>
      </c>
      <c r="E369" s="20" t="s">
        <v>781</v>
      </c>
      <c r="F369" s="20" t="s">
        <v>792</v>
      </c>
      <c r="G369" s="20" t="s">
        <v>809</v>
      </c>
      <c r="H369" s="20" t="s">
        <v>790</v>
      </c>
      <c r="I369" s="20" t="s">
        <v>782</v>
      </c>
      <c r="J369" s="20" t="s">
        <v>787</v>
      </c>
      <c r="K369" s="16" t="str">
        <f>IF(Tabela813[[#This Row],[C]]&lt;&gt;"",IF(Tabela813[[#This Row],[RED]]&lt;&gt;"",(Tabela813[[#This Row],[RED]] &amp; "."),"") &amp; CONCATENATE(Tabela813[[#This Row],[C]],".",Tabela813[[#This Row],[O]],".",Tabela813[[#This Row],[E]],".",Tabela813[[#This Row],[D1]],".",Tabela813[[#This Row],[D2]],".",Tabela813[[#This Row],[D3]],".",Tabela813[[#This Row],[T]],".",Tabela813[[#This Row],[D4]]),"")</f>
        <v>1.2.1.5.51.2.3.00</v>
      </c>
      <c r="L369" s="21" t="s">
        <v>3784</v>
      </c>
      <c r="M369" s="16" t="str">
        <f t="shared" si="5"/>
        <v>A</v>
      </c>
      <c r="N369" s="16">
        <f>IF(VALUE(Tabela813[[#This Row],[RED]]) &gt; 0,1,0) + IF(VALUE(J369)&gt;0,8,IF(VALUE(I369)&gt;0,7,IF(VALUE(H369)&gt;0,6,IF(VALUE(G369)&gt;0,5,IF(VALUE(F369)&gt;0,4,IF(VALUE(E369)&gt;0,3,IF(VALUE(D369)&gt;0,2,1)))))))</f>
        <v>7</v>
      </c>
      <c r="O369" s="20" t="s">
        <v>54</v>
      </c>
      <c r="P369" s="1" t="s">
        <v>156</v>
      </c>
      <c r="Q369" s="1"/>
      <c r="R369" s="16"/>
      <c r="T369" s="7" t="str">
        <f>Tabela813[[#This Row],[NR]]&amp;" - "&amp;Tabela813[[#This Row],[Especificação]]</f>
        <v>1.2.1.5.51.2.3.00 - Contribuição Patronal - Servidor Civil Inativo - Parcelamentos - Dívida Ativa</v>
      </c>
      <c r="U369" s="7" t="str">
        <f>Tabela813[[#This Row],[NR]]&amp; " - "&amp;Tabela813[[#This Row],[Especificação]]</f>
        <v>1.2.1.5.51.2.3.00 - Contribuição Patronal - Servidor Civil Inativo - Parcelamentos - Dívida Ativa</v>
      </c>
    </row>
    <row r="370" spans="1:21" ht="30">
      <c r="A370" s="23"/>
      <c r="B370" s="29"/>
      <c r="C370" s="20" t="s">
        <v>781</v>
      </c>
      <c r="D370" s="20" t="s">
        <v>790</v>
      </c>
      <c r="E370" s="20" t="s">
        <v>781</v>
      </c>
      <c r="F370" s="20" t="s">
        <v>792</v>
      </c>
      <c r="G370" s="20" t="s">
        <v>809</v>
      </c>
      <c r="H370" s="20" t="s">
        <v>790</v>
      </c>
      <c r="I370" s="20" t="s">
        <v>791</v>
      </c>
      <c r="J370" s="20" t="s">
        <v>787</v>
      </c>
      <c r="K370" s="16" t="str">
        <f>IF(Tabela813[[#This Row],[C]]&lt;&gt;"",IF(Tabela813[[#This Row],[RED]]&lt;&gt;"",(Tabela813[[#This Row],[RED]] &amp; "."),"") &amp; CONCATENATE(Tabela813[[#This Row],[C]],".",Tabela813[[#This Row],[O]],".",Tabela813[[#This Row],[E]],".",Tabela813[[#This Row],[D1]],".",Tabela813[[#This Row],[D2]],".",Tabela813[[#This Row],[D3]],".",Tabela813[[#This Row],[T]],".",Tabela813[[#This Row],[D4]]),"")</f>
        <v>1.2.1.5.51.2.4.00</v>
      </c>
      <c r="L370" s="21" t="s">
        <v>3785</v>
      </c>
      <c r="M370" s="16" t="str">
        <f t="shared" si="5"/>
        <v>A</v>
      </c>
      <c r="N370" s="16">
        <f>IF(VALUE(Tabela813[[#This Row],[RED]]) &gt; 0,1,0) + IF(VALUE(J370)&gt;0,8,IF(VALUE(I370)&gt;0,7,IF(VALUE(H370)&gt;0,6,IF(VALUE(G370)&gt;0,5,IF(VALUE(F370)&gt;0,4,IF(VALUE(E370)&gt;0,3,IF(VALUE(D370)&gt;0,2,1)))))))</f>
        <v>7</v>
      </c>
      <c r="O370" s="20" t="s">
        <v>54</v>
      </c>
      <c r="P370" s="1" t="s">
        <v>156</v>
      </c>
      <c r="Q370" s="1"/>
      <c r="R370" s="16"/>
      <c r="T370" s="7" t="str">
        <f>Tabela813[[#This Row],[NR]]&amp;" - "&amp;Tabela813[[#This Row],[Especificação]]</f>
        <v>1.2.1.5.51.2.4.00 - Contribuição Patronal - Servidor Civil Inativo - Parcelamentos - Dívida Ativa - Multas e Juros de Mora da Dívida Ativa</v>
      </c>
      <c r="U370" s="7" t="str">
        <f>Tabela813[[#This Row],[NR]]&amp; " - "&amp;Tabela813[[#This Row],[Especificação]]</f>
        <v>1.2.1.5.51.2.4.00 - Contribuição Patronal - Servidor Civil Inativo - Parcelamentos - Dívida Ativa - Multas e Juros de Mora da Dívida Ativa</v>
      </c>
    </row>
    <row r="371" spans="1:21" ht="30">
      <c r="A371" s="23"/>
      <c r="B371" s="29"/>
      <c r="C371" s="20" t="s">
        <v>781</v>
      </c>
      <c r="D371" s="20" t="s">
        <v>790</v>
      </c>
      <c r="E371" s="20" t="s">
        <v>781</v>
      </c>
      <c r="F371" s="20" t="s">
        <v>792</v>
      </c>
      <c r="G371" s="20" t="s">
        <v>809</v>
      </c>
      <c r="H371" s="20" t="s">
        <v>790</v>
      </c>
      <c r="I371" s="20" t="s">
        <v>792</v>
      </c>
      <c r="J371" s="20" t="s">
        <v>787</v>
      </c>
      <c r="K371" s="16" t="str">
        <f>IF(Tabela813[[#This Row],[C]]&lt;&gt;"",IF(Tabela813[[#This Row],[RED]]&lt;&gt;"",(Tabela813[[#This Row],[RED]] &amp; "."),"") &amp; CONCATENATE(Tabela813[[#This Row],[C]],".",Tabela813[[#This Row],[O]],".",Tabela813[[#This Row],[E]],".",Tabela813[[#This Row],[D1]],".",Tabela813[[#This Row],[D2]],".",Tabela813[[#This Row],[D3]],".",Tabela813[[#This Row],[T]],".",Tabela813[[#This Row],[D4]]),"")</f>
        <v>1.2.1.5.51.2.5.00</v>
      </c>
      <c r="L371" s="21" t="s">
        <v>3786</v>
      </c>
      <c r="M371" s="16" t="str">
        <f t="shared" si="5"/>
        <v>A</v>
      </c>
      <c r="N371" s="16">
        <f>IF(VALUE(Tabela813[[#This Row],[RED]]) &gt; 0,1,0) + IF(VALUE(J371)&gt;0,8,IF(VALUE(I371)&gt;0,7,IF(VALUE(H371)&gt;0,6,IF(VALUE(G371)&gt;0,5,IF(VALUE(F371)&gt;0,4,IF(VALUE(E371)&gt;0,3,IF(VALUE(D371)&gt;0,2,1)))))))</f>
        <v>7</v>
      </c>
      <c r="O371" s="20" t="s">
        <v>54</v>
      </c>
      <c r="P371" s="1" t="s">
        <v>156</v>
      </c>
      <c r="Q371" s="1"/>
      <c r="R371" s="16"/>
      <c r="T371" s="7" t="str">
        <f>Tabela813[[#This Row],[NR]]&amp;" - "&amp;Tabela813[[#This Row],[Especificação]]</f>
        <v>1.2.1.5.51.2.5.00 - Contribuição Patronal - Servidor Civil Inativo - Parcelamentos - Multas</v>
      </c>
      <c r="U371" s="7" t="str">
        <f>Tabela813[[#This Row],[NR]]&amp; " - "&amp;Tabela813[[#This Row],[Especificação]]</f>
        <v>1.2.1.5.51.2.5.00 - Contribuição Patronal - Servidor Civil Inativo - Parcelamentos - Multas</v>
      </c>
    </row>
    <row r="372" spans="1:21" ht="30">
      <c r="A372" s="23"/>
      <c r="B372" s="29"/>
      <c r="C372" s="20" t="s">
        <v>781</v>
      </c>
      <c r="D372" s="20" t="s">
        <v>790</v>
      </c>
      <c r="E372" s="20" t="s">
        <v>781</v>
      </c>
      <c r="F372" s="20" t="s">
        <v>792</v>
      </c>
      <c r="G372" s="20" t="s">
        <v>809</v>
      </c>
      <c r="H372" s="20" t="s">
        <v>790</v>
      </c>
      <c r="I372" s="20" t="s">
        <v>786</v>
      </c>
      <c r="J372" s="20" t="s">
        <v>787</v>
      </c>
      <c r="K372" s="16" t="str">
        <f>IF(Tabela813[[#This Row],[C]]&lt;&gt;"",IF(Tabela813[[#This Row],[RED]]&lt;&gt;"",(Tabela813[[#This Row],[RED]] &amp; "."),"") &amp; CONCATENATE(Tabela813[[#This Row],[C]],".",Tabela813[[#This Row],[O]],".",Tabela813[[#This Row],[E]],".",Tabela813[[#This Row],[D1]],".",Tabela813[[#This Row],[D2]],".",Tabela813[[#This Row],[D3]],".",Tabela813[[#This Row],[T]],".",Tabela813[[#This Row],[D4]]),"")</f>
        <v>1.2.1.5.51.2.6.00</v>
      </c>
      <c r="L372" s="21" t="s">
        <v>3787</v>
      </c>
      <c r="M372" s="16" t="str">
        <f t="shared" si="5"/>
        <v>A</v>
      </c>
      <c r="N372" s="16">
        <f>IF(VALUE(Tabela813[[#This Row],[RED]]) &gt; 0,1,0) + IF(VALUE(J372)&gt;0,8,IF(VALUE(I372)&gt;0,7,IF(VALUE(H372)&gt;0,6,IF(VALUE(G372)&gt;0,5,IF(VALUE(F372)&gt;0,4,IF(VALUE(E372)&gt;0,3,IF(VALUE(D372)&gt;0,2,1)))))))</f>
        <v>7</v>
      </c>
      <c r="O372" s="20" t="s">
        <v>54</v>
      </c>
      <c r="P372" s="1" t="s">
        <v>156</v>
      </c>
      <c r="Q372" s="1"/>
      <c r="R372" s="16"/>
      <c r="T372" s="7" t="str">
        <f>Tabela813[[#This Row],[NR]]&amp;" - "&amp;Tabela813[[#This Row],[Especificação]]</f>
        <v>1.2.1.5.51.2.6.00 - Contribuição Patronal - Servidor Civil Inativo - Parcelamentos - Juros de Mora</v>
      </c>
      <c r="U372" s="7" t="str">
        <f>Tabela813[[#This Row],[NR]]&amp; " - "&amp;Tabela813[[#This Row],[Especificação]]</f>
        <v>1.2.1.5.51.2.6.00 - Contribuição Patronal - Servidor Civil Inativo - Parcelamentos - Juros de Mora</v>
      </c>
    </row>
    <row r="373" spans="1:21" ht="30">
      <c r="A373" s="23"/>
      <c r="B373" s="29"/>
      <c r="C373" s="20" t="s">
        <v>781</v>
      </c>
      <c r="D373" s="20" t="s">
        <v>790</v>
      </c>
      <c r="E373" s="20" t="s">
        <v>781</v>
      </c>
      <c r="F373" s="20" t="s">
        <v>792</v>
      </c>
      <c r="G373" s="20" t="s">
        <v>809</v>
      </c>
      <c r="H373" s="20" t="s">
        <v>790</v>
      </c>
      <c r="I373" s="20" t="s">
        <v>788</v>
      </c>
      <c r="J373" s="20" t="s">
        <v>787</v>
      </c>
      <c r="K373" s="16" t="str">
        <f>IF(Tabela813[[#This Row],[C]]&lt;&gt;"",IF(Tabela813[[#This Row],[RED]]&lt;&gt;"",(Tabela813[[#This Row],[RED]] &amp; "."),"") &amp; CONCATENATE(Tabela813[[#This Row],[C]],".",Tabela813[[#This Row],[O]],".",Tabela813[[#This Row],[E]],".",Tabela813[[#This Row],[D1]],".",Tabela813[[#This Row],[D2]],".",Tabela813[[#This Row],[D3]],".",Tabela813[[#This Row],[T]],".",Tabela813[[#This Row],[D4]]),"")</f>
        <v>1.2.1.5.51.2.7.00</v>
      </c>
      <c r="L373" s="21" t="s">
        <v>3788</v>
      </c>
      <c r="M373" s="16" t="str">
        <f t="shared" si="5"/>
        <v>A</v>
      </c>
      <c r="N373" s="16">
        <f>IF(VALUE(Tabela813[[#This Row],[RED]]) &gt; 0,1,0) + IF(VALUE(J373)&gt;0,8,IF(VALUE(I373)&gt;0,7,IF(VALUE(H373)&gt;0,6,IF(VALUE(G373)&gt;0,5,IF(VALUE(F373)&gt;0,4,IF(VALUE(E373)&gt;0,3,IF(VALUE(D373)&gt;0,2,1)))))))</f>
        <v>7</v>
      </c>
      <c r="O373" s="20" t="s">
        <v>54</v>
      </c>
      <c r="P373" s="1" t="s">
        <v>156</v>
      </c>
      <c r="Q373" s="1"/>
      <c r="R373" s="16"/>
      <c r="T373" s="7" t="str">
        <f>Tabela813[[#This Row],[NR]]&amp;" - "&amp;Tabela813[[#This Row],[Especificação]]</f>
        <v>1.2.1.5.51.2.7.00 - Contribuição Patronal - Servidor Civil Inativo - Parcelamentos - Dívida Ativa - Multas da Dívida Ativa</v>
      </c>
      <c r="U373" s="7" t="str">
        <f>Tabela813[[#This Row],[NR]]&amp; " - "&amp;Tabela813[[#This Row],[Especificação]]</f>
        <v>1.2.1.5.51.2.7.00 - Contribuição Patronal - Servidor Civil Inativo - Parcelamentos - Dívida Ativa - Multas da Dívida Ativa</v>
      </c>
    </row>
    <row r="374" spans="1:21" ht="30">
      <c r="A374" s="23"/>
      <c r="B374" s="29"/>
      <c r="C374" s="20" t="s">
        <v>781</v>
      </c>
      <c r="D374" s="20" t="s">
        <v>790</v>
      </c>
      <c r="E374" s="20" t="s">
        <v>781</v>
      </c>
      <c r="F374" s="20" t="s">
        <v>792</v>
      </c>
      <c r="G374" s="20" t="s">
        <v>809</v>
      </c>
      <c r="H374" s="20" t="s">
        <v>790</v>
      </c>
      <c r="I374" s="20" t="s">
        <v>789</v>
      </c>
      <c r="J374" s="20" t="s">
        <v>787</v>
      </c>
      <c r="K374" s="16" t="str">
        <f>IF(Tabela813[[#This Row],[C]]&lt;&gt;"",IF(Tabela813[[#This Row],[RED]]&lt;&gt;"",(Tabela813[[#This Row],[RED]] &amp; "."),"") &amp; CONCATENATE(Tabela813[[#This Row],[C]],".",Tabela813[[#This Row],[O]],".",Tabela813[[#This Row],[E]],".",Tabela813[[#This Row],[D1]],".",Tabela813[[#This Row],[D2]],".",Tabela813[[#This Row],[D3]],".",Tabela813[[#This Row],[T]],".",Tabela813[[#This Row],[D4]]),"")</f>
        <v>1.2.1.5.51.2.8.00</v>
      </c>
      <c r="L374" s="21" t="s">
        <v>3789</v>
      </c>
      <c r="M374" s="16" t="str">
        <f t="shared" si="5"/>
        <v>A</v>
      </c>
      <c r="N374" s="16">
        <f>IF(VALUE(Tabela813[[#This Row],[RED]]) &gt; 0,1,0) + IF(VALUE(J374)&gt;0,8,IF(VALUE(I374)&gt;0,7,IF(VALUE(H374)&gt;0,6,IF(VALUE(G374)&gt;0,5,IF(VALUE(F374)&gt;0,4,IF(VALUE(E374)&gt;0,3,IF(VALUE(D374)&gt;0,2,1)))))))</f>
        <v>7</v>
      </c>
      <c r="O374" s="20" t="s">
        <v>54</v>
      </c>
      <c r="P374" s="1" t="s">
        <v>156</v>
      </c>
      <c r="Q374" s="1"/>
      <c r="R374" s="16"/>
      <c r="T374" s="7" t="str">
        <f>Tabela813[[#This Row],[NR]]&amp;" - "&amp;Tabela813[[#This Row],[Especificação]]</f>
        <v>1.2.1.5.51.2.8.00 - Contribuição Patronal - Servidor Civil Inativo - Parcelamentos - Juros de Mora da Dívida Ativa</v>
      </c>
      <c r="U374" s="7" t="str">
        <f>Tabela813[[#This Row],[NR]]&amp; " - "&amp;Tabela813[[#This Row],[Especificação]]</f>
        <v>1.2.1.5.51.2.8.00 - Contribuição Patronal - Servidor Civil Inativo - Parcelamentos - Juros de Mora da Dívida Ativa</v>
      </c>
    </row>
    <row r="375" spans="1:21" ht="30">
      <c r="A375" s="23"/>
      <c r="B375" s="29"/>
      <c r="C375" s="20" t="s">
        <v>781</v>
      </c>
      <c r="D375" s="20" t="s">
        <v>790</v>
      </c>
      <c r="E375" s="20" t="s">
        <v>781</v>
      </c>
      <c r="F375" s="20" t="s">
        <v>792</v>
      </c>
      <c r="G375" s="20" t="s">
        <v>809</v>
      </c>
      <c r="H375" s="20" t="s">
        <v>782</v>
      </c>
      <c r="I375" s="20" t="s">
        <v>784</v>
      </c>
      <c r="J375" s="20" t="s">
        <v>787</v>
      </c>
      <c r="K375" s="16" t="str">
        <f>IF(Tabela813[[#This Row],[C]]&lt;&gt;"",IF(Tabela813[[#This Row],[RED]]&lt;&gt;"",(Tabela813[[#This Row],[RED]] &amp; "."),"") &amp; CONCATENATE(Tabela813[[#This Row],[C]],".",Tabela813[[#This Row],[O]],".",Tabela813[[#This Row],[E]],".",Tabela813[[#This Row],[D1]],".",Tabela813[[#This Row],[D2]],".",Tabela813[[#This Row],[D3]],".",Tabela813[[#This Row],[T]],".",Tabela813[[#This Row],[D4]]),"")</f>
        <v>1.2.1.5.51.3.0.00</v>
      </c>
      <c r="L375" s="21" t="s">
        <v>158</v>
      </c>
      <c r="M375" s="16" t="str">
        <f t="shared" si="5"/>
        <v>S</v>
      </c>
      <c r="N375" s="16">
        <f>IF(VALUE(Tabela813[[#This Row],[RED]]) &gt; 0,1,0) + IF(VALUE(J375)&gt;0,8,IF(VALUE(I375)&gt;0,7,IF(VALUE(H375)&gt;0,6,IF(VALUE(G375)&gt;0,5,IF(VALUE(F375)&gt;0,4,IF(VALUE(E375)&gt;0,3,IF(VALUE(D375)&gt;0,2,1)))))))</f>
        <v>6</v>
      </c>
      <c r="O375" s="20" t="s">
        <v>54</v>
      </c>
      <c r="P375" s="1" t="s">
        <v>159</v>
      </c>
      <c r="Q375" s="1"/>
      <c r="R375" s="16"/>
      <c r="T375" s="7" t="str">
        <f>Tabela813[[#This Row],[NR]]&amp;" - "&amp;Tabela813[[#This Row],[Especificação]]</f>
        <v>1.2.1.5.51.3.0.00 - Contribuição Patronal - Servidor Civil - Pensionistas - Parcelamentos</v>
      </c>
      <c r="U375" s="7" t="str">
        <f>Tabela813[[#This Row],[NR]]&amp; " - "&amp;Tabela813[[#This Row],[Especificação]]</f>
        <v>1.2.1.5.51.3.0.00 - Contribuição Patronal - Servidor Civil - Pensionistas - Parcelamentos</v>
      </c>
    </row>
    <row r="376" spans="1:21" ht="30">
      <c r="A376" s="23"/>
      <c r="B376" s="29"/>
      <c r="C376" s="20" t="s">
        <v>781</v>
      </c>
      <c r="D376" s="20" t="s">
        <v>790</v>
      </c>
      <c r="E376" s="20" t="s">
        <v>781</v>
      </c>
      <c r="F376" s="20" t="s">
        <v>792</v>
      </c>
      <c r="G376" s="20" t="s">
        <v>809</v>
      </c>
      <c r="H376" s="20" t="s">
        <v>782</v>
      </c>
      <c r="I376" s="20" t="s">
        <v>781</v>
      </c>
      <c r="J376" s="20" t="s">
        <v>787</v>
      </c>
      <c r="K376" s="16" t="str">
        <f>IF(Tabela813[[#This Row],[C]]&lt;&gt;"",IF(Tabela813[[#This Row],[RED]]&lt;&gt;"",(Tabela813[[#This Row],[RED]] &amp; "."),"") &amp; CONCATENATE(Tabela813[[#This Row],[C]],".",Tabela813[[#This Row],[O]],".",Tabela813[[#This Row],[E]],".",Tabela813[[#This Row],[D1]],".",Tabela813[[#This Row],[D2]],".",Tabela813[[#This Row],[D3]],".",Tabela813[[#This Row],[T]],".",Tabela813[[#This Row],[D4]]),"")</f>
        <v>1.2.1.5.51.3.1.00</v>
      </c>
      <c r="L376" s="21" t="s">
        <v>3790</v>
      </c>
      <c r="M376" s="16" t="str">
        <f t="shared" si="5"/>
        <v>A</v>
      </c>
      <c r="N376" s="16">
        <f>IF(VALUE(Tabela813[[#This Row],[RED]]) &gt; 0,1,0) + IF(VALUE(J376)&gt;0,8,IF(VALUE(I376)&gt;0,7,IF(VALUE(H376)&gt;0,6,IF(VALUE(G376)&gt;0,5,IF(VALUE(F376)&gt;0,4,IF(VALUE(E376)&gt;0,3,IF(VALUE(D376)&gt;0,2,1)))))))</f>
        <v>7</v>
      </c>
      <c r="O376" s="20" t="s">
        <v>54</v>
      </c>
      <c r="P376" s="1" t="s">
        <v>159</v>
      </c>
      <c r="Q376" s="1"/>
      <c r="R376" s="16"/>
      <c r="T376" s="7" t="str">
        <f>Tabela813[[#This Row],[NR]]&amp;" - "&amp;Tabela813[[#This Row],[Especificação]]</f>
        <v>1.2.1.5.51.3.1.00 - Contribuição Patronal - Servidor Civil - Pensionistas - Parcelamentos - Principal</v>
      </c>
      <c r="U376" s="7" t="str">
        <f>Tabela813[[#This Row],[NR]]&amp; " - "&amp;Tabela813[[#This Row],[Especificação]]</f>
        <v>1.2.1.5.51.3.1.00 - Contribuição Patronal - Servidor Civil - Pensionistas - Parcelamentos - Principal</v>
      </c>
    </row>
    <row r="377" spans="1:21" ht="30">
      <c r="A377" s="23"/>
      <c r="B377" s="29"/>
      <c r="C377" s="20" t="s">
        <v>781</v>
      </c>
      <c r="D377" s="20" t="s">
        <v>790</v>
      </c>
      <c r="E377" s="20" t="s">
        <v>781</v>
      </c>
      <c r="F377" s="20" t="s">
        <v>792</v>
      </c>
      <c r="G377" s="20" t="s">
        <v>809</v>
      </c>
      <c r="H377" s="20" t="s">
        <v>782</v>
      </c>
      <c r="I377" s="20" t="s">
        <v>790</v>
      </c>
      <c r="J377" s="20" t="s">
        <v>787</v>
      </c>
      <c r="K377" s="16" t="str">
        <f>IF(Tabela813[[#This Row],[C]]&lt;&gt;"",IF(Tabela813[[#This Row],[RED]]&lt;&gt;"",(Tabela813[[#This Row],[RED]] &amp; "."),"") &amp; CONCATENATE(Tabela813[[#This Row],[C]],".",Tabela813[[#This Row],[O]],".",Tabela813[[#This Row],[E]],".",Tabela813[[#This Row],[D1]],".",Tabela813[[#This Row],[D2]],".",Tabela813[[#This Row],[D3]],".",Tabela813[[#This Row],[T]],".",Tabela813[[#This Row],[D4]]),"")</f>
        <v>1.2.1.5.51.3.2.00</v>
      </c>
      <c r="L377" s="21" t="s">
        <v>3791</v>
      </c>
      <c r="M377" s="16" t="str">
        <f t="shared" si="5"/>
        <v>A</v>
      </c>
      <c r="N377" s="16">
        <f>IF(VALUE(Tabela813[[#This Row],[RED]]) &gt; 0,1,0) + IF(VALUE(J377)&gt;0,8,IF(VALUE(I377)&gt;0,7,IF(VALUE(H377)&gt;0,6,IF(VALUE(G377)&gt;0,5,IF(VALUE(F377)&gt;0,4,IF(VALUE(E377)&gt;0,3,IF(VALUE(D377)&gt;0,2,1)))))))</f>
        <v>7</v>
      </c>
      <c r="O377" s="20" t="s">
        <v>54</v>
      </c>
      <c r="P377" s="1" t="s">
        <v>159</v>
      </c>
      <c r="Q377" s="1"/>
      <c r="R377" s="16"/>
      <c r="T377" s="7" t="str">
        <f>Tabela813[[#This Row],[NR]]&amp;" - "&amp;Tabela813[[#This Row],[Especificação]]</f>
        <v>1.2.1.5.51.3.2.00 - Contribuição Patronal - Servidor Civil - Pensionistas - Parcelamentos - Multas e Juros de Mora</v>
      </c>
      <c r="U377" s="7" t="str">
        <f>Tabela813[[#This Row],[NR]]&amp; " - "&amp;Tabela813[[#This Row],[Especificação]]</f>
        <v>1.2.1.5.51.3.2.00 - Contribuição Patronal - Servidor Civil - Pensionistas - Parcelamentos - Multas e Juros de Mora</v>
      </c>
    </row>
    <row r="378" spans="1:21" ht="30">
      <c r="A378" s="23"/>
      <c r="B378" s="29"/>
      <c r="C378" s="20" t="s">
        <v>781</v>
      </c>
      <c r="D378" s="20" t="s">
        <v>790</v>
      </c>
      <c r="E378" s="20" t="s">
        <v>781</v>
      </c>
      <c r="F378" s="20" t="s">
        <v>792</v>
      </c>
      <c r="G378" s="20" t="s">
        <v>809</v>
      </c>
      <c r="H378" s="20" t="s">
        <v>782</v>
      </c>
      <c r="I378" s="20" t="s">
        <v>782</v>
      </c>
      <c r="J378" s="20" t="s">
        <v>787</v>
      </c>
      <c r="K378" s="16" t="str">
        <f>IF(Tabela813[[#This Row],[C]]&lt;&gt;"",IF(Tabela813[[#This Row],[RED]]&lt;&gt;"",(Tabela813[[#This Row],[RED]] &amp; "."),"") &amp; CONCATENATE(Tabela813[[#This Row],[C]],".",Tabela813[[#This Row],[O]],".",Tabela813[[#This Row],[E]],".",Tabela813[[#This Row],[D1]],".",Tabela813[[#This Row],[D2]],".",Tabela813[[#This Row],[D3]],".",Tabela813[[#This Row],[T]],".",Tabela813[[#This Row],[D4]]),"")</f>
        <v>1.2.1.5.51.3.3.00</v>
      </c>
      <c r="L378" s="21" t="s">
        <v>3792</v>
      </c>
      <c r="M378" s="16" t="str">
        <f t="shared" si="5"/>
        <v>A</v>
      </c>
      <c r="N378" s="16">
        <f>IF(VALUE(Tabela813[[#This Row],[RED]]) &gt; 0,1,0) + IF(VALUE(J378)&gt;0,8,IF(VALUE(I378)&gt;0,7,IF(VALUE(H378)&gt;0,6,IF(VALUE(G378)&gt;0,5,IF(VALUE(F378)&gt;0,4,IF(VALUE(E378)&gt;0,3,IF(VALUE(D378)&gt;0,2,1)))))))</f>
        <v>7</v>
      </c>
      <c r="O378" s="20" t="s">
        <v>54</v>
      </c>
      <c r="P378" s="1" t="s">
        <v>159</v>
      </c>
      <c r="Q378" s="1"/>
      <c r="R378" s="16"/>
      <c r="T378" s="7" t="str">
        <f>Tabela813[[#This Row],[NR]]&amp;" - "&amp;Tabela813[[#This Row],[Especificação]]</f>
        <v>1.2.1.5.51.3.3.00 - Contribuição Patronal - Servidor Civil - Pensionistas - Parcelamentos - Dívida Ativa</v>
      </c>
      <c r="U378" s="7" t="str">
        <f>Tabela813[[#This Row],[NR]]&amp; " - "&amp;Tabela813[[#This Row],[Especificação]]</f>
        <v>1.2.1.5.51.3.3.00 - Contribuição Patronal - Servidor Civil - Pensionistas - Parcelamentos - Dívida Ativa</v>
      </c>
    </row>
    <row r="379" spans="1:21" ht="30">
      <c r="A379" s="23"/>
      <c r="B379" s="29"/>
      <c r="C379" s="20" t="s">
        <v>781</v>
      </c>
      <c r="D379" s="20" t="s">
        <v>790</v>
      </c>
      <c r="E379" s="20" t="s">
        <v>781</v>
      </c>
      <c r="F379" s="20" t="s">
        <v>792</v>
      </c>
      <c r="G379" s="20" t="s">
        <v>809</v>
      </c>
      <c r="H379" s="20" t="s">
        <v>782</v>
      </c>
      <c r="I379" s="20" t="s">
        <v>791</v>
      </c>
      <c r="J379" s="20" t="s">
        <v>787</v>
      </c>
      <c r="K379" s="16" t="str">
        <f>IF(Tabela813[[#This Row],[C]]&lt;&gt;"",IF(Tabela813[[#This Row],[RED]]&lt;&gt;"",(Tabela813[[#This Row],[RED]] &amp; "."),"") &amp; CONCATENATE(Tabela813[[#This Row],[C]],".",Tabela813[[#This Row],[O]],".",Tabela813[[#This Row],[E]],".",Tabela813[[#This Row],[D1]],".",Tabela813[[#This Row],[D2]],".",Tabela813[[#This Row],[D3]],".",Tabela813[[#This Row],[T]],".",Tabela813[[#This Row],[D4]]),"")</f>
        <v>1.2.1.5.51.3.4.00</v>
      </c>
      <c r="L379" s="21" t="s">
        <v>3793</v>
      </c>
      <c r="M379" s="16" t="str">
        <f t="shared" si="5"/>
        <v>A</v>
      </c>
      <c r="N379" s="16">
        <f>IF(VALUE(Tabela813[[#This Row],[RED]]) &gt; 0,1,0) + IF(VALUE(J379)&gt;0,8,IF(VALUE(I379)&gt;0,7,IF(VALUE(H379)&gt;0,6,IF(VALUE(G379)&gt;0,5,IF(VALUE(F379)&gt;0,4,IF(VALUE(E379)&gt;0,3,IF(VALUE(D379)&gt;0,2,1)))))))</f>
        <v>7</v>
      </c>
      <c r="O379" s="20" t="s">
        <v>54</v>
      </c>
      <c r="P379" s="1" t="s">
        <v>159</v>
      </c>
      <c r="Q379" s="1"/>
      <c r="R379" s="16"/>
      <c r="T379" s="7" t="str">
        <f>Tabela813[[#This Row],[NR]]&amp;" - "&amp;Tabela813[[#This Row],[Especificação]]</f>
        <v>1.2.1.5.51.3.4.00 - Contribuição Patronal - Servidor Civil - Pensionistas - Parcelamentos - Dívida Ativa - Multas e Juros de Mora da Dívida Ativa</v>
      </c>
      <c r="U379" s="7" t="str">
        <f>Tabela813[[#This Row],[NR]]&amp; " - "&amp;Tabela813[[#This Row],[Especificação]]</f>
        <v>1.2.1.5.51.3.4.00 - Contribuição Patronal - Servidor Civil - Pensionistas - Parcelamentos - Dívida Ativa - Multas e Juros de Mora da Dívida Ativa</v>
      </c>
    </row>
    <row r="380" spans="1:21" ht="30">
      <c r="A380" s="23"/>
      <c r="B380" s="29"/>
      <c r="C380" s="20" t="s">
        <v>781</v>
      </c>
      <c r="D380" s="20" t="s">
        <v>790</v>
      </c>
      <c r="E380" s="20" t="s">
        <v>781</v>
      </c>
      <c r="F380" s="20" t="s">
        <v>792</v>
      </c>
      <c r="G380" s="20" t="s">
        <v>809</v>
      </c>
      <c r="H380" s="20" t="s">
        <v>782</v>
      </c>
      <c r="I380" s="20" t="s">
        <v>792</v>
      </c>
      <c r="J380" s="20" t="s">
        <v>787</v>
      </c>
      <c r="K380" s="16" t="str">
        <f>IF(Tabela813[[#This Row],[C]]&lt;&gt;"",IF(Tabela813[[#This Row],[RED]]&lt;&gt;"",(Tabela813[[#This Row],[RED]] &amp; "."),"") &amp; CONCATENATE(Tabela813[[#This Row],[C]],".",Tabela813[[#This Row],[O]],".",Tabela813[[#This Row],[E]],".",Tabela813[[#This Row],[D1]],".",Tabela813[[#This Row],[D2]],".",Tabela813[[#This Row],[D3]],".",Tabela813[[#This Row],[T]],".",Tabela813[[#This Row],[D4]]),"")</f>
        <v>1.2.1.5.51.3.5.00</v>
      </c>
      <c r="L380" s="21" t="s">
        <v>3794</v>
      </c>
      <c r="M380" s="16" t="str">
        <f t="shared" si="5"/>
        <v>A</v>
      </c>
      <c r="N380" s="16">
        <f>IF(VALUE(Tabela813[[#This Row],[RED]]) &gt; 0,1,0) + IF(VALUE(J380)&gt;0,8,IF(VALUE(I380)&gt;0,7,IF(VALUE(H380)&gt;0,6,IF(VALUE(G380)&gt;0,5,IF(VALUE(F380)&gt;0,4,IF(VALUE(E380)&gt;0,3,IF(VALUE(D380)&gt;0,2,1)))))))</f>
        <v>7</v>
      </c>
      <c r="O380" s="20" t="s">
        <v>54</v>
      </c>
      <c r="P380" s="1" t="s">
        <v>159</v>
      </c>
      <c r="Q380" s="1"/>
      <c r="R380" s="16"/>
      <c r="T380" s="7" t="str">
        <f>Tabela813[[#This Row],[NR]]&amp;" - "&amp;Tabela813[[#This Row],[Especificação]]</f>
        <v>1.2.1.5.51.3.5.00 - Contribuição Patronal - Servidor Civil - Pensionistas - Parcelamentos - Multas</v>
      </c>
      <c r="U380" s="7" t="str">
        <f>Tabela813[[#This Row],[NR]]&amp; " - "&amp;Tabela813[[#This Row],[Especificação]]</f>
        <v>1.2.1.5.51.3.5.00 - Contribuição Patronal - Servidor Civil - Pensionistas - Parcelamentos - Multas</v>
      </c>
    </row>
    <row r="381" spans="1:21" ht="30">
      <c r="A381" s="23"/>
      <c r="B381" s="29"/>
      <c r="C381" s="20" t="s">
        <v>781</v>
      </c>
      <c r="D381" s="20" t="s">
        <v>790</v>
      </c>
      <c r="E381" s="20" t="s">
        <v>781</v>
      </c>
      <c r="F381" s="20" t="s">
        <v>792</v>
      </c>
      <c r="G381" s="20" t="s">
        <v>809</v>
      </c>
      <c r="H381" s="20" t="s">
        <v>782</v>
      </c>
      <c r="I381" s="20" t="s">
        <v>786</v>
      </c>
      <c r="J381" s="20" t="s">
        <v>787</v>
      </c>
      <c r="K381" s="16" t="str">
        <f>IF(Tabela813[[#This Row],[C]]&lt;&gt;"",IF(Tabela813[[#This Row],[RED]]&lt;&gt;"",(Tabela813[[#This Row],[RED]] &amp; "."),"") &amp; CONCATENATE(Tabela813[[#This Row],[C]],".",Tabela813[[#This Row],[O]],".",Tabela813[[#This Row],[E]],".",Tabela813[[#This Row],[D1]],".",Tabela813[[#This Row],[D2]],".",Tabela813[[#This Row],[D3]],".",Tabela813[[#This Row],[T]],".",Tabela813[[#This Row],[D4]]),"")</f>
        <v>1.2.1.5.51.3.6.00</v>
      </c>
      <c r="L381" s="21" t="s">
        <v>3795</v>
      </c>
      <c r="M381" s="16" t="str">
        <f t="shared" si="5"/>
        <v>A</v>
      </c>
      <c r="N381" s="16">
        <f>IF(VALUE(Tabela813[[#This Row],[RED]]) &gt; 0,1,0) + IF(VALUE(J381)&gt;0,8,IF(VALUE(I381)&gt;0,7,IF(VALUE(H381)&gt;0,6,IF(VALUE(G381)&gt;0,5,IF(VALUE(F381)&gt;0,4,IF(VALUE(E381)&gt;0,3,IF(VALUE(D381)&gt;0,2,1)))))))</f>
        <v>7</v>
      </c>
      <c r="O381" s="20" t="s">
        <v>54</v>
      </c>
      <c r="P381" s="1" t="s">
        <v>159</v>
      </c>
      <c r="Q381" s="1"/>
      <c r="R381" s="16"/>
      <c r="T381" s="7" t="str">
        <f>Tabela813[[#This Row],[NR]]&amp;" - "&amp;Tabela813[[#This Row],[Especificação]]</f>
        <v>1.2.1.5.51.3.6.00 - Contribuição Patronal - Servidor Civil - Pensionistas - Parcelamentos - Juros de Mora</v>
      </c>
      <c r="U381" s="7" t="str">
        <f>Tabela813[[#This Row],[NR]]&amp; " - "&amp;Tabela813[[#This Row],[Especificação]]</f>
        <v>1.2.1.5.51.3.6.00 - Contribuição Patronal - Servidor Civil - Pensionistas - Parcelamentos - Juros de Mora</v>
      </c>
    </row>
    <row r="382" spans="1:21" ht="30">
      <c r="A382" s="23"/>
      <c r="B382" s="29"/>
      <c r="C382" s="20" t="s">
        <v>781</v>
      </c>
      <c r="D382" s="20" t="s">
        <v>790</v>
      </c>
      <c r="E382" s="20" t="s">
        <v>781</v>
      </c>
      <c r="F382" s="20" t="s">
        <v>792</v>
      </c>
      <c r="G382" s="20" t="s">
        <v>809</v>
      </c>
      <c r="H382" s="20" t="s">
        <v>782</v>
      </c>
      <c r="I382" s="20" t="s">
        <v>788</v>
      </c>
      <c r="J382" s="20" t="s">
        <v>787</v>
      </c>
      <c r="K382" s="16" t="str">
        <f>IF(Tabela813[[#This Row],[C]]&lt;&gt;"",IF(Tabela813[[#This Row],[RED]]&lt;&gt;"",(Tabela813[[#This Row],[RED]] &amp; "."),"") &amp; CONCATENATE(Tabela813[[#This Row],[C]],".",Tabela813[[#This Row],[O]],".",Tabela813[[#This Row],[E]],".",Tabela813[[#This Row],[D1]],".",Tabela813[[#This Row],[D2]],".",Tabela813[[#This Row],[D3]],".",Tabela813[[#This Row],[T]],".",Tabela813[[#This Row],[D4]]),"")</f>
        <v>1.2.1.5.51.3.7.00</v>
      </c>
      <c r="L382" s="21" t="s">
        <v>3796</v>
      </c>
      <c r="M382" s="16" t="str">
        <f t="shared" si="5"/>
        <v>A</v>
      </c>
      <c r="N382" s="16">
        <f>IF(VALUE(Tabela813[[#This Row],[RED]]) &gt; 0,1,0) + IF(VALUE(J382)&gt;0,8,IF(VALUE(I382)&gt;0,7,IF(VALUE(H382)&gt;0,6,IF(VALUE(G382)&gt;0,5,IF(VALUE(F382)&gt;0,4,IF(VALUE(E382)&gt;0,3,IF(VALUE(D382)&gt;0,2,1)))))))</f>
        <v>7</v>
      </c>
      <c r="O382" s="20" t="s">
        <v>54</v>
      </c>
      <c r="P382" s="1" t="s">
        <v>159</v>
      </c>
      <c r="Q382" s="1"/>
      <c r="R382" s="16"/>
      <c r="T382" s="7" t="str">
        <f>Tabela813[[#This Row],[NR]]&amp;" - "&amp;Tabela813[[#This Row],[Especificação]]</f>
        <v>1.2.1.5.51.3.7.00 - Contribuição Patronal - Servidor Civil - Pensionistas - Parcelamentos - Dívida Ativa - Multas da Dívida Ativa</v>
      </c>
      <c r="U382" s="7" t="str">
        <f>Tabela813[[#This Row],[NR]]&amp; " - "&amp;Tabela813[[#This Row],[Especificação]]</f>
        <v>1.2.1.5.51.3.7.00 - Contribuição Patronal - Servidor Civil - Pensionistas - Parcelamentos - Dívida Ativa - Multas da Dívida Ativa</v>
      </c>
    </row>
    <row r="383" spans="1:21" ht="30">
      <c r="A383" s="23"/>
      <c r="B383" s="29"/>
      <c r="C383" s="20" t="s">
        <v>781</v>
      </c>
      <c r="D383" s="20" t="s">
        <v>790</v>
      </c>
      <c r="E383" s="20" t="s">
        <v>781</v>
      </c>
      <c r="F383" s="20" t="s">
        <v>792</v>
      </c>
      <c r="G383" s="20" t="s">
        <v>809</v>
      </c>
      <c r="H383" s="20" t="s">
        <v>782</v>
      </c>
      <c r="I383" s="20" t="s">
        <v>789</v>
      </c>
      <c r="J383" s="20" t="s">
        <v>787</v>
      </c>
      <c r="K383" s="16" t="str">
        <f>IF(Tabela813[[#This Row],[C]]&lt;&gt;"",IF(Tabela813[[#This Row],[RED]]&lt;&gt;"",(Tabela813[[#This Row],[RED]] &amp; "."),"") &amp; CONCATENATE(Tabela813[[#This Row],[C]],".",Tabela813[[#This Row],[O]],".",Tabela813[[#This Row],[E]],".",Tabela813[[#This Row],[D1]],".",Tabela813[[#This Row],[D2]],".",Tabela813[[#This Row],[D3]],".",Tabela813[[#This Row],[T]],".",Tabela813[[#This Row],[D4]]),"")</f>
        <v>1.2.1.5.51.3.8.00</v>
      </c>
      <c r="L383" s="21" t="s">
        <v>3797</v>
      </c>
      <c r="M383" s="16" t="str">
        <f t="shared" si="5"/>
        <v>A</v>
      </c>
      <c r="N383" s="16">
        <f>IF(VALUE(Tabela813[[#This Row],[RED]]) &gt; 0,1,0) + IF(VALUE(J383)&gt;0,8,IF(VALUE(I383)&gt;0,7,IF(VALUE(H383)&gt;0,6,IF(VALUE(G383)&gt;0,5,IF(VALUE(F383)&gt;0,4,IF(VALUE(E383)&gt;0,3,IF(VALUE(D383)&gt;0,2,1)))))))</f>
        <v>7</v>
      </c>
      <c r="O383" s="20" t="s">
        <v>54</v>
      </c>
      <c r="P383" s="1" t="s">
        <v>159</v>
      </c>
      <c r="Q383" s="1"/>
      <c r="R383" s="16"/>
      <c r="T383" s="7" t="str">
        <f>Tabela813[[#This Row],[NR]]&amp;" - "&amp;Tabela813[[#This Row],[Especificação]]</f>
        <v>1.2.1.5.51.3.8.00 - Contribuição Patronal - Servidor Civil - Pensionistas - Parcelamentos - Juros de Mora da Dívida Ativa</v>
      </c>
      <c r="U383" s="7" t="str">
        <f>Tabela813[[#This Row],[NR]]&amp; " - "&amp;Tabela813[[#This Row],[Especificação]]</f>
        <v>1.2.1.5.51.3.8.00 - Contribuição Patronal - Servidor Civil - Pensionistas - Parcelamentos - Juros de Mora da Dívida Ativa</v>
      </c>
    </row>
    <row r="384" spans="1:21" ht="30">
      <c r="A384" s="7"/>
      <c r="B384" s="29"/>
      <c r="C384" s="20" t="s">
        <v>781</v>
      </c>
      <c r="D384" s="20" t="s">
        <v>790</v>
      </c>
      <c r="E384" s="20" t="s">
        <v>781</v>
      </c>
      <c r="F384" s="20" t="s">
        <v>786</v>
      </c>
      <c r="G384" s="20" t="s">
        <v>787</v>
      </c>
      <c r="H384" s="20" t="s">
        <v>784</v>
      </c>
      <c r="I384" s="20" t="s">
        <v>784</v>
      </c>
      <c r="J384" s="20" t="s">
        <v>787</v>
      </c>
      <c r="K384" s="16" t="str">
        <f>IF(Tabela813[[#This Row],[C]]&lt;&gt;"",IF(Tabela813[[#This Row],[RED]]&lt;&gt;"",(Tabela813[[#This Row],[RED]] &amp; "."),"") &amp; CONCATENATE(Tabela813[[#This Row],[C]],".",Tabela813[[#This Row],[O]],".",Tabela813[[#This Row],[E]],".",Tabela813[[#This Row],[D1]],".",Tabela813[[#This Row],[D2]],".",Tabela813[[#This Row],[D3]],".",Tabela813[[#This Row],[T]],".",Tabela813[[#This Row],[D4]]),"")</f>
        <v>1.2.1.6.00.0.0.00</v>
      </c>
      <c r="L384" s="1" t="s">
        <v>3798</v>
      </c>
      <c r="M384" s="16" t="str">
        <f t="shared" si="5"/>
        <v>S</v>
      </c>
      <c r="N384" s="16">
        <f>IF(VALUE(Tabela813[[#This Row],[RED]]) &gt; 0,1,0) + IF(VALUE(J384)&gt;0,8,IF(VALUE(I384)&gt;0,7,IF(VALUE(H384)&gt;0,6,IF(VALUE(G384)&gt;0,5,IF(VALUE(F384)&gt;0,4,IF(VALUE(E384)&gt;0,3,IF(VALUE(D384)&gt;0,2,1)))))))</f>
        <v>4</v>
      </c>
      <c r="O384" s="20" t="s">
        <v>44</v>
      </c>
      <c r="P384" s="1" t="s">
        <v>160</v>
      </c>
      <c r="Q384" s="1"/>
      <c r="R384" s="16"/>
      <c r="T384" s="7" t="str">
        <f>Tabela813[[#This Row],[NR]]&amp;" - "&amp;Tabela813[[#This Row],[Especificação]]</f>
        <v>1.2.1.6.00.0.0.00 - Contribuição para Fundos de Assistência Médico-Hospitalar e Social</v>
      </c>
      <c r="U384" s="7" t="str">
        <f>Tabela813[[#This Row],[NR]]&amp; " - "&amp;Tabela813[[#This Row],[Especificação]]</f>
        <v>1.2.1.6.00.0.0.00 - Contribuição para Fundos de Assistência Médico-Hospitalar e Social</v>
      </c>
    </row>
    <row r="385" spans="1:21" ht="30">
      <c r="A385" s="23"/>
      <c r="B385" s="29"/>
      <c r="C385" s="20" t="s">
        <v>781</v>
      </c>
      <c r="D385" s="20" t="s">
        <v>790</v>
      </c>
      <c r="E385" s="20" t="s">
        <v>781</v>
      </c>
      <c r="F385" s="20" t="s">
        <v>786</v>
      </c>
      <c r="G385" s="20" t="s">
        <v>794</v>
      </c>
      <c r="H385" s="20" t="s">
        <v>784</v>
      </c>
      <c r="I385" s="20" t="s">
        <v>784</v>
      </c>
      <c r="J385" s="20" t="s">
        <v>787</v>
      </c>
      <c r="K385" s="16" t="str">
        <f>IF(Tabela813[[#This Row],[C]]&lt;&gt;"",IF(Tabela813[[#This Row],[RED]]&lt;&gt;"",(Tabela813[[#This Row],[RED]] &amp; "."),"") &amp; CONCATENATE(Tabela813[[#This Row],[C]],".",Tabela813[[#This Row],[O]],".",Tabela813[[#This Row],[E]],".",Tabela813[[#This Row],[D1]],".",Tabela813[[#This Row],[D2]],".",Tabela813[[#This Row],[D3]],".",Tabela813[[#This Row],[T]],".",Tabela813[[#This Row],[D4]]),"")</f>
        <v>1.2.1.6.03.0.0.00</v>
      </c>
      <c r="L385" s="21" t="s">
        <v>161</v>
      </c>
      <c r="M385" s="16" t="str">
        <f t="shared" si="5"/>
        <v>S</v>
      </c>
      <c r="N385" s="16">
        <f>IF(VALUE(Tabela813[[#This Row],[RED]]) &gt; 0,1,0) + IF(VALUE(J385)&gt;0,8,IF(VALUE(I385)&gt;0,7,IF(VALUE(H385)&gt;0,6,IF(VALUE(G385)&gt;0,5,IF(VALUE(F385)&gt;0,4,IF(VALUE(E385)&gt;0,3,IF(VALUE(D385)&gt;0,2,1)))))))</f>
        <v>5</v>
      </c>
      <c r="O385" s="20" t="s">
        <v>50</v>
      </c>
      <c r="P385" s="1" t="s">
        <v>162</v>
      </c>
      <c r="Q385" s="1"/>
      <c r="R385" s="16"/>
      <c r="T385" s="7" t="str">
        <f>Tabela813[[#This Row],[NR]]&amp;" - "&amp;Tabela813[[#This Row],[Especificação]]</f>
        <v>1.2.1.6.03.0.0.00 - Contribuição para Fundos de Assistência Médica - Servidores Civis</v>
      </c>
      <c r="U385" s="7" t="str">
        <f>Tabela813[[#This Row],[NR]]&amp; " - "&amp;Tabela813[[#This Row],[Especificação]]</f>
        <v>1.2.1.6.03.0.0.00 - Contribuição para Fundos de Assistência Médica - Servidores Civis</v>
      </c>
    </row>
    <row r="386" spans="1:21" ht="30">
      <c r="A386" s="23"/>
      <c r="B386" s="29"/>
      <c r="C386" s="20" t="s">
        <v>781</v>
      </c>
      <c r="D386" s="20" t="s">
        <v>790</v>
      </c>
      <c r="E386" s="20" t="s">
        <v>781</v>
      </c>
      <c r="F386" s="20" t="s">
        <v>786</v>
      </c>
      <c r="G386" s="20" t="s">
        <v>794</v>
      </c>
      <c r="H386" s="20" t="s">
        <v>781</v>
      </c>
      <c r="I386" s="20" t="s">
        <v>784</v>
      </c>
      <c r="J386" s="20" t="s">
        <v>787</v>
      </c>
      <c r="K386" s="16" t="str">
        <f>IF(Tabela813[[#This Row],[C]]&lt;&gt;"",IF(Tabela813[[#This Row],[RED]]&lt;&gt;"",(Tabela813[[#This Row],[RED]] &amp; "."),"") &amp; CONCATENATE(Tabela813[[#This Row],[C]],".",Tabela813[[#This Row],[O]],".",Tabela813[[#This Row],[E]],".",Tabela813[[#This Row],[D1]],".",Tabela813[[#This Row],[D2]],".",Tabela813[[#This Row],[D3]],".",Tabela813[[#This Row],[T]],".",Tabela813[[#This Row],[D4]]),"")</f>
        <v>1.2.1.6.03.1.0.00</v>
      </c>
      <c r="L386" s="21" t="s">
        <v>161</v>
      </c>
      <c r="M386" s="16" t="str">
        <f t="shared" si="5"/>
        <v>S</v>
      </c>
      <c r="N386" s="16">
        <f>IF(VALUE(Tabela813[[#This Row],[RED]]) &gt; 0,1,0) + IF(VALUE(J386)&gt;0,8,IF(VALUE(I386)&gt;0,7,IF(VALUE(H386)&gt;0,6,IF(VALUE(G386)&gt;0,5,IF(VALUE(F386)&gt;0,4,IF(VALUE(E386)&gt;0,3,IF(VALUE(D386)&gt;0,2,1)))))))</f>
        <v>6</v>
      </c>
      <c r="O386" s="20" t="s">
        <v>50</v>
      </c>
      <c r="P386" s="1" t="s">
        <v>163</v>
      </c>
      <c r="Q386" s="1"/>
      <c r="R386" s="16"/>
      <c r="T386" s="7" t="str">
        <f>Tabela813[[#This Row],[NR]]&amp;" - "&amp;Tabela813[[#This Row],[Especificação]]</f>
        <v>1.2.1.6.03.1.0.00 - Contribuição para Fundos de Assistência Médica - Servidores Civis</v>
      </c>
      <c r="U386" s="7" t="str">
        <f>Tabela813[[#This Row],[NR]]&amp; " - "&amp;Tabela813[[#This Row],[Especificação]]</f>
        <v>1.2.1.6.03.1.0.00 - Contribuição para Fundos de Assistência Médica - Servidores Civis</v>
      </c>
    </row>
    <row r="387" spans="1:21" ht="30">
      <c r="A387" s="23"/>
      <c r="B387" s="29"/>
      <c r="C387" s="20" t="s">
        <v>781</v>
      </c>
      <c r="D387" s="20" t="s">
        <v>790</v>
      </c>
      <c r="E387" s="20" t="s">
        <v>781</v>
      </c>
      <c r="F387" s="20" t="s">
        <v>786</v>
      </c>
      <c r="G387" s="20" t="s">
        <v>794</v>
      </c>
      <c r="H387" s="20" t="s">
        <v>781</v>
      </c>
      <c r="I387" s="20" t="s">
        <v>781</v>
      </c>
      <c r="J387" s="20" t="s">
        <v>787</v>
      </c>
      <c r="K387" s="16" t="str">
        <f>IF(Tabela813[[#This Row],[C]]&lt;&gt;"",IF(Tabela813[[#This Row],[RED]]&lt;&gt;"",(Tabela813[[#This Row],[RED]] &amp; "."),"") &amp; CONCATENATE(Tabela813[[#This Row],[C]],".",Tabela813[[#This Row],[O]],".",Tabela813[[#This Row],[E]],".",Tabela813[[#This Row],[D1]],".",Tabela813[[#This Row],[D2]],".",Tabela813[[#This Row],[D3]],".",Tabela813[[#This Row],[T]],".",Tabela813[[#This Row],[D4]]),"")</f>
        <v>1.2.1.6.03.1.1.00</v>
      </c>
      <c r="L387" s="21" t="s">
        <v>3799</v>
      </c>
      <c r="M387" s="16" t="str">
        <f t="shared" ref="M387:M450" si="6">IF(N387 &lt; N388,"S","A")</f>
        <v>A</v>
      </c>
      <c r="N387" s="16">
        <f>IF(VALUE(Tabela813[[#This Row],[RED]]) &gt; 0,1,0) + IF(VALUE(J387)&gt;0,8,IF(VALUE(I387)&gt;0,7,IF(VALUE(H387)&gt;0,6,IF(VALUE(G387)&gt;0,5,IF(VALUE(F387)&gt;0,4,IF(VALUE(E387)&gt;0,3,IF(VALUE(D387)&gt;0,2,1)))))))</f>
        <v>7</v>
      </c>
      <c r="O387" s="20" t="s">
        <v>50</v>
      </c>
      <c r="P387" s="1" t="s">
        <v>163</v>
      </c>
      <c r="Q387" s="1"/>
      <c r="R387" s="16"/>
      <c r="T387" s="7" t="str">
        <f>Tabela813[[#This Row],[NR]]&amp;" - "&amp;Tabela813[[#This Row],[Especificação]]</f>
        <v>1.2.1.6.03.1.1.00 - Contribuição para Fundos de Assistência Médica - Servidores Civis - Principal</v>
      </c>
      <c r="U387" s="7" t="str">
        <f>Tabela813[[#This Row],[NR]]&amp; " - "&amp;Tabela813[[#This Row],[Especificação]]</f>
        <v>1.2.1.6.03.1.1.00 - Contribuição para Fundos de Assistência Médica - Servidores Civis - Principal</v>
      </c>
    </row>
    <row r="388" spans="1:21" ht="30">
      <c r="A388" s="23"/>
      <c r="B388" s="29"/>
      <c r="C388" s="20" t="s">
        <v>781</v>
      </c>
      <c r="D388" s="20" t="s">
        <v>790</v>
      </c>
      <c r="E388" s="20" t="s">
        <v>781</v>
      </c>
      <c r="F388" s="20" t="s">
        <v>786</v>
      </c>
      <c r="G388" s="20" t="s">
        <v>794</v>
      </c>
      <c r="H388" s="20" t="s">
        <v>781</v>
      </c>
      <c r="I388" s="20" t="s">
        <v>790</v>
      </c>
      <c r="J388" s="20" t="s">
        <v>787</v>
      </c>
      <c r="K388" s="16" t="str">
        <f>IF(Tabela813[[#This Row],[C]]&lt;&gt;"",IF(Tabela813[[#This Row],[RED]]&lt;&gt;"",(Tabela813[[#This Row],[RED]] &amp; "."),"") &amp; CONCATENATE(Tabela813[[#This Row],[C]],".",Tabela813[[#This Row],[O]],".",Tabela813[[#This Row],[E]],".",Tabela813[[#This Row],[D1]],".",Tabela813[[#This Row],[D2]],".",Tabela813[[#This Row],[D3]],".",Tabela813[[#This Row],[T]],".",Tabela813[[#This Row],[D4]]),"")</f>
        <v>1.2.1.6.03.1.2.00</v>
      </c>
      <c r="L388" s="21" t="s">
        <v>3800</v>
      </c>
      <c r="M388" s="16" t="str">
        <f t="shared" si="6"/>
        <v>A</v>
      </c>
      <c r="N388" s="16">
        <f>IF(VALUE(Tabela813[[#This Row],[RED]]) &gt; 0,1,0) + IF(VALUE(J388)&gt;0,8,IF(VALUE(I388)&gt;0,7,IF(VALUE(H388)&gt;0,6,IF(VALUE(G388)&gt;0,5,IF(VALUE(F388)&gt;0,4,IF(VALUE(E388)&gt;0,3,IF(VALUE(D388)&gt;0,2,1)))))))</f>
        <v>7</v>
      </c>
      <c r="O388" s="20" t="s">
        <v>50</v>
      </c>
      <c r="P388" s="1" t="s">
        <v>163</v>
      </c>
      <c r="Q388" s="1"/>
      <c r="R388" s="16"/>
      <c r="T388" s="7" t="str">
        <f>Tabela813[[#This Row],[NR]]&amp;" - "&amp;Tabela813[[#This Row],[Especificação]]</f>
        <v>1.2.1.6.03.1.2.00 - Contribuição para Fundos de Assistência Médica - Servidores Civis - Multas e Juros de Mora</v>
      </c>
      <c r="U388" s="7" t="str">
        <f>Tabela813[[#This Row],[NR]]&amp; " - "&amp;Tabela813[[#This Row],[Especificação]]</f>
        <v>1.2.1.6.03.1.2.00 - Contribuição para Fundos de Assistência Médica - Servidores Civis - Multas e Juros de Mora</v>
      </c>
    </row>
    <row r="389" spans="1:21" ht="30">
      <c r="A389" s="23"/>
      <c r="B389" s="29"/>
      <c r="C389" s="20" t="s">
        <v>781</v>
      </c>
      <c r="D389" s="20" t="s">
        <v>790</v>
      </c>
      <c r="E389" s="20" t="s">
        <v>781</v>
      </c>
      <c r="F389" s="20" t="s">
        <v>786</v>
      </c>
      <c r="G389" s="20" t="s">
        <v>794</v>
      </c>
      <c r="H389" s="20" t="s">
        <v>781</v>
      </c>
      <c r="I389" s="20" t="s">
        <v>792</v>
      </c>
      <c r="J389" s="20" t="s">
        <v>787</v>
      </c>
      <c r="K389" s="16" t="str">
        <f>IF(Tabela813[[#This Row],[C]]&lt;&gt;"",IF(Tabela813[[#This Row],[RED]]&lt;&gt;"",(Tabela813[[#This Row],[RED]] &amp; "."),"") &amp; CONCATENATE(Tabela813[[#This Row],[C]],".",Tabela813[[#This Row],[O]],".",Tabela813[[#This Row],[E]],".",Tabela813[[#This Row],[D1]],".",Tabela813[[#This Row],[D2]],".",Tabela813[[#This Row],[D3]],".",Tabela813[[#This Row],[T]],".",Tabela813[[#This Row],[D4]]),"")</f>
        <v>1.2.1.6.03.1.5.00</v>
      </c>
      <c r="L389" s="21" t="s">
        <v>3801</v>
      </c>
      <c r="M389" s="16" t="str">
        <f t="shared" si="6"/>
        <v>A</v>
      </c>
      <c r="N389" s="16">
        <f>IF(VALUE(Tabela813[[#This Row],[RED]]) &gt; 0,1,0) + IF(VALUE(J389)&gt;0,8,IF(VALUE(I389)&gt;0,7,IF(VALUE(H389)&gt;0,6,IF(VALUE(G389)&gt;0,5,IF(VALUE(F389)&gt;0,4,IF(VALUE(E389)&gt;0,3,IF(VALUE(D389)&gt;0,2,1)))))))</f>
        <v>7</v>
      </c>
      <c r="O389" s="20" t="s">
        <v>50</v>
      </c>
      <c r="P389" s="1" t="s">
        <v>163</v>
      </c>
      <c r="Q389" s="1"/>
      <c r="R389" s="16"/>
      <c r="T389" s="7" t="str">
        <f>Tabela813[[#This Row],[NR]]&amp;" - "&amp;Tabela813[[#This Row],[Especificação]]</f>
        <v>1.2.1.6.03.1.5.00 - Contribuição para Fundos de Assistência Médica - Servidores Civis - Multas</v>
      </c>
      <c r="U389" s="7" t="str">
        <f>Tabela813[[#This Row],[NR]]&amp; " - "&amp;Tabela813[[#This Row],[Especificação]]</f>
        <v>1.2.1.6.03.1.5.00 - Contribuição para Fundos de Assistência Médica - Servidores Civis - Multas</v>
      </c>
    </row>
    <row r="390" spans="1:21" ht="30">
      <c r="A390" s="23"/>
      <c r="B390" s="29"/>
      <c r="C390" s="20" t="s">
        <v>781</v>
      </c>
      <c r="D390" s="20" t="s">
        <v>790</v>
      </c>
      <c r="E390" s="20" t="s">
        <v>781</v>
      </c>
      <c r="F390" s="20" t="s">
        <v>786</v>
      </c>
      <c r="G390" s="20" t="s">
        <v>794</v>
      </c>
      <c r="H390" s="20" t="s">
        <v>781</v>
      </c>
      <c r="I390" s="20" t="s">
        <v>786</v>
      </c>
      <c r="J390" s="20" t="s">
        <v>787</v>
      </c>
      <c r="K390" s="16" t="str">
        <f>IF(Tabela813[[#This Row],[C]]&lt;&gt;"",IF(Tabela813[[#This Row],[RED]]&lt;&gt;"",(Tabela813[[#This Row],[RED]] &amp; "."),"") &amp; CONCATENATE(Tabela813[[#This Row],[C]],".",Tabela813[[#This Row],[O]],".",Tabela813[[#This Row],[E]],".",Tabela813[[#This Row],[D1]],".",Tabela813[[#This Row],[D2]],".",Tabela813[[#This Row],[D3]],".",Tabela813[[#This Row],[T]],".",Tabela813[[#This Row],[D4]]),"")</f>
        <v>1.2.1.6.03.1.6.00</v>
      </c>
      <c r="L390" s="21" t="s">
        <v>3802</v>
      </c>
      <c r="M390" s="16" t="str">
        <f t="shared" si="6"/>
        <v>A</v>
      </c>
      <c r="N390" s="16">
        <f>IF(VALUE(Tabela813[[#This Row],[RED]]) &gt; 0,1,0) + IF(VALUE(J390)&gt;0,8,IF(VALUE(I390)&gt;0,7,IF(VALUE(H390)&gt;0,6,IF(VALUE(G390)&gt;0,5,IF(VALUE(F390)&gt;0,4,IF(VALUE(E390)&gt;0,3,IF(VALUE(D390)&gt;0,2,1)))))))</f>
        <v>7</v>
      </c>
      <c r="O390" s="20" t="s">
        <v>50</v>
      </c>
      <c r="P390" s="1" t="s">
        <v>163</v>
      </c>
      <c r="Q390" s="1"/>
      <c r="R390" s="16"/>
      <c r="T390" s="7" t="str">
        <f>Tabela813[[#This Row],[NR]]&amp;" - "&amp;Tabela813[[#This Row],[Especificação]]</f>
        <v>1.2.1.6.03.1.6.00 - Contribuição para Fundos de Assistência Médica - Servidores Civis - Juros de Mora</v>
      </c>
      <c r="U390" s="7" t="str">
        <f>Tabela813[[#This Row],[NR]]&amp; " - "&amp;Tabela813[[#This Row],[Especificação]]</f>
        <v>1.2.1.6.03.1.6.00 - Contribuição para Fundos de Assistência Médica - Servidores Civis - Juros de Mora</v>
      </c>
    </row>
    <row r="391" spans="1:21" ht="45">
      <c r="A391" s="23"/>
      <c r="B391" s="29"/>
      <c r="C391" s="20" t="s">
        <v>781</v>
      </c>
      <c r="D391" s="20" t="s">
        <v>790</v>
      </c>
      <c r="E391" s="20" t="s">
        <v>781</v>
      </c>
      <c r="F391" s="20" t="s">
        <v>786</v>
      </c>
      <c r="G391" s="20" t="s">
        <v>794</v>
      </c>
      <c r="H391" s="20" t="s">
        <v>790</v>
      </c>
      <c r="I391" s="20" t="s">
        <v>784</v>
      </c>
      <c r="J391" s="20" t="s">
        <v>787</v>
      </c>
      <c r="K391" s="16" t="str">
        <f>IF(Tabela813[[#This Row],[C]]&lt;&gt;"",IF(Tabela813[[#This Row],[RED]]&lt;&gt;"",(Tabela813[[#This Row],[RED]] &amp; "."),"") &amp; CONCATENATE(Tabela813[[#This Row],[C]],".",Tabela813[[#This Row],[O]],".",Tabela813[[#This Row],[E]],".",Tabela813[[#This Row],[D1]],".",Tabela813[[#This Row],[D2]],".",Tabela813[[#This Row],[D3]],".",Tabela813[[#This Row],[T]],".",Tabela813[[#This Row],[D4]]),"")</f>
        <v>1.2.1.6.03.2.0.00</v>
      </c>
      <c r="L391" s="21" t="s">
        <v>164</v>
      </c>
      <c r="M391" s="16" t="str">
        <f t="shared" si="6"/>
        <v>S</v>
      </c>
      <c r="N391" s="16">
        <f>IF(VALUE(Tabela813[[#This Row],[RED]]) &gt; 0,1,0) + IF(VALUE(J391)&gt;0,8,IF(VALUE(I391)&gt;0,7,IF(VALUE(H391)&gt;0,6,IF(VALUE(G391)&gt;0,5,IF(VALUE(F391)&gt;0,4,IF(VALUE(E391)&gt;0,3,IF(VALUE(D391)&gt;0,2,1)))))))</f>
        <v>6</v>
      </c>
      <c r="O391" s="20" t="s">
        <v>50</v>
      </c>
      <c r="P391" s="1" t="s">
        <v>165</v>
      </c>
      <c r="Q391" s="1"/>
      <c r="R391" s="16"/>
      <c r="T391" s="7" t="str">
        <f>Tabela813[[#This Row],[NR]]&amp;" - "&amp;Tabela813[[#This Row],[Especificação]]</f>
        <v>1.2.1.6.03.2.0.00 - Contribuição para Fundos de Assistência Médica - Servidores Civis - Parcelamentos</v>
      </c>
      <c r="U391" s="7" t="str">
        <f>Tabela813[[#This Row],[NR]]&amp; " - "&amp;Tabela813[[#This Row],[Especificação]]</f>
        <v>1.2.1.6.03.2.0.00 - Contribuição para Fundos de Assistência Médica - Servidores Civis - Parcelamentos</v>
      </c>
    </row>
    <row r="392" spans="1:21" ht="45">
      <c r="A392" s="23"/>
      <c r="B392" s="29"/>
      <c r="C392" s="20" t="s">
        <v>781</v>
      </c>
      <c r="D392" s="20" t="s">
        <v>790</v>
      </c>
      <c r="E392" s="20" t="s">
        <v>781</v>
      </c>
      <c r="F392" s="20" t="s">
        <v>786</v>
      </c>
      <c r="G392" s="20" t="s">
        <v>794</v>
      </c>
      <c r="H392" s="20" t="s">
        <v>790</v>
      </c>
      <c r="I392" s="20" t="s">
        <v>781</v>
      </c>
      <c r="J392" s="20" t="s">
        <v>787</v>
      </c>
      <c r="K392" s="16" t="str">
        <f>IF(Tabela813[[#This Row],[C]]&lt;&gt;"",IF(Tabela813[[#This Row],[RED]]&lt;&gt;"",(Tabela813[[#This Row],[RED]] &amp; "."),"") &amp; CONCATENATE(Tabela813[[#This Row],[C]],".",Tabela813[[#This Row],[O]],".",Tabela813[[#This Row],[E]],".",Tabela813[[#This Row],[D1]],".",Tabela813[[#This Row],[D2]],".",Tabela813[[#This Row],[D3]],".",Tabela813[[#This Row],[T]],".",Tabela813[[#This Row],[D4]]),"")</f>
        <v>1.2.1.6.03.2.1.00</v>
      </c>
      <c r="L392" s="21" t="s">
        <v>3803</v>
      </c>
      <c r="M392" s="16" t="str">
        <f t="shared" si="6"/>
        <v>A</v>
      </c>
      <c r="N392" s="16">
        <f>IF(VALUE(Tabela813[[#This Row],[RED]]) &gt; 0,1,0) + IF(VALUE(J392)&gt;0,8,IF(VALUE(I392)&gt;0,7,IF(VALUE(H392)&gt;0,6,IF(VALUE(G392)&gt;0,5,IF(VALUE(F392)&gt;0,4,IF(VALUE(E392)&gt;0,3,IF(VALUE(D392)&gt;0,2,1)))))))</f>
        <v>7</v>
      </c>
      <c r="O392" s="20" t="s">
        <v>50</v>
      </c>
      <c r="P392" s="1" t="s">
        <v>165</v>
      </c>
      <c r="Q392" s="1"/>
      <c r="R392" s="16"/>
      <c r="T392" s="7" t="str">
        <f>Tabela813[[#This Row],[NR]]&amp;" - "&amp;Tabela813[[#This Row],[Especificação]]</f>
        <v>1.2.1.6.03.2.1.00 - Contribuição para Fundos de Assistência Médica - Servidores Civis - Parcelamentos - Principal</v>
      </c>
      <c r="U392" s="7" t="str">
        <f>Tabela813[[#This Row],[NR]]&amp; " - "&amp;Tabela813[[#This Row],[Especificação]]</f>
        <v>1.2.1.6.03.2.1.00 - Contribuição para Fundos de Assistência Médica - Servidores Civis - Parcelamentos - Principal</v>
      </c>
    </row>
    <row r="393" spans="1:21" ht="45">
      <c r="A393" s="23"/>
      <c r="B393" s="29"/>
      <c r="C393" s="20" t="s">
        <v>781</v>
      </c>
      <c r="D393" s="20" t="s">
        <v>790</v>
      </c>
      <c r="E393" s="20" t="s">
        <v>781</v>
      </c>
      <c r="F393" s="20" t="s">
        <v>786</v>
      </c>
      <c r="G393" s="20" t="s">
        <v>794</v>
      </c>
      <c r="H393" s="20" t="s">
        <v>790</v>
      </c>
      <c r="I393" s="20" t="s">
        <v>790</v>
      </c>
      <c r="J393" s="20" t="s">
        <v>787</v>
      </c>
      <c r="K393" s="16" t="str">
        <f>IF(Tabela813[[#This Row],[C]]&lt;&gt;"",IF(Tabela813[[#This Row],[RED]]&lt;&gt;"",(Tabela813[[#This Row],[RED]] &amp; "."),"") &amp; CONCATENATE(Tabela813[[#This Row],[C]],".",Tabela813[[#This Row],[O]],".",Tabela813[[#This Row],[E]],".",Tabela813[[#This Row],[D1]],".",Tabela813[[#This Row],[D2]],".",Tabela813[[#This Row],[D3]],".",Tabela813[[#This Row],[T]],".",Tabela813[[#This Row],[D4]]),"")</f>
        <v>1.2.1.6.03.2.2.00</v>
      </c>
      <c r="L393" s="21" t="s">
        <v>3804</v>
      </c>
      <c r="M393" s="16" t="str">
        <f t="shared" si="6"/>
        <v>A</v>
      </c>
      <c r="N393" s="16">
        <f>IF(VALUE(Tabela813[[#This Row],[RED]]) &gt; 0,1,0) + IF(VALUE(J393)&gt;0,8,IF(VALUE(I393)&gt;0,7,IF(VALUE(H393)&gt;0,6,IF(VALUE(G393)&gt;0,5,IF(VALUE(F393)&gt;0,4,IF(VALUE(E393)&gt;0,3,IF(VALUE(D393)&gt;0,2,1)))))))</f>
        <v>7</v>
      </c>
      <c r="O393" s="20" t="s">
        <v>50</v>
      </c>
      <c r="P393" s="1" t="s">
        <v>165</v>
      </c>
      <c r="Q393" s="1"/>
      <c r="R393" s="16"/>
      <c r="T393" s="7" t="str">
        <f>Tabela813[[#This Row],[NR]]&amp;" - "&amp;Tabela813[[#This Row],[Especificação]]</f>
        <v>1.2.1.6.03.2.2.00 - Contribuição para Fundos de Assistência Médica - Servidores Civis - Parcelamentos - Multas e Juros de Mora</v>
      </c>
      <c r="U393" s="7" t="str">
        <f>Tabela813[[#This Row],[NR]]&amp; " - "&amp;Tabela813[[#This Row],[Especificação]]</f>
        <v>1.2.1.6.03.2.2.00 - Contribuição para Fundos de Assistência Médica - Servidores Civis - Parcelamentos - Multas e Juros de Mora</v>
      </c>
    </row>
    <row r="394" spans="1:21" ht="45">
      <c r="A394" s="23"/>
      <c r="B394" s="29"/>
      <c r="C394" s="20" t="s">
        <v>781</v>
      </c>
      <c r="D394" s="20" t="s">
        <v>790</v>
      </c>
      <c r="E394" s="20" t="s">
        <v>781</v>
      </c>
      <c r="F394" s="20" t="s">
        <v>786</v>
      </c>
      <c r="G394" s="20" t="s">
        <v>794</v>
      </c>
      <c r="H394" s="20" t="s">
        <v>790</v>
      </c>
      <c r="I394" s="20" t="s">
        <v>792</v>
      </c>
      <c r="J394" s="20" t="s">
        <v>787</v>
      </c>
      <c r="K394" s="16" t="str">
        <f>IF(Tabela813[[#This Row],[C]]&lt;&gt;"",IF(Tabela813[[#This Row],[RED]]&lt;&gt;"",(Tabela813[[#This Row],[RED]] &amp; "."),"") &amp; CONCATENATE(Tabela813[[#This Row],[C]],".",Tabela813[[#This Row],[O]],".",Tabela813[[#This Row],[E]],".",Tabela813[[#This Row],[D1]],".",Tabela813[[#This Row],[D2]],".",Tabela813[[#This Row],[D3]],".",Tabela813[[#This Row],[T]],".",Tabela813[[#This Row],[D4]]),"")</f>
        <v>1.2.1.6.03.2.5.00</v>
      </c>
      <c r="L394" s="21" t="s">
        <v>3805</v>
      </c>
      <c r="M394" s="16" t="str">
        <f t="shared" si="6"/>
        <v>A</v>
      </c>
      <c r="N394" s="16">
        <f>IF(VALUE(Tabela813[[#This Row],[RED]]) &gt; 0,1,0) + IF(VALUE(J394)&gt;0,8,IF(VALUE(I394)&gt;0,7,IF(VALUE(H394)&gt;0,6,IF(VALUE(G394)&gt;0,5,IF(VALUE(F394)&gt;0,4,IF(VALUE(E394)&gt;0,3,IF(VALUE(D394)&gt;0,2,1)))))))</f>
        <v>7</v>
      </c>
      <c r="O394" s="20" t="s">
        <v>50</v>
      </c>
      <c r="P394" s="1" t="s">
        <v>165</v>
      </c>
      <c r="Q394" s="1"/>
      <c r="R394" s="16"/>
      <c r="T394" s="7" t="str">
        <f>Tabela813[[#This Row],[NR]]&amp;" - "&amp;Tabela813[[#This Row],[Especificação]]</f>
        <v>1.2.1.6.03.2.5.00 - Contribuição para Fundos de Assistência Médica - Servidores Civis - Parcelamentos - Multas</v>
      </c>
      <c r="U394" s="7" t="str">
        <f>Tabela813[[#This Row],[NR]]&amp; " - "&amp;Tabela813[[#This Row],[Especificação]]</f>
        <v>1.2.1.6.03.2.5.00 - Contribuição para Fundos de Assistência Médica - Servidores Civis - Parcelamentos - Multas</v>
      </c>
    </row>
    <row r="395" spans="1:21" ht="45">
      <c r="A395" s="23"/>
      <c r="B395" s="29"/>
      <c r="C395" s="20" t="s">
        <v>781</v>
      </c>
      <c r="D395" s="20" t="s">
        <v>790</v>
      </c>
      <c r="E395" s="20" t="s">
        <v>781</v>
      </c>
      <c r="F395" s="20" t="s">
        <v>786</v>
      </c>
      <c r="G395" s="20" t="s">
        <v>794</v>
      </c>
      <c r="H395" s="20" t="s">
        <v>790</v>
      </c>
      <c r="I395" s="20" t="s">
        <v>786</v>
      </c>
      <c r="J395" s="20" t="s">
        <v>787</v>
      </c>
      <c r="K395" s="16" t="str">
        <f>IF(Tabela813[[#This Row],[C]]&lt;&gt;"",IF(Tabela813[[#This Row],[RED]]&lt;&gt;"",(Tabela813[[#This Row],[RED]] &amp; "."),"") &amp; CONCATENATE(Tabela813[[#This Row],[C]],".",Tabela813[[#This Row],[O]],".",Tabela813[[#This Row],[E]],".",Tabela813[[#This Row],[D1]],".",Tabela813[[#This Row],[D2]],".",Tabela813[[#This Row],[D3]],".",Tabela813[[#This Row],[T]],".",Tabela813[[#This Row],[D4]]),"")</f>
        <v>1.2.1.6.03.2.6.00</v>
      </c>
      <c r="L395" s="21" t="s">
        <v>3806</v>
      </c>
      <c r="M395" s="16" t="str">
        <f t="shared" si="6"/>
        <v>A</v>
      </c>
      <c r="N395" s="16">
        <f>IF(VALUE(Tabela813[[#This Row],[RED]]) &gt; 0,1,0) + IF(VALUE(J395)&gt;0,8,IF(VALUE(I395)&gt;0,7,IF(VALUE(H395)&gt;0,6,IF(VALUE(G395)&gt;0,5,IF(VALUE(F395)&gt;0,4,IF(VALUE(E395)&gt;0,3,IF(VALUE(D395)&gt;0,2,1)))))))</f>
        <v>7</v>
      </c>
      <c r="O395" s="20" t="s">
        <v>50</v>
      </c>
      <c r="P395" s="1" t="s">
        <v>165</v>
      </c>
      <c r="Q395" s="1"/>
      <c r="R395" s="16"/>
      <c r="T395" s="7" t="str">
        <f>Tabela813[[#This Row],[NR]]&amp;" - "&amp;Tabela813[[#This Row],[Especificação]]</f>
        <v>1.2.1.6.03.2.6.00 - Contribuição para Fundos de Assistência Médica - Servidores Civis - Parcelamentos - Juros de Mora</v>
      </c>
      <c r="U395" s="7" t="str">
        <f>Tabela813[[#This Row],[NR]]&amp; " - "&amp;Tabela813[[#This Row],[Especificação]]</f>
        <v>1.2.1.6.03.2.6.00 - Contribuição para Fundos de Assistência Médica - Servidores Civis - Parcelamentos - Juros de Mora</v>
      </c>
    </row>
    <row r="396" spans="1:21" ht="45">
      <c r="A396" s="23"/>
      <c r="B396" s="29"/>
      <c r="C396" s="20" t="s">
        <v>781</v>
      </c>
      <c r="D396" s="20" t="s">
        <v>790</v>
      </c>
      <c r="E396" s="20" t="s">
        <v>781</v>
      </c>
      <c r="F396" s="20" t="s">
        <v>786</v>
      </c>
      <c r="G396" s="20" t="s">
        <v>797</v>
      </c>
      <c r="H396" s="20" t="s">
        <v>784</v>
      </c>
      <c r="I396" s="20" t="s">
        <v>784</v>
      </c>
      <c r="J396" s="20" t="s">
        <v>787</v>
      </c>
      <c r="K396" s="16" t="str">
        <f>IF(Tabela813[[#This Row],[C]]&lt;&gt;"",IF(Tabela813[[#This Row],[RED]]&lt;&gt;"",(Tabela813[[#This Row],[RED]] &amp; "."),"") &amp; CONCATENATE(Tabela813[[#This Row],[C]],".",Tabela813[[#This Row],[O]],".",Tabela813[[#This Row],[E]],".",Tabela813[[#This Row],[D1]],".",Tabela813[[#This Row],[D2]],".",Tabela813[[#This Row],[D3]],".",Tabela813[[#This Row],[T]],".",Tabela813[[#This Row],[D4]]),"")</f>
        <v>1.2.1.6.99.0.0.00</v>
      </c>
      <c r="L396" s="21" t="s">
        <v>166</v>
      </c>
      <c r="M396" s="16" t="str">
        <f t="shared" si="6"/>
        <v>S</v>
      </c>
      <c r="N396" s="16">
        <f>IF(VALUE(Tabela813[[#This Row],[RED]]) &gt; 0,1,0) + IF(VALUE(J396)&gt;0,8,IF(VALUE(I396)&gt;0,7,IF(VALUE(H396)&gt;0,6,IF(VALUE(G396)&gt;0,5,IF(VALUE(F396)&gt;0,4,IF(VALUE(E396)&gt;0,3,IF(VALUE(D396)&gt;0,2,1)))))))</f>
        <v>5</v>
      </c>
      <c r="O396" s="20" t="s">
        <v>50</v>
      </c>
      <c r="P396" s="1" t="s">
        <v>170</v>
      </c>
      <c r="Q396" s="1"/>
      <c r="R396" s="16"/>
      <c r="T396" s="7" t="str">
        <f>Tabela813[[#This Row],[NR]]&amp;" - "&amp;Tabela813[[#This Row],[Especificação]]</f>
        <v>1.2.1.6.99.0.0.00 - Contribuição para Fundos de Assistência Médica - Outros Beneficiários</v>
      </c>
      <c r="U396" s="7" t="str">
        <f>Tabela813[[#This Row],[NR]]&amp; " - "&amp;Tabela813[[#This Row],[Especificação]]</f>
        <v>1.2.1.6.99.0.0.00 - Contribuição para Fundos de Assistência Médica - Outros Beneficiários</v>
      </c>
    </row>
    <row r="397" spans="1:21" ht="45">
      <c r="A397" s="23"/>
      <c r="B397" s="29"/>
      <c r="C397" s="20" t="s">
        <v>781</v>
      </c>
      <c r="D397" s="20" t="s">
        <v>790</v>
      </c>
      <c r="E397" s="20" t="s">
        <v>781</v>
      </c>
      <c r="F397" s="20" t="s">
        <v>786</v>
      </c>
      <c r="G397" s="20" t="s">
        <v>797</v>
      </c>
      <c r="H397" s="20" t="s">
        <v>781</v>
      </c>
      <c r="I397" s="20" t="s">
        <v>784</v>
      </c>
      <c r="J397" s="20" t="s">
        <v>787</v>
      </c>
      <c r="K397" s="16" t="str">
        <f>IF(Tabela813[[#This Row],[C]]&lt;&gt;"",IF(Tabela813[[#This Row],[RED]]&lt;&gt;"",(Tabela813[[#This Row],[RED]] &amp; "."),"") &amp; CONCATENATE(Tabela813[[#This Row],[C]],".",Tabela813[[#This Row],[O]],".",Tabela813[[#This Row],[E]],".",Tabela813[[#This Row],[D1]],".",Tabela813[[#This Row],[D2]],".",Tabela813[[#This Row],[D3]],".",Tabela813[[#This Row],[T]],".",Tabela813[[#This Row],[D4]]),"")</f>
        <v>1.2.1.6.99.1.0.00</v>
      </c>
      <c r="L397" s="21" t="s">
        <v>166</v>
      </c>
      <c r="M397" s="16" t="str">
        <f t="shared" si="6"/>
        <v>S</v>
      </c>
      <c r="N397" s="16">
        <f>IF(VALUE(Tabela813[[#This Row],[RED]]) &gt; 0,1,0) + IF(VALUE(J397)&gt;0,8,IF(VALUE(I397)&gt;0,7,IF(VALUE(H397)&gt;0,6,IF(VALUE(G397)&gt;0,5,IF(VALUE(F397)&gt;0,4,IF(VALUE(E397)&gt;0,3,IF(VALUE(D397)&gt;0,2,1)))))))</f>
        <v>6</v>
      </c>
      <c r="O397" s="20" t="s">
        <v>50</v>
      </c>
      <c r="P397" s="1" t="s">
        <v>167</v>
      </c>
      <c r="Q397" s="1"/>
      <c r="R397" s="16"/>
      <c r="T397" s="7" t="str">
        <f>Tabela813[[#This Row],[NR]]&amp;" - "&amp;Tabela813[[#This Row],[Especificação]]</f>
        <v>1.2.1.6.99.1.0.00 - Contribuição para Fundos de Assistência Médica - Outros Beneficiários</v>
      </c>
      <c r="U397" s="7" t="str">
        <f>Tabela813[[#This Row],[NR]]&amp; " - "&amp;Tabela813[[#This Row],[Especificação]]</f>
        <v>1.2.1.6.99.1.0.00 - Contribuição para Fundos de Assistência Médica - Outros Beneficiários</v>
      </c>
    </row>
    <row r="398" spans="1:21" ht="45">
      <c r="A398" s="23"/>
      <c r="B398" s="29"/>
      <c r="C398" s="20" t="s">
        <v>781</v>
      </c>
      <c r="D398" s="20" t="s">
        <v>790</v>
      </c>
      <c r="E398" s="20" t="s">
        <v>781</v>
      </c>
      <c r="F398" s="20" t="s">
        <v>786</v>
      </c>
      <c r="G398" s="20" t="s">
        <v>797</v>
      </c>
      <c r="H398" s="20" t="s">
        <v>781</v>
      </c>
      <c r="I398" s="20" t="s">
        <v>781</v>
      </c>
      <c r="J398" s="20" t="s">
        <v>787</v>
      </c>
      <c r="K398" s="16" t="str">
        <f>IF(Tabela813[[#This Row],[C]]&lt;&gt;"",IF(Tabela813[[#This Row],[RED]]&lt;&gt;"",(Tabela813[[#This Row],[RED]] &amp; "."),"") &amp; CONCATENATE(Tabela813[[#This Row],[C]],".",Tabela813[[#This Row],[O]],".",Tabela813[[#This Row],[E]],".",Tabela813[[#This Row],[D1]],".",Tabela813[[#This Row],[D2]],".",Tabela813[[#This Row],[D3]],".",Tabela813[[#This Row],[T]],".",Tabela813[[#This Row],[D4]]),"")</f>
        <v>1.2.1.6.99.1.1.00</v>
      </c>
      <c r="L398" s="21" t="s">
        <v>3807</v>
      </c>
      <c r="M398" s="16" t="str">
        <f t="shared" si="6"/>
        <v>A</v>
      </c>
      <c r="N398" s="16">
        <f>IF(VALUE(Tabela813[[#This Row],[RED]]) &gt; 0,1,0) + IF(VALUE(J398)&gt;0,8,IF(VALUE(I398)&gt;0,7,IF(VALUE(H398)&gt;0,6,IF(VALUE(G398)&gt;0,5,IF(VALUE(F398)&gt;0,4,IF(VALUE(E398)&gt;0,3,IF(VALUE(D398)&gt;0,2,1)))))))</f>
        <v>7</v>
      </c>
      <c r="O398" s="20" t="s">
        <v>50</v>
      </c>
      <c r="P398" s="1" t="s">
        <v>167</v>
      </c>
      <c r="Q398" s="1"/>
      <c r="R398" s="16"/>
      <c r="T398" s="7" t="str">
        <f>Tabela813[[#This Row],[NR]]&amp;" - "&amp;Tabela813[[#This Row],[Especificação]]</f>
        <v>1.2.1.6.99.1.1.00 - Contribuição para Fundos de Assistência Médica - Outros Beneficiários - Principal</v>
      </c>
      <c r="U398" s="7" t="str">
        <f>Tabela813[[#This Row],[NR]]&amp; " - "&amp;Tabela813[[#This Row],[Especificação]]</f>
        <v>1.2.1.6.99.1.1.00 - Contribuição para Fundos de Assistência Médica - Outros Beneficiários - Principal</v>
      </c>
    </row>
    <row r="399" spans="1:21" ht="45">
      <c r="A399" s="23"/>
      <c r="B399" s="29"/>
      <c r="C399" s="20" t="s">
        <v>781</v>
      </c>
      <c r="D399" s="20" t="s">
        <v>790</v>
      </c>
      <c r="E399" s="20" t="s">
        <v>781</v>
      </c>
      <c r="F399" s="20" t="s">
        <v>786</v>
      </c>
      <c r="G399" s="20" t="s">
        <v>797</v>
      </c>
      <c r="H399" s="20" t="s">
        <v>781</v>
      </c>
      <c r="I399" s="20" t="s">
        <v>790</v>
      </c>
      <c r="J399" s="20" t="s">
        <v>787</v>
      </c>
      <c r="K399" s="16" t="str">
        <f>IF(Tabela813[[#This Row],[C]]&lt;&gt;"",IF(Tabela813[[#This Row],[RED]]&lt;&gt;"",(Tabela813[[#This Row],[RED]] &amp; "."),"") &amp; CONCATENATE(Tabela813[[#This Row],[C]],".",Tabela813[[#This Row],[O]],".",Tabela813[[#This Row],[E]],".",Tabela813[[#This Row],[D1]],".",Tabela813[[#This Row],[D2]],".",Tabela813[[#This Row],[D3]],".",Tabela813[[#This Row],[T]],".",Tabela813[[#This Row],[D4]]),"")</f>
        <v>1.2.1.6.99.1.2.00</v>
      </c>
      <c r="L399" s="21" t="s">
        <v>3808</v>
      </c>
      <c r="M399" s="16" t="str">
        <f t="shared" si="6"/>
        <v>A</v>
      </c>
      <c r="N399" s="16">
        <f>IF(VALUE(Tabela813[[#This Row],[RED]]) &gt; 0,1,0) + IF(VALUE(J399)&gt;0,8,IF(VALUE(I399)&gt;0,7,IF(VALUE(H399)&gt;0,6,IF(VALUE(G399)&gt;0,5,IF(VALUE(F399)&gt;0,4,IF(VALUE(E399)&gt;0,3,IF(VALUE(D399)&gt;0,2,1)))))))</f>
        <v>7</v>
      </c>
      <c r="O399" s="20" t="s">
        <v>50</v>
      </c>
      <c r="P399" s="1" t="s">
        <v>167</v>
      </c>
      <c r="Q399" s="1"/>
      <c r="R399" s="16"/>
      <c r="T399" s="7" t="str">
        <f>Tabela813[[#This Row],[NR]]&amp;" - "&amp;Tabela813[[#This Row],[Especificação]]</f>
        <v>1.2.1.6.99.1.2.00 - Contribuição para Fundos de Assistência Médica - Outros Beneficiários - Multas e Juros de Mora</v>
      </c>
      <c r="U399" s="7" t="str">
        <f>Tabela813[[#This Row],[NR]]&amp; " - "&amp;Tabela813[[#This Row],[Especificação]]</f>
        <v>1.2.1.6.99.1.2.00 - Contribuição para Fundos de Assistência Médica - Outros Beneficiários - Multas e Juros de Mora</v>
      </c>
    </row>
    <row r="400" spans="1:21" ht="45">
      <c r="A400" s="23"/>
      <c r="B400" s="29"/>
      <c r="C400" s="20" t="s">
        <v>781</v>
      </c>
      <c r="D400" s="20" t="s">
        <v>790</v>
      </c>
      <c r="E400" s="20" t="s">
        <v>781</v>
      </c>
      <c r="F400" s="20" t="s">
        <v>786</v>
      </c>
      <c r="G400" s="20" t="s">
        <v>797</v>
      </c>
      <c r="H400" s="20" t="s">
        <v>781</v>
      </c>
      <c r="I400" s="20" t="s">
        <v>792</v>
      </c>
      <c r="J400" s="20" t="s">
        <v>787</v>
      </c>
      <c r="K400" s="16" t="str">
        <f>IF(Tabela813[[#This Row],[C]]&lt;&gt;"",IF(Tabela813[[#This Row],[RED]]&lt;&gt;"",(Tabela813[[#This Row],[RED]] &amp; "."),"") &amp; CONCATENATE(Tabela813[[#This Row],[C]],".",Tabela813[[#This Row],[O]],".",Tabela813[[#This Row],[E]],".",Tabela813[[#This Row],[D1]],".",Tabela813[[#This Row],[D2]],".",Tabela813[[#This Row],[D3]],".",Tabela813[[#This Row],[T]],".",Tabela813[[#This Row],[D4]]),"")</f>
        <v>1.2.1.6.99.1.5.00</v>
      </c>
      <c r="L400" s="21" t="s">
        <v>3809</v>
      </c>
      <c r="M400" s="16" t="str">
        <f t="shared" si="6"/>
        <v>A</v>
      </c>
      <c r="N400" s="16">
        <f>IF(VALUE(Tabela813[[#This Row],[RED]]) &gt; 0,1,0) + IF(VALUE(J400)&gt;0,8,IF(VALUE(I400)&gt;0,7,IF(VALUE(H400)&gt;0,6,IF(VALUE(G400)&gt;0,5,IF(VALUE(F400)&gt;0,4,IF(VALUE(E400)&gt;0,3,IF(VALUE(D400)&gt;0,2,1)))))))</f>
        <v>7</v>
      </c>
      <c r="O400" s="20" t="s">
        <v>50</v>
      </c>
      <c r="P400" s="1" t="s">
        <v>167</v>
      </c>
      <c r="Q400" s="1"/>
      <c r="R400" s="16"/>
      <c r="T400" s="7" t="str">
        <f>Tabela813[[#This Row],[NR]]&amp;" - "&amp;Tabela813[[#This Row],[Especificação]]</f>
        <v>1.2.1.6.99.1.5.00 - Contribuição para Fundos de Assistência Médica - Outros Beneficiários - Multas</v>
      </c>
      <c r="U400" s="7" t="str">
        <f>Tabela813[[#This Row],[NR]]&amp; " - "&amp;Tabela813[[#This Row],[Especificação]]</f>
        <v>1.2.1.6.99.1.5.00 - Contribuição para Fundos de Assistência Médica - Outros Beneficiários - Multas</v>
      </c>
    </row>
    <row r="401" spans="1:21" ht="45">
      <c r="A401" s="23"/>
      <c r="B401" s="29"/>
      <c r="C401" s="20" t="s">
        <v>781</v>
      </c>
      <c r="D401" s="20" t="s">
        <v>790</v>
      </c>
      <c r="E401" s="20" t="s">
        <v>781</v>
      </c>
      <c r="F401" s="20" t="s">
        <v>786</v>
      </c>
      <c r="G401" s="20" t="s">
        <v>797</v>
      </c>
      <c r="H401" s="20" t="s">
        <v>781</v>
      </c>
      <c r="I401" s="20" t="s">
        <v>786</v>
      </c>
      <c r="J401" s="20" t="s">
        <v>787</v>
      </c>
      <c r="K401" s="16" t="str">
        <f>IF(Tabela813[[#This Row],[C]]&lt;&gt;"",IF(Tabela813[[#This Row],[RED]]&lt;&gt;"",(Tabela813[[#This Row],[RED]] &amp; "."),"") &amp; CONCATENATE(Tabela813[[#This Row],[C]],".",Tabela813[[#This Row],[O]],".",Tabela813[[#This Row],[E]],".",Tabela813[[#This Row],[D1]],".",Tabela813[[#This Row],[D2]],".",Tabela813[[#This Row],[D3]],".",Tabela813[[#This Row],[T]],".",Tabela813[[#This Row],[D4]]),"")</f>
        <v>1.2.1.6.99.1.6.00</v>
      </c>
      <c r="L401" s="21" t="s">
        <v>3810</v>
      </c>
      <c r="M401" s="16" t="str">
        <f t="shared" si="6"/>
        <v>A</v>
      </c>
      <c r="N401" s="16">
        <f>IF(VALUE(Tabela813[[#This Row],[RED]]) &gt; 0,1,0) + IF(VALUE(J401)&gt;0,8,IF(VALUE(I401)&gt;0,7,IF(VALUE(H401)&gt;0,6,IF(VALUE(G401)&gt;0,5,IF(VALUE(F401)&gt;0,4,IF(VALUE(E401)&gt;0,3,IF(VALUE(D401)&gt;0,2,1)))))))</f>
        <v>7</v>
      </c>
      <c r="O401" s="20" t="s">
        <v>50</v>
      </c>
      <c r="P401" s="1" t="s">
        <v>167</v>
      </c>
      <c r="Q401" s="1"/>
      <c r="R401" s="16"/>
      <c r="T401" s="7" t="str">
        <f>Tabela813[[#This Row],[NR]]&amp;" - "&amp;Tabela813[[#This Row],[Especificação]]</f>
        <v>1.2.1.6.99.1.6.00 - Contribuição para Fundos de Assistência Médica - Outros Beneficiários - Juros de Mora</v>
      </c>
      <c r="U401" s="7" t="str">
        <f>Tabela813[[#This Row],[NR]]&amp; " - "&amp;Tabela813[[#This Row],[Especificação]]</f>
        <v>1.2.1.6.99.1.6.00 - Contribuição para Fundos de Assistência Médica - Outros Beneficiários - Juros de Mora</v>
      </c>
    </row>
    <row r="402" spans="1:21" ht="45">
      <c r="A402" s="23"/>
      <c r="B402" s="29"/>
      <c r="C402" s="20" t="s">
        <v>781</v>
      </c>
      <c r="D402" s="20" t="s">
        <v>790</v>
      </c>
      <c r="E402" s="20" t="s">
        <v>781</v>
      </c>
      <c r="F402" s="20" t="s">
        <v>786</v>
      </c>
      <c r="G402" s="20" t="s">
        <v>797</v>
      </c>
      <c r="H402" s="20" t="s">
        <v>790</v>
      </c>
      <c r="I402" s="20" t="s">
        <v>784</v>
      </c>
      <c r="J402" s="20" t="s">
        <v>787</v>
      </c>
      <c r="K402" s="16" t="str">
        <f>IF(Tabela813[[#This Row],[C]]&lt;&gt;"",IF(Tabela813[[#This Row],[RED]]&lt;&gt;"",(Tabela813[[#This Row],[RED]] &amp; "."),"") &amp; CONCATENATE(Tabela813[[#This Row],[C]],".",Tabela813[[#This Row],[O]],".",Tabela813[[#This Row],[E]],".",Tabela813[[#This Row],[D1]],".",Tabela813[[#This Row],[D2]],".",Tabela813[[#This Row],[D3]],".",Tabela813[[#This Row],[T]],".",Tabela813[[#This Row],[D4]]),"")</f>
        <v>1.2.1.6.99.2.0.00</v>
      </c>
      <c r="L402" s="21" t="s">
        <v>168</v>
      </c>
      <c r="M402" s="16" t="str">
        <f t="shared" si="6"/>
        <v>S</v>
      </c>
      <c r="N402" s="16">
        <f>IF(VALUE(Tabela813[[#This Row],[RED]]) &gt; 0,1,0) + IF(VALUE(J402)&gt;0,8,IF(VALUE(I402)&gt;0,7,IF(VALUE(H402)&gt;0,6,IF(VALUE(G402)&gt;0,5,IF(VALUE(F402)&gt;0,4,IF(VALUE(E402)&gt;0,3,IF(VALUE(D402)&gt;0,2,1)))))))</f>
        <v>6</v>
      </c>
      <c r="O402" s="20" t="s">
        <v>50</v>
      </c>
      <c r="P402" s="1" t="s">
        <v>169</v>
      </c>
      <c r="Q402" s="1"/>
      <c r="R402" s="16"/>
      <c r="T402" s="7" t="str">
        <f>Tabela813[[#This Row],[NR]]&amp;" - "&amp;Tabela813[[#This Row],[Especificação]]</f>
        <v>1.2.1.6.99.2.0.00 - Contribuição para Fundos de Assistência Médica - Outros Beneficiários - Parcelamentos</v>
      </c>
      <c r="U402" s="7" t="str">
        <f>Tabela813[[#This Row],[NR]]&amp; " - "&amp;Tabela813[[#This Row],[Especificação]]</f>
        <v>1.2.1.6.99.2.0.00 - Contribuição para Fundos de Assistência Médica - Outros Beneficiários - Parcelamentos</v>
      </c>
    </row>
    <row r="403" spans="1:21" ht="45">
      <c r="A403" s="23"/>
      <c r="B403" s="29"/>
      <c r="C403" s="20" t="s">
        <v>781</v>
      </c>
      <c r="D403" s="20" t="s">
        <v>790</v>
      </c>
      <c r="E403" s="20" t="s">
        <v>781</v>
      </c>
      <c r="F403" s="20" t="s">
        <v>786</v>
      </c>
      <c r="G403" s="20" t="s">
        <v>797</v>
      </c>
      <c r="H403" s="20" t="s">
        <v>790</v>
      </c>
      <c r="I403" s="20" t="s">
        <v>781</v>
      </c>
      <c r="J403" s="20" t="s">
        <v>787</v>
      </c>
      <c r="K403" s="16" t="str">
        <f>IF(Tabela813[[#This Row],[C]]&lt;&gt;"",IF(Tabela813[[#This Row],[RED]]&lt;&gt;"",(Tabela813[[#This Row],[RED]] &amp; "."),"") &amp; CONCATENATE(Tabela813[[#This Row],[C]],".",Tabela813[[#This Row],[O]],".",Tabela813[[#This Row],[E]],".",Tabela813[[#This Row],[D1]],".",Tabela813[[#This Row],[D2]],".",Tabela813[[#This Row],[D3]],".",Tabela813[[#This Row],[T]],".",Tabela813[[#This Row],[D4]]),"")</f>
        <v>1.2.1.6.99.2.1.00</v>
      </c>
      <c r="L403" s="21" t="s">
        <v>3811</v>
      </c>
      <c r="M403" s="16" t="str">
        <f t="shared" si="6"/>
        <v>A</v>
      </c>
      <c r="N403" s="16">
        <f>IF(VALUE(Tabela813[[#This Row],[RED]]) &gt; 0,1,0) + IF(VALUE(J403)&gt;0,8,IF(VALUE(I403)&gt;0,7,IF(VALUE(H403)&gt;0,6,IF(VALUE(G403)&gt;0,5,IF(VALUE(F403)&gt;0,4,IF(VALUE(E403)&gt;0,3,IF(VALUE(D403)&gt;0,2,1)))))))</f>
        <v>7</v>
      </c>
      <c r="O403" s="20" t="s">
        <v>50</v>
      </c>
      <c r="P403" s="1" t="s">
        <v>169</v>
      </c>
      <c r="Q403" s="1"/>
      <c r="R403" s="16"/>
      <c r="T403" s="7" t="str">
        <f>Tabela813[[#This Row],[NR]]&amp;" - "&amp;Tabela813[[#This Row],[Especificação]]</f>
        <v>1.2.1.6.99.2.1.00 - Contribuição para Fundos de Assistência Médica - Outros Beneficiários - Parcelamentos - Principal</v>
      </c>
      <c r="U403" s="7" t="str">
        <f>Tabela813[[#This Row],[NR]]&amp; " - "&amp;Tabela813[[#This Row],[Especificação]]</f>
        <v>1.2.1.6.99.2.1.00 - Contribuição para Fundos de Assistência Médica - Outros Beneficiários - Parcelamentos - Principal</v>
      </c>
    </row>
    <row r="404" spans="1:21" ht="45">
      <c r="A404" s="23"/>
      <c r="B404" s="29"/>
      <c r="C404" s="20" t="s">
        <v>781</v>
      </c>
      <c r="D404" s="20" t="s">
        <v>790</v>
      </c>
      <c r="E404" s="20" t="s">
        <v>781</v>
      </c>
      <c r="F404" s="20" t="s">
        <v>786</v>
      </c>
      <c r="G404" s="20" t="s">
        <v>797</v>
      </c>
      <c r="H404" s="20" t="s">
        <v>790</v>
      </c>
      <c r="I404" s="20" t="s">
        <v>790</v>
      </c>
      <c r="J404" s="20" t="s">
        <v>787</v>
      </c>
      <c r="K404" s="16" t="str">
        <f>IF(Tabela813[[#This Row],[C]]&lt;&gt;"",IF(Tabela813[[#This Row],[RED]]&lt;&gt;"",(Tabela813[[#This Row],[RED]] &amp; "."),"") &amp; CONCATENATE(Tabela813[[#This Row],[C]],".",Tabela813[[#This Row],[O]],".",Tabela813[[#This Row],[E]],".",Tabela813[[#This Row],[D1]],".",Tabela813[[#This Row],[D2]],".",Tabela813[[#This Row],[D3]],".",Tabela813[[#This Row],[T]],".",Tabela813[[#This Row],[D4]]),"")</f>
        <v>1.2.1.6.99.2.2.00</v>
      </c>
      <c r="L404" s="21" t="s">
        <v>3812</v>
      </c>
      <c r="M404" s="16" t="str">
        <f t="shared" si="6"/>
        <v>A</v>
      </c>
      <c r="N404" s="16">
        <f>IF(VALUE(Tabela813[[#This Row],[RED]]) &gt; 0,1,0) + IF(VALUE(J404)&gt;0,8,IF(VALUE(I404)&gt;0,7,IF(VALUE(H404)&gt;0,6,IF(VALUE(G404)&gt;0,5,IF(VALUE(F404)&gt;0,4,IF(VALUE(E404)&gt;0,3,IF(VALUE(D404)&gt;0,2,1)))))))</f>
        <v>7</v>
      </c>
      <c r="O404" s="20" t="s">
        <v>50</v>
      </c>
      <c r="P404" s="1" t="s">
        <v>169</v>
      </c>
      <c r="Q404" s="1"/>
      <c r="R404" s="16"/>
      <c r="T404" s="7" t="str">
        <f>Tabela813[[#This Row],[NR]]&amp;" - "&amp;Tabela813[[#This Row],[Especificação]]</f>
        <v>1.2.1.6.99.2.2.00 - Contribuição para Fundos de Assistência Médica - Outros Beneficiários - Parcelamentos - Multas e Juros de Mora</v>
      </c>
      <c r="U404" s="7" t="str">
        <f>Tabela813[[#This Row],[NR]]&amp; " - "&amp;Tabela813[[#This Row],[Especificação]]</f>
        <v>1.2.1.6.99.2.2.00 - Contribuição para Fundos de Assistência Médica - Outros Beneficiários - Parcelamentos - Multas e Juros de Mora</v>
      </c>
    </row>
    <row r="405" spans="1:21" ht="45">
      <c r="A405" s="23"/>
      <c r="B405" s="29"/>
      <c r="C405" s="20" t="s">
        <v>781</v>
      </c>
      <c r="D405" s="20" t="s">
        <v>790</v>
      </c>
      <c r="E405" s="20" t="s">
        <v>781</v>
      </c>
      <c r="F405" s="20" t="s">
        <v>786</v>
      </c>
      <c r="G405" s="20" t="s">
        <v>797</v>
      </c>
      <c r="H405" s="20" t="s">
        <v>790</v>
      </c>
      <c r="I405" s="20" t="s">
        <v>792</v>
      </c>
      <c r="J405" s="20" t="s">
        <v>787</v>
      </c>
      <c r="K405" s="16" t="str">
        <f>IF(Tabela813[[#This Row],[C]]&lt;&gt;"",IF(Tabela813[[#This Row],[RED]]&lt;&gt;"",(Tabela813[[#This Row],[RED]] &amp; "."),"") &amp; CONCATENATE(Tabela813[[#This Row],[C]],".",Tabela813[[#This Row],[O]],".",Tabela813[[#This Row],[E]],".",Tabela813[[#This Row],[D1]],".",Tabela813[[#This Row],[D2]],".",Tabela813[[#This Row],[D3]],".",Tabela813[[#This Row],[T]],".",Tabela813[[#This Row],[D4]]),"")</f>
        <v>1.2.1.6.99.2.5.00</v>
      </c>
      <c r="L405" s="21" t="s">
        <v>3813</v>
      </c>
      <c r="M405" s="16" t="str">
        <f t="shared" si="6"/>
        <v>A</v>
      </c>
      <c r="N405" s="16">
        <f>IF(VALUE(Tabela813[[#This Row],[RED]]) &gt; 0,1,0) + IF(VALUE(J405)&gt;0,8,IF(VALUE(I405)&gt;0,7,IF(VALUE(H405)&gt;0,6,IF(VALUE(G405)&gt;0,5,IF(VALUE(F405)&gt;0,4,IF(VALUE(E405)&gt;0,3,IF(VALUE(D405)&gt;0,2,1)))))))</f>
        <v>7</v>
      </c>
      <c r="O405" s="20" t="s">
        <v>50</v>
      </c>
      <c r="P405" s="1" t="s">
        <v>169</v>
      </c>
      <c r="Q405" s="1"/>
      <c r="R405" s="16"/>
      <c r="T405" s="7" t="str">
        <f>Tabela813[[#This Row],[NR]]&amp;" - "&amp;Tabela813[[#This Row],[Especificação]]</f>
        <v>1.2.1.6.99.2.5.00 - Contribuição para Fundos de Assistência Médica - Outros Beneficiários - Parcelamentos - Multas</v>
      </c>
      <c r="U405" s="7" t="str">
        <f>Tabela813[[#This Row],[NR]]&amp; " - "&amp;Tabela813[[#This Row],[Especificação]]</f>
        <v>1.2.1.6.99.2.5.00 - Contribuição para Fundos de Assistência Médica - Outros Beneficiários - Parcelamentos - Multas</v>
      </c>
    </row>
    <row r="406" spans="1:21" ht="45">
      <c r="A406" s="23"/>
      <c r="B406" s="29"/>
      <c r="C406" s="20" t="s">
        <v>781</v>
      </c>
      <c r="D406" s="20" t="s">
        <v>790</v>
      </c>
      <c r="E406" s="20" t="s">
        <v>781</v>
      </c>
      <c r="F406" s="20" t="s">
        <v>786</v>
      </c>
      <c r="G406" s="20" t="s">
        <v>797</v>
      </c>
      <c r="H406" s="20" t="s">
        <v>790</v>
      </c>
      <c r="I406" s="20" t="s">
        <v>786</v>
      </c>
      <c r="J406" s="20" t="s">
        <v>787</v>
      </c>
      <c r="K406" s="16" t="str">
        <f>IF(Tabela813[[#This Row],[C]]&lt;&gt;"",IF(Tabela813[[#This Row],[RED]]&lt;&gt;"",(Tabela813[[#This Row],[RED]] &amp; "."),"") &amp; CONCATENATE(Tabela813[[#This Row],[C]],".",Tabela813[[#This Row],[O]],".",Tabela813[[#This Row],[E]],".",Tabela813[[#This Row],[D1]],".",Tabela813[[#This Row],[D2]],".",Tabela813[[#This Row],[D3]],".",Tabela813[[#This Row],[T]],".",Tabela813[[#This Row],[D4]]),"")</f>
        <v>1.2.1.6.99.2.6.00</v>
      </c>
      <c r="L406" s="21" t="s">
        <v>3814</v>
      </c>
      <c r="M406" s="16" t="str">
        <f t="shared" si="6"/>
        <v>A</v>
      </c>
      <c r="N406" s="16">
        <f>IF(VALUE(Tabela813[[#This Row],[RED]]) &gt; 0,1,0) + IF(VALUE(J406)&gt;0,8,IF(VALUE(I406)&gt;0,7,IF(VALUE(H406)&gt;0,6,IF(VALUE(G406)&gt;0,5,IF(VALUE(F406)&gt;0,4,IF(VALUE(E406)&gt;0,3,IF(VALUE(D406)&gt;0,2,1)))))))</f>
        <v>7</v>
      </c>
      <c r="O406" s="20" t="s">
        <v>50</v>
      </c>
      <c r="P406" s="1" t="s">
        <v>169</v>
      </c>
      <c r="Q406" s="1"/>
      <c r="R406" s="16"/>
      <c r="T406" s="7" t="str">
        <f>Tabela813[[#This Row],[NR]]&amp;" - "&amp;Tabela813[[#This Row],[Especificação]]</f>
        <v>1.2.1.6.99.2.6.00 - Contribuição para Fundos de Assistência Médica - Outros Beneficiários - Parcelamentos - Juros de Mora</v>
      </c>
      <c r="U406" s="7" t="str">
        <f>Tabela813[[#This Row],[NR]]&amp; " - "&amp;Tabela813[[#This Row],[Especificação]]</f>
        <v>1.2.1.6.99.2.6.00 - Contribuição para Fundos de Assistência Médica - Outros Beneficiários - Parcelamentos - Juros de Mora</v>
      </c>
    </row>
    <row r="407" spans="1:21" ht="30">
      <c r="A407" s="23"/>
      <c r="B407" s="29"/>
      <c r="C407" s="20" t="s">
        <v>781</v>
      </c>
      <c r="D407" s="20" t="s">
        <v>790</v>
      </c>
      <c r="E407" s="20" t="s">
        <v>781</v>
      </c>
      <c r="F407" s="20" t="s">
        <v>793</v>
      </c>
      <c r="G407" s="20" t="s">
        <v>787</v>
      </c>
      <c r="H407" s="20" t="s">
        <v>784</v>
      </c>
      <c r="I407" s="20" t="s">
        <v>784</v>
      </c>
      <c r="J407" s="20" t="s">
        <v>787</v>
      </c>
      <c r="K407" s="16" t="str">
        <f>IF(Tabela813[[#This Row],[C]]&lt;&gt;"",IF(Tabela813[[#This Row],[RED]]&lt;&gt;"",(Tabela813[[#This Row],[RED]] &amp; "."),"") &amp; CONCATENATE(Tabela813[[#This Row],[C]],".",Tabela813[[#This Row],[O]],".",Tabela813[[#This Row],[E]],".",Tabela813[[#This Row],[D1]],".",Tabela813[[#This Row],[D2]],".",Tabela813[[#This Row],[D3]],".",Tabela813[[#This Row],[T]],".",Tabela813[[#This Row],[D4]]),"")</f>
        <v>1.2.1.9.00.0.0.00</v>
      </c>
      <c r="L407" s="21" t="s">
        <v>172</v>
      </c>
      <c r="M407" s="16" t="str">
        <f t="shared" si="6"/>
        <v>S</v>
      </c>
      <c r="N407" s="16">
        <f>IF(VALUE(Tabela813[[#This Row],[RED]]) &gt; 0,1,0) + IF(VALUE(J407)&gt;0,8,IF(VALUE(I407)&gt;0,7,IF(VALUE(H407)&gt;0,6,IF(VALUE(G407)&gt;0,5,IF(VALUE(F407)&gt;0,4,IF(VALUE(E407)&gt;0,3,IF(VALUE(D407)&gt;0,2,1)))))))</f>
        <v>4</v>
      </c>
      <c r="O407" s="20" t="s">
        <v>44</v>
      </c>
      <c r="P407" s="1" t="s">
        <v>173</v>
      </c>
      <c r="Q407" s="1"/>
      <c r="R407" s="16"/>
      <c r="T407" s="7" t="str">
        <f>Tabela813[[#This Row],[NR]]&amp;" - "&amp;Tabela813[[#This Row],[Especificação]]</f>
        <v>1.2.1.9.00.0.0.00 - Outras Contribuições Sociais</v>
      </c>
      <c r="U407" s="7" t="str">
        <f>Tabela813[[#This Row],[NR]]&amp; " - "&amp;Tabela813[[#This Row],[Especificação]]</f>
        <v>1.2.1.9.00.0.0.00 - Outras Contribuições Sociais</v>
      </c>
    </row>
    <row r="408" spans="1:21" ht="30">
      <c r="A408" s="23"/>
      <c r="B408" s="29"/>
      <c r="C408" s="20" t="s">
        <v>781</v>
      </c>
      <c r="D408" s="20" t="s">
        <v>790</v>
      </c>
      <c r="E408" s="20" t="s">
        <v>781</v>
      </c>
      <c r="F408" s="20" t="s">
        <v>793</v>
      </c>
      <c r="G408" s="20" t="s">
        <v>797</v>
      </c>
      <c r="H408" s="20" t="s">
        <v>784</v>
      </c>
      <c r="I408" s="20" t="s">
        <v>784</v>
      </c>
      <c r="J408" s="20" t="s">
        <v>787</v>
      </c>
      <c r="K408" s="16" t="str">
        <f>IF(Tabela813[[#This Row],[C]]&lt;&gt;"",IF(Tabela813[[#This Row],[RED]]&lt;&gt;"",(Tabela813[[#This Row],[RED]] &amp; "."),"") &amp; CONCATENATE(Tabela813[[#This Row],[C]],".",Tabela813[[#This Row],[O]],".",Tabela813[[#This Row],[E]],".",Tabela813[[#This Row],[D1]],".",Tabela813[[#This Row],[D2]],".",Tabela813[[#This Row],[D3]],".",Tabela813[[#This Row],[T]],".",Tabela813[[#This Row],[D4]]),"")</f>
        <v>1.2.1.9.99.0.0.00</v>
      </c>
      <c r="L408" s="21" t="s">
        <v>174</v>
      </c>
      <c r="M408" s="16" t="str">
        <f t="shared" si="6"/>
        <v>S</v>
      </c>
      <c r="N408" s="16">
        <f>IF(VALUE(Tabela813[[#This Row],[RED]]) &gt; 0,1,0) + IF(VALUE(J408)&gt;0,8,IF(VALUE(I408)&gt;0,7,IF(VALUE(H408)&gt;0,6,IF(VALUE(G408)&gt;0,5,IF(VALUE(F408)&gt;0,4,IF(VALUE(E408)&gt;0,3,IF(VALUE(D408)&gt;0,2,1)))))))</f>
        <v>5</v>
      </c>
      <c r="O408" s="20" t="s">
        <v>50</v>
      </c>
      <c r="P408" s="1" t="s">
        <v>175</v>
      </c>
      <c r="Q408" s="1"/>
      <c r="R408" s="16"/>
      <c r="T408" s="7" t="str">
        <f>Tabela813[[#This Row],[NR]]&amp;" - "&amp;Tabela813[[#This Row],[Especificação]]</f>
        <v>1.2.1.9.99.0.0.00 - Demais Contribuições Sociais</v>
      </c>
      <c r="U408" s="7" t="str">
        <f>Tabela813[[#This Row],[NR]]&amp; " - "&amp;Tabela813[[#This Row],[Especificação]]</f>
        <v>1.2.1.9.99.0.0.00 - Demais Contribuições Sociais</v>
      </c>
    </row>
    <row r="409" spans="1:21" ht="75">
      <c r="A409" s="23"/>
      <c r="B409" s="29"/>
      <c r="C409" s="20" t="s">
        <v>781</v>
      </c>
      <c r="D409" s="20" t="s">
        <v>790</v>
      </c>
      <c r="E409" s="20" t="s">
        <v>781</v>
      </c>
      <c r="F409" s="20" t="s">
        <v>793</v>
      </c>
      <c r="G409" s="20" t="s">
        <v>797</v>
      </c>
      <c r="H409" s="20" t="s">
        <v>781</v>
      </c>
      <c r="I409" s="20" t="s">
        <v>784</v>
      </c>
      <c r="J409" s="20" t="s">
        <v>787</v>
      </c>
      <c r="K409" s="16" t="str">
        <f>IF(Tabela813[[#This Row],[C]]&lt;&gt;"",IF(Tabela813[[#This Row],[RED]]&lt;&gt;"",(Tabela813[[#This Row],[RED]] &amp; "."),"") &amp; CONCATENATE(Tabela813[[#This Row],[C]],".",Tabela813[[#This Row],[O]],".",Tabela813[[#This Row],[E]],".",Tabela813[[#This Row],[D1]],".",Tabela813[[#This Row],[D2]],".",Tabela813[[#This Row],[D3]],".",Tabela813[[#This Row],[T]],".",Tabela813[[#This Row],[D4]]),"")</f>
        <v>1.2.1.9.99.1.0.00</v>
      </c>
      <c r="L409" s="21" t="s">
        <v>2492</v>
      </c>
      <c r="M409" s="16" t="str">
        <f t="shared" si="6"/>
        <v>S</v>
      </c>
      <c r="N409" s="16">
        <f>IF(VALUE(Tabela813[[#This Row],[RED]]) &gt; 0,1,0) + IF(VALUE(J409)&gt;0,8,IF(VALUE(I409)&gt;0,7,IF(VALUE(H409)&gt;0,6,IF(VALUE(G409)&gt;0,5,IF(VALUE(F409)&gt;0,4,IF(VALUE(E409)&gt;0,3,IF(VALUE(D409)&gt;0,2,1)))))))</f>
        <v>6</v>
      </c>
      <c r="O409" s="20" t="s">
        <v>50</v>
      </c>
      <c r="P409" s="1" t="s">
        <v>176</v>
      </c>
      <c r="Q409" s="1"/>
      <c r="R409" s="16"/>
      <c r="T409" s="7" t="str">
        <f>Tabela813[[#This Row],[NR]]&amp;" - "&amp;Tabela813[[#This Row],[Especificação]]</f>
        <v>1.2.1.9.99.1.0.00 - Demais Contribuições Sociais Não Arrecadadas e Não Projetadas Pela RFB</v>
      </c>
      <c r="U409" s="7" t="str">
        <f>Tabela813[[#This Row],[NR]]&amp; " - "&amp;Tabela813[[#This Row],[Especificação]]</f>
        <v>1.2.1.9.99.1.0.00 - Demais Contribuições Sociais Não Arrecadadas e Não Projetadas Pela RFB</v>
      </c>
    </row>
    <row r="410" spans="1:21" ht="75">
      <c r="A410" s="23"/>
      <c r="B410" s="29"/>
      <c r="C410" s="20" t="s">
        <v>781</v>
      </c>
      <c r="D410" s="20" t="s">
        <v>790</v>
      </c>
      <c r="E410" s="20" t="s">
        <v>781</v>
      </c>
      <c r="F410" s="20" t="s">
        <v>793</v>
      </c>
      <c r="G410" s="20" t="s">
        <v>797</v>
      </c>
      <c r="H410" s="20" t="s">
        <v>781</v>
      </c>
      <c r="I410" s="20" t="s">
        <v>781</v>
      </c>
      <c r="J410" s="20" t="s">
        <v>787</v>
      </c>
      <c r="K410" s="16" t="str">
        <f>IF(Tabela813[[#This Row],[C]]&lt;&gt;"",IF(Tabela813[[#This Row],[RED]]&lt;&gt;"",(Tabela813[[#This Row],[RED]] &amp; "."),"") &amp; CONCATENATE(Tabela813[[#This Row],[C]],".",Tabela813[[#This Row],[O]],".",Tabela813[[#This Row],[E]],".",Tabela813[[#This Row],[D1]],".",Tabela813[[#This Row],[D2]],".",Tabela813[[#This Row],[D3]],".",Tabela813[[#This Row],[T]],".",Tabela813[[#This Row],[D4]]),"")</f>
        <v>1.2.1.9.99.1.1.00</v>
      </c>
      <c r="L410" s="21" t="s">
        <v>3815</v>
      </c>
      <c r="M410" s="16" t="str">
        <f t="shared" si="6"/>
        <v>A</v>
      </c>
      <c r="N410" s="16">
        <f>IF(VALUE(Tabela813[[#This Row],[RED]]) &gt; 0,1,0) + IF(VALUE(J410)&gt;0,8,IF(VALUE(I410)&gt;0,7,IF(VALUE(H410)&gt;0,6,IF(VALUE(G410)&gt;0,5,IF(VALUE(F410)&gt;0,4,IF(VALUE(E410)&gt;0,3,IF(VALUE(D410)&gt;0,2,1)))))))</f>
        <v>7</v>
      </c>
      <c r="O410" s="20" t="s">
        <v>50</v>
      </c>
      <c r="P410" s="1" t="s">
        <v>176</v>
      </c>
      <c r="Q410" s="1"/>
      <c r="R410" s="16"/>
      <c r="T410" s="7" t="str">
        <f>Tabela813[[#This Row],[NR]]&amp;" - "&amp;Tabela813[[#This Row],[Especificação]]</f>
        <v>1.2.1.9.99.1.1.00 - Demais Contribuições Sociais Não Arrecadadas e Não Projetadas Pela RFB - Principal</v>
      </c>
      <c r="U410" s="7" t="str">
        <f>Tabela813[[#This Row],[NR]]&amp; " - "&amp;Tabela813[[#This Row],[Especificação]]</f>
        <v>1.2.1.9.99.1.1.00 - Demais Contribuições Sociais Não Arrecadadas e Não Projetadas Pela RFB - Principal</v>
      </c>
    </row>
    <row r="411" spans="1:21" ht="75">
      <c r="A411" s="23"/>
      <c r="B411" s="29"/>
      <c r="C411" s="20" t="s">
        <v>781</v>
      </c>
      <c r="D411" s="20" t="s">
        <v>790</v>
      </c>
      <c r="E411" s="20" t="s">
        <v>781</v>
      </c>
      <c r="F411" s="20" t="s">
        <v>793</v>
      </c>
      <c r="G411" s="20" t="s">
        <v>797</v>
      </c>
      <c r="H411" s="20" t="s">
        <v>781</v>
      </c>
      <c r="I411" s="20" t="s">
        <v>790</v>
      </c>
      <c r="J411" s="20" t="s">
        <v>787</v>
      </c>
      <c r="K411" s="16" t="str">
        <f>IF(Tabela813[[#This Row],[C]]&lt;&gt;"",IF(Tabela813[[#This Row],[RED]]&lt;&gt;"",(Tabela813[[#This Row],[RED]] &amp; "."),"") &amp; CONCATENATE(Tabela813[[#This Row],[C]],".",Tabela813[[#This Row],[O]],".",Tabela813[[#This Row],[E]],".",Tabela813[[#This Row],[D1]],".",Tabela813[[#This Row],[D2]],".",Tabela813[[#This Row],[D3]],".",Tabela813[[#This Row],[T]],".",Tabela813[[#This Row],[D4]]),"")</f>
        <v>1.2.1.9.99.1.2.00</v>
      </c>
      <c r="L411" s="21" t="s">
        <v>3816</v>
      </c>
      <c r="M411" s="16" t="str">
        <f t="shared" si="6"/>
        <v>A</v>
      </c>
      <c r="N411" s="16">
        <f>IF(VALUE(Tabela813[[#This Row],[RED]]) &gt; 0,1,0) + IF(VALUE(J411)&gt;0,8,IF(VALUE(I411)&gt;0,7,IF(VALUE(H411)&gt;0,6,IF(VALUE(G411)&gt;0,5,IF(VALUE(F411)&gt;0,4,IF(VALUE(E411)&gt;0,3,IF(VALUE(D411)&gt;0,2,1)))))))</f>
        <v>7</v>
      </c>
      <c r="O411" s="20" t="s">
        <v>50</v>
      </c>
      <c r="P411" s="1" t="s">
        <v>176</v>
      </c>
      <c r="Q411" s="1"/>
      <c r="R411" s="16"/>
      <c r="T411" s="7" t="str">
        <f>Tabela813[[#This Row],[NR]]&amp;" - "&amp;Tabela813[[#This Row],[Especificação]]</f>
        <v>1.2.1.9.99.1.2.00 - Demais Contribuições Sociais Não Arrecadadas e Não Projetadas Pela RFB - Multas e Juros de Mora</v>
      </c>
      <c r="U411" s="7" t="str">
        <f>Tabela813[[#This Row],[NR]]&amp; " - "&amp;Tabela813[[#This Row],[Especificação]]</f>
        <v>1.2.1.9.99.1.2.00 - Demais Contribuições Sociais Não Arrecadadas e Não Projetadas Pela RFB - Multas e Juros de Mora</v>
      </c>
    </row>
    <row r="412" spans="1:21" ht="75">
      <c r="A412" s="23"/>
      <c r="B412" s="29"/>
      <c r="C412" s="20" t="s">
        <v>781</v>
      </c>
      <c r="D412" s="20" t="s">
        <v>790</v>
      </c>
      <c r="E412" s="20" t="s">
        <v>781</v>
      </c>
      <c r="F412" s="20" t="s">
        <v>793</v>
      </c>
      <c r="G412" s="20" t="s">
        <v>797</v>
      </c>
      <c r="H412" s="20" t="s">
        <v>781</v>
      </c>
      <c r="I412" s="20" t="s">
        <v>792</v>
      </c>
      <c r="J412" s="20" t="s">
        <v>787</v>
      </c>
      <c r="K412" s="16" t="str">
        <f>IF(Tabela813[[#This Row],[C]]&lt;&gt;"",IF(Tabela813[[#This Row],[RED]]&lt;&gt;"",(Tabela813[[#This Row],[RED]] &amp; "."),"") &amp; CONCATENATE(Tabela813[[#This Row],[C]],".",Tabela813[[#This Row],[O]],".",Tabela813[[#This Row],[E]],".",Tabela813[[#This Row],[D1]],".",Tabela813[[#This Row],[D2]],".",Tabela813[[#This Row],[D3]],".",Tabela813[[#This Row],[T]],".",Tabela813[[#This Row],[D4]]),"")</f>
        <v>1.2.1.9.99.1.5.00</v>
      </c>
      <c r="L412" s="21" t="s">
        <v>3817</v>
      </c>
      <c r="M412" s="16" t="str">
        <f t="shared" si="6"/>
        <v>A</v>
      </c>
      <c r="N412" s="16">
        <f>IF(VALUE(Tabela813[[#This Row],[RED]]) &gt; 0,1,0) + IF(VALUE(J412)&gt;0,8,IF(VALUE(I412)&gt;0,7,IF(VALUE(H412)&gt;0,6,IF(VALUE(G412)&gt;0,5,IF(VALUE(F412)&gt;0,4,IF(VALUE(E412)&gt;0,3,IF(VALUE(D412)&gt;0,2,1)))))))</f>
        <v>7</v>
      </c>
      <c r="O412" s="20" t="s">
        <v>50</v>
      </c>
      <c r="P412" s="1" t="s">
        <v>176</v>
      </c>
      <c r="Q412" s="1"/>
      <c r="R412" s="16"/>
      <c r="T412" s="7" t="str">
        <f>Tabela813[[#This Row],[NR]]&amp;" - "&amp;Tabela813[[#This Row],[Especificação]]</f>
        <v>1.2.1.9.99.1.5.00 - Demais Contribuições Sociais Não Arrecadadas e Não Projetadas Pela RFB - Multas</v>
      </c>
      <c r="U412" s="7" t="str">
        <f>Tabela813[[#This Row],[NR]]&amp; " - "&amp;Tabela813[[#This Row],[Especificação]]</f>
        <v>1.2.1.9.99.1.5.00 - Demais Contribuições Sociais Não Arrecadadas e Não Projetadas Pela RFB - Multas</v>
      </c>
    </row>
    <row r="413" spans="1:21" ht="75">
      <c r="A413" s="23"/>
      <c r="B413" s="29"/>
      <c r="C413" s="20" t="s">
        <v>781</v>
      </c>
      <c r="D413" s="20" t="s">
        <v>790</v>
      </c>
      <c r="E413" s="20" t="s">
        <v>781</v>
      </c>
      <c r="F413" s="20" t="s">
        <v>793</v>
      </c>
      <c r="G413" s="20" t="s">
        <v>797</v>
      </c>
      <c r="H413" s="20" t="s">
        <v>781</v>
      </c>
      <c r="I413" s="20" t="s">
        <v>786</v>
      </c>
      <c r="J413" s="20" t="s">
        <v>787</v>
      </c>
      <c r="K413" s="16" t="str">
        <f>IF(Tabela813[[#This Row],[C]]&lt;&gt;"",IF(Tabela813[[#This Row],[RED]]&lt;&gt;"",(Tabela813[[#This Row],[RED]] &amp; "."),"") &amp; CONCATENATE(Tabela813[[#This Row],[C]],".",Tabela813[[#This Row],[O]],".",Tabela813[[#This Row],[E]],".",Tabela813[[#This Row],[D1]],".",Tabela813[[#This Row],[D2]],".",Tabela813[[#This Row],[D3]],".",Tabela813[[#This Row],[T]],".",Tabela813[[#This Row],[D4]]),"")</f>
        <v>1.2.1.9.99.1.6.00</v>
      </c>
      <c r="L413" s="21" t="s">
        <v>3818</v>
      </c>
      <c r="M413" s="16" t="str">
        <f t="shared" si="6"/>
        <v>A</v>
      </c>
      <c r="N413" s="16">
        <f>IF(VALUE(Tabela813[[#This Row],[RED]]) &gt; 0,1,0) + IF(VALUE(J413)&gt;0,8,IF(VALUE(I413)&gt;0,7,IF(VALUE(H413)&gt;0,6,IF(VALUE(G413)&gt;0,5,IF(VALUE(F413)&gt;0,4,IF(VALUE(E413)&gt;0,3,IF(VALUE(D413)&gt;0,2,1)))))))</f>
        <v>7</v>
      </c>
      <c r="O413" s="20" t="s">
        <v>50</v>
      </c>
      <c r="P413" s="1" t="s">
        <v>176</v>
      </c>
      <c r="Q413" s="1"/>
      <c r="R413" s="16"/>
      <c r="T413" s="7" t="str">
        <f>Tabela813[[#This Row],[NR]]&amp;" - "&amp;Tabela813[[#This Row],[Especificação]]</f>
        <v>1.2.1.9.99.1.6.00 - Demais Contribuições Sociais Não Arrecadadas e Não Projetadas Pela RFB - Juros de Mora</v>
      </c>
      <c r="U413" s="7" t="str">
        <f>Tabela813[[#This Row],[NR]]&amp; " - "&amp;Tabela813[[#This Row],[Especificação]]</f>
        <v>1.2.1.9.99.1.6.00 - Demais Contribuições Sociais Não Arrecadadas e Não Projetadas Pela RFB - Juros de Mora</v>
      </c>
    </row>
    <row r="414" spans="1:21" ht="30">
      <c r="A414" s="23"/>
      <c r="B414" s="29"/>
      <c r="C414" s="20" t="s">
        <v>781</v>
      </c>
      <c r="D414" s="20" t="s">
        <v>790</v>
      </c>
      <c r="E414" s="20" t="s">
        <v>781</v>
      </c>
      <c r="F414" s="20" t="s">
        <v>793</v>
      </c>
      <c r="G414" s="20" t="s">
        <v>797</v>
      </c>
      <c r="H414" s="20" t="s">
        <v>790</v>
      </c>
      <c r="I414" s="20" t="s">
        <v>784</v>
      </c>
      <c r="J414" s="20" t="s">
        <v>787</v>
      </c>
      <c r="K414" s="16" t="str">
        <f>IF(Tabela813[[#This Row],[C]]&lt;&gt;"",IF(Tabela813[[#This Row],[RED]]&lt;&gt;"",(Tabela813[[#This Row],[RED]] &amp; "."),"") &amp; CONCATENATE(Tabela813[[#This Row],[C]],".",Tabela813[[#This Row],[O]],".",Tabela813[[#This Row],[E]],".",Tabela813[[#This Row],[D1]],".",Tabela813[[#This Row],[D2]],".",Tabela813[[#This Row],[D3]],".",Tabela813[[#This Row],[T]],".",Tabela813[[#This Row],[D4]]),"")</f>
        <v>1.2.1.9.99.2.0.00</v>
      </c>
      <c r="L414" s="21" t="s">
        <v>2493</v>
      </c>
      <c r="M414" s="16" t="str">
        <f t="shared" si="6"/>
        <v>S</v>
      </c>
      <c r="N414" s="16">
        <f>IF(VALUE(Tabela813[[#This Row],[RED]]) &gt; 0,1,0) + IF(VALUE(J414)&gt;0,8,IF(VALUE(I414)&gt;0,7,IF(VALUE(H414)&gt;0,6,IF(VALUE(G414)&gt;0,5,IF(VALUE(F414)&gt;0,4,IF(VALUE(E414)&gt;0,3,IF(VALUE(D414)&gt;0,2,1)))))))</f>
        <v>6</v>
      </c>
      <c r="O414" s="20" t="s">
        <v>50</v>
      </c>
      <c r="P414" s="1" t="s">
        <v>177</v>
      </c>
      <c r="Q414" s="1"/>
      <c r="R414" s="16"/>
      <c r="T414" s="7" t="str">
        <f>Tabela813[[#This Row],[NR]]&amp;" - "&amp;Tabela813[[#This Row],[Especificação]]</f>
        <v>1.2.1.9.99.2.0.00 - Demais Contribuições Sociais Não Arrecadadas e Não Projetadas Pela RFB - Parcelamentos</v>
      </c>
      <c r="U414" s="7" t="str">
        <f>Tabela813[[#This Row],[NR]]&amp; " - "&amp;Tabela813[[#This Row],[Especificação]]</f>
        <v>1.2.1.9.99.2.0.00 - Demais Contribuições Sociais Não Arrecadadas e Não Projetadas Pela RFB - Parcelamentos</v>
      </c>
    </row>
    <row r="415" spans="1:21" ht="30">
      <c r="A415" s="23"/>
      <c r="B415" s="29"/>
      <c r="C415" s="20" t="s">
        <v>781</v>
      </c>
      <c r="D415" s="20" t="s">
        <v>790</v>
      </c>
      <c r="E415" s="20" t="s">
        <v>781</v>
      </c>
      <c r="F415" s="20" t="s">
        <v>793</v>
      </c>
      <c r="G415" s="20" t="s">
        <v>797</v>
      </c>
      <c r="H415" s="20" t="s">
        <v>790</v>
      </c>
      <c r="I415" s="20" t="s">
        <v>781</v>
      </c>
      <c r="J415" s="20" t="s">
        <v>787</v>
      </c>
      <c r="K415" s="16" t="str">
        <f>IF(Tabela813[[#This Row],[C]]&lt;&gt;"",IF(Tabela813[[#This Row],[RED]]&lt;&gt;"",(Tabela813[[#This Row],[RED]] &amp; "."),"") &amp; CONCATENATE(Tabela813[[#This Row],[C]],".",Tabela813[[#This Row],[O]],".",Tabela813[[#This Row],[E]],".",Tabela813[[#This Row],[D1]],".",Tabela813[[#This Row],[D2]],".",Tabela813[[#This Row],[D3]],".",Tabela813[[#This Row],[T]],".",Tabela813[[#This Row],[D4]]),"")</f>
        <v>1.2.1.9.99.2.1.00</v>
      </c>
      <c r="L415" s="21" t="s">
        <v>3819</v>
      </c>
      <c r="M415" s="16" t="str">
        <f t="shared" si="6"/>
        <v>A</v>
      </c>
      <c r="N415" s="16">
        <f>IF(VALUE(Tabela813[[#This Row],[RED]]) &gt; 0,1,0) + IF(VALUE(J415)&gt;0,8,IF(VALUE(I415)&gt;0,7,IF(VALUE(H415)&gt;0,6,IF(VALUE(G415)&gt;0,5,IF(VALUE(F415)&gt;0,4,IF(VALUE(E415)&gt;0,3,IF(VALUE(D415)&gt;0,2,1)))))))</f>
        <v>7</v>
      </c>
      <c r="O415" s="20" t="s">
        <v>50</v>
      </c>
      <c r="P415" s="1" t="s">
        <v>177</v>
      </c>
      <c r="Q415" s="1"/>
      <c r="R415" s="16"/>
      <c r="T415" s="7" t="str">
        <f>Tabela813[[#This Row],[NR]]&amp;" - "&amp;Tabela813[[#This Row],[Especificação]]</f>
        <v>1.2.1.9.99.2.1.00 - Demais Contribuições Sociais Não Arrecadadas e Não Projetadas Pela RFB - Parcelamentos - Principal</v>
      </c>
      <c r="U415" s="7" t="str">
        <f>Tabela813[[#This Row],[NR]]&amp; " - "&amp;Tabela813[[#This Row],[Especificação]]</f>
        <v>1.2.1.9.99.2.1.00 - Demais Contribuições Sociais Não Arrecadadas e Não Projetadas Pela RFB - Parcelamentos - Principal</v>
      </c>
    </row>
    <row r="416" spans="1:21" ht="30">
      <c r="A416" s="23"/>
      <c r="B416" s="29"/>
      <c r="C416" s="20" t="s">
        <v>781</v>
      </c>
      <c r="D416" s="20" t="s">
        <v>790</v>
      </c>
      <c r="E416" s="20" t="s">
        <v>781</v>
      </c>
      <c r="F416" s="20" t="s">
        <v>793</v>
      </c>
      <c r="G416" s="20" t="s">
        <v>797</v>
      </c>
      <c r="H416" s="20" t="s">
        <v>790</v>
      </c>
      <c r="I416" s="20" t="s">
        <v>790</v>
      </c>
      <c r="J416" s="20" t="s">
        <v>787</v>
      </c>
      <c r="K416" s="16" t="str">
        <f>IF(Tabela813[[#This Row],[C]]&lt;&gt;"",IF(Tabela813[[#This Row],[RED]]&lt;&gt;"",(Tabela813[[#This Row],[RED]] &amp; "."),"") &amp; CONCATENATE(Tabela813[[#This Row],[C]],".",Tabela813[[#This Row],[O]],".",Tabela813[[#This Row],[E]],".",Tabela813[[#This Row],[D1]],".",Tabela813[[#This Row],[D2]],".",Tabela813[[#This Row],[D3]],".",Tabela813[[#This Row],[T]],".",Tabela813[[#This Row],[D4]]),"")</f>
        <v>1.2.1.9.99.2.2.00</v>
      </c>
      <c r="L416" s="21" t="s">
        <v>3820</v>
      </c>
      <c r="M416" s="16" t="str">
        <f t="shared" si="6"/>
        <v>A</v>
      </c>
      <c r="N416" s="16">
        <f>IF(VALUE(Tabela813[[#This Row],[RED]]) &gt; 0,1,0) + IF(VALUE(J416)&gt;0,8,IF(VALUE(I416)&gt;0,7,IF(VALUE(H416)&gt;0,6,IF(VALUE(G416)&gt;0,5,IF(VALUE(F416)&gt;0,4,IF(VALUE(E416)&gt;0,3,IF(VALUE(D416)&gt;0,2,1)))))))</f>
        <v>7</v>
      </c>
      <c r="O416" s="20" t="s">
        <v>50</v>
      </c>
      <c r="P416" s="1" t="s">
        <v>177</v>
      </c>
      <c r="Q416" s="1"/>
      <c r="R416" s="16"/>
      <c r="T416" s="7" t="str">
        <f>Tabela813[[#This Row],[NR]]&amp;" - "&amp;Tabela813[[#This Row],[Especificação]]</f>
        <v>1.2.1.9.99.2.2.00 - Demais Contribuições Sociais Não Arrecadadas e Não Projetadas Pela RFB - Parcelamentos - Multas e Juros de Mora</v>
      </c>
      <c r="U416" s="7" t="str">
        <f>Tabela813[[#This Row],[NR]]&amp; " - "&amp;Tabela813[[#This Row],[Especificação]]</f>
        <v>1.2.1.9.99.2.2.00 - Demais Contribuições Sociais Não Arrecadadas e Não Projetadas Pela RFB - Parcelamentos - Multas e Juros de Mora</v>
      </c>
    </row>
    <row r="417" spans="1:21" ht="30">
      <c r="A417" s="23"/>
      <c r="B417" s="29"/>
      <c r="C417" s="20" t="s">
        <v>781</v>
      </c>
      <c r="D417" s="20" t="s">
        <v>790</v>
      </c>
      <c r="E417" s="20" t="s">
        <v>781</v>
      </c>
      <c r="F417" s="20" t="s">
        <v>793</v>
      </c>
      <c r="G417" s="20" t="s">
        <v>797</v>
      </c>
      <c r="H417" s="20" t="s">
        <v>790</v>
      </c>
      <c r="I417" s="20" t="s">
        <v>792</v>
      </c>
      <c r="J417" s="20" t="s">
        <v>787</v>
      </c>
      <c r="K417" s="16" t="str">
        <f>IF(Tabela813[[#This Row],[C]]&lt;&gt;"",IF(Tabela813[[#This Row],[RED]]&lt;&gt;"",(Tabela813[[#This Row],[RED]] &amp; "."),"") &amp; CONCATENATE(Tabela813[[#This Row],[C]],".",Tabela813[[#This Row],[O]],".",Tabela813[[#This Row],[E]],".",Tabela813[[#This Row],[D1]],".",Tabela813[[#This Row],[D2]],".",Tabela813[[#This Row],[D3]],".",Tabela813[[#This Row],[T]],".",Tabela813[[#This Row],[D4]]),"")</f>
        <v>1.2.1.9.99.2.5.00</v>
      </c>
      <c r="L417" s="21" t="s">
        <v>3821</v>
      </c>
      <c r="M417" s="16" t="str">
        <f t="shared" si="6"/>
        <v>A</v>
      </c>
      <c r="N417" s="16">
        <f>IF(VALUE(Tabela813[[#This Row],[RED]]) &gt; 0,1,0) + IF(VALUE(J417)&gt;0,8,IF(VALUE(I417)&gt;0,7,IF(VALUE(H417)&gt;0,6,IF(VALUE(G417)&gt;0,5,IF(VALUE(F417)&gt;0,4,IF(VALUE(E417)&gt;0,3,IF(VALUE(D417)&gt;0,2,1)))))))</f>
        <v>7</v>
      </c>
      <c r="O417" s="20" t="s">
        <v>50</v>
      </c>
      <c r="P417" s="1" t="s">
        <v>177</v>
      </c>
      <c r="Q417" s="1"/>
      <c r="R417" s="16"/>
      <c r="T417" s="7" t="str">
        <f>Tabela813[[#This Row],[NR]]&amp;" - "&amp;Tabela813[[#This Row],[Especificação]]</f>
        <v>1.2.1.9.99.2.5.00 - Demais Contribuições Sociais Não Arrecadadas e Não Projetadas Pela RFB - Parcelamentos - Multas</v>
      </c>
      <c r="U417" s="7" t="str">
        <f>Tabela813[[#This Row],[NR]]&amp; " - "&amp;Tabela813[[#This Row],[Especificação]]</f>
        <v>1.2.1.9.99.2.5.00 - Demais Contribuições Sociais Não Arrecadadas e Não Projetadas Pela RFB - Parcelamentos - Multas</v>
      </c>
    </row>
    <row r="418" spans="1:21" ht="30">
      <c r="A418" s="23"/>
      <c r="B418" s="29"/>
      <c r="C418" s="20" t="s">
        <v>781</v>
      </c>
      <c r="D418" s="20" t="s">
        <v>790</v>
      </c>
      <c r="E418" s="20" t="s">
        <v>781</v>
      </c>
      <c r="F418" s="20" t="s">
        <v>793</v>
      </c>
      <c r="G418" s="20" t="s">
        <v>797</v>
      </c>
      <c r="H418" s="20" t="s">
        <v>790</v>
      </c>
      <c r="I418" s="20" t="s">
        <v>786</v>
      </c>
      <c r="J418" s="20" t="s">
        <v>787</v>
      </c>
      <c r="K418" s="16" t="str">
        <f>IF(Tabela813[[#This Row],[C]]&lt;&gt;"",IF(Tabela813[[#This Row],[RED]]&lt;&gt;"",(Tabela813[[#This Row],[RED]] &amp; "."),"") &amp; CONCATENATE(Tabela813[[#This Row],[C]],".",Tabela813[[#This Row],[O]],".",Tabela813[[#This Row],[E]],".",Tabela813[[#This Row],[D1]],".",Tabela813[[#This Row],[D2]],".",Tabela813[[#This Row],[D3]],".",Tabela813[[#This Row],[T]],".",Tabela813[[#This Row],[D4]]),"")</f>
        <v>1.2.1.9.99.2.6.00</v>
      </c>
      <c r="L418" s="21" t="s">
        <v>3822</v>
      </c>
      <c r="M418" s="16" t="str">
        <f t="shared" si="6"/>
        <v>A</v>
      </c>
      <c r="N418" s="16">
        <f>IF(VALUE(Tabela813[[#This Row],[RED]]) &gt; 0,1,0) + IF(VALUE(J418)&gt;0,8,IF(VALUE(I418)&gt;0,7,IF(VALUE(H418)&gt;0,6,IF(VALUE(G418)&gt;0,5,IF(VALUE(F418)&gt;0,4,IF(VALUE(E418)&gt;0,3,IF(VALUE(D418)&gt;0,2,1)))))))</f>
        <v>7</v>
      </c>
      <c r="O418" s="20" t="s">
        <v>50</v>
      </c>
      <c r="P418" s="1" t="s">
        <v>177</v>
      </c>
      <c r="Q418" s="1"/>
      <c r="R418" s="16"/>
      <c r="T418" s="7" t="str">
        <f>Tabela813[[#This Row],[NR]]&amp;" - "&amp;Tabela813[[#This Row],[Especificação]]</f>
        <v>1.2.1.9.99.2.6.00 - Demais Contribuições Sociais Não Arrecadadas e Não Projetadas Pela RFB - Parcelamentos - Juros de Mora</v>
      </c>
      <c r="U418" s="7" t="str">
        <f>Tabela813[[#This Row],[NR]]&amp; " - "&amp;Tabela813[[#This Row],[Especificação]]</f>
        <v>1.2.1.9.99.2.6.00 - Demais Contribuições Sociais Não Arrecadadas e Não Projetadas Pela RFB - Parcelamentos - Juros de Mora</v>
      </c>
    </row>
    <row r="419" spans="1:21" ht="60">
      <c r="A419" s="23"/>
      <c r="B419" s="29"/>
      <c r="C419" s="20" t="s">
        <v>781</v>
      </c>
      <c r="D419" s="20" t="s">
        <v>790</v>
      </c>
      <c r="E419" s="20" t="s">
        <v>790</v>
      </c>
      <c r="F419" s="20" t="s">
        <v>784</v>
      </c>
      <c r="G419" s="20" t="s">
        <v>787</v>
      </c>
      <c r="H419" s="20" t="s">
        <v>784</v>
      </c>
      <c r="I419" s="20" t="s">
        <v>784</v>
      </c>
      <c r="J419" s="20" t="s">
        <v>787</v>
      </c>
      <c r="K419" s="16" t="str">
        <f>IF(Tabela813[[#This Row],[C]]&lt;&gt;"",IF(Tabela813[[#This Row],[RED]]&lt;&gt;"",(Tabela813[[#This Row],[RED]] &amp; "."),"") &amp; CONCATENATE(Tabela813[[#This Row],[C]],".",Tabela813[[#This Row],[O]],".",Tabela813[[#This Row],[E]],".",Tabela813[[#This Row],[D1]],".",Tabela813[[#This Row],[D2]],".",Tabela813[[#This Row],[D3]],".",Tabela813[[#This Row],[T]],".",Tabela813[[#This Row],[D4]]),"")</f>
        <v>1.2.2.0.00.0.0.00</v>
      </c>
      <c r="L419" s="21" t="s">
        <v>178</v>
      </c>
      <c r="M419" s="16" t="str">
        <f t="shared" si="6"/>
        <v>S</v>
      </c>
      <c r="N419" s="16">
        <f>IF(VALUE(Tabela813[[#This Row],[RED]]) &gt; 0,1,0) + IF(VALUE(J419)&gt;0,8,IF(VALUE(I419)&gt;0,7,IF(VALUE(H419)&gt;0,6,IF(VALUE(G419)&gt;0,5,IF(VALUE(F419)&gt;0,4,IF(VALUE(E419)&gt;0,3,IF(VALUE(D419)&gt;0,2,1)))))))</f>
        <v>3</v>
      </c>
      <c r="O419" s="20" t="s">
        <v>44</v>
      </c>
      <c r="P419" s="1" t="s">
        <v>179</v>
      </c>
      <c r="Q419" s="1"/>
      <c r="R419" s="16"/>
      <c r="T419" s="7" t="str">
        <f>Tabela813[[#This Row],[NR]]&amp;" - "&amp;Tabela813[[#This Row],[Especificação]]</f>
        <v>1.2.2.0.00.0.0.00 - Contribuições Econômicas</v>
      </c>
      <c r="U419" s="7" t="str">
        <f>Tabela813[[#This Row],[NR]]&amp; " - "&amp;Tabela813[[#This Row],[Especificação]]</f>
        <v>1.2.2.0.00.0.0.00 - Contribuições Econômicas</v>
      </c>
    </row>
    <row r="420" spans="1:21" ht="60">
      <c r="A420" s="23"/>
      <c r="B420" s="29"/>
      <c r="C420" s="20" t="s">
        <v>781</v>
      </c>
      <c r="D420" s="20" t="s">
        <v>790</v>
      </c>
      <c r="E420" s="20" t="s">
        <v>790</v>
      </c>
      <c r="F420" s="20" t="s">
        <v>781</v>
      </c>
      <c r="G420" s="20" t="s">
        <v>787</v>
      </c>
      <c r="H420" s="20" t="s">
        <v>784</v>
      </c>
      <c r="I420" s="20" t="s">
        <v>784</v>
      </c>
      <c r="J420" s="20" t="s">
        <v>787</v>
      </c>
      <c r="K420" s="16" t="str">
        <f>IF(Tabela813[[#This Row],[C]]&lt;&gt;"",IF(Tabela813[[#This Row],[RED]]&lt;&gt;"",(Tabela813[[#This Row],[RED]] &amp; "."),"") &amp; CONCATENATE(Tabela813[[#This Row],[C]],".",Tabela813[[#This Row],[O]],".",Tabela813[[#This Row],[E]],".",Tabela813[[#This Row],[D1]],".",Tabela813[[#This Row],[D2]],".",Tabela813[[#This Row],[D3]],".",Tabela813[[#This Row],[T]],".",Tabela813[[#This Row],[D4]]),"")</f>
        <v>1.2.2.1.00.0.0.00</v>
      </c>
      <c r="L420" s="21" t="s">
        <v>178</v>
      </c>
      <c r="M420" s="16" t="str">
        <f t="shared" si="6"/>
        <v>S</v>
      </c>
      <c r="N420" s="16">
        <f>IF(VALUE(Tabela813[[#This Row],[RED]]) &gt; 0,1,0) + IF(VALUE(J420)&gt;0,8,IF(VALUE(I420)&gt;0,7,IF(VALUE(H420)&gt;0,6,IF(VALUE(G420)&gt;0,5,IF(VALUE(F420)&gt;0,4,IF(VALUE(E420)&gt;0,3,IF(VALUE(D420)&gt;0,2,1)))))))</f>
        <v>4</v>
      </c>
      <c r="O420" s="20" t="s">
        <v>44</v>
      </c>
      <c r="P420" s="1" t="s">
        <v>179</v>
      </c>
      <c r="Q420" s="1"/>
      <c r="R420" s="16"/>
      <c r="T420" s="7" t="str">
        <f>Tabela813[[#This Row],[NR]]&amp;" - "&amp;Tabela813[[#This Row],[Especificação]]</f>
        <v>1.2.2.1.00.0.0.00 - Contribuições Econômicas</v>
      </c>
      <c r="U420" s="7" t="str">
        <f>Tabela813[[#This Row],[NR]]&amp; " - "&amp;Tabela813[[#This Row],[Especificação]]</f>
        <v>1.2.2.1.00.0.0.00 - Contribuições Econômicas</v>
      </c>
    </row>
    <row r="421" spans="1:21">
      <c r="A421" s="23"/>
      <c r="B421" s="29"/>
      <c r="C421" s="20" t="s">
        <v>781</v>
      </c>
      <c r="D421" s="20" t="s">
        <v>790</v>
      </c>
      <c r="E421" s="20" t="s">
        <v>790</v>
      </c>
      <c r="F421" s="20" t="s">
        <v>781</v>
      </c>
      <c r="G421" s="20" t="s">
        <v>797</v>
      </c>
      <c r="H421" s="20" t="s">
        <v>784</v>
      </c>
      <c r="I421" s="20" t="s">
        <v>784</v>
      </c>
      <c r="J421" s="20" t="s">
        <v>787</v>
      </c>
      <c r="K421" s="16" t="str">
        <f>IF(Tabela813[[#This Row],[C]]&lt;&gt;"",IF(Tabela813[[#This Row],[RED]]&lt;&gt;"",(Tabela813[[#This Row],[RED]] &amp; "."),"") &amp; CONCATENATE(Tabela813[[#This Row],[C]],".",Tabela813[[#This Row],[O]],".",Tabela813[[#This Row],[E]],".",Tabela813[[#This Row],[D1]],".",Tabela813[[#This Row],[D2]],".",Tabela813[[#This Row],[D3]],".",Tabela813[[#This Row],[T]],".",Tabela813[[#This Row],[D4]]),"")</f>
        <v>1.2.2.1.99.0.0.00</v>
      </c>
      <c r="L421" s="21" t="s">
        <v>180</v>
      </c>
      <c r="M421" s="16" t="str">
        <f t="shared" si="6"/>
        <v>S</v>
      </c>
      <c r="N421" s="16">
        <f>IF(VALUE(Tabela813[[#This Row],[RED]]) &gt; 0,1,0) + IF(VALUE(J421)&gt;0,8,IF(VALUE(I421)&gt;0,7,IF(VALUE(H421)&gt;0,6,IF(VALUE(G421)&gt;0,5,IF(VALUE(F421)&gt;0,4,IF(VALUE(E421)&gt;0,3,IF(VALUE(D421)&gt;0,2,1)))))))</f>
        <v>5</v>
      </c>
      <c r="O421" s="20" t="s">
        <v>50</v>
      </c>
      <c r="P421" s="1" t="s">
        <v>181</v>
      </c>
      <c r="Q421" s="1"/>
      <c r="R421" s="16"/>
      <c r="T421" s="7" t="str">
        <f>Tabela813[[#This Row],[NR]]&amp;" - "&amp;Tabela813[[#This Row],[Especificação]]</f>
        <v>1.2.2.1.99.0.0.00 - Outras Contribuições Econômicas</v>
      </c>
      <c r="U421" s="7" t="str">
        <f>Tabela813[[#This Row],[NR]]&amp; " - "&amp;Tabela813[[#This Row],[Especificação]]</f>
        <v>1.2.2.1.99.0.0.00 - Outras Contribuições Econômicas</v>
      </c>
    </row>
    <row r="422" spans="1:21" ht="75">
      <c r="A422" s="23"/>
      <c r="B422" s="29"/>
      <c r="C422" s="20" t="s">
        <v>781</v>
      </c>
      <c r="D422" s="20" t="s">
        <v>790</v>
      </c>
      <c r="E422" s="20" t="s">
        <v>790</v>
      </c>
      <c r="F422" s="20" t="s">
        <v>781</v>
      </c>
      <c r="G422" s="20" t="s">
        <v>797</v>
      </c>
      <c r="H422" s="20" t="s">
        <v>781</v>
      </c>
      <c r="I422" s="20" t="s">
        <v>784</v>
      </c>
      <c r="J422" s="20" t="s">
        <v>787</v>
      </c>
      <c r="K422" s="16" t="str">
        <f>IF(Tabela813[[#This Row],[C]]&lt;&gt;"",IF(Tabela813[[#This Row],[RED]]&lt;&gt;"",(Tabela813[[#This Row],[RED]] &amp; "."),"") &amp; CONCATENATE(Tabela813[[#This Row],[C]],".",Tabela813[[#This Row],[O]],".",Tabela813[[#This Row],[E]],".",Tabela813[[#This Row],[D1]],".",Tabela813[[#This Row],[D2]],".",Tabela813[[#This Row],[D3]],".",Tabela813[[#This Row],[T]],".",Tabela813[[#This Row],[D4]]),"")</f>
        <v>1.2.2.1.99.1.0.00</v>
      </c>
      <c r="L422" s="21" t="s">
        <v>3823</v>
      </c>
      <c r="M422" s="16" t="str">
        <f t="shared" si="6"/>
        <v>S</v>
      </c>
      <c r="N422" s="16">
        <f>IF(VALUE(Tabela813[[#This Row],[RED]]) &gt; 0,1,0) + IF(VALUE(J422)&gt;0,8,IF(VALUE(I422)&gt;0,7,IF(VALUE(H422)&gt;0,6,IF(VALUE(G422)&gt;0,5,IF(VALUE(F422)&gt;0,4,IF(VALUE(E422)&gt;0,3,IF(VALUE(D422)&gt;0,2,1)))))))</f>
        <v>6</v>
      </c>
      <c r="O422" s="20" t="s">
        <v>50</v>
      </c>
      <c r="P422" s="1" t="s">
        <v>183</v>
      </c>
      <c r="Q422" s="1"/>
      <c r="R422" s="16"/>
      <c r="T422" s="7" t="str">
        <f>Tabela813[[#This Row],[NR]]&amp;" - "&amp;Tabela813[[#This Row],[Especificação]]</f>
        <v>1.2.2.1.99.1.0.00 - Outras Contribuições Econômicas - Não Arrecadadas e Não Projetadas Pela RFB</v>
      </c>
      <c r="U422" s="7" t="str">
        <f>Tabela813[[#This Row],[NR]]&amp; " - "&amp;Tabela813[[#This Row],[Especificação]]</f>
        <v>1.2.2.1.99.1.0.00 - Outras Contribuições Econômicas - Não Arrecadadas e Não Projetadas Pela RFB</v>
      </c>
    </row>
    <row r="423" spans="1:21" ht="75">
      <c r="A423" s="23"/>
      <c r="B423" s="29"/>
      <c r="C423" s="20" t="s">
        <v>781</v>
      </c>
      <c r="D423" s="20" t="s">
        <v>790</v>
      </c>
      <c r="E423" s="20" t="s">
        <v>790</v>
      </c>
      <c r="F423" s="20" t="s">
        <v>781</v>
      </c>
      <c r="G423" s="20" t="s">
        <v>797</v>
      </c>
      <c r="H423" s="20" t="s">
        <v>781</v>
      </c>
      <c r="I423" s="20" t="s">
        <v>781</v>
      </c>
      <c r="J423" s="20" t="s">
        <v>787</v>
      </c>
      <c r="K423" s="16" t="str">
        <f>IF(Tabela813[[#This Row],[C]]&lt;&gt;"",IF(Tabela813[[#This Row],[RED]]&lt;&gt;"",(Tabela813[[#This Row],[RED]] &amp; "."),"") &amp; CONCATENATE(Tabela813[[#This Row],[C]],".",Tabela813[[#This Row],[O]],".",Tabela813[[#This Row],[E]],".",Tabela813[[#This Row],[D1]],".",Tabela813[[#This Row],[D2]],".",Tabela813[[#This Row],[D3]],".",Tabela813[[#This Row],[T]],".",Tabela813[[#This Row],[D4]]),"")</f>
        <v>1.2.2.1.99.1.1.00</v>
      </c>
      <c r="L423" s="21" t="s">
        <v>3824</v>
      </c>
      <c r="M423" s="16" t="str">
        <f t="shared" si="6"/>
        <v>A</v>
      </c>
      <c r="N423" s="16">
        <f>IF(VALUE(Tabela813[[#This Row],[RED]]) &gt; 0,1,0) + IF(VALUE(J423)&gt;0,8,IF(VALUE(I423)&gt;0,7,IF(VALUE(H423)&gt;0,6,IF(VALUE(G423)&gt;0,5,IF(VALUE(F423)&gt;0,4,IF(VALUE(E423)&gt;0,3,IF(VALUE(D423)&gt;0,2,1)))))))</f>
        <v>7</v>
      </c>
      <c r="O423" s="20" t="s">
        <v>50</v>
      </c>
      <c r="P423" s="1" t="s">
        <v>183</v>
      </c>
      <c r="Q423" s="1"/>
      <c r="R423" s="16"/>
      <c r="T423" s="7" t="str">
        <f>Tabela813[[#This Row],[NR]]&amp;" - "&amp;Tabela813[[#This Row],[Especificação]]</f>
        <v>1.2.2.1.99.1.1.00 - Outras Contribuições Econômicas - Não Arrecadadas e Não Projetadas Pela RFB - Principal</v>
      </c>
      <c r="U423" s="7" t="str">
        <f>Tabela813[[#This Row],[NR]]&amp; " - "&amp;Tabela813[[#This Row],[Especificação]]</f>
        <v>1.2.2.1.99.1.1.00 - Outras Contribuições Econômicas - Não Arrecadadas e Não Projetadas Pela RFB - Principal</v>
      </c>
    </row>
    <row r="424" spans="1:21" ht="75">
      <c r="A424" s="23"/>
      <c r="B424" s="29"/>
      <c r="C424" s="20" t="s">
        <v>781</v>
      </c>
      <c r="D424" s="20" t="s">
        <v>790</v>
      </c>
      <c r="E424" s="20" t="s">
        <v>790</v>
      </c>
      <c r="F424" s="20" t="s">
        <v>781</v>
      </c>
      <c r="G424" s="20" t="s">
        <v>797</v>
      </c>
      <c r="H424" s="20" t="s">
        <v>781</v>
      </c>
      <c r="I424" s="20" t="s">
        <v>790</v>
      </c>
      <c r="J424" s="20" t="s">
        <v>787</v>
      </c>
      <c r="K424" s="16" t="str">
        <f>IF(Tabela813[[#This Row],[C]]&lt;&gt;"",IF(Tabela813[[#This Row],[RED]]&lt;&gt;"",(Tabela813[[#This Row],[RED]] &amp; "."),"") &amp; CONCATENATE(Tabela813[[#This Row],[C]],".",Tabela813[[#This Row],[O]],".",Tabela813[[#This Row],[E]],".",Tabela813[[#This Row],[D1]],".",Tabela813[[#This Row],[D2]],".",Tabela813[[#This Row],[D3]],".",Tabela813[[#This Row],[T]],".",Tabela813[[#This Row],[D4]]),"")</f>
        <v>1.2.2.1.99.1.2.00</v>
      </c>
      <c r="L424" s="21" t="s">
        <v>3825</v>
      </c>
      <c r="M424" s="16" t="str">
        <f t="shared" si="6"/>
        <v>A</v>
      </c>
      <c r="N424" s="16">
        <f>IF(VALUE(Tabela813[[#This Row],[RED]]) &gt; 0,1,0) + IF(VALUE(J424)&gt;0,8,IF(VALUE(I424)&gt;0,7,IF(VALUE(H424)&gt;0,6,IF(VALUE(G424)&gt;0,5,IF(VALUE(F424)&gt;0,4,IF(VALUE(E424)&gt;0,3,IF(VALUE(D424)&gt;0,2,1)))))))</f>
        <v>7</v>
      </c>
      <c r="O424" s="20" t="s">
        <v>50</v>
      </c>
      <c r="P424" s="1" t="s">
        <v>183</v>
      </c>
      <c r="Q424" s="1"/>
      <c r="R424" s="16"/>
      <c r="T424" s="7" t="str">
        <f>Tabela813[[#This Row],[NR]]&amp;" - "&amp;Tabela813[[#This Row],[Especificação]]</f>
        <v>1.2.2.1.99.1.2.00 - Outras Contribuições Econômicas - Não Arrecadadas e Não Projetadas Pela RFB - Multas e Juros de Mora</v>
      </c>
      <c r="U424" s="7" t="str">
        <f>Tabela813[[#This Row],[NR]]&amp; " - "&amp;Tabela813[[#This Row],[Especificação]]</f>
        <v>1.2.2.1.99.1.2.00 - Outras Contribuições Econômicas - Não Arrecadadas e Não Projetadas Pela RFB - Multas e Juros de Mora</v>
      </c>
    </row>
    <row r="425" spans="1:21" ht="75">
      <c r="A425" s="23"/>
      <c r="B425" s="29"/>
      <c r="C425" s="20" t="s">
        <v>781</v>
      </c>
      <c r="D425" s="20" t="s">
        <v>790</v>
      </c>
      <c r="E425" s="20" t="s">
        <v>790</v>
      </c>
      <c r="F425" s="20" t="s">
        <v>781</v>
      </c>
      <c r="G425" s="20" t="s">
        <v>797</v>
      </c>
      <c r="H425" s="20" t="s">
        <v>781</v>
      </c>
      <c r="I425" s="20" t="s">
        <v>782</v>
      </c>
      <c r="J425" s="20" t="s">
        <v>787</v>
      </c>
      <c r="K425" s="16" t="str">
        <f>IF(Tabela813[[#This Row],[C]]&lt;&gt;"",IF(Tabela813[[#This Row],[RED]]&lt;&gt;"",(Tabela813[[#This Row],[RED]] &amp; "."),"") &amp; CONCATENATE(Tabela813[[#This Row],[C]],".",Tabela813[[#This Row],[O]],".",Tabela813[[#This Row],[E]],".",Tabela813[[#This Row],[D1]],".",Tabela813[[#This Row],[D2]],".",Tabela813[[#This Row],[D3]],".",Tabela813[[#This Row],[T]],".",Tabela813[[#This Row],[D4]]),"")</f>
        <v>1.2.2.1.99.1.3.00</v>
      </c>
      <c r="L425" s="21" t="s">
        <v>3826</v>
      </c>
      <c r="M425" s="16" t="str">
        <f t="shared" si="6"/>
        <v>A</v>
      </c>
      <c r="N425" s="16">
        <f>IF(VALUE(Tabela813[[#This Row],[RED]]) &gt; 0,1,0) + IF(VALUE(J425)&gt;0,8,IF(VALUE(I425)&gt;0,7,IF(VALUE(H425)&gt;0,6,IF(VALUE(G425)&gt;0,5,IF(VALUE(F425)&gt;0,4,IF(VALUE(E425)&gt;0,3,IF(VALUE(D425)&gt;0,2,1)))))))</f>
        <v>7</v>
      </c>
      <c r="O425" s="20" t="s">
        <v>50</v>
      </c>
      <c r="P425" s="1" t="s">
        <v>183</v>
      </c>
      <c r="Q425" s="1"/>
      <c r="R425" s="16"/>
      <c r="T425" s="7" t="str">
        <f>Tabela813[[#This Row],[NR]]&amp;" - "&amp;Tabela813[[#This Row],[Especificação]]</f>
        <v>1.2.2.1.99.1.3.00 - Outras Contribuições Econômicas - Não Arrecadadas e Não Projetadas Pela RFB - Dívida Ativa</v>
      </c>
      <c r="U425" s="7" t="str">
        <f>Tabela813[[#This Row],[NR]]&amp; " - "&amp;Tabela813[[#This Row],[Especificação]]</f>
        <v>1.2.2.1.99.1.3.00 - Outras Contribuições Econômicas - Não Arrecadadas e Não Projetadas Pela RFB - Dívida Ativa</v>
      </c>
    </row>
    <row r="426" spans="1:21" ht="75">
      <c r="A426" s="23"/>
      <c r="B426" s="29"/>
      <c r="C426" s="20" t="s">
        <v>781</v>
      </c>
      <c r="D426" s="20" t="s">
        <v>790</v>
      </c>
      <c r="E426" s="20" t="s">
        <v>790</v>
      </c>
      <c r="F426" s="20" t="s">
        <v>781</v>
      </c>
      <c r="G426" s="20" t="s">
        <v>797</v>
      </c>
      <c r="H426" s="20" t="s">
        <v>781</v>
      </c>
      <c r="I426" s="20" t="s">
        <v>791</v>
      </c>
      <c r="J426" s="20" t="s">
        <v>787</v>
      </c>
      <c r="K426" s="16" t="str">
        <f>IF(Tabela813[[#This Row],[C]]&lt;&gt;"",IF(Tabela813[[#This Row],[RED]]&lt;&gt;"",(Tabela813[[#This Row],[RED]] &amp; "."),"") &amp; CONCATENATE(Tabela813[[#This Row],[C]],".",Tabela813[[#This Row],[O]],".",Tabela813[[#This Row],[E]],".",Tabela813[[#This Row],[D1]],".",Tabela813[[#This Row],[D2]],".",Tabela813[[#This Row],[D3]],".",Tabela813[[#This Row],[T]],".",Tabela813[[#This Row],[D4]]),"")</f>
        <v>1.2.2.1.99.1.4.00</v>
      </c>
      <c r="L426" s="21" t="s">
        <v>3827</v>
      </c>
      <c r="M426" s="16" t="str">
        <f t="shared" si="6"/>
        <v>A</v>
      </c>
      <c r="N426" s="16">
        <f>IF(VALUE(Tabela813[[#This Row],[RED]]) &gt; 0,1,0) + IF(VALUE(J426)&gt;0,8,IF(VALUE(I426)&gt;0,7,IF(VALUE(H426)&gt;0,6,IF(VALUE(G426)&gt;0,5,IF(VALUE(F426)&gt;0,4,IF(VALUE(E426)&gt;0,3,IF(VALUE(D426)&gt;0,2,1)))))))</f>
        <v>7</v>
      </c>
      <c r="O426" s="20" t="s">
        <v>50</v>
      </c>
      <c r="P426" s="1" t="s">
        <v>183</v>
      </c>
      <c r="Q426" s="1"/>
      <c r="R426" s="16"/>
      <c r="T426" s="7" t="str">
        <f>Tabela813[[#This Row],[NR]]&amp;" - "&amp;Tabela813[[#This Row],[Especificação]]</f>
        <v>1.2.2.1.99.1.4.00 - Outras Contribuições Econômicas - Não Arrecadadas e Não Projetadas Pela RFB - Dívida Ativa - Multas e Juros de Mora da Dívida Ativa</v>
      </c>
      <c r="U426" s="7" t="str">
        <f>Tabela813[[#This Row],[NR]]&amp; " - "&amp;Tabela813[[#This Row],[Especificação]]</f>
        <v>1.2.2.1.99.1.4.00 - Outras Contribuições Econômicas - Não Arrecadadas e Não Projetadas Pela RFB - Dívida Ativa - Multas e Juros de Mora da Dívida Ativa</v>
      </c>
    </row>
    <row r="427" spans="1:21" ht="75">
      <c r="A427" s="23"/>
      <c r="B427" s="29"/>
      <c r="C427" s="20" t="s">
        <v>781</v>
      </c>
      <c r="D427" s="20" t="s">
        <v>790</v>
      </c>
      <c r="E427" s="20" t="s">
        <v>790</v>
      </c>
      <c r="F427" s="20" t="s">
        <v>781</v>
      </c>
      <c r="G427" s="20" t="s">
        <v>797</v>
      </c>
      <c r="H427" s="20" t="s">
        <v>781</v>
      </c>
      <c r="I427" s="20" t="s">
        <v>792</v>
      </c>
      <c r="J427" s="20" t="s">
        <v>787</v>
      </c>
      <c r="K427" s="16" t="str">
        <f>IF(Tabela813[[#This Row],[C]]&lt;&gt;"",IF(Tabela813[[#This Row],[RED]]&lt;&gt;"",(Tabela813[[#This Row],[RED]] &amp; "."),"") &amp; CONCATENATE(Tabela813[[#This Row],[C]],".",Tabela813[[#This Row],[O]],".",Tabela813[[#This Row],[E]],".",Tabela813[[#This Row],[D1]],".",Tabela813[[#This Row],[D2]],".",Tabela813[[#This Row],[D3]],".",Tabela813[[#This Row],[T]],".",Tabela813[[#This Row],[D4]]),"")</f>
        <v>1.2.2.1.99.1.5.00</v>
      </c>
      <c r="L427" s="21" t="s">
        <v>3828</v>
      </c>
      <c r="M427" s="16" t="str">
        <f t="shared" si="6"/>
        <v>A</v>
      </c>
      <c r="N427" s="16">
        <f>IF(VALUE(Tabela813[[#This Row],[RED]]) &gt; 0,1,0) + IF(VALUE(J427)&gt;0,8,IF(VALUE(I427)&gt;0,7,IF(VALUE(H427)&gt;0,6,IF(VALUE(G427)&gt;0,5,IF(VALUE(F427)&gt;0,4,IF(VALUE(E427)&gt;0,3,IF(VALUE(D427)&gt;0,2,1)))))))</f>
        <v>7</v>
      </c>
      <c r="O427" s="20" t="s">
        <v>50</v>
      </c>
      <c r="P427" s="1" t="s">
        <v>183</v>
      </c>
      <c r="Q427" s="1"/>
      <c r="R427" s="16"/>
      <c r="T427" s="7" t="str">
        <f>Tabela813[[#This Row],[NR]]&amp;" - "&amp;Tabela813[[#This Row],[Especificação]]</f>
        <v>1.2.2.1.99.1.5.00 - Outras Contribuições Econômicas - Não Arrecadadas e Não Projetadas Pela RFB - Multas</v>
      </c>
      <c r="U427" s="7" t="str">
        <f>Tabela813[[#This Row],[NR]]&amp; " - "&amp;Tabela813[[#This Row],[Especificação]]</f>
        <v>1.2.2.1.99.1.5.00 - Outras Contribuições Econômicas - Não Arrecadadas e Não Projetadas Pela RFB - Multas</v>
      </c>
    </row>
    <row r="428" spans="1:21" ht="75">
      <c r="A428" s="23"/>
      <c r="B428" s="29"/>
      <c r="C428" s="20" t="s">
        <v>781</v>
      </c>
      <c r="D428" s="20" t="s">
        <v>790</v>
      </c>
      <c r="E428" s="20" t="s">
        <v>790</v>
      </c>
      <c r="F428" s="20" t="s">
        <v>781</v>
      </c>
      <c r="G428" s="20" t="s">
        <v>797</v>
      </c>
      <c r="H428" s="20" t="s">
        <v>781</v>
      </c>
      <c r="I428" s="20" t="s">
        <v>786</v>
      </c>
      <c r="J428" s="20" t="s">
        <v>787</v>
      </c>
      <c r="K428" s="16" t="str">
        <f>IF(Tabela813[[#This Row],[C]]&lt;&gt;"",IF(Tabela813[[#This Row],[RED]]&lt;&gt;"",(Tabela813[[#This Row],[RED]] &amp; "."),"") &amp; CONCATENATE(Tabela813[[#This Row],[C]],".",Tabela813[[#This Row],[O]],".",Tabela813[[#This Row],[E]],".",Tabela813[[#This Row],[D1]],".",Tabela813[[#This Row],[D2]],".",Tabela813[[#This Row],[D3]],".",Tabela813[[#This Row],[T]],".",Tabela813[[#This Row],[D4]]),"")</f>
        <v>1.2.2.1.99.1.6.00</v>
      </c>
      <c r="L428" s="21" t="s">
        <v>3829</v>
      </c>
      <c r="M428" s="16" t="str">
        <f t="shared" si="6"/>
        <v>A</v>
      </c>
      <c r="N428" s="16">
        <f>IF(VALUE(Tabela813[[#This Row],[RED]]) &gt; 0,1,0) + IF(VALUE(J428)&gt;0,8,IF(VALUE(I428)&gt;0,7,IF(VALUE(H428)&gt;0,6,IF(VALUE(G428)&gt;0,5,IF(VALUE(F428)&gt;0,4,IF(VALUE(E428)&gt;0,3,IF(VALUE(D428)&gt;0,2,1)))))))</f>
        <v>7</v>
      </c>
      <c r="O428" s="20" t="s">
        <v>50</v>
      </c>
      <c r="P428" s="1" t="s">
        <v>183</v>
      </c>
      <c r="Q428" s="1"/>
      <c r="R428" s="16"/>
      <c r="T428" s="7" t="str">
        <f>Tabela813[[#This Row],[NR]]&amp;" - "&amp;Tabela813[[#This Row],[Especificação]]</f>
        <v>1.2.2.1.99.1.6.00 - Outras Contribuições Econômicas - Não Arrecadadas e Não Projetadas Pela RFB - Juros de Mora</v>
      </c>
      <c r="U428" s="7" t="str">
        <f>Tabela813[[#This Row],[NR]]&amp; " - "&amp;Tabela813[[#This Row],[Especificação]]</f>
        <v>1.2.2.1.99.1.6.00 - Outras Contribuições Econômicas - Não Arrecadadas e Não Projetadas Pela RFB - Juros de Mora</v>
      </c>
    </row>
    <row r="429" spans="1:21" ht="75">
      <c r="A429" s="23"/>
      <c r="B429" s="29"/>
      <c r="C429" s="20" t="s">
        <v>781</v>
      </c>
      <c r="D429" s="20" t="s">
        <v>790</v>
      </c>
      <c r="E429" s="20" t="s">
        <v>790</v>
      </c>
      <c r="F429" s="20" t="s">
        <v>781</v>
      </c>
      <c r="G429" s="20" t="s">
        <v>797</v>
      </c>
      <c r="H429" s="20" t="s">
        <v>781</v>
      </c>
      <c r="I429" s="20" t="s">
        <v>788</v>
      </c>
      <c r="J429" s="20" t="s">
        <v>787</v>
      </c>
      <c r="K429" s="16" t="str">
        <f>IF(Tabela813[[#This Row],[C]]&lt;&gt;"",IF(Tabela813[[#This Row],[RED]]&lt;&gt;"",(Tabela813[[#This Row],[RED]] &amp; "."),"") &amp; CONCATENATE(Tabela813[[#This Row],[C]],".",Tabela813[[#This Row],[O]],".",Tabela813[[#This Row],[E]],".",Tabela813[[#This Row],[D1]],".",Tabela813[[#This Row],[D2]],".",Tabela813[[#This Row],[D3]],".",Tabela813[[#This Row],[T]],".",Tabela813[[#This Row],[D4]]),"")</f>
        <v>1.2.2.1.99.1.7.00</v>
      </c>
      <c r="L429" s="21" t="s">
        <v>3830</v>
      </c>
      <c r="M429" s="16" t="str">
        <f t="shared" si="6"/>
        <v>A</v>
      </c>
      <c r="N429" s="16">
        <f>IF(VALUE(Tabela813[[#This Row],[RED]]) &gt; 0,1,0) + IF(VALUE(J429)&gt;0,8,IF(VALUE(I429)&gt;0,7,IF(VALUE(H429)&gt;0,6,IF(VALUE(G429)&gt;0,5,IF(VALUE(F429)&gt;0,4,IF(VALUE(E429)&gt;0,3,IF(VALUE(D429)&gt;0,2,1)))))))</f>
        <v>7</v>
      </c>
      <c r="O429" s="20" t="s">
        <v>50</v>
      </c>
      <c r="P429" s="1" t="s">
        <v>183</v>
      </c>
      <c r="Q429" s="1"/>
      <c r="R429" s="16"/>
      <c r="T429" s="7" t="str">
        <f>Tabela813[[#This Row],[NR]]&amp;" - "&amp;Tabela813[[#This Row],[Especificação]]</f>
        <v>1.2.2.1.99.1.7.00 - Outras Contribuições Econômicas - Não Arrecadadas e Não Projetadas Pela RFB - Dívida Ativa - Multas da Dívida Ativa</v>
      </c>
      <c r="U429" s="7" t="str">
        <f>Tabela813[[#This Row],[NR]]&amp; " - "&amp;Tabela813[[#This Row],[Especificação]]</f>
        <v>1.2.2.1.99.1.7.00 - Outras Contribuições Econômicas - Não Arrecadadas e Não Projetadas Pela RFB - Dívida Ativa - Multas da Dívida Ativa</v>
      </c>
    </row>
    <row r="430" spans="1:21" ht="75">
      <c r="A430" s="23"/>
      <c r="B430" s="29"/>
      <c r="C430" s="20" t="s">
        <v>781</v>
      </c>
      <c r="D430" s="20" t="s">
        <v>790</v>
      </c>
      <c r="E430" s="20" t="s">
        <v>790</v>
      </c>
      <c r="F430" s="20" t="s">
        <v>781</v>
      </c>
      <c r="G430" s="20" t="s">
        <v>797</v>
      </c>
      <c r="H430" s="20" t="s">
        <v>781</v>
      </c>
      <c r="I430" s="20" t="s">
        <v>789</v>
      </c>
      <c r="J430" s="20" t="s">
        <v>787</v>
      </c>
      <c r="K430" s="16" t="str">
        <f>IF(Tabela813[[#This Row],[C]]&lt;&gt;"",IF(Tabela813[[#This Row],[RED]]&lt;&gt;"",(Tabela813[[#This Row],[RED]] &amp; "."),"") &amp; CONCATENATE(Tabela813[[#This Row],[C]],".",Tabela813[[#This Row],[O]],".",Tabela813[[#This Row],[E]],".",Tabela813[[#This Row],[D1]],".",Tabela813[[#This Row],[D2]],".",Tabela813[[#This Row],[D3]],".",Tabela813[[#This Row],[T]],".",Tabela813[[#This Row],[D4]]),"")</f>
        <v>1.2.2.1.99.1.8.00</v>
      </c>
      <c r="L430" s="21" t="s">
        <v>3831</v>
      </c>
      <c r="M430" s="16" t="str">
        <f t="shared" si="6"/>
        <v>A</v>
      </c>
      <c r="N430" s="16">
        <f>IF(VALUE(Tabela813[[#This Row],[RED]]) &gt; 0,1,0) + IF(VALUE(J430)&gt;0,8,IF(VALUE(I430)&gt;0,7,IF(VALUE(H430)&gt;0,6,IF(VALUE(G430)&gt;0,5,IF(VALUE(F430)&gt;0,4,IF(VALUE(E430)&gt;0,3,IF(VALUE(D430)&gt;0,2,1)))))))</f>
        <v>7</v>
      </c>
      <c r="O430" s="20" t="s">
        <v>50</v>
      </c>
      <c r="P430" s="1" t="s">
        <v>183</v>
      </c>
      <c r="Q430" s="1"/>
      <c r="R430" s="16"/>
      <c r="T430" s="7" t="str">
        <f>Tabela813[[#This Row],[NR]]&amp;" - "&amp;Tabela813[[#This Row],[Especificação]]</f>
        <v>1.2.2.1.99.1.8.00 - Outras Contribuições Econômicas - Não Arrecadadas e Não Projetadas Pela RFB - Juros de Mora da Dívida Ativa</v>
      </c>
      <c r="U430" s="7" t="str">
        <f>Tabela813[[#This Row],[NR]]&amp; " - "&amp;Tabela813[[#This Row],[Especificação]]</f>
        <v>1.2.2.1.99.1.8.00 - Outras Contribuições Econômicas - Não Arrecadadas e Não Projetadas Pela RFB - Juros de Mora da Dívida Ativa</v>
      </c>
    </row>
    <row r="431" spans="1:21" ht="30">
      <c r="A431" s="23"/>
      <c r="B431" s="29"/>
      <c r="C431" s="20" t="s">
        <v>781</v>
      </c>
      <c r="D431" s="20" t="s">
        <v>790</v>
      </c>
      <c r="E431" s="20" t="s">
        <v>782</v>
      </c>
      <c r="F431" s="20" t="s">
        <v>784</v>
      </c>
      <c r="G431" s="20" t="s">
        <v>787</v>
      </c>
      <c r="H431" s="20" t="s">
        <v>784</v>
      </c>
      <c r="I431" s="20" t="s">
        <v>784</v>
      </c>
      <c r="J431" s="20" t="s">
        <v>787</v>
      </c>
      <c r="K431" s="16" t="str">
        <f>IF(Tabela813[[#This Row],[C]]&lt;&gt;"",IF(Tabela813[[#This Row],[RED]]&lt;&gt;"",(Tabela813[[#This Row],[RED]] &amp; "."),"") &amp; CONCATENATE(Tabela813[[#This Row],[C]],".",Tabela813[[#This Row],[O]],".",Tabela813[[#This Row],[E]],".",Tabela813[[#This Row],[D1]],".",Tabela813[[#This Row],[D2]],".",Tabela813[[#This Row],[D3]],".",Tabela813[[#This Row],[T]],".",Tabela813[[#This Row],[D4]]),"")</f>
        <v>1.2.3.0.00.0.0.00</v>
      </c>
      <c r="L431" s="1" t="s">
        <v>184</v>
      </c>
      <c r="M431" s="16" t="str">
        <f t="shared" si="6"/>
        <v>S</v>
      </c>
      <c r="N431" s="16">
        <f>IF(VALUE(Tabela813[[#This Row],[RED]]) &gt; 0,1,0) + IF(VALUE(J431)&gt;0,8,IF(VALUE(I431)&gt;0,7,IF(VALUE(H431)&gt;0,6,IF(VALUE(G431)&gt;0,5,IF(VALUE(F431)&gt;0,4,IF(VALUE(E431)&gt;0,3,IF(VALUE(D431)&gt;0,2,1)))))))</f>
        <v>3</v>
      </c>
      <c r="O431" s="16" t="s">
        <v>44</v>
      </c>
      <c r="P431" s="1" t="s">
        <v>185</v>
      </c>
      <c r="Q431" s="1"/>
      <c r="R431" s="16"/>
      <c r="T431" s="7" t="str">
        <f>Tabela813[[#This Row],[NR]]&amp;" - "&amp;Tabela813[[#This Row],[Especificação]]</f>
        <v>1.2.3.0.00.0.0.00 - Contribuições para Entidades Privadas de Serviço Social e de Formação Profissional</v>
      </c>
      <c r="U431" s="7" t="str">
        <f>Tabela813[[#This Row],[NR]]&amp; " - "&amp;Tabela813[[#This Row],[Especificação]]</f>
        <v>1.2.3.0.00.0.0.00 - Contribuições para Entidades Privadas de Serviço Social e de Formação Profissional</v>
      </c>
    </row>
    <row r="432" spans="1:21" ht="30">
      <c r="A432" s="23"/>
      <c r="B432" s="29"/>
      <c r="C432" s="20" t="s">
        <v>781</v>
      </c>
      <c r="D432" s="20" t="s">
        <v>790</v>
      </c>
      <c r="E432" s="20" t="s">
        <v>782</v>
      </c>
      <c r="F432" s="20" t="s">
        <v>781</v>
      </c>
      <c r="G432" s="20" t="s">
        <v>787</v>
      </c>
      <c r="H432" s="20" t="s">
        <v>784</v>
      </c>
      <c r="I432" s="20" t="s">
        <v>784</v>
      </c>
      <c r="J432" s="20" t="s">
        <v>787</v>
      </c>
      <c r="K432" s="16" t="str">
        <f>IF(Tabela813[[#This Row],[C]]&lt;&gt;"",IF(Tabela813[[#This Row],[RED]]&lt;&gt;"",(Tabela813[[#This Row],[RED]] &amp; "."),"") &amp; CONCATENATE(Tabela813[[#This Row],[C]],".",Tabela813[[#This Row],[O]],".",Tabela813[[#This Row],[E]],".",Tabela813[[#This Row],[D1]],".",Tabela813[[#This Row],[D2]],".",Tabela813[[#This Row],[D3]],".",Tabela813[[#This Row],[T]],".",Tabela813[[#This Row],[D4]]),"")</f>
        <v>1.2.3.1.00.0.0.00</v>
      </c>
      <c r="L432" s="1" t="s">
        <v>184</v>
      </c>
      <c r="M432" s="16" t="str">
        <f t="shared" si="6"/>
        <v>S</v>
      </c>
      <c r="N432" s="16">
        <f>IF(VALUE(Tabela813[[#This Row],[RED]]) &gt; 0,1,0) + IF(VALUE(J432)&gt;0,8,IF(VALUE(I432)&gt;0,7,IF(VALUE(H432)&gt;0,6,IF(VALUE(G432)&gt;0,5,IF(VALUE(F432)&gt;0,4,IF(VALUE(E432)&gt;0,3,IF(VALUE(D432)&gt;0,2,1)))))))</f>
        <v>4</v>
      </c>
      <c r="O432" s="16" t="s">
        <v>44</v>
      </c>
      <c r="P432" s="1" t="s">
        <v>185</v>
      </c>
      <c r="Q432" s="1"/>
      <c r="R432" s="16"/>
      <c r="T432" s="7" t="str">
        <f>Tabela813[[#This Row],[NR]]&amp;" - "&amp;Tabela813[[#This Row],[Especificação]]</f>
        <v>1.2.3.1.00.0.0.00 - Contribuições para Entidades Privadas de Serviço Social e de Formação Profissional</v>
      </c>
      <c r="U432" s="7" t="str">
        <f>Tabela813[[#This Row],[NR]]&amp; " - "&amp;Tabela813[[#This Row],[Especificação]]</f>
        <v>1.2.3.1.00.0.0.00 - Contribuições para Entidades Privadas de Serviço Social e de Formação Profissional</v>
      </c>
    </row>
    <row r="433" spans="1:21" ht="30">
      <c r="A433" s="23"/>
      <c r="B433" s="29"/>
      <c r="C433" s="20" t="s">
        <v>781</v>
      </c>
      <c r="D433" s="20" t="s">
        <v>790</v>
      </c>
      <c r="E433" s="20" t="s">
        <v>782</v>
      </c>
      <c r="F433" s="20" t="s">
        <v>781</v>
      </c>
      <c r="G433" s="20" t="s">
        <v>807</v>
      </c>
      <c r="H433" s="20" t="s">
        <v>784</v>
      </c>
      <c r="I433" s="20" t="s">
        <v>784</v>
      </c>
      <c r="J433" s="20" t="s">
        <v>787</v>
      </c>
      <c r="K433" s="16" t="str">
        <f>IF(Tabela813[[#This Row],[C]]&lt;&gt;"",IF(Tabela813[[#This Row],[RED]]&lt;&gt;"",(Tabela813[[#This Row],[RED]] &amp; "."),"") &amp; CONCATENATE(Tabela813[[#This Row],[C]],".",Tabela813[[#This Row],[O]],".",Tabela813[[#This Row],[E]],".",Tabela813[[#This Row],[D1]],".",Tabela813[[#This Row],[D2]],".",Tabela813[[#This Row],[D3]],".",Tabela813[[#This Row],[T]],".",Tabela813[[#This Row],[D4]]),"")</f>
        <v>1.2.3.1.50.0.0.00</v>
      </c>
      <c r="L433" s="1" t="s">
        <v>184</v>
      </c>
      <c r="M433" s="16" t="str">
        <f t="shared" si="6"/>
        <v>S</v>
      </c>
      <c r="N433" s="16">
        <f>IF(VALUE(Tabela813[[#This Row],[RED]]) &gt; 0,1,0) + IF(VALUE(J433)&gt;0,8,IF(VALUE(I433)&gt;0,7,IF(VALUE(H433)&gt;0,6,IF(VALUE(G433)&gt;0,5,IF(VALUE(F433)&gt;0,4,IF(VALUE(E433)&gt;0,3,IF(VALUE(D433)&gt;0,2,1)))))))</f>
        <v>5</v>
      </c>
      <c r="O433" s="16" t="s">
        <v>54</v>
      </c>
      <c r="P433" s="1" t="s">
        <v>186</v>
      </c>
      <c r="Q433" s="1"/>
      <c r="R433" s="16"/>
      <c r="T433" s="7" t="str">
        <f>Tabela813[[#This Row],[NR]]&amp;" - "&amp;Tabela813[[#This Row],[Especificação]]</f>
        <v>1.2.3.1.50.0.0.00 - Contribuições para Entidades Privadas de Serviço Social e de Formação Profissional</v>
      </c>
      <c r="U433" s="7" t="str">
        <f>Tabela813[[#This Row],[NR]]&amp; " - "&amp;Tabela813[[#This Row],[Especificação]]</f>
        <v>1.2.3.1.50.0.0.00 - Contribuições para Entidades Privadas de Serviço Social e de Formação Profissional</v>
      </c>
    </row>
    <row r="434" spans="1:21" ht="30">
      <c r="A434" s="23"/>
      <c r="B434" s="29"/>
      <c r="C434" s="20" t="s">
        <v>781</v>
      </c>
      <c r="D434" s="20" t="s">
        <v>790</v>
      </c>
      <c r="E434" s="20" t="s">
        <v>782</v>
      </c>
      <c r="F434" s="20" t="s">
        <v>781</v>
      </c>
      <c r="G434" s="20" t="s">
        <v>807</v>
      </c>
      <c r="H434" s="20" t="s">
        <v>784</v>
      </c>
      <c r="I434" s="20" t="s">
        <v>781</v>
      </c>
      <c r="J434" s="20" t="s">
        <v>787</v>
      </c>
      <c r="K434" s="16" t="str">
        <f>IF(Tabela813[[#This Row],[C]]&lt;&gt;"",IF(Tabela813[[#This Row],[RED]]&lt;&gt;"",(Tabela813[[#This Row],[RED]] &amp; "."),"") &amp; CONCATENATE(Tabela813[[#This Row],[C]],".",Tabela813[[#This Row],[O]],".",Tabela813[[#This Row],[E]],".",Tabela813[[#This Row],[D1]],".",Tabela813[[#This Row],[D2]],".",Tabela813[[#This Row],[D3]],".",Tabela813[[#This Row],[T]],".",Tabela813[[#This Row],[D4]]),"")</f>
        <v>1.2.3.1.50.0.1.00</v>
      </c>
      <c r="L434" s="1" t="s">
        <v>184</v>
      </c>
      <c r="M434" s="16" t="str">
        <f t="shared" si="6"/>
        <v>A</v>
      </c>
      <c r="N434" s="16">
        <f>IF(VALUE(Tabela813[[#This Row],[RED]]) &gt; 0,1,0) + IF(VALUE(J434)&gt;0,8,IF(VALUE(I434)&gt;0,7,IF(VALUE(H434)&gt;0,6,IF(VALUE(G434)&gt;0,5,IF(VALUE(F434)&gt;0,4,IF(VALUE(E434)&gt;0,3,IF(VALUE(D434)&gt;0,2,1)))))))</f>
        <v>7</v>
      </c>
      <c r="O434" s="20"/>
      <c r="P434" s="1" t="s">
        <v>186</v>
      </c>
      <c r="Q434" s="1"/>
      <c r="R434" s="16"/>
      <c r="T434" s="7" t="str">
        <f>Tabela813[[#This Row],[NR]]&amp;" - "&amp;Tabela813[[#This Row],[Especificação]]</f>
        <v>1.2.3.1.50.0.1.00 - Contribuições para Entidades Privadas de Serviço Social e de Formação Profissional</v>
      </c>
      <c r="U434" s="7" t="str">
        <f>Tabela813[[#This Row],[NR]]&amp; " - "&amp;Tabela813[[#This Row],[Especificação]]</f>
        <v>1.2.3.1.50.0.1.00 - Contribuições para Entidades Privadas de Serviço Social e de Formação Profissional</v>
      </c>
    </row>
    <row r="435" spans="1:21">
      <c r="A435" s="23"/>
      <c r="B435" s="29"/>
      <c r="C435" s="20" t="s">
        <v>781</v>
      </c>
      <c r="D435" s="20" t="s">
        <v>790</v>
      </c>
      <c r="E435" s="20" t="s">
        <v>791</v>
      </c>
      <c r="F435" s="20" t="s">
        <v>784</v>
      </c>
      <c r="G435" s="20" t="s">
        <v>787</v>
      </c>
      <c r="H435" s="20" t="s">
        <v>784</v>
      </c>
      <c r="I435" s="20" t="s">
        <v>784</v>
      </c>
      <c r="J435" s="20" t="s">
        <v>787</v>
      </c>
      <c r="K435" s="16" t="str">
        <f>IF(Tabela813[[#This Row],[C]]&lt;&gt;"",IF(Tabela813[[#This Row],[RED]]&lt;&gt;"",(Tabela813[[#This Row],[RED]] &amp; "."),"") &amp; CONCATENATE(Tabela813[[#This Row],[C]],".",Tabela813[[#This Row],[O]],".",Tabela813[[#This Row],[E]],".",Tabela813[[#This Row],[D1]],".",Tabela813[[#This Row],[D2]],".",Tabela813[[#This Row],[D3]],".",Tabela813[[#This Row],[T]],".",Tabela813[[#This Row],[D4]]),"")</f>
        <v>1.2.4.0.00.0.0.00</v>
      </c>
      <c r="L435" s="21" t="s">
        <v>187</v>
      </c>
      <c r="M435" s="16" t="str">
        <f t="shared" si="6"/>
        <v>S</v>
      </c>
      <c r="N435" s="16">
        <f>IF(VALUE(Tabela813[[#This Row],[RED]]) &gt; 0,1,0) + IF(VALUE(J435)&gt;0,8,IF(VALUE(I435)&gt;0,7,IF(VALUE(H435)&gt;0,6,IF(VALUE(G435)&gt;0,5,IF(VALUE(F435)&gt;0,4,IF(VALUE(E435)&gt;0,3,IF(VALUE(D435)&gt;0,2,1)))))))</f>
        <v>3</v>
      </c>
      <c r="O435" s="20" t="s">
        <v>44</v>
      </c>
      <c r="P435" s="1" t="s">
        <v>188</v>
      </c>
      <c r="Q435" s="1"/>
      <c r="R435" s="16"/>
      <c r="T435" s="7" t="str">
        <f>Tabela813[[#This Row],[NR]]&amp;" - "&amp;Tabela813[[#This Row],[Especificação]]</f>
        <v>1.2.4.0.00.0.0.00 - Contribuição para o Custeio do Serviço de Iluminação Pública</v>
      </c>
      <c r="U435" s="7" t="str">
        <f>Tabela813[[#This Row],[NR]]&amp; " - "&amp;Tabela813[[#This Row],[Especificação]]</f>
        <v>1.2.4.0.00.0.0.00 - Contribuição para o Custeio do Serviço de Iluminação Pública</v>
      </c>
    </row>
    <row r="436" spans="1:21">
      <c r="A436" s="23"/>
      <c r="B436" s="29"/>
      <c r="C436" s="20" t="s">
        <v>781</v>
      </c>
      <c r="D436" s="20" t="s">
        <v>790</v>
      </c>
      <c r="E436" s="20" t="s">
        <v>791</v>
      </c>
      <c r="F436" s="20" t="s">
        <v>781</v>
      </c>
      <c r="G436" s="20" t="s">
        <v>787</v>
      </c>
      <c r="H436" s="20" t="s">
        <v>784</v>
      </c>
      <c r="I436" s="20" t="s">
        <v>784</v>
      </c>
      <c r="J436" s="20" t="s">
        <v>787</v>
      </c>
      <c r="K436" s="16" t="str">
        <f>IF(Tabela813[[#This Row],[C]]&lt;&gt;"",IF(Tabela813[[#This Row],[RED]]&lt;&gt;"",(Tabela813[[#This Row],[RED]] &amp; "."),"") &amp; CONCATENATE(Tabela813[[#This Row],[C]],".",Tabela813[[#This Row],[O]],".",Tabela813[[#This Row],[E]],".",Tabela813[[#This Row],[D1]],".",Tabela813[[#This Row],[D2]],".",Tabela813[[#This Row],[D3]],".",Tabela813[[#This Row],[T]],".",Tabela813[[#This Row],[D4]]),"")</f>
        <v>1.2.4.1.00.0.0.00</v>
      </c>
      <c r="L436" s="21" t="s">
        <v>187</v>
      </c>
      <c r="M436" s="16" t="str">
        <f t="shared" si="6"/>
        <v>S</v>
      </c>
      <c r="N436" s="16">
        <f>IF(VALUE(Tabela813[[#This Row],[RED]]) &gt; 0,1,0) + IF(VALUE(J436)&gt;0,8,IF(VALUE(I436)&gt;0,7,IF(VALUE(H436)&gt;0,6,IF(VALUE(G436)&gt;0,5,IF(VALUE(F436)&gt;0,4,IF(VALUE(E436)&gt;0,3,IF(VALUE(D436)&gt;0,2,1)))))))</f>
        <v>4</v>
      </c>
      <c r="O436" s="20" t="s">
        <v>44</v>
      </c>
      <c r="P436" s="1" t="s">
        <v>188</v>
      </c>
      <c r="Q436" s="1"/>
      <c r="R436" s="16"/>
      <c r="T436" s="7" t="str">
        <f>Tabela813[[#This Row],[NR]]&amp;" - "&amp;Tabela813[[#This Row],[Especificação]]</f>
        <v>1.2.4.1.00.0.0.00 - Contribuição para o Custeio do Serviço de Iluminação Pública</v>
      </c>
      <c r="U436" s="7" t="str">
        <f>Tabela813[[#This Row],[NR]]&amp; " - "&amp;Tabela813[[#This Row],[Especificação]]</f>
        <v>1.2.4.1.00.0.0.00 - Contribuição para o Custeio do Serviço de Iluminação Pública</v>
      </c>
    </row>
    <row r="437" spans="1:21">
      <c r="A437" s="23"/>
      <c r="B437" s="29"/>
      <c r="C437" s="20" t="s">
        <v>781</v>
      </c>
      <c r="D437" s="20" t="s">
        <v>790</v>
      </c>
      <c r="E437" s="20" t="s">
        <v>791</v>
      </c>
      <c r="F437" s="20" t="s">
        <v>781</v>
      </c>
      <c r="G437" s="20" t="s">
        <v>807</v>
      </c>
      <c r="H437" s="20" t="s">
        <v>784</v>
      </c>
      <c r="I437" s="20" t="s">
        <v>784</v>
      </c>
      <c r="J437" s="20" t="s">
        <v>787</v>
      </c>
      <c r="K437" s="16" t="str">
        <f>IF(Tabela813[[#This Row],[C]]&lt;&gt;"",IF(Tabela813[[#This Row],[RED]]&lt;&gt;"",(Tabela813[[#This Row],[RED]] &amp; "."),"") &amp; CONCATENATE(Tabela813[[#This Row],[C]],".",Tabela813[[#This Row],[O]],".",Tabela813[[#This Row],[E]],".",Tabela813[[#This Row],[D1]],".",Tabela813[[#This Row],[D2]],".",Tabela813[[#This Row],[D3]],".",Tabela813[[#This Row],[T]],".",Tabela813[[#This Row],[D4]]),"")</f>
        <v>1.2.4.1.50.0.0.00</v>
      </c>
      <c r="L437" s="21" t="s">
        <v>187</v>
      </c>
      <c r="M437" s="16" t="str">
        <f t="shared" si="6"/>
        <v>S</v>
      </c>
      <c r="N437" s="16">
        <f>IF(VALUE(Tabela813[[#This Row],[RED]]) &gt; 0,1,0) + IF(VALUE(J437)&gt;0,8,IF(VALUE(I437)&gt;0,7,IF(VALUE(H437)&gt;0,6,IF(VALUE(G437)&gt;0,5,IF(VALUE(F437)&gt;0,4,IF(VALUE(E437)&gt;0,3,IF(VALUE(D437)&gt;0,2,1)))))))</f>
        <v>5</v>
      </c>
      <c r="O437" s="20" t="s">
        <v>54</v>
      </c>
      <c r="P437" s="1" t="s">
        <v>189</v>
      </c>
      <c r="Q437" s="1"/>
      <c r="R437" s="16"/>
      <c r="T437" s="7" t="str">
        <f>Tabela813[[#This Row],[NR]]&amp;" - "&amp;Tabela813[[#This Row],[Especificação]]</f>
        <v>1.2.4.1.50.0.0.00 - Contribuição para o Custeio do Serviço de Iluminação Pública</v>
      </c>
      <c r="U437" s="7" t="str">
        <f>Tabela813[[#This Row],[NR]]&amp; " - "&amp;Tabela813[[#This Row],[Especificação]]</f>
        <v>1.2.4.1.50.0.0.00 - Contribuição para o Custeio do Serviço de Iluminação Pública</v>
      </c>
    </row>
    <row r="438" spans="1:21">
      <c r="A438" s="23"/>
      <c r="B438" s="29"/>
      <c r="C438" s="20" t="s">
        <v>781</v>
      </c>
      <c r="D438" s="20" t="s">
        <v>790</v>
      </c>
      <c r="E438" s="20" t="s">
        <v>791</v>
      </c>
      <c r="F438" s="20" t="s">
        <v>781</v>
      </c>
      <c r="G438" s="20" t="s">
        <v>807</v>
      </c>
      <c r="H438" s="20" t="s">
        <v>784</v>
      </c>
      <c r="I438" s="20" t="s">
        <v>781</v>
      </c>
      <c r="J438" s="20" t="s">
        <v>787</v>
      </c>
      <c r="K438" s="16" t="str">
        <f>IF(Tabela813[[#This Row],[C]]&lt;&gt;"",IF(Tabela813[[#This Row],[RED]]&lt;&gt;"",(Tabela813[[#This Row],[RED]] &amp; "."),"") &amp; CONCATENATE(Tabela813[[#This Row],[C]],".",Tabela813[[#This Row],[O]],".",Tabela813[[#This Row],[E]],".",Tabela813[[#This Row],[D1]],".",Tabela813[[#This Row],[D2]],".",Tabela813[[#This Row],[D3]],".",Tabela813[[#This Row],[T]],".",Tabela813[[#This Row],[D4]]),"")</f>
        <v>1.2.4.1.50.0.1.00</v>
      </c>
      <c r="L438" s="21" t="s">
        <v>3832</v>
      </c>
      <c r="M438" s="16" t="str">
        <f t="shared" si="6"/>
        <v>A</v>
      </c>
      <c r="N438" s="16">
        <f>IF(VALUE(Tabela813[[#This Row],[RED]]) &gt; 0,1,0) + IF(VALUE(J438)&gt;0,8,IF(VALUE(I438)&gt;0,7,IF(VALUE(H438)&gt;0,6,IF(VALUE(G438)&gt;0,5,IF(VALUE(F438)&gt;0,4,IF(VALUE(E438)&gt;0,3,IF(VALUE(D438)&gt;0,2,1)))))))</f>
        <v>7</v>
      </c>
      <c r="O438" s="20" t="s">
        <v>54</v>
      </c>
      <c r="P438" s="1" t="s">
        <v>189</v>
      </c>
      <c r="Q438" s="1"/>
      <c r="R438" s="16"/>
      <c r="T438" s="7" t="str">
        <f>Tabela813[[#This Row],[NR]]&amp;" - "&amp;Tabela813[[#This Row],[Especificação]]</f>
        <v>1.2.4.1.50.0.1.00 - Contribuição para o Custeio do Serviço de Iluminação Pública - Principal</v>
      </c>
      <c r="U438" s="7" t="str">
        <f>Tabela813[[#This Row],[NR]]&amp; " - "&amp;Tabela813[[#This Row],[Especificação]]</f>
        <v>1.2.4.1.50.0.1.00 - Contribuição para o Custeio do Serviço de Iluminação Pública - Principal</v>
      </c>
    </row>
    <row r="439" spans="1:21" ht="30">
      <c r="A439" s="23"/>
      <c r="B439" s="29"/>
      <c r="C439" s="20" t="s">
        <v>781</v>
      </c>
      <c r="D439" s="20" t="s">
        <v>790</v>
      </c>
      <c r="E439" s="20" t="s">
        <v>791</v>
      </c>
      <c r="F439" s="20" t="s">
        <v>781</v>
      </c>
      <c r="G439" s="20" t="s">
        <v>807</v>
      </c>
      <c r="H439" s="20" t="s">
        <v>784</v>
      </c>
      <c r="I439" s="20" t="s">
        <v>790</v>
      </c>
      <c r="J439" s="20" t="s">
        <v>787</v>
      </c>
      <c r="K439" s="16" t="str">
        <f>IF(Tabela813[[#This Row],[C]]&lt;&gt;"",IF(Tabela813[[#This Row],[RED]]&lt;&gt;"",(Tabela813[[#This Row],[RED]] &amp; "."),"") &amp; CONCATENATE(Tabela813[[#This Row],[C]],".",Tabela813[[#This Row],[O]],".",Tabela813[[#This Row],[E]],".",Tabela813[[#This Row],[D1]],".",Tabela813[[#This Row],[D2]],".",Tabela813[[#This Row],[D3]],".",Tabela813[[#This Row],[T]],".",Tabela813[[#This Row],[D4]]),"")</f>
        <v>1.2.4.1.50.0.2.00</v>
      </c>
      <c r="L439" s="21" t="s">
        <v>3833</v>
      </c>
      <c r="M439" s="16" t="str">
        <f t="shared" si="6"/>
        <v>A</v>
      </c>
      <c r="N439" s="16">
        <f>IF(VALUE(Tabela813[[#This Row],[RED]]) &gt; 0,1,0) + IF(VALUE(J439)&gt;0,8,IF(VALUE(I439)&gt;0,7,IF(VALUE(H439)&gt;0,6,IF(VALUE(G439)&gt;0,5,IF(VALUE(F439)&gt;0,4,IF(VALUE(E439)&gt;0,3,IF(VALUE(D439)&gt;0,2,1)))))))</f>
        <v>7</v>
      </c>
      <c r="O439" s="20" t="s">
        <v>54</v>
      </c>
      <c r="P439" s="1" t="s">
        <v>189</v>
      </c>
      <c r="Q439" s="1"/>
      <c r="R439" s="16"/>
      <c r="T439" s="7" t="str">
        <f>Tabela813[[#This Row],[NR]]&amp;" - "&amp;Tabela813[[#This Row],[Especificação]]</f>
        <v>1.2.4.1.50.0.2.00 - Contribuição para o Custeio do Serviço de Iluminação Pública - Multas e Juros de Mora</v>
      </c>
      <c r="U439" s="7" t="str">
        <f>Tabela813[[#This Row],[NR]]&amp; " - "&amp;Tabela813[[#This Row],[Especificação]]</f>
        <v>1.2.4.1.50.0.2.00 - Contribuição para o Custeio do Serviço de Iluminação Pública - Multas e Juros de Mora</v>
      </c>
    </row>
    <row r="440" spans="1:21">
      <c r="A440" s="23"/>
      <c r="B440" s="29"/>
      <c r="C440" s="20" t="s">
        <v>781</v>
      </c>
      <c r="D440" s="20" t="s">
        <v>790</v>
      </c>
      <c r="E440" s="20" t="s">
        <v>791</v>
      </c>
      <c r="F440" s="20" t="s">
        <v>781</v>
      </c>
      <c r="G440" s="20" t="s">
        <v>807</v>
      </c>
      <c r="H440" s="20" t="s">
        <v>784</v>
      </c>
      <c r="I440" s="20" t="s">
        <v>782</v>
      </c>
      <c r="J440" s="20" t="s">
        <v>787</v>
      </c>
      <c r="K440" s="16" t="str">
        <f>IF(Tabela813[[#This Row],[C]]&lt;&gt;"",IF(Tabela813[[#This Row],[RED]]&lt;&gt;"",(Tabela813[[#This Row],[RED]] &amp; "."),"") &amp; CONCATENATE(Tabela813[[#This Row],[C]],".",Tabela813[[#This Row],[O]],".",Tabela813[[#This Row],[E]],".",Tabela813[[#This Row],[D1]],".",Tabela813[[#This Row],[D2]],".",Tabela813[[#This Row],[D3]],".",Tabela813[[#This Row],[T]],".",Tabela813[[#This Row],[D4]]),"")</f>
        <v>1.2.4.1.50.0.3.00</v>
      </c>
      <c r="L440" s="21" t="s">
        <v>3834</v>
      </c>
      <c r="M440" s="16" t="str">
        <f t="shared" si="6"/>
        <v>A</v>
      </c>
      <c r="N440" s="16">
        <f>IF(VALUE(Tabela813[[#This Row],[RED]]) &gt; 0,1,0) + IF(VALUE(J440)&gt;0,8,IF(VALUE(I440)&gt;0,7,IF(VALUE(H440)&gt;0,6,IF(VALUE(G440)&gt;0,5,IF(VALUE(F440)&gt;0,4,IF(VALUE(E440)&gt;0,3,IF(VALUE(D440)&gt;0,2,1)))))))</f>
        <v>7</v>
      </c>
      <c r="O440" s="20" t="s">
        <v>54</v>
      </c>
      <c r="P440" s="1" t="s">
        <v>189</v>
      </c>
      <c r="Q440" s="1"/>
      <c r="R440" s="16"/>
      <c r="T440" s="7" t="str">
        <f>Tabela813[[#This Row],[NR]]&amp;" - "&amp;Tabela813[[#This Row],[Especificação]]</f>
        <v>1.2.4.1.50.0.3.00 - Contribuição para o Custeio do Serviço de Iluminação Pública - Dívida Ativa</v>
      </c>
      <c r="U440" s="7" t="str">
        <f>Tabela813[[#This Row],[NR]]&amp; " - "&amp;Tabela813[[#This Row],[Especificação]]</f>
        <v>1.2.4.1.50.0.3.00 - Contribuição para o Custeio do Serviço de Iluminação Pública - Dívida Ativa</v>
      </c>
    </row>
    <row r="441" spans="1:21" ht="30">
      <c r="A441" s="23"/>
      <c r="B441" s="29"/>
      <c r="C441" s="20" t="s">
        <v>781</v>
      </c>
      <c r="D441" s="20" t="s">
        <v>790</v>
      </c>
      <c r="E441" s="20" t="s">
        <v>791</v>
      </c>
      <c r="F441" s="20" t="s">
        <v>781</v>
      </c>
      <c r="G441" s="20" t="s">
        <v>807</v>
      </c>
      <c r="H441" s="20" t="s">
        <v>784</v>
      </c>
      <c r="I441" s="20" t="s">
        <v>791</v>
      </c>
      <c r="J441" s="20" t="s">
        <v>787</v>
      </c>
      <c r="K441" s="16" t="str">
        <f>IF(Tabela813[[#This Row],[C]]&lt;&gt;"",IF(Tabela813[[#This Row],[RED]]&lt;&gt;"",(Tabela813[[#This Row],[RED]] &amp; "."),"") &amp; CONCATENATE(Tabela813[[#This Row],[C]],".",Tabela813[[#This Row],[O]],".",Tabela813[[#This Row],[E]],".",Tabela813[[#This Row],[D1]],".",Tabela813[[#This Row],[D2]],".",Tabela813[[#This Row],[D3]],".",Tabela813[[#This Row],[T]],".",Tabela813[[#This Row],[D4]]),"")</f>
        <v>1.2.4.1.50.0.4.00</v>
      </c>
      <c r="L441" s="21" t="s">
        <v>3835</v>
      </c>
      <c r="M441" s="16" t="str">
        <f t="shared" si="6"/>
        <v>A</v>
      </c>
      <c r="N441" s="16">
        <f>IF(VALUE(Tabela813[[#This Row],[RED]]) &gt; 0,1,0) + IF(VALUE(J441)&gt;0,8,IF(VALUE(I441)&gt;0,7,IF(VALUE(H441)&gt;0,6,IF(VALUE(G441)&gt;0,5,IF(VALUE(F441)&gt;0,4,IF(VALUE(E441)&gt;0,3,IF(VALUE(D441)&gt;0,2,1)))))))</f>
        <v>7</v>
      </c>
      <c r="O441" s="20" t="s">
        <v>54</v>
      </c>
      <c r="P441" s="1" t="s">
        <v>189</v>
      </c>
      <c r="Q441" s="1"/>
      <c r="R441" s="16"/>
      <c r="T441" s="7" t="str">
        <f>Tabela813[[#This Row],[NR]]&amp;" - "&amp;Tabela813[[#This Row],[Especificação]]</f>
        <v>1.2.4.1.50.0.4.00 - Contribuição para o Custeio do Serviço de Iluminação Pública - Dívida Ativa - Multas e Juros de Mora da Dívida Ativa</v>
      </c>
      <c r="U441" s="7" t="str">
        <f>Tabela813[[#This Row],[NR]]&amp; " - "&amp;Tabela813[[#This Row],[Especificação]]</f>
        <v>1.2.4.1.50.0.4.00 - Contribuição para o Custeio do Serviço de Iluminação Pública - Dívida Ativa - Multas e Juros de Mora da Dívida Ativa</v>
      </c>
    </row>
    <row r="442" spans="1:21">
      <c r="A442" s="23"/>
      <c r="B442" s="29"/>
      <c r="C442" s="20" t="s">
        <v>781</v>
      </c>
      <c r="D442" s="20" t="s">
        <v>790</v>
      </c>
      <c r="E442" s="20" t="s">
        <v>791</v>
      </c>
      <c r="F442" s="20" t="s">
        <v>781</v>
      </c>
      <c r="G442" s="20" t="s">
        <v>807</v>
      </c>
      <c r="H442" s="20" t="s">
        <v>784</v>
      </c>
      <c r="I442" s="20" t="s">
        <v>792</v>
      </c>
      <c r="J442" s="20" t="s">
        <v>787</v>
      </c>
      <c r="K442" s="16" t="str">
        <f>IF(Tabela813[[#This Row],[C]]&lt;&gt;"",IF(Tabela813[[#This Row],[RED]]&lt;&gt;"",(Tabela813[[#This Row],[RED]] &amp; "."),"") &amp; CONCATENATE(Tabela813[[#This Row],[C]],".",Tabela813[[#This Row],[O]],".",Tabela813[[#This Row],[E]],".",Tabela813[[#This Row],[D1]],".",Tabela813[[#This Row],[D2]],".",Tabela813[[#This Row],[D3]],".",Tabela813[[#This Row],[T]],".",Tabela813[[#This Row],[D4]]),"")</f>
        <v>1.2.4.1.50.0.5.00</v>
      </c>
      <c r="L442" s="21" t="s">
        <v>3836</v>
      </c>
      <c r="M442" s="16" t="str">
        <f t="shared" si="6"/>
        <v>A</v>
      </c>
      <c r="N442" s="16">
        <f>IF(VALUE(Tabela813[[#This Row],[RED]]) &gt; 0,1,0) + IF(VALUE(J442)&gt;0,8,IF(VALUE(I442)&gt;0,7,IF(VALUE(H442)&gt;0,6,IF(VALUE(G442)&gt;0,5,IF(VALUE(F442)&gt;0,4,IF(VALUE(E442)&gt;0,3,IF(VALUE(D442)&gt;0,2,1)))))))</f>
        <v>7</v>
      </c>
      <c r="O442" s="20" t="s">
        <v>54</v>
      </c>
      <c r="P442" s="1" t="s">
        <v>189</v>
      </c>
      <c r="Q442" s="1"/>
      <c r="R442" s="16"/>
      <c r="T442" s="7" t="str">
        <f>Tabela813[[#This Row],[NR]]&amp;" - "&amp;Tabela813[[#This Row],[Especificação]]</f>
        <v>1.2.4.1.50.0.5.00 - Contribuição para o Custeio do Serviço de Iluminação Pública - Multas</v>
      </c>
      <c r="U442" s="7" t="str">
        <f>Tabela813[[#This Row],[NR]]&amp; " - "&amp;Tabela813[[#This Row],[Especificação]]</f>
        <v>1.2.4.1.50.0.5.00 - Contribuição para o Custeio do Serviço de Iluminação Pública - Multas</v>
      </c>
    </row>
    <row r="443" spans="1:21" ht="30">
      <c r="A443" s="23"/>
      <c r="B443" s="29"/>
      <c r="C443" s="20" t="s">
        <v>781</v>
      </c>
      <c r="D443" s="20" t="s">
        <v>790</v>
      </c>
      <c r="E443" s="20" t="s">
        <v>791</v>
      </c>
      <c r="F443" s="20" t="s">
        <v>781</v>
      </c>
      <c r="G443" s="20" t="s">
        <v>807</v>
      </c>
      <c r="H443" s="20" t="s">
        <v>784</v>
      </c>
      <c r="I443" s="20" t="s">
        <v>786</v>
      </c>
      <c r="J443" s="20" t="s">
        <v>787</v>
      </c>
      <c r="K443" s="16" t="str">
        <f>IF(Tabela813[[#This Row],[C]]&lt;&gt;"",IF(Tabela813[[#This Row],[RED]]&lt;&gt;"",(Tabela813[[#This Row],[RED]] &amp; "."),"") &amp; CONCATENATE(Tabela813[[#This Row],[C]],".",Tabela813[[#This Row],[O]],".",Tabela813[[#This Row],[E]],".",Tabela813[[#This Row],[D1]],".",Tabela813[[#This Row],[D2]],".",Tabela813[[#This Row],[D3]],".",Tabela813[[#This Row],[T]],".",Tabela813[[#This Row],[D4]]),"")</f>
        <v>1.2.4.1.50.0.6.00</v>
      </c>
      <c r="L443" s="21" t="s">
        <v>3837</v>
      </c>
      <c r="M443" s="16" t="str">
        <f t="shared" si="6"/>
        <v>A</v>
      </c>
      <c r="N443" s="16">
        <f>IF(VALUE(Tabela813[[#This Row],[RED]]) &gt; 0,1,0) + IF(VALUE(J443)&gt;0,8,IF(VALUE(I443)&gt;0,7,IF(VALUE(H443)&gt;0,6,IF(VALUE(G443)&gt;0,5,IF(VALUE(F443)&gt;0,4,IF(VALUE(E443)&gt;0,3,IF(VALUE(D443)&gt;0,2,1)))))))</f>
        <v>7</v>
      </c>
      <c r="O443" s="20" t="s">
        <v>54</v>
      </c>
      <c r="P443" s="1" t="s">
        <v>189</v>
      </c>
      <c r="Q443" s="1"/>
      <c r="R443" s="16"/>
      <c r="T443" s="7" t="str">
        <f>Tabela813[[#This Row],[NR]]&amp;" - "&amp;Tabela813[[#This Row],[Especificação]]</f>
        <v>1.2.4.1.50.0.6.00 - Contribuição para o Custeio do Serviço de Iluminação Pública - Juros de Mora</v>
      </c>
      <c r="U443" s="7" t="str">
        <f>Tabela813[[#This Row],[NR]]&amp; " - "&amp;Tabela813[[#This Row],[Especificação]]</f>
        <v>1.2.4.1.50.0.6.00 - Contribuição para o Custeio do Serviço de Iluminação Pública - Juros de Mora</v>
      </c>
    </row>
    <row r="444" spans="1:21" ht="30">
      <c r="A444" s="23"/>
      <c r="B444" s="29"/>
      <c r="C444" s="20" t="s">
        <v>781</v>
      </c>
      <c r="D444" s="20" t="s">
        <v>790</v>
      </c>
      <c r="E444" s="20" t="s">
        <v>791</v>
      </c>
      <c r="F444" s="20" t="s">
        <v>781</v>
      </c>
      <c r="G444" s="20" t="s">
        <v>807</v>
      </c>
      <c r="H444" s="20" t="s">
        <v>784</v>
      </c>
      <c r="I444" s="20" t="s">
        <v>788</v>
      </c>
      <c r="J444" s="20" t="s">
        <v>787</v>
      </c>
      <c r="K444" s="16" t="str">
        <f>IF(Tabela813[[#This Row],[C]]&lt;&gt;"",IF(Tabela813[[#This Row],[RED]]&lt;&gt;"",(Tabela813[[#This Row],[RED]] &amp; "."),"") &amp; CONCATENATE(Tabela813[[#This Row],[C]],".",Tabela813[[#This Row],[O]],".",Tabela813[[#This Row],[E]],".",Tabela813[[#This Row],[D1]],".",Tabela813[[#This Row],[D2]],".",Tabela813[[#This Row],[D3]],".",Tabela813[[#This Row],[T]],".",Tabela813[[#This Row],[D4]]),"")</f>
        <v>1.2.4.1.50.0.7.00</v>
      </c>
      <c r="L444" s="21" t="s">
        <v>3838</v>
      </c>
      <c r="M444" s="16" t="str">
        <f t="shared" si="6"/>
        <v>A</v>
      </c>
      <c r="N444" s="16">
        <f>IF(VALUE(Tabela813[[#This Row],[RED]]) &gt; 0,1,0) + IF(VALUE(J444)&gt;0,8,IF(VALUE(I444)&gt;0,7,IF(VALUE(H444)&gt;0,6,IF(VALUE(G444)&gt;0,5,IF(VALUE(F444)&gt;0,4,IF(VALUE(E444)&gt;0,3,IF(VALUE(D444)&gt;0,2,1)))))))</f>
        <v>7</v>
      </c>
      <c r="O444" s="20" t="s">
        <v>54</v>
      </c>
      <c r="P444" s="1" t="s">
        <v>189</v>
      </c>
      <c r="Q444" s="1"/>
      <c r="R444" s="16"/>
      <c r="T444" s="7" t="str">
        <f>Tabela813[[#This Row],[NR]]&amp;" - "&amp;Tabela813[[#This Row],[Especificação]]</f>
        <v>1.2.4.1.50.0.7.00 - Contribuição para o Custeio do Serviço de Iluminação Pública - Dívida Ativa - Multas da Dívida Ativa</v>
      </c>
      <c r="U444" s="7" t="str">
        <f>Tabela813[[#This Row],[NR]]&amp; " - "&amp;Tabela813[[#This Row],[Especificação]]</f>
        <v>1.2.4.1.50.0.7.00 - Contribuição para o Custeio do Serviço de Iluminação Pública - Dívida Ativa - Multas da Dívida Ativa</v>
      </c>
    </row>
    <row r="445" spans="1:21" ht="30">
      <c r="A445" s="23"/>
      <c r="B445" s="29"/>
      <c r="C445" s="20" t="s">
        <v>781</v>
      </c>
      <c r="D445" s="20" t="s">
        <v>790</v>
      </c>
      <c r="E445" s="20" t="s">
        <v>791</v>
      </c>
      <c r="F445" s="20" t="s">
        <v>781</v>
      </c>
      <c r="G445" s="20" t="s">
        <v>807</v>
      </c>
      <c r="H445" s="20" t="s">
        <v>784</v>
      </c>
      <c r="I445" s="20" t="s">
        <v>789</v>
      </c>
      <c r="J445" s="20" t="s">
        <v>787</v>
      </c>
      <c r="K445" s="16" t="str">
        <f>IF(Tabela813[[#This Row],[C]]&lt;&gt;"",IF(Tabela813[[#This Row],[RED]]&lt;&gt;"",(Tabela813[[#This Row],[RED]] &amp; "."),"") &amp; CONCATENATE(Tabela813[[#This Row],[C]],".",Tabela813[[#This Row],[O]],".",Tabela813[[#This Row],[E]],".",Tabela813[[#This Row],[D1]],".",Tabela813[[#This Row],[D2]],".",Tabela813[[#This Row],[D3]],".",Tabela813[[#This Row],[T]],".",Tabela813[[#This Row],[D4]]),"")</f>
        <v>1.2.4.1.50.0.8.00</v>
      </c>
      <c r="L445" s="21" t="s">
        <v>3839</v>
      </c>
      <c r="M445" s="16" t="str">
        <f t="shared" si="6"/>
        <v>A</v>
      </c>
      <c r="N445" s="16">
        <f>IF(VALUE(Tabela813[[#This Row],[RED]]) &gt; 0,1,0) + IF(VALUE(J445)&gt;0,8,IF(VALUE(I445)&gt;0,7,IF(VALUE(H445)&gt;0,6,IF(VALUE(G445)&gt;0,5,IF(VALUE(F445)&gt;0,4,IF(VALUE(E445)&gt;0,3,IF(VALUE(D445)&gt;0,2,1)))))))</f>
        <v>7</v>
      </c>
      <c r="O445" s="20" t="s">
        <v>54</v>
      </c>
      <c r="P445" s="1" t="s">
        <v>189</v>
      </c>
      <c r="Q445" s="1"/>
      <c r="R445" s="16"/>
      <c r="T445" s="7" t="str">
        <f>Tabela813[[#This Row],[NR]]&amp;" - "&amp;Tabela813[[#This Row],[Especificação]]</f>
        <v>1.2.4.1.50.0.8.00 - Contribuição para o Custeio do Serviço de Iluminação Pública - Juros de Mora da Dívida Ativa</v>
      </c>
      <c r="U445" s="7" t="str">
        <f>Tabela813[[#This Row],[NR]]&amp; " - "&amp;Tabela813[[#This Row],[Especificação]]</f>
        <v>1.2.4.1.50.0.8.00 - Contribuição para o Custeio do Serviço de Iluminação Pública - Juros de Mora da Dívida Ativa</v>
      </c>
    </row>
    <row r="446" spans="1:21">
      <c r="A446" s="23"/>
      <c r="B446" s="29"/>
      <c r="C446" s="20" t="s">
        <v>781</v>
      </c>
      <c r="D446" s="20" t="s">
        <v>782</v>
      </c>
      <c r="E446" s="20" t="s">
        <v>784</v>
      </c>
      <c r="F446" s="20" t="s">
        <v>784</v>
      </c>
      <c r="G446" s="20" t="s">
        <v>787</v>
      </c>
      <c r="H446" s="20" t="s">
        <v>784</v>
      </c>
      <c r="I446" s="20" t="s">
        <v>784</v>
      </c>
      <c r="J446" s="20" t="s">
        <v>787</v>
      </c>
      <c r="K446" s="16" t="str">
        <f>IF(Tabela813[[#This Row],[C]]&lt;&gt;"",IF(Tabela813[[#This Row],[RED]]&lt;&gt;"",(Tabela813[[#This Row],[RED]] &amp; "."),"") &amp; CONCATENATE(Tabela813[[#This Row],[C]],".",Tabela813[[#This Row],[O]],".",Tabela813[[#This Row],[E]],".",Tabela813[[#This Row],[D1]],".",Tabela813[[#This Row],[D2]],".",Tabela813[[#This Row],[D3]],".",Tabela813[[#This Row],[T]],".",Tabela813[[#This Row],[D4]]),"")</f>
        <v>1.3.0.0.00.0.0.00</v>
      </c>
      <c r="L446" s="21" t="s">
        <v>190</v>
      </c>
      <c r="M446" s="16" t="str">
        <f t="shared" si="6"/>
        <v>S</v>
      </c>
      <c r="N446" s="16">
        <f>IF(VALUE(Tabela813[[#This Row],[RED]]) &gt; 0,1,0) + IF(VALUE(J446)&gt;0,8,IF(VALUE(I446)&gt;0,7,IF(VALUE(H446)&gt;0,6,IF(VALUE(G446)&gt;0,5,IF(VALUE(F446)&gt;0,4,IF(VALUE(E446)&gt;0,3,IF(VALUE(D446)&gt;0,2,1)))))))</f>
        <v>2</v>
      </c>
      <c r="O446" s="20" t="s">
        <v>44</v>
      </c>
      <c r="P446" s="1" t="s">
        <v>191</v>
      </c>
      <c r="Q446" s="1"/>
      <c r="R446" s="16"/>
      <c r="T446" s="7" t="str">
        <f>Tabela813[[#This Row],[NR]]&amp;" - "&amp;Tabela813[[#This Row],[Especificação]]</f>
        <v>1.3.0.0.00.0.0.00 - Receita Patrimonial</v>
      </c>
      <c r="U446" s="7" t="str">
        <f>Tabela813[[#This Row],[NR]]&amp; " - "&amp;Tabela813[[#This Row],[Especificação]]</f>
        <v>1.3.0.0.00.0.0.00 - Receita Patrimonial</v>
      </c>
    </row>
    <row r="447" spans="1:21">
      <c r="A447" s="23"/>
      <c r="B447" s="29"/>
      <c r="C447" s="20" t="s">
        <v>781</v>
      </c>
      <c r="D447" s="20" t="s">
        <v>782</v>
      </c>
      <c r="E447" s="20" t="s">
        <v>781</v>
      </c>
      <c r="F447" s="20" t="s">
        <v>784</v>
      </c>
      <c r="G447" s="20" t="s">
        <v>787</v>
      </c>
      <c r="H447" s="20" t="s">
        <v>784</v>
      </c>
      <c r="I447" s="20" t="s">
        <v>784</v>
      </c>
      <c r="J447" s="20" t="s">
        <v>787</v>
      </c>
      <c r="K447" s="16" t="str">
        <f>IF(Tabela813[[#This Row],[C]]&lt;&gt;"",IF(Tabela813[[#This Row],[RED]]&lt;&gt;"",(Tabela813[[#This Row],[RED]] &amp; "."),"") &amp; CONCATENATE(Tabela813[[#This Row],[C]],".",Tabela813[[#This Row],[O]],".",Tabela813[[#This Row],[E]],".",Tabela813[[#This Row],[D1]],".",Tabela813[[#This Row],[D2]],".",Tabela813[[#This Row],[D3]],".",Tabela813[[#This Row],[T]],".",Tabela813[[#This Row],[D4]]),"")</f>
        <v>1.3.1.0.00.0.0.00</v>
      </c>
      <c r="L447" s="21" t="s">
        <v>192</v>
      </c>
      <c r="M447" s="16" t="str">
        <f t="shared" si="6"/>
        <v>S</v>
      </c>
      <c r="N447" s="16">
        <f>IF(VALUE(Tabela813[[#This Row],[RED]]) &gt; 0,1,0) + IF(VALUE(J447)&gt;0,8,IF(VALUE(I447)&gt;0,7,IF(VALUE(H447)&gt;0,6,IF(VALUE(G447)&gt;0,5,IF(VALUE(F447)&gt;0,4,IF(VALUE(E447)&gt;0,3,IF(VALUE(D447)&gt;0,2,1)))))))</f>
        <v>3</v>
      </c>
      <c r="O447" s="20" t="s">
        <v>44</v>
      </c>
      <c r="P447" s="1" t="s">
        <v>193</v>
      </c>
      <c r="Q447" s="1"/>
      <c r="R447" s="16"/>
      <c r="T447" s="7" t="str">
        <f>Tabela813[[#This Row],[NR]]&amp;" - "&amp;Tabela813[[#This Row],[Especificação]]</f>
        <v>1.3.1.0.00.0.0.00 - Exploração do Patrimônio Imobiliário do Estado</v>
      </c>
      <c r="U447" s="7" t="str">
        <f>Tabela813[[#This Row],[NR]]&amp; " - "&amp;Tabela813[[#This Row],[Especificação]]</f>
        <v>1.3.1.0.00.0.0.00 - Exploração do Patrimônio Imobiliário do Estado</v>
      </c>
    </row>
    <row r="448" spans="1:21">
      <c r="A448" s="23"/>
      <c r="B448" s="29"/>
      <c r="C448" s="20" t="s">
        <v>781</v>
      </c>
      <c r="D448" s="20" t="s">
        <v>782</v>
      </c>
      <c r="E448" s="20" t="s">
        <v>781</v>
      </c>
      <c r="F448" s="20" t="s">
        <v>781</v>
      </c>
      <c r="G448" s="20" t="s">
        <v>787</v>
      </c>
      <c r="H448" s="20" t="s">
        <v>784</v>
      </c>
      <c r="I448" s="20" t="s">
        <v>784</v>
      </c>
      <c r="J448" s="20" t="s">
        <v>787</v>
      </c>
      <c r="K448" s="16" t="str">
        <f>IF(Tabela813[[#This Row],[C]]&lt;&gt;"",IF(Tabela813[[#This Row],[RED]]&lt;&gt;"",(Tabela813[[#This Row],[RED]] &amp; "."),"") &amp; CONCATENATE(Tabela813[[#This Row],[C]],".",Tabela813[[#This Row],[O]],".",Tabela813[[#This Row],[E]],".",Tabela813[[#This Row],[D1]],".",Tabela813[[#This Row],[D2]],".",Tabela813[[#This Row],[D3]],".",Tabela813[[#This Row],[T]],".",Tabela813[[#This Row],[D4]]),"")</f>
        <v>1.3.1.1.00.0.0.00</v>
      </c>
      <c r="L448" s="21" t="s">
        <v>192</v>
      </c>
      <c r="M448" s="16" t="str">
        <f t="shared" si="6"/>
        <v>S</v>
      </c>
      <c r="N448" s="16">
        <f>IF(VALUE(Tabela813[[#This Row],[RED]]) &gt; 0,1,0) + IF(VALUE(J448)&gt;0,8,IF(VALUE(I448)&gt;0,7,IF(VALUE(H448)&gt;0,6,IF(VALUE(G448)&gt;0,5,IF(VALUE(F448)&gt;0,4,IF(VALUE(E448)&gt;0,3,IF(VALUE(D448)&gt;0,2,1)))))))</f>
        <v>4</v>
      </c>
      <c r="O448" s="20" t="s">
        <v>44</v>
      </c>
      <c r="P448" s="1" t="s">
        <v>193</v>
      </c>
      <c r="Q448" s="1"/>
      <c r="R448" s="16"/>
      <c r="T448" s="7" t="str">
        <f>Tabela813[[#This Row],[NR]]&amp;" - "&amp;Tabela813[[#This Row],[Especificação]]</f>
        <v>1.3.1.1.00.0.0.00 - Exploração do Patrimônio Imobiliário do Estado</v>
      </c>
      <c r="U448" s="7" t="str">
        <f>Tabela813[[#This Row],[NR]]&amp; " - "&amp;Tabela813[[#This Row],[Especificação]]</f>
        <v>1.3.1.1.00.0.0.00 - Exploração do Patrimônio Imobiliário do Estado</v>
      </c>
    </row>
    <row r="449" spans="1:21" ht="45">
      <c r="A449" s="23"/>
      <c r="B449" s="29"/>
      <c r="C449" s="20" t="s">
        <v>781</v>
      </c>
      <c r="D449" s="20" t="s">
        <v>782</v>
      </c>
      <c r="E449" s="20" t="s">
        <v>781</v>
      </c>
      <c r="F449" s="20" t="s">
        <v>781</v>
      </c>
      <c r="G449" s="20" t="s">
        <v>783</v>
      </c>
      <c r="H449" s="20" t="s">
        <v>784</v>
      </c>
      <c r="I449" s="20" t="s">
        <v>784</v>
      </c>
      <c r="J449" s="20" t="s">
        <v>787</v>
      </c>
      <c r="K449" s="16" t="str">
        <f>IF(Tabela813[[#This Row],[C]]&lt;&gt;"",IF(Tabela813[[#This Row],[RED]]&lt;&gt;"",(Tabela813[[#This Row],[RED]] &amp; "."),"") &amp; CONCATENATE(Tabela813[[#This Row],[C]],".",Tabela813[[#This Row],[O]],".",Tabela813[[#This Row],[E]],".",Tabela813[[#This Row],[D1]],".",Tabela813[[#This Row],[D2]],".",Tabela813[[#This Row],[D3]],".",Tabela813[[#This Row],[T]],".",Tabela813[[#This Row],[D4]]),"")</f>
        <v>1.3.1.1.01.0.0.00</v>
      </c>
      <c r="L449" s="21" t="s">
        <v>194</v>
      </c>
      <c r="M449" s="16" t="str">
        <f t="shared" si="6"/>
        <v>S</v>
      </c>
      <c r="N449" s="16">
        <f>IF(VALUE(Tabela813[[#This Row],[RED]]) &gt; 0,1,0) + IF(VALUE(J449)&gt;0,8,IF(VALUE(I449)&gt;0,7,IF(VALUE(H449)&gt;0,6,IF(VALUE(G449)&gt;0,5,IF(VALUE(F449)&gt;0,4,IF(VALUE(E449)&gt;0,3,IF(VALUE(D449)&gt;0,2,1)))))))</f>
        <v>5</v>
      </c>
      <c r="O449" s="20" t="s">
        <v>50</v>
      </c>
      <c r="P449" s="1" t="s">
        <v>195</v>
      </c>
      <c r="Q449" s="1"/>
      <c r="R449" s="16"/>
      <c r="T449" s="7" t="str">
        <f>Tabela813[[#This Row],[NR]]&amp;" - "&amp;Tabela813[[#This Row],[Especificação]]</f>
        <v>1.3.1.1.01.0.0.00 - Aluguéis, Arrendamentos, Foros, Laudêmios, Tarifas de Ocupação</v>
      </c>
      <c r="U449" s="7" t="str">
        <f>Tabela813[[#This Row],[NR]]&amp; " - "&amp;Tabela813[[#This Row],[Especificação]]</f>
        <v>1.3.1.1.01.0.0.00 - Aluguéis, Arrendamentos, Foros, Laudêmios, Tarifas de Ocupação</v>
      </c>
    </row>
    <row r="450" spans="1:21" ht="30">
      <c r="A450" s="23"/>
      <c r="B450" s="29"/>
      <c r="C450" s="20" t="s">
        <v>781</v>
      </c>
      <c r="D450" s="20" t="s">
        <v>782</v>
      </c>
      <c r="E450" s="20" t="s">
        <v>781</v>
      </c>
      <c r="F450" s="20" t="s">
        <v>781</v>
      </c>
      <c r="G450" s="20" t="s">
        <v>783</v>
      </c>
      <c r="H450" s="20" t="s">
        <v>781</v>
      </c>
      <c r="I450" s="20" t="s">
        <v>784</v>
      </c>
      <c r="J450" s="20" t="s">
        <v>787</v>
      </c>
      <c r="K450" s="16" t="str">
        <f>IF(Tabela813[[#This Row],[C]]&lt;&gt;"",IF(Tabela813[[#This Row],[RED]]&lt;&gt;"",(Tabela813[[#This Row],[RED]] &amp; "."),"") &amp; CONCATENATE(Tabela813[[#This Row],[C]],".",Tabela813[[#This Row],[O]],".",Tabela813[[#This Row],[E]],".",Tabela813[[#This Row],[D1]],".",Tabela813[[#This Row],[D2]],".",Tabela813[[#This Row],[D3]],".",Tabela813[[#This Row],[T]],".",Tabela813[[#This Row],[D4]]),"")</f>
        <v>1.3.1.1.01.1.0.00</v>
      </c>
      <c r="L450" s="21" t="s">
        <v>196</v>
      </c>
      <c r="M450" s="16" t="str">
        <f t="shared" si="6"/>
        <v>S</v>
      </c>
      <c r="N450" s="16">
        <f>IF(VALUE(Tabela813[[#This Row],[RED]]) &gt; 0,1,0) + IF(VALUE(J450)&gt;0,8,IF(VALUE(I450)&gt;0,7,IF(VALUE(H450)&gt;0,6,IF(VALUE(G450)&gt;0,5,IF(VALUE(F450)&gt;0,4,IF(VALUE(E450)&gt;0,3,IF(VALUE(D450)&gt;0,2,1)))))))</f>
        <v>6</v>
      </c>
      <c r="O450" s="20" t="s">
        <v>50</v>
      </c>
      <c r="P450" s="1" t="s">
        <v>197</v>
      </c>
      <c r="Q450" s="1"/>
      <c r="R450" s="16"/>
      <c r="T450" s="7" t="str">
        <f>Tabela813[[#This Row],[NR]]&amp;" - "&amp;Tabela813[[#This Row],[Especificação]]</f>
        <v>1.3.1.1.01.1.0.00 - Aluguéis e Arrendamentos</v>
      </c>
      <c r="U450" s="7" t="str">
        <f>Tabela813[[#This Row],[NR]]&amp; " - "&amp;Tabela813[[#This Row],[Especificação]]</f>
        <v>1.3.1.1.01.1.0.00 - Aluguéis e Arrendamentos</v>
      </c>
    </row>
    <row r="451" spans="1:21" ht="30">
      <c r="A451" s="23"/>
      <c r="B451" s="29"/>
      <c r="C451" s="20" t="s">
        <v>781</v>
      </c>
      <c r="D451" s="20" t="s">
        <v>782</v>
      </c>
      <c r="E451" s="20" t="s">
        <v>781</v>
      </c>
      <c r="F451" s="20" t="s">
        <v>781</v>
      </c>
      <c r="G451" s="20" t="s">
        <v>783</v>
      </c>
      <c r="H451" s="20" t="s">
        <v>781</v>
      </c>
      <c r="I451" s="20" t="s">
        <v>781</v>
      </c>
      <c r="J451" s="20" t="s">
        <v>787</v>
      </c>
      <c r="K451" s="16" t="str">
        <f>IF(Tabela813[[#This Row],[C]]&lt;&gt;"",IF(Tabela813[[#This Row],[RED]]&lt;&gt;"",(Tabela813[[#This Row],[RED]] &amp; "."),"") &amp; CONCATENATE(Tabela813[[#This Row],[C]],".",Tabela813[[#This Row],[O]],".",Tabela813[[#This Row],[E]],".",Tabela813[[#This Row],[D1]],".",Tabela813[[#This Row],[D2]],".",Tabela813[[#This Row],[D3]],".",Tabela813[[#This Row],[T]],".",Tabela813[[#This Row],[D4]]),"")</f>
        <v>1.3.1.1.01.1.1.00</v>
      </c>
      <c r="L451" s="21" t="s">
        <v>3840</v>
      </c>
      <c r="M451" s="16" t="str">
        <f t="shared" ref="M451:M514" si="7">IF(N451 &lt; N452,"S","A")</f>
        <v>A</v>
      </c>
      <c r="N451" s="16">
        <f>IF(VALUE(Tabela813[[#This Row],[RED]]) &gt; 0,1,0) + IF(VALUE(J451)&gt;0,8,IF(VALUE(I451)&gt;0,7,IF(VALUE(H451)&gt;0,6,IF(VALUE(G451)&gt;0,5,IF(VALUE(F451)&gt;0,4,IF(VALUE(E451)&gt;0,3,IF(VALUE(D451)&gt;0,2,1)))))))</f>
        <v>7</v>
      </c>
      <c r="O451" s="20" t="s">
        <v>50</v>
      </c>
      <c r="P451" s="1" t="s">
        <v>197</v>
      </c>
      <c r="Q451" s="1"/>
      <c r="R451" s="16"/>
      <c r="T451" s="7" t="str">
        <f>Tabela813[[#This Row],[NR]]&amp;" - "&amp;Tabela813[[#This Row],[Especificação]]</f>
        <v>1.3.1.1.01.1.1.00 - Aluguéis e Arrendamentos - Principal</v>
      </c>
      <c r="U451" s="7" t="str">
        <f>Tabela813[[#This Row],[NR]]&amp; " - "&amp;Tabela813[[#This Row],[Especificação]]</f>
        <v>1.3.1.1.01.1.1.00 - Aluguéis e Arrendamentos - Principal</v>
      </c>
    </row>
    <row r="452" spans="1:21" ht="30">
      <c r="A452" s="23"/>
      <c r="B452" s="29"/>
      <c r="C452" s="20" t="s">
        <v>781</v>
      </c>
      <c r="D452" s="20" t="s">
        <v>782</v>
      </c>
      <c r="E452" s="20" t="s">
        <v>781</v>
      </c>
      <c r="F452" s="20" t="s">
        <v>781</v>
      </c>
      <c r="G452" s="20" t="s">
        <v>783</v>
      </c>
      <c r="H452" s="20" t="s">
        <v>781</v>
      </c>
      <c r="I452" s="20" t="s">
        <v>790</v>
      </c>
      <c r="J452" s="20" t="s">
        <v>787</v>
      </c>
      <c r="K452" s="16" t="str">
        <f>IF(Tabela813[[#This Row],[C]]&lt;&gt;"",IF(Tabela813[[#This Row],[RED]]&lt;&gt;"",(Tabela813[[#This Row],[RED]] &amp; "."),"") &amp; CONCATENATE(Tabela813[[#This Row],[C]],".",Tabela813[[#This Row],[O]],".",Tabela813[[#This Row],[E]],".",Tabela813[[#This Row],[D1]],".",Tabela813[[#This Row],[D2]],".",Tabela813[[#This Row],[D3]],".",Tabela813[[#This Row],[T]],".",Tabela813[[#This Row],[D4]]),"")</f>
        <v>1.3.1.1.01.1.2.00</v>
      </c>
      <c r="L452" s="21" t="s">
        <v>3841</v>
      </c>
      <c r="M452" s="16" t="str">
        <f t="shared" si="7"/>
        <v>A</v>
      </c>
      <c r="N452" s="16">
        <f>IF(VALUE(Tabela813[[#This Row],[RED]]) &gt; 0,1,0) + IF(VALUE(J452)&gt;0,8,IF(VALUE(I452)&gt;0,7,IF(VALUE(H452)&gt;0,6,IF(VALUE(G452)&gt;0,5,IF(VALUE(F452)&gt;0,4,IF(VALUE(E452)&gt;0,3,IF(VALUE(D452)&gt;0,2,1)))))))</f>
        <v>7</v>
      </c>
      <c r="O452" s="20" t="s">
        <v>50</v>
      </c>
      <c r="P452" s="1" t="s">
        <v>197</v>
      </c>
      <c r="Q452" s="1"/>
      <c r="R452" s="16"/>
      <c r="T452" s="7" t="str">
        <f>Tabela813[[#This Row],[NR]]&amp;" - "&amp;Tabela813[[#This Row],[Especificação]]</f>
        <v>1.3.1.1.01.1.2.00 - Aluguéis e Arrendamentos - Multas e Juros de Mora</v>
      </c>
      <c r="U452" s="7" t="str">
        <f>Tabela813[[#This Row],[NR]]&amp; " - "&amp;Tabela813[[#This Row],[Especificação]]</f>
        <v>1.3.1.1.01.1.2.00 - Aluguéis e Arrendamentos - Multas e Juros de Mora</v>
      </c>
    </row>
    <row r="453" spans="1:21" ht="30">
      <c r="A453" s="23"/>
      <c r="B453" s="29"/>
      <c r="C453" s="20" t="s">
        <v>781</v>
      </c>
      <c r="D453" s="20" t="s">
        <v>782</v>
      </c>
      <c r="E453" s="20" t="s">
        <v>781</v>
      </c>
      <c r="F453" s="20" t="s">
        <v>781</v>
      </c>
      <c r="G453" s="20" t="s">
        <v>783</v>
      </c>
      <c r="H453" s="20" t="s">
        <v>781</v>
      </c>
      <c r="I453" s="20" t="s">
        <v>782</v>
      </c>
      <c r="J453" s="20" t="s">
        <v>787</v>
      </c>
      <c r="K453" s="16" t="str">
        <f>IF(Tabela813[[#This Row],[C]]&lt;&gt;"",IF(Tabela813[[#This Row],[RED]]&lt;&gt;"",(Tabela813[[#This Row],[RED]] &amp; "."),"") &amp; CONCATENATE(Tabela813[[#This Row],[C]],".",Tabela813[[#This Row],[O]],".",Tabela813[[#This Row],[E]],".",Tabela813[[#This Row],[D1]],".",Tabela813[[#This Row],[D2]],".",Tabela813[[#This Row],[D3]],".",Tabela813[[#This Row],[T]],".",Tabela813[[#This Row],[D4]]),"")</f>
        <v>1.3.1.1.01.1.3.00</v>
      </c>
      <c r="L453" s="21" t="s">
        <v>3842</v>
      </c>
      <c r="M453" s="16" t="str">
        <f t="shared" si="7"/>
        <v>A</v>
      </c>
      <c r="N453" s="16">
        <f>IF(VALUE(Tabela813[[#This Row],[RED]]) &gt; 0,1,0) + IF(VALUE(J453)&gt;0,8,IF(VALUE(I453)&gt;0,7,IF(VALUE(H453)&gt;0,6,IF(VALUE(G453)&gt;0,5,IF(VALUE(F453)&gt;0,4,IF(VALUE(E453)&gt;0,3,IF(VALUE(D453)&gt;0,2,1)))))))</f>
        <v>7</v>
      </c>
      <c r="O453" s="20" t="s">
        <v>50</v>
      </c>
      <c r="P453" s="1" t="s">
        <v>197</v>
      </c>
      <c r="Q453" s="1"/>
      <c r="R453" s="16"/>
      <c r="T453" s="7" t="str">
        <f>Tabela813[[#This Row],[NR]]&amp;" - "&amp;Tabela813[[#This Row],[Especificação]]</f>
        <v>1.3.1.1.01.1.3.00 - Aluguéis e Arrendamentos - Dívida Ativa</v>
      </c>
      <c r="U453" s="7" t="str">
        <f>Tabela813[[#This Row],[NR]]&amp; " - "&amp;Tabela813[[#This Row],[Especificação]]</f>
        <v>1.3.1.1.01.1.3.00 - Aluguéis e Arrendamentos - Dívida Ativa</v>
      </c>
    </row>
    <row r="454" spans="1:21" ht="30">
      <c r="A454" s="23"/>
      <c r="B454" s="29"/>
      <c r="C454" s="20" t="s">
        <v>781</v>
      </c>
      <c r="D454" s="20" t="s">
        <v>782</v>
      </c>
      <c r="E454" s="20" t="s">
        <v>781</v>
      </c>
      <c r="F454" s="20" t="s">
        <v>781</v>
      </c>
      <c r="G454" s="20" t="s">
        <v>783</v>
      </c>
      <c r="H454" s="20" t="s">
        <v>781</v>
      </c>
      <c r="I454" s="20" t="s">
        <v>791</v>
      </c>
      <c r="J454" s="20" t="s">
        <v>787</v>
      </c>
      <c r="K454" s="16" t="str">
        <f>IF(Tabela813[[#This Row],[C]]&lt;&gt;"",IF(Tabela813[[#This Row],[RED]]&lt;&gt;"",(Tabela813[[#This Row],[RED]] &amp; "."),"") &amp; CONCATENATE(Tabela813[[#This Row],[C]],".",Tabela813[[#This Row],[O]],".",Tabela813[[#This Row],[E]],".",Tabela813[[#This Row],[D1]],".",Tabela813[[#This Row],[D2]],".",Tabela813[[#This Row],[D3]],".",Tabela813[[#This Row],[T]],".",Tabela813[[#This Row],[D4]]),"")</f>
        <v>1.3.1.1.01.1.4.00</v>
      </c>
      <c r="L454" s="21" t="s">
        <v>3843</v>
      </c>
      <c r="M454" s="16" t="str">
        <f t="shared" si="7"/>
        <v>A</v>
      </c>
      <c r="N454" s="16">
        <f>IF(VALUE(Tabela813[[#This Row],[RED]]) &gt; 0,1,0) + IF(VALUE(J454)&gt;0,8,IF(VALUE(I454)&gt;0,7,IF(VALUE(H454)&gt;0,6,IF(VALUE(G454)&gt;0,5,IF(VALUE(F454)&gt;0,4,IF(VALUE(E454)&gt;0,3,IF(VALUE(D454)&gt;0,2,1)))))))</f>
        <v>7</v>
      </c>
      <c r="O454" s="20" t="s">
        <v>50</v>
      </c>
      <c r="P454" s="1" t="s">
        <v>197</v>
      </c>
      <c r="Q454" s="1"/>
      <c r="R454" s="16"/>
      <c r="T454" s="7" t="str">
        <f>Tabela813[[#This Row],[NR]]&amp;" - "&amp;Tabela813[[#This Row],[Especificação]]</f>
        <v>1.3.1.1.01.1.4.00 - Aluguéis e Arrendamentos - Dívida Ativa - Multas e Juros de Mora da Dívida Ativa</v>
      </c>
      <c r="U454" s="7" t="str">
        <f>Tabela813[[#This Row],[NR]]&amp; " - "&amp;Tabela813[[#This Row],[Especificação]]</f>
        <v>1.3.1.1.01.1.4.00 - Aluguéis e Arrendamentos - Dívida Ativa - Multas e Juros de Mora da Dívida Ativa</v>
      </c>
    </row>
    <row r="455" spans="1:21" ht="30">
      <c r="A455" s="23"/>
      <c r="B455" s="29"/>
      <c r="C455" s="20" t="s">
        <v>781</v>
      </c>
      <c r="D455" s="20" t="s">
        <v>782</v>
      </c>
      <c r="E455" s="20" t="s">
        <v>781</v>
      </c>
      <c r="F455" s="20" t="s">
        <v>781</v>
      </c>
      <c r="G455" s="20" t="s">
        <v>783</v>
      </c>
      <c r="H455" s="20" t="s">
        <v>781</v>
      </c>
      <c r="I455" s="20" t="s">
        <v>792</v>
      </c>
      <c r="J455" s="20" t="s">
        <v>787</v>
      </c>
      <c r="K455" s="16" t="str">
        <f>IF(Tabela813[[#This Row],[C]]&lt;&gt;"",IF(Tabela813[[#This Row],[RED]]&lt;&gt;"",(Tabela813[[#This Row],[RED]] &amp; "."),"") &amp; CONCATENATE(Tabela813[[#This Row],[C]],".",Tabela813[[#This Row],[O]],".",Tabela813[[#This Row],[E]],".",Tabela813[[#This Row],[D1]],".",Tabela813[[#This Row],[D2]],".",Tabela813[[#This Row],[D3]],".",Tabela813[[#This Row],[T]],".",Tabela813[[#This Row],[D4]]),"")</f>
        <v>1.3.1.1.01.1.5.00</v>
      </c>
      <c r="L455" s="21" t="s">
        <v>3844</v>
      </c>
      <c r="M455" s="16" t="str">
        <f t="shared" si="7"/>
        <v>A</v>
      </c>
      <c r="N455" s="16">
        <f>IF(VALUE(Tabela813[[#This Row],[RED]]) &gt; 0,1,0) + IF(VALUE(J455)&gt;0,8,IF(VALUE(I455)&gt;0,7,IF(VALUE(H455)&gt;0,6,IF(VALUE(G455)&gt;0,5,IF(VALUE(F455)&gt;0,4,IF(VALUE(E455)&gt;0,3,IF(VALUE(D455)&gt;0,2,1)))))))</f>
        <v>7</v>
      </c>
      <c r="O455" s="20" t="s">
        <v>50</v>
      </c>
      <c r="P455" s="1" t="s">
        <v>197</v>
      </c>
      <c r="Q455" s="1"/>
      <c r="R455" s="16"/>
      <c r="T455" s="7" t="str">
        <f>Tabela813[[#This Row],[NR]]&amp;" - "&amp;Tabela813[[#This Row],[Especificação]]</f>
        <v>1.3.1.1.01.1.5.00 - Aluguéis e Arrendamentos - Multas</v>
      </c>
      <c r="U455" s="7" t="str">
        <f>Tabela813[[#This Row],[NR]]&amp; " - "&amp;Tabela813[[#This Row],[Especificação]]</f>
        <v>1.3.1.1.01.1.5.00 - Aluguéis e Arrendamentos - Multas</v>
      </c>
    </row>
    <row r="456" spans="1:21" ht="30">
      <c r="A456" s="23"/>
      <c r="B456" s="29"/>
      <c r="C456" s="20" t="s">
        <v>781</v>
      </c>
      <c r="D456" s="20" t="s">
        <v>782</v>
      </c>
      <c r="E456" s="20" t="s">
        <v>781</v>
      </c>
      <c r="F456" s="20" t="s">
        <v>781</v>
      </c>
      <c r="G456" s="20" t="s">
        <v>783</v>
      </c>
      <c r="H456" s="20" t="s">
        <v>781</v>
      </c>
      <c r="I456" s="20" t="s">
        <v>786</v>
      </c>
      <c r="J456" s="20" t="s">
        <v>787</v>
      </c>
      <c r="K456" s="16" t="str">
        <f>IF(Tabela813[[#This Row],[C]]&lt;&gt;"",IF(Tabela813[[#This Row],[RED]]&lt;&gt;"",(Tabela813[[#This Row],[RED]] &amp; "."),"") &amp; CONCATENATE(Tabela813[[#This Row],[C]],".",Tabela813[[#This Row],[O]],".",Tabela813[[#This Row],[E]],".",Tabela813[[#This Row],[D1]],".",Tabela813[[#This Row],[D2]],".",Tabela813[[#This Row],[D3]],".",Tabela813[[#This Row],[T]],".",Tabela813[[#This Row],[D4]]),"")</f>
        <v>1.3.1.1.01.1.6.00</v>
      </c>
      <c r="L456" s="21" t="s">
        <v>3845</v>
      </c>
      <c r="M456" s="16" t="str">
        <f t="shared" si="7"/>
        <v>A</v>
      </c>
      <c r="N456" s="16">
        <f>IF(VALUE(Tabela813[[#This Row],[RED]]) &gt; 0,1,0) + IF(VALUE(J456)&gt;0,8,IF(VALUE(I456)&gt;0,7,IF(VALUE(H456)&gt;0,6,IF(VALUE(G456)&gt;0,5,IF(VALUE(F456)&gt;0,4,IF(VALUE(E456)&gt;0,3,IF(VALUE(D456)&gt;0,2,1)))))))</f>
        <v>7</v>
      </c>
      <c r="O456" s="20" t="s">
        <v>50</v>
      </c>
      <c r="P456" s="1" t="s">
        <v>197</v>
      </c>
      <c r="Q456" s="1"/>
      <c r="R456" s="16"/>
      <c r="T456" s="7" t="str">
        <f>Tabela813[[#This Row],[NR]]&amp;" - "&amp;Tabela813[[#This Row],[Especificação]]</f>
        <v>1.3.1.1.01.1.6.00 - Aluguéis e Arrendamentos - Juros de Mora</v>
      </c>
      <c r="U456" s="7" t="str">
        <f>Tabela813[[#This Row],[NR]]&amp; " - "&amp;Tabela813[[#This Row],[Especificação]]</f>
        <v>1.3.1.1.01.1.6.00 - Aluguéis e Arrendamentos - Juros de Mora</v>
      </c>
    </row>
    <row r="457" spans="1:21" ht="30">
      <c r="A457" s="23"/>
      <c r="B457" s="29"/>
      <c r="C457" s="20" t="s">
        <v>781</v>
      </c>
      <c r="D457" s="20" t="s">
        <v>782</v>
      </c>
      <c r="E457" s="20" t="s">
        <v>781</v>
      </c>
      <c r="F457" s="20" t="s">
        <v>781</v>
      </c>
      <c r="G457" s="20" t="s">
        <v>783</v>
      </c>
      <c r="H457" s="20" t="s">
        <v>781</v>
      </c>
      <c r="I457" s="20" t="s">
        <v>788</v>
      </c>
      <c r="J457" s="20" t="s">
        <v>787</v>
      </c>
      <c r="K457" s="16" t="str">
        <f>IF(Tabela813[[#This Row],[C]]&lt;&gt;"",IF(Tabela813[[#This Row],[RED]]&lt;&gt;"",(Tabela813[[#This Row],[RED]] &amp; "."),"") &amp; CONCATENATE(Tabela813[[#This Row],[C]],".",Tabela813[[#This Row],[O]],".",Tabela813[[#This Row],[E]],".",Tabela813[[#This Row],[D1]],".",Tabela813[[#This Row],[D2]],".",Tabela813[[#This Row],[D3]],".",Tabela813[[#This Row],[T]],".",Tabela813[[#This Row],[D4]]),"")</f>
        <v>1.3.1.1.01.1.7.00</v>
      </c>
      <c r="L457" s="21" t="s">
        <v>3846</v>
      </c>
      <c r="M457" s="16" t="str">
        <f t="shared" si="7"/>
        <v>A</v>
      </c>
      <c r="N457" s="16">
        <f>IF(VALUE(Tabela813[[#This Row],[RED]]) &gt; 0,1,0) + IF(VALUE(J457)&gt;0,8,IF(VALUE(I457)&gt;0,7,IF(VALUE(H457)&gt;0,6,IF(VALUE(G457)&gt;0,5,IF(VALUE(F457)&gt;0,4,IF(VALUE(E457)&gt;0,3,IF(VALUE(D457)&gt;0,2,1)))))))</f>
        <v>7</v>
      </c>
      <c r="O457" s="20" t="s">
        <v>50</v>
      </c>
      <c r="P457" s="1" t="s">
        <v>197</v>
      </c>
      <c r="Q457" s="1"/>
      <c r="R457" s="16"/>
      <c r="T457" s="7" t="str">
        <f>Tabela813[[#This Row],[NR]]&amp;" - "&amp;Tabela813[[#This Row],[Especificação]]</f>
        <v>1.3.1.1.01.1.7.00 - Aluguéis e Arrendamentos - Dívida Ativa - Multas da Dívida Ativa</v>
      </c>
      <c r="U457" s="7" t="str">
        <f>Tabela813[[#This Row],[NR]]&amp; " - "&amp;Tabela813[[#This Row],[Especificação]]</f>
        <v>1.3.1.1.01.1.7.00 - Aluguéis e Arrendamentos - Dívida Ativa - Multas da Dívida Ativa</v>
      </c>
    </row>
    <row r="458" spans="1:21" ht="30">
      <c r="A458" s="23"/>
      <c r="B458" s="29"/>
      <c r="C458" s="20" t="s">
        <v>781</v>
      </c>
      <c r="D458" s="20" t="s">
        <v>782</v>
      </c>
      <c r="E458" s="20" t="s">
        <v>781</v>
      </c>
      <c r="F458" s="20" t="s">
        <v>781</v>
      </c>
      <c r="G458" s="20" t="s">
        <v>783</v>
      </c>
      <c r="H458" s="20" t="s">
        <v>781</v>
      </c>
      <c r="I458" s="20" t="s">
        <v>789</v>
      </c>
      <c r="J458" s="20" t="s">
        <v>787</v>
      </c>
      <c r="K458" s="16" t="str">
        <f>IF(Tabela813[[#This Row],[C]]&lt;&gt;"",IF(Tabela813[[#This Row],[RED]]&lt;&gt;"",(Tabela813[[#This Row],[RED]] &amp; "."),"") &amp; CONCATENATE(Tabela813[[#This Row],[C]],".",Tabela813[[#This Row],[O]],".",Tabela813[[#This Row],[E]],".",Tabela813[[#This Row],[D1]],".",Tabela813[[#This Row],[D2]],".",Tabela813[[#This Row],[D3]],".",Tabela813[[#This Row],[T]],".",Tabela813[[#This Row],[D4]]),"")</f>
        <v>1.3.1.1.01.1.8.00</v>
      </c>
      <c r="L458" s="21" t="s">
        <v>3847</v>
      </c>
      <c r="M458" s="16" t="str">
        <f t="shared" si="7"/>
        <v>A</v>
      </c>
      <c r="N458" s="16">
        <f>IF(VALUE(Tabela813[[#This Row],[RED]]) &gt; 0,1,0) + IF(VALUE(J458)&gt;0,8,IF(VALUE(I458)&gt;0,7,IF(VALUE(H458)&gt;0,6,IF(VALUE(G458)&gt;0,5,IF(VALUE(F458)&gt;0,4,IF(VALUE(E458)&gt;0,3,IF(VALUE(D458)&gt;0,2,1)))))))</f>
        <v>7</v>
      </c>
      <c r="O458" s="20" t="s">
        <v>50</v>
      </c>
      <c r="P458" s="1" t="s">
        <v>197</v>
      </c>
      <c r="Q458" s="1"/>
      <c r="R458" s="16"/>
      <c r="T458" s="7" t="str">
        <f>Tabela813[[#This Row],[NR]]&amp;" - "&amp;Tabela813[[#This Row],[Especificação]]</f>
        <v>1.3.1.1.01.1.8.00 - Aluguéis e Arrendamentos - Juros de Mora da Dívida Ativa</v>
      </c>
      <c r="U458" s="7" t="str">
        <f>Tabela813[[#This Row],[NR]]&amp; " - "&amp;Tabela813[[#This Row],[Especificação]]</f>
        <v>1.3.1.1.01.1.8.00 - Aluguéis e Arrendamentos - Juros de Mora da Dívida Ativa</v>
      </c>
    </row>
    <row r="459" spans="1:21" ht="30">
      <c r="A459" s="23"/>
      <c r="B459" s="29"/>
      <c r="C459" s="20" t="s">
        <v>781</v>
      </c>
      <c r="D459" s="20" t="s">
        <v>782</v>
      </c>
      <c r="E459" s="20" t="s">
        <v>781</v>
      </c>
      <c r="F459" s="20" t="s">
        <v>781</v>
      </c>
      <c r="G459" s="20" t="s">
        <v>783</v>
      </c>
      <c r="H459" s="20" t="s">
        <v>790</v>
      </c>
      <c r="I459" s="20" t="s">
        <v>784</v>
      </c>
      <c r="J459" s="20" t="s">
        <v>787</v>
      </c>
      <c r="K459" s="16" t="str">
        <f>IF(Tabela813[[#This Row],[C]]&lt;&gt;"",IF(Tabela813[[#This Row],[RED]]&lt;&gt;"",(Tabela813[[#This Row],[RED]] &amp; "."),"") &amp; CONCATENATE(Tabela813[[#This Row],[C]],".",Tabela813[[#This Row],[O]],".",Tabela813[[#This Row],[E]],".",Tabela813[[#This Row],[D1]],".",Tabela813[[#This Row],[D2]],".",Tabela813[[#This Row],[D3]],".",Tabela813[[#This Row],[T]],".",Tabela813[[#This Row],[D4]]),"")</f>
        <v>1.3.1.1.01.2.0.00</v>
      </c>
      <c r="L459" s="21" t="s">
        <v>198</v>
      </c>
      <c r="M459" s="16" t="str">
        <f t="shared" si="7"/>
        <v>S</v>
      </c>
      <c r="N459" s="16">
        <f>IF(VALUE(Tabela813[[#This Row],[RED]]) &gt; 0,1,0) + IF(VALUE(J459)&gt;0,8,IF(VALUE(I459)&gt;0,7,IF(VALUE(H459)&gt;0,6,IF(VALUE(G459)&gt;0,5,IF(VALUE(F459)&gt;0,4,IF(VALUE(E459)&gt;0,3,IF(VALUE(D459)&gt;0,2,1)))))))</f>
        <v>6</v>
      </c>
      <c r="O459" s="20" t="s">
        <v>50</v>
      </c>
      <c r="P459" s="1" t="s">
        <v>199</v>
      </c>
      <c r="Q459" s="1"/>
      <c r="R459" s="16"/>
      <c r="T459" s="7" t="str">
        <f>Tabela813[[#This Row],[NR]]&amp;" - "&amp;Tabela813[[#This Row],[Especificação]]</f>
        <v>1.3.1.1.01.2.0.00 - Foros, Laudêmios e Tarifas de Ocupação</v>
      </c>
      <c r="U459" s="7" t="str">
        <f>Tabela813[[#This Row],[NR]]&amp; " - "&amp;Tabela813[[#This Row],[Especificação]]</f>
        <v>1.3.1.1.01.2.0.00 - Foros, Laudêmios e Tarifas de Ocupação</v>
      </c>
    </row>
    <row r="460" spans="1:21" ht="30">
      <c r="A460" s="23"/>
      <c r="B460" s="29"/>
      <c r="C460" s="20" t="s">
        <v>781</v>
      </c>
      <c r="D460" s="20" t="s">
        <v>782</v>
      </c>
      <c r="E460" s="20" t="s">
        <v>781</v>
      </c>
      <c r="F460" s="20" t="s">
        <v>781</v>
      </c>
      <c r="G460" s="20" t="s">
        <v>783</v>
      </c>
      <c r="H460" s="20" t="s">
        <v>790</v>
      </c>
      <c r="I460" s="20" t="s">
        <v>781</v>
      </c>
      <c r="J460" s="20" t="s">
        <v>787</v>
      </c>
      <c r="K460" s="16" t="str">
        <f>IF(Tabela813[[#This Row],[C]]&lt;&gt;"",IF(Tabela813[[#This Row],[RED]]&lt;&gt;"",(Tabela813[[#This Row],[RED]] &amp; "."),"") &amp; CONCATENATE(Tabela813[[#This Row],[C]],".",Tabela813[[#This Row],[O]],".",Tabela813[[#This Row],[E]],".",Tabela813[[#This Row],[D1]],".",Tabela813[[#This Row],[D2]],".",Tabela813[[#This Row],[D3]],".",Tabela813[[#This Row],[T]],".",Tabela813[[#This Row],[D4]]),"")</f>
        <v>1.3.1.1.01.2.1.00</v>
      </c>
      <c r="L460" s="21" t="s">
        <v>3848</v>
      </c>
      <c r="M460" s="16" t="str">
        <f t="shared" si="7"/>
        <v>A</v>
      </c>
      <c r="N460" s="16">
        <f>IF(VALUE(Tabela813[[#This Row],[RED]]) &gt; 0,1,0) + IF(VALUE(J460)&gt;0,8,IF(VALUE(I460)&gt;0,7,IF(VALUE(H460)&gt;0,6,IF(VALUE(G460)&gt;0,5,IF(VALUE(F460)&gt;0,4,IF(VALUE(E460)&gt;0,3,IF(VALUE(D460)&gt;0,2,1)))))))</f>
        <v>7</v>
      </c>
      <c r="O460" s="20" t="s">
        <v>50</v>
      </c>
      <c r="P460" s="1" t="s">
        <v>199</v>
      </c>
      <c r="Q460" s="1"/>
      <c r="R460" s="16"/>
      <c r="T460" s="7" t="str">
        <f>Tabela813[[#This Row],[NR]]&amp;" - "&amp;Tabela813[[#This Row],[Especificação]]</f>
        <v>1.3.1.1.01.2.1.00 - Foros, Laudêmios e Tarifas de Ocupação - Principal</v>
      </c>
      <c r="U460" s="7" t="str">
        <f>Tabela813[[#This Row],[NR]]&amp; " - "&amp;Tabela813[[#This Row],[Especificação]]</f>
        <v>1.3.1.1.01.2.1.00 - Foros, Laudêmios e Tarifas de Ocupação - Principal</v>
      </c>
    </row>
    <row r="461" spans="1:21" ht="30">
      <c r="A461" s="23"/>
      <c r="B461" s="29"/>
      <c r="C461" s="20" t="s">
        <v>781</v>
      </c>
      <c r="D461" s="20" t="s">
        <v>782</v>
      </c>
      <c r="E461" s="20" t="s">
        <v>781</v>
      </c>
      <c r="F461" s="20" t="s">
        <v>781</v>
      </c>
      <c r="G461" s="20" t="s">
        <v>783</v>
      </c>
      <c r="H461" s="20" t="s">
        <v>790</v>
      </c>
      <c r="I461" s="20" t="s">
        <v>790</v>
      </c>
      <c r="J461" s="20" t="s">
        <v>787</v>
      </c>
      <c r="K461" s="16" t="str">
        <f>IF(Tabela813[[#This Row],[C]]&lt;&gt;"",IF(Tabela813[[#This Row],[RED]]&lt;&gt;"",(Tabela813[[#This Row],[RED]] &amp; "."),"") &amp; CONCATENATE(Tabela813[[#This Row],[C]],".",Tabela813[[#This Row],[O]],".",Tabela813[[#This Row],[E]],".",Tabela813[[#This Row],[D1]],".",Tabela813[[#This Row],[D2]],".",Tabela813[[#This Row],[D3]],".",Tabela813[[#This Row],[T]],".",Tabela813[[#This Row],[D4]]),"")</f>
        <v>1.3.1.1.01.2.2.00</v>
      </c>
      <c r="L461" s="21" t="s">
        <v>3849</v>
      </c>
      <c r="M461" s="16" t="str">
        <f t="shared" si="7"/>
        <v>A</v>
      </c>
      <c r="N461" s="16">
        <f>IF(VALUE(Tabela813[[#This Row],[RED]]) &gt; 0,1,0) + IF(VALUE(J461)&gt;0,8,IF(VALUE(I461)&gt;0,7,IF(VALUE(H461)&gt;0,6,IF(VALUE(G461)&gt;0,5,IF(VALUE(F461)&gt;0,4,IF(VALUE(E461)&gt;0,3,IF(VALUE(D461)&gt;0,2,1)))))))</f>
        <v>7</v>
      </c>
      <c r="O461" s="20" t="s">
        <v>50</v>
      </c>
      <c r="P461" s="1" t="s">
        <v>199</v>
      </c>
      <c r="Q461" s="1"/>
      <c r="R461" s="16"/>
      <c r="T461" s="7" t="str">
        <f>Tabela813[[#This Row],[NR]]&amp;" - "&amp;Tabela813[[#This Row],[Especificação]]</f>
        <v>1.3.1.1.01.2.2.00 - Foros, Laudêmios e Tarifas de Ocupação - Multas e Juros de Mora</v>
      </c>
      <c r="U461" s="7" t="str">
        <f>Tabela813[[#This Row],[NR]]&amp; " - "&amp;Tabela813[[#This Row],[Especificação]]</f>
        <v>1.3.1.1.01.2.2.00 - Foros, Laudêmios e Tarifas de Ocupação - Multas e Juros de Mora</v>
      </c>
    </row>
    <row r="462" spans="1:21" ht="30">
      <c r="A462" s="23"/>
      <c r="B462" s="29"/>
      <c r="C462" s="20" t="s">
        <v>781</v>
      </c>
      <c r="D462" s="20" t="s">
        <v>782</v>
      </c>
      <c r="E462" s="20" t="s">
        <v>781</v>
      </c>
      <c r="F462" s="20" t="s">
        <v>781</v>
      </c>
      <c r="G462" s="20" t="s">
        <v>783</v>
      </c>
      <c r="H462" s="20" t="s">
        <v>790</v>
      </c>
      <c r="I462" s="20" t="s">
        <v>782</v>
      </c>
      <c r="J462" s="20" t="s">
        <v>787</v>
      </c>
      <c r="K462" s="16" t="str">
        <f>IF(Tabela813[[#This Row],[C]]&lt;&gt;"",IF(Tabela813[[#This Row],[RED]]&lt;&gt;"",(Tabela813[[#This Row],[RED]] &amp; "."),"") &amp; CONCATENATE(Tabela813[[#This Row],[C]],".",Tabela813[[#This Row],[O]],".",Tabela813[[#This Row],[E]],".",Tabela813[[#This Row],[D1]],".",Tabela813[[#This Row],[D2]],".",Tabela813[[#This Row],[D3]],".",Tabela813[[#This Row],[T]],".",Tabela813[[#This Row],[D4]]),"")</f>
        <v>1.3.1.1.01.2.3.00</v>
      </c>
      <c r="L462" s="21" t="s">
        <v>3850</v>
      </c>
      <c r="M462" s="16" t="str">
        <f t="shared" si="7"/>
        <v>A</v>
      </c>
      <c r="N462" s="16">
        <f>IF(VALUE(Tabela813[[#This Row],[RED]]) &gt; 0,1,0) + IF(VALUE(J462)&gt;0,8,IF(VALUE(I462)&gt;0,7,IF(VALUE(H462)&gt;0,6,IF(VALUE(G462)&gt;0,5,IF(VALUE(F462)&gt;0,4,IF(VALUE(E462)&gt;0,3,IF(VALUE(D462)&gt;0,2,1)))))))</f>
        <v>7</v>
      </c>
      <c r="O462" s="20" t="s">
        <v>50</v>
      </c>
      <c r="P462" s="1" t="s">
        <v>199</v>
      </c>
      <c r="Q462" s="1"/>
      <c r="R462" s="16"/>
      <c r="T462" s="7" t="str">
        <f>Tabela813[[#This Row],[NR]]&amp;" - "&amp;Tabela813[[#This Row],[Especificação]]</f>
        <v>1.3.1.1.01.2.3.00 - Foros, Laudêmios e Tarifas de Ocupação - Dívida Ativa</v>
      </c>
      <c r="U462" s="7" t="str">
        <f>Tabela813[[#This Row],[NR]]&amp; " - "&amp;Tabela813[[#This Row],[Especificação]]</f>
        <v>1.3.1.1.01.2.3.00 - Foros, Laudêmios e Tarifas de Ocupação - Dívida Ativa</v>
      </c>
    </row>
    <row r="463" spans="1:21" ht="30">
      <c r="A463" s="23"/>
      <c r="B463" s="29"/>
      <c r="C463" s="20" t="s">
        <v>781</v>
      </c>
      <c r="D463" s="20" t="s">
        <v>782</v>
      </c>
      <c r="E463" s="20" t="s">
        <v>781</v>
      </c>
      <c r="F463" s="20" t="s">
        <v>781</v>
      </c>
      <c r="G463" s="20" t="s">
        <v>783</v>
      </c>
      <c r="H463" s="20" t="s">
        <v>790</v>
      </c>
      <c r="I463" s="20" t="s">
        <v>791</v>
      </c>
      <c r="J463" s="20" t="s">
        <v>787</v>
      </c>
      <c r="K463" s="16" t="str">
        <f>IF(Tabela813[[#This Row],[C]]&lt;&gt;"",IF(Tabela813[[#This Row],[RED]]&lt;&gt;"",(Tabela813[[#This Row],[RED]] &amp; "."),"") &amp; CONCATENATE(Tabela813[[#This Row],[C]],".",Tabela813[[#This Row],[O]],".",Tabela813[[#This Row],[E]],".",Tabela813[[#This Row],[D1]],".",Tabela813[[#This Row],[D2]],".",Tabela813[[#This Row],[D3]],".",Tabela813[[#This Row],[T]],".",Tabela813[[#This Row],[D4]]),"")</f>
        <v>1.3.1.1.01.2.4.00</v>
      </c>
      <c r="L463" s="21" t="s">
        <v>3851</v>
      </c>
      <c r="M463" s="16" t="str">
        <f t="shared" si="7"/>
        <v>A</v>
      </c>
      <c r="N463" s="16">
        <f>IF(VALUE(Tabela813[[#This Row],[RED]]) &gt; 0,1,0) + IF(VALUE(J463)&gt;0,8,IF(VALUE(I463)&gt;0,7,IF(VALUE(H463)&gt;0,6,IF(VALUE(G463)&gt;0,5,IF(VALUE(F463)&gt;0,4,IF(VALUE(E463)&gt;0,3,IF(VALUE(D463)&gt;0,2,1)))))))</f>
        <v>7</v>
      </c>
      <c r="O463" s="20" t="s">
        <v>50</v>
      </c>
      <c r="P463" s="1" t="s">
        <v>199</v>
      </c>
      <c r="Q463" s="1"/>
      <c r="R463" s="16"/>
      <c r="T463" s="7" t="str">
        <f>Tabela813[[#This Row],[NR]]&amp;" - "&amp;Tabela813[[#This Row],[Especificação]]</f>
        <v>1.3.1.1.01.2.4.00 - Foros, Laudêmios e Tarifas de Ocupação - Dívida Ativa - Multas e Juros de Mora da Dívida Ativa</v>
      </c>
      <c r="U463" s="7" t="str">
        <f>Tabela813[[#This Row],[NR]]&amp; " - "&amp;Tabela813[[#This Row],[Especificação]]</f>
        <v>1.3.1.1.01.2.4.00 - Foros, Laudêmios e Tarifas de Ocupação - Dívida Ativa - Multas e Juros de Mora da Dívida Ativa</v>
      </c>
    </row>
    <row r="464" spans="1:21" ht="30">
      <c r="A464" s="23"/>
      <c r="B464" s="29"/>
      <c r="C464" s="20" t="s">
        <v>781</v>
      </c>
      <c r="D464" s="20" t="s">
        <v>782</v>
      </c>
      <c r="E464" s="20" t="s">
        <v>781</v>
      </c>
      <c r="F464" s="20" t="s">
        <v>781</v>
      </c>
      <c r="G464" s="20" t="s">
        <v>783</v>
      </c>
      <c r="H464" s="20" t="s">
        <v>790</v>
      </c>
      <c r="I464" s="20" t="s">
        <v>792</v>
      </c>
      <c r="J464" s="20" t="s">
        <v>787</v>
      </c>
      <c r="K464" s="16" t="str">
        <f>IF(Tabela813[[#This Row],[C]]&lt;&gt;"",IF(Tabela813[[#This Row],[RED]]&lt;&gt;"",(Tabela813[[#This Row],[RED]] &amp; "."),"") &amp; CONCATENATE(Tabela813[[#This Row],[C]],".",Tabela813[[#This Row],[O]],".",Tabela813[[#This Row],[E]],".",Tabela813[[#This Row],[D1]],".",Tabela813[[#This Row],[D2]],".",Tabela813[[#This Row],[D3]],".",Tabela813[[#This Row],[T]],".",Tabela813[[#This Row],[D4]]),"")</f>
        <v>1.3.1.1.01.2.5.00</v>
      </c>
      <c r="L464" s="21" t="s">
        <v>3852</v>
      </c>
      <c r="M464" s="16" t="str">
        <f t="shared" si="7"/>
        <v>A</v>
      </c>
      <c r="N464" s="16">
        <f>IF(VALUE(Tabela813[[#This Row],[RED]]) &gt; 0,1,0) + IF(VALUE(J464)&gt;0,8,IF(VALUE(I464)&gt;0,7,IF(VALUE(H464)&gt;0,6,IF(VALUE(G464)&gt;0,5,IF(VALUE(F464)&gt;0,4,IF(VALUE(E464)&gt;0,3,IF(VALUE(D464)&gt;0,2,1)))))))</f>
        <v>7</v>
      </c>
      <c r="O464" s="20" t="s">
        <v>50</v>
      </c>
      <c r="P464" s="1" t="s">
        <v>199</v>
      </c>
      <c r="Q464" s="1"/>
      <c r="R464" s="16"/>
      <c r="T464" s="7" t="str">
        <f>Tabela813[[#This Row],[NR]]&amp;" - "&amp;Tabela813[[#This Row],[Especificação]]</f>
        <v>1.3.1.1.01.2.5.00 - Foros, Laudêmios e Tarifas de Ocupação - Multas</v>
      </c>
      <c r="U464" s="7" t="str">
        <f>Tabela813[[#This Row],[NR]]&amp; " - "&amp;Tabela813[[#This Row],[Especificação]]</f>
        <v>1.3.1.1.01.2.5.00 - Foros, Laudêmios e Tarifas de Ocupação - Multas</v>
      </c>
    </row>
    <row r="465" spans="1:21" ht="30">
      <c r="A465" s="23"/>
      <c r="B465" s="29"/>
      <c r="C465" s="20" t="s">
        <v>781</v>
      </c>
      <c r="D465" s="20" t="s">
        <v>782</v>
      </c>
      <c r="E465" s="20" t="s">
        <v>781</v>
      </c>
      <c r="F465" s="20" t="s">
        <v>781</v>
      </c>
      <c r="G465" s="20" t="s">
        <v>783</v>
      </c>
      <c r="H465" s="20" t="s">
        <v>790</v>
      </c>
      <c r="I465" s="20" t="s">
        <v>786</v>
      </c>
      <c r="J465" s="20" t="s">
        <v>787</v>
      </c>
      <c r="K465" s="16" t="str">
        <f>IF(Tabela813[[#This Row],[C]]&lt;&gt;"",IF(Tabela813[[#This Row],[RED]]&lt;&gt;"",(Tabela813[[#This Row],[RED]] &amp; "."),"") &amp; CONCATENATE(Tabela813[[#This Row],[C]],".",Tabela813[[#This Row],[O]],".",Tabela813[[#This Row],[E]],".",Tabela813[[#This Row],[D1]],".",Tabela813[[#This Row],[D2]],".",Tabela813[[#This Row],[D3]],".",Tabela813[[#This Row],[T]],".",Tabela813[[#This Row],[D4]]),"")</f>
        <v>1.3.1.1.01.2.6.00</v>
      </c>
      <c r="L465" s="21" t="s">
        <v>3853</v>
      </c>
      <c r="M465" s="16" t="str">
        <f t="shared" si="7"/>
        <v>A</v>
      </c>
      <c r="N465" s="16">
        <f>IF(VALUE(Tabela813[[#This Row],[RED]]) &gt; 0,1,0) + IF(VALUE(J465)&gt;0,8,IF(VALUE(I465)&gt;0,7,IF(VALUE(H465)&gt;0,6,IF(VALUE(G465)&gt;0,5,IF(VALUE(F465)&gt;0,4,IF(VALUE(E465)&gt;0,3,IF(VALUE(D465)&gt;0,2,1)))))))</f>
        <v>7</v>
      </c>
      <c r="O465" s="20" t="s">
        <v>50</v>
      </c>
      <c r="P465" s="1" t="s">
        <v>199</v>
      </c>
      <c r="Q465" s="1"/>
      <c r="R465" s="16"/>
      <c r="T465" s="7" t="str">
        <f>Tabela813[[#This Row],[NR]]&amp;" - "&amp;Tabela813[[#This Row],[Especificação]]</f>
        <v>1.3.1.1.01.2.6.00 - Foros, Laudêmios e Tarifas de Ocupação - Juros de Mora</v>
      </c>
      <c r="U465" s="7" t="str">
        <f>Tabela813[[#This Row],[NR]]&amp; " - "&amp;Tabela813[[#This Row],[Especificação]]</f>
        <v>1.3.1.1.01.2.6.00 - Foros, Laudêmios e Tarifas de Ocupação - Juros de Mora</v>
      </c>
    </row>
    <row r="466" spans="1:21" ht="30">
      <c r="A466" s="23"/>
      <c r="B466" s="29"/>
      <c r="C466" s="20" t="s">
        <v>781</v>
      </c>
      <c r="D466" s="20" t="s">
        <v>782</v>
      </c>
      <c r="E466" s="20" t="s">
        <v>781</v>
      </c>
      <c r="F466" s="20" t="s">
        <v>781</v>
      </c>
      <c r="G466" s="20" t="s">
        <v>783</v>
      </c>
      <c r="H466" s="20" t="s">
        <v>790</v>
      </c>
      <c r="I466" s="20" t="s">
        <v>788</v>
      </c>
      <c r="J466" s="20" t="s">
        <v>787</v>
      </c>
      <c r="K466" s="16" t="str">
        <f>IF(Tabela813[[#This Row],[C]]&lt;&gt;"",IF(Tabela813[[#This Row],[RED]]&lt;&gt;"",(Tabela813[[#This Row],[RED]] &amp; "."),"") &amp; CONCATENATE(Tabela813[[#This Row],[C]],".",Tabela813[[#This Row],[O]],".",Tabela813[[#This Row],[E]],".",Tabela813[[#This Row],[D1]],".",Tabela813[[#This Row],[D2]],".",Tabela813[[#This Row],[D3]],".",Tabela813[[#This Row],[T]],".",Tabela813[[#This Row],[D4]]),"")</f>
        <v>1.3.1.1.01.2.7.00</v>
      </c>
      <c r="L466" s="21" t="s">
        <v>3854</v>
      </c>
      <c r="M466" s="16" t="str">
        <f t="shared" si="7"/>
        <v>A</v>
      </c>
      <c r="N466" s="16">
        <f>IF(VALUE(Tabela813[[#This Row],[RED]]) &gt; 0,1,0) + IF(VALUE(J466)&gt;0,8,IF(VALUE(I466)&gt;0,7,IF(VALUE(H466)&gt;0,6,IF(VALUE(G466)&gt;0,5,IF(VALUE(F466)&gt;0,4,IF(VALUE(E466)&gt;0,3,IF(VALUE(D466)&gt;0,2,1)))))))</f>
        <v>7</v>
      </c>
      <c r="O466" s="20" t="s">
        <v>50</v>
      </c>
      <c r="P466" s="1" t="s">
        <v>199</v>
      </c>
      <c r="Q466" s="1"/>
      <c r="R466" s="16"/>
      <c r="T466" s="7" t="str">
        <f>Tabela813[[#This Row],[NR]]&amp;" - "&amp;Tabela813[[#This Row],[Especificação]]</f>
        <v>1.3.1.1.01.2.7.00 - Foros, Laudêmios e Tarifas de Ocupação - Dívida Ativa - Multas da Dívida Ativa</v>
      </c>
      <c r="U466" s="7" t="str">
        <f>Tabela813[[#This Row],[NR]]&amp; " - "&amp;Tabela813[[#This Row],[Especificação]]</f>
        <v>1.3.1.1.01.2.7.00 - Foros, Laudêmios e Tarifas de Ocupação - Dívida Ativa - Multas da Dívida Ativa</v>
      </c>
    </row>
    <row r="467" spans="1:21" ht="30">
      <c r="A467" s="23"/>
      <c r="B467" s="29"/>
      <c r="C467" s="20" t="s">
        <v>781</v>
      </c>
      <c r="D467" s="20" t="s">
        <v>782</v>
      </c>
      <c r="E467" s="20" t="s">
        <v>781</v>
      </c>
      <c r="F467" s="20" t="s">
        <v>781</v>
      </c>
      <c r="G467" s="20" t="s">
        <v>783</v>
      </c>
      <c r="H467" s="20" t="s">
        <v>790</v>
      </c>
      <c r="I467" s="20" t="s">
        <v>789</v>
      </c>
      <c r="J467" s="20" t="s">
        <v>787</v>
      </c>
      <c r="K467" s="16" t="str">
        <f>IF(Tabela813[[#This Row],[C]]&lt;&gt;"",IF(Tabela813[[#This Row],[RED]]&lt;&gt;"",(Tabela813[[#This Row],[RED]] &amp; "."),"") &amp; CONCATENATE(Tabela813[[#This Row],[C]],".",Tabela813[[#This Row],[O]],".",Tabela813[[#This Row],[E]],".",Tabela813[[#This Row],[D1]],".",Tabela813[[#This Row],[D2]],".",Tabela813[[#This Row],[D3]],".",Tabela813[[#This Row],[T]],".",Tabela813[[#This Row],[D4]]),"")</f>
        <v>1.3.1.1.01.2.8.00</v>
      </c>
      <c r="L467" s="21" t="s">
        <v>3855</v>
      </c>
      <c r="M467" s="16" t="str">
        <f t="shared" si="7"/>
        <v>A</v>
      </c>
      <c r="N467" s="16">
        <f>IF(VALUE(Tabela813[[#This Row],[RED]]) &gt; 0,1,0) + IF(VALUE(J467)&gt;0,8,IF(VALUE(I467)&gt;0,7,IF(VALUE(H467)&gt;0,6,IF(VALUE(G467)&gt;0,5,IF(VALUE(F467)&gt;0,4,IF(VALUE(E467)&gt;0,3,IF(VALUE(D467)&gt;0,2,1)))))))</f>
        <v>7</v>
      </c>
      <c r="O467" s="20" t="s">
        <v>50</v>
      </c>
      <c r="P467" s="1" t="s">
        <v>199</v>
      </c>
      <c r="Q467" s="1"/>
      <c r="R467" s="16"/>
      <c r="T467" s="7" t="str">
        <f>Tabela813[[#This Row],[NR]]&amp;" - "&amp;Tabela813[[#This Row],[Especificação]]</f>
        <v>1.3.1.1.01.2.8.00 - Foros, Laudêmios e Tarifas de Ocupação - Juros de Mora da Dívida Ativa</v>
      </c>
      <c r="U467" s="7" t="str">
        <f>Tabela813[[#This Row],[NR]]&amp; " - "&amp;Tabela813[[#This Row],[Especificação]]</f>
        <v>1.3.1.1.01.2.8.00 - Foros, Laudêmios e Tarifas de Ocupação - Juros de Mora da Dívida Ativa</v>
      </c>
    </row>
    <row r="468" spans="1:21" ht="45">
      <c r="A468" s="23"/>
      <c r="B468" s="29"/>
      <c r="C468" s="20" t="s">
        <v>781</v>
      </c>
      <c r="D468" s="20" t="s">
        <v>782</v>
      </c>
      <c r="E468" s="20" t="s">
        <v>781</v>
      </c>
      <c r="F468" s="20" t="s">
        <v>781</v>
      </c>
      <c r="G468" s="20" t="s">
        <v>785</v>
      </c>
      <c r="H468" s="20" t="s">
        <v>784</v>
      </c>
      <c r="I468" s="20" t="s">
        <v>784</v>
      </c>
      <c r="J468" s="20" t="s">
        <v>787</v>
      </c>
      <c r="K468" s="16" t="str">
        <f>IF(Tabela813[[#This Row],[C]]&lt;&gt;"",IF(Tabela813[[#This Row],[RED]]&lt;&gt;"",(Tabela813[[#This Row],[RED]] &amp; "."),"") &amp; CONCATENATE(Tabela813[[#This Row],[C]],".",Tabela813[[#This Row],[O]],".",Tabela813[[#This Row],[E]],".",Tabela813[[#This Row],[D1]],".",Tabela813[[#This Row],[D2]],".",Tabela813[[#This Row],[D3]],".",Tabela813[[#This Row],[T]],".",Tabela813[[#This Row],[D4]]),"")</f>
        <v>1.3.1.1.02.0.0.00</v>
      </c>
      <c r="L468" s="21" t="s">
        <v>200</v>
      </c>
      <c r="M468" s="16" t="str">
        <f t="shared" si="7"/>
        <v>S</v>
      </c>
      <c r="N468" s="16">
        <f>IF(VALUE(Tabela813[[#This Row],[RED]]) &gt; 0,1,0) + IF(VALUE(J468)&gt;0,8,IF(VALUE(I468)&gt;0,7,IF(VALUE(H468)&gt;0,6,IF(VALUE(G468)&gt;0,5,IF(VALUE(F468)&gt;0,4,IF(VALUE(E468)&gt;0,3,IF(VALUE(D468)&gt;0,2,1)))))))</f>
        <v>5</v>
      </c>
      <c r="O468" s="20" t="s">
        <v>50</v>
      </c>
      <c r="P468" s="1" t="s">
        <v>201</v>
      </c>
      <c r="Q468" s="1"/>
      <c r="R468" s="16"/>
      <c r="T468" s="7" t="str">
        <f>Tabela813[[#This Row],[NR]]&amp;" - "&amp;Tabela813[[#This Row],[Especificação]]</f>
        <v>1.3.1.1.02.0.0.00 - Concessão, Permissão, Autorização ou Cessão do Direito de Uso de Bens Imóveis Públicos</v>
      </c>
      <c r="U468" s="7" t="str">
        <f>Tabela813[[#This Row],[NR]]&amp; " - "&amp;Tabela813[[#This Row],[Especificação]]</f>
        <v>1.3.1.1.02.0.0.00 - Concessão, Permissão, Autorização ou Cessão do Direito de Uso de Bens Imóveis Públicos</v>
      </c>
    </row>
    <row r="469" spans="1:21" ht="45">
      <c r="A469" s="23"/>
      <c r="B469" s="29"/>
      <c r="C469" s="20" t="s">
        <v>781</v>
      </c>
      <c r="D469" s="20" t="s">
        <v>782</v>
      </c>
      <c r="E469" s="20" t="s">
        <v>781</v>
      </c>
      <c r="F469" s="20" t="s">
        <v>781</v>
      </c>
      <c r="G469" s="20" t="s">
        <v>785</v>
      </c>
      <c r="H469" s="20" t="s">
        <v>784</v>
      </c>
      <c r="I469" s="20" t="s">
        <v>781</v>
      </c>
      <c r="J469" s="20" t="s">
        <v>787</v>
      </c>
      <c r="K469" s="16" t="str">
        <f>IF(Tabela813[[#This Row],[C]]&lt;&gt;"",IF(Tabela813[[#This Row],[RED]]&lt;&gt;"",(Tabela813[[#This Row],[RED]] &amp; "."),"") &amp; CONCATENATE(Tabela813[[#This Row],[C]],".",Tabela813[[#This Row],[O]],".",Tabela813[[#This Row],[E]],".",Tabela813[[#This Row],[D1]],".",Tabela813[[#This Row],[D2]],".",Tabela813[[#This Row],[D3]],".",Tabela813[[#This Row],[T]],".",Tabela813[[#This Row],[D4]]),"")</f>
        <v>1.3.1.1.02.0.1.00</v>
      </c>
      <c r="L469" s="21" t="s">
        <v>3856</v>
      </c>
      <c r="M469" s="16" t="str">
        <f t="shared" si="7"/>
        <v>A</v>
      </c>
      <c r="N469" s="16">
        <f>IF(VALUE(Tabela813[[#This Row],[RED]]) &gt; 0,1,0) + IF(VALUE(J469)&gt;0,8,IF(VALUE(I469)&gt;0,7,IF(VALUE(H469)&gt;0,6,IF(VALUE(G469)&gt;0,5,IF(VALUE(F469)&gt;0,4,IF(VALUE(E469)&gt;0,3,IF(VALUE(D469)&gt;0,2,1)))))))</f>
        <v>7</v>
      </c>
      <c r="O469" s="20" t="s">
        <v>50</v>
      </c>
      <c r="P469" s="1" t="s">
        <v>201</v>
      </c>
      <c r="Q469" s="1"/>
      <c r="R469" s="16"/>
      <c r="T469" s="7" t="str">
        <f>Tabela813[[#This Row],[NR]]&amp;" - "&amp;Tabela813[[#This Row],[Especificação]]</f>
        <v>1.3.1.1.02.0.1.00 - Concessão, Permissão, Autorização ou Cessão do Direito de Uso de Bens Imóveis Públicos - Principal</v>
      </c>
      <c r="U469" s="7" t="str">
        <f>Tabela813[[#This Row],[NR]]&amp; " - "&amp;Tabela813[[#This Row],[Especificação]]</f>
        <v>1.3.1.1.02.0.1.00 - Concessão, Permissão, Autorização ou Cessão do Direito de Uso de Bens Imóveis Públicos - Principal</v>
      </c>
    </row>
    <row r="470" spans="1:21" ht="45">
      <c r="A470" s="23"/>
      <c r="B470" s="29"/>
      <c r="C470" s="20" t="s">
        <v>781</v>
      </c>
      <c r="D470" s="20" t="s">
        <v>782</v>
      </c>
      <c r="E470" s="20" t="s">
        <v>781</v>
      </c>
      <c r="F470" s="20" t="s">
        <v>781</v>
      </c>
      <c r="G470" s="20" t="s">
        <v>785</v>
      </c>
      <c r="H470" s="20" t="s">
        <v>784</v>
      </c>
      <c r="I470" s="20" t="s">
        <v>790</v>
      </c>
      <c r="J470" s="20" t="s">
        <v>787</v>
      </c>
      <c r="K470" s="16" t="str">
        <f>IF(Tabela813[[#This Row],[C]]&lt;&gt;"",IF(Tabela813[[#This Row],[RED]]&lt;&gt;"",(Tabela813[[#This Row],[RED]] &amp; "."),"") &amp; CONCATENATE(Tabela813[[#This Row],[C]],".",Tabela813[[#This Row],[O]],".",Tabela813[[#This Row],[E]],".",Tabela813[[#This Row],[D1]],".",Tabela813[[#This Row],[D2]],".",Tabela813[[#This Row],[D3]],".",Tabela813[[#This Row],[T]],".",Tabela813[[#This Row],[D4]]),"")</f>
        <v>1.3.1.1.02.0.2.00</v>
      </c>
      <c r="L470" s="21" t="s">
        <v>3857</v>
      </c>
      <c r="M470" s="16" t="str">
        <f t="shared" si="7"/>
        <v>A</v>
      </c>
      <c r="N470" s="16">
        <f>IF(VALUE(Tabela813[[#This Row],[RED]]) &gt; 0,1,0) + IF(VALUE(J470)&gt;0,8,IF(VALUE(I470)&gt;0,7,IF(VALUE(H470)&gt;0,6,IF(VALUE(G470)&gt;0,5,IF(VALUE(F470)&gt;0,4,IF(VALUE(E470)&gt;0,3,IF(VALUE(D470)&gt;0,2,1)))))))</f>
        <v>7</v>
      </c>
      <c r="O470" s="20" t="s">
        <v>50</v>
      </c>
      <c r="P470" s="1" t="s">
        <v>201</v>
      </c>
      <c r="Q470" s="1"/>
      <c r="R470" s="16"/>
      <c r="T470" s="7" t="str">
        <f>Tabela813[[#This Row],[NR]]&amp;" - "&amp;Tabela813[[#This Row],[Especificação]]</f>
        <v>1.3.1.1.02.0.2.00 - Concessão, Permissão, Autorização ou Cessão do Direito de Uso de Bens Imóveis Públicos - Multas e Juros de Mora</v>
      </c>
      <c r="U470" s="7" t="str">
        <f>Tabela813[[#This Row],[NR]]&amp; " - "&amp;Tabela813[[#This Row],[Especificação]]</f>
        <v>1.3.1.1.02.0.2.00 - Concessão, Permissão, Autorização ou Cessão do Direito de Uso de Bens Imóveis Públicos - Multas e Juros de Mora</v>
      </c>
    </row>
    <row r="471" spans="1:21" ht="45">
      <c r="A471" s="23"/>
      <c r="B471" s="29"/>
      <c r="C471" s="20" t="s">
        <v>781</v>
      </c>
      <c r="D471" s="20" t="s">
        <v>782</v>
      </c>
      <c r="E471" s="20" t="s">
        <v>781</v>
      </c>
      <c r="F471" s="20" t="s">
        <v>781</v>
      </c>
      <c r="G471" s="20" t="s">
        <v>785</v>
      </c>
      <c r="H471" s="20" t="s">
        <v>784</v>
      </c>
      <c r="I471" s="20" t="s">
        <v>782</v>
      </c>
      <c r="J471" s="20" t="s">
        <v>787</v>
      </c>
      <c r="K471" s="16" t="str">
        <f>IF(Tabela813[[#This Row],[C]]&lt;&gt;"",IF(Tabela813[[#This Row],[RED]]&lt;&gt;"",(Tabela813[[#This Row],[RED]] &amp; "."),"") &amp; CONCATENATE(Tabela813[[#This Row],[C]],".",Tabela813[[#This Row],[O]],".",Tabela813[[#This Row],[E]],".",Tabela813[[#This Row],[D1]],".",Tabela813[[#This Row],[D2]],".",Tabela813[[#This Row],[D3]],".",Tabela813[[#This Row],[T]],".",Tabela813[[#This Row],[D4]]),"")</f>
        <v>1.3.1.1.02.0.3.00</v>
      </c>
      <c r="L471" s="21" t="s">
        <v>3858</v>
      </c>
      <c r="M471" s="16" t="str">
        <f t="shared" si="7"/>
        <v>A</v>
      </c>
      <c r="N471" s="16">
        <f>IF(VALUE(Tabela813[[#This Row],[RED]]) &gt; 0,1,0) + IF(VALUE(J471)&gt;0,8,IF(VALUE(I471)&gt;0,7,IF(VALUE(H471)&gt;0,6,IF(VALUE(G471)&gt;0,5,IF(VALUE(F471)&gt;0,4,IF(VALUE(E471)&gt;0,3,IF(VALUE(D471)&gt;0,2,1)))))))</f>
        <v>7</v>
      </c>
      <c r="O471" s="20" t="s">
        <v>50</v>
      </c>
      <c r="P471" s="1" t="s">
        <v>201</v>
      </c>
      <c r="Q471" s="1"/>
      <c r="R471" s="16"/>
      <c r="T471" s="7" t="str">
        <f>Tabela813[[#This Row],[NR]]&amp;" - "&amp;Tabela813[[#This Row],[Especificação]]</f>
        <v>1.3.1.1.02.0.3.00 - Concessão, Permissão, Autorização ou Cessão do Direito de Uso de Bens Imóveis Públicos - Dívida Ativa</v>
      </c>
      <c r="U471" s="7" t="str">
        <f>Tabela813[[#This Row],[NR]]&amp; " - "&amp;Tabela813[[#This Row],[Especificação]]</f>
        <v>1.3.1.1.02.0.3.00 - Concessão, Permissão, Autorização ou Cessão do Direito de Uso de Bens Imóveis Públicos - Dívida Ativa</v>
      </c>
    </row>
    <row r="472" spans="1:21" ht="45">
      <c r="A472" s="23"/>
      <c r="B472" s="29"/>
      <c r="C472" s="20" t="s">
        <v>781</v>
      </c>
      <c r="D472" s="20" t="s">
        <v>782</v>
      </c>
      <c r="E472" s="20" t="s">
        <v>781</v>
      </c>
      <c r="F472" s="20" t="s">
        <v>781</v>
      </c>
      <c r="G472" s="20" t="s">
        <v>785</v>
      </c>
      <c r="H472" s="20" t="s">
        <v>784</v>
      </c>
      <c r="I472" s="20" t="s">
        <v>791</v>
      </c>
      <c r="J472" s="20" t="s">
        <v>787</v>
      </c>
      <c r="K472" s="16" t="str">
        <f>IF(Tabela813[[#This Row],[C]]&lt;&gt;"",IF(Tabela813[[#This Row],[RED]]&lt;&gt;"",(Tabela813[[#This Row],[RED]] &amp; "."),"") &amp; CONCATENATE(Tabela813[[#This Row],[C]],".",Tabela813[[#This Row],[O]],".",Tabela813[[#This Row],[E]],".",Tabela813[[#This Row],[D1]],".",Tabela813[[#This Row],[D2]],".",Tabela813[[#This Row],[D3]],".",Tabela813[[#This Row],[T]],".",Tabela813[[#This Row],[D4]]),"")</f>
        <v>1.3.1.1.02.0.4.00</v>
      </c>
      <c r="L472" s="21" t="s">
        <v>3859</v>
      </c>
      <c r="M472" s="16" t="str">
        <f t="shared" si="7"/>
        <v>A</v>
      </c>
      <c r="N472" s="16">
        <f>IF(VALUE(Tabela813[[#This Row],[RED]]) &gt; 0,1,0) + IF(VALUE(J472)&gt;0,8,IF(VALUE(I472)&gt;0,7,IF(VALUE(H472)&gt;0,6,IF(VALUE(G472)&gt;0,5,IF(VALUE(F472)&gt;0,4,IF(VALUE(E472)&gt;0,3,IF(VALUE(D472)&gt;0,2,1)))))))</f>
        <v>7</v>
      </c>
      <c r="O472" s="20" t="s">
        <v>50</v>
      </c>
      <c r="P472" s="1" t="s">
        <v>201</v>
      </c>
      <c r="Q472" s="1"/>
      <c r="R472" s="16"/>
      <c r="T472" s="7" t="str">
        <f>Tabela813[[#This Row],[NR]]&amp;" - "&amp;Tabela813[[#This Row],[Especificação]]</f>
        <v>1.3.1.1.02.0.4.00 - Concessão, Permissão, Autorização ou Cessão do Direito de Uso de Bens Imóveis Públicos - Dívida Ativa - Multas e Juros de Mora da Dívida Ativa</v>
      </c>
      <c r="U472" s="7" t="str">
        <f>Tabela813[[#This Row],[NR]]&amp; " - "&amp;Tabela813[[#This Row],[Especificação]]</f>
        <v>1.3.1.1.02.0.4.00 - Concessão, Permissão, Autorização ou Cessão do Direito de Uso de Bens Imóveis Públicos - Dívida Ativa - Multas e Juros de Mora da Dívida Ativa</v>
      </c>
    </row>
    <row r="473" spans="1:21" ht="45">
      <c r="A473" s="23"/>
      <c r="B473" s="29"/>
      <c r="C473" s="20" t="s">
        <v>781</v>
      </c>
      <c r="D473" s="20" t="s">
        <v>782</v>
      </c>
      <c r="E473" s="20" t="s">
        <v>781</v>
      </c>
      <c r="F473" s="20" t="s">
        <v>781</v>
      </c>
      <c r="G473" s="20" t="s">
        <v>785</v>
      </c>
      <c r="H473" s="20" t="s">
        <v>784</v>
      </c>
      <c r="I473" s="20" t="s">
        <v>792</v>
      </c>
      <c r="J473" s="20" t="s">
        <v>787</v>
      </c>
      <c r="K473" s="16" t="str">
        <f>IF(Tabela813[[#This Row],[C]]&lt;&gt;"",IF(Tabela813[[#This Row],[RED]]&lt;&gt;"",(Tabela813[[#This Row],[RED]] &amp; "."),"") &amp; CONCATENATE(Tabela813[[#This Row],[C]],".",Tabela813[[#This Row],[O]],".",Tabela813[[#This Row],[E]],".",Tabela813[[#This Row],[D1]],".",Tabela813[[#This Row],[D2]],".",Tabela813[[#This Row],[D3]],".",Tabela813[[#This Row],[T]],".",Tabela813[[#This Row],[D4]]),"")</f>
        <v>1.3.1.1.02.0.5.00</v>
      </c>
      <c r="L473" s="21" t="s">
        <v>3860</v>
      </c>
      <c r="M473" s="16" t="str">
        <f t="shared" si="7"/>
        <v>A</v>
      </c>
      <c r="N473" s="16">
        <f>IF(VALUE(Tabela813[[#This Row],[RED]]) &gt; 0,1,0) + IF(VALUE(J473)&gt;0,8,IF(VALUE(I473)&gt;0,7,IF(VALUE(H473)&gt;0,6,IF(VALUE(G473)&gt;0,5,IF(VALUE(F473)&gt;0,4,IF(VALUE(E473)&gt;0,3,IF(VALUE(D473)&gt;0,2,1)))))))</f>
        <v>7</v>
      </c>
      <c r="O473" s="20" t="s">
        <v>50</v>
      </c>
      <c r="P473" s="1" t="s">
        <v>201</v>
      </c>
      <c r="Q473" s="1"/>
      <c r="R473" s="16"/>
      <c r="T473" s="7" t="str">
        <f>Tabela813[[#This Row],[NR]]&amp;" - "&amp;Tabela813[[#This Row],[Especificação]]</f>
        <v>1.3.1.1.02.0.5.00 - Concessão, Permissão, Autorização ou Cessão do Direito de Uso de Bens Imóveis Públicos - Multas</v>
      </c>
      <c r="U473" s="7" t="str">
        <f>Tabela813[[#This Row],[NR]]&amp; " - "&amp;Tabela813[[#This Row],[Especificação]]</f>
        <v>1.3.1.1.02.0.5.00 - Concessão, Permissão, Autorização ou Cessão do Direito de Uso de Bens Imóveis Públicos - Multas</v>
      </c>
    </row>
    <row r="474" spans="1:21" ht="45">
      <c r="A474" s="23"/>
      <c r="B474" s="29"/>
      <c r="C474" s="20" t="s">
        <v>781</v>
      </c>
      <c r="D474" s="20" t="s">
        <v>782</v>
      </c>
      <c r="E474" s="20" t="s">
        <v>781</v>
      </c>
      <c r="F474" s="20" t="s">
        <v>781</v>
      </c>
      <c r="G474" s="20" t="s">
        <v>785</v>
      </c>
      <c r="H474" s="20" t="s">
        <v>784</v>
      </c>
      <c r="I474" s="20" t="s">
        <v>786</v>
      </c>
      <c r="J474" s="20" t="s">
        <v>787</v>
      </c>
      <c r="K474" s="16" t="str">
        <f>IF(Tabela813[[#This Row],[C]]&lt;&gt;"",IF(Tabela813[[#This Row],[RED]]&lt;&gt;"",(Tabela813[[#This Row],[RED]] &amp; "."),"") &amp; CONCATENATE(Tabela813[[#This Row],[C]],".",Tabela813[[#This Row],[O]],".",Tabela813[[#This Row],[E]],".",Tabela813[[#This Row],[D1]],".",Tabela813[[#This Row],[D2]],".",Tabela813[[#This Row],[D3]],".",Tabela813[[#This Row],[T]],".",Tabela813[[#This Row],[D4]]),"")</f>
        <v>1.3.1.1.02.0.6.00</v>
      </c>
      <c r="L474" s="21" t="s">
        <v>3861</v>
      </c>
      <c r="M474" s="16" t="str">
        <f t="shared" si="7"/>
        <v>A</v>
      </c>
      <c r="N474" s="16">
        <f>IF(VALUE(Tabela813[[#This Row],[RED]]) &gt; 0,1,0) + IF(VALUE(J474)&gt;0,8,IF(VALUE(I474)&gt;0,7,IF(VALUE(H474)&gt;0,6,IF(VALUE(G474)&gt;0,5,IF(VALUE(F474)&gt;0,4,IF(VALUE(E474)&gt;0,3,IF(VALUE(D474)&gt;0,2,1)))))))</f>
        <v>7</v>
      </c>
      <c r="O474" s="20" t="s">
        <v>50</v>
      </c>
      <c r="P474" s="1" t="s">
        <v>201</v>
      </c>
      <c r="Q474" s="1"/>
      <c r="R474" s="16"/>
      <c r="T474" s="7" t="str">
        <f>Tabela813[[#This Row],[NR]]&amp;" - "&amp;Tabela813[[#This Row],[Especificação]]</f>
        <v>1.3.1.1.02.0.6.00 - Concessão, Permissão, Autorização ou Cessão do Direito de Uso de Bens Imóveis Públicos - Juros de Mora</v>
      </c>
      <c r="U474" s="7" t="str">
        <f>Tabela813[[#This Row],[NR]]&amp; " - "&amp;Tabela813[[#This Row],[Especificação]]</f>
        <v>1.3.1.1.02.0.6.00 - Concessão, Permissão, Autorização ou Cessão do Direito de Uso de Bens Imóveis Públicos - Juros de Mora</v>
      </c>
    </row>
    <row r="475" spans="1:21" ht="45">
      <c r="A475" s="23"/>
      <c r="B475" s="29"/>
      <c r="C475" s="20" t="s">
        <v>781</v>
      </c>
      <c r="D475" s="20" t="s">
        <v>782</v>
      </c>
      <c r="E475" s="20" t="s">
        <v>781</v>
      </c>
      <c r="F475" s="20" t="s">
        <v>781</v>
      </c>
      <c r="G475" s="20" t="s">
        <v>785</v>
      </c>
      <c r="H475" s="20" t="s">
        <v>784</v>
      </c>
      <c r="I475" s="20" t="s">
        <v>788</v>
      </c>
      <c r="J475" s="20" t="s">
        <v>787</v>
      </c>
      <c r="K475" s="16" t="str">
        <f>IF(Tabela813[[#This Row],[C]]&lt;&gt;"",IF(Tabela813[[#This Row],[RED]]&lt;&gt;"",(Tabela813[[#This Row],[RED]] &amp; "."),"") &amp; CONCATENATE(Tabela813[[#This Row],[C]],".",Tabela813[[#This Row],[O]],".",Tabela813[[#This Row],[E]],".",Tabela813[[#This Row],[D1]],".",Tabela813[[#This Row],[D2]],".",Tabela813[[#This Row],[D3]],".",Tabela813[[#This Row],[T]],".",Tabela813[[#This Row],[D4]]),"")</f>
        <v>1.3.1.1.02.0.7.00</v>
      </c>
      <c r="L475" s="21" t="s">
        <v>3862</v>
      </c>
      <c r="M475" s="16" t="str">
        <f t="shared" si="7"/>
        <v>A</v>
      </c>
      <c r="N475" s="16">
        <f>IF(VALUE(Tabela813[[#This Row],[RED]]) &gt; 0,1,0) + IF(VALUE(J475)&gt;0,8,IF(VALUE(I475)&gt;0,7,IF(VALUE(H475)&gt;0,6,IF(VALUE(G475)&gt;0,5,IF(VALUE(F475)&gt;0,4,IF(VALUE(E475)&gt;0,3,IF(VALUE(D475)&gt;0,2,1)))))))</f>
        <v>7</v>
      </c>
      <c r="O475" s="20" t="s">
        <v>50</v>
      </c>
      <c r="P475" s="1" t="s">
        <v>201</v>
      </c>
      <c r="Q475" s="1"/>
      <c r="R475" s="16"/>
      <c r="T475" s="7" t="str">
        <f>Tabela813[[#This Row],[NR]]&amp;" - "&amp;Tabela813[[#This Row],[Especificação]]</f>
        <v>1.3.1.1.02.0.7.00 - Concessão, Permissão, Autorização ou Cessão do Direito de Uso de Bens Imóveis Públicos - Dívida Ativa - Multas da Dívida Ativa</v>
      </c>
      <c r="U475" s="7" t="str">
        <f>Tabela813[[#This Row],[NR]]&amp; " - "&amp;Tabela813[[#This Row],[Especificação]]</f>
        <v>1.3.1.1.02.0.7.00 - Concessão, Permissão, Autorização ou Cessão do Direito de Uso de Bens Imóveis Públicos - Dívida Ativa - Multas da Dívida Ativa</v>
      </c>
    </row>
    <row r="476" spans="1:21" ht="45">
      <c r="A476" s="23"/>
      <c r="B476" s="29"/>
      <c r="C476" s="20" t="s">
        <v>781</v>
      </c>
      <c r="D476" s="20" t="s">
        <v>782</v>
      </c>
      <c r="E476" s="20" t="s">
        <v>781</v>
      </c>
      <c r="F476" s="20" t="s">
        <v>781</v>
      </c>
      <c r="G476" s="20" t="s">
        <v>785</v>
      </c>
      <c r="H476" s="20" t="s">
        <v>784</v>
      </c>
      <c r="I476" s="20" t="s">
        <v>789</v>
      </c>
      <c r="J476" s="20" t="s">
        <v>787</v>
      </c>
      <c r="K476" s="16" t="str">
        <f>IF(Tabela813[[#This Row],[C]]&lt;&gt;"",IF(Tabela813[[#This Row],[RED]]&lt;&gt;"",(Tabela813[[#This Row],[RED]] &amp; "."),"") &amp; CONCATENATE(Tabela813[[#This Row],[C]],".",Tabela813[[#This Row],[O]],".",Tabela813[[#This Row],[E]],".",Tabela813[[#This Row],[D1]],".",Tabela813[[#This Row],[D2]],".",Tabela813[[#This Row],[D3]],".",Tabela813[[#This Row],[T]],".",Tabela813[[#This Row],[D4]]),"")</f>
        <v>1.3.1.1.02.0.8.00</v>
      </c>
      <c r="L476" s="21" t="s">
        <v>3863</v>
      </c>
      <c r="M476" s="16" t="str">
        <f t="shared" si="7"/>
        <v>A</v>
      </c>
      <c r="N476" s="16">
        <f>IF(VALUE(Tabela813[[#This Row],[RED]]) &gt; 0,1,0) + IF(VALUE(J476)&gt;0,8,IF(VALUE(I476)&gt;0,7,IF(VALUE(H476)&gt;0,6,IF(VALUE(G476)&gt;0,5,IF(VALUE(F476)&gt;0,4,IF(VALUE(E476)&gt;0,3,IF(VALUE(D476)&gt;0,2,1)))))))</f>
        <v>7</v>
      </c>
      <c r="O476" s="20" t="s">
        <v>50</v>
      </c>
      <c r="P476" s="1" t="s">
        <v>201</v>
      </c>
      <c r="Q476" s="1"/>
      <c r="R476" s="16"/>
      <c r="T476" s="7" t="str">
        <f>Tabela813[[#This Row],[NR]]&amp;" - "&amp;Tabela813[[#This Row],[Especificação]]</f>
        <v>1.3.1.1.02.0.8.00 - Concessão, Permissão, Autorização ou Cessão do Direito de Uso de Bens Imóveis Públicos - Juros de Mora da Dívida Ativa</v>
      </c>
      <c r="U476" s="7" t="str">
        <f>Tabela813[[#This Row],[NR]]&amp; " - "&amp;Tabela813[[#This Row],[Especificação]]</f>
        <v>1.3.1.1.02.0.8.00 - Concessão, Permissão, Autorização ou Cessão do Direito de Uso de Bens Imóveis Públicos - Juros de Mora da Dívida Ativa</v>
      </c>
    </row>
    <row r="477" spans="1:21" ht="30">
      <c r="A477" s="23"/>
      <c r="B477" s="29"/>
      <c r="C477" s="20" t="s">
        <v>781</v>
      </c>
      <c r="D477" s="20" t="s">
        <v>782</v>
      </c>
      <c r="E477" s="20" t="s">
        <v>781</v>
      </c>
      <c r="F477" s="20" t="s">
        <v>781</v>
      </c>
      <c r="G477" s="20" t="s">
        <v>797</v>
      </c>
      <c r="H477" s="20" t="s">
        <v>784</v>
      </c>
      <c r="I477" s="20" t="s">
        <v>784</v>
      </c>
      <c r="J477" s="20" t="s">
        <v>787</v>
      </c>
      <c r="K477" s="16" t="str">
        <f>IF(Tabela813[[#This Row],[C]]&lt;&gt;"",IF(Tabela813[[#This Row],[RED]]&lt;&gt;"",(Tabela813[[#This Row],[RED]] &amp; "."),"") &amp; CONCATENATE(Tabela813[[#This Row],[C]],".",Tabela813[[#This Row],[O]],".",Tabela813[[#This Row],[E]],".",Tabela813[[#This Row],[D1]],".",Tabela813[[#This Row],[D2]],".",Tabela813[[#This Row],[D3]],".",Tabela813[[#This Row],[T]],".",Tabela813[[#This Row],[D4]]),"")</f>
        <v>1.3.1.1.99.0.0.00</v>
      </c>
      <c r="L477" s="21" t="s">
        <v>202</v>
      </c>
      <c r="M477" s="16" t="str">
        <f t="shared" si="7"/>
        <v>S</v>
      </c>
      <c r="N477" s="16">
        <f>IF(VALUE(Tabela813[[#This Row],[RED]]) &gt; 0,1,0) + IF(VALUE(J477)&gt;0,8,IF(VALUE(I477)&gt;0,7,IF(VALUE(H477)&gt;0,6,IF(VALUE(G477)&gt;0,5,IF(VALUE(F477)&gt;0,4,IF(VALUE(E477)&gt;0,3,IF(VALUE(D477)&gt;0,2,1)))))))</f>
        <v>5</v>
      </c>
      <c r="O477" s="20" t="s">
        <v>50</v>
      </c>
      <c r="P477" s="1" t="s">
        <v>203</v>
      </c>
      <c r="Q477" s="1"/>
      <c r="R477" s="16"/>
      <c r="T477" s="7" t="str">
        <f>Tabela813[[#This Row],[NR]]&amp;" - "&amp;Tabela813[[#This Row],[Especificação]]</f>
        <v>1.3.1.1.99.0.0.00 - Outras Receitas Imobiliárias</v>
      </c>
      <c r="U477" s="7" t="str">
        <f>Tabela813[[#This Row],[NR]]&amp; " - "&amp;Tabela813[[#This Row],[Especificação]]</f>
        <v>1.3.1.1.99.0.0.00 - Outras Receitas Imobiliárias</v>
      </c>
    </row>
    <row r="478" spans="1:21" ht="30">
      <c r="A478" s="23"/>
      <c r="B478" s="29"/>
      <c r="C478" s="20" t="s">
        <v>781</v>
      </c>
      <c r="D478" s="20" t="s">
        <v>782</v>
      </c>
      <c r="E478" s="20" t="s">
        <v>781</v>
      </c>
      <c r="F478" s="20" t="s">
        <v>781</v>
      </c>
      <c r="G478" s="20" t="s">
        <v>797</v>
      </c>
      <c r="H478" s="20" t="s">
        <v>784</v>
      </c>
      <c r="I478" s="20" t="s">
        <v>781</v>
      </c>
      <c r="J478" s="20" t="s">
        <v>787</v>
      </c>
      <c r="K478" s="16" t="str">
        <f>IF(Tabela813[[#This Row],[C]]&lt;&gt;"",IF(Tabela813[[#This Row],[RED]]&lt;&gt;"",(Tabela813[[#This Row],[RED]] &amp; "."),"") &amp; CONCATENATE(Tabela813[[#This Row],[C]],".",Tabela813[[#This Row],[O]],".",Tabela813[[#This Row],[E]],".",Tabela813[[#This Row],[D1]],".",Tabela813[[#This Row],[D2]],".",Tabela813[[#This Row],[D3]],".",Tabela813[[#This Row],[T]],".",Tabela813[[#This Row],[D4]]),"")</f>
        <v>1.3.1.1.99.0.1.00</v>
      </c>
      <c r="L478" s="21" t="s">
        <v>3864</v>
      </c>
      <c r="M478" s="16" t="str">
        <f t="shared" si="7"/>
        <v>A</v>
      </c>
      <c r="N478" s="16">
        <f>IF(VALUE(Tabela813[[#This Row],[RED]]) &gt; 0,1,0) + IF(VALUE(J478)&gt;0,8,IF(VALUE(I478)&gt;0,7,IF(VALUE(H478)&gt;0,6,IF(VALUE(G478)&gt;0,5,IF(VALUE(F478)&gt;0,4,IF(VALUE(E478)&gt;0,3,IF(VALUE(D478)&gt;0,2,1)))))))</f>
        <v>7</v>
      </c>
      <c r="O478" s="20" t="s">
        <v>50</v>
      </c>
      <c r="P478" s="1" t="s">
        <v>203</v>
      </c>
      <c r="Q478" s="1"/>
      <c r="R478" s="16"/>
      <c r="T478" s="7" t="str">
        <f>Tabela813[[#This Row],[NR]]&amp;" - "&amp;Tabela813[[#This Row],[Especificação]]</f>
        <v>1.3.1.1.99.0.1.00 - Outras Receitas Imobiliárias - Principal</v>
      </c>
      <c r="U478" s="7" t="str">
        <f>Tabela813[[#This Row],[NR]]&amp; " - "&amp;Tabela813[[#This Row],[Especificação]]</f>
        <v>1.3.1.1.99.0.1.00 - Outras Receitas Imobiliárias - Principal</v>
      </c>
    </row>
    <row r="479" spans="1:21" ht="30">
      <c r="A479" s="23"/>
      <c r="B479" s="29"/>
      <c r="C479" s="20" t="s">
        <v>781</v>
      </c>
      <c r="D479" s="20" t="s">
        <v>782</v>
      </c>
      <c r="E479" s="20" t="s">
        <v>781</v>
      </c>
      <c r="F479" s="20" t="s">
        <v>781</v>
      </c>
      <c r="G479" s="20" t="s">
        <v>797</v>
      </c>
      <c r="H479" s="20" t="s">
        <v>784</v>
      </c>
      <c r="I479" s="20" t="s">
        <v>790</v>
      </c>
      <c r="J479" s="20" t="s">
        <v>787</v>
      </c>
      <c r="K479" s="16" t="str">
        <f>IF(Tabela813[[#This Row],[C]]&lt;&gt;"",IF(Tabela813[[#This Row],[RED]]&lt;&gt;"",(Tabela813[[#This Row],[RED]] &amp; "."),"") &amp; CONCATENATE(Tabela813[[#This Row],[C]],".",Tabela813[[#This Row],[O]],".",Tabela813[[#This Row],[E]],".",Tabela813[[#This Row],[D1]],".",Tabela813[[#This Row],[D2]],".",Tabela813[[#This Row],[D3]],".",Tabela813[[#This Row],[T]],".",Tabela813[[#This Row],[D4]]),"")</f>
        <v>1.3.1.1.99.0.2.00</v>
      </c>
      <c r="L479" s="21" t="s">
        <v>3865</v>
      </c>
      <c r="M479" s="16" t="str">
        <f t="shared" si="7"/>
        <v>A</v>
      </c>
      <c r="N479" s="16">
        <f>IF(VALUE(Tabela813[[#This Row],[RED]]) &gt; 0,1,0) + IF(VALUE(J479)&gt;0,8,IF(VALUE(I479)&gt;0,7,IF(VALUE(H479)&gt;0,6,IF(VALUE(G479)&gt;0,5,IF(VALUE(F479)&gt;0,4,IF(VALUE(E479)&gt;0,3,IF(VALUE(D479)&gt;0,2,1)))))))</f>
        <v>7</v>
      </c>
      <c r="O479" s="20" t="s">
        <v>50</v>
      </c>
      <c r="P479" s="1" t="s">
        <v>203</v>
      </c>
      <c r="Q479" s="1"/>
      <c r="R479" s="16"/>
      <c r="T479" s="7" t="str">
        <f>Tabela813[[#This Row],[NR]]&amp;" - "&amp;Tabela813[[#This Row],[Especificação]]</f>
        <v>1.3.1.1.99.0.2.00 - Outras Receitas Imobiliárias - Multas e Juros de Mora</v>
      </c>
      <c r="U479" s="7" t="str">
        <f>Tabela813[[#This Row],[NR]]&amp; " - "&amp;Tabela813[[#This Row],[Especificação]]</f>
        <v>1.3.1.1.99.0.2.00 - Outras Receitas Imobiliárias - Multas e Juros de Mora</v>
      </c>
    </row>
    <row r="480" spans="1:21" ht="30">
      <c r="A480" s="23"/>
      <c r="B480" s="29"/>
      <c r="C480" s="20" t="s">
        <v>781</v>
      </c>
      <c r="D480" s="20" t="s">
        <v>782</v>
      </c>
      <c r="E480" s="20" t="s">
        <v>781</v>
      </c>
      <c r="F480" s="20" t="s">
        <v>781</v>
      </c>
      <c r="G480" s="20" t="s">
        <v>797</v>
      </c>
      <c r="H480" s="20" t="s">
        <v>784</v>
      </c>
      <c r="I480" s="20" t="s">
        <v>782</v>
      </c>
      <c r="J480" s="20" t="s">
        <v>787</v>
      </c>
      <c r="K480" s="16" t="str">
        <f>IF(Tabela813[[#This Row],[C]]&lt;&gt;"",IF(Tabela813[[#This Row],[RED]]&lt;&gt;"",(Tabela813[[#This Row],[RED]] &amp; "."),"") &amp; CONCATENATE(Tabela813[[#This Row],[C]],".",Tabela813[[#This Row],[O]],".",Tabela813[[#This Row],[E]],".",Tabela813[[#This Row],[D1]],".",Tabela813[[#This Row],[D2]],".",Tabela813[[#This Row],[D3]],".",Tabela813[[#This Row],[T]],".",Tabela813[[#This Row],[D4]]),"")</f>
        <v>1.3.1.1.99.0.3.00</v>
      </c>
      <c r="L480" s="21" t="s">
        <v>3866</v>
      </c>
      <c r="M480" s="16" t="str">
        <f t="shared" si="7"/>
        <v>A</v>
      </c>
      <c r="N480" s="16">
        <f>IF(VALUE(Tabela813[[#This Row],[RED]]) &gt; 0,1,0) + IF(VALUE(J480)&gt;0,8,IF(VALUE(I480)&gt;0,7,IF(VALUE(H480)&gt;0,6,IF(VALUE(G480)&gt;0,5,IF(VALUE(F480)&gt;0,4,IF(VALUE(E480)&gt;0,3,IF(VALUE(D480)&gt;0,2,1)))))))</f>
        <v>7</v>
      </c>
      <c r="O480" s="20" t="s">
        <v>50</v>
      </c>
      <c r="P480" s="1" t="s">
        <v>203</v>
      </c>
      <c r="Q480" s="1"/>
      <c r="R480" s="16"/>
      <c r="T480" s="7" t="str">
        <f>Tabela813[[#This Row],[NR]]&amp;" - "&amp;Tabela813[[#This Row],[Especificação]]</f>
        <v>1.3.1.1.99.0.3.00 - Outras Receitas Imobiliárias - Dívida Ativa</v>
      </c>
      <c r="U480" s="7" t="str">
        <f>Tabela813[[#This Row],[NR]]&amp; " - "&amp;Tabela813[[#This Row],[Especificação]]</f>
        <v>1.3.1.1.99.0.3.00 - Outras Receitas Imobiliárias - Dívida Ativa</v>
      </c>
    </row>
    <row r="481" spans="1:21" ht="30">
      <c r="A481" s="23"/>
      <c r="B481" s="29"/>
      <c r="C481" s="20" t="s">
        <v>781</v>
      </c>
      <c r="D481" s="20" t="s">
        <v>782</v>
      </c>
      <c r="E481" s="20" t="s">
        <v>781</v>
      </c>
      <c r="F481" s="20" t="s">
        <v>781</v>
      </c>
      <c r="G481" s="20" t="s">
        <v>797</v>
      </c>
      <c r="H481" s="20" t="s">
        <v>784</v>
      </c>
      <c r="I481" s="20" t="s">
        <v>791</v>
      </c>
      <c r="J481" s="20" t="s">
        <v>787</v>
      </c>
      <c r="K481" s="16" t="str">
        <f>IF(Tabela813[[#This Row],[C]]&lt;&gt;"",IF(Tabela813[[#This Row],[RED]]&lt;&gt;"",(Tabela813[[#This Row],[RED]] &amp; "."),"") &amp; CONCATENATE(Tabela813[[#This Row],[C]],".",Tabela813[[#This Row],[O]],".",Tabela813[[#This Row],[E]],".",Tabela813[[#This Row],[D1]],".",Tabela813[[#This Row],[D2]],".",Tabela813[[#This Row],[D3]],".",Tabela813[[#This Row],[T]],".",Tabela813[[#This Row],[D4]]),"")</f>
        <v>1.3.1.1.99.0.4.00</v>
      </c>
      <c r="L481" s="21" t="s">
        <v>3867</v>
      </c>
      <c r="M481" s="16" t="str">
        <f t="shared" si="7"/>
        <v>A</v>
      </c>
      <c r="N481" s="16">
        <f>IF(VALUE(Tabela813[[#This Row],[RED]]) &gt; 0,1,0) + IF(VALUE(J481)&gt;0,8,IF(VALUE(I481)&gt;0,7,IF(VALUE(H481)&gt;0,6,IF(VALUE(G481)&gt;0,5,IF(VALUE(F481)&gt;0,4,IF(VALUE(E481)&gt;0,3,IF(VALUE(D481)&gt;0,2,1)))))))</f>
        <v>7</v>
      </c>
      <c r="O481" s="20" t="s">
        <v>50</v>
      </c>
      <c r="P481" s="1" t="s">
        <v>203</v>
      </c>
      <c r="Q481" s="1"/>
      <c r="R481" s="16"/>
      <c r="T481" s="7" t="str">
        <f>Tabela813[[#This Row],[NR]]&amp;" - "&amp;Tabela813[[#This Row],[Especificação]]</f>
        <v>1.3.1.1.99.0.4.00 - Outras Receitas Imobiliárias - Dívida Ativa - Multas e Juros de Mora da Dívida Ativa</v>
      </c>
      <c r="U481" s="7" t="str">
        <f>Tabela813[[#This Row],[NR]]&amp; " - "&amp;Tabela813[[#This Row],[Especificação]]</f>
        <v>1.3.1.1.99.0.4.00 - Outras Receitas Imobiliárias - Dívida Ativa - Multas e Juros de Mora da Dívida Ativa</v>
      </c>
    </row>
    <row r="482" spans="1:21" ht="30">
      <c r="A482" s="23"/>
      <c r="B482" s="29"/>
      <c r="C482" s="20" t="s">
        <v>781</v>
      </c>
      <c r="D482" s="20" t="s">
        <v>782</v>
      </c>
      <c r="E482" s="20" t="s">
        <v>781</v>
      </c>
      <c r="F482" s="20" t="s">
        <v>781</v>
      </c>
      <c r="G482" s="20" t="s">
        <v>797</v>
      </c>
      <c r="H482" s="20" t="s">
        <v>784</v>
      </c>
      <c r="I482" s="20" t="s">
        <v>792</v>
      </c>
      <c r="J482" s="20" t="s">
        <v>787</v>
      </c>
      <c r="K482" s="16" t="str">
        <f>IF(Tabela813[[#This Row],[C]]&lt;&gt;"",IF(Tabela813[[#This Row],[RED]]&lt;&gt;"",(Tabela813[[#This Row],[RED]] &amp; "."),"") &amp; CONCATENATE(Tabela813[[#This Row],[C]],".",Tabela813[[#This Row],[O]],".",Tabela813[[#This Row],[E]],".",Tabela813[[#This Row],[D1]],".",Tabela813[[#This Row],[D2]],".",Tabela813[[#This Row],[D3]],".",Tabela813[[#This Row],[T]],".",Tabela813[[#This Row],[D4]]),"")</f>
        <v>1.3.1.1.99.0.5.00</v>
      </c>
      <c r="L482" s="21" t="s">
        <v>3868</v>
      </c>
      <c r="M482" s="16" t="str">
        <f t="shared" si="7"/>
        <v>A</v>
      </c>
      <c r="N482" s="16">
        <f>IF(VALUE(Tabela813[[#This Row],[RED]]) &gt; 0,1,0) + IF(VALUE(J482)&gt;0,8,IF(VALUE(I482)&gt;0,7,IF(VALUE(H482)&gt;0,6,IF(VALUE(G482)&gt;0,5,IF(VALUE(F482)&gt;0,4,IF(VALUE(E482)&gt;0,3,IF(VALUE(D482)&gt;0,2,1)))))))</f>
        <v>7</v>
      </c>
      <c r="O482" s="20" t="s">
        <v>50</v>
      </c>
      <c r="P482" s="1" t="s">
        <v>203</v>
      </c>
      <c r="Q482" s="1"/>
      <c r="R482" s="16"/>
      <c r="T482" s="7" t="str">
        <f>Tabela813[[#This Row],[NR]]&amp;" - "&amp;Tabela813[[#This Row],[Especificação]]</f>
        <v>1.3.1.1.99.0.5.00 - Outras Receitas Imobiliárias - Multas</v>
      </c>
      <c r="U482" s="7" t="str">
        <f>Tabela813[[#This Row],[NR]]&amp; " - "&amp;Tabela813[[#This Row],[Especificação]]</f>
        <v>1.3.1.1.99.0.5.00 - Outras Receitas Imobiliárias - Multas</v>
      </c>
    </row>
    <row r="483" spans="1:21" ht="30">
      <c r="A483" s="23"/>
      <c r="B483" s="29"/>
      <c r="C483" s="20" t="s">
        <v>781</v>
      </c>
      <c r="D483" s="20" t="s">
        <v>782</v>
      </c>
      <c r="E483" s="20" t="s">
        <v>781</v>
      </c>
      <c r="F483" s="20" t="s">
        <v>781</v>
      </c>
      <c r="G483" s="20" t="s">
        <v>797</v>
      </c>
      <c r="H483" s="20" t="s">
        <v>784</v>
      </c>
      <c r="I483" s="20" t="s">
        <v>786</v>
      </c>
      <c r="J483" s="20" t="s">
        <v>787</v>
      </c>
      <c r="K483" s="16" t="str">
        <f>IF(Tabela813[[#This Row],[C]]&lt;&gt;"",IF(Tabela813[[#This Row],[RED]]&lt;&gt;"",(Tabela813[[#This Row],[RED]] &amp; "."),"") &amp; CONCATENATE(Tabela813[[#This Row],[C]],".",Tabela813[[#This Row],[O]],".",Tabela813[[#This Row],[E]],".",Tabela813[[#This Row],[D1]],".",Tabela813[[#This Row],[D2]],".",Tabela813[[#This Row],[D3]],".",Tabela813[[#This Row],[T]],".",Tabela813[[#This Row],[D4]]),"")</f>
        <v>1.3.1.1.99.0.6.00</v>
      </c>
      <c r="L483" s="21" t="s">
        <v>3869</v>
      </c>
      <c r="M483" s="16" t="str">
        <f t="shared" si="7"/>
        <v>A</v>
      </c>
      <c r="N483" s="16">
        <f>IF(VALUE(Tabela813[[#This Row],[RED]]) &gt; 0,1,0) + IF(VALUE(J483)&gt;0,8,IF(VALUE(I483)&gt;0,7,IF(VALUE(H483)&gt;0,6,IF(VALUE(G483)&gt;0,5,IF(VALUE(F483)&gt;0,4,IF(VALUE(E483)&gt;0,3,IF(VALUE(D483)&gt;0,2,1)))))))</f>
        <v>7</v>
      </c>
      <c r="O483" s="20" t="s">
        <v>50</v>
      </c>
      <c r="P483" s="1" t="s">
        <v>203</v>
      </c>
      <c r="Q483" s="1"/>
      <c r="R483" s="16"/>
      <c r="T483" s="7" t="str">
        <f>Tabela813[[#This Row],[NR]]&amp;" - "&amp;Tabela813[[#This Row],[Especificação]]</f>
        <v>1.3.1.1.99.0.6.00 - Outras Receitas Imobiliárias - Juros de Mora</v>
      </c>
      <c r="U483" s="7" t="str">
        <f>Tabela813[[#This Row],[NR]]&amp; " - "&amp;Tabela813[[#This Row],[Especificação]]</f>
        <v>1.3.1.1.99.0.6.00 - Outras Receitas Imobiliárias - Juros de Mora</v>
      </c>
    </row>
    <row r="484" spans="1:21" ht="30">
      <c r="A484" s="23"/>
      <c r="B484" s="29"/>
      <c r="C484" s="20" t="s">
        <v>781</v>
      </c>
      <c r="D484" s="20" t="s">
        <v>782</v>
      </c>
      <c r="E484" s="20" t="s">
        <v>781</v>
      </c>
      <c r="F484" s="20" t="s">
        <v>781</v>
      </c>
      <c r="G484" s="20" t="s">
        <v>797</v>
      </c>
      <c r="H484" s="20" t="s">
        <v>784</v>
      </c>
      <c r="I484" s="20" t="s">
        <v>788</v>
      </c>
      <c r="J484" s="20" t="s">
        <v>787</v>
      </c>
      <c r="K484" s="16" t="str">
        <f>IF(Tabela813[[#This Row],[C]]&lt;&gt;"",IF(Tabela813[[#This Row],[RED]]&lt;&gt;"",(Tabela813[[#This Row],[RED]] &amp; "."),"") &amp; CONCATENATE(Tabela813[[#This Row],[C]],".",Tabela813[[#This Row],[O]],".",Tabela813[[#This Row],[E]],".",Tabela813[[#This Row],[D1]],".",Tabela813[[#This Row],[D2]],".",Tabela813[[#This Row],[D3]],".",Tabela813[[#This Row],[T]],".",Tabela813[[#This Row],[D4]]),"")</f>
        <v>1.3.1.1.99.0.7.00</v>
      </c>
      <c r="L484" s="21" t="s">
        <v>3870</v>
      </c>
      <c r="M484" s="16" t="str">
        <f t="shared" si="7"/>
        <v>A</v>
      </c>
      <c r="N484" s="16">
        <f>IF(VALUE(Tabela813[[#This Row],[RED]]) &gt; 0,1,0) + IF(VALUE(J484)&gt;0,8,IF(VALUE(I484)&gt;0,7,IF(VALUE(H484)&gt;0,6,IF(VALUE(G484)&gt;0,5,IF(VALUE(F484)&gt;0,4,IF(VALUE(E484)&gt;0,3,IF(VALUE(D484)&gt;0,2,1)))))))</f>
        <v>7</v>
      </c>
      <c r="O484" s="20" t="s">
        <v>50</v>
      </c>
      <c r="P484" s="1" t="s">
        <v>203</v>
      </c>
      <c r="Q484" s="1"/>
      <c r="R484" s="16"/>
      <c r="T484" s="7" t="str">
        <f>Tabela813[[#This Row],[NR]]&amp;" - "&amp;Tabela813[[#This Row],[Especificação]]</f>
        <v>1.3.1.1.99.0.7.00 - Outras Receitas Imobiliárias - Dívida Ativa - Multas da Dívida Ativa</v>
      </c>
      <c r="U484" s="7" t="str">
        <f>Tabela813[[#This Row],[NR]]&amp; " - "&amp;Tabela813[[#This Row],[Especificação]]</f>
        <v>1.3.1.1.99.0.7.00 - Outras Receitas Imobiliárias - Dívida Ativa - Multas da Dívida Ativa</v>
      </c>
    </row>
    <row r="485" spans="1:21" ht="30">
      <c r="A485" s="23"/>
      <c r="B485" s="29"/>
      <c r="C485" s="20" t="s">
        <v>781</v>
      </c>
      <c r="D485" s="20" t="s">
        <v>782</v>
      </c>
      <c r="E485" s="20" t="s">
        <v>781</v>
      </c>
      <c r="F485" s="20" t="s">
        <v>781</v>
      </c>
      <c r="G485" s="20" t="s">
        <v>797</v>
      </c>
      <c r="H485" s="20" t="s">
        <v>784</v>
      </c>
      <c r="I485" s="20" t="s">
        <v>789</v>
      </c>
      <c r="J485" s="20" t="s">
        <v>787</v>
      </c>
      <c r="K485" s="16" t="str">
        <f>IF(Tabela813[[#This Row],[C]]&lt;&gt;"",IF(Tabela813[[#This Row],[RED]]&lt;&gt;"",(Tabela813[[#This Row],[RED]] &amp; "."),"") &amp; CONCATENATE(Tabela813[[#This Row],[C]],".",Tabela813[[#This Row],[O]],".",Tabela813[[#This Row],[E]],".",Tabela813[[#This Row],[D1]],".",Tabela813[[#This Row],[D2]],".",Tabela813[[#This Row],[D3]],".",Tabela813[[#This Row],[T]],".",Tabela813[[#This Row],[D4]]),"")</f>
        <v>1.3.1.1.99.0.8.00</v>
      </c>
      <c r="L485" s="21" t="s">
        <v>3871</v>
      </c>
      <c r="M485" s="16" t="str">
        <f t="shared" si="7"/>
        <v>A</v>
      </c>
      <c r="N485" s="16">
        <f>IF(VALUE(Tabela813[[#This Row],[RED]]) &gt; 0,1,0) + IF(VALUE(J485)&gt;0,8,IF(VALUE(I485)&gt;0,7,IF(VALUE(H485)&gt;0,6,IF(VALUE(G485)&gt;0,5,IF(VALUE(F485)&gt;0,4,IF(VALUE(E485)&gt;0,3,IF(VALUE(D485)&gt;0,2,1)))))))</f>
        <v>7</v>
      </c>
      <c r="O485" s="20" t="s">
        <v>50</v>
      </c>
      <c r="P485" s="1" t="s">
        <v>203</v>
      </c>
      <c r="Q485" s="1"/>
      <c r="R485" s="16"/>
      <c r="T485" s="7" t="str">
        <f>Tabela813[[#This Row],[NR]]&amp;" - "&amp;Tabela813[[#This Row],[Especificação]]</f>
        <v>1.3.1.1.99.0.8.00 - Outras Receitas Imobiliárias - Juros de Mora da Dívida Ativa</v>
      </c>
      <c r="U485" s="7" t="str">
        <f>Tabela813[[#This Row],[NR]]&amp; " - "&amp;Tabela813[[#This Row],[Especificação]]</f>
        <v>1.3.1.1.99.0.8.00 - Outras Receitas Imobiliárias - Juros de Mora da Dívida Ativa</v>
      </c>
    </row>
    <row r="486" spans="1:21">
      <c r="A486" s="23"/>
      <c r="B486" s="29"/>
      <c r="C486" s="20" t="s">
        <v>781</v>
      </c>
      <c r="D486" s="20" t="s">
        <v>782</v>
      </c>
      <c r="E486" s="20" t="s">
        <v>790</v>
      </c>
      <c r="F486" s="20" t="s">
        <v>784</v>
      </c>
      <c r="G486" s="20" t="s">
        <v>787</v>
      </c>
      <c r="H486" s="20" t="s">
        <v>784</v>
      </c>
      <c r="I486" s="20" t="s">
        <v>784</v>
      </c>
      <c r="J486" s="20" t="s">
        <v>787</v>
      </c>
      <c r="K486" s="16" t="str">
        <f>IF(Tabela813[[#This Row],[C]]&lt;&gt;"",IF(Tabela813[[#This Row],[RED]]&lt;&gt;"",(Tabela813[[#This Row],[RED]] &amp; "."),"") &amp; CONCATENATE(Tabela813[[#This Row],[C]],".",Tabela813[[#This Row],[O]],".",Tabela813[[#This Row],[E]],".",Tabela813[[#This Row],[D1]],".",Tabela813[[#This Row],[D2]],".",Tabela813[[#This Row],[D3]],".",Tabela813[[#This Row],[T]],".",Tabela813[[#This Row],[D4]]),"")</f>
        <v>1.3.2.0.00.0.0.00</v>
      </c>
      <c r="L486" s="21" t="s">
        <v>204</v>
      </c>
      <c r="M486" s="16" t="str">
        <f t="shared" si="7"/>
        <v>S</v>
      </c>
      <c r="N486" s="16">
        <f>IF(VALUE(Tabela813[[#This Row],[RED]]) &gt; 0,1,0) + IF(VALUE(J486)&gt;0,8,IF(VALUE(I486)&gt;0,7,IF(VALUE(H486)&gt;0,6,IF(VALUE(G486)&gt;0,5,IF(VALUE(F486)&gt;0,4,IF(VALUE(E486)&gt;0,3,IF(VALUE(D486)&gt;0,2,1)))))))</f>
        <v>3</v>
      </c>
      <c r="O486" s="20" t="s">
        <v>44</v>
      </c>
      <c r="P486" s="1" t="s">
        <v>205</v>
      </c>
      <c r="Q486" s="1"/>
      <c r="R486" s="16"/>
      <c r="T486" s="7" t="str">
        <f>Tabela813[[#This Row],[NR]]&amp;" - "&amp;Tabela813[[#This Row],[Especificação]]</f>
        <v>1.3.2.0.00.0.0.00 - Valores Mobiliários</v>
      </c>
      <c r="U486" s="7" t="str">
        <f>Tabela813[[#This Row],[NR]]&amp; " - "&amp;Tabela813[[#This Row],[Especificação]]</f>
        <v>1.3.2.0.00.0.0.00 - Valores Mobiliários</v>
      </c>
    </row>
    <row r="487" spans="1:21">
      <c r="A487" s="23"/>
      <c r="B487" s="29"/>
      <c r="C487" s="20" t="s">
        <v>781</v>
      </c>
      <c r="D487" s="20" t="s">
        <v>782</v>
      </c>
      <c r="E487" s="20" t="s">
        <v>790</v>
      </c>
      <c r="F487" s="20" t="s">
        <v>781</v>
      </c>
      <c r="G487" s="20" t="s">
        <v>787</v>
      </c>
      <c r="H487" s="20" t="s">
        <v>784</v>
      </c>
      <c r="I487" s="20" t="s">
        <v>784</v>
      </c>
      <c r="J487" s="20" t="s">
        <v>787</v>
      </c>
      <c r="K487" s="16" t="str">
        <f>IF(Tabela813[[#This Row],[C]]&lt;&gt;"",IF(Tabela813[[#This Row],[RED]]&lt;&gt;"",(Tabela813[[#This Row],[RED]] &amp; "."),"") &amp; CONCATENATE(Tabela813[[#This Row],[C]],".",Tabela813[[#This Row],[O]],".",Tabela813[[#This Row],[E]],".",Tabela813[[#This Row],[D1]],".",Tabela813[[#This Row],[D2]],".",Tabela813[[#This Row],[D3]],".",Tabela813[[#This Row],[T]],".",Tabela813[[#This Row],[D4]]),"")</f>
        <v>1.3.2.1.00.0.0.00</v>
      </c>
      <c r="L487" s="21" t="s">
        <v>206</v>
      </c>
      <c r="M487" s="16" t="str">
        <f t="shared" si="7"/>
        <v>S</v>
      </c>
      <c r="N487" s="16">
        <f>IF(VALUE(Tabela813[[#This Row],[RED]]) &gt; 0,1,0) + IF(VALUE(J487)&gt;0,8,IF(VALUE(I487)&gt;0,7,IF(VALUE(H487)&gt;0,6,IF(VALUE(G487)&gt;0,5,IF(VALUE(F487)&gt;0,4,IF(VALUE(E487)&gt;0,3,IF(VALUE(D487)&gt;0,2,1)))))))</f>
        <v>4</v>
      </c>
      <c r="O487" s="20" t="s">
        <v>44</v>
      </c>
      <c r="P487" s="1" t="s">
        <v>207</v>
      </c>
      <c r="Q487" s="1"/>
      <c r="R487" s="16"/>
      <c r="T487" s="7" t="str">
        <f>Tabela813[[#This Row],[NR]]&amp;" - "&amp;Tabela813[[#This Row],[Especificação]]</f>
        <v>1.3.2.1.00.0.0.00 - Juros e Correções Monetárias</v>
      </c>
      <c r="U487" s="7" t="str">
        <f>Tabela813[[#This Row],[NR]]&amp; " - "&amp;Tabela813[[#This Row],[Especificação]]</f>
        <v>1.3.2.1.00.0.0.00 - Juros e Correções Monetárias</v>
      </c>
    </row>
    <row r="488" spans="1:21">
      <c r="A488" s="23"/>
      <c r="B488" s="29"/>
      <c r="C488" s="20" t="s">
        <v>781</v>
      </c>
      <c r="D488" s="20" t="s">
        <v>782</v>
      </c>
      <c r="E488" s="20" t="s">
        <v>790</v>
      </c>
      <c r="F488" s="20" t="s">
        <v>781</v>
      </c>
      <c r="G488" s="20" t="s">
        <v>783</v>
      </c>
      <c r="H488" s="20" t="s">
        <v>784</v>
      </c>
      <c r="I488" s="20" t="s">
        <v>784</v>
      </c>
      <c r="J488" s="20" t="s">
        <v>787</v>
      </c>
      <c r="K488" s="16" t="str">
        <f>IF(Tabela813[[#This Row],[C]]&lt;&gt;"",IF(Tabela813[[#This Row],[RED]]&lt;&gt;"",(Tabela813[[#This Row],[RED]] &amp; "."),"") &amp; CONCATENATE(Tabela813[[#This Row],[C]],".",Tabela813[[#This Row],[O]],".",Tabela813[[#This Row],[E]],".",Tabela813[[#This Row],[D1]],".",Tabela813[[#This Row],[D2]],".",Tabela813[[#This Row],[D3]],".",Tabela813[[#This Row],[T]],".",Tabela813[[#This Row],[D4]]),"")</f>
        <v>1.3.2.1.01.0.0.00</v>
      </c>
      <c r="L488" s="21" t="s">
        <v>208</v>
      </c>
      <c r="M488" s="16" t="str">
        <f t="shared" si="7"/>
        <v>S</v>
      </c>
      <c r="N488" s="16">
        <f>IF(VALUE(Tabela813[[#This Row],[RED]]) &gt; 0,1,0) + IF(VALUE(J488)&gt;0,8,IF(VALUE(I488)&gt;0,7,IF(VALUE(H488)&gt;0,6,IF(VALUE(G488)&gt;0,5,IF(VALUE(F488)&gt;0,4,IF(VALUE(E488)&gt;0,3,IF(VALUE(D488)&gt;0,2,1)))))))</f>
        <v>5</v>
      </c>
      <c r="O488" s="20" t="s">
        <v>50</v>
      </c>
      <c r="P488" s="1" t="s">
        <v>209</v>
      </c>
      <c r="Q488" s="1"/>
      <c r="R488" s="16"/>
      <c r="T488" s="7" t="str">
        <f>Tabela813[[#This Row],[NR]]&amp;" - "&amp;Tabela813[[#This Row],[Especificação]]</f>
        <v>1.3.2.1.01.0.0.00 - Remuneração de Depósitos Bancários</v>
      </c>
      <c r="U488" s="7" t="str">
        <f>Tabela813[[#This Row],[NR]]&amp; " - "&amp;Tabela813[[#This Row],[Especificação]]</f>
        <v>1.3.2.1.01.0.0.00 - Remuneração de Depósitos Bancários</v>
      </c>
    </row>
    <row r="489" spans="1:21">
      <c r="A489" s="23"/>
      <c r="B489" s="29"/>
      <c r="C489" s="20" t="s">
        <v>781</v>
      </c>
      <c r="D489" s="20" t="s">
        <v>782</v>
      </c>
      <c r="E489" s="20" t="s">
        <v>790</v>
      </c>
      <c r="F489" s="20" t="s">
        <v>781</v>
      </c>
      <c r="G489" s="20" t="s">
        <v>783</v>
      </c>
      <c r="H489" s="20" t="s">
        <v>784</v>
      </c>
      <c r="I489" s="20" t="s">
        <v>781</v>
      </c>
      <c r="J489" s="20" t="s">
        <v>787</v>
      </c>
      <c r="K489" s="16" t="str">
        <f>IF(Tabela813[[#This Row],[C]]&lt;&gt;"",IF(Tabela813[[#This Row],[RED]]&lt;&gt;"",(Tabela813[[#This Row],[RED]] &amp; "."),"") &amp; CONCATENATE(Tabela813[[#This Row],[C]],".",Tabela813[[#This Row],[O]],".",Tabela813[[#This Row],[E]],".",Tabela813[[#This Row],[D1]],".",Tabela813[[#This Row],[D2]],".",Tabela813[[#This Row],[D3]],".",Tabela813[[#This Row],[T]],".",Tabela813[[#This Row],[D4]]),"")</f>
        <v>1.3.2.1.01.0.1.00</v>
      </c>
      <c r="L489" s="21" t="s">
        <v>3872</v>
      </c>
      <c r="M489" s="16" t="str">
        <f t="shared" si="7"/>
        <v>A</v>
      </c>
      <c r="N489" s="16">
        <f>IF(VALUE(Tabela813[[#This Row],[RED]]) &gt; 0,1,0) + IF(VALUE(J489)&gt;0,8,IF(VALUE(I489)&gt;0,7,IF(VALUE(H489)&gt;0,6,IF(VALUE(G489)&gt;0,5,IF(VALUE(F489)&gt;0,4,IF(VALUE(E489)&gt;0,3,IF(VALUE(D489)&gt;0,2,1)))))))</f>
        <v>7</v>
      </c>
      <c r="O489" s="20" t="s">
        <v>50</v>
      </c>
      <c r="P489" s="1" t="s">
        <v>209</v>
      </c>
      <c r="Q489" s="1"/>
      <c r="R489" s="16"/>
      <c r="T489" s="7" t="str">
        <f>Tabela813[[#This Row],[NR]]&amp;" - "&amp;Tabela813[[#This Row],[Especificação]]</f>
        <v>1.3.2.1.01.0.1.00 - Remuneração de Depósitos Bancários - Principal</v>
      </c>
      <c r="U489" s="7" t="str">
        <f>Tabela813[[#This Row],[NR]]&amp; " - "&amp;Tabela813[[#This Row],[Especificação]]</f>
        <v>1.3.2.1.01.0.1.00 - Remuneração de Depósitos Bancários - Principal</v>
      </c>
    </row>
    <row r="490" spans="1:21">
      <c r="A490" s="23"/>
      <c r="B490" s="29"/>
      <c r="C490" s="20" t="s">
        <v>781</v>
      </c>
      <c r="D490" s="20" t="s">
        <v>782</v>
      </c>
      <c r="E490" s="20" t="s">
        <v>790</v>
      </c>
      <c r="F490" s="20" t="s">
        <v>781</v>
      </c>
      <c r="G490" s="20" t="s">
        <v>785</v>
      </c>
      <c r="H490" s="20" t="s">
        <v>784</v>
      </c>
      <c r="I490" s="20" t="s">
        <v>784</v>
      </c>
      <c r="J490" s="20" t="s">
        <v>787</v>
      </c>
      <c r="K490" s="16" t="str">
        <f>IF(Tabela813[[#This Row],[C]]&lt;&gt;"",IF(Tabela813[[#This Row],[RED]]&lt;&gt;"",(Tabela813[[#This Row],[RED]] &amp; "."),"") &amp; CONCATENATE(Tabela813[[#This Row],[C]],".",Tabela813[[#This Row],[O]],".",Tabela813[[#This Row],[E]],".",Tabela813[[#This Row],[D1]],".",Tabela813[[#This Row],[D2]],".",Tabela813[[#This Row],[D3]],".",Tabela813[[#This Row],[T]],".",Tabela813[[#This Row],[D4]]),"")</f>
        <v>1.3.2.1.02.0.0.00</v>
      </c>
      <c r="L490" s="21" t="s">
        <v>210</v>
      </c>
      <c r="M490" s="16" t="str">
        <f t="shared" si="7"/>
        <v>S</v>
      </c>
      <c r="N490" s="16">
        <f>IF(VALUE(Tabela813[[#This Row],[RED]]) &gt; 0,1,0) + IF(VALUE(J490)&gt;0,8,IF(VALUE(I490)&gt;0,7,IF(VALUE(H490)&gt;0,6,IF(VALUE(G490)&gt;0,5,IF(VALUE(F490)&gt;0,4,IF(VALUE(E490)&gt;0,3,IF(VALUE(D490)&gt;0,2,1)))))))</f>
        <v>5</v>
      </c>
      <c r="O490" s="20" t="s">
        <v>50</v>
      </c>
      <c r="P490" s="1" t="s">
        <v>211</v>
      </c>
      <c r="Q490" s="1"/>
      <c r="R490" s="16"/>
      <c r="T490" s="7" t="str">
        <f>Tabela813[[#This Row],[NR]]&amp;" - "&amp;Tabela813[[#This Row],[Especificação]]</f>
        <v>1.3.2.1.02.0.0.00 - Remuneração de Depósitos Especiais</v>
      </c>
      <c r="U490" s="7" t="str">
        <f>Tabela813[[#This Row],[NR]]&amp; " - "&amp;Tabela813[[#This Row],[Especificação]]</f>
        <v>1.3.2.1.02.0.0.00 - Remuneração de Depósitos Especiais</v>
      </c>
    </row>
    <row r="491" spans="1:21">
      <c r="A491" s="23"/>
      <c r="B491" s="29"/>
      <c r="C491" s="20" t="s">
        <v>781</v>
      </c>
      <c r="D491" s="20" t="s">
        <v>782</v>
      </c>
      <c r="E491" s="20" t="s">
        <v>790</v>
      </c>
      <c r="F491" s="20" t="s">
        <v>781</v>
      </c>
      <c r="G491" s="20" t="s">
        <v>785</v>
      </c>
      <c r="H491" s="20" t="s">
        <v>784</v>
      </c>
      <c r="I491" s="20" t="s">
        <v>781</v>
      </c>
      <c r="J491" s="20" t="s">
        <v>787</v>
      </c>
      <c r="K491" s="16" t="str">
        <f>IF(Tabela813[[#This Row],[C]]&lt;&gt;"",IF(Tabela813[[#This Row],[RED]]&lt;&gt;"",(Tabela813[[#This Row],[RED]] &amp; "."),"") &amp; CONCATENATE(Tabela813[[#This Row],[C]],".",Tabela813[[#This Row],[O]],".",Tabela813[[#This Row],[E]],".",Tabela813[[#This Row],[D1]],".",Tabela813[[#This Row],[D2]],".",Tabela813[[#This Row],[D3]],".",Tabela813[[#This Row],[T]],".",Tabela813[[#This Row],[D4]]),"")</f>
        <v>1.3.2.1.02.0.1.00</v>
      </c>
      <c r="L491" s="21" t="s">
        <v>3873</v>
      </c>
      <c r="M491" s="16" t="str">
        <f t="shared" si="7"/>
        <v>A</v>
      </c>
      <c r="N491" s="16">
        <f>IF(VALUE(Tabela813[[#This Row],[RED]]) &gt; 0,1,0) + IF(VALUE(J491)&gt;0,8,IF(VALUE(I491)&gt;0,7,IF(VALUE(H491)&gt;0,6,IF(VALUE(G491)&gt;0,5,IF(VALUE(F491)&gt;0,4,IF(VALUE(E491)&gt;0,3,IF(VALUE(D491)&gt;0,2,1)))))))</f>
        <v>7</v>
      </c>
      <c r="O491" s="20" t="s">
        <v>50</v>
      </c>
      <c r="P491" s="1" t="s">
        <v>211</v>
      </c>
      <c r="Q491" s="1"/>
      <c r="R491" s="16"/>
      <c r="T491" s="7" t="str">
        <f>Tabela813[[#This Row],[NR]]&amp;" - "&amp;Tabela813[[#This Row],[Especificação]]</f>
        <v>1.3.2.1.02.0.1.00 - Remuneração de Depósitos Especiais - Principal</v>
      </c>
      <c r="U491" s="7" t="str">
        <f>Tabela813[[#This Row],[NR]]&amp; " - "&amp;Tabela813[[#This Row],[Especificação]]</f>
        <v>1.3.2.1.02.0.1.00 - Remuneração de Depósitos Especiais - Principal</v>
      </c>
    </row>
    <row r="492" spans="1:21">
      <c r="A492" s="23"/>
      <c r="B492" s="29"/>
      <c r="C492" s="20" t="s">
        <v>781</v>
      </c>
      <c r="D492" s="20" t="s">
        <v>782</v>
      </c>
      <c r="E492" s="20" t="s">
        <v>790</v>
      </c>
      <c r="F492" s="20" t="s">
        <v>781</v>
      </c>
      <c r="G492" s="20" t="s">
        <v>794</v>
      </c>
      <c r="H492" s="20" t="s">
        <v>784</v>
      </c>
      <c r="I492" s="20" t="s">
        <v>784</v>
      </c>
      <c r="J492" s="20" t="s">
        <v>787</v>
      </c>
      <c r="K492" s="16" t="str">
        <f>IF(Tabela813[[#This Row],[C]]&lt;&gt;"",IF(Tabela813[[#This Row],[RED]]&lt;&gt;"",(Tabela813[[#This Row],[RED]] &amp; "."),"") &amp; CONCATENATE(Tabela813[[#This Row],[C]],".",Tabela813[[#This Row],[O]],".",Tabela813[[#This Row],[E]],".",Tabela813[[#This Row],[D1]],".",Tabela813[[#This Row],[D2]],".",Tabela813[[#This Row],[D3]],".",Tabela813[[#This Row],[T]],".",Tabela813[[#This Row],[D4]]),"")</f>
        <v>1.3.2.1.03.0.0.00</v>
      </c>
      <c r="L492" s="21" t="s">
        <v>212</v>
      </c>
      <c r="M492" s="16" t="str">
        <f t="shared" si="7"/>
        <v>S</v>
      </c>
      <c r="N492" s="16">
        <f>IF(VALUE(Tabela813[[#This Row],[RED]]) &gt; 0,1,0) + IF(VALUE(J492)&gt;0,8,IF(VALUE(I492)&gt;0,7,IF(VALUE(H492)&gt;0,6,IF(VALUE(G492)&gt;0,5,IF(VALUE(F492)&gt;0,4,IF(VALUE(E492)&gt;0,3,IF(VALUE(D492)&gt;0,2,1)))))))</f>
        <v>5</v>
      </c>
      <c r="O492" s="20" t="s">
        <v>50</v>
      </c>
      <c r="P492" s="1" t="s">
        <v>213</v>
      </c>
      <c r="Q492" s="1"/>
      <c r="R492" s="16"/>
      <c r="T492" s="7" t="str">
        <f>Tabela813[[#This Row],[NR]]&amp;" - "&amp;Tabela813[[#This Row],[Especificação]]</f>
        <v>1.3.2.1.03.0.0.00 - Remuneração de Saldos de Recursos Não-Desembolsados</v>
      </c>
      <c r="U492" s="7" t="str">
        <f>Tabela813[[#This Row],[NR]]&amp; " - "&amp;Tabela813[[#This Row],[Especificação]]</f>
        <v>1.3.2.1.03.0.0.00 - Remuneração de Saldos de Recursos Não-Desembolsados</v>
      </c>
    </row>
    <row r="493" spans="1:21">
      <c r="A493" s="23"/>
      <c r="B493" s="29"/>
      <c r="C493" s="20" t="s">
        <v>781</v>
      </c>
      <c r="D493" s="20" t="s">
        <v>782</v>
      </c>
      <c r="E493" s="20" t="s">
        <v>790</v>
      </c>
      <c r="F493" s="20" t="s">
        <v>781</v>
      </c>
      <c r="G493" s="20" t="s">
        <v>794</v>
      </c>
      <c r="H493" s="20" t="s">
        <v>784</v>
      </c>
      <c r="I493" s="20" t="s">
        <v>781</v>
      </c>
      <c r="J493" s="20" t="s">
        <v>787</v>
      </c>
      <c r="K493" s="16" t="str">
        <f>IF(Tabela813[[#This Row],[C]]&lt;&gt;"",IF(Tabela813[[#This Row],[RED]]&lt;&gt;"",(Tabela813[[#This Row],[RED]] &amp; "."),"") &amp; CONCATENATE(Tabela813[[#This Row],[C]],".",Tabela813[[#This Row],[O]],".",Tabela813[[#This Row],[E]],".",Tabela813[[#This Row],[D1]],".",Tabela813[[#This Row],[D2]],".",Tabela813[[#This Row],[D3]],".",Tabela813[[#This Row],[T]],".",Tabela813[[#This Row],[D4]]),"")</f>
        <v>1.3.2.1.03.0.1.00</v>
      </c>
      <c r="L493" s="21" t="s">
        <v>3874</v>
      </c>
      <c r="M493" s="16" t="str">
        <f t="shared" si="7"/>
        <v>A</v>
      </c>
      <c r="N493" s="16">
        <f>IF(VALUE(Tabela813[[#This Row],[RED]]) &gt; 0,1,0) + IF(VALUE(J493)&gt;0,8,IF(VALUE(I493)&gt;0,7,IF(VALUE(H493)&gt;0,6,IF(VALUE(G493)&gt;0,5,IF(VALUE(F493)&gt;0,4,IF(VALUE(E493)&gt;0,3,IF(VALUE(D493)&gt;0,2,1)))))))</f>
        <v>7</v>
      </c>
      <c r="O493" s="20" t="s">
        <v>50</v>
      </c>
      <c r="P493" s="1" t="s">
        <v>213</v>
      </c>
      <c r="Q493" s="1"/>
      <c r="R493" s="16"/>
      <c r="T493" s="7" t="str">
        <f>Tabela813[[#This Row],[NR]]&amp;" - "&amp;Tabela813[[#This Row],[Especificação]]</f>
        <v>1.3.2.1.03.0.1.00 - Remuneração de Saldos de Recursos Não-Desembolsados - Principal</v>
      </c>
      <c r="U493" s="7" t="str">
        <f>Tabela813[[#This Row],[NR]]&amp; " - "&amp;Tabela813[[#This Row],[Especificação]]</f>
        <v>1.3.2.1.03.0.1.00 - Remuneração de Saldos de Recursos Não-Desembolsados - Principal</v>
      </c>
    </row>
    <row r="494" spans="1:21" ht="30">
      <c r="A494" s="23"/>
      <c r="B494" s="29"/>
      <c r="C494" s="20" t="s">
        <v>781</v>
      </c>
      <c r="D494" s="20" t="s">
        <v>782</v>
      </c>
      <c r="E494" s="20" t="s">
        <v>790</v>
      </c>
      <c r="F494" s="20" t="s">
        <v>781</v>
      </c>
      <c r="G494" s="20" t="s">
        <v>795</v>
      </c>
      <c r="H494" s="20" t="s">
        <v>784</v>
      </c>
      <c r="I494" s="20" t="s">
        <v>784</v>
      </c>
      <c r="J494" s="20" t="s">
        <v>787</v>
      </c>
      <c r="K494" s="16" t="str">
        <f>IF(Tabela813[[#This Row],[C]]&lt;&gt;"",IF(Tabela813[[#This Row],[RED]]&lt;&gt;"",(Tabela813[[#This Row],[RED]] &amp; "."),"") &amp; CONCATENATE(Tabela813[[#This Row],[C]],".",Tabela813[[#This Row],[O]],".",Tabela813[[#This Row],[E]],".",Tabela813[[#This Row],[D1]],".",Tabela813[[#This Row],[D2]],".",Tabela813[[#This Row],[D3]],".",Tabela813[[#This Row],[T]],".",Tabela813[[#This Row],[D4]]),"")</f>
        <v>1.3.2.1.04.0.0.00</v>
      </c>
      <c r="L494" s="21" t="s">
        <v>214</v>
      </c>
      <c r="M494" s="16" t="str">
        <f t="shared" si="7"/>
        <v>S</v>
      </c>
      <c r="N494" s="16">
        <f>IF(VALUE(Tabela813[[#This Row],[RED]]) &gt; 0,1,0) + IF(VALUE(J494)&gt;0,8,IF(VALUE(I494)&gt;0,7,IF(VALUE(H494)&gt;0,6,IF(VALUE(G494)&gt;0,5,IF(VALUE(F494)&gt;0,4,IF(VALUE(E494)&gt;0,3,IF(VALUE(D494)&gt;0,2,1)))))))</f>
        <v>5</v>
      </c>
      <c r="O494" s="20" t="s">
        <v>50</v>
      </c>
      <c r="P494" s="1" t="s">
        <v>215</v>
      </c>
      <c r="Q494" s="1"/>
      <c r="R494" s="16"/>
      <c r="T494" s="7" t="str">
        <f>Tabela813[[#This Row],[NR]]&amp;" - "&amp;Tabela813[[#This Row],[Especificação]]</f>
        <v>1.3.2.1.04.0.0.00 - Remuneração dos Recursos do Regime Próprio de Previdência Social - RPPS</v>
      </c>
      <c r="U494" s="7" t="str">
        <f>Tabela813[[#This Row],[NR]]&amp; " - "&amp;Tabela813[[#This Row],[Especificação]]</f>
        <v>1.3.2.1.04.0.0.00 - Remuneração dos Recursos do Regime Próprio de Previdência Social - RPPS</v>
      </c>
    </row>
    <row r="495" spans="1:21" ht="30">
      <c r="A495" s="23"/>
      <c r="B495" s="29"/>
      <c r="C495" s="20" t="s">
        <v>781</v>
      </c>
      <c r="D495" s="20" t="s">
        <v>782</v>
      </c>
      <c r="E495" s="20" t="s">
        <v>790</v>
      </c>
      <c r="F495" s="20" t="s">
        <v>781</v>
      </c>
      <c r="G495" s="20" t="s">
        <v>795</v>
      </c>
      <c r="H495" s="20" t="s">
        <v>784</v>
      </c>
      <c r="I495" s="20" t="s">
        <v>781</v>
      </c>
      <c r="J495" s="20" t="s">
        <v>787</v>
      </c>
      <c r="K495" s="16" t="str">
        <f>IF(Tabela813[[#This Row],[C]]&lt;&gt;"",IF(Tabela813[[#This Row],[RED]]&lt;&gt;"",(Tabela813[[#This Row],[RED]] &amp; "."),"") &amp; CONCATENATE(Tabela813[[#This Row],[C]],".",Tabela813[[#This Row],[O]],".",Tabela813[[#This Row],[E]],".",Tabela813[[#This Row],[D1]],".",Tabela813[[#This Row],[D2]],".",Tabela813[[#This Row],[D3]],".",Tabela813[[#This Row],[T]],".",Tabela813[[#This Row],[D4]]),"")</f>
        <v>1.3.2.1.04.0.1.00</v>
      </c>
      <c r="L495" s="21" t="s">
        <v>3875</v>
      </c>
      <c r="M495" s="16" t="str">
        <f t="shared" si="7"/>
        <v>A</v>
      </c>
      <c r="N495" s="16">
        <f>IF(VALUE(Tabela813[[#This Row],[RED]]) &gt; 0,1,0) + IF(VALUE(J495)&gt;0,8,IF(VALUE(I495)&gt;0,7,IF(VALUE(H495)&gt;0,6,IF(VALUE(G495)&gt;0,5,IF(VALUE(F495)&gt;0,4,IF(VALUE(E495)&gt;0,3,IF(VALUE(D495)&gt;0,2,1)))))))</f>
        <v>7</v>
      </c>
      <c r="O495" s="20" t="s">
        <v>50</v>
      </c>
      <c r="P495" s="1" t="s">
        <v>215</v>
      </c>
      <c r="Q495" s="1"/>
      <c r="R495" s="16"/>
      <c r="T495" s="7" t="str">
        <f>Tabela813[[#This Row],[NR]]&amp;" - "&amp;Tabela813[[#This Row],[Especificação]]</f>
        <v>1.3.2.1.04.0.1.00 - Remuneração dos Recursos do Regime Próprio de Previdência Social - RPPS - Principal</v>
      </c>
      <c r="U495" s="7" t="str">
        <f>Tabela813[[#This Row],[NR]]&amp; " - "&amp;Tabela813[[#This Row],[Especificação]]</f>
        <v>1.3.2.1.04.0.1.00 - Remuneração dos Recursos do Regime Próprio de Previdência Social - RPPS - Principal</v>
      </c>
    </row>
    <row r="496" spans="1:21" ht="30">
      <c r="A496" s="23"/>
      <c r="B496" s="29"/>
      <c r="C496" s="20" t="s">
        <v>781</v>
      </c>
      <c r="D496" s="20" t="s">
        <v>782</v>
      </c>
      <c r="E496" s="20" t="s">
        <v>790</v>
      </c>
      <c r="F496" s="20" t="s">
        <v>781</v>
      </c>
      <c r="G496" s="20" t="s">
        <v>796</v>
      </c>
      <c r="H496" s="20" t="s">
        <v>784</v>
      </c>
      <c r="I496" s="20" t="s">
        <v>784</v>
      </c>
      <c r="J496" s="20" t="s">
        <v>787</v>
      </c>
      <c r="K496" s="16" t="str">
        <f>IF(Tabela813[[#This Row],[C]]&lt;&gt;"",IF(Tabela813[[#This Row],[RED]]&lt;&gt;"",(Tabela813[[#This Row],[RED]] &amp; "."),"") &amp; CONCATENATE(Tabela813[[#This Row],[C]],".",Tabela813[[#This Row],[O]],".",Tabela813[[#This Row],[E]],".",Tabela813[[#This Row],[D1]],".",Tabela813[[#This Row],[D2]],".",Tabela813[[#This Row],[D3]],".",Tabela813[[#This Row],[T]],".",Tabela813[[#This Row],[D4]]),"")</f>
        <v>1.3.2.1.05.0.0.00</v>
      </c>
      <c r="L496" s="21" t="s">
        <v>216</v>
      </c>
      <c r="M496" s="16" t="str">
        <f t="shared" si="7"/>
        <v>S</v>
      </c>
      <c r="N496" s="16">
        <f>IF(VALUE(Tabela813[[#This Row],[RED]]) &gt; 0,1,0) + IF(VALUE(J496)&gt;0,8,IF(VALUE(I496)&gt;0,7,IF(VALUE(H496)&gt;0,6,IF(VALUE(G496)&gt;0,5,IF(VALUE(F496)&gt;0,4,IF(VALUE(E496)&gt;0,3,IF(VALUE(D496)&gt;0,2,1)))))))</f>
        <v>5</v>
      </c>
      <c r="O496" s="20" t="s">
        <v>50</v>
      </c>
      <c r="P496" s="1" t="s">
        <v>217</v>
      </c>
      <c r="Q496" s="1"/>
      <c r="R496" s="16"/>
      <c r="T496" s="7" t="str">
        <f>Tabela813[[#This Row],[NR]]&amp;" - "&amp;Tabela813[[#This Row],[Especificação]]</f>
        <v>1.3.2.1.05.0.0.00 - Juros de Títulos de Renda</v>
      </c>
      <c r="U496" s="7" t="str">
        <f>Tabela813[[#This Row],[NR]]&amp; " - "&amp;Tabela813[[#This Row],[Especificação]]</f>
        <v>1.3.2.1.05.0.0.00 - Juros de Títulos de Renda</v>
      </c>
    </row>
    <row r="497" spans="1:21" ht="30">
      <c r="A497" s="23"/>
      <c r="B497" s="29"/>
      <c r="C497" s="20" t="s">
        <v>781</v>
      </c>
      <c r="D497" s="20" t="s">
        <v>782</v>
      </c>
      <c r="E497" s="20" t="s">
        <v>790</v>
      </c>
      <c r="F497" s="20" t="s">
        <v>781</v>
      </c>
      <c r="G497" s="20" t="s">
        <v>796</v>
      </c>
      <c r="H497" s="20" t="s">
        <v>784</v>
      </c>
      <c r="I497" s="20" t="s">
        <v>781</v>
      </c>
      <c r="J497" s="20" t="s">
        <v>787</v>
      </c>
      <c r="K497" s="16" t="str">
        <f>IF(Tabela813[[#This Row],[C]]&lt;&gt;"",IF(Tabela813[[#This Row],[RED]]&lt;&gt;"",(Tabela813[[#This Row],[RED]] &amp; "."),"") &amp; CONCATENATE(Tabela813[[#This Row],[C]],".",Tabela813[[#This Row],[O]],".",Tabela813[[#This Row],[E]],".",Tabela813[[#This Row],[D1]],".",Tabela813[[#This Row],[D2]],".",Tabela813[[#This Row],[D3]],".",Tabela813[[#This Row],[T]],".",Tabela813[[#This Row],[D4]]),"")</f>
        <v>1.3.2.1.05.0.1.00</v>
      </c>
      <c r="L497" s="21" t="s">
        <v>3876</v>
      </c>
      <c r="M497" s="16" t="str">
        <f t="shared" si="7"/>
        <v>A</v>
      </c>
      <c r="N497" s="16">
        <f>IF(VALUE(Tabela813[[#This Row],[RED]]) &gt; 0,1,0) + IF(VALUE(J497)&gt;0,8,IF(VALUE(I497)&gt;0,7,IF(VALUE(H497)&gt;0,6,IF(VALUE(G497)&gt;0,5,IF(VALUE(F497)&gt;0,4,IF(VALUE(E497)&gt;0,3,IF(VALUE(D497)&gt;0,2,1)))))))</f>
        <v>7</v>
      </c>
      <c r="O497" s="20" t="s">
        <v>50</v>
      </c>
      <c r="P497" s="1" t="s">
        <v>217</v>
      </c>
      <c r="Q497" s="1"/>
      <c r="R497" s="16"/>
      <c r="T497" s="7" t="str">
        <f>Tabela813[[#This Row],[NR]]&amp;" - "&amp;Tabela813[[#This Row],[Especificação]]</f>
        <v>1.3.2.1.05.0.1.00 - Juros de Títulos de Renda - Principal</v>
      </c>
      <c r="U497" s="7" t="str">
        <f>Tabela813[[#This Row],[NR]]&amp; " - "&amp;Tabela813[[#This Row],[Especificação]]</f>
        <v>1.3.2.1.05.0.1.00 - Juros de Títulos de Renda - Principal</v>
      </c>
    </row>
    <row r="498" spans="1:21" ht="60">
      <c r="A498" s="23"/>
      <c r="B498" s="29"/>
      <c r="C498" s="20" t="s">
        <v>781</v>
      </c>
      <c r="D498" s="20" t="s">
        <v>782</v>
      </c>
      <c r="E498" s="20" t="s">
        <v>790</v>
      </c>
      <c r="F498" s="20" t="s">
        <v>781</v>
      </c>
      <c r="G498" s="20" t="s">
        <v>798</v>
      </c>
      <c r="H498" s="20" t="s">
        <v>784</v>
      </c>
      <c r="I498" s="20" t="s">
        <v>784</v>
      </c>
      <c r="J498" s="20" t="s">
        <v>787</v>
      </c>
      <c r="K498" s="16" t="str">
        <f>IF(Tabela813[[#This Row],[C]]&lt;&gt;"",IF(Tabela813[[#This Row],[RED]]&lt;&gt;"",(Tabela813[[#This Row],[RED]] &amp; "."),"") &amp; CONCATENATE(Tabela813[[#This Row],[C]],".",Tabela813[[#This Row],[O]],".",Tabela813[[#This Row],[E]],".",Tabela813[[#This Row],[D1]],".",Tabela813[[#This Row],[D2]],".",Tabela813[[#This Row],[D3]],".",Tabela813[[#This Row],[T]],".",Tabela813[[#This Row],[D4]]),"")</f>
        <v>1.3.2.1.06.0.0.00</v>
      </c>
      <c r="L498" s="21" t="s">
        <v>218</v>
      </c>
      <c r="M498" s="16" t="str">
        <f t="shared" si="7"/>
        <v>S</v>
      </c>
      <c r="N498" s="16">
        <f>IF(VALUE(Tabela813[[#This Row],[RED]]) &gt; 0,1,0) + IF(VALUE(J498)&gt;0,8,IF(VALUE(I498)&gt;0,7,IF(VALUE(H498)&gt;0,6,IF(VALUE(G498)&gt;0,5,IF(VALUE(F498)&gt;0,4,IF(VALUE(E498)&gt;0,3,IF(VALUE(D498)&gt;0,2,1)))))))</f>
        <v>5</v>
      </c>
      <c r="O498" s="20" t="s">
        <v>50</v>
      </c>
      <c r="P498" s="1" t="s">
        <v>219</v>
      </c>
      <c r="Q498" s="1"/>
      <c r="R498" s="16"/>
      <c r="T498" s="7" t="str">
        <f>Tabela813[[#This Row],[NR]]&amp;" - "&amp;Tabela813[[#This Row],[Especificação]]</f>
        <v>1.3.2.1.06.0.0.00 - Juros sobre o Capital Próprio</v>
      </c>
      <c r="U498" s="7" t="str">
        <f>Tabela813[[#This Row],[NR]]&amp; " - "&amp;Tabela813[[#This Row],[Especificação]]</f>
        <v>1.3.2.1.06.0.0.00 - Juros sobre o Capital Próprio</v>
      </c>
    </row>
    <row r="499" spans="1:21" ht="60">
      <c r="A499" s="23"/>
      <c r="B499" s="29"/>
      <c r="C499" s="20" t="s">
        <v>781</v>
      </c>
      <c r="D499" s="20" t="s">
        <v>782</v>
      </c>
      <c r="E499" s="20" t="s">
        <v>790</v>
      </c>
      <c r="F499" s="20" t="s">
        <v>781</v>
      </c>
      <c r="G499" s="20" t="s">
        <v>798</v>
      </c>
      <c r="H499" s="20" t="s">
        <v>784</v>
      </c>
      <c r="I499" s="20" t="s">
        <v>781</v>
      </c>
      <c r="J499" s="20" t="s">
        <v>787</v>
      </c>
      <c r="K499" s="16" t="str">
        <f>IF(Tabela813[[#This Row],[C]]&lt;&gt;"",IF(Tabela813[[#This Row],[RED]]&lt;&gt;"",(Tabela813[[#This Row],[RED]] &amp; "."),"") &amp; CONCATENATE(Tabela813[[#This Row],[C]],".",Tabela813[[#This Row],[O]],".",Tabela813[[#This Row],[E]],".",Tabela813[[#This Row],[D1]],".",Tabela813[[#This Row],[D2]],".",Tabela813[[#This Row],[D3]],".",Tabela813[[#This Row],[T]],".",Tabela813[[#This Row],[D4]]),"")</f>
        <v>1.3.2.1.06.0.1.00</v>
      </c>
      <c r="L499" s="21" t="s">
        <v>3877</v>
      </c>
      <c r="M499" s="16" t="str">
        <f t="shared" si="7"/>
        <v>A</v>
      </c>
      <c r="N499" s="16">
        <f>IF(VALUE(Tabela813[[#This Row],[RED]]) &gt; 0,1,0) + IF(VALUE(J499)&gt;0,8,IF(VALUE(I499)&gt;0,7,IF(VALUE(H499)&gt;0,6,IF(VALUE(G499)&gt;0,5,IF(VALUE(F499)&gt;0,4,IF(VALUE(E499)&gt;0,3,IF(VALUE(D499)&gt;0,2,1)))))))</f>
        <v>7</v>
      </c>
      <c r="O499" s="20" t="s">
        <v>50</v>
      </c>
      <c r="P499" s="1" t="s">
        <v>219</v>
      </c>
      <c r="Q499" s="1"/>
      <c r="R499" s="16"/>
      <c r="T499" s="7" t="str">
        <f>Tabela813[[#This Row],[NR]]&amp;" - "&amp;Tabela813[[#This Row],[Especificação]]</f>
        <v>1.3.2.1.06.0.1.00 - Juros sobre o Capital Próprio - Principal</v>
      </c>
      <c r="U499" s="7" t="str">
        <f>Tabela813[[#This Row],[NR]]&amp; " - "&amp;Tabela813[[#This Row],[Especificação]]</f>
        <v>1.3.2.1.06.0.1.00 - Juros sobre o Capital Próprio - Principal</v>
      </c>
    </row>
    <row r="500" spans="1:21">
      <c r="A500" s="23"/>
      <c r="B500" s="29"/>
      <c r="C500" s="20" t="s">
        <v>781</v>
      </c>
      <c r="D500" s="20" t="s">
        <v>782</v>
      </c>
      <c r="E500" s="20" t="s">
        <v>790</v>
      </c>
      <c r="F500" s="20" t="s">
        <v>790</v>
      </c>
      <c r="G500" s="20" t="s">
        <v>787</v>
      </c>
      <c r="H500" s="20" t="s">
        <v>784</v>
      </c>
      <c r="I500" s="20" t="s">
        <v>784</v>
      </c>
      <c r="J500" s="20" t="s">
        <v>787</v>
      </c>
      <c r="K500" s="16" t="str">
        <f>IF(Tabela813[[#This Row],[C]]&lt;&gt;"",IF(Tabela813[[#This Row],[RED]]&lt;&gt;"",(Tabela813[[#This Row],[RED]] &amp; "."),"") &amp; CONCATENATE(Tabela813[[#This Row],[C]],".",Tabela813[[#This Row],[O]],".",Tabela813[[#This Row],[E]],".",Tabela813[[#This Row],[D1]],".",Tabela813[[#This Row],[D2]],".",Tabela813[[#This Row],[D3]],".",Tabela813[[#This Row],[T]],".",Tabela813[[#This Row],[D4]]),"")</f>
        <v>1.3.2.2.00.0.0.00</v>
      </c>
      <c r="L500" s="21" t="s">
        <v>220</v>
      </c>
      <c r="M500" s="16" t="str">
        <f t="shared" si="7"/>
        <v>S</v>
      </c>
      <c r="N500" s="16">
        <f>IF(VALUE(Tabela813[[#This Row],[RED]]) &gt; 0,1,0) + IF(VALUE(J500)&gt;0,8,IF(VALUE(I500)&gt;0,7,IF(VALUE(H500)&gt;0,6,IF(VALUE(G500)&gt;0,5,IF(VALUE(F500)&gt;0,4,IF(VALUE(E500)&gt;0,3,IF(VALUE(D500)&gt;0,2,1)))))))</f>
        <v>4</v>
      </c>
      <c r="O500" s="20" t="s">
        <v>44</v>
      </c>
      <c r="P500" s="1" t="s">
        <v>221</v>
      </c>
      <c r="Q500" s="1"/>
      <c r="R500" s="16"/>
      <c r="T500" s="7" t="str">
        <f>Tabela813[[#This Row],[NR]]&amp;" - "&amp;Tabela813[[#This Row],[Especificação]]</f>
        <v>1.3.2.2.00.0.0.00 - Dividendos</v>
      </c>
      <c r="U500" s="7" t="str">
        <f>Tabela813[[#This Row],[NR]]&amp; " - "&amp;Tabela813[[#This Row],[Especificação]]</f>
        <v>1.3.2.2.00.0.0.00 - Dividendos</v>
      </c>
    </row>
    <row r="501" spans="1:21">
      <c r="A501" s="23"/>
      <c r="B501" s="29"/>
      <c r="C501" s="20" t="s">
        <v>781</v>
      </c>
      <c r="D501" s="20" t="s">
        <v>782</v>
      </c>
      <c r="E501" s="20" t="s">
        <v>790</v>
      </c>
      <c r="F501" s="20" t="s">
        <v>790</v>
      </c>
      <c r="G501" s="20" t="s">
        <v>783</v>
      </c>
      <c r="H501" s="20" t="s">
        <v>784</v>
      </c>
      <c r="I501" s="20" t="s">
        <v>784</v>
      </c>
      <c r="J501" s="20" t="s">
        <v>787</v>
      </c>
      <c r="K501" s="16" t="str">
        <f>IF(Tabela813[[#This Row],[C]]&lt;&gt;"",IF(Tabela813[[#This Row],[RED]]&lt;&gt;"",(Tabela813[[#This Row],[RED]] &amp; "."),"") &amp; CONCATENATE(Tabela813[[#This Row],[C]],".",Tabela813[[#This Row],[O]],".",Tabela813[[#This Row],[E]],".",Tabela813[[#This Row],[D1]],".",Tabela813[[#This Row],[D2]],".",Tabela813[[#This Row],[D3]],".",Tabela813[[#This Row],[T]],".",Tabela813[[#This Row],[D4]]),"")</f>
        <v>1.3.2.2.01.0.0.00</v>
      </c>
      <c r="L501" s="21" t="s">
        <v>220</v>
      </c>
      <c r="M501" s="16" t="str">
        <f t="shared" si="7"/>
        <v>S</v>
      </c>
      <c r="N501" s="16">
        <f>IF(VALUE(Tabela813[[#This Row],[RED]]) &gt; 0,1,0) + IF(VALUE(J501)&gt;0,8,IF(VALUE(I501)&gt;0,7,IF(VALUE(H501)&gt;0,6,IF(VALUE(G501)&gt;0,5,IF(VALUE(F501)&gt;0,4,IF(VALUE(E501)&gt;0,3,IF(VALUE(D501)&gt;0,2,1)))))))</f>
        <v>5</v>
      </c>
      <c r="O501" s="20" t="s">
        <v>50</v>
      </c>
      <c r="P501" s="1" t="s">
        <v>222</v>
      </c>
      <c r="Q501" s="1"/>
      <c r="R501" s="16"/>
      <c r="T501" s="7" t="str">
        <f>Tabela813[[#This Row],[NR]]&amp;" - "&amp;Tabela813[[#This Row],[Especificação]]</f>
        <v>1.3.2.2.01.0.0.00 - Dividendos</v>
      </c>
      <c r="U501" s="7" t="str">
        <f>Tabela813[[#This Row],[NR]]&amp; " - "&amp;Tabela813[[#This Row],[Especificação]]</f>
        <v>1.3.2.2.01.0.0.00 - Dividendos</v>
      </c>
    </row>
    <row r="502" spans="1:21">
      <c r="A502" s="23"/>
      <c r="B502" s="29"/>
      <c r="C502" s="20" t="s">
        <v>781</v>
      </c>
      <c r="D502" s="20" t="s">
        <v>782</v>
      </c>
      <c r="E502" s="20" t="s">
        <v>790</v>
      </c>
      <c r="F502" s="20" t="s">
        <v>790</v>
      </c>
      <c r="G502" s="20" t="s">
        <v>783</v>
      </c>
      <c r="H502" s="20" t="s">
        <v>784</v>
      </c>
      <c r="I502" s="20" t="s">
        <v>781</v>
      </c>
      <c r="J502" s="20" t="s">
        <v>787</v>
      </c>
      <c r="K502" s="16" t="str">
        <f>IF(Tabela813[[#This Row],[C]]&lt;&gt;"",IF(Tabela813[[#This Row],[RED]]&lt;&gt;"",(Tabela813[[#This Row],[RED]] &amp; "."),"") &amp; CONCATENATE(Tabela813[[#This Row],[C]],".",Tabela813[[#This Row],[O]],".",Tabela813[[#This Row],[E]],".",Tabela813[[#This Row],[D1]],".",Tabela813[[#This Row],[D2]],".",Tabela813[[#This Row],[D3]],".",Tabela813[[#This Row],[T]],".",Tabela813[[#This Row],[D4]]),"")</f>
        <v>1.3.2.2.01.0.1.00</v>
      </c>
      <c r="L502" s="21" t="s">
        <v>3878</v>
      </c>
      <c r="M502" s="16" t="str">
        <f t="shared" si="7"/>
        <v>A</v>
      </c>
      <c r="N502" s="16">
        <f>IF(VALUE(Tabela813[[#This Row],[RED]]) &gt; 0,1,0) + IF(VALUE(J502)&gt;0,8,IF(VALUE(I502)&gt;0,7,IF(VALUE(H502)&gt;0,6,IF(VALUE(G502)&gt;0,5,IF(VALUE(F502)&gt;0,4,IF(VALUE(E502)&gt;0,3,IF(VALUE(D502)&gt;0,2,1)))))))</f>
        <v>7</v>
      </c>
      <c r="O502" s="20" t="s">
        <v>50</v>
      </c>
      <c r="P502" s="1" t="s">
        <v>222</v>
      </c>
      <c r="Q502" s="1"/>
      <c r="R502" s="16"/>
      <c r="T502" s="7" t="str">
        <f>Tabela813[[#This Row],[NR]]&amp;" - "&amp;Tabela813[[#This Row],[Especificação]]</f>
        <v>1.3.2.2.01.0.1.00 - Dividendos - Principal</v>
      </c>
      <c r="U502" s="7" t="str">
        <f>Tabela813[[#This Row],[NR]]&amp; " - "&amp;Tabela813[[#This Row],[Especificação]]</f>
        <v>1.3.2.2.01.0.1.00 - Dividendos - Principal</v>
      </c>
    </row>
    <row r="503" spans="1:21">
      <c r="A503" s="23"/>
      <c r="B503" s="29"/>
      <c r="C503" s="20" t="s">
        <v>781</v>
      </c>
      <c r="D503" s="20" t="s">
        <v>782</v>
      </c>
      <c r="E503" s="20" t="s">
        <v>790</v>
      </c>
      <c r="F503" s="20" t="s">
        <v>782</v>
      </c>
      <c r="G503" s="20" t="s">
        <v>787</v>
      </c>
      <c r="H503" s="20" t="s">
        <v>784</v>
      </c>
      <c r="I503" s="20" t="s">
        <v>784</v>
      </c>
      <c r="J503" s="20" t="s">
        <v>787</v>
      </c>
      <c r="K503" s="16" t="str">
        <f>IF(Tabela813[[#This Row],[C]]&lt;&gt;"",IF(Tabela813[[#This Row],[RED]]&lt;&gt;"",(Tabela813[[#This Row],[RED]] &amp; "."),"") &amp; CONCATENATE(Tabela813[[#This Row],[C]],".",Tabela813[[#This Row],[O]],".",Tabela813[[#This Row],[E]],".",Tabela813[[#This Row],[D1]],".",Tabela813[[#This Row],[D2]],".",Tabela813[[#This Row],[D3]],".",Tabela813[[#This Row],[T]],".",Tabela813[[#This Row],[D4]]),"")</f>
        <v>1.3.2.3.00.0.0.00</v>
      </c>
      <c r="L503" s="21" t="s">
        <v>223</v>
      </c>
      <c r="M503" s="16" t="str">
        <f t="shared" si="7"/>
        <v>S</v>
      </c>
      <c r="N503" s="16">
        <f>IF(VALUE(Tabela813[[#This Row],[RED]]) &gt; 0,1,0) + IF(VALUE(J503)&gt;0,8,IF(VALUE(I503)&gt;0,7,IF(VALUE(H503)&gt;0,6,IF(VALUE(G503)&gt;0,5,IF(VALUE(F503)&gt;0,4,IF(VALUE(E503)&gt;0,3,IF(VALUE(D503)&gt;0,2,1)))))))</f>
        <v>4</v>
      </c>
      <c r="O503" s="20" t="s">
        <v>44</v>
      </c>
      <c r="P503" s="1" t="s">
        <v>224</v>
      </c>
      <c r="Q503" s="1"/>
      <c r="R503" s="16"/>
      <c r="T503" s="7" t="str">
        <f>Tabela813[[#This Row],[NR]]&amp;" - "&amp;Tabela813[[#This Row],[Especificação]]</f>
        <v>1.3.2.3.00.0.0.00 - Participações</v>
      </c>
      <c r="U503" s="7" t="str">
        <f>Tabela813[[#This Row],[NR]]&amp; " - "&amp;Tabela813[[#This Row],[Especificação]]</f>
        <v>1.3.2.3.00.0.0.00 - Participações</v>
      </c>
    </row>
    <row r="504" spans="1:21">
      <c r="A504" s="23"/>
      <c r="B504" s="29"/>
      <c r="C504" s="20" t="s">
        <v>781</v>
      </c>
      <c r="D504" s="20" t="s">
        <v>782</v>
      </c>
      <c r="E504" s="20" t="s">
        <v>790</v>
      </c>
      <c r="F504" s="20" t="s">
        <v>782</v>
      </c>
      <c r="G504" s="20" t="s">
        <v>783</v>
      </c>
      <c r="H504" s="20" t="s">
        <v>784</v>
      </c>
      <c r="I504" s="20" t="s">
        <v>784</v>
      </c>
      <c r="J504" s="20" t="s">
        <v>787</v>
      </c>
      <c r="K504" s="16" t="str">
        <f>IF(Tabela813[[#This Row],[C]]&lt;&gt;"",IF(Tabela813[[#This Row],[RED]]&lt;&gt;"",(Tabela813[[#This Row],[RED]] &amp; "."),"") &amp; CONCATENATE(Tabela813[[#This Row],[C]],".",Tabela813[[#This Row],[O]],".",Tabela813[[#This Row],[E]],".",Tabela813[[#This Row],[D1]],".",Tabela813[[#This Row],[D2]],".",Tabela813[[#This Row],[D3]],".",Tabela813[[#This Row],[T]],".",Tabela813[[#This Row],[D4]]),"")</f>
        <v>1.3.2.3.01.0.0.00</v>
      </c>
      <c r="L504" s="21" t="s">
        <v>223</v>
      </c>
      <c r="M504" s="16" t="str">
        <f t="shared" si="7"/>
        <v>S</v>
      </c>
      <c r="N504" s="16">
        <f>IF(VALUE(Tabela813[[#This Row],[RED]]) &gt; 0,1,0) + IF(VALUE(J504)&gt;0,8,IF(VALUE(I504)&gt;0,7,IF(VALUE(H504)&gt;0,6,IF(VALUE(G504)&gt;0,5,IF(VALUE(F504)&gt;0,4,IF(VALUE(E504)&gt;0,3,IF(VALUE(D504)&gt;0,2,1)))))))</f>
        <v>5</v>
      </c>
      <c r="O504" s="20" t="s">
        <v>50</v>
      </c>
      <c r="P504" s="1" t="s">
        <v>225</v>
      </c>
      <c r="Q504" s="1"/>
      <c r="R504" s="16"/>
      <c r="T504" s="7" t="str">
        <f>Tabela813[[#This Row],[NR]]&amp;" - "&amp;Tabela813[[#This Row],[Especificação]]</f>
        <v>1.3.2.3.01.0.0.00 - Participações</v>
      </c>
      <c r="U504" s="7" t="str">
        <f>Tabela813[[#This Row],[NR]]&amp; " - "&amp;Tabela813[[#This Row],[Especificação]]</f>
        <v>1.3.2.3.01.0.0.00 - Participações</v>
      </c>
    </row>
    <row r="505" spans="1:21">
      <c r="A505" s="23"/>
      <c r="B505" s="29"/>
      <c r="C505" s="20" t="s">
        <v>781</v>
      </c>
      <c r="D505" s="20" t="s">
        <v>782</v>
      </c>
      <c r="E505" s="20" t="s">
        <v>790</v>
      </c>
      <c r="F505" s="20" t="s">
        <v>782</v>
      </c>
      <c r="G505" s="20" t="s">
        <v>783</v>
      </c>
      <c r="H505" s="20" t="s">
        <v>784</v>
      </c>
      <c r="I505" s="20" t="s">
        <v>781</v>
      </c>
      <c r="J505" s="20" t="s">
        <v>787</v>
      </c>
      <c r="K505" s="16" t="str">
        <f>IF(Tabela813[[#This Row],[C]]&lt;&gt;"",IF(Tabela813[[#This Row],[RED]]&lt;&gt;"",(Tabela813[[#This Row],[RED]] &amp; "."),"") &amp; CONCATENATE(Tabela813[[#This Row],[C]],".",Tabela813[[#This Row],[O]],".",Tabela813[[#This Row],[E]],".",Tabela813[[#This Row],[D1]],".",Tabela813[[#This Row],[D2]],".",Tabela813[[#This Row],[D3]],".",Tabela813[[#This Row],[T]],".",Tabela813[[#This Row],[D4]]),"")</f>
        <v>1.3.2.3.01.0.1.00</v>
      </c>
      <c r="L505" s="21" t="s">
        <v>3879</v>
      </c>
      <c r="M505" s="16" t="str">
        <f t="shared" si="7"/>
        <v>A</v>
      </c>
      <c r="N505" s="16">
        <f>IF(VALUE(Tabela813[[#This Row],[RED]]) &gt; 0,1,0) + IF(VALUE(J505)&gt;0,8,IF(VALUE(I505)&gt;0,7,IF(VALUE(H505)&gt;0,6,IF(VALUE(G505)&gt;0,5,IF(VALUE(F505)&gt;0,4,IF(VALUE(E505)&gt;0,3,IF(VALUE(D505)&gt;0,2,1)))))))</f>
        <v>7</v>
      </c>
      <c r="O505" s="20" t="s">
        <v>50</v>
      </c>
      <c r="P505" s="1" t="s">
        <v>225</v>
      </c>
      <c r="Q505" s="1"/>
      <c r="R505" s="16"/>
      <c r="T505" s="7" t="str">
        <f>Tabela813[[#This Row],[NR]]&amp;" - "&amp;Tabela813[[#This Row],[Especificação]]</f>
        <v>1.3.2.3.01.0.1.00 - Participações - Principal</v>
      </c>
      <c r="U505" s="7" t="str">
        <f>Tabela813[[#This Row],[NR]]&amp; " - "&amp;Tabela813[[#This Row],[Especificação]]</f>
        <v>1.3.2.3.01.0.1.00 - Participações - Principal</v>
      </c>
    </row>
    <row r="506" spans="1:21">
      <c r="A506" s="23"/>
      <c r="B506" s="29"/>
      <c r="C506" s="20" t="s">
        <v>781</v>
      </c>
      <c r="D506" s="20" t="s">
        <v>782</v>
      </c>
      <c r="E506" s="20" t="s">
        <v>790</v>
      </c>
      <c r="F506" s="20" t="s">
        <v>782</v>
      </c>
      <c r="G506" s="20" t="s">
        <v>783</v>
      </c>
      <c r="H506" s="20" t="s">
        <v>784</v>
      </c>
      <c r="I506" s="20" t="s">
        <v>790</v>
      </c>
      <c r="J506" s="20" t="s">
        <v>787</v>
      </c>
      <c r="K506" s="16" t="str">
        <f>IF(Tabela813[[#This Row],[C]]&lt;&gt;"",IF(Tabela813[[#This Row],[RED]]&lt;&gt;"",(Tabela813[[#This Row],[RED]] &amp; "."),"") &amp; CONCATENATE(Tabela813[[#This Row],[C]],".",Tabela813[[#This Row],[O]],".",Tabela813[[#This Row],[E]],".",Tabela813[[#This Row],[D1]],".",Tabela813[[#This Row],[D2]],".",Tabela813[[#This Row],[D3]],".",Tabela813[[#This Row],[T]],".",Tabela813[[#This Row],[D4]]),"")</f>
        <v>1.3.2.3.01.0.2.00</v>
      </c>
      <c r="L506" s="21" t="s">
        <v>3880</v>
      </c>
      <c r="M506" s="16" t="str">
        <f t="shared" si="7"/>
        <v>A</v>
      </c>
      <c r="N506" s="16">
        <f>IF(VALUE(Tabela813[[#This Row],[RED]]) &gt; 0,1,0) + IF(VALUE(J506)&gt;0,8,IF(VALUE(I506)&gt;0,7,IF(VALUE(H506)&gt;0,6,IF(VALUE(G506)&gt;0,5,IF(VALUE(F506)&gt;0,4,IF(VALUE(E506)&gt;0,3,IF(VALUE(D506)&gt;0,2,1)))))))</f>
        <v>7</v>
      </c>
      <c r="O506" s="20" t="s">
        <v>50</v>
      </c>
      <c r="P506" s="1" t="s">
        <v>225</v>
      </c>
      <c r="Q506" s="1"/>
      <c r="R506" s="16"/>
      <c r="T506" s="7" t="str">
        <f>Tabela813[[#This Row],[NR]]&amp;" - "&amp;Tabela813[[#This Row],[Especificação]]</f>
        <v>1.3.2.3.01.0.2.00 - Participações - Multas e Juros de Mora</v>
      </c>
      <c r="U506" s="7" t="str">
        <f>Tabela813[[#This Row],[NR]]&amp; " - "&amp;Tabela813[[#This Row],[Especificação]]</f>
        <v>1.3.2.3.01.0.2.00 - Participações - Multas e Juros de Mora</v>
      </c>
    </row>
    <row r="507" spans="1:21">
      <c r="A507" s="23"/>
      <c r="B507" s="29"/>
      <c r="C507" s="20" t="s">
        <v>781</v>
      </c>
      <c r="D507" s="20" t="s">
        <v>782</v>
      </c>
      <c r="E507" s="20" t="s">
        <v>790</v>
      </c>
      <c r="F507" s="20" t="s">
        <v>793</v>
      </c>
      <c r="G507" s="20" t="s">
        <v>787</v>
      </c>
      <c r="H507" s="20" t="s">
        <v>784</v>
      </c>
      <c r="I507" s="20" t="s">
        <v>784</v>
      </c>
      <c r="J507" s="20" t="s">
        <v>787</v>
      </c>
      <c r="K507" s="16" t="str">
        <f>IF(Tabela813[[#This Row],[C]]&lt;&gt;"",IF(Tabela813[[#This Row],[RED]]&lt;&gt;"",(Tabela813[[#This Row],[RED]] &amp; "."),"") &amp; CONCATENATE(Tabela813[[#This Row],[C]],".",Tabela813[[#This Row],[O]],".",Tabela813[[#This Row],[E]],".",Tabela813[[#This Row],[D1]],".",Tabela813[[#This Row],[D2]],".",Tabela813[[#This Row],[D3]],".",Tabela813[[#This Row],[T]],".",Tabela813[[#This Row],[D4]]),"")</f>
        <v>1.3.2.9.00.0.0.00</v>
      </c>
      <c r="L507" s="21" t="s">
        <v>226</v>
      </c>
      <c r="M507" s="16" t="str">
        <f t="shared" si="7"/>
        <v>S</v>
      </c>
      <c r="N507" s="16">
        <f>IF(VALUE(Tabela813[[#This Row],[RED]]) &gt; 0,1,0) + IF(VALUE(J507)&gt;0,8,IF(VALUE(I507)&gt;0,7,IF(VALUE(H507)&gt;0,6,IF(VALUE(G507)&gt;0,5,IF(VALUE(F507)&gt;0,4,IF(VALUE(E507)&gt;0,3,IF(VALUE(D507)&gt;0,2,1)))))))</f>
        <v>4</v>
      </c>
      <c r="O507" s="20" t="s">
        <v>44</v>
      </c>
      <c r="P507" s="1" t="s">
        <v>227</v>
      </c>
      <c r="Q507" s="1"/>
      <c r="R507" s="16"/>
      <c r="T507" s="7" t="str">
        <f>Tabela813[[#This Row],[NR]]&amp;" - "&amp;Tabela813[[#This Row],[Especificação]]</f>
        <v>1.3.2.9.00.0.0.00 - Outros Valores Mobiliários</v>
      </c>
      <c r="U507" s="7" t="str">
        <f>Tabela813[[#This Row],[NR]]&amp; " - "&amp;Tabela813[[#This Row],[Especificação]]</f>
        <v>1.3.2.9.00.0.0.00 - Outros Valores Mobiliários</v>
      </c>
    </row>
    <row r="508" spans="1:21">
      <c r="A508" s="23"/>
      <c r="B508" s="29"/>
      <c r="C508" s="20" t="s">
        <v>781</v>
      </c>
      <c r="D508" s="20" t="s">
        <v>782</v>
      </c>
      <c r="E508" s="20" t="s">
        <v>790</v>
      </c>
      <c r="F508" s="20" t="s">
        <v>793</v>
      </c>
      <c r="G508" s="20" t="s">
        <v>797</v>
      </c>
      <c r="H508" s="20" t="s">
        <v>784</v>
      </c>
      <c r="I508" s="20" t="s">
        <v>784</v>
      </c>
      <c r="J508" s="20" t="s">
        <v>787</v>
      </c>
      <c r="K508" s="16" t="str">
        <f>IF(Tabela813[[#This Row],[C]]&lt;&gt;"",IF(Tabela813[[#This Row],[RED]]&lt;&gt;"",(Tabela813[[#This Row],[RED]] &amp; "."),"") &amp; CONCATENATE(Tabela813[[#This Row],[C]],".",Tabela813[[#This Row],[O]],".",Tabela813[[#This Row],[E]],".",Tabela813[[#This Row],[D1]],".",Tabela813[[#This Row],[D2]],".",Tabela813[[#This Row],[D3]],".",Tabela813[[#This Row],[T]],".",Tabela813[[#This Row],[D4]]),"")</f>
        <v>1.3.2.9.99.0.0.00</v>
      </c>
      <c r="L508" s="21" t="s">
        <v>226</v>
      </c>
      <c r="M508" s="16" t="str">
        <f t="shared" si="7"/>
        <v>S</v>
      </c>
      <c r="N508" s="16">
        <f>IF(VALUE(Tabela813[[#This Row],[RED]]) &gt; 0,1,0) + IF(VALUE(J508)&gt;0,8,IF(VALUE(I508)&gt;0,7,IF(VALUE(H508)&gt;0,6,IF(VALUE(G508)&gt;0,5,IF(VALUE(F508)&gt;0,4,IF(VALUE(E508)&gt;0,3,IF(VALUE(D508)&gt;0,2,1)))))))</f>
        <v>5</v>
      </c>
      <c r="O508" s="20" t="s">
        <v>50</v>
      </c>
      <c r="P508" s="1" t="s">
        <v>228</v>
      </c>
      <c r="Q508" s="1"/>
      <c r="R508" s="16"/>
      <c r="T508" s="7" t="str">
        <f>Tabela813[[#This Row],[NR]]&amp;" - "&amp;Tabela813[[#This Row],[Especificação]]</f>
        <v>1.3.2.9.99.0.0.00 - Outros Valores Mobiliários</v>
      </c>
      <c r="U508" s="7" t="str">
        <f>Tabela813[[#This Row],[NR]]&amp; " - "&amp;Tabela813[[#This Row],[Especificação]]</f>
        <v>1.3.2.9.99.0.0.00 - Outros Valores Mobiliários</v>
      </c>
    </row>
    <row r="509" spans="1:21">
      <c r="A509" s="23"/>
      <c r="B509" s="29"/>
      <c r="C509" s="20" t="s">
        <v>781</v>
      </c>
      <c r="D509" s="20" t="s">
        <v>782</v>
      </c>
      <c r="E509" s="20" t="s">
        <v>790</v>
      </c>
      <c r="F509" s="20" t="s">
        <v>793</v>
      </c>
      <c r="G509" s="20" t="s">
        <v>797</v>
      </c>
      <c r="H509" s="20" t="s">
        <v>784</v>
      </c>
      <c r="I509" s="20" t="s">
        <v>781</v>
      </c>
      <c r="J509" s="20" t="s">
        <v>787</v>
      </c>
      <c r="K509" s="16" t="str">
        <f>IF(Tabela813[[#This Row],[C]]&lt;&gt;"",IF(Tabela813[[#This Row],[RED]]&lt;&gt;"",(Tabela813[[#This Row],[RED]] &amp; "."),"") &amp; CONCATENATE(Tabela813[[#This Row],[C]],".",Tabela813[[#This Row],[O]],".",Tabela813[[#This Row],[E]],".",Tabela813[[#This Row],[D1]],".",Tabela813[[#This Row],[D2]],".",Tabela813[[#This Row],[D3]],".",Tabela813[[#This Row],[T]],".",Tabela813[[#This Row],[D4]]),"")</f>
        <v>1.3.2.9.99.0.1.00</v>
      </c>
      <c r="L509" s="21" t="s">
        <v>3881</v>
      </c>
      <c r="M509" s="16" t="str">
        <f t="shared" si="7"/>
        <v>A</v>
      </c>
      <c r="N509" s="16">
        <f>IF(VALUE(Tabela813[[#This Row],[RED]]) &gt; 0,1,0) + IF(VALUE(J509)&gt;0,8,IF(VALUE(I509)&gt;0,7,IF(VALUE(H509)&gt;0,6,IF(VALUE(G509)&gt;0,5,IF(VALUE(F509)&gt;0,4,IF(VALUE(E509)&gt;0,3,IF(VALUE(D509)&gt;0,2,1)))))))</f>
        <v>7</v>
      </c>
      <c r="O509" s="20" t="s">
        <v>50</v>
      </c>
      <c r="P509" s="1" t="s">
        <v>228</v>
      </c>
      <c r="Q509" s="1"/>
      <c r="R509" s="16"/>
      <c r="T509" s="7" t="str">
        <f>Tabela813[[#This Row],[NR]]&amp;" - "&amp;Tabela813[[#This Row],[Especificação]]</f>
        <v>1.3.2.9.99.0.1.00 - Outros Valores Mobiliários - Principal</v>
      </c>
      <c r="U509" s="7" t="str">
        <f>Tabela813[[#This Row],[NR]]&amp; " - "&amp;Tabela813[[#This Row],[Especificação]]</f>
        <v>1.3.2.9.99.0.1.00 - Outros Valores Mobiliários - Principal</v>
      </c>
    </row>
    <row r="510" spans="1:21">
      <c r="A510" s="23"/>
      <c r="B510" s="29"/>
      <c r="C510" s="20" t="s">
        <v>781</v>
      </c>
      <c r="D510" s="20" t="s">
        <v>782</v>
      </c>
      <c r="E510" s="20" t="s">
        <v>790</v>
      </c>
      <c r="F510" s="20" t="s">
        <v>793</v>
      </c>
      <c r="G510" s="20" t="s">
        <v>797</v>
      </c>
      <c r="H510" s="20" t="s">
        <v>784</v>
      </c>
      <c r="I510" s="20" t="s">
        <v>790</v>
      </c>
      <c r="J510" s="20" t="s">
        <v>787</v>
      </c>
      <c r="K510" s="16" t="str">
        <f>IF(Tabela813[[#This Row],[C]]&lt;&gt;"",IF(Tabela813[[#This Row],[RED]]&lt;&gt;"",(Tabela813[[#This Row],[RED]] &amp; "."),"") &amp; CONCATENATE(Tabela813[[#This Row],[C]],".",Tabela813[[#This Row],[O]],".",Tabela813[[#This Row],[E]],".",Tabela813[[#This Row],[D1]],".",Tabela813[[#This Row],[D2]],".",Tabela813[[#This Row],[D3]],".",Tabela813[[#This Row],[T]],".",Tabela813[[#This Row],[D4]]),"")</f>
        <v>1.3.2.9.99.0.2.00</v>
      </c>
      <c r="L510" s="21" t="s">
        <v>3882</v>
      </c>
      <c r="M510" s="16" t="str">
        <f t="shared" si="7"/>
        <v>A</v>
      </c>
      <c r="N510" s="16">
        <f>IF(VALUE(Tabela813[[#This Row],[RED]]) &gt; 0,1,0) + IF(VALUE(J510)&gt;0,8,IF(VALUE(I510)&gt;0,7,IF(VALUE(H510)&gt;0,6,IF(VALUE(G510)&gt;0,5,IF(VALUE(F510)&gt;0,4,IF(VALUE(E510)&gt;0,3,IF(VALUE(D510)&gt;0,2,1)))))))</f>
        <v>7</v>
      </c>
      <c r="O510" s="20" t="s">
        <v>50</v>
      </c>
      <c r="P510" s="1" t="s">
        <v>228</v>
      </c>
      <c r="Q510" s="1"/>
      <c r="R510" s="16"/>
      <c r="T510" s="7" t="str">
        <f>Tabela813[[#This Row],[NR]]&amp;" - "&amp;Tabela813[[#This Row],[Especificação]]</f>
        <v>1.3.2.9.99.0.2.00 - Outros Valores Mobiliários - Multas e Juros de Mora</v>
      </c>
      <c r="U510" s="7" t="str">
        <f>Tabela813[[#This Row],[NR]]&amp; " - "&amp;Tabela813[[#This Row],[Especificação]]</f>
        <v>1.3.2.9.99.0.2.00 - Outros Valores Mobiliários - Multas e Juros de Mora</v>
      </c>
    </row>
    <row r="511" spans="1:21" ht="30">
      <c r="A511" s="23"/>
      <c r="B511" s="29"/>
      <c r="C511" s="20" t="s">
        <v>781</v>
      </c>
      <c r="D511" s="20" t="s">
        <v>782</v>
      </c>
      <c r="E511" s="20" t="s">
        <v>782</v>
      </c>
      <c r="F511" s="20" t="s">
        <v>784</v>
      </c>
      <c r="G511" s="20" t="s">
        <v>787</v>
      </c>
      <c r="H511" s="20" t="s">
        <v>784</v>
      </c>
      <c r="I511" s="20" t="s">
        <v>784</v>
      </c>
      <c r="J511" s="20" t="s">
        <v>787</v>
      </c>
      <c r="K511" s="16" t="str">
        <f>IF(Tabela813[[#This Row],[C]]&lt;&gt;"",IF(Tabela813[[#This Row],[RED]]&lt;&gt;"",(Tabela813[[#This Row],[RED]] &amp; "."),"") &amp; CONCATENATE(Tabela813[[#This Row],[C]],".",Tabela813[[#This Row],[O]],".",Tabela813[[#This Row],[E]],".",Tabela813[[#This Row],[D1]],".",Tabela813[[#This Row],[D2]],".",Tabela813[[#This Row],[D3]],".",Tabela813[[#This Row],[T]],".",Tabela813[[#This Row],[D4]]),"")</f>
        <v>1.3.3.0.00.0.0.00</v>
      </c>
      <c r="L511" s="21" t="s">
        <v>229</v>
      </c>
      <c r="M511" s="16" t="str">
        <f t="shared" si="7"/>
        <v>S</v>
      </c>
      <c r="N511" s="16">
        <f>IF(VALUE(Tabela813[[#This Row],[RED]]) &gt; 0,1,0) + IF(VALUE(J511)&gt;0,8,IF(VALUE(I511)&gt;0,7,IF(VALUE(H511)&gt;0,6,IF(VALUE(G511)&gt;0,5,IF(VALUE(F511)&gt;0,4,IF(VALUE(E511)&gt;0,3,IF(VALUE(D511)&gt;0,2,1)))))))</f>
        <v>3</v>
      </c>
      <c r="O511" s="20" t="s">
        <v>44</v>
      </c>
      <c r="P511" s="1" t="s">
        <v>230</v>
      </c>
      <c r="Q511" s="1"/>
      <c r="R511" s="16"/>
      <c r="T511" s="7" t="str">
        <f>Tabela813[[#This Row],[NR]]&amp;" - "&amp;Tabela813[[#This Row],[Especificação]]</f>
        <v>1.3.3.0.00.0.0.00 - Delegação de Serviços Públicos Mediante Concessão, Permissão, Autorização ou Licença</v>
      </c>
      <c r="U511" s="7" t="str">
        <f>Tabela813[[#This Row],[NR]]&amp; " - "&amp;Tabela813[[#This Row],[Especificação]]</f>
        <v>1.3.3.0.00.0.0.00 - Delegação de Serviços Públicos Mediante Concessão, Permissão, Autorização ou Licença</v>
      </c>
    </row>
    <row r="512" spans="1:21" ht="30">
      <c r="A512" s="23"/>
      <c r="B512" s="29"/>
      <c r="C512" s="20" t="s">
        <v>781</v>
      </c>
      <c r="D512" s="20" t="s">
        <v>782</v>
      </c>
      <c r="E512" s="20" t="s">
        <v>782</v>
      </c>
      <c r="F512" s="20" t="s">
        <v>781</v>
      </c>
      <c r="G512" s="20" t="s">
        <v>787</v>
      </c>
      <c r="H512" s="20" t="s">
        <v>784</v>
      </c>
      <c r="I512" s="20" t="s">
        <v>784</v>
      </c>
      <c r="J512" s="20" t="s">
        <v>787</v>
      </c>
      <c r="K512" s="16" t="str">
        <f>IF(Tabela813[[#This Row],[C]]&lt;&gt;"",IF(Tabela813[[#This Row],[RED]]&lt;&gt;"",(Tabela813[[#This Row],[RED]] &amp; "."),"") &amp; CONCATENATE(Tabela813[[#This Row],[C]],".",Tabela813[[#This Row],[O]],".",Tabela813[[#This Row],[E]],".",Tabela813[[#This Row],[D1]],".",Tabela813[[#This Row],[D2]],".",Tabela813[[#This Row],[D3]],".",Tabela813[[#This Row],[T]],".",Tabela813[[#This Row],[D4]]),"")</f>
        <v>1.3.3.1.00.0.0.00</v>
      </c>
      <c r="L512" s="21" t="s">
        <v>231</v>
      </c>
      <c r="M512" s="16" t="str">
        <f t="shared" si="7"/>
        <v>S</v>
      </c>
      <c r="N512" s="16">
        <f>IF(VALUE(Tabela813[[#This Row],[RED]]) &gt; 0,1,0) + IF(VALUE(J512)&gt;0,8,IF(VALUE(I512)&gt;0,7,IF(VALUE(H512)&gt;0,6,IF(VALUE(G512)&gt;0,5,IF(VALUE(F512)&gt;0,4,IF(VALUE(E512)&gt;0,3,IF(VALUE(D512)&gt;0,2,1)))))))</f>
        <v>4</v>
      </c>
      <c r="O512" s="20" t="s">
        <v>44</v>
      </c>
      <c r="P512" s="1" t="s">
        <v>232</v>
      </c>
      <c r="Q512" s="1"/>
      <c r="R512" s="16"/>
      <c r="T512" s="7" t="str">
        <f>Tabela813[[#This Row],[NR]]&amp;" - "&amp;Tabela813[[#This Row],[Especificação]]</f>
        <v>1.3.3.1.00.0.0.00 - Delegação para a Prestação dos Serviços de Transporte</v>
      </c>
      <c r="U512" s="7" t="str">
        <f>Tabela813[[#This Row],[NR]]&amp; " - "&amp;Tabela813[[#This Row],[Especificação]]</f>
        <v>1.3.3.1.00.0.0.00 - Delegação para a Prestação dos Serviços de Transporte</v>
      </c>
    </row>
    <row r="513" spans="1:21" ht="30">
      <c r="A513" s="23"/>
      <c r="B513" s="29"/>
      <c r="C513" s="20" t="s">
        <v>781</v>
      </c>
      <c r="D513" s="20" t="s">
        <v>782</v>
      </c>
      <c r="E513" s="20" t="s">
        <v>782</v>
      </c>
      <c r="F513" s="20" t="s">
        <v>781</v>
      </c>
      <c r="G513" s="20" t="s">
        <v>783</v>
      </c>
      <c r="H513" s="20" t="s">
        <v>784</v>
      </c>
      <c r="I513" s="20" t="s">
        <v>784</v>
      </c>
      <c r="J513" s="20" t="s">
        <v>787</v>
      </c>
      <c r="K513" s="16" t="str">
        <f>IF(Tabela813[[#This Row],[C]]&lt;&gt;"",IF(Tabela813[[#This Row],[RED]]&lt;&gt;"",(Tabela813[[#This Row],[RED]] &amp; "."),"") &amp; CONCATENATE(Tabela813[[#This Row],[C]],".",Tabela813[[#This Row],[O]],".",Tabela813[[#This Row],[E]],".",Tabela813[[#This Row],[D1]],".",Tabela813[[#This Row],[D2]],".",Tabela813[[#This Row],[D3]],".",Tabela813[[#This Row],[T]],".",Tabela813[[#This Row],[D4]]),"")</f>
        <v>1.3.3.1.01.0.0.00</v>
      </c>
      <c r="L513" s="21" t="s">
        <v>233</v>
      </c>
      <c r="M513" s="16" t="str">
        <f t="shared" si="7"/>
        <v>S</v>
      </c>
      <c r="N513" s="16">
        <f>IF(VALUE(Tabela813[[#This Row],[RED]]) &gt; 0,1,0) + IF(VALUE(J513)&gt;0,8,IF(VALUE(I513)&gt;0,7,IF(VALUE(H513)&gt;0,6,IF(VALUE(G513)&gt;0,5,IF(VALUE(F513)&gt;0,4,IF(VALUE(E513)&gt;0,3,IF(VALUE(D513)&gt;0,2,1)))))))</f>
        <v>5</v>
      </c>
      <c r="O513" s="20" t="s">
        <v>50</v>
      </c>
      <c r="P513" s="1" t="s">
        <v>234</v>
      </c>
      <c r="Q513" s="1"/>
      <c r="R513" s="16"/>
      <c r="T513" s="7" t="str">
        <f>Tabela813[[#This Row],[NR]]&amp;" - "&amp;Tabela813[[#This Row],[Especificação]]</f>
        <v>1.3.3.1.01.0.0.00 - Delegação para a Prestação dos Serviços de Transporte Rodoviário</v>
      </c>
      <c r="U513" s="7" t="str">
        <f>Tabela813[[#This Row],[NR]]&amp; " - "&amp;Tabela813[[#This Row],[Especificação]]</f>
        <v>1.3.3.1.01.0.0.00 - Delegação para a Prestação dos Serviços de Transporte Rodoviário</v>
      </c>
    </row>
    <row r="514" spans="1:21" ht="30">
      <c r="A514" s="23"/>
      <c r="B514" s="29"/>
      <c r="C514" s="20" t="s">
        <v>781</v>
      </c>
      <c r="D514" s="20" t="s">
        <v>782</v>
      </c>
      <c r="E514" s="20" t="s">
        <v>782</v>
      </c>
      <c r="F514" s="20" t="s">
        <v>781</v>
      </c>
      <c r="G514" s="20" t="s">
        <v>783</v>
      </c>
      <c r="H514" s="20" t="s">
        <v>784</v>
      </c>
      <c r="I514" s="20" t="s">
        <v>781</v>
      </c>
      <c r="J514" s="20" t="s">
        <v>787</v>
      </c>
      <c r="K514" s="16" t="str">
        <f>IF(Tabela813[[#This Row],[C]]&lt;&gt;"",IF(Tabela813[[#This Row],[RED]]&lt;&gt;"",(Tabela813[[#This Row],[RED]] &amp; "."),"") &amp; CONCATENATE(Tabela813[[#This Row],[C]],".",Tabela813[[#This Row],[O]],".",Tabela813[[#This Row],[E]],".",Tabela813[[#This Row],[D1]],".",Tabela813[[#This Row],[D2]],".",Tabela813[[#This Row],[D3]],".",Tabela813[[#This Row],[T]],".",Tabela813[[#This Row],[D4]]),"")</f>
        <v>1.3.3.1.01.0.1.00</v>
      </c>
      <c r="L514" s="21" t="s">
        <v>3883</v>
      </c>
      <c r="M514" s="16" t="str">
        <f t="shared" si="7"/>
        <v>A</v>
      </c>
      <c r="N514" s="16">
        <f>IF(VALUE(Tabela813[[#This Row],[RED]]) &gt; 0,1,0) + IF(VALUE(J514)&gt;0,8,IF(VALUE(I514)&gt;0,7,IF(VALUE(H514)&gt;0,6,IF(VALUE(G514)&gt;0,5,IF(VALUE(F514)&gt;0,4,IF(VALUE(E514)&gt;0,3,IF(VALUE(D514)&gt;0,2,1)))))))</f>
        <v>7</v>
      </c>
      <c r="O514" s="20" t="s">
        <v>50</v>
      </c>
      <c r="P514" s="1" t="s">
        <v>234</v>
      </c>
      <c r="Q514" s="1"/>
      <c r="R514" s="16"/>
      <c r="T514" s="7" t="str">
        <f>Tabela813[[#This Row],[NR]]&amp;" - "&amp;Tabela813[[#This Row],[Especificação]]</f>
        <v>1.3.3.1.01.0.1.00 - Delegação para a Prestação dos Serviços de Transporte Rodoviário - Principal</v>
      </c>
      <c r="U514" s="7" t="str">
        <f>Tabela813[[#This Row],[NR]]&amp; " - "&amp;Tabela813[[#This Row],[Especificação]]</f>
        <v>1.3.3.1.01.0.1.00 - Delegação para a Prestação dos Serviços de Transporte Rodoviário - Principal</v>
      </c>
    </row>
    <row r="515" spans="1:21" ht="30">
      <c r="A515" s="23"/>
      <c r="B515" s="29"/>
      <c r="C515" s="20" t="s">
        <v>781</v>
      </c>
      <c r="D515" s="20" t="s">
        <v>782</v>
      </c>
      <c r="E515" s="20" t="s">
        <v>782</v>
      </c>
      <c r="F515" s="20" t="s">
        <v>781</v>
      </c>
      <c r="G515" s="20" t="s">
        <v>783</v>
      </c>
      <c r="H515" s="20" t="s">
        <v>784</v>
      </c>
      <c r="I515" s="20" t="s">
        <v>790</v>
      </c>
      <c r="J515" s="20" t="s">
        <v>787</v>
      </c>
      <c r="K515" s="16" t="str">
        <f>IF(Tabela813[[#This Row],[C]]&lt;&gt;"",IF(Tabela813[[#This Row],[RED]]&lt;&gt;"",(Tabela813[[#This Row],[RED]] &amp; "."),"") &amp; CONCATENATE(Tabela813[[#This Row],[C]],".",Tabela813[[#This Row],[O]],".",Tabela813[[#This Row],[E]],".",Tabela813[[#This Row],[D1]],".",Tabela813[[#This Row],[D2]],".",Tabela813[[#This Row],[D3]],".",Tabela813[[#This Row],[T]],".",Tabela813[[#This Row],[D4]]),"")</f>
        <v>1.3.3.1.01.0.2.00</v>
      </c>
      <c r="L515" s="21" t="s">
        <v>3884</v>
      </c>
      <c r="M515" s="16" t="str">
        <f t="shared" ref="M515:M578" si="8">IF(N515 &lt; N516,"S","A")</f>
        <v>A</v>
      </c>
      <c r="N515" s="16">
        <f>IF(VALUE(Tabela813[[#This Row],[RED]]) &gt; 0,1,0) + IF(VALUE(J515)&gt;0,8,IF(VALUE(I515)&gt;0,7,IF(VALUE(H515)&gt;0,6,IF(VALUE(G515)&gt;0,5,IF(VALUE(F515)&gt;0,4,IF(VALUE(E515)&gt;0,3,IF(VALUE(D515)&gt;0,2,1)))))))</f>
        <v>7</v>
      </c>
      <c r="O515" s="20" t="s">
        <v>50</v>
      </c>
      <c r="P515" s="1" t="s">
        <v>234</v>
      </c>
      <c r="Q515" s="1"/>
      <c r="R515" s="16"/>
      <c r="T515" s="7" t="str">
        <f>Tabela813[[#This Row],[NR]]&amp;" - "&amp;Tabela813[[#This Row],[Especificação]]</f>
        <v>1.3.3.1.01.0.2.00 - Delegação para a Prestação dos Serviços de Transporte Rodoviário - Multas e Juros de Mora</v>
      </c>
      <c r="U515" s="7" t="str">
        <f>Tabela813[[#This Row],[NR]]&amp; " - "&amp;Tabela813[[#This Row],[Especificação]]</f>
        <v>1.3.3.1.01.0.2.00 - Delegação para a Prestação dos Serviços de Transporte Rodoviário - Multas e Juros de Mora</v>
      </c>
    </row>
    <row r="516" spans="1:21" ht="30">
      <c r="A516" s="23"/>
      <c r="B516" s="29"/>
      <c r="C516" s="20" t="s">
        <v>781</v>
      </c>
      <c r="D516" s="20" t="s">
        <v>782</v>
      </c>
      <c r="E516" s="20" t="s">
        <v>782</v>
      </c>
      <c r="F516" s="20" t="s">
        <v>781</v>
      </c>
      <c r="G516" s="20" t="s">
        <v>783</v>
      </c>
      <c r="H516" s="20" t="s">
        <v>784</v>
      </c>
      <c r="I516" s="20" t="s">
        <v>782</v>
      </c>
      <c r="J516" s="20" t="s">
        <v>787</v>
      </c>
      <c r="K516" s="16" t="str">
        <f>IF(Tabela813[[#This Row],[C]]&lt;&gt;"",IF(Tabela813[[#This Row],[RED]]&lt;&gt;"",(Tabela813[[#This Row],[RED]] &amp; "."),"") &amp; CONCATENATE(Tabela813[[#This Row],[C]],".",Tabela813[[#This Row],[O]],".",Tabela813[[#This Row],[E]],".",Tabela813[[#This Row],[D1]],".",Tabela813[[#This Row],[D2]],".",Tabela813[[#This Row],[D3]],".",Tabela813[[#This Row],[T]],".",Tabela813[[#This Row],[D4]]),"")</f>
        <v>1.3.3.1.01.0.3.00</v>
      </c>
      <c r="L516" s="21" t="s">
        <v>3885</v>
      </c>
      <c r="M516" s="16" t="str">
        <f t="shared" si="8"/>
        <v>A</v>
      </c>
      <c r="N516" s="16">
        <f>IF(VALUE(Tabela813[[#This Row],[RED]]) &gt; 0,1,0) + IF(VALUE(J516)&gt;0,8,IF(VALUE(I516)&gt;0,7,IF(VALUE(H516)&gt;0,6,IF(VALUE(G516)&gt;0,5,IF(VALUE(F516)&gt;0,4,IF(VALUE(E516)&gt;0,3,IF(VALUE(D516)&gt;0,2,1)))))))</f>
        <v>7</v>
      </c>
      <c r="O516" s="20" t="s">
        <v>50</v>
      </c>
      <c r="P516" s="1" t="s">
        <v>234</v>
      </c>
      <c r="Q516" s="1"/>
      <c r="R516" s="16"/>
      <c r="T516" s="7" t="str">
        <f>Tabela813[[#This Row],[NR]]&amp;" - "&amp;Tabela813[[#This Row],[Especificação]]</f>
        <v>1.3.3.1.01.0.3.00 - Delegação para a Prestação dos Serviços de Transporte Rodoviário - Dívida Ativa</v>
      </c>
      <c r="U516" s="7" t="str">
        <f>Tabela813[[#This Row],[NR]]&amp; " - "&amp;Tabela813[[#This Row],[Especificação]]</f>
        <v>1.3.3.1.01.0.3.00 - Delegação para a Prestação dos Serviços de Transporte Rodoviário - Dívida Ativa</v>
      </c>
    </row>
    <row r="517" spans="1:21" ht="30">
      <c r="A517" s="23"/>
      <c r="B517" s="29"/>
      <c r="C517" s="20" t="s">
        <v>781</v>
      </c>
      <c r="D517" s="20" t="s">
        <v>782</v>
      </c>
      <c r="E517" s="20" t="s">
        <v>782</v>
      </c>
      <c r="F517" s="20" t="s">
        <v>781</v>
      </c>
      <c r="G517" s="20" t="s">
        <v>783</v>
      </c>
      <c r="H517" s="20" t="s">
        <v>784</v>
      </c>
      <c r="I517" s="20" t="s">
        <v>791</v>
      </c>
      <c r="J517" s="20" t="s">
        <v>787</v>
      </c>
      <c r="K517" s="16" t="str">
        <f>IF(Tabela813[[#This Row],[C]]&lt;&gt;"",IF(Tabela813[[#This Row],[RED]]&lt;&gt;"",(Tabela813[[#This Row],[RED]] &amp; "."),"") &amp; CONCATENATE(Tabela813[[#This Row],[C]],".",Tabela813[[#This Row],[O]],".",Tabela813[[#This Row],[E]],".",Tabela813[[#This Row],[D1]],".",Tabela813[[#This Row],[D2]],".",Tabela813[[#This Row],[D3]],".",Tabela813[[#This Row],[T]],".",Tabela813[[#This Row],[D4]]),"")</f>
        <v>1.3.3.1.01.0.4.00</v>
      </c>
      <c r="L517" s="21" t="s">
        <v>3886</v>
      </c>
      <c r="M517" s="16" t="str">
        <f t="shared" si="8"/>
        <v>A</v>
      </c>
      <c r="N517" s="16">
        <f>IF(VALUE(Tabela813[[#This Row],[RED]]) &gt; 0,1,0) + IF(VALUE(J517)&gt;0,8,IF(VALUE(I517)&gt;0,7,IF(VALUE(H517)&gt;0,6,IF(VALUE(G517)&gt;0,5,IF(VALUE(F517)&gt;0,4,IF(VALUE(E517)&gt;0,3,IF(VALUE(D517)&gt;0,2,1)))))))</f>
        <v>7</v>
      </c>
      <c r="O517" s="20" t="s">
        <v>50</v>
      </c>
      <c r="P517" s="1" t="s">
        <v>234</v>
      </c>
      <c r="Q517" s="1"/>
      <c r="R517" s="16"/>
      <c r="T517" s="7" t="str">
        <f>Tabela813[[#This Row],[NR]]&amp;" - "&amp;Tabela813[[#This Row],[Especificação]]</f>
        <v>1.3.3.1.01.0.4.00 - Delegação para a Prestação dos Serviços de Transporte Rodoviário - Dívida Ativa - Multas e Juros de Mora da Dívida Ativa</v>
      </c>
      <c r="U517" s="7" t="str">
        <f>Tabela813[[#This Row],[NR]]&amp; " - "&amp;Tabela813[[#This Row],[Especificação]]</f>
        <v>1.3.3.1.01.0.4.00 - Delegação para a Prestação dos Serviços de Transporte Rodoviário - Dívida Ativa - Multas e Juros de Mora da Dívida Ativa</v>
      </c>
    </row>
    <row r="518" spans="1:21" ht="30">
      <c r="A518" s="23"/>
      <c r="B518" s="29"/>
      <c r="C518" s="20" t="s">
        <v>781</v>
      </c>
      <c r="D518" s="20" t="s">
        <v>782</v>
      </c>
      <c r="E518" s="20" t="s">
        <v>782</v>
      </c>
      <c r="F518" s="20" t="s">
        <v>781</v>
      </c>
      <c r="G518" s="20" t="s">
        <v>783</v>
      </c>
      <c r="H518" s="20" t="s">
        <v>784</v>
      </c>
      <c r="I518" s="20" t="s">
        <v>792</v>
      </c>
      <c r="J518" s="20" t="s">
        <v>787</v>
      </c>
      <c r="K518" s="16" t="str">
        <f>IF(Tabela813[[#This Row],[C]]&lt;&gt;"",IF(Tabela813[[#This Row],[RED]]&lt;&gt;"",(Tabela813[[#This Row],[RED]] &amp; "."),"") &amp; CONCATENATE(Tabela813[[#This Row],[C]],".",Tabela813[[#This Row],[O]],".",Tabela813[[#This Row],[E]],".",Tabela813[[#This Row],[D1]],".",Tabela813[[#This Row],[D2]],".",Tabela813[[#This Row],[D3]],".",Tabela813[[#This Row],[T]],".",Tabela813[[#This Row],[D4]]),"")</f>
        <v>1.3.3.1.01.0.5.00</v>
      </c>
      <c r="L518" s="21" t="s">
        <v>3887</v>
      </c>
      <c r="M518" s="16" t="str">
        <f t="shared" si="8"/>
        <v>A</v>
      </c>
      <c r="N518" s="16">
        <f>IF(VALUE(Tabela813[[#This Row],[RED]]) &gt; 0,1,0) + IF(VALUE(J518)&gt;0,8,IF(VALUE(I518)&gt;0,7,IF(VALUE(H518)&gt;0,6,IF(VALUE(G518)&gt;0,5,IF(VALUE(F518)&gt;0,4,IF(VALUE(E518)&gt;0,3,IF(VALUE(D518)&gt;0,2,1)))))))</f>
        <v>7</v>
      </c>
      <c r="O518" s="20" t="s">
        <v>50</v>
      </c>
      <c r="P518" s="1" t="s">
        <v>234</v>
      </c>
      <c r="Q518" s="1"/>
      <c r="R518" s="16"/>
      <c r="T518" s="7" t="str">
        <f>Tabela813[[#This Row],[NR]]&amp;" - "&amp;Tabela813[[#This Row],[Especificação]]</f>
        <v>1.3.3.1.01.0.5.00 - Delegação para a Prestação dos Serviços de Transporte Rodoviário - Multas</v>
      </c>
      <c r="U518" s="7" t="str">
        <f>Tabela813[[#This Row],[NR]]&amp; " - "&amp;Tabela813[[#This Row],[Especificação]]</f>
        <v>1.3.3.1.01.0.5.00 - Delegação para a Prestação dos Serviços de Transporte Rodoviário - Multas</v>
      </c>
    </row>
    <row r="519" spans="1:21" ht="30">
      <c r="A519" s="23"/>
      <c r="B519" s="29"/>
      <c r="C519" s="20" t="s">
        <v>781</v>
      </c>
      <c r="D519" s="20" t="s">
        <v>782</v>
      </c>
      <c r="E519" s="20" t="s">
        <v>782</v>
      </c>
      <c r="F519" s="20" t="s">
        <v>781</v>
      </c>
      <c r="G519" s="20" t="s">
        <v>783</v>
      </c>
      <c r="H519" s="20" t="s">
        <v>784</v>
      </c>
      <c r="I519" s="20" t="s">
        <v>786</v>
      </c>
      <c r="J519" s="20" t="s">
        <v>787</v>
      </c>
      <c r="K519" s="16" t="str">
        <f>IF(Tabela813[[#This Row],[C]]&lt;&gt;"",IF(Tabela813[[#This Row],[RED]]&lt;&gt;"",(Tabela813[[#This Row],[RED]] &amp; "."),"") &amp; CONCATENATE(Tabela813[[#This Row],[C]],".",Tabela813[[#This Row],[O]],".",Tabela813[[#This Row],[E]],".",Tabela813[[#This Row],[D1]],".",Tabela813[[#This Row],[D2]],".",Tabela813[[#This Row],[D3]],".",Tabela813[[#This Row],[T]],".",Tabela813[[#This Row],[D4]]),"")</f>
        <v>1.3.3.1.01.0.6.00</v>
      </c>
      <c r="L519" s="21" t="s">
        <v>3888</v>
      </c>
      <c r="M519" s="16" t="str">
        <f t="shared" si="8"/>
        <v>A</v>
      </c>
      <c r="N519" s="16">
        <f>IF(VALUE(Tabela813[[#This Row],[RED]]) &gt; 0,1,0) + IF(VALUE(J519)&gt;0,8,IF(VALUE(I519)&gt;0,7,IF(VALUE(H519)&gt;0,6,IF(VALUE(G519)&gt;0,5,IF(VALUE(F519)&gt;0,4,IF(VALUE(E519)&gt;0,3,IF(VALUE(D519)&gt;0,2,1)))))))</f>
        <v>7</v>
      </c>
      <c r="O519" s="20" t="s">
        <v>50</v>
      </c>
      <c r="P519" s="1" t="s">
        <v>234</v>
      </c>
      <c r="Q519" s="1"/>
      <c r="R519" s="16"/>
      <c r="T519" s="7" t="str">
        <f>Tabela813[[#This Row],[NR]]&amp;" - "&amp;Tabela813[[#This Row],[Especificação]]</f>
        <v>1.3.3.1.01.0.6.00 - Delegação para a Prestação dos Serviços de Transporte Rodoviário - Juros de Mora</v>
      </c>
      <c r="U519" s="7" t="str">
        <f>Tabela813[[#This Row],[NR]]&amp; " - "&amp;Tabela813[[#This Row],[Especificação]]</f>
        <v>1.3.3.1.01.0.6.00 - Delegação para a Prestação dos Serviços de Transporte Rodoviário - Juros de Mora</v>
      </c>
    </row>
    <row r="520" spans="1:21" ht="30">
      <c r="A520" s="23"/>
      <c r="B520" s="29"/>
      <c r="C520" s="20" t="s">
        <v>781</v>
      </c>
      <c r="D520" s="20" t="s">
        <v>782</v>
      </c>
      <c r="E520" s="20" t="s">
        <v>782</v>
      </c>
      <c r="F520" s="20" t="s">
        <v>781</v>
      </c>
      <c r="G520" s="20" t="s">
        <v>783</v>
      </c>
      <c r="H520" s="20" t="s">
        <v>784</v>
      </c>
      <c r="I520" s="20" t="s">
        <v>788</v>
      </c>
      <c r="J520" s="20" t="s">
        <v>787</v>
      </c>
      <c r="K520" s="16" t="str">
        <f>IF(Tabela813[[#This Row],[C]]&lt;&gt;"",IF(Tabela813[[#This Row],[RED]]&lt;&gt;"",(Tabela813[[#This Row],[RED]] &amp; "."),"") &amp; CONCATENATE(Tabela813[[#This Row],[C]],".",Tabela813[[#This Row],[O]],".",Tabela813[[#This Row],[E]],".",Tabela813[[#This Row],[D1]],".",Tabela813[[#This Row],[D2]],".",Tabela813[[#This Row],[D3]],".",Tabela813[[#This Row],[T]],".",Tabela813[[#This Row],[D4]]),"")</f>
        <v>1.3.3.1.01.0.7.00</v>
      </c>
      <c r="L520" s="21" t="s">
        <v>3889</v>
      </c>
      <c r="M520" s="16" t="str">
        <f t="shared" si="8"/>
        <v>A</v>
      </c>
      <c r="N520" s="16">
        <f>IF(VALUE(Tabela813[[#This Row],[RED]]) &gt; 0,1,0) + IF(VALUE(J520)&gt;0,8,IF(VALUE(I520)&gt;0,7,IF(VALUE(H520)&gt;0,6,IF(VALUE(G520)&gt;0,5,IF(VALUE(F520)&gt;0,4,IF(VALUE(E520)&gt;0,3,IF(VALUE(D520)&gt;0,2,1)))))))</f>
        <v>7</v>
      </c>
      <c r="O520" s="20" t="s">
        <v>50</v>
      </c>
      <c r="P520" s="1" t="s">
        <v>234</v>
      </c>
      <c r="Q520" s="1"/>
      <c r="R520" s="16"/>
      <c r="T520" s="7" t="str">
        <f>Tabela813[[#This Row],[NR]]&amp;" - "&amp;Tabela813[[#This Row],[Especificação]]</f>
        <v>1.3.3.1.01.0.7.00 - Delegação para a Prestação dos Serviços de Transporte Rodoviário - Dívida Ativa - Multas da Dívida Ativa</v>
      </c>
      <c r="U520" s="7" t="str">
        <f>Tabela813[[#This Row],[NR]]&amp; " - "&amp;Tabela813[[#This Row],[Especificação]]</f>
        <v>1.3.3.1.01.0.7.00 - Delegação para a Prestação dos Serviços de Transporte Rodoviário - Dívida Ativa - Multas da Dívida Ativa</v>
      </c>
    </row>
    <row r="521" spans="1:21" ht="30">
      <c r="A521" s="23"/>
      <c r="B521" s="29"/>
      <c r="C521" s="20" t="s">
        <v>781</v>
      </c>
      <c r="D521" s="20" t="s">
        <v>782</v>
      </c>
      <c r="E521" s="20" t="s">
        <v>782</v>
      </c>
      <c r="F521" s="20" t="s">
        <v>781</v>
      </c>
      <c r="G521" s="20" t="s">
        <v>783</v>
      </c>
      <c r="H521" s="20" t="s">
        <v>784</v>
      </c>
      <c r="I521" s="20" t="s">
        <v>789</v>
      </c>
      <c r="J521" s="20" t="s">
        <v>787</v>
      </c>
      <c r="K521" s="16" t="str">
        <f>IF(Tabela813[[#This Row],[C]]&lt;&gt;"",IF(Tabela813[[#This Row],[RED]]&lt;&gt;"",(Tabela813[[#This Row],[RED]] &amp; "."),"") &amp; CONCATENATE(Tabela813[[#This Row],[C]],".",Tabela813[[#This Row],[O]],".",Tabela813[[#This Row],[E]],".",Tabela813[[#This Row],[D1]],".",Tabela813[[#This Row],[D2]],".",Tabela813[[#This Row],[D3]],".",Tabela813[[#This Row],[T]],".",Tabela813[[#This Row],[D4]]),"")</f>
        <v>1.3.3.1.01.0.8.00</v>
      </c>
      <c r="L521" s="21" t="s">
        <v>3890</v>
      </c>
      <c r="M521" s="16" t="str">
        <f t="shared" si="8"/>
        <v>A</v>
      </c>
      <c r="N521" s="16">
        <f>IF(VALUE(Tabela813[[#This Row],[RED]]) &gt; 0,1,0) + IF(VALUE(J521)&gt;0,8,IF(VALUE(I521)&gt;0,7,IF(VALUE(H521)&gt;0,6,IF(VALUE(G521)&gt;0,5,IF(VALUE(F521)&gt;0,4,IF(VALUE(E521)&gt;0,3,IF(VALUE(D521)&gt;0,2,1)))))))</f>
        <v>7</v>
      </c>
      <c r="O521" s="20" t="s">
        <v>50</v>
      </c>
      <c r="P521" s="1" t="s">
        <v>234</v>
      </c>
      <c r="Q521" s="1"/>
      <c r="R521" s="16"/>
      <c r="T521" s="7" t="str">
        <f>Tabela813[[#This Row],[NR]]&amp;" - "&amp;Tabela813[[#This Row],[Especificação]]</f>
        <v>1.3.3.1.01.0.8.00 - Delegação para a Prestação dos Serviços de Transporte Rodoviário - Juros de Mora da Dívida Ativa</v>
      </c>
      <c r="U521" s="7" t="str">
        <f>Tabela813[[#This Row],[NR]]&amp; " - "&amp;Tabela813[[#This Row],[Especificação]]</f>
        <v>1.3.3.1.01.0.8.00 - Delegação para a Prestação dos Serviços de Transporte Rodoviário - Juros de Mora da Dívida Ativa</v>
      </c>
    </row>
    <row r="522" spans="1:21" ht="30">
      <c r="A522" s="23"/>
      <c r="B522" s="29"/>
      <c r="C522" s="20" t="s">
        <v>781</v>
      </c>
      <c r="D522" s="20" t="s">
        <v>782</v>
      </c>
      <c r="E522" s="20" t="s">
        <v>782</v>
      </c>
      <c r="F522" s="20" t="s">
        <v>790</v>
      </c>
      <c r="G522" s="20" t="s">
        <v>787</v>
      </c>
      <c r="H522" s="20" t="s">
        <v>784</v>
      </c>
      <c r="I522" s="20" t="s">
        <v>784</v>
      </c>
      <c r="J522" s="20" t="s">
        <v>787</v>
      </c>
      <c r="K522" s="16" t="str">
        <f>IF(Tabela813[[#This Row],[C]]&lt;&gt;"",IF(Tabela813[[#This Row],[RED]]&lt;&gt;"",(Tabela813[[#This Row],[RED]] &amp; "."),"") &amp; CONCATENATE(Tabela813[[#This Row],[C]],".",Tabela813[[#This Row],[O]],".",Tabela813[[#This Row],[E]],".",Tabela813[[#This Row],[D1]],".",Tabela813[[#This Row],[D2]],".",Tabela813[[#This Row],[D3]],".",Tabela813[[#This Row],[T]],".",Tabela813[[#This Row],[D4]]),"")</f>
        <v>1.3.3.2.00.0.0.00</v>
      </c>
      <c r="L522" s="21" t="s">
        <v>235</v>
      </c>
      <c r="M522" s="16" t="str">
        <f t="shared" si="8"/>
        <v>S</v>
      </c>
      <c r="N522" s="16">
        <f>IF(VALUE(Tabela813[[#This Row],[RED]]) &gt; 0,1,0) + IF(VALUE(J522)&gt;0,8,IF(VALUE(I522)&gt;0,7,IF(VALUE(H522)&gt;0,6,IF(VALUE(G522)&gt;0,5,IF(VALUE(F522)&gt;0,4,IF(VALUE(E522)&gt;0,3,IF(VALUE(D522)&gt;0,2,1)))))))</f>
        <v>4</v>
      </c>
      <c r="O522" s="20" t="s">
        <v>44</v>
      </c>
      <c r="P522" s="1" t="s">
        <v>236</v>
      </c>
      <c r="Q522" s="1"/>
      <c r="R522" s="16"/>
      <c r="T522" s="7" t="str">
        <f>Tabela813[[#This Row],[NR]]&amp;" - "&amp;Tabela813[[#This Row],[Especificação]]</f>
        <v>1.3.3.2.00.0.0.00 - Delegação dos Serviços de Infraestrutura</v>
      </c>
      <c r="U522" s="7" t="str">
        <f>Tabela813[[#This Row],[NR]]&amp; " - "&amp;Tabela813[[#This Row],[Especificação]]</f>
        <v>1.3.3.2.00.0.0.00 - Delegação dos Serviços de Infraestrutura</v>
      </c>
    </row>
    <row r="523" spans="1:21" ht="30">
      <c r="A523" s="23"/>
      <c r="B523" s="29"/>
      <c r="C523" s="20" t="s">
        <v>781</v>
      </c>
      <c r="D523" s="20" t="s">
        <v>782</v>
      </c>
      <c r="E523" s="20" t="s">
        <v>782</v>
      </c>
      <c r="F523" s="20" t="s">
        <v>790</v>
      </c>
      <c r="G523" s="20" t="s">
        <v>783</v>
      </c>
      <c r="H523" s="20" t="s">
        <v>784</v>
      </c>
      <c r="I523" s="20" t="s">
        <v>784</v>
      </c>
      <c r="J523" s="20" t="s">
        <v>787</v>
      </c>
      <c r="K523" s="16" t="str">
        <f>IF(Tabela813[[#This Row],[C]]&lt;&gt;"",IF(Tabela813[[#This Row],[RED]]&lt;&gt;"",(Tabela813[[#This Row],[RED]] &amp; "."),"") &amp; CONCATENATE(Tabela813[[#This Row],[C]],".",Tabela813[[#This Row],[O]],".",Tabela813[[#This Row],[E]],".",Tabela813[[#This Row],[D1]],".",Tabela813[[#This Row],[D2]],".",Tabela813[[#This Row],[D3]],".",Tabela813[[#This Row],[T]],".",Tabela813[[#This Row],[D4]]),"")</f>
        <v>1.3.3.2.01.0.0.00</v>
      </c>
      <c r="L523" s="21" t="s">
        <v>237</v>
      </c>
      <c r="M523" s="16" t="str">
        <f t="shared" si="8"/>
        <v>S</v>
      </c>
      <c r="N523" s="16">
        <f>IF(VALUE(Tabela813[[#This Row],[RED]]) &gt; 0,1,0) + IF(VALUE(J523)&gt;0,8,IF(VALUE(I523)&gt;0,7,IF(VALUE(H523)&gt;0,6,IF(VALUE(G523)&gt;0,5,IF(VALUE(F523)&gt;0,4,IF(VALUE(E523)&gt;0,3,IF(VALUE(D523)&gt;0,2,1)))))))</f>
        <v>5</v>
      </c>
      <c r="O523" s="20" t="s">
        <v>50</v>
      </c>
      <c r="P523" s="1" t="s">
        <v>238</v>
      </c>
      <c r="Q523" s="1"/>
      <c r="R523" s="16"/>
      <c r="T523" s="7" t="str">
        <f>Tabela813[[#This Row],[NR]]&amp;" - "&amp;Tabela813[[#This Row],[Especificação]]</f>
        <v>1.3.3.2.01.0.0.00 - Delegação para Exploração da Infraestrutura de Transporte Rodoviário</v>
      </c>
      <c r="U523" s="7" t="str">
        <f>Tabela813[[#This Row],[NR]]&amp; " - "&amp;Tabela813[[#This Row],[Especificação]]</f>
        <v>1.3.3.2.01.0.0.00 - Delegação para Exploração da Infraestrutura de Transporte Rodoviário</v>
      </c>
    </row>
    <row r="524" spans="1:21" ht="30">
      <c r="A524" s="23"/>
      <c r="B524" s="29"/>
      <c r="C524" s="20" t="s">
        <v>781</v>
      </c>
      <c r="D524" s="20" t="s">
        <v>782</v>
      </c>
      <c r="E524" s="20" t="s">
        <v>782</v>
      </c>
      <c r="F524" s="20" t="s">
        <v>790</v>
      </c>
      <c r="G524" s="20" t="s">
        <v>783</v>
      </c>
      <c r="H524" s="20" t="s">
        <v>781</v>
      </c>
      <c r="I524" s="20" t="s">
        <v>784</v>
      </c>
      <c r="J524" s="20" t="s">
        <v>787</v>
      </c>
      <c r="K524" s="16" t="str">
        <f>IF(Tabela813[[#This Row],[C]]&lt;&gt;"",IF(Tabela813[[#This Row],[RED]]&lt;&gt;"",(Tabela813[[#This Row],[RED]] &amp; "."),"") &amp; CONCATENATE(Tabela813[[#This Row],[C]],".",Tabela813[[#This Row],[O]],".",Tabela813[[#This Row],[E]],".",Tabela813[[#This Row],[D1]],".",Tabela813[[#This Row],[D2]],".",Tabela813[[#This Row],[D3]],".",Tabela813[[#This Row],[T]],".",Tabela813[[#This Row],[D4]]),"")</f>
        <v>1.3.3.2.01.1.0.00</v>
      </c>
      <c r="L524" s="21" t="s">
        <v>239</v>
      </c>
      <c r="M524" s="16" t="str">
        <f t="shared" si="8"/>
        <v>S</v>
      </c>
      <c r="N524" s="16">
        <f>IF(VALUE(Tabela813[[#This Row],[RED]]) &gt; 0,1,0) + IF(VALUE(J524)&gt;0,8,IF(VALUE(I524)&gt;0,7,IF(VALUE(H524)&gt;0,6,IF(VALUE(G524)&gt;0,5,IF(VALUE(F524)&gt;0,4,IF(VALUE(E524)&gt;0,3,IF(VALUE(D524)&gt;0,2,1)))))))</f>
        <v>6</v>
      </c>
      <c r="O524" s="20" t="s">
        <v>50</v>
      </c>
      <c r="P524" s="1" t="s">
        <v>240</v>
      </c>
      <c r="Q524" s="1"/>
      <c r="R524" s="16"/>
      <c r="T524" s="7" t="str">
        <f>Tabela813[[#This Row],[NR]]&amp;" - "&amp;Tabela813[[#This Row],[Especificação]]</f>
        <v>1.3.3.2.01.1.0.00 - Delegação para Exploração da Infraestrutura de Transporte Rodoviário para o Setor Privado</v>
      </c>
      <c r="U524" s="7" t="str">
        <f>Tabela813[[#This Row],[NR]]&amp; " - "&amp;Tabela813[[#This Row],[Especificação]]</f>
        <v>1.3.3.2.01.1.0.00 - Delegação para Exploração da Infraestrutura de Transporte Rodoviário para o Setor Privado</v>
      </c>
    </row>
    <row r="525" spans="1:21" ht="30">
      <c r="A525" s="23"/>
      <c r="B525" s="29"/>
      <c r="C525" s="20" t="s">
        <v>781</v>
      </c>
      <c r="D525" s="20" t="s">
        <v>782</v>
      </c>
      <c r="E525" s="20" t="s">
        <v>782</v>
      </c>
      <c r="F525" s="20" t="s">
        <v>790</v>
      </c>
      <c r="G525" s="20" t="s">
        <v>783</v>
      </c>
      <c r="H525" s="20" t="s">
        <v>781</v>
      </c>
      <c r="I525" s="20" t="s">
        <v>781</v>
      </c>
      <c r="J525" s="20" t="s">
        <v>787</v>
      </c>
      <c r="K525" s="16" t="str">
        <f>IF(Tabela813[[#This Row],[C]]&lt;&gt;"",IF(Tabela813[[#This Row],[RED]]&lt;&gt;"",(Tabela813[[#This Row],[RED]] &amp; "."),"") &amp; CONCATENATE(Tabela813[[#This Row],[C]],".",Tabela813[[#This Row],[O]],".",Tabela813[[#This Row],[E]],".",Tabela813[[#This Row],[D1]],".",Tabela813[[#This Row],[D2]],".",Tabela813[[#This Row],[D3]],".",Tabela813[[#This Row],[T]],".",Tabela813[[#This Row],[D4]]),"")</f>
        <v>1.3.3.2.01.1.1.00</v>
      </c>
      <c r="L525" s="21" t="s">
        <v>3891</v>
      </c>
      <c r="M525" s="16" t="str">
        <f t="shared" si="8"/>
        <v>A</v>
      </c>
      <c r="N525" s="16">
        <f>IF(VALUE(Tabela813[[#This Row],[RED]]) &gt; 0,1,0) + IF(VALUE(J525)&gt;0,8,IF(VALUE(I525)&gt;0,7,IF(VALUE(H525)&gt;0,6,IF(VALUE(G525)&gt;0,5,IF(VALUE(F525)&gt;0,4,IF(VALUE(E525)&gt;0,3,IF(VALUE(D525)&gt;0,2,1)))))))</f>
        <v>7</v>
      </c>
      <c r="O525" s="20" t="s">
        <v>50</v>
      </c>
      <c r="P525" s="1" t="s">
        <v>240</v>
      </c>
      <c r="Q525" s="1"/>
      <c r="R525" s="16"/>
      <c r="T525" s="7" t="str">
        <f>Tabela813[[#This Row],[NR]]&amp;" - "&amp;Tabela813[[#This Row],[Especificação]]</f>
        <v>1.3.3.2.01.1.1.00 - Delegação para Exploração da Infraestrutura de Transporte Rodoviário para o Setor Privado - Principal</v>
      </c>
      <c r="U525" s="7" t="str">
        <f>Tabela813[[#This Row],[NR]]&amp; " - "&amp;Tabela813[[#This Row],[Especificação]]</f>
        <v>1.3.3.2.01.1.1.00 - Delegação para Exploração da Infraestrutura de Transporte Rodoviário para o Setor Privado - Principal</v>
      </c>
    </row>
    <row r="526" spans="1:21" ht="30">
      <c r="A526" s="23"/>
      <c r="B526" s="29"/>
      <c r="C526" s="20" t="s">
        <v>781</v>
      </c>
      <c r="D526" s="20" t="s">
        <v>782</v>
      </c>
      <c r="E526" s="20" t="s">
        <v>782</v>
      </c>
      <c r="F526" s="20" t="s">
        <v>790</v>
      </c>
      <c r="G526" s="20" t="s">
        <v>783</v>
      </c>
      <c r="H526" s="20" t="s">
        <v>781</v>
      </c>
      <c r="I526" s="20" t="s">
        <v>790</v>
      </c>
      <c r="J526" s="20" t="s">
        <v>787</v>
      </c>
      <c r="K526" s="16" t="str">
        <f>IF(Tabela813[[#This Row],[C]]&lt;&gt;"",IF(Tabela813[[#This Row],[RED]]&lt;&gt;"",(Tabela813[[#This Row],[RED]] &amp; "."),"") &amp; CONCATENATE(Tabela813[[#This Row],[C]],".",Tabela813[[#This Row],[O]],".",Tabela813[[#This Row],[E]],".",Tabela813[[#This Row],[D1]],".",Tabela813[[#This Row],[D2]],".",Tabela813[[#This Row],[D3]],".",Tabela813[[#This Row],[T]],".",Tabela813[[#This Row],[D4]]),"")</f>
        <v>1.3.3.2.01.1.2.00</v>
      </c>
      <c r="L526" s="21" t="s">
        <v>3892</v>
      </c>
      <c r="M526" s="16" t="str">
        <f t="shared" si="8"/>
        <v>A</v>
      </c>
      <c r="N526" s="16">
        <f>IF(VALUE(Tabela813[[#This Row],[RED]]) &gt; 0,1,0) + IF(VALUE(J526)&gt;0,8,IF(VALUE(I526)&gt;0,7,IF(VALUE(H526)&gt;0,6,IF(VALUE(G526)&gt;0,5,IF(VALUE(F526)&gt;0,4,IF(VALUE(E526)&gt;0,3,IF(VALUE(D526)&gt;0,2,1)))))))</f>
        <v>7</v>
      </c>
      <c r="O526" s="20" t="s">
        <v>50</v>
      </c>
      <c r="P526" s="1" t="s">
        <v>240</v>
      </c>
      <c r="Q526" s="1"/>
      <c r="R526" s="16"/>
      <c r="T526" s="7" t="str">
        <f>Tabela813[[#This Row],[NR]]&amp;" - "&amp;Tabela813[[#This Row],[Especificação]]</f>
        <v>1.3.3.2.01.1.2.00 - Delegação para Exploração da Infraestrutura de Transporte Rodoviário para o Setor Privado - Multas e Juros de Mora</v>
      </c>
      <c r="U526" s="7" t="str">
        <f>Tabela813[[#This Row],[NR]]&amp; " - "&amp;Tabela813[[#This Row],[Especificação]]</f>
        <v>1.3.3.2.01.1.2.00 - Delegação para Exploração da Infraestrutura de Transporte Rodoviário para o Setor Privado - Multas e Juros de Mora</v>
      </c>
    </row>
    <row r="527" spans="1:21" ht="30">
      <c r="A527" s="23"/>
      <c r="B527" s="29"/>
      <c r="C527" s="20" t="s">
        <v>781</v>
      </c>
      <c r="D527" s="20" t="s">
        <v>782</v>
      </c>
      <c r="E527" s="20" t="s">
        <v>782</v>
      </c>
      <c r="F527" s="20" t="s">
        <v>790</v>
      </c>
      <c r="G527" s="20" t="s">
        <v>783</v>
      </c>
      <c r="H527" s="20" t="s">
        <v>781</v>
      </c>
      <c r="I527" s="20" t="s">
        <v>782</v>
      </c>
      <c r="J527" s="20" t="s">
        <v>787</v>
      </c>
      <c r="K527" s="16" t="str">
        <f>IF(Tabela813[[#This Row],[C]]&lt;&gt;"",IF(Tabela813[[#This Row],[RED]]&lt;&gt;"",(Tabela813[[#This Row],[RED]] &amp; "."),"") &amp; CONCATENATE(Tabela813[[#This Row],[C]],".",Tabela813[[#This Row],[O]],".",Tabela813[[#This Row],[E]],".",Tabela813[[#This Row],[D1]],".",Tabela813[[#This Row],[D2]],".",Tabela813[[#This Row],[D3]],".",Tabela813[[#This Row],[T]],".",Tabela813[[#This Row],[D4]]),"")</f>
        <v>1.3.3.2.01.1.3.00</v>
      </c>
      <c r="L527" s="21" t="s">
        <v>3893</v>
      </c>
      <c r="M527" s="16" t="str">
        <f t="shared" si="8"/>
        <v>A</v>
      </c>
      <c r="N527" s="16">
        <f>IF(VALUE(Tabela813[[#This Row],[RED]]) &gt; 0,1,0) + IF(VALUE(J527)&gt;0,8,IF(VALUE(I527)&gt;0,7,IF(VALUE(H527)&gt;0,6,IF(VALUE(G527)&gt;0,5,IF(VALUE(F527)&gt;0,4,IF(VALUE(E527)&gt;0,3,IF(VALUE(D527)&gt;0,2,1)))))))</f>
        <v>7</v>
      </c>
      <c r="O527" s="20" t="s">
        <v>50</v>
      </c>
      <c r="P527" s="1" t="s">
        <v>240</v>
      </c>
      <c r="Q527" s="1"/>
      <c r="R527" s="16"/>
      <c r="T527" s="7" t="str">
        <f>Tabela813[[#This Row],[NR]]&amp;" - "&amp;Tabela813[[#This Row],[Especificação]]</f>
        <v>1.3.3.2.01.1.3.00 - Delegação para Exploração da Infraestrutura de Transporte Rodoviário para o Setor Privado - Dívida Ativa</v>
      </c>
      <c r="U527" s="7" t="str">
        <f>Tabela813[[#This Row],[NR]]&amp; " - "&amp;Tabela813[[#This Row],[Especificação]]</f>
        <v>1.3.3.2.01.1.3.00 - Delegação para Exploração da Infraestrutura de Transporte Rodoviário para o Setor Privado - Dívida Ativa</v>
      </c>
    </row>
    <row r="528" spans="1:21" ht="30">
      <c r="A528" s="23"/>
      <c r="B528" s="29"/>
      <c r="C528" s="20" t="s">
        <v>781</v>
      </c>
      <c r="D528" s="20" t="s">
        <v>782</v>
      </c>
      <c r="E528" s="20" t="s">
        <v>782</v>
      </c>
      <c r="F528" s="20" t="s">
        <v>790</v>
      </c>
      <c r="G528" s="20" t="s">
        <v>783</v>
      </c>
      <c r="H528" s="20" t="s">
        <v>781</v>
      </c>
      <c r="I528" s="20" t="s">
        <v>791</v>
      </c>
      <c r="J528" s="20" t="s">
        <v>787</v>
      </c>
      <c r="K528" s="16" t="str">
        <f>IF(Tabela813[[#This Row],[C]]&lt;&gt;"",IF(Tabela813[[#This Row],[RED]]&lt;&gt;"",(Tabela813[[#This Row],[RED]] &amp; "."),"") &amp; CONCATENATE(Tabela813[[#This Row],[C]],".",Tabela813[[#This Row],[O]],".",Tabela813[[#This Row],[E]],".",Tabela813[[#This Row],[D1]],".",Tabela813[[#This Row],[D2]],".",Tabela813[[#This Row],[D3]],".",Tabela813[[#This Row],[T]],".",Tabela813[[#This Row],[D4]]),"")</f>
        <v>1.3.3.2.01.1.4.00</v>
      </c>
      <c r="L528" s="21" t="s">
        <v>3894</v>
      </c>
      <c r="M528" s="16" t="str">
        <f t="shared" si="8"/>
        <v>A</v>
      </c>
      <c r="N528" s="16">
        <f>IF(VALUE(Tabela813[[#This Row],[RED]]) &gt; 0,1,0) + IF(VALUE(J528)&gt;0,8,IF(VALUE(I528)&gt;0,7,IF(VALUE(H528)&gt;0,6,IF(VALUE(G528)&gt;0,5,IF(VALUE(F528)&gt;0,4,IF(VALUE(E528)&gt;0,3,IF(VALUE(D528)&gt;0,2,1)))))))</f>
        <v>7</v>
      </c>
      <c r="O528" s="20" t="s">
        <v>50</v>
      </c>
      <c r="P528" s="1" t="s">
        <v>240</v>
      </c>
      <c r="Q528" s="1"/>
      <c r="R528" s="16"/>
      <c r="T528" s="7" t="str">
        <f>Tabela813[[#This Row],[NR]]&amp;" - "&amp;Tabela813[[#This Row],[Especificação]]</f>
        <v>1.3.3.2.01.1.4.00 - Delegação para Exploração da Infraestrutura de Transporte Rodoviário para o Setor Privado - Dívida Ativa - Multas e Juros de Mora da Dívida Ativa</v>
      </c>
      <c r="U528" s="7" t="str">
        <f>Tabela813[[#This Row],[NR]]&amp; " - "&amp;Tabela813[[#This Row],[Especificação]]</f>
        <v>1.3.3.2.01.1.4.00 - Delegação para Exploração da Infraestrutura de Transporte Rodoviário para o Setor Privado - Dívida Ativa - Multas e Juros de Mora da Dívida Ativa</v>
      </c>
    </row>
    <row r="529" spans="1:21" ht="30">
      <c r="A529" s="23"/>
      <c r="B529" s="29"/>
      <c r="C529" s="20" t="s">
        <v>781</v>
      </c>
      <c r="D529" s="20" t="s">
        <v>782</v>
      </c>
      <c r="E529" s="20" t="s">
        <v>782</v>
      </c>
      <c r="F529" s="20" t="s">
        <v>790</v>
      </c>
      <c r="G529" s="20" t="s">
        <v>783</v>
      </c>
      <c r="H529" s="20" t="s">
        <v>781</v>
      </c>
      <c r="I529" s="20" t="s">
        <v>792</v>
      </c>
      <c r="J529" s="20" t="s">
        <v>787</v>
      </c>
      <c r="K529" s="16" t="str">
        <f>IF(Tabela813[[#This Row],[C]]&lt;&gt;"",IF(Tabela813[[#This Row],[RED]]&lt;&gt;"",(Tabela813[[#This Row],[RED]] &amp; "."),"") &amp; CONCATENATE(Tabela813[[#This Row],[C]],".",Tabela813[[#This Row],[O]],".",Tabela813[[#This Row],[E]],".",Tabela813[[#This Row],[D1]],".",Tabela813[[#This Row],[D2]],".",Tabela813[[#This Row],[D3]],".",Tabela813[[#This Row],[T]],".",Tabela813[[#This Row],[D4]]),"")</f>
        <v>1.3.3.2.01.1.5.00</v>
      </c>
      <c r="L529" s="21" t="s">
        <v>3895</v>
      </c>
      <c r="M529" s="16" t="str">
        <f t="shared" si="8"/>
        <v>A</v>
      </c>
      <c r="N529" s="16">
        <f>IF(VALUE(Tabela813[[#This Row],[RED]]) &gt; 0,1,0) + IF(VALUE(J529)&gt;0,8,IF(VALUE(I529)&gt;0,7,IF(VALUE(H529)&gt;0,6,IF(VALUE(G529)&gt;0,5,IF(VALUE(F529)&gt;0,4,IF(VALUE(E529)&gt;0,3,IF(VALUE(D529)&gt;0,2,1)))))))</f>
        <v>7</v>
      </c>
      <c r="O529" s="20" t="s">
        <v>50</v>
      </c>
      <c r="P529" s="1" t="s">
        <v>240</v>
      </c>
      <c r="Q529" s="1"/>
      <c r="R529" s="16"/>
      <c r="T529" s="7" t="str">
        <f>Tabela813[[#This Row],[NR]]&amp;" - "&amp;Tabela813[[#This Row],[Especificação]]</f>
        <v>1.3.3.2.01.1.5.00 - Delegação para Exploração da Infraestrutura de Transporte Rodoviário para o Setor Privado - Multas</v>
      </c>
      <c r="U529" s="7" t="str">
        <f>Tabela813[[#This Row],[NR]]&amp; " - "&amp;Tabela813[[#This Row],[Especificação]]</f>
        <v>1.3.3.2.01.1.5.00 - Delegação para Exploração da Infraestrutura de Transporte Rodoviário para o Setor Privado - Multas</v>
      </c>
    </row>
    <row r="530" spans="1:21" ht="30">
      <c r="A530" s="23"/>
      <c r="B530" s="29"/>
      <c r="C530" s="20" t="s">
        <v>781</v>
      </c>
      <c r="D530" s="20" t="s">
        <v>782</v>
      </c>
      <c r="E530" s="20" t="s">
        <v>782</v>
      </c>
      <c r="F530" s="20" t="s">
        <v>790</v>
      </c>
      <c r="G530" s="20" t="s">
        <v>783</v>
      </c>
      <c r="H530" s="20" t="s">
        <v>781</v>
      </c>
      <c r="I530" s="20" t="s">
        <v>786</v>
      </c>
      <c r="J530" s="20" t="s">
        <v>787</v>
      </c>
      <c r="K530" s="16" t="str">
        <f>IF(Tabela813[[#This Row],[C]]&lt;&gt;"",IF(Tabela813[[#This Row],[RED]]&lt;&gt;"",(Tabela813[[#This Row],[RED]] &amp; "."),"") &amp; CONCATENATE(Tabela813[[#This Row],[C]],".",Tabela813[[#This Row],[O]],".",Tabela813[[#This Row],[E]],".",Tabela813[[#This Row],[D1]],".",Tabela813[[#This Row],[D2]],".",Tabela813[[#This Row],[D3]],".",Tabela813[[#This Row],[T]],".",Tabela813[[#This Row],[D4]]),"")</f>
        <v>1.3.3.2.01.1.6.00</v>
      </c>
      <c r="L530" s="21" t="s">
        <v>3896</v>
      </c>
      <c r="M530" s="16" t="str">
        <f t="shared" si="8"/>
        <v>A</v>
      </c>
      <c r="N530" s="16">
        <f>IF(VALUE(Tabela813[[#This Row],[RED]]) &gt; 0,1,0) + IF(VALUE(J530)&gt;0,8,IF(VALUE(I530)&gt;0,7,IF(VALUE(H530)&gt;0,6,IF(VALUE(G530)&gt;0,5,IF(VALUE(F530)&gt;0,4,IF(VALUE(E530)&gt;0,3,IF(VALUE(D530)&gt;0,2,1)))))))</f>
        <v>7</v>
      </c>
      <c r="O530" s="20" t="s">
        <v>50</v>
      </c>
      <c r="P530" s="1" t="s">
        <v>240</v>
      </c>
      <c r="Q530" s="1"/>
      <c r="R530" s="16"/>
      <c r="T530" s="7" t="str">
        <f>Tabela813[[#This Row],[NR]]&amp;" - "&amp;Tabela813[[#This Row],[Especificação]]</f>
        <v>1.3.3.2.01.1.6.00 - Delegação para Exploração da Infraestrutura de Transporte Rodoviário para o Setor Privado - Juros de Mora</v>
      </c>
      <c r="U530" s="7" t="str">
        <f>Tabela813[[#This Row],[NR]]&amp; " - "&amp;Tabela813[[#This Row],[Especificação]]</f>
        <v>1.3.3.2.01.1.6.00 - Delegação para Exploração da Infraestrutura de Transporte Rodoviário para o Setor Privado - Juros de Mora</v>
      </c>
    </row>
    <row r="531" spans="1:21" ht="30">
      <c r="A531" s="23"/>
      <c r="B531" s="29"/>
      <c r="C531" s="20" t="s">
        <v>781</v>
      </c>
      <c r="D531" s="20" t="s">
        <v>782</v>
      </c>
      <c r="E531" s="20" t="s">
        <v>782</v>
      </c>
      <c r="F531" s="20" t="s">
        <v>790</v>
      </c>
      <c r="G531" s="20" t="s">
        <v>783</v>
      </c>
      <c r="H531" s="20" t="s">
        <v>781</v>
      </c>
      <c r="I531" s="20" t="s">
        <v>788</v>
      </c>
      <c r="J531" s="20" t="s">
        <v>787</v>
      </c>
      <c r="K531" s="16" t="str">
        <f>IF(Tabela813[[#This Row],[C]]&lt;&gt;"",IF(Tabela813[[#This Row],[RED]]&lt;&gt;"",(Tabela813[[#This Row],[RED]] &amp; "."),"") &amp; CONCATENATE(Tabela813[[#This Row],[C]],".",Tabela813[[#This Row],[O]],".",Tabela813[[#This Row],[E]],".",Tabela813[[#This Row],[D1]],".",Tabela813[[#This Row],[D2]],".",Tabela813[[#This Row],[D3]],".",Tabela813[[#This Row],[T]],".",Tabela813[[#This Row],[D4]]),"")</f>
        <v>1.3.3.2.01.1.7.00</v>
      </c>
      <c r="L531" s="21" t="s">
        <v>3897</v>
      </c>
      <c r="M531" s="16" t="str">
        <f t="shared" si="8"/>
        <v>A</v>
      </c>
      <c r="N531" s="16">
        <f>IF(VALUE(Tabela813[[#This Row],[RED]]) &gt; 0,1,0) + IF(VALUE(J531)&gt;0,8,IF(VALUE(I531)&gt;0,7,IF(VALUE(H531)&gt;0,6,IF(VALUE(G531)&gt;0,5,IF(VALUE(F531)&gt;0,4,IF(VALUE(E531)&gt;0,3,IF(VALUE(D531)&gt;0,2,1)))))))</f>
        <v>7</v>
      </c>
      <c r="O531" s="20" t="s">
        <v>50</v>
      </c>
      <c r="P531" s="1" t="s">
        <v>240</v>
      </c>
      <c r="Q531" s="1"/>
      <c r="R531" s="16"/>
      <c r="T531" s="7" t="str">
        <f>Tabela813[[#This Row],[NR]]&amp;" - "&amp;Tabela813[[#This Row],[Especificação]]</f>
        <v>1.3.3.2.01.1.7.00 - Delegação para Exploração da Infraestrutura de Transporte Rodoviário para o Setor Privado - Dívida Ativa - Multas da Dívida Ativa</v>
      </c>
      <c r="U531" s="7" t="str">
        <f>Tabela813[[#This Row],[NR]]&amp; " - "&amp;Tabela813[[#This Row],[Especificação]]</f>
        <v>1.3.3.2.01.1.7.00 - Delegação para Exploração da Infraestrutura de Transporte Rodoviário para o Setor Privado - Dívida Ativa - Multas da Dívida Ativa</v>
      </c>
    </row>
    <row r="532" spans="1:21" ht="30">
      <c r="A532" s="23"/>
      <c r="B532" s="29"/>
      <c r="C532" s="20" t="s">
        <v>781</v>
      </c>
      <c r="D532" s="20" t="s">
        <v>782</v>
      </c>
      <c r="E532" s="20" t="s">
        <v>782</v>
      </c>
      <c r="F532" s="20" t="s">
        <v>790</v>
      </c>
      <c r="G532" s="20" t="s">
        <v>783</v>
      </c>
      <c r="H532" s="20" t="s">
        <v>781</v>
      </c>
      <c r="I532" s="20" t="s">
        <v>789</v>
      </c>
      <c r="J532" s="20" t="s">
        <v>787</v>
      </c>
      <c r="K532" s="16" t="str">
        <f>IF(Tabela813[[#This Row],[C]]&lt;&gt;"",IF(Tabela813[[#This Row],[RED]]&lt;&gt;"",(Tabela813[[#This Row],[RED]] &amp; "."),"") &amp; CONCATENATE(Tabela813[[#This Row],[C]],".",Tabela813[[#This Row],[O]],".",Tabela813[[#This Row],[E]],".",Tabela813[[#This Row],[D1]],".",Tabela813[[#This Row],[D2]],".",Tabela813[[#This Row],[D3]],".",Tabela813[[#This Row],[T]],".",Tabela813[[#This Row],[D4]]),"")</f>
        <v>1.3.3.2.01.1.8.00</v>
      </c>
      <c r="L532" s="21" t="s">
        <v>3898</v>
      </c>
      <c r="M532" s="16" t="str">
        <f t="shared" si="8"/>
        <v>A</v>
      </c>
      <c r="N532" s="16">
        <f>IF(VALUE(Tabela813[[#This Row],[RED]]) &gt; 0,1,0) + IF(VALUE(J532)&gt;0,8,IF(VALUE(I532)&gt;0,7,IF(VALUE(H532)&gt;0,6,IF(VALUE(G532)&gt;0,5,IF(VALUE(F532)&gt;0,4,IF(VALUE(E532)&gt;0,3,IF(VALUE(D532)&gt;0,2,1)))))))</f>
        <v>7</v>
      </c>
      <c r="O532" s="20" t="s">
        <v>50</v>
      </c>
      <c r="P532" s="1" t="s">
        <v>240</v>
      </c>
      <c r="Q532" s="1"/>
      <c r="R532" s="16"/>
      <c r="T532" s="7" t="str">
        <f>Tabela813[[#This Row],[NR]]&amp;" - "&amp;Tabela813[[#This Row],[Especificação]]</f>
        <v>1.3.3.2.01.1.8.00 - Delegação para Exploração da Infraestrutura de Transporte Rodoviário para o Setor Privado - Juros de Mora da Dívida Ativa</v>
      </c>
      <c r="U532" s="7" t="str">
        <f>Tabela813[[#This Row],[NR]]&amp; " - "&amp;Tabela813[[#This Row],[Especificação]]</f>
        <v>1.3.3.2.01.1.8.00 - Delegação para Exploração da Infraestrutura de Transporte Rodoviário para o Setor Privado - Juros de Mora da Dívida Ativa</v>
      </c>
    </row>
    <row r="533" spans="1:21" ht="45">
      <c r="A533" s="23"/>
      <c r="B533" s="29"/>
      <c r="C533" s="20" t="s">
        <v>781</v>
      </c>
      <c r="D533" s="20" t="s">
        <v>782</v>
      </c>
      <c r="E533" s="20" t="s">
        <v>782</v>
      </c>
      <c r="F533" s="20" t="s">
        <v>790</v>
      </c>
      <c r="G533" s="20" t="s">
        <v>783</v>
      </c>
      <c r="H533" s="20" t="s">
        <v>790</v>
      </c>
      <c r="I533" s="20" t="s">
        <v>784</v>
      </c>
      <c r="J533" s="20" t="s">
        <v>787</v>
      </c>
      <c r="K533" s="16" t="str">
        <f>IF(Tabela813[[#This Row],[C]]&lt;&gt;"",IF(Tabela813[[#This Row],[RED]]&lt;&gt;"",(Tabela813[[#This Row],[RED]] &amp; "."),"") &amp; CONCATENATE(Tabela813[[#This Row],[C]],".",Tabela813[[#This Row],[O]],".",Tabela813[[#This Row],[E]],".",Tabela813[[#This Row],[D1]],".",Tabela813[[#This Row],[D2]],".",Tabela813[[#This Row],[D3]],".",Tabela813[[#This Row],[T]],".",Tabela813[[#This Row],[D4]]),"")</f>
        <v>1.3.3.2.01.2.0.00</v>
      </c>
      <c r="L533" s="1" t="s">
        <v>3899</v>
      </c>
      <c r="M533" s="16" t="str">
        <f t="shared" si="8"/>
        <v>S</v>
      </c>
      <c r="N533" s="16">
        <f>IF(VALUE(Tabela813[[#This Row],[RED]]) &gt; 0,1,0) + IF(VALUE(J533)&gt;0,8,IF(VALUE(I533)&gt;0,7,IF(VALUE(H533)&gt;0,6,IF(VALUE(G533)&gt;0,5,IF(VALUE(F533)&gt;0,4,IF(VALUE(E533)&gt;0,3,IF(VALUE(D533)&gt;0,2,1)))))))</f>
        <v>6</v>
      </c>
      <c r="O533" s="20" t="s">
        <v>50</v>
      </c>
      <c r="P533" s="1" t="s">
        <v>242</v>
      </c>
      <c r="Q533" s="1"/>
      <c r="R533" s="16"/>
      <c r="T533" s="7" t="str">
        <f>Tabela813[[#This Row],[NR]]&amp;" - "&amp;Tabela813[[#This Row],[Especificação]]</f>
        <v>1.3.3.2.01.2.0.00 - Delegação para Exploração da Infraestrutura de Transporte Rodoviário para Os Estados, Distrito Federal e Municípios</v>
      </c>
      <c r="U533" s="7" t="str">
        <f>Tabela813[[#This Row],[NR]]&amp; " - "&amp;Tabela813[[#This Row],[Especificação]]</f>
        <v>1.3.3.2.01.2.0.00 - Delegação para Exploração da Infraestrutura de Transporte Rodoviário para Os Estados, Distrito Federal e Municípios</v>
      </c>
    </row>
    <row r="534" spans="1:21" ht="30">
      <c r="A534" s="23"/>
      <c r="B534" s="29"/>
      <c r="C534" s="20" t="s">
        <v>781</v>
      </c>
      <c r="D534" s="20" t="s">
        <v>782</v>
      </c>
      <c r="E534" s="20" t="s">
        <v>782</v>
      </c>
      <c r="F534" s="20" t="s">
        <v>790</v>
      </c>
      <c r="G534" s="20" t="s">
        <v>783</v>
      </c>
      <c r="H534" s="20" t="s">
        <v>790</v>
      </c>
      <c r="I534" s="20" t="s">
        <v>781</v>
      </c>
      <c r="J534" s="20" t="s">
        <v>787</v>
      </c>
      <c r="K534" s="16" t="str">
        <f>IF(Tabela813[[#This Row],[C]]&lt;&gt;"",IF(Tabela813[[#This Row],[RED]]&lt;&gt;"",(Tabela813[[#This Row],[RED]] &amp; "."),"") &amp; CONCATENATE(Tabela813[[#This Row],[C]],".",Tabela813[[#This Row],[O]],".",Tabela813[[#This Row],[E]],".",Tabela813[[#This Row],[D1]],".",Tabela813[[#This Row],[D2]],".",Tabela813[[#This Row],[D3]],".",Tabela813[[#This Row],[T]],".",Tabela813[[#This Row],[D4]]),"")</f>
        <v>1.3.3.2.01.2.1.00</v>
      </c>
      <c r="L534" s="1" t="s">
        <v>3900</v>
      </c>
      <c r="M534" s="16" t="str">
        <f t="shared" si="8"/>
        <v>A</v>
      </c>
      <c r="N534" s="16">
        <f>IF(VALUE(Tabela813[[#This Row],[RED]]) &gt; 0,1,0) + IF(VALUE(J534)&gt;0,8,IF(VALUE(I534)&gt;0,7,IF(VALUE(H534)&gt;0,6,IF(VALUE(G534)&gt;0,5,IF(VALUE(F534)&gt;0,4,IF(VALUE(E534)&gt;0,3,IF(VALUE(D534)&gt;0,2,1)))))))</f>
        <v>7</v>
      </c>
      <c r="O534" s="20" t="s">
        <v>50</v>
      </c>
      <c r="P534" s="114" t="s">
        <v>3901</v>
      </c>
      <c r="Q534" s="1"/>
      <c r="R534" s="16"/>
      <c r="T534" s="7" t="str">
        <f>Tabela813[[#This Row],[NR]]&amp;" - "&amp;Tabela813[[#This Row],[Especificação]]</f>
        <v>1.3.3.2.01.2.1.00 - Delegação para Exploração da Infraestrutura de Transporte Rodoviário para Os Estados, Distrito Federal e Municípios - Principal</v>
      </c>
      <c r="U534" s="7" t="str">
        <f>Tabela813[[#This Row],[NR]]&amp; " - "&amp;Tabela813[[#This Row],[Especificação]]</f>
        <v>1.3.3.2.01.2.1.00 - Delegação para Exploração da Infraestrutura de Transporte Rodoviário para Os Estados, Distrito Federal e Municípios - Principal</v>
      </c>
    </row>
    <row r="535" spans="1:21" ht="30">
      <c r="A535" s="23"/>
      <c r="B535" s="29"/>
      <c r="C535" s="20" t="s">
        <v>781</v>
      </c>
      <c r="D535" s="20" t="s">
        <v>782</v>
      </c>
      <c r="E535" s="20" t="s">
        <v>782</v>
      </c>
      <c r="F535" s="20" t="s">
        <v>790</v>
      </c>
      <c r="G535" s="20" t="s">
        <v>783</v>
      </c>
      <c r="H535" s="20" t="s">
        <v>790</v>
      </c>
      <c r="I535" s="20" t="s">
        <v>790</v>
      </c>
      <c r="J535" s="20" t="s">
        <v>787</v>
      </c>
      <c r="K535" s="16" t="str">
        <f>IF(Tabela813[[#This Row],[C]]&lt;&gt;"",IF(Tabela813[[#This Row],[RED]]&lt;&gt;"",(Tabela813[[#This Row],[RED]] &amp; "."),"") &amp; CONCATENATE(Tabela813[[#This Row],[C]],".",Tabela813[[#This Row],[O]],".",Tabela813[[#This Row],[E]],".",Tabela813[[#This Row],[D1]],".",Tabela813[[#This Row],[D2]],".",Tabela813[[#This Row],[D3]],".",Tabela813[[#This Row],[T]],".",Tabela813[[#This Row],[D4]]),"")</f>
        <v>1.3.3.2.01.2.2.00</v>
      </c>
      <c r="L535" s="1" t="s">
        <v>3902</v>
      </c>
      <c r="M535" s="16" t="str">
        <f t="shared" si="8"/>
        <v>A</v>
      </c>
      <c r="N535" s="16">
        <f>IF(VALUE(Tabela813[[#This Row],[RED]]) &gt; 0,1,0) + IF(VALUE(J535)&gt;0,8,IF(VALUE(I535)&gt;0,7,IF(VALUE(H535)&gt;0,6,IF(VALUE(G535)&gt;0,5,IF(VALUE(F535)&gt;0,4,IF(VALUE(E535)&gt;0,3,IF(VALUE(D535)&gt;0,2,1)))))))</f>
        <v>7</v>
      </c>
      <c r="O535" s="20" t="s">
        <v>50</v>
      </c>
      <c r="P535" s="114" t="s">
        <v>3901</v>
      </c>
      <c r="Q535" s="1"/>
      <c r="R535" s="16"/>
      <c r="T535" s="7" t="str">
        <f>Tabela813[[#This Row],[NR]]&amp;" - "&amp;Tabela813[[#This Row],[Especificação]]</f>
        <v>1.3.3.2.01.2.2.00 - Delegação para Exploração da Infraestrutura de Transporte Rodoviário para Os Estados, Distrito Federal e Municípios - Multas e Juros de Mora</v>
      </c>
      <c r="U535" s="7" t="str">
        <f>Tabela813[[#This Row],[NR]]&amp; " - "&amp;Tabela813[[#This Row],[Especificação]]</f>
        <v>1.3.3.2.01.2.2.00 - Delegação para Exploração da Infraestrutura de Transporte Rodoviário para Os Estados, Distrito Federal e Municípios - Multas e Juros de Mora</v>
      </c>
    </row>
    <row r="536" spans="1:21" ht="30">
      <c r="A536" s="23"/>
      <c r="B536" s="29"/>
      <c r="C536" s="20" t="s">
        <v>781</v>
      </c>
      <c r="D536" s="20" t="s">
        <v>782</v>
      </c>
      <c r="E536" s="20" t="s">
        <v>782</v>
      </c>
      <c r="F536" s="20" t="s">
        <v>790</v>
      </c>
      <c r="G536" s="20" t="s">
        <v>783</v>
      </c>
      <c r="H536" s="20" t="s">
        <v>790</v>
      </c>
      <c r="I536" s="20" t="s">
        <v>782</v>
      </c>
      <c r="J536" s="20" t="s">
        <v>787</v>
      </c>
      <c r="K536" s="16" t="str">
        <f>IF(Tabela813[[#This Row],[C]]&lt;&gt;"",IF(Tabela813[[#This Row],[RED]]&lt;&gt;"",(Tabela813[[#This Row],[RED]] &amp; "."),"") &amp; CONCATENATE(Tabela813[[#This Row],[C]],".",Tabela813[[#This Row],[O]],".",Tabela813[[#This Row],[E]],".",Tabela813[[#This Row],[D1]],".",Tabela813[[#This Row],[D2]],".",Tabela813[[#This Row],[D3]],".",Tabela813[[#This Row],[T]],".",Tabela813[[#This Row],[D4]]),"")</f>
        <v>1.3.3.2.01.2.3.00</v>
      </c>
      <c r="L536" s="1" t="s">
        <v>3903</v>
      </c>
      <c r="M536" s="16" t="str">
        <f t="shared" si="8"/>
        <v>A</v>
      </c>
      <c r="N536" s="16">
        <f>IF(VALUE(Tabela813[[#This Row],[RED]]) &gt; 0,1,0) + IF(VALUE(J536)&gt;0,8,IF(VALUE(I536)&gt;0,7,IF(VALUE(H536)&gt;0,6,IF(VALUE(G536)&gt;0,5,IF(VALUE(F536)&gt;0,4,IF(VALUE(E536)&gt;0,3,IF(VALUE(D536)&gt;0,2,1)))))))</f>
        <v>7</v>
      </c>
      <c r="O536" s="20" t="s">
        <v>50</v>
      </c>
      <c r="P536" s="114" t="s">
        <v>3901</v>
      </c>
      <c r="Q536" s="1"/>
      <c r="R536" s="16"/>
      <c r="T536" s="7" t="str">
        <f>Tabela813[[#This Row],[NR]]&amp;" - "&amp;Tabela813[[#This Row],[Especificação]]</f>
        <v>1.3.3.2.01.2.3.00 - Delegação para Exploração da Infraestrutura de Transporte Rodoviário para Os Estados, Distrito Federal e Municípios - Dívia Ativa</v>
      </c>
      <c r="U536" s="7" t="str">
        <f>Tabela813[[#This Row],[NR]]&amp; " - "&amp;Tabela813[[#This Row],[Especificação]]</f>
        <v>1.3.3.2.01.2.3.00 - Delegação para Exploração da Infraestrutura de Transporte Rodoviário para Os Estados, Distrito Federal e Municípios - Dívia Ativa</v>
      </c>
    </row>
    <row r="537" spans="1:21" ht="45">
      <c r="A537" s="23"/>
      <c r="B537" s="29"/>
      <c r="C537" s="20" t="s">
        <v>781</v>
      </c>
      <c r="D537" s="20" t="s">
        <v>782</v>
      </c>
      <c r="E537" s="20" t="s">
        <v>782</v>
      </c>
      <c r="F537" s="20" t="s">
        <v>790</v>
      </c>
      <c r="G537" s="20" t="s">
        <v>783</v>
      </c>
      <c r="H537" s="20" t="s">
        <v>790</v>
      </c>
      <c r="I537" s="20" t="s">
        <v>791</v>
      </c>
      <c r="J537" s="20" t="s">
        <v>787</v>
      </c>
      <c r="K537" s="16" t="str">
        <f>IF(Tabela813[[#This Row],[C]]&lt;&gt;"",IF(Tabela813[[#This Row],[RED]]&lt;&gt;"",(Tabela813[[#This Row],[RED]] &amp; "."),"") &amp; CONCATENATE(Tabela813[[#This Row],[C]],".",Tabela813[[#This Row],[O]],".",Tabela813[[#This Row],[E]],".",Tabela813[[#This Row],[D1]],".",Tabela813[[#This Row],[D2]],".",Tabela813[[#This Row],[D3]],".",Tabela813[[#This Row],[T]],".",Tabela813[[#This Row],[D4]]),"")</f>
        <v>1.3.3.2.01.2.4.00</v>
      </c>
      <c r="L537" s="1" t="s">
        <v>3904</v>
      </c>
      <c r="M537" s="16" t="str">
        <f t="shared" si="8"/>
        <v>A</v>
      </c>
      <c r="N537" s="16">
        <f>IF(VALUE(Tabela813[[#This Row],[RED]]) &gt; 0,1,0) + IF(VALUE(J537)&gt;0,8,IF(VALUE(I537)&gt;0,7,IF(VALUE(H537)&gt;0,6,IF(VALUE(G537)&gt;0,5,IF(VALUE(F537)&gt;0,4,IF(VALUE(E537)&gt;0,3,IF(VALUE(D537)&gt;0,2,1)))))))</f>
        <v>7</v>
      </c>
      <c r="O537" s="20" t="s">
        <v>50</v>
      </c>
      <c r="P537" s="114" t="s">
        <v>3901</v>
      </c>
      <c r="Q537" s="1"/>
      <c r="R537" s="16"/>
      <c r="T537" s="7" t="str">
        <f>Tabela813[[#This Row],[NR]]&amp;" - "&amp;Tabela813[[#This Row],[Especificação]]</f>
        <v>1.3.3.2.01.2.4.00 - Delegação para Exploração da Infraestrutura de Transporte Rodoviário para Os Estados, Distrito Federal e Municípios - Multas e Juros de Mora da Dívida Ativa</v>
      </c>
      <c r="U537" s="7" t="str">
        <f>Tabela813[[#This Row],[NR]]&amp; " - "&amp;Tabela813[[#This Row],[Especificação]]</f>
        <v>1.3.3.2.01.2.4.00 - Delegação para Exploração da Infraestrutura de Transporte Rodoviário para Os Estados, Distrito Federal e Municípios - Multas e Juros de Mora da Dívida Ativa</v>
      </c>
    </row>
    <row r="538" spans="1:21" ht="30">
      <c r="A538" s="23"/>
      <c r="B538" s="29"/>
      <c r="C538" s="20" t="s">
        <v>781</v>
      </c>
      <c r="D538" s="20" t="s">
        <v>782</v>
      </c>
      <c r="E538" s="20" t="s">
        <v>782</v>
      </c>
      <c r="F538" s="20" t="s">
        <v>790</v>
      </c>
      <c r="G538" s="20" t="s">
        <v>783</v>
      </c>
      <c r="H538" s="20" t="s">
        <v>790</v>
      </c>
      <c r="I538" s="20" t="s">
        <v>792</v>
      </c>
      <c r="J538" s="20" t="s">
        <v>787</v>
      </c>
      <c r="K538" s="16" t="str">
        <f>IF(Tabela813[[#This Row],[C]]&lt;&gt;"",IF(Tabela813[[#This Row],[RED]]&lt;&gt;"",(Tabela813[[#This Row],[RED]] &amp; "."),"") &amp; CONCATENATE(Tabela813[[#This Row],[C]],".",Tabela813[[#This Row],[O]],".",Tabela813[[#This Row],[E]],".",Tabela813[[#This Row],[D1]],".",Tabela813[[#This Row],[D2]],".",Tabela813[[#This Row],[D3]],".",Tabela813[[#This Row],[T]],".",Tabela813[[#This Row],[D4]]),"")</f>
        <v>1.3.3.2.01.2.5.00</v>
      </c>
      <c r="L538" s="1" t="s">
        <v>3905</v>
      </c>
      <c r="M538" s="16" t="str">
        <f t="shared" si="8"/>
        <v>A</v>
      </c>
      <c r="N538" s="16">
        <f>IF(VALUE(Tabela813[[#This Row],[RED]]) &gt; 0,1,0) + IF(VALUE(J538)&gt;0,8,IF(VALUE(I538)&gt;0,7,IF(VALUE(H538)&gt;0,6,IF(VALUE(G538)&gt;0,5,IF(VALUE(F538)&gt;0,4,IF(VALUE(E538)&gt;0,3,IF(VALUE(D538)&gt;0,2,1)))))))</f>
        <v>7</v>
      </c>
      <c r="O538" s="20" t="s">
        <v>50</v>
      </c>
      <c r="P538" s="114" t="s">
        <v>3901</v>
      </c>
      <c r="Q538" s="1"/>
      <c r="R538" s="16"/>
      <c r="T538" s="7" t="str">
        <f>Tabela813[[#This Row],[NR]]&amp;" - "&amp;Tabela813[[#This Row],[Especificação]]</f>
        <v>1.3.3.2.01.2.5.00 - Delegação para Exploração da Infraestrutura de Transporte Rodoviário para Os Estados, Distrito Federal e Municípios - Multas</v>
      </c>
      <c r="U538" s="7" t="str">
        <f>Tabela813[[#This Row],[NR]]&amp; " - "&amp;Tabela813[[#This Row],[Especificação]]</f>
        <v>1.3.3.2.01.2.5.00 - Delegação para Exploração da Infraestrutura de Transporte Rodoviário para Os Estados, Distrito Federal e Municípios - Multas</v>
      </c>
    </row>
    <row r="539" spans="1:21" ht="30">
      <c r="A539" s="23"/>
      <c r="B539" s="29"/>
      <c r="C539" s="20" t="s">
        <v>781</v>
      </c>
      <c r="D539" s="20" t="s">
        <v>782</v>
      </c>
      <c r="E539" s="20" t="s">
        <v>782</v>
      </c>
      <c r="F539" s="20" t="s">
        <v>790</v>
      </c>
      <c r="G539" s="20" t="s">
        <v>783</v>
      </c>
      <c r="H539" s="20" t="s">
        <v>790</v>
      </c>
      <c r="I539" s="20" t="s">
        <v>786</v>
      </c>
      <c r="J539" s="20" t="s">
        <v>787</v>
      </c>
      <c r="K539" s="16" t="str">
        <f>IF(Tabela813[[#This Row],[C]]&lt;&gt;"",IF(Tabela813[[#This Row],[RED]]&lt;&gt;"",(Tabela813[[#This Row],[RED]] &amp; "."),"") &amp; CONCATENATE(Tabela813[[#This Row],[C]],".",Tabela813[[#This Row],[O]],".",Tabela813[[#This Row],[E]],".",Tabela813[[#This Row],[D1]],".",Tabela813[[#This Row],[D2]],".",Tabela813[[#This Row],[D3]],".",Tabela813[[#This Row],[T]],".",Tabela813[[#This Row],[D4]]),"")</f>
        <v>1.3.3.2.01.2.6.00</v>
      </c>
      <c r="L539" s="1" t="s">
        <v>3906</v>
      </c>
      <c r="M539" s="16" t="str">
        <f t="shared" si="8"/>
        <v>A</v>
      </c>
      <c r="N539" s="16">
        <f>IF(VALUE(Tabela813[[#This Row],[RED]]) &gt; 0,1,0) + IF(VALUE(J539)&gt;0,8,IF(VALUE(I539)&gt;0,7,IF(VALUE(H539)&gt;0,6,IF(VALUE(G539)&gt;0,5,IF(VALUE(F539)&gt;0,4,IF(VALUE(E539)&gt;0,3,IF(VALUE(D539)&gt;0,2,1)))))))</f>
        <v>7</v>
      </c>
      <c r="O539" s="20" t="s">
        <v>50</v>
      </c>
      <c r="P539" s="114" t="s">
        <v>3901</v>
      </c>
      <c r="Q539" s="1"/>
      <c r="R539" s="16"/>
      <c r="T539" s="7" t="str">
        <f>Tabela813[[#This Row],[NR]]&amp;" - "&amp;Tabela813[[#This Row],[Especificação]]</f>
        <v>1.3.3.2.01.2.6.00 - Delegação para Exploração da Infraestrutura de Transporte Rodoviário para Os Estados, Distrito Federal e Municípios - Juros de Mora</v>
      </c>
      <c r="U539" s="7" t="str">
        <f>Tabela813[[#This Row],[NR]]&amp; " - "&amp;Tabela813[[#This Row],[Especificação]]</f>
        <v>1.3.3.2.01.2.6.00 - Delegação para Exploração da Infraestrutura de Transporte Rodoviário para Os Estados, Distrito Federal e Municípios - Juros de Mora</v>
      </c>
    </row>
    <row r="540" spans="1:21" ht="30">
      <c r="A540" s="23"/>
      <c r="B540" s="29"/>
      <c r="C540" s="20" t="s">
        <v>781</v>
      </c>
      <c r="D540" s="20" t="s">
        <v>782</v>
      </c>
      <c r="E540" s="20" t="s">
        <v>782</v>
      </c>
      <c r="F540" s="20" t="s">
        <v>790</v>
      </c>
      <c r="G540" s="20" t="s">
        <v>783</v>
      </c>
      <c r="H540" s="20" t="s">
        <v>790</v>
      </c>
      <c r="I540" s="20" t="s">
        <v>788</v>
      </c>
      <c r="J540" s="20" t="s">
        <v>787</v>
      </c>
      <c r="K540" s="16" t="str">
        <f>IF(Tabela813[[#This Row],[C]]&lt;&gt;"",IF(Tabela813[[#This Row],[RED]]&lt;&gt;"",(Tabela813[[#This Row],[RED]] &amp; "."),"") &amp; CONCATENATE(Tabela813[[#This Row],[C]],".",Tabela813[[#This Row],[O]],".",Tabela813[[#This Row],[E]],".",Tabela813[[#This Row],[D1]],".",Tabela813[[#This Row],[D2]],".",Tabela813[[#This Row],[D3]],".",Tabela813[[#This Row],[T]],".",Tabela813[[#This Row],[D4]]),"")</f>
        <v>1.3.3.2.01.2.7.00</v>
      </c>
      <c r="L540" s="1" t="s">
        <v>3907</v>
      </c>
      <c r="M540" s="16" t="str">
        <f t="shared" si="8"/>
        <v>A</v>
      </c>
      <c r="N540" s="16">
        <f>IF(VALUE(Tabela813[[#This Row],[RED]]) &gt; 0,1,0) + IF(VALUE(J540)&gt;0,8,IF(VALUE(I540)&gt;0,7,IF(VALUE(H540)&gt;0,6,IF(VALUE(G540)&gt;0,5,IF(VALUE(F540)&gt;0,4,IF(VALUE(E540)&gt;0,3,IF(VALUE(D540)&gt;0,2,1)))))))</f>
        <v>7</v>
      </c>
      <c r="O540" s="20" t="s">
        <v>50</v>
      </c>
      <c r="P540" s="114" t="s">
        <v>3901</v>
      </c>
      <c r="Q540" s="1"/>
      <c r="R540" s="16"/>
      <c r="T540" s="7" t="str">
        <f>Tabela813[[#This Row],[NR]]&amp;" - "&amp;Tabela813[[#This Row],[Especificação]]</f>
        <v>1.3.3.2.01.2.7.00 - Delegação para Exploração da Infraestrutura de Transporte Rodoviário para Os Estados, Distrito Federal e Municípios - Multas da Dívida Ativa</v>
      </c>
      <c r="U540" s="7" t="str">
        <f>Tabela813[[#This Row],[NR]]&amp; " - "&amp;Tabela813[[#This Row],[Especificação]]</f>
        <v>1.3.3.2.01.2.7.00 - Delegação para Exploração da Infraestrutura de Transporte Rodoviário para Os Estados, Distrito Federal e Municípios - Multas da Dívida Ativa</v>
      </c>
    </row>
    <row r="541" spans="1:21" ht="30">
      <c r="A541" s="23"/>
      <c r="B541" s="29"/>
      <c r="C541" s="20" t="s">
        <v>781</v>
      </c>
      <c r="D541" s="20" t="s">
        <v>782</v>
      </c>
      <c r="E541" s="20" t="s">
        <v>782</v>
      </c>
      <c r="F541" s="20" t="s">
        <v>790</v>
      </c>
      <c r="G541" s="20" t="s">
        <v>783</v>
      </c>
      <c r="H541" s="20" t="s">
        <v>790</v>
      </c>
      <c r="I541" s="20" t="s">
        <v>789</v>
      </c>
      <c r="J541" s="20" t="s">
        <v>787</v>
      </c>
      <c r="K541" s="16" t="str">
        <f>IF(Tabela813[[#This Row],[C]]&lt;&gt;"",IF(Tabela813[[#This Row],[RED]]&lt;&gt;"",(Tabela813[[#This Row],[RED]] &amp; "."),"") &amp; CONCATENATE(Tabela813[[#This Row],[C]],".",Tabela813[[#This Row],[O]],".",Tabela813[[#This Row],[E]],".",Tabela813[[#This Row],[D1]],".",Tabela813[[#This Row],[D2]],".",Tabela813[[#This Row],[D3]],".",Tabela813[[#This Row],[T]],".",Tabela813[[#This Row],[D4]]),"")</f>
        <v>1.3.3.2.01.2.8.00</v>
      </c>
      <c r="L541" s="1" t="s">
        <v>3908</v>
      </c>
      <c r="M541" s="16" t="str">
        <f t="shared" si="8"/>
        <v>A</v>
      </c>
      <c r="N541" s="16">
        <f>IF(VALUE(Tabela813[[#This Row],[RED]]) &gt; 0,1,0) + IF(VALUE(J541)&gt;0,8,IF(VALUE(I541)&gt;0,7,IF(VALUE(H541)&gt;0,6,IF(VALUE(G541)&gt;0,5,IF(VALUE(F541)&gt;0,4,IF(VALUE(E541)&gt;0,3,IF(VALUE(D541)&gt;0,2,1)))))))</f>
        <v>7</v>
      </c>
      <c r="O541" s="20" t="s">
        <v>50</v>
      </c>
      <c r="P541" s="114" t="s">
        <v>3901</v>
      </c>
      <c r="Q541" s="1"/>
      <c r="R541" s="16"/>
      <c r="T541" s="7" t="str">
        <f>Tabela813[[#This Row],[NR]]&amp;" - "&amp;Tabela813[[#This Row],[Especificação]]</f>
        <v>1.3.3.2.01.2.8.00 - Delegação para Exploração da Infraestrutura de Transporte Rodoviário para Os Estados, Distrito Federal e Municípios - Juros de Mora da Dívida Ativa</v>
      </c>
      <c r="U541" s="7" t="str">
        <f>Tabela813[[#This Row],[NR]]&amp; " - "&amp;Tabela813[[#This Row],[Especificação]]</f>
        <v>1.3.3.2.01.2.8.00 - Delegação para Exploração da Infraestrutura de Transporte Rodoviário para Os Estados, Distrito Federal e Municípios - Juros de Mora da Dívida Ativa</v>
      </c>
    </row>
    <row r="542" spans="1:21">
      <c r="A542" s="23"/>
      <c r="B542" s="29"/>
      <c r="C542" s="20" t="s">
        <v>781</v>
      </c>
      <c r="D542" s="20" t="s">
        <v>782</v>
      </c>
      <c r="E542" s="20" t="s">
        <v>782</v>
      </c>
      <c r="F542" s="20" t="s">
        <v>793</v>
      </c>
      <c r="G542" s="20" t="s">
        <v>787</v>
      </c>
      <c r="H542" s="20" t="s">
        <v>784</v>
      </c>
      <c r="I542" s="20" t="s">
        <v>784</v>
      </c>
      <c r="J542" s="20" t="s">
        <v>787</v>
      </c>
      <c r="K542" s="16" t="str">
        <f>IF(Tabela813[[#This Row],[C]]&lt;&gt;"",IF(Tabela813[[#This Row],[RED]]&lt;&gt;"",(Tabela813[[#This Row],[RED]] &amp; "."),"") &amp; CONCATENATE(Tabela813[[#This Row],[C]],".",Tabela813[[#This Row],[O]],".",Tabela813[[#This Row],[E]],".",Tabela813[[#This Row],[D1]],".",Tabela813[[#This Row],[D2]],".",Tabela813[[#This Row],[D3]],".",Tabela813[[#This Row],[T]],".",Tabela813[[#This Row],[D4]]),"")</f>
        <v>1.3.3.9.00.0.0.00</v>
      </c>
      <c r="L542" s="21" t="s">
        <v>243</v>
      </c>
      <c r="M542" s="16" t="str">
        <f t="shared" si="8"/>
        <v>S</v>
      </c>
      <c r="N542" s="16">
        <f>IF(VALUE(Tabela813[[#This Row],[RED]]) &gt; 0,1,0) + IF(VALUE(J542)&gt;0,8,IF(VALUE(I542)&gt;0,7,IF(VALUE(H542)&gt;0,6,IF(VALUE(G542)&gt;0,5,IF(VALUE(F542)&gt;0,4,IF(VALUE(E542)&gt;0,3,IF(VALUE(D542)&gt;0,2,1)))))))</f>
        <v>4</v>
      </c>
      <c r="O542" s="20" t="s">
        <v>44</v>
      </c>
      <c r="P542" s="1" t="s">
        <v>244</v>
      </c>
      <c r="Q542" s="1"/>
      <c r="R542" s="16"/>
      <c r="T542" s="7" t="str">
        <f>Tabela813[[#This Row],[NR]]&amp;" - "&amp;Tabela813[[#This Row],[Especificação]]</f>
        <v>1.3.3.9.00.0.0.00 - Demais Delegações de Serviços Públicos</v>
      </c>
      <c r="U542" s="7" t="str">
        <f>Tabela813[[#This Row],[NR]]&amp; " - "&amp;Tabela813[[#This Row],[Especificação]]</f>
        <v>1.3.3.9.00.0.0.00 - Demais Delegações de Serviços Públicos</v>
      </c>
    </row>
    <row r="543" spans="1:21" ht="30">
      <c r="A543" s="23"/>
      <c r="B543" s="29"/>
      <c r="C543" s="20" t="s">
        <v>781</v>
      </c>
      <c r="D543" s="20" t="s">
        <v>782</v>
      </c>
      <c r="E543" s="20" t="s">
        <v>782</v>
      </c>
      <c r="F543" s="20" t="s">
        <v>793</v>
      </c>
      <c r="G543" s="20" t="s">
        <v>797</v>
      </c>
      <c r="H543" s="20" t="s">
        <v>784</v>
      </c>
      <c r="I543" s="20" t="s">
        <v>784</v>
      </c>
      <c r="J543" s="20" t="s">
        <v>787</v>
      </c>
      <c r="K543" s="16" t="str">
        <f>IF(Tabela813[[#This Row],[C]]&lt;&gt;"",IF(Tabela813[[#This Row],[RED]]&lt;&gt;"",(Tabela813[[#This Row],[RED]] &amp; "."),"") &amp; CONCATENATE(Tabela813[[#This Row],[C]],".",Tabela813[[#This Row],[O]],".",Tabela813[[#This Row],[E]],".",Tabela813[[#This Row],[D1]],".",Tabela813[[#This Row],[D2]],".",Tabela813[[#This Row],[D3]],".",Tabela813[[#This Row],[T]],".",Tabela813[[#This Row],[D4]]),"")</f>
        <v>1.3.3.9.99.0.0.00</v>
      </c>
      <c r="L543" s="21" t="s">
        <v>245</v>
      </c>
      <c r="M543" s="16" t="str">
        <f t="shared" si="8"/>
        <v>S</v>
      </c>
      <c r="N543" s="16">
        <f>IF(VALUE(Tabela813[[#This Row],[RED]]) &gt; 0,1,0) + IF(VALUE(J543)&gt;0,8,IF(VALUE(I543)&gt;0,7,IF(VALUE(H543)&gt;0,6,IF(VALUE(G543)&gt;0,5,IF(VALUE(F543)&gt;0,4,IF(VALUE(E543)&gt;0,3,IF(VALUE(D543)&gt;0,2,1)))))))</f>
        <v>5</v>
      </c>
      <c r="O543" s="20" t="s">
        <v>50</v>
      </c>
      <c r="P543" s="1" t="s">
        <v>246</v>
      </c>
      <c r="Q543" s="1"/>
      <c r="R543" s="16"/>
      <c r="T543" s="7" t="str">
        <f>Tabela813[[#This Row],[NR]]&amp;" - "&amp;Tabela813[[#This Row],[Especificação]]</f>
        <v>1.3.3.9.99.0.0.00 - Outras Delegações de Serviços Públicos</v>
      </c>
      <c r="U543" s="7" t="str">
        <f>Tabela813[[#This Row],[NR]]&amp; " - "&amp;Tabela813[[#This Row],[Especificação]]</f>
        <v>1.3.3.9.99.0.0.00 - Outras Delegações de Serviços Públicos</v>
      </c>
    </row>
    <row r="544" spans="1:21" ht="30">
      <c r="A544" s="23"/>
      <c r="B544" s="29"/>
      <c r="C544" s="20" t="s">
        <v>781</v>
      </c>
      <c r="D544" s="20" t="s">
        <v>782</v>
      </c>
      <c r="E544" s="20" t="s">
        <v>782</v>
      </c>
      <c r="F544" s="20" t="s">
        <v>793</v>
      </c>
      <c r="G544" s="20" t="s">
        <v>797</v>
      </c>
      <c r="H544" s="20" t="s">
        <v>784</v>
      </c>
      <c r="I544" s="20" t="s">
        <v>781</v>
      </c>
      <c r="J544" s="20" t="s">
        <v>787</v>
      </c>
      <c r="K544" s="16" t="str">
        <f>IF(Tabela813[[#This Row],[C]]&lt;&gt;"",IF(Tabela813[[#This Row],[RED]]&lt;&gt;"",(Tabela813[[#This Row],[RED]] &amp; "."),"") &amp; CONCATENATE(Tabela813[[#This Row],[C]],".",Tabela813[[#This Row],[O]],".",Tabela813[[#This Row],[E]],".",Tabela813[[#This Row],[D1]],".",Tabela813[[#This Row],[D2]],".",Tabela813[[#This Row],[D3]],".",Tabela813[[#This Row],[T]],".",Tabela813[[#This Row],[D4]]),"")</f>
        <v>1.3.3.9.99.0.1.00</v>
      </c>
      <c r="L544" s="21" t="s">
        <v>3909</v>
      </c>
      <c r="M544" s="16" t="str">
        <f t="shared" si="8"/>
        <v>A</v>
      </c>
      <c r="N544" s="16">
        <f>IF(VALUE(Tabela813[[#This Row],[RED]]) &gt; 0,1,0) + IF(VALUE(J544)&gt;0,8,IF(VALUE(I544)&gt;0,7,IF(VALUE(H544)&gt;0,6,IF(VALUE(G544)&gt;0,5,IF(VALUE(F544)&gt;0,4,IF(VALUE(E544)&gt;0,3,IF(VALUE(D544)&gt;0,2,1)))))))</f>
        <v>7</v>
      </c>
      <c r="O544" s="20" t="s">
        <v>50</v>
      </c>
      <c r="P544" s="1" t="s">
        <v>246</v>
      </c>
      <c r="Q544" s="1"/>
      <c r="R544" s="16"/>
      <c r="T544" s="7" t="str">
        <f>Tabela813[[#This Row],[NR]]&amp;" - "&amp;Tabela813[[#This Row],[Especificação]]</f>
        <v>1.3.3.9.99.0.1.00 - Outras Delegações de Serviços Públicos - Principal</v>
      </c>
      <c r="U544" s="7" t="str">
        <f>Tabela813[[#This Row],[NR]]&amp; " - "&amp;Tabela813[[#This Row],[Especificação]]</f>
        <v>1.3.3.9.99.0.1.00 - Outras Delegações de Serviços Públicos - Principal</v>
      </c>
    </row>
    <row r="545" spans="1:21" ht="30">
      <c r="A545" s="23"/>
      <c r="B545" s="29"/>
      <c r="C545" s="20" t="s">
        <v>781</v>
      </c>
      <c r="D545" s="20" t="s">
        <v>782</v>
      </c>
      <c r="E545" s="20" t="s">
        <v>782</v>
      </c>
      <c r="F545" s="20" t="s">
        <v>793</v>
      </c>
      <c r="G545" s="20" t="s">
        <v>797</v>
      </c>
      <c r="H545" s="20" t="s">
        <v>784</v>
      </c>
      <c r="I545" s="20" t="s">
        <v>790</v>
      </c>
      <c r="J545" s="20" t="s">
        <v>787</v>
      </c>
      <c r="K545" s="16" t="str">
        <f>IF(Tabela813[[#This Row],[C]]&lt;&gt;"",IF(Tabela813[[#This Row],[RED]]&lt;&gt;"",(Tabela813[[#This Row],[RED]] &amp; "."),"") &amp; CONCATENATE(Tabela813[[#This Row],[C]],".",Tabela813[[#This Row],[O]],".",Tabela813[[#This Row],[E]],".",Tabela813[[#This Row],[D1]],".",Tabela813[[#This Row],[D2]],".",Tabela813[[#This Row],[D3]],".",Tabela813[[#This Row],[T]],".",Tabela813[[#This Row],[D4]]),"")</f>
        <v>1.3.3.9.99.0.2.00</v>
      </c>
      <c r="L545" s="21" t="s">
        <v>3910</v>
      </c>
      <c r="M545" s="16" t="str">
        <f t="shared" si="8"/>
        <v>A</v>
      </c>
      <c r="N545" s="16">
        <f>IF(VALUE(Tabela813[[#This Row],[RED]]) &gt; 0,1,0) + IF(VALUE(J545)&gt;0,8,IF(VALUE(I545)&gt;0,7,IF(VALUE(H545)&gt;0,6,IF(VALUE(G545)&gt;0,5,IF(VALUE(F545)&gt;0,4,IF(VALUE(E545)&gt;0,3,IF(VALUE(D545)&gt;0,2,1)))))))</f>
        <v>7</v>
      </c>
      <c r="O545" s="20" t="s">
        <v>50</v>
      </c>
      <c r="P545" s="1" t="s">
        <v>246</v>
      </c>
      <c r="Q545" s="1"/>
      <c r="R545" s="16"/>
      <c r="T545" s="7" t="str">
        <f>Tabela813[[#This Row],[NR]]&amp;" - "&amp;Tabela813[[#This Row],[Especificação]]</f>
        <v>1.3.3.9.99.0.2.00 - Outras Delegações de Serviços Públicos - Multas e Juros de Mora</v>
      </c>
      <c r="U545" s="7" t="str">
        <f>Tabela813[[#This Row],[NR]]&amp; " - "&amp;Tabela813[[#This Row],[Especificação]]</f>
        <v>1.3.3.9.99.0.2.00 - Outras Delegações de Serviços Públicos - Multas e Juros de Mora</v>
      </c>
    </row>
    <row r="546" spans="1:21" ht="30">
      <c r="A546" s="23"/>
      <c r="B546" s="29"/>
      <c r="C546" s="20" t="s">
        <v>781</v>
      </c>
      <c r="D546" s="20" t="s">
        <v>782</v>
      </c>
      <c r="E546" s="20" t="s">
        <v>782</v>
      </c>
      <c r="F546" s="20" t="s">
        <v>793</v>
      </c>
      <c r="G546" s="20" t="s">
        <v>797</v>
      </c>
      <c r="H546" s="20" t="s">
        <v>784</v>
      </c>
      <c r="I546" s="20" t="s">
        <v>782</v>
      </c>
      <c r="J546" s="20" t="s">
        <v>787</v>
      </c>
      <c r="K546" s="16" t="str">
        <f>IF(Tabela813[[#This Row],[C]]&lt;&gt;"",IF(Tabela813[[#This Row],[RED]]&lt;&gt;"",(Tabela813[[#This Row],[RED]] &amp; "."),"") &amp; CONCATENATE(Tabela813[[#This Row],[C]],".",Tabela813[[#This Row],[O]],".",Tabela813[[#This Row],[E]],".",Tabela813[[#This Row],[D1]],".",Tabela813[[#This Row],[D2]],".",Tabela813[[#This Row],[D3]],".",Tabela813[[#This Row],[T]],".",Tabela813[[#This Row],[D4]]),"")</f>
        <v>1.3.3.9.99.0.3.00</v>
      </c>
      <c r="L546" s="21" t="s">
        <v>3911</v>
      </c>
      <c r="M546" s="16" t="str">
        <f t="shared" si="8"/>
        <v>A</v>
      </c>
      <c r="N546" s="16">
        <f>IF(VALUE(Tabela813[[#This Row],[RED]]) &gt; 0,1,0) + IF(VALUE(J546)&gt;0,8,IF(VALUE(I546)&gt;0,7,IF(VALUE(H546)&gt;0,6,IF(VALUE(G546)&gt;0,5,IF(VALUE(F546)&gt;0,4,IF(VALUE(E546)&gt;0,3,IF(VALUE(D546)&gt;0,2,1)))))))</f>
        <v>7</v>
      </c>
      <c r="O546" s="20" t="s">
        <v>50</v>
      </c>
      <c r="P546" s="1" t="s">
        <v>246</v>
      </c>
      <c r="Q546" s="1"/>
      <c r="R546" s="16"/>
      <c r="T546" s="7" t="str">
        <f>Tabela813[[#This Row],[NR]]&amp;" - "&amp;Tabela813[[#This Row],[Especificação]]</f>
        <v>1.3.3.9.99.0.3.00 - Outras Delegações de Serviços Públicos - Dívida Ativa</v>
      </c>
      <c r="U546" s="7" t="str">
        <f>Tabela813[[#This Row],[NR]]&amp; " - "&amp;Tabela813[[#This Row],[Especificação]]</f>
        <v>1.3.3.9.99.0.3.00 - Outras Delegações de Serviços Públicos - Dívida Ativa</v>
      </c>
    </row>
    <row r="547" spans="1:21" ht="30">
      <c r="A547" s="23"/>
      <c r="B547" s="29"/>
      <c r="C547" s="20" t="s">
        <v>781</v>
      </c>
      <c r="D547" s="20" t="s">
        <v>782</v>
      </c>
      <c r="E547" s="20" t="s">
        <v>782</v>
      </c>
      <c r="F547" s="20" t="s">
        <v>793</v>
      </c>
      <c r="G547" s="20" t="s">
        <v>797</v>
      </c>
      <c r="H547" s="20" t="s">
        <v>784</v>
      </c>
      <c r="I547" s="20" t="s">
        <v>791</v>
      </c>
      <c r="J547" s="20" t="s">
        <v>787</v>
      </c>
      <c r="K547" s="16" t="str">
        <f>IF(Tabela813[[#This Row],[C]]&lt;&gt;"",IF(Tabela813[[#This Row],[RED]]&lt;&gt;"",(Tabela813[[#This Row],[RED]] &amp; "."),"") &amp; CONCATENATE(Tabela813[[#This Row],[C]],".",Tabela813[[#This Row],[O]],".",Tabela813[[#This Row],[E]],".",Tabela813[[#This Row],[D1]],".",Tabela813[[#This Row],[D2]],".",Tabela813[[#This Row],[D3]],".",Tabela813[[#This Row],[T]],".",Tabela813[[#This Row],[D4]]),"")</f>
        <v>1.3.3.9.99.0.4.00</v>
      </c>
      <c r="L547" s="21" t="s">
        <v>3912</v>
      </c>
      <c r="M547" s="16" t="str">
        <f t="shared" si="8"/>
        <v>A</v>
      </c>
      <c r="N547" s="16">
        <f>IF(VALUE(Tabela813[[#This Row],[RED]]) &gt; 0,1,0) + IF(VALUE(J547)&gt;0,8,IF(VALUE(I547)&gt;0,7,IF(VALUE(H547)&gt;0,6,IF(VALUE(G547)&gt;0,5,IF(VALUE(F547)&gt;0,4,IF(VALUE(E547)&gt;0,3,IF(VALUE(D547)&gt;0,2,1)))))))</f>
        <v>7</v>
      </c>
      <c r="O547" s="20" t="s">
        <v>50</v>
      </c>
      <c r="P547" s="1" t="s">
        <v>246</v>
      </c>
      <c r="Q547" s="1"/>
      <c r="R547" s="16"/>
      <c r="T547" s="7" t="str">
        <f>Tabela813[[#This Row],[NR]]&amp;" - "&amp;Tabela813[[#This Row],[Especificação]]</f>
        <v>1.3.3.9.99.0.4.00 - Outras Delegações de Serviços Públicos - Dívida Ativa - Multas e Juros de Mora da Dívida Ativa</v>
      </c>
      <c r="U547" s="7" t="str">
        <f>Tabela813[[#This Row],[NR]]&amp; " - "&amp;Tabela813[[#This Row],[Especificação]]</f>
        <v>1.3.3.9.99.0.4.00 - Outras Delegações de Serviços Públicos - Dívida Ativa - Multas e Juros de Mora da Dívida Ativa</v>
      </c>
    </row>
    <row r="548" spans="1:21" ht="30">
      <c r="A548" s="23"/>
      <c r="B548" s="29"/>
      <c r="C548" s="20" t="s">
        <v>781</v>
      </c>
      <c r="D548" s="20" t="s">
        <v>782</v>
      </c>
      <c r="E548" s="20" t="s">
        <v>782</v>
      </c>
      <c r="F548" s="20" t="s">
        <v>793</v>
      </c>
      <c r="G548" s="20" t="s">
        <v>797</v>
      </c>
      <c r="H548" s="20" t="s">
        <v>784</v>
      </c>
      <c r="I548" s="20" t="s">
        <v>792</v>
      </c>
      <c r="J548" s="20" t="s">
        <v>787</v>
      </c>
      <c r="K548" s="16" t="str">
        <f>IF(Tabela813[[#This Row],[C]]&lt;&gt;"",IF(Tabela813[[#This Row],[RED]]&lt;&gt;"",(Tabela813[[#This Row],[RED]] &amp; "."),"") &amp; CONCATENATE(Tabela813[[#This Row],[C]],".",Tabela813[[#This Row],[O]],".",Tabela813[[#This Row],[E]],".",Tabela813[[#This Row],[D1]],".",Tabela813[[#This Row],[D2]],".",Tabela813[[#This Row],[D3]],".",Tabela813[[#This Row],[T]],".",Tabela813[[#This Row],[D4]]),"")</f>
        <v>1.3.3.9.99.0.5.00</v>
      </c>
      <c r="L548" s="21" t="s">
        <v>3913</v>
      </c>
      <c r="M548" s="16" t="str">
        <f t="shared" si="8"/>
        <v>A</v>
      </c>
      <c r="N548" s="16">
        <f>IF(VALUE(Tabela813[[#This Row],[RED]]) &gt; 0,1,0) + IF(VALUE(J548)&gt;0,8,IF(VALUE(I548)&gt;0,7,IF(VALUE(H548)&gt;0,6,IF(VALUE(G548)&gt;0,5,IF(VALUE(F548)&gt;0,4,IF(VALUE(E548)&gt;0,3,IF(VALUE(D548)&gt;0,2,1)))))))</f>
        <v>7</v>
      </c>
      <c r="O548" s="20" t="s">
        <v>50</v>
      </c>
      <c r="P548" s="1" t="s">
        <v>246</v>
      </c>
      <c r="Q548" s="1"/>
      <c r="R548" s="16"/>
      <c r="T548" s="7" t="str">
        <f>Tabela813[[#This Row],[NR]]&amp;" - "&amp;Tabela813[[#This Row],[Especificação]]</f>
        <v>1.3.3.9.99.0.5.00 - Outras Delegações de Serviços Públicos - Multas</v>
      </c>
      <c r="U548" s="7" t="str">
        <f>Tabela813[[#This Row],[NR]]&amp; " - "&amp;Tabela813[[#This Row],[Especificação]]</f>
        <v>1.3.3.9.99.0.5.00 - Outras Delegações de Serviços Públicos - Multas</v>
      </c>
    </row>
    <row r="549" spans="1:21" ht="30">
      <c r="A549" s="23"/>
      <c r="B549" s="29"/>
      <c r="C549" s="20" t="s">
        <v>781</v>
      </c>
      <c r="D549" s="20" t="s">
        <v>782</v>
      </c>
      <c r="E549" s="20" t="s">
        <v>782</v>
      </c>
      <c r="F549" s="20" t="s">
        <v>793</v>
      </c>
      <c r="G549" s="20" t="s">
        <v>797</v>
      </c>
      <c r="H549" s="20" t="s">
        <v>784</v>
      </c>
      <c r="I549" s="20" t="s">
        <v>786</v>
      </c>
      <c r="J549" s="20" t="s">
        <v>787</v>
      </c>
      <c r="K549" s="16" t="str">
        <f>IF(Tabela813[[#This Row],[C]]&lt;&gt;"",IF(Tabela813[[#This Row],[RED]]&lt;&gt;"",(Tabela813[[#This Row],[RED]] &amp; "."),"") &amp; CONCATENATE(Tabela813[[#This Row],[C]],".",Tabela813[[#This Row],[O]],".",Tabela813[[#This Row],[E]],".",Tabela813[[#This Row],[D1]],".",Tabela813[[#This Row],[D2]],".",Tabela813[[#This Row],[D3]],".",Tabela813[[#This Row],[T]],".",Tabela813[[#This Row],[D4]]),"")</f>
        <v>1.3.3.9.99.0.6.00</v>
      </c>
      <c r="L549" s="21" t="s">
        <v>3914</v>
      </c>
      <c r="M549" s="16" t="str">
        <f t="shared" si="8"/>
        <v>A</v>
      </c>
      <c r="N549" s="16">
        <f>IF(VALUE(Tabela813[[#This Row],[RED]]) &gt; 0,1,0) + IF(VALUE(J549)&gt;0,8,IF(VALUE(I549)&gt;0,7,IF(VALUE(H549)&gt;0,6,IF(VALUE(G549)&gt;0,5,IF(VALUE(F549)&gt;0,4,IF(VALUE(E549)&gt;0,3,IF(VALUE(D549)&gt;0,2,1)))))))</f>
        <v>7</v>
      </c>
      <c r="O549" s="20" t="s">
        <v>50</v>
      </c>
      <c r="P549" s="1" t="s">
        <v>246</v>
      </c>
      <c r="Q549" s="1"/>
      <c r="R549" s="16"/>
      <c r="T549" s="7" t="str">
        <f>Tabela813[[#This Row],[NR]]&amp;" - "&amp;Tabela813[[#This Row],[Especificação]]</f>
        <v>1.3.3.9.99.0.6.00 - Outras Delegações de Serviços Públicos - Juros de Mora</v>
      </c>
      <c r="U549" s="7" t="str">
        <f>Tabela813[[#This Row],[NR]]&amp; " - "&amp;Tabela813[[#This Row],[Especificação]]</f>
        <v>1.3.3.9.99.0.6.00 - Outras Delegações de Serviços Públicos - Juros de Mora</v>
      </c>
    </row>
    <row r="550" spans="1:21" ht="30">
      <c r="A550" s="23"/>
      <c r="B550" s="29"/>
      <c r="C550" s="20" t="s">
        <v>781</v>
      </c>
      <c r="D550" s="20" t="s">
        <v>782</v>
      </c>
      <c r="E550" s="20" t="s">
        <v>782</v>
      </c>
      <c r="F550" s="20" t="s">
        <v>793</v>
      </c>
      <c r="G550" s="20" t="s">
        <v>797</v>
      </c>
      <c r="H550" s="20" t="s">
        <v>784</v>
      </c>
      <c r="I550" s="20" t="s">
        <v>788</v>
      </c>
      <c r="J550" s="20" t="s">
        <v>787</v>
      </c>
      <c r="K550" s="16" t="str">
        <f>IF(Tabela813[[#This Row],[C]]&lt;&gt;"",IF(Tabela813[[#This Row],[RED]]&lt;&gt;"",(Tabela813[[#This Row],[RED]] &amp; "."),"") &amp; CONCATENATE(Tabela813[[#This Row],[C]],".",Tabela813[[#This Row],[O]],".",Tabela813[[#This Row],[E]],".",Tabela813[[#This Row],[D1]],".",Tabela813[[#This Row],[D2]],".",Tabela813[[#This Row],[D3]],".",Tabela813[[#This Row],[T]],".",Tabela813[[#This Row],[D4]]),"")</f>
        <v>1.3.3.9.99.0.7.00</v>
      </c>
      <c r="L550" s="21" t="s">
        <v>3915</v>
      </c>
      <c r="M550" s="16" t="str">
        <f t="shared" si="8"/>
        <v>A</v>
      </c>
      <c r="N550" s="16">
        <f>IF(VALUE(Tabela813[[#This Row],[RED]]) &gt; 0,1,0) + IF(VALUE(J550)&gt;0,8,IF(VALUE(I550)&gt;0,7,IF(VALUE(H550)&gt;0,6,IF(VALUE(G550)&gt;0,5,IF(VALUE(F550)&gt;0,4,IF(VALUE(E550)&gt;0,3,IF(VALUE(D550)&gt;0,2,1)))))))</f>
        <v>7</v>
      </c>
      <c r="O550" s="20" t="s">
        <v>50</v>
      </c>
      <c r="P550" s="1" t="s">
        <v>246</v>
      </c>
      <c r="Q550" s="1"/>
      <c r="R550" s="16"/>
      <c r="T550" s="7" t="str">
        <f>Tabela813[[#This Row],[NR]]&amp;" - "&amp;Tabela813[[#This Row],[Especificação]]</f>
        <v>1.3.3.9.99.0.7.00 - Outras Delegações de Serviços Públicos - Dívida Ativa - Multas da Dívida Ativa</v>
      </c>
      <c r="U550" s="7" t="str">
        <f>Tabela813[[#This Row],[NR]]&amp; " - "&amp;Tabela813[[#This Row],[Especificação]]</f>
        <v>1.3.3.9.99.0.7.00 - Outras Delegações de Serviços Públicos - Dívida Ativa - Multas da Dívida Ativa</v>
      </c>
    </row>
    <row r="551" spans="1:21" ht="30">
      <c r="A551" s="23"/>
      <c r="B551" s="29"/>
      <c r="C551" s="20" t="s">
        <v>781</v>
      </c>
      <c r="D551" s="20" t="s">
        <v>782</v>
      </c>
      <c r="E551" s="20" t="s">
        <v>782</v>
      </c>
      <c r="F551" s="20" t="s">
        <v>793</v>
      </c>
      <c r="G551" s="20" t="s">
        <v>797</v>
      </c>
      <c r="H551" s="20" t="s">
        <v>784</v>
      </c>
      <c r="I551" s="20" t="s">
        <v>789</v>
      </c>
      <c r="J551" s="20" t="s">
        <v>787</v>
      </c>
      <c r="K551" s="16" t="str">
        <f>IF(Tabela813[[#This Row],[C]]&lt;&gt;"",IF(Tabela813[[#This Row],[RED]]&lt;&gt;"",(Tabela813[[#This Row],[RED]] &amp; "."),"") &amp; CONCATENATE(Tabela813[[#This Row],[C]],".",Tabela813[[#This Row],[O]],".",Tabela813[[#This Row],[E]],".",Tabela813[[#This Row],[D1]],".",Tabela813[[#This Row],[D2]],".",Tabela813[[#This Row],[D3]],".",Tabela813[[#This Row],[T]],".",Tabela813[[#This Row],[D4]]),"")</f>
        <v>1.3.3.9.99.0.8.00</v>
      </c>
      <c r="L551" s="21" t="s">
        <v>3916</v>
      </c>
      <c r="M551" s="16" t="str">
        <f t="shared" si="8"/>
        <v>A</v>
      </c>
      <c r="N551" s="16">
        <f>IF(VALUE(Tabela813[[#This Row],[RED]]) &gt; 0,1,0) + IF(VALUE(J551)&gt;0,8,IF(VALUE(I551)&gt;0,7,IF(VALUE(H551)&gt;0,6,IF(VALUE(G551)&gt;0,5,IF(VALUE(F551)&gt;0,4,IF(VALUE(E551)&gt;0,3,IF(VALUE(D551)&gt;0,2,1)))))))</f>
        <v>7</v>
      </c>
      <c r="O551" s="20" t="s">
        <v>50</v>
      </c>
      <c r="P551" s="1" t="s">
        <v>246</v>
      </c>
      <c r="Q551" s="1"/>
      <c r="R551" s="16"/>
      <c r="T551" s="7" t="str">
        <f>Tabela813[[#This Row],[NR]]&amp;" - "&amp;Tabela813[[#This Row],[Especificação]]</f>
        <v>1.3.3.9.99.0.8.00 - Outras Delegações de Serviços Públicos - Juros de Mora da Dívida Ativa</v>
      </c>
      <c r="U551" s="7" t="str">
        <f>Tabela813[[#This Row],[NR]]&amp; " - "&amp;Tabela813[[#This Row],[Especificação]]</f>
        <v>1.3.3.9.99.0.8.00 - Outras Delegações de Serviços Públicos - Juros de Mora da Dívida Ativa</v>
      </c>
    </row>
    <row r="552" spans="1:21">
      <c r="A552" s="23"/>
      <c r="B552" s="29"/>
      <c r="C552" s="20" t="s">
        <v>781</v>
      </c>
      <c r="D552" s="20" t="s">
        <v>782</v>
      </c>
      <c r="E552" s="20" t="s">
        <v>791</v>
      </c>
      <c r="F552" s="20" t="s">
        <v>784</v>
      </c>
      <c r="G552" s="20" t="s">
        <v>787</v>
      </c>
      <c r="H552" s="20" t="s">
        <v>784</v>
      </c>
      <c r="I552" s="20" t="s">
        <v>784</v>
      </c>
      <c r="J552" s="20" t="s">
        <v>787</v>
      </c>
      <c r="K552" s="16" t="str">
        <f>IF(Tabela813[[#This Row],[C]]&lt;&gt;"",IF(Tabela813[[#This Row],[RED]]&lt;&gt;"",(Tabela813[[#This Row],[RED]] &amp; "."),"") &amp; CONCATENATE(Tabela813[[#This Row],[C]],".",Tabela813[[#This Row],[O]],".",Tabela813[[#This Row],[E]],".",Tabela813[[#This Row],[D1]],".",Tabela813[[#This Row],[D2]],".",Tabela813[[#This Row],[D3]],".",Tabela813[[#This Row],[T]],".",Tabela813[[#This Row],[D4]]),"")</f>
        <v>1.3.4.0.00.0.0.00</v>
      </c>
      <c r="L552" s="21" t="s">
        <v>247</v>
      </c>
      <c r="M552" s="16" t="str">
        <f t="shared" si="8"/>
        <v>S</v>
      </c>
      <c r="N552" s="16">
        <f>IF(VALUE(Tabela813[[#This Row],[RED]]) &gt; 0,1,0) + IF(VALUE(J552)&gt;0,8,IF(VALUE(I552)&gt;0,7,IF(VALUE(H552)&gt;0,6,IF(VALUE(G552)&gt;0,5,IF(VALUE(F552)&gt;0,4,IF(VALUE(E552)&gt;0,3,IF(VALUE(D552)&gt;0,2,1)))))))</f>
        <v>3</v>
      </c>
      <c r="O552" s="20" t="s">
        <v>44</v>
      </c>
      <c r="P552" s="1" t="s">
        <v>248</v>
      </c>
      <c r="Q552" s="1"/>
      <c r="R552" s="16"/>
      <c r="T552" s="7" t="str">
        <f>Tabela813[[#This Row],[NR]]&amp;" - "&amp;Tabela813[[#This Row],[Especificação]]</f>
        <v>1.3.4.0.00.0.0.00 - Exploração de Recursos Naturais</v>
      </c>
      <c r="U552" s="7" t="str">
        <f>Tabela813[[#This Row],[NR]]&amp; " - "&amp;Tabela813[[#This Row],[Especificação]]</f>
        <v>1.3.4.0.00.0.0.00 - Exploração de Recursos Naturais</v>
      </c>
    </row>
    <row r="553" spans="1:21" ht="30">
      <c r="A553" s="23"/>
      <c r="B553" s="29"/>
      <c r="C553" s="20" t="s">
        <v>781</v>
      </c>
      <c r="D553" s="20" t="s">
        <v>782</v>
      </c>
      <c r="E553" s="20" t="s">
        <v>791</v>
      </c>
      <c r="F553" s="20" t="s">
        <v>793</v>
      </c>
      <c r="G553" s="20" t="s">
        <v>787</v>
      </c>
      <c r="H553" s="20" t="s">
        <v>784</v>
      </c>
      <c r="I553" s="20" t="s">
        <v>784</v>
      </c>
      <c r="J553" s="20" t="s">
        <v>787</v>
      </c>
      <c r="K553" s="16" t="str">
        <f>IF(Tabela813[[#This Row],[C]]&lt;&gt;"",IF(Tabela813[[#This Row],[RED]]&lt;&gt;"",(Tabela813[[#This Row],[RED]] &amp; "."),"") &amp; CONCATENATE(Tabela813[[#This Row],[C]],".",Tabela813[[#This Row],[O]],".",Tabela813[[#This Row],[E]],".",Tabela813[[#This Row],[D1]],".",Tabela813[[#This Row],[D2]],".",Tabela813[[#This Row],[D3]],".",Tabela813[[#This Row],[T]],".",Tabela813[[#This Row],[D4]]),"")</f>
        <v>1.3.4.9.00.0.0.00</v>
      </c>
      <c r="L553" s="21" t="s">
        <v>249</v>
      </c>
      <c r="M553" s="16" t="str">
        <f t="shared" si="8"/>
        <v>S</v>
      </c>
      <c r="N553" s="16">
        <f>IF(VALUE(Tabela813[[#This Row],[RED]]) &gt; 0,1,0) + IF(VALUE(J553)&gt;0,8,IF(VALUE(I553)&gt;0,7,IF(VALUE(H553)&gt;0,6,IF(VALUE(G553)&gt;0,5,IF(VALUE(F553)&gt;0,4,IF(VALUE(E553)&gt;0,3,IF(VALUE(D553)&gt;0,2,1)))))))</f>
        <v>4</v>
      </c>
      <c r="O553" s="20" t="s">
        <v>44</v>
      </c>
      <c r="P553" s="1" t="s">
        <v>250</v>
      </c>
      <c r="Q553" s="1"/>
      <c r="R553" s="16"/>
      <c r="T553" s="7" t="str">
        <f>Tabela813[[#This Row],[NR]]&amp;" - "&amp;Tabela813[[#This Row],[Especificação]]</f>
        <v>1.3.4.9.00.0.0.00 - Exploração de Outros Recursos Naturais</v>
      </c>
      <c r="U553" s="7" t="str">
        <f>Tabela813[[#This Row],[NR]]&amp; " - "&amp;Tabela813[[#This Row],[Especificação]]</f>
        <v>1.3.4.9.00.0.0.00 - Exploração de Outros Recursos Naturais</v>
      </c>
    </row>
    <row r="554" spans="1:21">
      <c r="A554" s="23"/>
      <c r="B554" s="29"/>
      <c r="C554" s="20" t="s">
        <v>781</v>
      </c>
      <c r="D554" s="20" t="s">
        <v>782</v>
      </c>
      <c r="E554" s="20" t="s">
        <v>791</v>
      </c>
      <c r="F554" s="20" t="s">
        <v>793</v>
      </c>
      <c r="G554" s="20" t="s">
        <v>783</v>
      </c>
      <c r="H554" s="20" t="s">
        <v>784</v>
      </c>
      <c r="I554" s="20" t="s">
        <v>784</v>
      </c>
      <c r="J554" s="20" t="s">
        <v>787</v>
      </c>
      <c r="K554" s="16" t="str">
        <f>IF(Tabela813[[#This Row],[C]]&lt;&gt;"",IF(Tabela813[[#This Row],[RED]]&lt;&gt;"",(Tabela813[[#This Row],[RED]] &amp; "."),"") &amp; CONCATENATE(Tabela813[[#This Row],[C]],".",Tabela813[[#This Row],[O]],".",Tabela813[[#This Row],[E]],".",Tabela813[[#This Row],[D1]],".",Tabela813[[#This Row],[D2]],".",Tabela813[[#This Row],[D3]],".",Tabela813[[#This Row],[T]],".",Tabela813[[#This Row],[D4]]),"")</f>
        <v>1.3.4.9.01.0.0.00</v>
      </c>
      <c r="L554" s="21" t="s">
        <v>251</v>
      </c>
      <c r="M554" s="16" t="str">
        <f t="shared" si="8"/>
        <v>S</v>
      </c>
      <c r="N554" s="16">
        <f>IF(VALUE(Tabela813[[#This Row],[RED]]) &gt; 0,1,0) + IF(VALUE(J554)&gt;0,8,IF(VALUE(I554)&gt;0,7,IF(VALUE(H554)&gt;0,6,IF(VALUE(G554)&gt;0,5,IF(VALUE(F554)&gt;0,4,IF(VALUE(E554)&gt;0,3,IF(VALUE(D554)&gt;0,2,1)))))))</f>
        <v>5</v>
      </c>
      <c r="O554" s="20" t="s">
        <v>50</v>
      </c>
      <c r="P554" s="1" t="s">
        <v>252</v>
      </c>
      <c r="Q554" s="1"/>
      <c r="R554" s="16"/>
      <c r="T554" s="7" t="str">
        <f>Tabela813[[#This Row],[NR]]&amp;" - "&amp;Tabela813[[#This Row],[Especificação]]</f>
        <v>1.3.4.9.01.0.0.00 - Compensações Ambientais</v>
      </c>
      <c r="U554" s="7" t="str">
        <f>Tabela813[[#This Row],[NR]]&amp; " - "&amp;Tabela813[[#This Row],[Especificação]]</f>
        <v>1.3.4.9.01.0.0.00 - Compensações Ambientais</v>
      </c>
    </row>
    <row r="555" spans="1:21">
      <c r="A555" s="23"/>
      <c r="B555" s="29"/>
      <c r="C555" s="20" t="s">
        <v>781</v>
      </c>
      <c r="D555" s="20" t="s">
        <v>782</v>
      </c>
      <c r="E555" s="20" t="s">
        <v>791</v>
      </c>
      <c r="F555" s="20" t="s">
        <v>793</v>
      </c>
      <c r="G555" s="20" t="s">
        <v>783</v>
      </c>
      <c r="H555" s="20" t="s">
        <v>784</v>
      </c>
      <c r="I555" s="20" t="s">
        <v>781</v>
      </c>
      <c r="J555" s="20" t="s">
        <v>787</v>
      </c>
      <c r="K555" s="16" t="str">
        <f>IF(Tabela813[[#This Row],[C]]&lt;&gt;"",IF(Tabela813[[#This Row],[RED]]&lt;&gt;"",(Tabela813[[#This Row],[RED]] &amp; "."),"") &amp; CONCATENATE(Tabela813[[#This Row],[C]],".",Tabela813[[#This Row],[O]],".",Tabela813[[#This Row],[E]],".",Tabela813[[#This Row],[D1]],".",Tabela813[[#This Row],[D2]],".",Tabela813[[#This Row],[D3]],".",Tabela813[[#This Row],[T]],".",Tabela813[[#This Row],[D4]]),"")</f>
        <v>1.3.4.9.01.0.1.00</v>
      </c>
      <c r="L555" s="21" t="s">
        <v>3917</v>
      </c>
      <c r="M555" s="16" t="str">
        <f t="shared" si="8"/>
        <v>A</v>
      </c>
      <c r="N555" s="16">
        <f>IF(VALUE(Tabela813[[#This Row],[RED]]) &gt; 0,1,0) + IF(VALUE(J555)&gt;0,8,IF(VALUE(I555)&gt;0,7,IF(VALUE(H555)&gt;0,6,IF(VALUE(G555)&gt;0,5,IF(VALUE(F555)&gt;0,4,IF(VALUE(E555)&gt;0,3,IF(VALUE(D555)&gt;0,2,1)))))))</f>
        <v>7</v>
      </c>
      <c r="O555" s="20" t="s">
        <v>50</v>
      </c>
      <c r="P555" s="1" t="s">
        <v>252</v>
      </c>
      <c r="Q555" s="1"/>
      <c r="R555" s="16"/>
      <c r="T555" s="7" t="str">
        <f>Tabela813[[#This Row],[NR]]&amp;" - "&amp;Tabela813[[#This Row],[Especificação]]</f>
        <v>1.3.4.9.01.0.1.00 - Compensações Ambientais - Principal</v>
      </c>
      <c r="U555" s="7" t="str">
        <f>Tabela813[[#This Row],[NR]]&amp; " - "&amp;Tabela813[[#This Row],[Especificação]]</f>
        <v>1.3.4.9.01.0.1.00 - Compensações Ambientais - Principal</v>
      </c>
    </row>
    <row r="556" spans="1:21">
      <c r="A556" s="23"/>
      <c r="B556" s="29"/>
      <c r="C556" s="20" t="s">
        <v>781</v>
      </c>
      <c r="D556" s="20" t="s">
        <v>782</v>
      </c>
      <c r="E556" s="20" t="s">
        <v>791</v>
      </c>
      <c r="F556" s="20" t="s">
        <v>793</v>
      </c>
      <c r="G556" s="20" t="s">
        <v>783</v>
      </c>
      <c r="H556" s="20" t="s">
        <v>784</v>
      </c>
      <c r="I556" s="20" t="s">
        <v>790</v>
      </c>
      <c r="J556" s="20" t="s">
        <v>787</v>
      </c>
      <c r="K556" s="16" t="str">
        <f>IF(Tabela813[[#This Row],[C]]&lt;&gt;"",IF(Tabela813[[#This Row],[RED]]&lt;&gt;"",(Tabela813[[#This Row],[RED]] &amp; "."),"") &amp; CONCATENATE(Tabela813[[#This Row],[C]],".",Tabela813[[#This Row],[O]],".",Tabela813[[#This Row],[E]],".",Tabela813[[#This Row],[D1]],".",Tabela813[[#This Row],[D2]],".",Tabela813[[#This Row],[D3]],".",Tabela813[[#This Row],[T]],".",Tabela813[[#This Row],[D4]]),"")</f>
        <v>1.3.4.9.01.0.2.00</v>
      </c>
      <c r="L556" s="21" t="s">
        <v>3918</v>
      </c>
      <c r="M556" s="16" t="str">
        <f t="shared" si="8"/>
        <v>A</v>
      </c>
      <c r="N556" s="16">
        <f>IF(VALUE(Tabela813[[#This Row],[RED]]) &gt; 0,1,0) + IF(VALUE(J556)&gt;0,8,IF(VALUE(I556)&gt;0,7,IF(VALUE(H556)&gt;0,6,IF(VALUE(G556)&gt;0,5,IF(VALUE(F556)&gt;0,4,IF(VALUE(E556)&gt;0,3,IF(VALUE(D556)&gt;0,2,1)))))))</f>
        <v>7</v>
      </c>
      <c r="O556" s="20" t="s">
        <v>50</v>
      </c>
      <c r="P556" s="1" t="s">
        <v>252</v>
      </c>
      <c r="Q556" s="1"/>
      <c r="R556" s="16"/>
      <c r="T556" s="7" t="str">
        <f>Tabela813[[#This Row],[NR]]&amp;" - "&amp;Tabela813[[#This Row],[Especificação]]</f>
        <v>1.3.4.9.01.0.2.00 - Compensações Ambientais - Multas e Juros de Mora</v>
      </c>
      <c r="U556" s="7" t="str">
        <f>Tabela813[[#This Row],[NR]]&amp; " - "&amp;Tabela813[[#This Row],[Especificação]]</f>
        <v>1.3.4.9.01.0.2.00 - Compensações Ambientais - Multas e Juros de Mora</v>
      </c>
    </row>
    <row r="557" spans="1:21">
      <c r="A557" s="23"/>
      <c r="B557" s="29"/>
      <c r="C557" s="20" t="s">
        <v>781</v>
      </c>
      <c r="D557" s="20" t="s">
        <v>782</v>
      </c>
      <c r="E557" s="20" t="s">
        <v>791</v>
      </c>
      <c r="F557" s="20" t="s">
        <v>793</v>
      </c>
      <c r="G557" s="20" t="s">
        <v>783</v>
      </c>
      <c r="H557" s="20" t="s">
        <v>784</v>
      </c>
      <c r="I557" s="20" t="s">
        <v>782</v>
      </c>
      <c r="J557" s="20" t="s">
        <v>787</v>
      </c>
      <c r="K557" s="16" t="str">
        <f>IF(Tabela813[[#This Row],[C]]&lt;&gt;"",IF(Tabela813[[#This Row],[RED]]&lt;&gt;"",(Tabela813[[#This Row],[RED]] &amp; "."),"") &amp; CONCATENATE(Tabela813[[#This Row],[C]],".",Tabela813[[#This Row],[O]],".",Tabela813[[#This Row],[E]],".",Tabela813[[#This Row],[D1]],".",Tabela813[[#This Row],[D2]],".",Tabela813[[#This Row],[D3]],".",Tabela813[[#This Row],[T]],".",Tabela813[[#This Row],[D4]]),"")</f>
        <v>1.3.4.9.01.0.3.00</v>
      </c>
      <c r="L557" s="21" t="s">
        <v>3919</v>
      </c>
      <c r="M557" s="16" t="str">
        <f t="shared" si="8"/>
        <v>A</v>
      </c>
      <c r="N557" s="16">
        <f>IF(VALUE(Tabela813[[#This Row],[RED]]) &gt; 0,1,0) + IF(VALUE(J557)&gt;0,8,IF(VALUE(I557)&gt;0,7,IF(VALUE(H557)&gt;0,6,IF(VALUE(G557)&gt;0,5,IF(VALUE(F557)&gt;0,4,IF(VALUE(E557)&gt;0,3,IF(VALUE(D557)&gt;0,2,1)))))))</f>
        <v>7</v>
      </c>
      <c r="O557" s="20" t="s">
        <v>50</v>
      </c>
      <c r="P557" s="1" t="s">
        <v>252</v>
      </c>
      <c r="Q557" s="1"/>
      <c r="R557" s="16"/>
      <c r="T557" s="7" t="str">
        <f>Tabela813[[#This Row],[NR]]&amp;" - "&amp;Tabela813[[#This Row],[Especificação]]</f>
        <v>1.3.4.9.01.0.3.00 - Compensações Ambientais - Dívida Ativa</v>
      </c>
      <c r="U557" s="7" t="str">
        <f>Tabela813[[#This Row],[NR]]&amp; " - "&amp;Tabela813[[#This Row],[Especificação]]</f>
        <v>1.3.4.9.01.0.3.00 - Compensações Ambientais - Dívida Ativa</v>
      </c>
    </row>
    <row r="558" spans="1:21" ht="30">
      <c r="A558" s="23"/>
      <c r="B558" s="29"/>
      <c r="C558" s="20" t="s">
        <v>781</v>
      </c>
      <c r="D558" s="20" t="s">
        <v>782</v>
      </c>
      <c r="E558" s="20" t="s">
        <v>791</v>
      </c>
      <c r="F558" s="20" t="s">
        <v>793</v>
      </c>
      <c r="G558" s="20" t="s">
        <v>783</v>
      </c>
      <c r="H558" s="20" t="s">
        <v>784</v>
      </c>
      <c r="I558" s="20" t="s">
        <v>791</v>
      </c>
      <c r="J558" s="20" t="s">
        <v>787</v>
      </c>
      <c r="K558" s="16" t="str">
        <f>IF(Tabela813[[#This Row],[C]]&lt;&gt;"",IF(Tabela813[[#This Row],[RED]]&lt;&gt;"",(Tabela813[[#This Row],[RED]] &amp; "."),"") &amp; CONCATENATE(Tabela813[[#This Row],[C]],".",Tabela813[[#This Row],[O]],".",Tabela813[[#This Row],[E]],".",Tabela813[[#This Row],[D1]],".",Tabela813[[#This Row],[D2]],".",Tabela813[[#This Row],[D3]],".",Tabela813[[#This Row],[T]],".",Tabela813[[#This Row],[D4]]),"")</f>
        <v>1.3.4.9.01.0.4.00</v>
      </c>
      <c r="L558" s="21" t="s">
        <v>3920</v>
      </c>
      <c r="M558" s="16" t="str">
        <f t="shared" si="8"/>
        <v>A</v>
      </c>
      <c r="N558" s="16">
        <f>IF(VALUE(Tabela813[[#This Row],[RED]]) &gt; 0,1,0) + IF(VALUE(J558)&gt;0,8,IF(VALUE(I558)&gt;0,7,IF(VALUE(H558)&gt;0,6,IF(VALUE(G558)&gt;0,5,IF(VALUE(F558)&gt;0,4,IF(VALUE(E558)&gt;0,3,IF(VALUE(D558)&gt;0,2,1)))))))</f>
        <v>7</v>
      </c>
      <c r="O558" s="20" t="s">
        <v>50</v>
      </c>
      <c r="P558" s="1" t="s">
        <v>252</v>
      </c>
      <c r="Q558" s="1"/>
      <c r="R558" s="16"/>
      <c r="T558" s="7" t="str">
        <f>Tabela813[[#This Row],[NR]]&amp;" - "&amp;Tabela813[[#This Row],[Especificação]]</f>
        <v>1.3.4.9.01.0.4.00 - Compensações Ambientais - Dívida Ativa - Multas e Juros de Mora da Dívida Ativa</v>
      </c>
      <c r="U558" s="7" t="str">
        <f>Tabela813[[#This Row],[NR]]&amp; " - "&amp;Tabela813[[#This Row],[Especificação]]</f>
        <v>1.3.4.9.01.0.4.00 - Compensações Ambientais - Dívida Ativa - Multas e Juros de Mora da Dívida Ativa</v>
      </c>
    </row>
    <row r="559" spans="1:21">
      <c r="A559" s="23"/>
      <c r="B559" s="29"/>
      <c r="C559" s="20" t="s">
        <v>781</v>
      </c>
      <c r="D559" s="20" t="s">
        <v>782</v>
      </c>
      <c r="E559" s="20" t="s">
        <v>791</v>
      </c>
      <c r="F559" s="20" t="s">
        <v>793</v>
      </c>
      <c r="G559" s="20" t="s">
        <v>783</v>
      </c>
      <c r="H559" s="20" t="s">
        <v>784</v>
      </c>
      <c r="I559" s="20" t="s">
        <v>792</v>
      </c>
      <c r="J559" s="20" t="s">
        <v>787</v>
      </c>
      <c r="K559" s="16" t="str">
        <f>IF(Tabela813[[#This Row],[C]]&lt;&gt;"",IF(Tabela813[[#This Row],[RED]]&lt;&gt;"",(Tabela813[[#This Row],[RED]] &amp; "."),"") &amp; CONCATENATE(Tabela813[[#This Row],[C]],".",Tabela813[[#This Row],[O]],".",Tabela813[[#This Row],[E]],".",Tabela813[[#This Row],[D1]],".",Tabela813[[#This Row],[D2]],".",Tabela813[[#This Row],[D3]],".",Tabela813[[#This Row],[T]],".",Tabela813[[#This Row],[D4]]),"")</f>
        <v>1.3.4.9.01.0.5.00</v>
      </c>
      <c r="L559" s="21" t="s">
        <v>3921</v>
      </c>
      <c r="M559" s="16" t="str">
        <f t="shared" si="8"/>
        <v>A</v>
      </c>
      <c r="N559" s="16">
        <f>IF(VALUE(Tabela813[[#This Row],[RED]]) &gt; 0,1,0) + IF(VALUE(J559)&gt;0,8,IF(VALUE(I559)&gt;0,7,IF(VALUE(H559)&gt;0,6,IF(VALUE(G559)&gt;0,5,IF(VALUE(F559)&gt;0,4,IF(VALUE(E559)&gt;0,3,IF(VALUE(D559)&gt;0,2,1)))))))</f>
        <v>7</v>
      </c>
      <c r="O559" s="20" t="s">
        <v>50</v>
      </c>
      <c r="P559" s="1" t="s">
        <v>252</v>
      </c>
      <c r="Q559" s="1"/>
      <c r="R559" s="16"/>
      <c r="T559" s="7" t="str">
        <f>Tabela813[[#This Row],[NR]]&amp;" - "&amp;Tabela813[[#This Row],[Especificação]]</f>
        <v>1.3.4.9.01.0.5.00 - Compensações Ambientais - Multas</v>
      </c>
      <c r="U559" s="7" t="str">
        <f>Tabela813[[#This Row],[NR]]&amp; " - "&amp;Tabela813[[#This Row],[Especificação]]</f>
        <v>1.3.4.9.01.0.5.00 - Compensações Ambientais - Multas</v>
      </c>
    </row>
    <row r="560" spans="1:21">
      <c r="A560" s="23"/>
      <c r="B560" s="29"/>
      <c r="C560" s="20" t="s">
        <v>781</v>
      </c>
      <c r="D560" s="20" t="s">
        <v>782</v>
      </c>
      <c r="E560" s="20" t="s">
        <v>791</v>
      </c>
      <c r="F560" s="20" t="s">
        <v>793</v>
      </c>
      <c r="G560" s="20" t="s">
        <v>783</v>
      </c>
      <c r="H560" s="20" t="s">
        <v>784</v>
      </c>
      <c r="I560" s="20" t="s">
        <v>786</v>
      </c>
      <c r="J560" s="20" t="s">
        <v>787</v>
      </c>
      <c r="K560" s="16" t="str">
        <f>IF(Tabela813[[#This Row],[C]]&lt;&gt;"",IF(Tabela813[[#This Row],[RED]]&lt;&gt;"",(Tabela813[[#This Row],[RED]] &amp; "."),"") &amp; CONCATENATE(Tabela813[[#This Row],[C]],".",Tabela813[[#This Row],[O]],".",Tabela813[[#This Row],[E]],".",Tabela813[[#This Row],[D1]],".",Tabela813[[#This Row],[D2]],".",Tabela813[[#This Row],[D3]],".",Tabela813[[#This Row],[T]],".",Tabela813[[#This Row],[D4]]),"")</f>
        <v>1.3.4.9.01.0.6.00</v>
      </c>
      <c r="L560" s="21" t="s">
        <v>3922</v>
      </c>
      <c r="M560" s="16" t="str">
        <f t="shared" si="8"/>
        <v>A</v>
      </c>
      <c r="N560" s="16">
        <f>IF(VALUE(Tabela813[[#This Row],[RED]]) &gt; 0,1,0) + IF(VALUE(J560)&gt;0,8,IF(VALUE(I560)&gt;0,7,IF(VALUE(H560)&gt;0,6,IF(VALUE(G560)&gt;0,5,IF(VALUE(F560)&gt;0,4,IF(VALUE(E560)&gt;0,3,IF(VALUE(D560)&gt;0,2,1)))))))</f>
        <v>7</v>
      </c>
      <c r="O560" s="20" t="s">
        <v>50</v>
      </c>
      <c r="P560" s="1" t="s">
        <v>252</v>
      </c>
      <c r="Q560" s="1"/>
      <c r="R560" s="16"/>
      <c r="T560" s="7" t="str">
        <f>Tabela813[[#This Row],[NR]]&amp;" - "&amp;Tabela813[[#This Row],[Especificação]]</f>
        <v>1.3.4.9.01.0.6.00 - Compensações Ambientais - Juros de Mora</v>
      </c>
      <c r="U560" s="7" t="str">
        <f>Tabela813[[#This Row],[NR]]&amp; " - "&amp;Tabela813[[#This Row],[Especificação]]</f>
        <v>1.3.4.9.01.0.6.00 - Compensações Ambientais - Juros de Mora</v>
      </c>
    </row>
    <row r="561" spans="1:21">
      <c r="A561" s="23"/>
      <c r="B561" s="29"/>
      <c r="C561" s="20" t="s">
        <v>781</v>
      </c>
      <c r="D561" s="20" t="s">
        <v>782</v>
      </c>
      <c r="E561" s="20" t="s">
        <v>791</v>
      </c>
      <c r="F561" s="20" t="s">
        <v>793</v>
      </c>
      <c r="G561" s="20" t="s">
        <v>783</v>
      </c>
      <c r="H561" s="20" t="s">
        <v>784</v>
      </c>
      <c r="I561" s="20" t="s">
        <v>788</v>
      </c>
      <c r="J561" s="20" t="s">
        <v>787</v>
      </c>
      <c r="K561" s="16" t="str">
        <f>IF(Tabela813[[#This Row],[C]]&lt;&gt;"",IF(Tabela813[[#This Row],[RED]]&lt;&gt;"",(Tabela813[[#This Row],[RED]] &amp; "."),"") &amp; CONCATENATE(Tabela813[[#This Row],[C]],".",Tabela813[[#This Row],[O]],".",Tabela813[[#This Row],[E]],".",Tabela813[[#This Row],[D1]],".",Tabela813[[#This Row],[D2]],".",Tabela813[[#This Row],[D3]],".",Tabela813[[#This Row],[T]],".",Tabela813[[#This Row],[D4]]),"")</f>
        <v>1.3.4.9.01.0.7.00</v>
      </c>
      <c r="L561" s="21" t="s">
        <v>3923</v>
      </c>
      <c r="M561" s="16" t="str">
        <f t="shared" si="8"/>
        <v>A</v>
      </c>
      <c r="N561" s="16">
        <f>IF(VALUE(Tabela813[[#This Row],[RED]]) &gt; 0,1,0) + IF(VALUE(J561)&gt;0,8,IF(VALUE(I561)&gt;0,7,IF(VALUE(H561)&gt;0,6,IF(VALUE(G561)&gt;0,5,IF(VALUE(F561)&gt;0,4,IF(VALUE(E561)&gt;0,3,IF(VALUE(D561)&gt;0,2,1)))))))</f>
        <v>7</v>
      </c>
      <c r="O561" s="20" t="s">
        <v>50</v>
      </c>
      <c r="P561" s="1" t="s">
        <v>252</v>
      </c>
      <c r="Q561" s="1"/>
      <c r="R561" s="16"/>
      <c r="T561" s="7" t="str">
        <f>Tabela813[[#This Row],[NR]]&amp;" - "&amp;Tabela813[[#This Row],[Especificação]]</f>
        <v>1.3.4.9.01.0.7.00 - Compensações Ambientais - Dívida Ativa - Multas da Dívida Ativa</v>
      </c>
      <c r="U561" s="7" t="str">
        <f>Tabela813[[#This Row],[NR]]&amp; " - "&amp;Tabela813[[#This Row],[Especificação]]</f>
        <v>1.3.4.9.01.0.7.00 - Compensações Ambientais - Dívida Ativa - Multas da Dívida Ativa</v>
      </c>
    </row>
    <row r="562" spans="1:21">
      <c r="A562" s="23"/>
      <c r="B562" s="29"/>
      <c r="C562" s="20" t="s">
        <v>781</v>
      </c>
      <c r="D562" s="20" t="s">
        <v>782</v>
      </c>
      <c r="E562" s="20" t="s">
        <v>791</v>
      </c>
      <c r="F562" s="20" t="s">
        <v>793</v>
      </c>
      <c r="G562" s="20" t="s">
        <v>783</v>
      </c>
      <c r="H562" s="20" t="s">
        <v>784</v>
      </c>
      <c r="I562" s="20" t="s">
        <v>789</v>
      </c>
      <c r="J562" s="20" t="s">
        <v>787</v>
      </c>
      <c r="K562" s="16" t="str">
        <f>IF(Tabela813[[#This Row],[C]]&lt;&gt;"",IF(Tabela813[[#This Row],[RED]]&lt;&gt;"",(Tabela813[[#This Row],[RED]] &amp; "."),"") &amp; CONCATENATE(Tabela813[[#This Row],[C]],".",Tabela813[[#This Row],[O]],".",Tabela813[[#This Row],[E]],".",Tabela813[[#This Row],[D1]],".",Tabela813[[#This Row],[D2]],".",Tabela813[[#This Row],[D3]],".",Tabela813[[#This Row],[T]],".",Tabela813[[#This Row],[D4]]),"")</f>
        <v>1.3.4.9.01.0.8.00</v>
      </c>
      <c r="L562" s="21" t="s">
        <v>3924</v>
      </c>
      <c r="M562" s="16" t="str">
        <f t="shared" si="8"/>
        <v>A</v>
      </c>
      <c r="N562" s="16">
        <f>IF(VALUE(Tabela813[[#This Row],[RED]]) &gt; 0,1,0) + IF(VALUE(J562)&gt;0,8,IF(VALUE(I562)&gt;0,7,IF(VALUE(H562)&gt;0,6,IF(VALUE(G562)&gt;0,5,IF(VALUE(F562)&gt;0,4,IF(VALUE(E562)&gt;0,3,IF(VALUE(D562)&gt;0,2,1)))))))</f>
        <v>7</v>
      </c>
      <c r="O562" s="20" t="s">
        <v>50</v>
      </c>
      <c r="P562" s="1" t="s">
        <v>252</v>
      </c>
      <c r="Q562" s="1"/>
      <c r="R562" s="16"/>
      <c r="T562" s="7" t="str">
        <f>Tabela813[[#This Row],[NR]]&amp;" - "&amp;Tabela813[[#This Row],[Especificação]]</f>
        <v>1.3.4.9.01.0.8.00 - Compensações Ambientais - Juros de Mora da Dívida Ativa</v>
      </c>
      <c r="U562" s="7" t="str">
        <f>Tabela813[[#This Row],[NR]]&amp; " - "&amp;Tabela813[[#This Row],[Especificação]]</f>
        <v>1.3.4.9.01.0.8.00 - Compensações Ambientais - Juros de Mora da Dívida Ativa</v>
      </c>
    </row>
    <row r="563" spans="1:21" ht="30">
      <c r="A563" s="23"/>
      <c r="B563" s="29"/>
      <c r="C563" s="20" t="s">
        <v>781</v>
      </c>
      <c r="D563" s="20" t="s">
        <v>782</v>
      </c>
      <c r="E563" s="20" t="s">
        <v>791</v>
      </c>
      <c r="F563" s="20" t="s">
        <v>793</v>
      </c>
      <c r="G563" s="20" t="s">
        <v>797</v>
      </c>
      <c r="H563" s="20" t="s">
        <v>784</v>
      </c>
      <c r="I563" s="20" t="s">
        <v>784</v>
      </c>
      <c r="J563" s="20" t="s">
        <v>787</v>
      </c>
      <c r="K563" s="16" t="str">
        <f>IF(Tabela813[[#This Row],[C]]&lt;&gt;"",IF(Tabela813[[#This Row],[RED]]&lt;&gt;"",(Tabela813[[#This Row],[RED]] &amp; "."),"") &amp; CONCATENATE(Tabela813[[#This Row],[C]],".",Tabela813[[#This Row],[O]],".",Tabela813[[#This Row],[E]],".",Tabela813[[#This Row],[D1]],".",Tabela813[[#This Row],[D2]],".",Tabela813[[#This Row],[D3]],".",Tabela813[[#This Row],[T]],".",Tabela813[[#This Row],[D4]]),"")</f>
        <v>1.3.4.9.99.0.0.00</v>
      </c>
      <c r="L563" s="21" t="s">
        <v>253</v>
      </c>
      <c r="M563" s="16" t="str">
        <f t="shared" si="8"/>
        <v>S</v>
      </c>
      <c r="N563" s="16">
        <f>IF(VALUE(Tabela813[[#This Row],[RED]]) &gt; 0,1,0) + IF(VALUE(J563)&gt;0,8,IF(VALUE(I563)&gt;0,7,IF(VALUE(H563)&gt;0,6,IF(VALUE(G563)&gt;0,5,IF(VALUE(F563)&gt;0,4,IF(VALUE(E563)&gt;0,3,IF(VALUE(D563)&gt;0,2,1)))))))</f>
        <v>5</v>
      </c>
      <c r="O563" s="20" t="s">
        <v>50</v>
      </c>
      <c r="P563" s="1" t="s">
        <v>254</v>
      </c>
      <c r="Q563" s="1"/>
      <c r="R563" s="16"/>
      <c r="T563" s="7" t="str">
        <f>Tabela813[[#This Row],[NR]]&amp;" - "&amp;Tabela813[[#This Row],[Especificação]]</f>
        <v>1.3.4.9.99.0.0.00 - Outras Delegações para Exploração de Recursos Naturais</v>
      </c>
      <c r="U563" s="7" t="str">
        <f>Tabela813[[#This Row],[NR]]&amp; " - "&amp;Tabela813[[#This Row],[Especificação]]</f>
        <v>1.3.4.9.99.0.0.00 - Outras Delegações para Exploração de Recursos Naturais</v>
      </c>
    </row>
    <row r="564" spans="1:21" ht="30">
      <c r="A564" s="23"/>
      <c r="B564" s="29"/>
      <c r="C564" s="20" t="s">
        <v>781</v>
      </c>
      <c r="D564" s="20" t="s">
        <v>782</v>
      </c>
      <c r="E564" s="20" t="s">
        <v>791</v>
      </c>
      <c r="F564" s="20" t="s">
        <v>793</v>
      </c>
      <c r="G564" s="20" t="s">
        <v>797</v>
      </c>
      <c r="H564" s="20" t="s">
        <v>784</v>
      </c>
      <c r="I564" s="20" t="s">
        <v>781</v>
      </c>
      <c r="J564" s="20" t="s">
        <v>787</v>
      </c>
      <c r="K564" s="16" t="str">
        <f>IF(Tabela813[[#This Row],[C]]&lt;&gt;"",IF(Tabela813[[#This Row],[RED]]&lt;&gt;"",(Tabela813[[#This Row],[RED]] &amp; "."),"") &amp; CONCATENATE(Tabela813[[#This Row],[C]],".",Tabela813[[#This Row],[O]],".",Tabela813[[#This Row],[E]],".",Tabela813[[#This Row],[D1]],".",Tabela813[[#This Row],[D2]],".",Tabela813[[#This Row],[D3]],".",Tabela813[[#This Row],[T]],".",Tabela813[[#This Row],[D4]]),"")</f>
        <v>1.3.4.9.99.0.1.00</v>
      </c>
      <c r="L564" s="21" t="s">
        <v>3925</v>
      </c>
      <c r="M564" s="16" t="str">
        <f t="shared" si="8"/>
        <v>A</v>
      </c>
      <c r="N564" s="16">
        <f>IF(VALUE(Tabela813[[#This Row],[RED]]) &gt; 0,1,0) + IF(VALUE(J564)&gt;0,8,IF(VALUE(I564)&gt;0,7,IF(VALUE(H564)&gt;0,6,IF(VALUE(G564)&gt;0,5,IF(VALUE(F564)&gt;0,4,IF(VALUE(E564)&gt;0,3,IF(VALUE(D564)&gt;0,2,1)))))))</f>
        <v>7</v>
      </c>
      <c r="O564" s="20" t="s">
        <v>50</v>
      </c>
      <c r="P564" s="1" t="s">
        <v>254</v>
      </c>
      <c r="Q564" s="1"/>
      <c r="R564" s="16"/>
      <c r="T564" s="7" t="str">
        <f>Tabela813[[#This Row],[NR]]&amp;" - "&amp;Tabela813[[#This Row],[Especificação]]</f>
        <v>1.3.4.9.99.0.1.00 - Outras Delegações para Exploração de Recursos Naturais - Principal</v>
      </c>
      <c r="U564" s="7" t="str">
        <f>Tabela813[[#This Row],[NR]]&amp; " - "&amp;Tabela813[[#This Row],[Especificação]]</f>
        <v>1.3.4.9.99.0.1.00 - Outras Delegações para Exploração de Recursos Naturais - Principal</v>
      </c>
    </row>
    <row r="565" spans="1:21" ht="30">
      <c r="A565" s="23"/>
      <c r="B565" s="29"/>
      <c r="C565" s="20" t="s">
        <v>781</v>
      </c>
      <c r="D565" s="20" t="s">
        <v>782</v>
      </c>
      <c r="E565" s="20" t="s">
        <v>791</v>
      </c>
      <c r="F565" s="20" t="s">
        <v>793</v>
      </c>
      <c r="G565" s="20" t="s">
        <v>797</v>
      </c>
      <c r="H565" s="20" t="s">
        <v>784</v>
      </c>
      <c r="I565" s="20" t="s">
        <v>790</v>
      </c>
      <c r="J565" s="20" t="s">
        <v>787</v>
      </c>
      <c r="K565" s="16" t="str">
        <f>IF(Tabela813[[#This Row],[C]]&lt;&gt;"",IF(Tabela813[[#This Row],[RED]]&lt;&gt;"",(Tabela813[[#This Row],[RED]] &amp; "."),"") &amp; CONCATENATE(Tabela813[[#This Row],[C]],".",Tabela813[[#This Row],[O]],".",Tabela813[[#This Row],[E]],".",Tabela813[[#This Row],[D1]],".",Tabela813[[#This Row],[D2]],".",Tabela813[[#This Row],[D3]],".",Tabela813[[#This Row],[T]],".",Tabela813[[#This Row],[D4]]),"")</f>
        <v>1.3.4.9.99.0.2.00</v>
      </c>
      <c r="L565" s="21" t="s">
        <v>3926</v>
      </c>
      <c r="M565" s="16" t="str">
        <f t="shared" si="8"/>
        <v>A</v>
      </c>
      <c r="N565" s="16">
        <f>IF(VALUE(Tabela813[[#This Row],[RED]]) &gt; 0,1,0) + IF(VALUE(J565)&gt;0,8,IF(VALUE(I565)&gt;0,7,IF(VALUE(H565)&gt;0,6,IF(VALUE(G565)&gt;0,5,IF(VALUE(F565)&gt;0,4,IF(VALUE(E565)&gt;0,3,IF(VALUE(D565)&gt;0,2,1)))))))</f>
        <v>7</v>
      </c>
      <c r="O565" s="20" t="s">
        <v>50</v>
      </c>
      <c r="P565" s="1" t="s">
        <v>254</v>
      </c>
      <c r="Q565" s="1"/>
      <c r="R565" s="16"/>
      <c r="T565" s="7" t="str">
        <f>Tabela813[[#This Row],[NR]]&amp;" - "&amp;Tabela813[[#This Row],[Especificação]]</f>
        <v>1.3.4.9.99.0.2.00 - Outras Delegações para Exploração de Recursos Naturais - Multas e Juros de Mora</v>
      </c>
      <c r="U565" s="7" t="str">
        <f>Tabela813[[#This Row],[NR]]&amp; " - "&amp;Tabela813[[#This Row],[Especificação]]</f>
        <v>1.3.4.9.99.0.2.00 - Outras Delegações para Exploração de Recursos Naturais - Multas e Juros de Mora</v>
      </c>
    </row>
    <row r="566" spans="1:21" ht="30">
      <c r="A566" s="23"/>
      <c r="B566" s="29"/>
      <c r="C566" s="20" t="s">
        <v>781</v>
      </c>
      <c r="D566" s="20" t="s">
        <v>782</v>
      </c>
      <c r="E566" s="20" t="s">
        <v>791</v>
      </c>
      <c r="F566" s="20" t="s">
        <v>793</v>
      </c>
      <c r="G566" s="20" t="s">
        <v>797</v>
      </c>
      <c r="H566" s="20" t="s">
        <v>784</v>
      </c>
      <c r="I566" s="20" t="s">
        <v>782</v>
      </c>
      <c r="J566" s="20" t="s">
        <v>787</v>
      </c>
      <c r="K566" s="16" t="str">
        <f>IF(Tabela813[[#This Row],[C]]&lt;&gt;"",IF(Tabela813[[#This Row],[RED]]&lt;&gt;"",(Tabela813[[#This Row],[RED]] &amp; "."),"") &amp; CONCATENATE(Tabela813[[#This Row],[C]],".",Tabela813[[#This Row],[O]],".",Tabela813[[#This Row],[E]],".",Tabela813[[#This Row],[D1]],".",Tabela813[[#This Row],[D2]],".",Tabela813[[#This Row],[D3]],".",Tabela813[[#This Row],[T]],".",Tabela813[[#This Row],[D4]]),"")</f>
        <v>1.3.4.9.99.0.3.00</v>
      </c>
      <c r="L566" s="21" t="s">
        <v>3927</v>
      </c>
      <c r="M566" s="16" t="str">
        <f t="shared" si="8"/>
        <v>A</v>
      </c>
      <c r="N566" s="16">
        <f>IF(VALUE(Tabela813[[#This Row],[RED]]) &gt; 0,1,0) + IF(VALUE(J566)&gt;0,8,IF(VALUE(I566)&gt;0,7,IF(VALUE(H566)&gt;0,6,IF(VALUE(G566)&gt;0,5,IF(VALUE(F566)&gt;0,4,IF(VALUE(E566)&gt;0,3,IF(VALUE(D566)&gt;0,2,1)))))))</f>
        <v>7</v>
      </c>
      <c r="O566" s="20" t="s">
        <v>50</v>
      </c>
      <c r="P566" s="1" t="s">
        <v>254</v>
      </c>
      <c r="Q566" s="1"/>
      <c r="R566" s="16"/>
      <c r="T566" s="7" t="str">
        <f>Tabela813[[#This Row],[NR]]&amp;" - "&amp;Tabela813[[#This Row],[Especificação]]</f>
        <v>1.3.4.9.99.0.3.00 - Outras Delegações para Exploração de Recursos Naturais - Dívida Ativa</v>
      </c>
      <c r="U566" s="7" t="str">
        <f>Tabela813[[#This Row],[NR]]&amp; " - "&amp;Tabela813[[#This Row],[Especificação]]</f>
        <v>1.3.4.9.99.0.3.00 - Outras Delegações para Exploração de Recursos Naturais - Dívida Ativa</v>
      </c>
    </row>
    <row r="567" spans="1:21" ht="30">
      <c r="A567" s="23"/>
      <c r="B567" s="29"/>
      <c r="C567" s="20" t="s">
        <v>781</v>
      </c>
      <c r="D567" s="20" t="s">
        <v>782</v>
      </c>
      <c r="E567" s="20" t="s">
        <v>791</v>
      </c>
      <c r="F567" s="20" t="s">
        <v>793</v>
      </c>
      <c r="G567" s="20" t="s">
        <v>797</v>
      </c>
      <c r="H567" s="20" t="s">
        <v>784</v>
      </c>
      <c r="I567" s="20" t="s">
        <v>791</v>
      </c>
      <c r="J567" s="20" t="s">
        <v>787</v>
      </c>
      <c r="K567" s="16" t="str">
        <f>IF(Tabela813[[#This Row],[C]]&lt;&gt;"",IF(Tabela813[[#This Row],[RED]]&lt;&gt;"",(Tabela813[[#This Row],[RED]] &amp; "."),"") &amp; CONCATENATE(Tabela813[[#This Row],[C]],".",Tabela813[[#This Row],[O]],".",Tabela813[[#This Row],[E]],".",Tabela813[[#This Row],[D1]],".",Tabela813[[#This Row],[D2]],".",Tabela813[[#This Row],[D3]],".",Tabela813[[#This Row],[T]],".",Tabela813[[#This Row],[D4]]),"")</f>
        <v>1.3.4.9.99.0.4.00</v>
      </c>
      <c r="L567" s="21" t="s">
        <v>3928</v>
      </c>
      <c r="M567" s="16" t="str">
        <f t="shared" si="8"/>
        <v>A</v>
      </c>
      <c r="N567" s="16">
        <f>IF(VALUE(Tabela813[[#This Row],[RED]]) &gt; 0,1,0) + IF(VALUE(J567)&gt;0,8,IF(VALUE(I567)&gt;0,7,IF(VALUE(H567)&gt;0,6,IF(VALUE(G567)&gt;0,5,IF(VALUE(F567)&gt;0,4,IF(VALUE(E567)&gt;0,3,IF(VALUE(D567)&gt;0,2,1)))))))</f>
        <v>7</v>
      </c>
      <c r="O567" s="20" t="s">
        <v>50</v>
      </c>
      <c r="P567" s="1" t="s">
        <v>254</v>
      </c>
      <c r="Q567" s="1"/>
      <c r="R567" s="16"/>
      <c r="T567" s="7" t="str">
        <f>Tabela813[[#This Row],[NR]]&amp;" - "&amp;Tabela813[[#This Row],[Especificação]]</f>
        <v>1.3.4.9.99.0.4.00 - Outras Delegações para Exploração de Recursos Naturais - Dívida Ativa - Multas e Juros de Mora da Dívida Ativa</v>
      </c>
      <c r="U567" s="7" t="str">
        <f>Tabela813[[#This Row],[NR]]&amp; " - "&amp;Tabela813[[#This Row],[Especificação]]</f>
        <v>1.3.4.9.99.0.4.00 - Outras Delegações para Exploração de Recursos Naturais - Dívida Ativa - Multas e Juros de Mora da Dívida Ativa</v>
      </c>
    </row>
    <row r="568" spans="1:21" ht="30">
      <c r="A568" s="23"/>
      <c r="B568" s="29"/>
      <c r="C568" s="20" t="s">
        <v>781</v>
      </c>
      <c r="D568" s="20" t="s">
        <v>782</v>
      </c>
      <c r="E568" s="20" t="s">
        <v>791</v>
      </c>
      <c r="F568" s="20" t="s">
        <v>793</v>
      </c>
      <c r="G568" s="20" t="s">
        <v>797</v>
      </c>
      <c r="H568" s="20" t="s">
        <v>784</v>
      </c>
      <c r="I568" s="20" t="s">
        <v>792</v>
      </c>
      <c r="J568" s="20" t="s">
        <v>787</v>
      </c>
      <c r="K568" s="16" t="str">
        <f>IF(Tabela813[[#This Row],[C]]&lt;&gt;"",IF(Tabela813[[#This Row],[RED]]&lt;&gt;"",(Tabela813[[#This Row],[RED]] &amp; "."),"") &amp; CONCATENATE(Tabela813[[#This Row],[C]],".",Tabela813[[#This Row],[O]],".",Tabela813[[#This Row],[E]],".",Tabela813[[#This Row],[D1]],".",Tabela813[[#This Row],[D2]],".",Tabela813[[#This Row],[D3]],".",Tabela813[[#This Row],[T]],".",Tabela813[[#This Row],[D4]]),"")</f>
        <v>1.3.4.9.99.0.5.00</v>
      </c>
      <c r="L568" s="21" t="s">
        <v>3929</v>
      </c>
      <c r="M568" s="16" t="str">
        <f t="shared" si="8"/>
        <v>A</v>
      </c>
      <c r="N568" s="16">
        <f>IF(VALUE(Tabela813[[#This Row],[RED]]) &gt; 0,1,0) + IF(VALUE(J568)&gt;0,8,IF(VALUE(I568)&gt;0,7,IF(VALUE(H568)&gt;0,6,IF(VALUE(G568)&gt;0,5,IF(VALUE(F568)&gt;0,4,IF(VALUE(E568)&gt;0,3,IF(VALUE(D568)&gt;0,2,1)))))))</f>
        <v>7</v>
      </c>
      <c r="O568" s="20" t="s">
        <v>50</v>
      </c>
      <c r="P568" s="1" t="s">
        <v>254</v>
      </c>
      <c r="Q568" s="1"/>
      <c r="R568" s="16"/>
      <c r="T568" s="7" t="str">
        <f>Tabela813[[#This Row],[NR]]&amp;" - "&amp;Tabela813[[#This Row],[Especificação]]</f>
        <v>1.3.4.9.99.0.5.00 - Outras Delegações para Exploração de Recursos Naturais - Multas</v>
      </c>
      <c r="U568" s="7" t="str">
        <f>Tabela813[[#This Row],[NR]]&amp; " - "&amp;Tabela813[[#This Row],[Especificação]]</f>
        <v>1.3.4.9.99.0.5.00 - Outras Delegações para Exploração de Recursos Naturais - Multas</v>
      </c>
    </row>
    <row r="569" spans="1:21" ht="30">
      <c r="A569" s="23"/>
      <c r="B569" s="29"/>
      <c r="C569" s="20" t="s">
        <v>781</v>
      </c>
      <c r="D569" s="20" t="s">
        <v>782</v>
      </c>
      <c r="E569" s="20" t="s">
        <v>791</v>
      </c>
      <c r="F569" s="20" t="s">
        <v>793</v>
      </c>
      <c r="G569" s="20" t="s">
        <v>797</v>
      </c>
      <c r="H569" s="20" t="s">
        <v>784</v>
      </c>
      <c r="I569" s="20" t="s">
        <v>786</v>
      </c>
      <c r="J569" s="20" t="s">
        <v>787</v>
      </c>
      <c r="K569" s="16" t="str">
        <f>IF(Tabela813[[#This Row],[C]]&lt;&gt;"",IF(Tabela813[[#This Row],[RED]]&lt;&gt;"",(Tabela813[[#This Row],[RED]] &amp; "."),"") &amp; CONCATENATE(Tabela813[[#This Row],[C]],".",Tabela813[[#This Row],[O]],".",Tabela813[[#This Row],[E]],".",Tabela813[[#This Row],[D1]],".",Tabela813[[#This Row],[D2]],".",Tabela813[[#This Row],[D3]],".",Tabela813[[#This Row],[T]],".",Tabela813[[#This Row],[D4]]),"")</f>
        <v>1.3.4.9.99.0.6.00</v>
      </c>
      <c r="L569" s="21" t="s">
        <v>3930</v>
      </c>
      <c r="M569" s="16" t="str">
        <f t="shared" si="8"/>
        <v>A</v>
      </c>
      <c r="N569" s="16">
        <f>IF(VALUE(Tabela813[[#This Row],[RED]]) &gt; 0,1,0) + IF(VALUE(J569)&gt;0,8,IF(VALUE(I569)&gt;0,7,IF(VALUE(H569)&gt;0,6,IF(VALUE(G569)&gt;0,5,IF(VALUE(F569)&gt;0,4,IF(VALUE(E569)&gt;0,3,IF(VALUE(D569)&gt;0,2,1)))))))</f>
        <v>7</v>
      </c>
      <c r="O569" s="20" t="s">
        <v>50</v>
      </c>
      <c r="P569" s="1" t="s">
        <v>254</v>
      </c>
      <c r="Q569" s="1"/>
      <c r="R569" s="16"/>
      <c r="T569" s="7" t="str">
        <f>Tabela813[[#This Row],[NR]]&amp;" - "&amp;Tabela813[[#This Row],[Especificação]]</f>
        <v>1.3.4.9.99.0.6.00 - Outras Delegações para Exploração de Recursos Naturais - Juros de Mora</v>
      </c>
      <c r="U569" s="7" t="str">
        <f>Tabela813[[#This Row],[NR]]&amp; " - "&amp;Tabela813[[#This Row],[Especificação]]</f>
        <v>1.3.4.9.99.0.6.00 - Outras Delegações para Exploração de Recursos Naturais - Juros de Mora</v>
      </c>
    </row>
    <row r="570" spans="1:21" ht="30">
      <c r="A570" s="23"/>
      <c r="B570" s="29"/>
      <c r="C570" s="20" t="s">
        <v>781</v>
      </c>
      <c r="D570" s="20" t="s">
        <v>782</v>
      </c>
      <c r="E570" s="20" t="s">
        <v>791</v>
      </c>
      <c r="F570" s="20" t="s">
        <v>793</v>
      </c>
      <c r="G570" s="20" t="s">
        <v>797</v>
      </c>
      <c r="H570" s="20" t="s">
        <v>784</v>
      </c>
      <c r="I570" s="20" t="s">
        <v>788</v>
      </c>
      <c r="J570" s="20" t="s">
        <v>787</v>
      </c>
      <c r="K570" s="16" t="str">
        <f>IF(Tabela813[[#This Row],[C]]&lt;&gt;"",IF(Tabela813[[#This Row],[RED]]&lt;&gt;"",(Tabela813[[#This Row],[RED]] &amp; "."),"") &amp; CONCATENATE(Tabela813[[#This Row],[C]],".",Tabela813[[#This Row],[O]],".",Tabela813[[#This Row],[E]],".",Tabela813[[#This Row],[D1]],".",Tabela813[[#This Row],[D2]],".",Tabela813[[#This Row],[D3]],".",Tabela813[[#This Row],[T]],".",Tabela813[[#This Row],[D4]]),"")</f>
        <v>1.3.4.9.99.0.7.00</v>
      </c>
      <c r="L570" s="21" t="s">
        <v>3931</v>
      </c>
      <c r="M570" s="16" t="str">
        <f t="shared" si="8"/>
        <v>A</v>
      </c>
      <c r="N570" s="16">
        <f>IF(VALUE(Tabela813[[#This Row],[RED]]) &gt; 0,1,0) + IF(VALUE(J570)&gt;0,8,IF(VALUE(I570)&gt;0,7,IF(VALUE(H570)&gt;0,6,IF(VALUE(G570)&gt;0,5,IF(VALUE(F570)&gt;0,4,IF(VALUE(E570)&gt;0,3,IF(VALUE(D570)&gt;0,2,1)))))))</f>
        <v>7</v>
      </c>
      <c r="O570" s="20" t="s">
        <v>50</v>
      </c>
      <c r="P570" s="1" t="s">
        <v>254</v>
      </c>
      <c r="Q570" s="1"/>
      <c r="R570" s="16"/>
      <c r="T570" s="7" t="str">
        <f>Tabela813[[#This Row],[NR]]&amp;" - "&amp;Tabela813[[#This Row],[Especificação]]</f>
        <v>1.3.4.9.99.0.7.00 - Outras Delegações para Exploração de Recursos Naturais - Dívida Ativa - Multas da Dívida Ativa</v>
      </c>
      <c r="U570" s="7" t="str">
        <f>Tabela813[[#This Row],[NR]]&amp; " - "&amp;Tabela813[[#This Row],[Especificação]]</f>
        <v>1.3.4.9.99.0.7.00 - Outras Delegações para Exploração de Recursos Naturais - Dívida Ativa - Multas da Dívida Ativa</v>
      </c>
    </row>
    <row r="571" spans="1:21" ht="30">
      <c r="A571" s="23"/>
      <c r="B571" s="29"/>
      <c r="C571" s="20" t="s">
        <v>781</v>
      </c>
      <c r="D571" s="20" t="s">
        <v>782</v>
      </c>
      <c r="E571" s="20" t="s">
        <v>791</v>
      </c>
      <c r="F571" s="20" t="s">
        <v>793</v>
      </c>
      <c r="G571" s="20" t="s">
        <v>797</v>
      </c>
      <c r="H571" s="20" t="s">
        <v>784</v>
      </c>
      <c r="I571" s="20" t="s">
        <v>789</v>
      </c>
      <c r="J571" s="20" t="s">
        <v>787</v>
      </c>
      <c r="K571" s="16" t="str">
        <f>IF(Tabela813[[#This Row],[C]]&lt;&gt;"",IF(Tabela813[[#This Row],[RED]]&lt;&gt;"",(Tabela813[[#This Row],[RED]] &amp; "."),"") &amp; CONCATENATE(Tabela813[[#This Row],[C]],".",Tabela813[[#This Row],[O]],".",Tabela813[[#This Row],[E]],".",Tabela813[[#This Row],[D1]],".",Tabela813[[#This Row],[D2]],".",Tabela813[[#This Row],[D3]],".",Tabela813[[#This Row],[T]],".",Tabela813[[#This Row],[D4]]),"")</f>
        <v>1.3.4.9.99.0.8.00</v>
      </c>
      <c r="L571" s="21" t="s">
        <v>3932</v>
      </c>
      <c r="M571" s="16" t="str">
        <f t="shared" si="8"/>
        <v>A</v>
      </c>
      <c r="N571" s="16">
        <f>IF(VALUE(Tabela813[[#This Row],[RED]]) &gt; 0,1,0) + IF(VALUE(J571)&gt;0,8,IF(VALUE(I571)&gt;0,7,IF(VALUE(H571)&gt;0,6,IF(VALUE(G571)&gt;0,5,IF(VALUE(F571)&gt;0,4,IF(VALUE(E571)&gt;0,3,IF(VALUE(D571)&gt;0,2,1)))))))</f>
        <v>7</v>
      </c>
      <c r="O571" s="20" t="s">
        <v>50</v>
      </c>
      <c r="P571" s="1" t="s">
        <v>254</v>
      </c>
      <c r="Q571" s="1"/>
      <c r="R571" s="16"/>
      <c r="T571" s="7" t="str">
        <f>Tabela813[[#This Row],[NR]]&amp;" - "&amp;Tabela813[[#This Row],[Especificação]]</f>
        <v>1.3.4.9.99.0.8.00 - Outras Delegações para Exploração de Recursos Naturais - Juros de Mora da Dívida Ativa</v>
      </c>
      <c r="U571" s="7" t="str">
        <f>Tabela813[[#This Row],[NR]]&amp; " - "&amp;Tabela813[[#This Row],[Especificação]]</f>
        <v>1.3.4.9.99.0.8.00 - Outras Delegações para Exploração de Recursos Naturais - Juros de Mora da Dívida Ativa</v>
      </c>
    </row>
    <row r="572" spans="1:21">
      <c r="A572" s="23"/>
      <c r="B572" s="29"/>
      <c r="C572" s="20">
        <v>1</v>
      </c>
      <c r="D572" s="20">
        <v>3</v>
      </c>
      <c r="E572" s="20">
        <v>5</v>
      </c>
      <c r="F572" s="20" t="s">
        <v>784</v>
      </c>
      <c r="G572" s="20" t="s">
        <v>787</v>
      </c>
      <c r="H572" s="20" t="s">
        <v>784</v>
      </c>
      <c r="I572" s="20" t="s">
        <v>784</v>
      </c>
      <c r="J572" s="20" t="s">
        <v>787</v>
      </c>
      <c r="K572" s="16" t="str">
        <f>IF(Tabela813[[#This Row],[C]]&lt;&gt;"",IF(Tabela813[[#This Row],[RED]]&lt;&gt;"",(Tabela813[[#This Row],[RED]] &amp; "."),"") &amp; CONCATENATE(Tabela813[[#This Row],[C]],".",Tabela813[[#This Row],[O]],".",Tabela813[[#This Row],[E]],".",Tabela813[[#This Row],[D1]],".",Tabela813[[#This Row],[D2]],".",Tabela813[[#This Row],[D3]],".",Tabela813[[#This Row],[T]],".",Tabela813[[#This Row],[D4]]),"")</f>
        <v>1.3.5.0.00.0.0.00</v>
      </c>
      <c r="L572" s="1" t="s">
        <v>255</v>
      </c>
      <c r="M572" s="16" t="str">
        <f t="shared" si="8"/>
        <v>S</v>
      </c>
      <c r="N572" s="16">
        <f>IF(VALUE(Tabela813[[#This Row],[RED]]) &gt; 0,1,0) + IF(VALUE(J572)&gt;0,8,IF(VALUE(I572)&gt;0,7,IF(VALUE(H572)&gt;0,6,IF(VALUE(G572)&gt;0,5,IF(VALUE(F572)&gt;0,4,IF(VALUE(E572)&gt;0,3,IF(VALUE(D572)&gt;0,2,1)))))))</f>
        <v>3</v>
      </c>
      <c r="O572" s="20" t="s">
        <v>50</v>
      </c>
      <c r="P572" s="1" t="s">
        <v>256</v>
      </c>
      <c r="Q572" s="1"/>
      <c r="R572" s="16"/>
      <c r="T572" s="7" t="str">
        <f>Tabela813[[#This Row],[NR]]&amp;" - "&amp;Tabela813[[#This Row],[Especificação]]</f>
        <v>1.3.5.0.00.0.0.00 - Exploração do Patrimônio Intangível</v>
      </c>
      <c r="U572" s="7" t="str">
        <f>Tabela813[[#This Row],[NR]]&amp; " - "&amp;Tabela813[[#This Row],[Especificação]]</f>
        <v>1.3.5.0.00.0.0.00 - Exploração do Patrimônio Intangível</v>
      </c>
    </row>
    <row r="573" spans="1:21">
      <c r="A573" s="23"/>
      <c r="B573" s="29"/>
      <c r="C573" s="20">
        <v>1</v>
      </c>
      <c r="D573" s="20">
        <v>3</v>
      </c>
      <c r="E573" s="20">
        <v>5</v>
      </c>
      <c r="F573" s="20" t="s">
        <v>781</v>
      </c>
      <c r="G573" s="20" t="s">
        <v>787</v>
      </c>
      <c r="H573" s="20" t="s">
        <v>784</v>
      </c>
      <c r="I573" s="20" t="s">
        <v>784</v>
      </c>
      <c r="J573" s="20" t="s">
        <v>787</v>
      </c>
      <c r="K573" s="16" t="str">
        <f>IF(Tabela813[[#This Row],[C]]&lt;&gt;"",IF(Tabela813[[#This Row],[RED]]&lt;&gt;"",(Tabela813[[#This Row],[RED]] &amp; "."),"") &amp; CONCATENATE(Tabela813[[#This Row],[C]],".",Tabela813[[#This Row],[O]],".",Tabela813[[#This Row],[E]],".",Tabela813[[#This Row],[D1]],".",Tabela813[[#This Row],[D2]],".",Tabela813[[#This Row],[D3]],".",Tabela813[[#This Row],[T]],".",Tabela813[[#This Row],[D4]]),"")</f>
        <v>1.3.5.1.00.0.0.00</v>
      </c>
      <c r="L573" s="1" t="s">
        <v>255</v>
      </c>
      <c r="M573" s="16" t="str">
        <f t="shared" si="8"/>
        <v>S</v>
      </c>
      <c r="N573" s="16">
        <f>IF(VALUE(Tabela813[[#This Row],[RED]]) &gt; 0,1,0) + IF(VALUE(J573)&gt;0,8,IF(VALUE(I573)&gt;0,7,IF(VALUE(H573)&gt;0,6,IF(VALUE(G573)&gt;0,5,IF(VALUE(F573)&gt;0,4,IF(VALUE(E573)&gt;0,3,IF(VALUE(D573)&gt;0,2,1)))))))</f>
        <v>4</v>
      </c>
      <c r="O573" s="20" t="s">
        <v>50</v>
      </c>
      <c r="P573" s="1" t="s">
        <v>256</v>
      </c>
      <c r="Q573" s="1"/>
      <c r="R573" s="16"/>
      <c r="T573" s="7" t="str">
        <f>Tabela813[[#This Row],[NR]]&amp;" - "&amp;Tabela813[[#This Row],[Especificação]]</f>
        <v>1.3.5.1.00.0.0.00 - Exploração do Patrimônio Intangível</v>
      </c>
      <c r="U573" s="7" t="str">
        <f>Tabela813[[#This Row],[NR]]&amp; " - "&amp;Tabela813[[#This Row],[Especificação]]</f>
        <v>1.3.5.1.00.0.0.00 - Exploração do Patrimônio Intangível</v>
      </c>
    </row>
    <row r="574" spans="1:21" ht="30">
      <c r="A574" s="23"/>
      <c r="B574" s="29"/>
      <c r="C574" s="20">
        <v>1</v>
      </c>
      <c r="D574" s="20">
        <v>3</v>
      </c>
      <c r="E574" s="20">
        <v>5</v>
      </c>
      <c r="F574" s="20" t="s">
        <v>781</v>
      </c>
      <c r="G574" s="20" t="s">
        <v>785</v>
      </c>
      <c r="H574" s="20" t="s">
        <v>784</v>
      </c>
      <c r="I574" s="20" t="s">
        <v>784</v>
      </c>
      <c r="J574" s="20" t="s">
        <v>787</v>
      </c>
      <c r="K574" s="16" t="str">
        <f>IF(Tabela813[[#This Row],[C]]&lt;&gt;"",IF(Tabela813[[#This Row],[RED]]&lt;&gt;"",(Tabela813[[#This Row],[RED]] &amp; "."),"") &amp; CONCATENATE(Tabela813[[#This Row],[C]],".",Tabela813[[#This Row],[O]],".",Tabela813[[#This Row],[E]],".",Tabela813[[#This Row],[D1]],".",Tabela813[[#This Row],[D2]],".",Tabela813[[#This Row],[D3]],".",Tabela813[[#This Row],[T]],".",Tabela813[[#This Row],[D4]]),"")</f>
        <v>1.3.5.1.02.0.0.00</v>
      </c>
      <c r="L574" s="21" t="s">
        <v>257</v>
      </c>
      <c r="M574" s="16" t="str">
        <f t="shared" si="8"/>
        <v>S</v>
      </c>
      <c r="N574" s="16">
        <f>IF(VALUE(Tabela813[[#This Row],[RED]]) &gt; 0,1,0) + IF(VALUE(J574)&gt;0,8,IF(VALUE(I574)&gt;0,7,IF(VALUE(H574)&gt;0,6,IF(VALUE(G574)&gt;0,5,IF(VALUE(F574)&gt;0,4,IF(VALUE(E574)&gt;0,3,IF(VALUE(D574)&gt;0,2,1)))))))</f>
        <v>5</v>
      </c>
      <c r="O574" s="20" t="s">
        <v>50</v>
      </c>
      <c r="P574" s="1" t="s">
        <v>258</v>
      </c>
      <c r="Q574" s="11"/>
      <c r="R574" s="12"/>
      <c r="T574" s="7" t="str">
        <f>Tabela813[[#This Row],[NR]]&amp;" - "&amp;Tabela813[[#This Row],[Especificação]]</f>
        <v>1.3.5.1.02.0.0.00 - Direito de Uso da Imagem e de Reprodução dos Bens do Acervo Patrimonial</v>
      </c>
      <c r="U574" s="7" t="str">
        <f>Tabela813[[#This Row],[NR]]&amp; " - "&amp;Tabela813[[#This Row],[Especificação]]</f>
        <v>1.3.5.1.02.0.0.00 - Direito de Uso da Imagem e de Reprodução dos Bens do Acervo Patrimonial</v>
      </c>
    </row>
    <row r="575" spans="1:21" ht="30">
      <c r="A575" s="23"/>
      <c r="B575" s="29"/>
      <c r="C575" s="20">
        <v>1</v>
      </c>
      <c r="D575" s="20">
        <v>3</v>
      </c>
      <c r="E575" s="20">
        <v>5</v>
      </c>
      <c r="F575" s="20" t="s">
        <v>781</v>
      </c>
      <c r="G575" s="20" t="s">
        <v>785</v>
      </c>
      <c r="H575" s="20" t="s">
        <v>784</v>
      </c>
      <c r="I575" s="20" t="s">
        <v>781</v>
      </c>
      <c r="J575" s="20" t="s">
        <v>787</v>
      </c>
      <c r="K575" s="16" t="str">
        <f>IF(Tabela813[[#This Row],[C]]&lt;&gt;"",IF(Tabela813[[#This Row],[RED]]&lt;&gt;"",(Tabela813[[#This Row],[RED]] &amp; "."),"") &amp; CONCATENATE(Tabela813[[#This Row],[C]],".",Tabela813[[#This Row],[O]],".",Tabela813[[#This Row],[E]],".",Tabela813[[#This Row],[D1]],".",Tabela813[[#This Row],[D2]],".",Tabela813[[#This Row],[D3]],".",Tabela813[[#This Row],[T]],".",Tabela813[[#This Row],[D4]]),"")</f>
        <v>1.3.5.1.02.0.1.00</v>
      </c>
      <c r="L575" s="21" t="s">
        <v>3933</v>
      </c>
      <c r="M575" s="16" t="str">
        <f t="shared" si="8"/>
        <v>A</v>
      </c>
      <c r="N575" s="16">
        <f>IF(VALUE(Tabela813[[#This Row],[RED]]) &gt; 0,1,0) + IF(VALUE(J575)&gt;0,8,IF(VALUE(I575)&gt;0,7,IF(VALUE(H575)&gt;0,6,IF(VALUE(G575)&gt;0,5,IF(VALUE(F575)&gt;0,4,IF(VALUE(E575)&gt;0,3,IF(VALUE(D575)&gt;0,2,1)))))))</f>
        <v>7</v>
      </c>
      <c r="O575" s="20" t="s">
        <v>50</v>
      </c>
      <c r="P575" s="1" t="s">
        <v>3934</v>
      </c>
      <c r="Q575" s="1"/>
      <c r="R575" s="16"/>
      <c r="T575" s="7" t="str">
        <f>Tabela813[[#This Row],[NR]]&amp;" - "&amp;Tabela813[[#This Row],[Especificação]]</f>
        <v>1.3.5.1.02.0.1.00 - Direito de Uso da Imagem e de Reprodução dos Bens do Acervo Patrimonial-Principal</v>
      </c>
      <c r="U575" s="7" t="str">
        <f>Tabela813[[#This Row],[NR]]&amp; " - "&amp;Tabela813[[#This Row],[Especificação]]</f>
        <v>1.3.5.1.02.0.1.00 - Direito de Uso da Imagem e de Reprodução dos Bens do Acervo Patrimonial-Principal</v>
      </c>
    </row>
    <row r="576" spans="1:21" ht="30">
      <c r="A576" s="23"/>
      <c r="B576" s="29"/>
      <c r="C576" s="20">
        <v>1</v>
      </c>
      <c r="D576" s="20">
        <v>3</v>
      </c>
      <c r="E576" s="20">
        <v>5</v>
      </c>
      <c r="F576" s="20" t="s">
        <v>781</v>
      </c>
      <c r="G576" s="20" t="s">
        <v>785</v>
      </c>
      <c r="H576" s="20" t="s">
        <v>784</v>
      </c>
      <c r="I576" s="20" t="s">
        <v>790</v>
      </c>
      <c r="J576" s="20" t="s">
        <v>787</v>
      </c>
      <c r="K576" s="16" t="str">
        <f>IF(Tabela813[[#This Row],[C]]&lt;&gt;"",IF(Tabela813[[#This Row],[RED]]&lt;&gt;"",(Tabela813[[#This Row],[RED]] &amp; "."),"") &amp; CONCATENATE(Tabela813[[#This Row],[C]],".",Tabela813[[#This Row],[O]],".",Tabela813[[#This Row],[E]],".",Tabela813[[#This Row],[D1]],".",Tabela813[[#This Row],[D2]],".",Tabela813[[#This Row],[D3]],".",Tabela813[[#This Row],[T]],".",Tabela813[[#This Row],[D4]]),"")</f>
        <v>1.3.5.1.02.0.2.00</v>
      </c>
      <c r="L576" s="21" t="s">
        <v>3935</v>
      </c>
      <c r="M576" s="16" t="str">
        <f t="shared" si="8"/>
        <v>A</v>
      </c>
      <c r="N576" s="16">
        <f>IF(VALUE(Tabela813[[#This Row],[RED]]) &gt; 0,1,0) + IF(VALUE(J576)&gt;0,8,IF(VALUE(I576)&gt;0,7,IF(VALUE(H576)&gt;0,6,IF(VALUE(G576)&gt;0,5,IF(VALUE(F576)&gt;0,4,IF(VALUE(E576)&gt;0,3,IF(VALUE(D576)&gt;0,2,1)))))))</f>
        <v>7</v>
      </c>
      <c r="O576" s="20" t="s">
        <v>50</v>
      </c>
      <c r="P576" s="1" t="s">
        <v>3936</v>
      </c>
      <c r="Q576" s="1"/>
      <c r="R576" s="16"/>
      <c r="T576" s="7" t="str">
        <f>Tabela813[[#This Row],[NR]]&amp;" - "&amp;Tabela813[[#This Row],[Especificação]]</f>
        <v>1.3.5.1.02.0.2.00 - Direito de Uso da Imagem e de Reprodução dos Bens do Acervo Patrimonial - Multas e Juros de Mora</v>
      </c>
      <c r="U576" s="7" t="str">
        <f>Tabela813[[#This Row],[NR]]&amp; " - "&amp;Tabela813[[#This Row],[Especificação]]</f>
        <v>1.3.5.1.02.0.2.00 - Direito de Uso da Imagem e de Reprodução dos Bens do Acervo Patrimonial - Multas e Juros de Mora</v>
      </c>
    </row>
    <row r="577" spans="1:21" ht="30">
      <c r="A577" s="23"/>
      <c r="B577" s="29"/>
      <c r="C577" s="20">
        <v>1</v>
      </c>
      <c r="D577" s="20">
        <v>3</v>
      </c>
      <c r="E577" s="20">
        <v>5</v>
      </c>
      <c r="F577" s="20" t="s">
        <v>781</v>
      </c>
      <c r="G577" s="20" t="s">
        <v>785</v>
      </c>
      <c r="H577" s="20" t="s">
        <v>784</v>
      </c>
      <c r="I577" s="20" t="s">
        <v>782</v>
      </c>
      <c r="J577" s="20" t="s">
        <v>787</v>
      </c>
      <c r="K577" s="16" t="str">
        <f>IF(Tabela813[[#This Row],[C]]&lt;&gt;"",IF(Tabela813[[#This Row],[RED]]&lt;&gt;"",(Tabela813[[#This Row],[RED]] &amp; "."),"") &amp; CONCATENATE(Tabela813[[#This Row],[C]],".",Tabela813[[#This Row],[O]],".",Tabela813[[#This Row],[E]],".",Tabela813[[#This Row],[D1]],".",Tabela813[[#This Row],[D2]],".",Tabela813[[#This Row],[D3]],".",Tabela813[[#This Row],[T]],".",Tabela813[[#This Row],[D4]]),"")</f>
        <v>1.3.5.1.02.0.3.00</v>
      </c>
      <c r="L577" s="21" t="s">
        <v>3937</v>
      </c>
      <c r="M577" s="16" t="str">
        <f t="shared" si="8"/>
        <v>A</v>
      </c>
      <c r="N577" s="16">
        <f>IF(VALUE(Tabela813[[#This Row],[RED]]) &gt; 0,1,0) + IF(VALUE(J577)&gt;0,8,IF(VALUE(I577)&gt;0,7,IF(VALUE(H577)&gt;0,6,IF(VALUE(G577)&gt;0,5,IF(VALUE(F577)&gt;0,4,IF(VALUE(E577)&gt;0,3,IF(VALUE(D577)&gt;0,2,1)))))))</f>
        <v>7</v>
      </c>
      <c r="O577" s="20" t="s">
        <v>50</v>
      </c>
      <c r="P577" s="1" t="s">
        <v>3938</v>
      </c>
      <c r="Q577" s="1"/>
      <c r="R577" s="16"/>
      <c r="T577" s="7" t="str">
        <f>Tabela813[[#This Row],[NR]]&amp;" - "&amp;Tabela813[[#This Row],[Especificação]]</f>
        <v>1.3.5.1.02.0.3.00 - Direito de Uso da Imagem e de Reprodução dos Bens do Acervo Patrimonial - Dívida Ativa</v>
      </c>
      <c r="U577" s="7" t="str">
        <f>Tabela813[[#This Row],[NR]]&amp; " - "&amp;Tabela813[[#This Row],[Especificação]]</f>
        <v>1.3.5.1.02.0.3.00 - Direito de Uso da Imagem e de Reprodução dos Bens do Acervo Patrimonial - Dívida Ativa</v>
      </c>
    </row>
    <row r="578" spans="1:21" ht="30">
      <c r="A578" s="23"/>
      <c r="B578" s="29"/>
      <c r="C578" s="20">
        <v>1</v>
      </c>
      <c r="D578" s="20">
        <v>3</v>
      </c>
      <c r="E578" s="20">
        <v>5</v>
      </c>
      <c r="F578" s="20" t="s">
        <v>781</v>
      </c>
      <c r="G578" s="20" t="s">
        <v>785</v>
      </c>
      <c r="H578" s="20" t="s">
        <v>784</v>
      </c>
      <c r="I578" s="20" t="s">
        <v>791</v>
      </c>
      <c r="J578" s="20" t="s">
        <v>787</v>
      </c>
      <c r="K578" s="16" t="str">
        <f>IF(Tabela813[[#This Row],[C]]&lt;&gt;"",IF(Tabela813[[#This Row],[RED]]&lt;&gt;"",(Tabela813[[#This Row],[RED]] &amp; "."),"") &amp; CONCATENATE(Tabela813[[#This Row],[C]],".",Tabela813[[#This Row],[O]],".",Tabela813[[#This Row],[E]],".",Tabela813[[#This Row],[D1]],".",Tabela813[[#This Row],[D2]],".",Tabela813[[#This Row],[D3]],".",Tabela813[[#This Row],[T]],".",Tabela813[[#This Row],[D4]]),"")</f>
        <v>1.3.5.1.02.0.4.00</v>
      </c>
      <c r="L578" s="21" t="s">
        <v>3939</v>
      </c>
      <c r="M578" s="16" t="str">
        <f t="shared" si="8"/>
        <v>A</v>
      </c>
      <c r="N578" s="16">
        <f>IF(VALUE(Tabela813[[#This Row],[RED]]) &gt; 0,1,0) + IF(VALUE(J578)&gt;0,8,IF(VALUE(I578)&gt;0,7,IF(VALUE(H578)&gt;0,6,IF(VALUE(G578)&gt;0,5,IF(VALUE(F578)&gt;0,4,IF(VALUE(E578)&gt;0,3,IF(VALUE(D578)&gt;0,2,1)))))))</f>
        <v>7</v>
      </c>
      <c r="O578" s="20" t="s">
        <v>50</v>
      </c>
      <c r="P578" s="1" t="s">
        <v>3940</v>
      </c>
      <c r="Q578" s="1"/>
      <c r="R578" s="16"/>
      <c r="T578" s="7" t="str">
        <f>Tabela813[[#This Row],[NR]]&amp;" - "&amp;Tabela813[[#This Row],[Especificação]]</f>
        <v>1.3.5.1.02.0.4.00 - Direito de Uso da Imagem e de Reprodução dos Bens do Acervo Patrimonial - Dívida Ativa - Multas e Juros de Mora da Dívida Ativa</v>
      </c>
      <c r="U578" s="7" t="str">
        <f>Tabela813[[#This Row],[NR]]&amp; " - "&amp;Tabela813[[#This Row],[Especificação]]</f>
        <v>1.3.5.1.02.0.4.00 - Direito de Uso da Imagem e de Reprodução dos Bens do Acervo Patrimonial - Dívida Ativa - Multas e Juros de Mora da Dívida Ativa</v>
      </c>
    </row>
    <row r="579" spans="1:21" ht="30">
      <c r="A579" s="23"/>
      <c r="B579" s="29"/>
      <c r="C579" s="20">
        <v>1</v>
      </c>
      <c r="D579" s="20">
        <v>3</v>
      </c>
      <c r="E579" s="20">
        <v>5</v>
      </c>
      <c r="F579" s="20" t="s">
        <v>781</v>
      </c>
      <c r="G579" s="20" t="s">
        <v>785</v>
      </c>
      <c r="H579" s="20" t="s">
        <v>784</v>
      </c>
      <c r="I579" s="20" t="s">
        <v>792</v>
      </c>
      <c r="J579" s="20" t="s">
        <v>787</v>
      </c>
      <c r="K579" s="16" t="str">
        <f>IF(Tabela813[[#This Row],[C]]&lt;&gt;"",IF(Tabela813[[#This Row],[RED]]&lt;&gt;"",(Tabela813[[#This Row],[RED]] &amp; "."),"") &amp; CONCATENATE(Tabela813[[#This Row],[C]],".",Tabela813[[#This Row],[O]],".",Tabela813[[#This Row],[E]],".",Tabela813[[#This Row],[D1]],".",Tabela813[[#This Row],[D2]],".",Tabela813[[#This Row],[D3]],".",Tabela813[[#This Row],[T]],".",Tabela813[[#This Row],[D4]]),"")</f>
        <v>1.3.5.1.02.0.5.00</v>
      </c>
      <c r="L579" s="21" t="s">
        <v>3941</v>
      </c>
      <c r="M579" s="16" t="str">
        <f t="shared" ref="M579:M642" si="9">IF(N579 &lt; N580,"S","A")</f>
        <v>A</v>
      </c>
      <c r="N579" s="16">
        <f>IF(VALUE(Tabela813[[#This Row],[RED]]) &gt; 0,1,0) + IF(VALUE(J579)&gt;0,8,IF(VALUE(I579)&gt;0,7,IF(VALUE(H579)&gt;0,6,IF(VALUE(G579)&gt;0,5,IF(VALUE(F579)&gt;0,4,IF(VALUE(E579)&gt;0,3,IF(VALUE(D579)&gt;0,2,1)))))))</f>
        <v>7</v>
      </c>
      <c r="O579" s="20" t="s">
        <v>50</v>
      </c>
      <c r="P579" s="1" t="s">
        <v>3942</v>
      </c>
      <c r="Q579" s="1"/>
      <c r="R579" s="16"/>
      <c r="T579" s="7" t="str">
        <f>Tabela813[[#This Row],[NR]]&amp;" - "&amp;Tabela813[[#This Row],[Especificação]]</f>
        <v>1.3.5.1.02.0.5.00 - Direito de Uso da Imagem e de Reprodução dos Bens do Acervo Patrimonial - Multas</v>
      </c>
      <c r="U579" s="7" t="str">
        <f>Tabela813[[#This Row],[NR]]&amp; " - "&amp;Tabela813[[#This Row],[Especificação]]</f>
        <v>1.3.5.1.02.0.5.00 - Direito de Uso da Imagem e de Reprodução dos Bens do Acervo Patrimonial - Multas</v>
      </c>
    </row>
    <row r="580" spans="1:21" ht="30">
      <c r="A580" s="23"/>
      <c r="B580" s="29"/>
      <c r="C580" s="20">
        <v>1</v>
      </c>
      <c r="D580" s="20">
        <v>3</v>
      </c>
      <c r="E580" s="20">
        <v>5</v>
      </c>
      <c r="F580" s="20" t="s">
        <v>781</v>
      </c>
      <c r="G580" s="20" t="s">
        <v>785</v>
      </c>
      <c r="H580" s="20" t="s">
        <v>784</v>
      </c>
      <c r="I580" s="20" t="s">
        <v>786</v>
      </c>
      <c r="J580" s="20" t="s">
        <v>787</v>
      </c>
      <c r="K580" s="16" t="str">
        <f>IF(Tabela813[[#This Row],[C]]&lt;&gt;"",IF(Tabela813[[#This Row],[RED]]&lt;&gt;"",(Tabela813[[#This Row],[RED]] &amp; "."),"") &amp; CONCATENATE(Tabela813[[#This Row],[C]],".",Tabela813[[#This Row],[O]],".",Tabela813[[#This Row],[E]],".",Tabela813[[#This Row],[D1]],".",Tabela813[[#This Row],[D2]],".",Tabela813[[#This Row],[D3]],".",Tabela813[[#This Row],[T]],".",Tabela813[[#This Row],[D4]]),"")</f>
        <v>1.3.5.1.02.0.6.00</v>
      </c>
      <c r="L580" s="21" t="s">
        <v>3943</v>
      </c>
      <c r="M580" s="16" t="str">
        <f t="shared" si="9"/>
        <v>A</v>
      </c>
      <c r="N580" s="16">
        <f>IF(VALUE(Tabela813[[#This Row],[RED]]) &gt; 0,1,0) + IF(VALUE(J580)&gt;0,8,IF(VALUE(I580)&gt;0,7,IF(VALUE(H580)&gt;0,6,IF(VALUE(G580)&gt;0,5,IF(VALUE(F580)&gt;0,4,IF(VALUE(E580)&gt;0,3,IF(VALUE(D580)&gt;0,2,1)))))))</f>
        <v>7</v>
      </c>
      <c r="O580" s="20" t="s">
        <v>50</v>
      </c>
      <c r="P580" s="1" t="s">
        <v>3944</v>
      </c>
      <c r="Q580" s="1"/>
      <c r="R580" s="16"/>
      <c r="T580" s="7" t="str">
        <f>Tabela813[[#This Row],[NR]]&amp;" - "&amp;Tabela813[[#This Row],[Especificação]]</f>
        <v>1.3.5.1.02.0.6.00 - Direito de Uso da Imagem e de Reprodução dos Bens do Acervo Patrimonial - Juros de Mora</v>
      </c>
      <c r="U580" s="7" t="str">
        <f>Tabela813[[#This Row],[NR]]&amp; " - "&amp;Tabela813[[#This Row],[Especificação]]</f>
        <v>1.3.5.1.02.0.6.00 - Direito de Uso da Imagem e de Reprodução dos Bens do Acervo Patrimonial - Juros de Mora</v>
      </c>
    </row>
    <row r="581" spans="1:21" ht="30">
      <c r="A581" s="23"/>
      <c r="B581" s="29"/>
      <c r="C581" s="20">
        <v>1</v>
      </c>
      <c r="D581" s="20">
        <v>3</v>
      </c>
      <c r="E581" s="20">
        <v>5</v>
      </c>
      <c r="F581" s="20" t="s">
        <v>781</v>
      </c>
      <c r="G581" s="20" t="s">
        <v>785</v>
      </c>
      <c r="H581" s="20" t="s">
        <v>784</v>
      </c>
      <c r="I581" s="20" t="s">
        <v>788</v>
      </c>
      <c r="J581" s="20" t="s">
        <v>787</v>
      </c>
      <c r="K581" s="16" t="str">
        <f>IF(Tabela813[[#This Row],[C]]&lt;&gt;"",IF(Tabela813[[#This Row],[RED]]&lt;&gt;"",(Tabela813[[#This Row],[RED]] &amp; "."),"") &amp; CONCATENATE(Tabela813[[#This Row],[C]],".",Tabela813[[#This Row],[O]],".",Tabela813[[#This Row],[E]],".",Tabela813[[#This Row],[D1]],".",Tabela813[[#This Row],[D2]],".",Tabela813[[#This Row],[D3]],".",Tabela813[[#This Row],[T]],".",Tabela813[[#This Row],[D4]]),"")</f>
        <v>1.3.5.1.02.0.7.00</v>
      </c>
      <c r="L581" s="21" t="s">
        <v>3945</v>
      </c>
      <c r="M581" s="16" t="str">
        <f t="shared" si="9"/>
        <v>A</v>
      </c>
      <c r="N581" s="16">
        <f>IF(VALUE(Tabela813[[#This Row],[RED]]) &gt; 0,1,0) + IF(VALUE(J581)&gt;0,8,IF(VALUE(I581)&gt;0,7,IF(VALUE(H581)&gt;0,6,IF(VALUE(G581)&gt;0,5,IF(VALUE(F581)&gt;0,4,IF(VALUE(E581)&gt;0,3,IF(VALUE(D581)&gt;0,2,1)))))))</f>
        <v>7</v>
      </c>
      <c r="O581" s="20" t="s">
        <v>50</v>
      </c>
      <c r="P581" s="1" t="s">
        <v>3946</v>
      </c>
      <c r="Q581" s="1"/>
      <c r="R581" s="16"/>
      <c r="T581" s="7" t="str">
        <f>Tabela813[[#This Row],[NR]]&amp;" - "&amp;Tabela813[[#This Row],[Especificação]]</f>
        <v>1.3.5.1.02.0.7.00 - Direito de Uso da Imagem e de Reprodução dos Bens do Acervo Patrimonial - Dívida Ativa - Multas da Dívida Ativa</v>
      </c>
      <c r="U581" s="7" t="str">
        <f>Tabela813[[#This Row],[NR]]&amp; " - "&amp;Tabela813[[#This Row],[Especificação]]</f>
        <v>1.3.5.1.02.0.7.00 - Direito de Uso da Imagem e de Reprodução dos Bens do Acervo Patrimonial - Dívida Ativa - Multas da Dívida Ativa</v>
      </c>
    </row>
    <row r="582" spans="1:21" ht="30">
      <c r="A582" s="23"/>
      <c r="B582" s="29"/>
      <c r="C582" s="20">
        <v>1</v>
      </c>
      <c r="D582" s="20">
        <v>3</v>
      </c>
      <c r="E582" s="20">
        <v>5</v>
      </c>
      <c r="F582" s="20" t="s">
        <v>781</v>
      </c>
      <c r="G582" s="20" t="s">
        <v>785</v>
      </c>
      <c r="H582" s="20" t="s">
        <v>784</v>
      </c>
      <c r="I582" s="20" t="s">
        <v>789</v>
      </c>
      <c r="J582" s="20" t="s">
        <v>787</v>
      </c>
      <c r="K582" s="16" t="str">
        <f>IF(Tabela813[[#This Row],[C]]&lt;&gt;"",IF(Tabela813[[#This Row],[RED]]&lt;&gt;"",(Tabela813[[#This Row],[RED]] &amp; "."),"") &amp; CONCATENATE(Tabela813[[#This Row],[C]],".",Tabela813[[#This Row],[O]],".",Tabela813[[#This Row],[E]],".",Tabela813[[#This Row],[D1]],".",Tabela813[[#This Row],[D2]],".",Tabela813[[#This Row],[D3]],".",Tabela813[[#This Row],[T]],".",Tabela813[[#This Row],[D4]]),"")</f>
        <v>1.3.5.1.02.0.8.00</v>
      </c>
      <c r="L582" s="21" t="s">
        <v>3947</v>
      </c>
      <c r="M582" s="16" t="str">
        <f t="shared" si="9"/>
        <v>A</v>
      </c>
      <c r="N582" s="16">
        <f>IF(VALUE(Tabela813[[#This Row],[RED]]) &gt; 0,1,0) + IF(VALUE(J582)&gt;0,8,IF(VALUE(I582)&gt;0,7,IF(VALUE(H582)&gt;0,6,IF(VALUE(G582)&gt;0,5,IF(VALUE(F582)&gt;0,4,IF(VALUE(E582)&gt;0,3,IF(VALUE(D582)&gt;0,2,1)))))))</f>
        <v>7</v>
      </c>
      <c r="O582" s="20" t="s">
        <v>50</v>
      </c>
      <c r="P582" s="1" t="s">
        <v>3948</v>
      </c>
      <c r="Q582" s="1"/>
      <c r="R582" s="16"/>
      <c r="T582" s="7" t="str">
        <f>Tabela813[[#This Row],[NR]]&amp;" - "&amp;Tabela813[[#This Row],[Especificação]]</f>
        <v>1.3.5.1.02.0.8.00 - Direito de Uso da Imagem e de Reprodução dos Bens do Acervo Patrimonial - Juros de Mora da Dívida Ativa</v>
      </c>
      <c r="U582" s="7" t="str">
        <f>Tabela813[[#This Row],[NR]]&amp; " - "&amp;Tabela813[[#This Row],[Especificação]]</f>
        <v>1.3.5.1.02.0.8.00 - Direito de Uso da Imagem e de Reprodução dos Bens do Acervo Patrimonial - Juros de Mora da Dívida Ativa</v>
      </c>
    </row>
    <row r="583" spans="1:21">
      <c r="A583" s="23"/>
      <c r="B583" s="29"/>
      <c r="C583" s="20" t="s">
        <v>781</v>
      </c>
      <c r="D583" s="20" t="s">
        <v>782</v>
      </c>
      <c r="E583" s="20" t="s">
        <v>786</v>
      </c>
      <c r="F583" s="20" t="s">
        <v>784</v>
      </c>
      <c r="G583" s="20" t="s">
        <v>787</v>
      </c>
      <c r="H583" s="20" t="s">
        <v>784</v>
      </c>
      <c r="I583" s="20" t="s">
        <v>784</v>
      </c>
      <c r="J583" s="20" t="s">
        <v>787</v>
      </c>
      <c r="K583" s="16" t="str">
        <f>IF(Tabela813[[#This Row],[C]]&lt;&gt;"",IF(Tabela813[[#This Row],[RED]]&lt;&gt;"",(Tabela813[[#This Row],[RED]] &amp; "."),"") &amp; CONCATENATE(Tabela813[[#This Row],[C]],".",Tabela813[[#This Row],[O]],".",Tabela813[[#This Row],[E]],".",Tabela813[[#This Row],[D1]],".",Tabela813[[#This Row],[D2]],".",Tabela813[[#This Row],[D3]],".",Tabela813[[#This Row],[T]],".",Tabela813[[#This Row],[D4]]),"")</f>
        <v>1.3.6.0.00.0.0.00</v>
      </c>
      <c r="L583" s="21" t="s">
        <v>259</v>
      </c>
      <c r="M583" s="16" t="str">
        <f t="shared" si="9"/>
        <v>S</v>
      </c>
      <c r="N583" s="16">
        <f>IF(VALUE(Tabela813[[#This Row],[RED]]) &gt; 0,1,0) + IF(VALUE(J583)&gt;0,8,IF(VALUE(I583)&gt;0,7,IF(VALUE(H583)&gt;0,6,IF(VALUE(G583)&gt;0,5,IF(VALUE(F583)&gt;0,4,IF(VALUE(E583)&gt;0,3,IF(VALUE(D583)&gt;0,2,1)))))))</f>
        <v>3</v>
      </c>
      <c r="O583" s="20" t="s">
        <v>44</v>
      </c>
      <c r="P583" s="1" t="s">
        <v>260</v>
      </c>
      <c r="Q583" s="1"/>
      <c r="R583" s="16"/>
      <c r="T583" s="7" t="str">
        <f>Tabela813[[#This Row],[NR]]&amp;" - "&amp;Tabela813[[#This Row],[Especificação]]</f>
        <v>1.3.6.0.00.0.0.00 - Cessão de Direitos</v>
      </c>
      <c r="U583" s="7" t="str">
        <f>Tabela813[[#This Row],[NR]]&amp; " - "&amp;Tabela813[[#This Row],[Especificação]]</f>
        <v>1.3.6.0.00.0.0.00 - Cessão de Direitos</v>
      </c>
    </row>
    <row r="584" spans="1:21">
      <c r="A584" s="23"/>
      <c r="B584" s="29"/>
      <c r="C584" s="20" t="s">
        <v>781</v>
      </c>
      <c r="D584" s="20" t="s">
        <v>782</v>
      </c>
      <c r="E584" s="20" t="s">
        <v>786</v>
      </c>
      <c r="F584" s="20" t="s">
        <v>781</v>
      </c>
      <c r="G584" s="20" t="s">
        <v>787</v>
      </c>
      <c r="H584" s="20" t="s">
        <v>784</v>
      </c>
      <c r="I584" s="20" t="s">
        <v>784</v>
      </c>
      <c r="J584" s="20" t="s">
        <v>787</v>
      </c>
      <c r="K584" s="16" t="str">
        <f>IF(Tabela813[[#This Row],[C]]&lt;&gt;"",IF(Tabela813[[#This Row],[RED]]&lt;&gt;"",(Tabela813[[#This Row],[RED]] &amp; "."),"") &amp; CONCATENATE(Tabela813[[#This Row],[C]],".",Tabela813[[#This Row],[O]],".",Tabela813[[#This Row],[E]],".",Tabela813[[#This Row],[D1]],".",Tabela813[[#This Row],[D2]],".",Tabela813[[#This Row],[D3]],".",Tabela813[[#This Row],[T]],".",Tabela813[[#This Row],[D4]]),"")</f>
        <v>1.3.6.1.00.0.0.00</v>
      </c>
      <c r="L584" s="21" t="s">
        <v>259</v>
      </c>
      <c r="M584" s="16" t="str">
        <f t="shared" si="9"/>
        <v>S</v>
      </c>
      <c r="N584" s="16">
        <f>IF(VALUE(Tabela813[[#This Row],[RED]]) &gt; 0,1,0) + IF(VALUE(J584)&gt;0,8,IF(VALUE(I584)&gt;0,7,IF(VALUE(H584)&gt;0,6,IF(VALUE(G584)&gt;0,5,IF(VALUE(F584)&gt;0,4,IF(VALUE(E584)&gt;0,3,IF(VALUE(D584)&gt;0,2,1)))))))</f>
        <v>4</v>
      </c>
      <c r="O584" s="20" t="s">
        <v>44</v>
      </c>
      <c r="P584" s="1" t="s">
        <v>260</v>
      </c>
      <c r="Q584" s="1"/>
      <c r="R584" s="16"/>
      <c r="T584" s="7" t="str">
        <f>Tabela813[[#This Row],[NR]]&amp;" - "&amp;Tabela813[[#This Row],[Especificação]]</f>
        <v>1.3.6.1.00.0.0.00 - Cessão de Direitos</v>
      </c>
      <c r="U584" s="7" t="str">
        <f>Tabela813[[#This Row],[NR]]&amp; " - "&amp;Tabela813[[#This Row],[Especificação]]</f>
        <v>1.3.6.1.00.0.0.00 - Cessão de Direitos</v>
      </c>
    </row>
    <row r="585" spans="1:21" ht="60">
      <c r="A585" s="23"/>
      <c r="B585" s="29"/>
      <c r="C585" s="20" t="s">
        <v>781</v>
      </c>
      <c r="D585" s="20" t="s">
        <v>782</v>
      </c>
      <c r="E585" s="20" t="s">
        <v>786</v>
      </c>
      <c r="F585" s="20" t="s">
        <v>781</v>
      </c>
      <c r="G585" s="20" t="s">
        <v>783</v>
      </c>
      <c r="H585" s="20" t="s">
        <v>784</v>
      </c>
      <c r="I585" s="20" t="s">
        <v>784</v>
      </c>
      <c r="J585" s="20" t="s">
        <v>787</v>
      </c>
      <c r="K585" s="16" t="str">
        <f>IF(Tabela813[[#This Row],[C]]&lt;&gt;"",IF(Tabela813[[#This Row],[RED]]&lt;&gt;"",(Tabela813[[#This Row],[RED]] &amp; "."),"") &amp; CONCATENATE(Tabela813[[#This Row],[C]],".",Tabela813[[#This Row],[O]],".",Tabela813[[#This Row],[E]],".",Tabela813[[#This Row],[D1]],".",Tabela813[[#This Row],[D2]],".",Tabela813[[#This Row],[D3]],".",Tabela813[[#This Row],[T]],".",Tabela813[[#This Row],[D4]]),"")</f>
        <v>1.3.6.1.01.0.0.00</v>
      </c>
      <c r="L585" s="21" t="s">
        <v>261</v>
      </c>
      <c r="M585" s="16" t="str">
        <f t="shared" si="9"/>
        <v>S</v>
      </c>
      <c r="N585" s="16">
        <f>IF(VALUE(Tabela813[[#This Row],[RED]]) &gt; 0,1,0) + IF(VALUE(J585)&gt;0,8,IF(VALUE(I585)&gt;0,7,IF(VALUE(H585)&gt;0,6,IF(VALUE(G585)&gt;0,5,IF(VALUE(F585)&gt;0,4,IF(VALUE(E585)&gt;0,3,IF(VALUE(D585)&gt;0,2,1)))))))</f>
        <v>5</v>
      </c>
      <c r="O585" s="20" t="s">
        <v>50</v>
      </c>
      <c r="P585" s="1" t="s">
        <v>262</v>
      </c>
      <c r="Q585" s="1"/>
      <c r="R585" s="16"/>
      <c r="T585" s="7" t="str">
        <f>Tabela813[[#This Row],[NR]]&amp;" - "&amp;Tabela813[[#This Row],[Especificação]]</f>
        <v>1.3.6.1.01.0.0.00 - Cessão do Direito de Operacionalização de Pagamentos</v>
      </c>
      <c r="U585" s="7" t="str">
        <f>Tabela813[[#This Row],[NR]]&amp; " - "&amp;Tabela813[[#This Row],[Especificação]]</f>
        <v>1.3.6.1.01.0.0.00 - Cessão do Direito de Operacionalização de Pagamentos</v>
      </c>
    </row>
    <row r="586" spans="1:21" ht="30">
      <c r="A586" s="23"/>
      <c r="B586" s="29"/>
      <c r="C586" s="20" t="s">
        <v>781</v>
      </c>
      <c r="D586" s="20" t="s">
        <v>782</v>
      </c>
      <c r="E586" s="20" t="s">
        <v>786</v>
      </c>
      <c r="F586" s="20" t="s">
        <v>781</v>
      </c>
      <c r="G586" s="20" t="s">
        <v>783</v>
      </c>
      <c r="H586" s="20" t="s">
        <v>781</v>
      </c>
      <c r="I586" s="20" t="s">
        <v>784</v>
      </c>
      <c r="J586" s="20" t="s">
        <v>787</v>
      </c>
      <c r="K586" s="16" t="str">
        <f>IF(Tabela813[[#This Row],[C]]&lt;&gt;"",IF(Tabela813[[#This Row],[RED]]&lt;&gt;"",(Tabela813[[#This Row],[RED]] &amp; "."),"") &amp; CONCATENATE(Tabela813[[#This Row],[C]],".",Tabela813[[#This Row],[O]],".",Tabela813[[#This Row],[E]],".",Tabela813[[#This Row],[D1]],".",Tabela813[[#This Row],[D2]],".",Tabela813[[#This Row],[D3]],".",Tabela813[[#This Row],[T]],".",Tabela813[[#This Row],[D4]]),"")</f>
        <v>1.3.6.1.01.1.0.00</v>
      </c>
      <c r="L586" s="21" t="s">
        <v>263</v>
      </c>
      <c r="M586" s="16" t="str">
        <f t="shared" si="9"/>
        <v>S</v>
      </c>
      <c r="N586" s="16">
        <f>IF(VALUE(Tabela813[[#This Row],[RED]]) &gt; 0,1,0) + IF(VALUE(J586)&gt;0,8,IF(VALUE(I586)&gt;0,7,IF(VALUE(H586)&gt;0,6,IF(VALUE(G586)&gt;0,5,IF(VALUE(F586)&gt;0,4,IF(VALUE(E586)&gt;0,3,IF(VALUE(D586)&gt;0,2,1)))))))</f>
        <v>6</v>
      </c>
      <c r="O586" s="20" t="s">
        <v>50</v>
      </c>
      <c r="P586" s="1" t="s">
        <v>264</v>
      </c>
      <c r="Q586" s="1" t="s">
        <v>265</v>
      </c>
      <c r="R586" s="16"/>
      <c r="T586" s="7" t="str">
        <f>Tabela813[[#This Row],[NR]]&amp;" - "&amp;Tabela813[[#This Row],[Especificação]]</f>
        <v>1.3.6.1.01.1.0.00 - Cessão do Direito de Operacionalização de Pagamentos - Poderes Executivo e Legislativo</v>
      </c>
      <c r="U586" s="7" t="str">
        <f>Tabela813[[#This Row],[NR]]&amp; " - "&amp;Tabela813[[#This Row],[Especificação]]</f>
        <v>1.3.6.1.01.1.0.00 - Cessão do Direito de Operacionalização de Pagamentos - Poderes Executivo e Legislativo</v>
      </c>
    </row>
    <row r="587" spans="1:21" ht="30">
      <c r="A587" s="23"/>
      <c r="B587" s="29"/>
      <c r="C587" s="20" t="s">
        <v>781</v>
      </c>
      <c r="D587" s="20" t="s">
        <v>782</v>
      </c>
      <c r="E587" s="20" t="s">
        <v>786</v>
      </c>
      <c r="F587" s="20" t="s">
        <v>781</v>
      </c>
      <c r="G587" s="20" t="s">
        <v>783</v>
      </c>
      <c r="H587" s="20" t="s">
        <v>781</v>
      </c>
      <c r="I587" s="20" t="s">
        <v>781</v>
      </c>
      <c r="J587" s="20" t="s">
        <v>787</v>
      </c>
      <c r="K587" s="16" t="str">
        <f>IF(Tabela813[[#This Row],[C]]&lt;&gt;"",IF(Tabela813[[#This Row],[RED]]&lt;&gt;"",(Tabela813[[#This Row],[RED]] &amp; "."),"") &amp; CONCATENATE(Tabela813[[#This Row],[C]],".",Tabela813[[#This Row],[O]],".",Tabela813[[#This Row],[E]],".",Tabela813[[#This Row],[D1]],".",Tabela813[[#This Row],[D2]],".",Tabela813[[#This Row],[D3]],".",Tabela813[[#This Row],[T]],".",Tabela813[[#This Row],[D4]]),"")</f>
        <v>1.3.6.1.01.1.1.00</v>
      </c>
      <c r="L587" s="21" t="s">
        <v>3949</v>
      </c>
      <c r="M587" s="16" t="str">
        <f t="shared" si="9"/>
        <v>A</v>
      </c>
      <c r="N587" s="16">
        <f>IF(VALUE(Tabela813[[#This Row],[RED]]) &gt; 0,1,0) + IF(VALUE(J587)&gt;0,8,IF(VALUE(I587)&gt;0,7,IF(VALUE(H587)&gt;0,6,IF(VALUE(G587)&gt;0,5,IF(VALUE(F587)&gt;0,4,IF(VALUE(E587)&gt;0,3,IF(VALUE(D587)&gt;0,2,1)))))))</f>
        <v>7</v>
      </c>
      <c r="O587" s="20" t="s">
        <v>50</v>
      </c>
      <c r="P587" s="1" t="s">
        <v>264</v>
      </c>
      <c r="Q587" s="1" t="s">
        <v>265</v>
      </c>
      <c r="R587" s="16"/>
      <c r="T587" s="7" t="str">
        <f>Tabela813[[#This Row],[NR]]&amp;" - "&amp;Tabela813[[#This Row],[Especificação]]</f>
        <v>1.3.6.1.01.1.1.00 - Cessão do Direito de Operacionalização de Pagamentos - Poderes Executivo e Legislativo - Principal</v>
      </c>
      <c r="U587" s="7" t="str">
        <f>Tabela813[[#This Row],[NR]]&amp; " - "&amp;Tabela813[[#This Row],[Especificação]]</f>
        <v>1.3.6.1.01.1.1.00 - Cessão do Direito de Operacionalização de Pagamentos - Poderes Executivo e Legislativo - Principal</v>
      </c>
    </row>
    <row r="588" spans="1:21" ht="30">
      <c r="A588" s="23"/>
      <c r="B588" s="29"/>
      <c r="C588" s="20" t="s">
        <v>781</v>
      </c>
      <c r="D588" s="20" t="s">
        <v>782</v>
      </c>
      <c r="E588" s="20" t="s">
        <v>786</v>
      </c>
      <c r="F588" s="20" t="s">
        <v>781</v>
      </c>
      <c r="G588" s="20" t="s">
        <v>783</v>
      </c>
      <c r="H588" s="20" t="s">
        <v>781</v>
      </c>
      <c r="I588" s="20" t="s">
        <v>790</v>
      </c>
      <c r="J588" s="20" t="s">
        <v>787</v>
      </c>
      <c r="K588" s="16" t="str">
        <f>IF(Tabela813[[#This Row],[C]]&lt;&gt;"",IF(Tabela813[[#This Row],[RED]]&lt;&gt;"",(Tabela813[[#This Row],[RED]] &amp; "."),"") &amp; CONCATENATE(Tabela813[[#This Row],[C]],".",Tabela813[[#This Row],[O]],".",Tabela813[[#This Row],[E]],".",Tabela813[[#This Row],[D1]],".",Tabela813[[#This Row],[D2]],".",Tabela813[[#This Row],[D3]],".",Tabela813[[#This Row],[T]],".",Tabela813[[#This Row],[D4]]),"")</f>
        <v>1.3.6.1.01.1.2.00</v>
      </c>
      <c r="L588" s="21" t="s">
        <v>3950</v>
      </c>
      <c r="M588" s="16" t="str">
        <f t="shared" si="9"/>
        <v>A</v>
      </c>
      <c r="N588" s="16">
        <f>IF(VALUE(Tabela813[[#This Row],[RED]]) &gt; 0,1,0) + IF(VALUE(J588)&gt;0,8,IF(VALUE(I588)&gt;0,7,IF(VALUE(H588)&gt;0,6,IF(VALUE(G588)&gt;0,5,IF(VALUE(F588)&gt;0,4,IF(VALUE(E588)&gt;0,3,IF(VALUE(D588)&gt;0,2,1)))))))</f>
        <v>7</v>
      </c>
      <c r="O588" s="20" t="s">
        <v>50</v>
      </c>
      <c r="P588" s="1" t="s">
        <v>264</v>
      </c>
      <c r="Q588" s="1" t="s">
        <v>265</v>
      </c>
      <c r="R588" s="16"/>
      <c r="T588" s="7" t="str">
        <f>Tabela813[[#This Row],[NR]]&amp;" - "&amp;Tabela813[[#This Row],[Especificação]]</f>
        <v>1.3.6.1.01.1.2.00 - Cessão do Direito de Operacionalização de Pagamentos - Poderes Executivo e Legislativo - Multas e Juros de Mora</v>
      </c>
      <c r="U588" s="7" t="str">
        <f>Tabela813[[#This Row],[NR]]&amp; " - "&amp;Tabela813[[#This Row],[Especificação]]</f>
        <v>1.3.6.1.01.1.2.00 - Cessão do Direito de Operacionalização de Pagamentos - Poderes Executivo e Legislativo - Multas e Juros de Mora</v>
      </c>
    </row>
    <row r="589" spans="1:21" ht="30">
      <c r="A589" s="23"/>
      <c r="B589" s="29"/>
      <c r="C589" s="20" t="s">
        <v>781</v>
      </c>
      <c r="D589" s="20" t="s">
        <v>782</v>
      </c>
      <c r="E589" s="20" t="s">
        <v>786</v>
      </c>
      <c r="F589" s="20" t="s">
        <v>781</v>
      </c>
      <c r="G589" s="20" t="s">
        <v>783</v>
      </c>
      <c r="H589" s="20" t="s">
        <v>781</v>
      </c>
      <c r="I589" s="20" t="s">
        <v>782</v>
      </c>
      <c r="J589" s="20" t="s">
        <v>787</v>
      </c>
      <c r="K589" s="16" t="str">
        <f>IF(Tabela813[[#This Row],[C]]&lt;&gt;"",IF(Tabela813[[#This Row],[RED]]&lt;&gt;"",(Tabela813[[#This Row],[RED]] &amp; "."),"") &amp; CONCATENATE(Tabela813[[#This Row],[C]],".",Tabela813[[#This Row],[O]],".",Tabela813[[#This Row],[E]],".",Tabela813[[#This Row],[D1]],".",Tabela813[[#This Row],[D2]],".",Tabela813[[#This Row],[D3]],".",Tabela813[[#This Row],[T]],".",Tabela813[[#This Row],[D4]]),"")</f>
        <v>1.3.6.1.01.1.3.00</v>
      </c>
      <c r="L589" s="21" t="s">
        <v>3951</v>
      </c>
      <c r="M589" s="16" t="str">
        <f t="shared" si="9"/>
        <v>A</v>
      </c>
      <c r="N589" s="16">
        <f>IF(VALUE(Tabela813[[#This Row],[RED]]) &gt; 0,1,0) + IF(VALUE(J589)&gt;0,8,IF(VALUE(I589)&gt;0,7,IF(VALUE(H589)&gt;0,6,IF(VALUE(G589)&gt;0,5,IF(VALUE(F589)&gt;0,4,IF(VALUE(E589)&gt;0,3,IF(VALUE(D589)&gt;0,2,1)))))))</f>
        <v>7</v>
      </c>
      <c r="O589" s="20" t="s">
        <v>50</v>
      </c>
      <c r="P589" s="1" t="s">
        <v>264</v>
      </c>
      <c r="Q589" s="1" t="s">
        <v>265</v>
      </c>
      <c r="R589" s="16"/>
      <c r="T589" s="7" t="str">
        <f>Tabela813[[#This Row],[NR]]&amp;" - "&amp;Tabela813[[#This Row],[Especificação]]</f>
        <v>1.3.6.1.01.1.3.00 - Cessão do Direito de Operacionalização de Pagamentos - Poderes Executivo e Legislativo - Dívida Ativa</v>
      </c>
      <c r="U589" s="7" t="str">
        <f>Tabela813[[#This Row],[NR]]&amp; " - "&amp;Tabela813[[#This Row],[Especificação]]</f>
        <v>1.3.6.1.01.1.3.00 - Cessão do Direito de Operacionalização de Pagamentos - Poderes Executivo e Legislativo - Dívida Ativa</v>
      </c>
    </row>
    <row r="590" spans="1:21" ht="45">
      <c r="A590" s="23"/>
      <c r="B590" s="29"/>
      <c r="C590" s="20" t="s">
        <v>781</v>
      </c>
      <c r="D590" s="20" t="s">
        <v>782</v>
      </c>
      <c r="E590" s="20" t="s">
        <v>786</v>
      </c>
      <c r="F590" s="20" t="s">
        <v>781</v>
      </c>
      <c r="G590" s="20" t="s">
        <v>783</v>
      </c>
      <c r="H590" s="20" t="s">
        <v>781</v>
      </c>
      <c r="I590" s="20" t="s">
        <v>791</v>
      </c>
      <c r="J590" s="20" t="s">
        <v>787</v>
      </c>
      <c r="K590" s="16" t="str">
        <f>IF(Tabela813[[#This Row],[C]]&lt;&gt;"",IF(Tabela813[[#This Row],[RED]]&lt;&gt;"",(Tabela813[[#This Row],[RED]] &amp; "."),"") &amp; CONCATENATE(Tabela813[[#This Row],[C]],".",Tabela813[[#This Row],[O]],".",Tabela813[[#This Row],[E]],".",Tabela813[[#This Row],[D1]],".",Tabela813[[#This Row],[D2]],".",Tabela813[[#This Row],[D3]],".",Tabela813[[#This Row],[T]],".",Tabela813[[#This Row],[D4]]),"")</f>
        <v>1.3.6.1.01.1.4.00</v>
      </c>
      <c r="L590" s="21" t="s">
        <v>3952</v>
      </c>
      <c r="M590" s="16" t="str">
        <f t="shared" si="9"/>
        <v>A</v>
      </c>
      <c r="N590" s="16">
        <f>IF(VALUE(Tabela813[[#This Row],[RED]]) &gt; 0,1,0) + IF(VALUE(J590)&gt;0,8,IF(VALUE(I590)&gt;0,7,IF(VALUE(H590)&gt;0,6,IF(VALUE(G590)&gt;0,5,IF(VALUE(F590)&gt;0,4,IF(VALUE(E590)&gt;0,3,IF(VALUE(D590)&gt;0,2,1)))))))</f>
        <v>7</v>
      </c>
      <c r="O590" s="20" t="s">
        <v>50</v>
      </c>
      <c r="P590" s="1" t="s">
        <v>264</v>
      </c>
      <c r="Q590" s="1" t="s">
        <v>265</v>
      </c>
      <c r="R590" s="16"/>
      <c r="T590" s="7" t="str">
        <f>Tabela813[[#This Row],[NR]]&amp;" - "&amp;Tabela813[[#This Row],[Especificação]]</f>
        <v>1.3.6.1.01.1.4.00 - Cessão do Direito de Operacionalização de Pagamentos - Poderes Executivo e Legislativo - Dívida Ativa - Multas e Juros de Mora da Dívida Ativa</v>
      </c>
      <c r="U590" s="7" t="str">
        <f>Tabela813[[#This Row],[NR]]&amp; " - "&amp;Tabela813[[#This Row],[Especificação]]</f>
        <v>1.3.6.1.01.1.4.00 - Cessão do Direito de Operacionalização de Pagamentos - Poderes Executivo e Legislativo - Dívida Ativa - Multas e Juros de Mora da Dívida Ativa</v>
      </c>
    </row>
    <row r="591" spans="1:21" ht="30">
      <c r="A591" s="23"/>
      <c r="B591" s="29"/>
      <c r="C591" s="20" t="s">
        <v>781</v>
      </c>
      <c r="D591" s="20" t="s">
        <v>782</v>
      </c>
      <c r="E591" s="20" t="s">
        <v>786</v>
      </c>
      <c r="F591" s="20" t="s">
        <v>781</v>
      </c>
      <c r="G591" s="20" t="s">
        <v>783</v>
      </c>
      <c r="H591" s="20" t="s">
        <v>781</v>
      </c>
      <c r="I591" s="20" t="s">
        <v>792</v>
      </c>
      <c r="J591" s="20" t="s">
        <v>787</v>
      </c>
      <c r="K591" s="16" t="str">
        <f>IF(Tabela813[[#This Row],[C]]&lt;&gt;"",IF(Tabela813[[#This Row],[RED]]&lt;&gt;"",(Tabela813[[#This Row],[RED]] &amp; "."),"") &amp; CONCATENATE(Tabela813[[#This Row],[C]],".",Tabela813[[#This Row],[O]],".",Tabela813[[#This Row],[E]],".",Tabela813[[#This Row],[D1]],".",Tabela813[[#This Row],[D2]],".",Tabela813[[#This Row],[D3]],".",Tabela813[[#This Row],[T]],".",Tabela813[[#This Row],[D4]]),"")</f>
        <v>1.3.6.1.01.1.5.00</v>
      </c>
      <c r="L591" s="21" t="s">
        <v>3953</v>
      </c>
      <c r="M591" s="16" t="str">
        <f t="shared" si="9"/>
        <v>A</v>
      </c>
      <c r="N591" s="16">
        <f>IF(VALUE(Tabela813[[#This Row],[RED]]) &gt; 0,1,0) + IF(VALUE(J591)&gt;0,8,IF(VALUE(I591)&gt;0,7,IF(VALUE(H591)&gt;0,6,IF(VALUE(G591)&gt;0,5,IF(VALUE(F591)&gt;0,4,IF(VALUE(E591)&gt;0,3,IF(VALUE(D591)&gt;0,2,1)))))))</f>
        <v>7</v>
      </c>
      <c r="O591" s="20" t="s">
        <v>50</v>
      </c>
      <c r="P591" s="1" t="s">
        <v>264</v>
      </c>
      <c r="Q591" s="1" t="s">
        <v>265</v>
      </c>
      <c r="R591" s="16"/>
      <c r="T591" s="7" t="str">
        <f>Tabela813[[#This Row],[NR]]&amp;" - "&amp;Tabela813[[#This Row],[Especificação]]</f>
        <v>1.3.6.1.01.1.5.00 - Cessão do Direito de Operacionalização de Pagamentos - Poderes Executivo e Legislativo - Multas</v>
      </c>
      <c r="U591" s="7" t="str">
        <f>Tabela813[[#This Row],[NR]]&amp; " - "&amp;Tabela813[[#This Row],[Especificação]]</f>
        <v>1.3.6.1.01.1.5.00 - Cessão do Direito de Operacionalização de Pagamentos - Poderes Executivo e Legislativo - Multas</v>
      </c>
    </row>
    <row r="592" spans="1:21" ht="30">
      <c r="A592" s="23"/>
      <c r="B592" s="29"/>
      <c r="C592" s="20" t="s">
        <v>781</v>
      </c>
      <c r="D592" s="20" t="s">
        <v>782</v>
      </c>
      <c r="E592" s="20" t="s">
        <v>786</v>
      </c>
      <c r="F592" s="20" t="s">
        <v>781</v>
      </c>
      <c r="G592" s="20" t="s">
        <v>783</v>
      </c>
      <c r="H592" s="20" t="s">
        <v>781</v>
      </c>
      <c r="I592" s="20" t="s">
        <v>786</v>
      </c>
      <c r="J592" s="20" t="s">
        <v>787</v>
      </c>
      <c r="K592" s="16" t="str">
        <f>IF(Tabela813[[#This Row],[C]]&lt;&gt;"",IF(Tabela813[[#This Row],[RED]]&lt;&gt;"",(Tabela813[[#This Row],[RED]] &amp; "."),"") &amp; CONCATENATE(Tabela813[[#This Row],[C]],".",Tabela813[[#This Row],[O]],".",Tabela813[[#This Row],[E]],".",Tabela813[[#This Row],[D1]],".",Tabela813[[#This Row],[D2]],".",Tabela813[[#This Row],[D3]],".",Tabela813[[#This Row],[T]],".",Tabela813[[#This Row],[D4]]),"")</f>
        <v>1.3.6.1.01.1.6.00</v>
      </c>
      <c r="L592" s="21" t="s">
        <v>3954</v>
      </c>
      <c r="M592" s="16" t="str">
        <f t="shared" si="9"/>
        <v>A</v>
      </c>
      <c r="N592" s="16">
        <f>IF(VALUE(Tabela813[[#This Row],[RED]]) &gt; 0,1,0) + IF(VALUE(J592)&gt;0,8,IF(VALUE(I592)&gt;0,7,IF(VALUE(H592)&gt;0,6,IF(VALUE(G592)&gt;0,5,IF(VALUE(F592)&gt;0,4,IF(VALUE(E592)&gt;0,3,IF(VALUE(D592)&gt;0,2,1)))))))</f>
        <v>7</v>
      </c>
      <c r="O592" s="20" t="s">
        <v>50</v>
      </c>
      <c r="P592" s="1" t="s">
        <v>264</v>
      </c>
      <c r="Q592" s="1" t="s">
        <v>265</v>
      </c>
      <c r="R592" s="16"/>
      <c r="T592" s="7" t="str">
        <f>Tabela813[[#This Row],[NR]]&amp;" - "&amp;Tabela813[[#This Row],[Especificação]]</f>
        <v>1.3.6.1.01.1.6.00 - Cessão do Direito de Operacionalização de Pagamentos - Poderes Executivo e Legislativo - Juros de Mora</v>
      </c>
      <c r="U592" s="7" t="str">
        <f>Tabela813[[#This Row],[NR]]&amp; " - "&amp;Tabela813[[#This Row],[Especificação]]</f>
        <v>1.3.6.1.01.1.6.00 - Cessão do Direito de Operacionalização de Pagamentos - Poderes Executivo e Legislativo - Juros de Mora</v>
      </c>
    </row>
    <row r="593" spans="1:21" ht="30">
      <c r="A593" s="23"/>
      <c r="B593" s="29"/>
      <c r="C593" s="20" t="s">
        <v>781</v>
      </c>
      <c r="D593" s="20" t="s">
        <v>782</v>
      </c>
      <c r="E593" s="20" t="s">
        <v>786</v>
      </c>
      <c r="F593" s="20" t="s">
        <v>781</v>
      </c>
      <c r="G593" s="20" t="s">
        <v>783</v>
      </c>
      <c r="H593" s="20" t="s">
        <v>781</v>
      </c>
      <c r="I593" s="20" t="s">
        <v>788</v>
      </c>
      <c r="J593" s="20" t="s">
        <v>787</v>
      </c>
      <c r="K593" s="16" t="str">
        <f>IF(Tabela813[[#This Row],[C]]&lt;&gt;"",IF(Tabela813[[#This Row],[RED]]&lt;&gt;"",(Tabela813[[#This Row],[RED]] &amp; "."),"") &amp; CONCATENATE(Tabela813[[#This Row],[C]],".",Tabela813[[#This Row],[O]],".",Tabela813[[#This Row],[E]],".",Tabela813[[#This Row],[D1]],".",Tabela813[[#This Row],[D2]],".",Tabela813[[#This Row],[D3]],".",Tabela813[[#This Row],[T]],".",Tabela813[[#This Row],[D4]]),"")</f>
        <v>1.3.6.1.01.1.7.00</v>
      </c>
      <c r="L593" s="21" t="s">
        <v>3955</v>
      </c>
      <c r="M593" s="16" t="str">
        <f t="shared" si="9"/>
        <v>A</v>
      </c>
      <c r="N593" s="16">
        <f>IF(VALUE(Tabela813[[#This Row],[RED]]) &gt; 0,1,0) + IF(VALUE(J593)&gt;0,8,IF(VALUE(I593)&gt;0,7,IF(VALUE(H593)&gt;0,6,IF(VALUE(G593)&gt;0,5,IF(VALUE(F593)&gt;0,4,IF(VALUE(E593)&gt;0,3,IF(VALUE(D593)&gt;0,2,1)))))))</f>
        <v>7</v>
      </c>
      <c r="O593" s="20" t="s">
        <v>50</v>
      </c>
      <c r="P593" s="1" t="s">
        <v>264</v>
      </c>
      <c r="Q593" s="1" t="s">
        <v>265</v>
      </c>
      <c r="R593" s="16"/>
      <c r="T593" s="7" t="str">
        <f>Tabela813[[#This Row],[NR]]&amp;" - "&amp;Tabela813[[#This Row],[Especificação]]</f>
        <v>1.3.6.1.01.1.7.00 - Cessão do Direito de Operacionalização de Pagamentos - Poderes Executivo e Legislativo - Dívida Ativa - Multas da Dívida Ativa</v>
      </c>
      <c r="U593" s="7" t="str">
        <f>Tabela813[[#This Row],[NR]]&amp; " - "&amp;Tabela813[[#This Row],[Especificação]]</f>
        <v>1.3.6.1.01.1.7.00 - Cessão do Direito de Operacionalização de Pagamentos - Poderes Executivo e Legislativo - Dívida Ativa - Multas da Dívida Ativa</v>
      </c>
    </row>
    <row r="594" spans="1:21" ht="30">
      <c r="A594" s="23"/>
      <c r="B594" s="29"/>
      <c r="C594" s="20" t="s">
        <v>781</v>
      </c>
      <c r="D594" s="20" t="s">
        <v>782</v>
      </c>
      <c r="E594" s="20" t="s">
        <v>786</v>
      </c>
      <c r="F594" s="20" t="s">
        <v>781</v>
      </c>
      <c r="G594" s="20" t="s">
        <v>783</v>
      </c>
      <c r="H594" s="20" t="s">
        <v>781</v>
      </c>
      <c r="I594" s="20" t="s">
        <v>789</v>
      </c>
      <c r="J594" s="20" t="s">
        <v>787</v>
      </c>
      <c r="K594" s="16" t="str">
        <f>IF(Tabela813[[#This Row],[C]]&lt;&gt;"",IF(Tabela813[[#This Row],[RED]]&lt;&gt;"",(Tabela813[[#This Row],[RED]] &amp; "."),"") &amp; CONCATENATE(Tabela813[[#This Row],[C]],".",Tabela813[[#This Row],[O]],".",Tabela813[[#This Row],[E]],".",Tabela813[[#This Row],[D1]],".",Tabela813[[#This Row],[D2]],".",Tabela813[[#This Row],[D3]],".",Tabela813[[#This Row],[T]],".",Tabela813[[#This Row],[D4]]),"")</f>
        <v>1.3.6.1.01.1.8.00</v>
      </c>
      <c r="L594" s="21" t="s">
        <v>3956</v>
      </c>
      <c r="M594" s="16" t="str">
        <f t="shared" si="9"/>
        <v>A</v>
      </c>
      <c r="N594" s="16">
        <f>IF(VALUE(Tabela813[[#This Row],[RED]]) &gt; 0,1,0) + IF(VALUE(J594)&gt;0,8,IF(VALUE(I594)&gt;0,7,IF(VALUE(H594)&gt;0,6,IF(VALUE(G594)&gt;0,5,IF(VALUE(F594)&gt;0,4,IF(VALUE(E594)&gt;0,3,IF(VALUE(D594)&gt;0,2,1)))))))</f>
        <v>7</v>
      </c>
      <c r="O594" s="20" t="s">
        <v>50</v>
      </c>
      <c r="P594" s="1" t="s">
        <v>264</v>
      </c>
      <c r="Q594" s="1" t="s">
        <v>265</v>
      </c>
      <c r="R594" s="16"/>
      <c r="T594" s="7" t="str">
        <f>Tabela813[[#This Row],[NR]]&amp;" - "&amp;Tabela813[[#This Row],[Especificação]]</f>
        <v>1.3.6.1.01.1.8.00 - Cessão do Direito de Operacionalização de Pagamentos - Poderes Executivo e Legislativo - Juros de Mora da Dívida Ativa</v>
      </c>
      <c r="U594" s="7" t="str">
        <f>Tabela813[[#This Row],[NR]]&amp; " - "&amp;Tabela813[[#This Row],[Especificação]]</f>
        <v>1.3.6.1.01.1.8.00 - Cessão do Direito de Operacionalização de Pagamentos - Poderes Executivo e Legislativo - Juros de Mora da Dívida Ativa</v>
      </c>
    </row>
    <row r="595" spans="1:21" ht="30">
      <c r="A595" s="23"/>
      <c r="B595" s="29"/>
      <c r="C595" s="20" t="s">
        <v>781</v>
      </c>
      <c r="D595" s="20" t="s">
        <v>782</v>
      </c>
      <c r="E595" s="20" t="s">
        <v>793</v>
      </c>
      <c r="F595" s="20" t="s">
        <v>784</v>
      </c>
      <c r="G595" s="20" t="s">
        <v>787</v>
      </c>
      <c r="H595" s="20" t="s">
        <v>784</v>
      </c>
      <c r="I595" s="20" t="s">
        <v>784</v>
      </c>
      <c r="J595" s="20" t="s">
        <v>787</v>
      </c>
      <c r="K595" s="16" t="str">
        <f>IF(Tabela813[[#This Row],[C]]&lt;&gt;"",IF(Tabela813[[#This Row],[RED]]&lt;&gt;"",(Tabela813[[#This Row],[RED]] &amp; "."),"") &amp; CONCATENATE(Tabela813[[#This Row],[C]],".",Tabela813[[#This Row],[O]],".",Tabela813[[#This Row],[E]],".",Tabela813[[#This Row],[D1]],".",Tabela813[[#This Row],[D2]],".",Tabela813[[#This Row],[D3]],".",Tabela813[[#This Row],[T]],".",Tabela813[[#This Row],[D4]]),"")</f>
        <v>1.3.9.0.00.0.0.00</v>
      </c>
      <c r="L595" s="21" t="s">
        <v>266</v>
      </c>
      <c r="M595" s="16" t="str">
        <f t="shared" si="9"/>
        <v>S</v>
      </c>
      <c r="N595" s="16">
        <f>IF(VALUE(Tabela813[[#This Row],[RED]]) &gt; 0,1,0) + IF(VALUE(J595)&gt;0,8,IF(VALUE(I595)&gt;0,7,IF(VALUE(H595)&gt;0,6,IF(VALUE(G595)&gt;0,5,IF(VALUE(F595)&gt;0,4,IF(VALUE(E595)&gt;0,3,IF(VALUE(D595)&gt;0,2,1)))))))</f>
        <v>3</v>
      </c>
      <c r="O595" s="20" t="s">
        <v>44</v>
      </c>
      <c r="P595" s="1" t="s">
        <v>267</v>
      </c>
      <c r="Q595" s="1"/>
      <c r="R595" s="16"/>
      <c r="T595" s="7" t="str">
        <f>Tabela813[[#This Row],[NR]]&amp;" - "&amp;Tabela813[[#This Row],[Especificação]]</f>
        <v>1.3.9.0.00.0.0.00 - Demais Receitas Patrimoniais</v>
      </c>
      <c r="U595" s="7" t="str">
        <f>Tabela813[[#This Row],[NR]]&amp; " - "&amp;Tabela813[[#This Row],[Especificação]]</f>
        <v>1.3.9.0.00.0.0.00 - Demais Receitas Patrimoniais</v>
      </c>
    </row>
    <row r="596" spans="1:21" ht="30">
      <c r="A596" s="23"/>
      <c r="B596" s="29"/>
      <c r="C596" s="20" t="s">
        <v>781</v>
      </c>
      <c r="D596" s="20" t="s">
        <v>782</v>
      </c>
      <c r="E596" s="20" t="s">
        <v>793</v>
      </c>
      <c r="F596" s="20" t="s">
        <v>793</v>
      </c>
      <c r="G596" s="20" t="s">
        <v>787</v>
      </c>
      <c r="H596" s="20" t="s">
        <v>784</v>
      </c>
      <c r="I596" s="20" t="s">
        <v>784</v>
      </c>
      <c r="J596" s="20" t="s">
        <v>787</v>
      </c>
      <c r="K596" s="16" t="str">
        <f>IF(Tabela813[[#This Row],[C]]&lt;&gt;"",IF(Tabela813[[#This Row],[RED]]&lt;&gt;"",(Tabela813[[#This Row],[RED]] &amp; "."),"") &amp; CONCATENATE(Tabela813[[#This Row],[C]],".",Tabela813[[#This Row],[O]],".",Tabela813[[#This Row],[E]],".",Tabela813[[#This Row],[D1]],".",Tabela813[[#This Row],[D2]],".",Tabela813[[#This Row],[D3]],".",Tabela813[[#This Row],[T]],".",Tabela813[[#This Row],[D4]]),"")</f>
        <v>1.3.9.9.00.0.0.00</v>
      </c>
      <c r="L596" s="21" t="s">
        <v>268</v>
      </c>
      <c r="M596" s="16" t="str">
        <f t="shared" si="9"/>
        <v>S</v>
      </c>
      <c r="N596" s="16">
        <f>IF(VALUE(Tabela813[[#This Row],[RED]]) &gt; 0,1,0) + IF(VALUE(J596)&gt;0,8,IF(VALUE(I596)&gt;0,7,IF(VALUE(H596)&gt;0,6,IF(VALUE(G596)&gt;0,5,IF(VALUE(F596)&gt;0,4,IF(VALUE(E596)&gt;0,3,IF(VALUE(D596)&gt;0,2,1)))))))</f>
        <v>4</v>
      </c>
      <c r="O596" s="20" t="s">
        <v>44</v>
      </c>
      <c r="P596" s="1" t="s">
        <v>267</v>
      </c>
      <c r="Q596" s="1"/>
      <c r="R596" s="16"/>
      <c r="T596" s="7" t="str">
        <f>Tabela813[[#This Row],[NR]]&amp;" - "&amp;Tabela813[[#This Row],[Especificação]]</f>
        <v>1.3.9.9.00.0.0.00 - Outras Receitas Patrimoniais</v>
      </c>
      <c r="U596" s="7" t="str">
        <f>Tabela813[[#This Row],[NR]]&amp; " - "&amp;Tabela813[[#This Row],[Especificação]]</f>
        <v>1.3.9.9.00.0.0.00 - Outras Receitas Patrimoniais</v>
      </c>
    </row>
    <row r="597" spans="1:21" ht="30">
      <c r="A597" s="23"/>
      <c r="B597" s="29"/>
      <c r="C597" s="20" t="s">
        <v>781</v>
      </c>
      <c r="D597" s="20" t="s">
        <v>782</v>
      </c>
      <c r="E597" s="20" t="s">
        <v>793</v>
      </c>
      <c r="F597" s="20" t="s">
        <v>793</v>
      </c>
      <c r="G597" s="20" t="s">
        <v>797</v>
      </c>
      <c r="H597" s="20" t="s">
        <v>784</v>
      </c>
      <c r="I597" s="20" t="s">
        <v>784</v>
      </c>
      <c r="J597" s="20" t="s">
        <v>787</v>
      </c>
      <c r="K597" s="16" t="str">
        <f>IF(Tabela813[[#This Row],[C]]&lt;&gt;"",IF(Tabela813[[#This Row],[RED]]&lt;&gt;"",(Tabela813[[#This Row],[RED]] &amp; "."),"") &amp; CONCATENATE(Tabela813[[#This Row],[C]],".",Tabela813[[#This Row],[O]],".",Tabela813[[#This Row],[E]],".",Tabela813[[#This Row],[D1]],".",Tabela813[[#This Row],[D2]],".",Tabela813[[#This Row],[D3]],".",Tabela813[[#This Row],[T]],".",Tabela813[[#This Row],[D4]]),"")</f>
        <v>1.3.9.9.99.0.0.00</v>
      </c>
      <c r="L597" s="21" t="s">
        <v>268</v>
      </c>
      <c r="M597" s="16" t="str">
        <f t="shared" si="9"/>
        <v>S</v>
      </c>
      <c r="N597" s="16">
        <f>IF(VALUE(Tabela813[[#This Row],[RED]]) &gt; 0,1,0) + IF(VALUE(J597)&gt;0,8,IF(VALUE(I597)&gt;0,7,IF(VALUE(H597)&gt;0,6,IF(VALUE(G597)&gt;0,5,IF(VALUE(F597)&gt;0,4,IF(VALUE(E597)&gt;0,3,IF(VALUE(D597)&gt;0,2,1)))))))</f>
        <v>5</v>
      </c>
      <c r="O597" s="20" t="s">
        <v>50</v>
      </c>
      <c r="P597" s="1" t="s">
        <v>269</v>
      </c>
      <c r="Q597" s="1"/>
      <c r="R597" s="16"/>
      <c r="T597" s="7" t="str">
        <f>Tabela813[[#This Row],[NR]]&amp;" - "&amp;Tabela813[[#This Row],[Especificação]]</f>
        <v>1.3.9.9.99.0.0.00 - Outras Receitas Patrimoniais</v>
      </c>
      <c r="U597" s="7" t="str">
        <f>Tabela813[[#This Row],[NR]]&amp; " - "&amp;Tabela813[[#This Row],[Especificação]]</f>
        <v>1.3.9.9.99.0.0.00 - Outras Receitas Patrimoniais</v>
      </c>
    </row>
    <row r="598" spans="1:21" ht="30">
      <c r="A598" s="23"/>
      <c r="B598" s="29"/>
      <c r="C598" s="20" t="s">
        <v>781</v>
      </c>
      <c r="D598" s="20" t="s">
        <v>782</v>
      </c>
      <c r="E598" s="20" t="s">
        <v>793</v>
      </c>
      <c r="F598" s="20" t="s">
        <v>793</v>
      </c>
      <c r="G598" s="20" t="s">
        <v>797</v>
      </c>
      <c r="H598" s="20" t="s">
        <v>784</v>
      </c>
      <c r="I598" s="20" t="s">
        <v>781</v>
      </c>
      <c r="J598" s="20" t="s">
        <v>787</v>
      </c>
      <c r="K598" s="16" t="str">
        <f>IF(Tabela813[[#This Row],[C]]&lt;&gt;"",IF(Tabela813[[#This Row],[RED]]&lt;&gt;"",(Tabela813[[#This Row],[RED]] &amp; "."),"") &amp; CONCATENATE(Tabela813[[#This Row],[C]],".",Tabela813[[#This Row],[O]],".",Tabela813[[#This Row],[E]],".",Tabela813[[#This Row],[D1]],".",Tabela813[[#This Row],[D2]],".",Tabela813[[#This Row],[D3]],".",Tabela813[[#This Row],[T]],".",Tabela813[[#This Row],[D4]]),"")</f>
        <v>1.3.9.9.99.0.1.00</v>
      </c>
      <c r="L598" s="21" t="s">
        <v>3957</v>
      </c>
      <c r="M598" s="16" t="str">
        <f t="shared" si="9"/>
        <v>A</v>
      </c>
      <c r="N598" s="16">
        <f>IF(VALUE(Tabela813[[#This Row],[RED]]) &gt; 0,1,0) + IF(VALUE(J598)&gt;0,8,IF(VALUE(I598)&gt;0,7,IF(VALUE(H598)&gt;0,6,IF(VALUE(G598)&gt;0,5,IF(VALUE(F598)&gt;0,4,IF(VALUE(E598)&gt;0,3,IF(VALUE(D598)&gt;0,2,1)))))))</f>
        <v>7</v>
      </c>
      <c r="O598" s="20" t="s">
        <v>50</v>
      </c>
      <c r="P598" s="1" t="s">
        <v>269</v>
      </c>
      <c r="Q598" s="1"/>
      <c r="R598" s="16"/>
      <c r="T598" s="7" t="str">
        <f>Tabela813[[#This Row],[NR]]&amp;" - "&amp;Tabela813[[#This Row],[Especificação]]</f>
        <v>1.3.9.9.99.0.1.00 - Outras Receitas Patrimoniais - Principal</v>
      </c>
      <c r="U598" s="7" t="str">
        <f>Tabela813[[#This Row],[NR]]&amp; " - "&amp;Tabela813[[#This Row],[Especificação]]</f>
        <v>1.3.9.9.99.0.1.00 - Outras Receitas Patrimoniais - Principal</v>
      </c>
    </row>
    <row r="599" spans="1:21" ht="30">
      <c r="A599" s="23"/>
      <c r="B599" s="29"/>
      <c r="C599" s="20" t="s">
        <v>781</v>
      </c>
      <c r="D599" s="20" t="s">
        <v>782</v>
      </c>
      <c r="E599" s="20" t="s">
        <v>793</v>
      </c>
      <c r="F599" s="20" t="s">
        <v>793</v>
      </c>
      <c r="G599" s="20" t="s">
        <v>797</v>
      </c>
      <c r="H599" s="20" t="s">
        <v>784</v>
      </c>
      <c r="I599" s="20" t="s">
        <v>790</v>
      </c>
      <c r="J599" s="20" t="s">
        <v>787</v>
      </c>
      <c r="K599" s="16" t="str">
        <f>IF(Tabela813[[#This Row],[C]]&lt;&gt;"",IF(Tabela813[[#This Row],[RED]]&lt;&gt;"",(Tabela813[[#This Row],[RED]] &amp; "."),"") &amp; CONCATENATE(Tabela813[[#This Row],[C]],".",Tabela813[[#This Row],[O]],".",Tabela813[[#This Row],[E]],".",Tabela813[[#This Row],[D1]],".",Tabela813[[#This Row],[D2]],".",Tabela813[[#This Row],[D3]],".",Tabela813[[#This Row],[T]],".",Tabela813[[#This Row],[D4]]),"")</f>
        <v>1.3.9.9.99.0.2.00</v>
      </c>
      <c r="L599" s="21" t="s">
        <v>3958</v>
      </c>
      <c r="M599" s="16" t="str">
        <f t="shared" si="9"/>
        <v>A</v>
      </c>
      <c r="N599" s="16">
        <f>IF(VALUE(Tabela813[[#This Row],[RED]]) &gt; 0,1,0) + IF(VALUE(J599)&gt;0,8,IF(VALUE(I599)&gt;0,7,IF(VALUE(H599)&gt;0,6,IF(VALUE(G599)&gt;0,5,IF(VALUE(F599)&gt;0,4,IF(VALUE(E599)&gt;0,3,IF(VALUE(D599)&gt;0,2,1)))))))</f>
        <v>7</v>
      </c>
      <c r="O599" s="20" t="s">
        <v>50</v>
      </c>
      <c r="P599" s="1" t="s">
        <v>269</v>
      </c>
      <c r="Q599" s="1"/>
      <c r="R599" s="16"/>
      <c r="T599" s="7" t="str">
        <f>Tabela813[[#This Row],[NR]]&amp;" - "&amp;Tabela813[[#This Row],[Especificação]]</f>
        <v>1.3.9.9.99.0.2.00 - Outras Receitas Patrimoniais - Multas e Juros de Mora</v>
      </c>
      <c r="U599" s="7" t="str">
        <f>Tabela813[[#This Row],[NR]]&amp; " - "&amp;Tabela813[[#This Row],[Especificação]]</f>
        <v>1.3.9.9.99.0.2.00 - Outras Receitas Patrimoniais - Multas e Juros de Mora</v>
      </c>
    </row>
    <row r="600" spans="1:21" ht="30">
      <c r="A600" s="23"/>
      <c r="B600" s="29"/>
      <c r="C600" s="20" t="s">
        <v>781</v>
      </c>
      <c r="D600" s="20" t="s">
        <v>782</v>
      </c>
      <c r="E600" s="20" t="s">
        <v>793</v>
      </c>
      <c r="F600" s="20" t="s">
        <v>793</v>
      </c>
      <c r="G600" s="20" t="s">
        <v>797</v>
      </c>
      <c r="H600" s="20" t="s">
        <v>784</v>
      </c>
      <c r="I600" s="20" t="s">
        <v>782</v>
      </c>
      <c r="J600" s="20" t="s">
        <v>787</v>
      </c>
      <c r="K600" s="16" t="str">
        <f>IF(Tabela813[[#This Row],[C]]&lt;&gt;"",IF(Tabela813[[#This Row],[RED]]&lt;&gt;"",(Tabela813[[#This Row],[RED]] &amp; "."),"") &amp; CONCATENATE(Tabela813[[#This Row],[C]],".",Tabela813[[#This Row],[O]],".",Tabela813[[#This Row],[E]],".",Tabela813[[#This Row],[D1]],".",Tabela813[[#This Row],[D2]],".",Tabela813[[#This Row],[D3]],".",Tabela813[[#This Row],[T]],".",Tabela813[[#This Row],[D4]]),"")</f>
        <v>1.3.9.9.99.0.3.00</v>
      </c>
      <c r="L600" s="21" t="s">
        <v>3959</v>
      </c>
      <c r="M600" s="16" t="str">
        <f t="shared" si="9"/>
        <v>A</v>
      </c>
      <c r="N600" s="16">
        <f>IF(VALUE(Tabela813[[#This Row],[RED]]) &gt; 0,1,0) + IF(VALUE(J600)&gt;0,8,IF(VALUE(I600)&gt;0,7,IF(VALUE(H600)&gt;0,6,IF(VALUE(G600)&gt;0,5,IF(VALUE(F600)&gt;0,4,IF(VALUE(E600)&gt;0,3,IF(VALUE(D600)&gt;0,2,1)))))))</f>
        <v>7</v>
      </c>
      <c r="O600" s="20" t="s">
        <v>50</v>
      </c>
      <c r="P600" s="1" t="s">
        <v>269</v>
      </c>
      <c r="Q600" s="1"/>
      <c r="R600" s="16"/>
      <c r="T600" s="7" t="str">
        <f>Tabela813[[#This Row],[NR]]&amp;" - "&amp;Tabela813[[#This Row],[Especificação]]</f>
        <v>1.3.9.9.99.0.3.00 - Outras Receitas Patrimoniais - Dívida Ativa</v>
      </c>
      <c r="U600" s="7" t="str">
        <f>Tabela813[[#This Row],[NR]]&amp; " - "&amp;Tabela813[[#This Row],[Especificação]]</f>
        <v>1.3.9.9.99.0.3.00 - Outras Receitas Patrimoniais - Dívida Ativa</v>
      </c>
    </row>
    <row r="601" spans="1:21" ht="30">
      <c r="A601" s="23"/>
      <c r="B601" s="29"/>
      <c r="C601" s="20" t="s">
        <v>781</v>
      </c>
      <c r="D601" s="20" t="s">
        <v>782</v>
      </c>
      <c r="E601" s="20" t="s">
        <v>793</v>
      </c>
      <c r="F601" s="20" t="s">
        <v>793</v>
      </c>
      <c r="G601" s="20" t="s">
        <v>797</v>
      </c>
      <c r="H601" s="20" t="s">
        <v>784</v>
      </c>
      <c r="I601" s="20" t="s">
        <v>791</v>
      </c>
      <c r="J601" s="20" t="s">
        <v>787</v>
      </c>
      <c r="K601" s="16" t="str">
        <f>IF(Tabela813[[#This Row],[C]]&lt;&gt;"",IF(Tabela813[[#This Row],[RED]]&lt;&gt;"",(Tabela813[[#This Row],[RED]] &amp; "."),"") &amp; CONCATENATE(Tabela813[[#This Row],[C]],".",Tabela813[[#This Row],[O]],".",Tabela813[[#This Row],[E]],".",Tabela813[[#This Row],[D1]],".",Tabela813[[#This Row],[D2]],".",Tabela813[[#This Row],[D3]],".",Tabela813[[#This Row],[T]],".",Tabela813[[#This Row],[D4]]),"")</f>
        <v>1.3.9.9.99.0.4.00</v>
      </c>
      <c r="L601" s="21" t="s">
        <v>3960</v>
      </c>
      <c r="M601" s="16" t="str">
        <f t="shared" si="9"/>
        <v>A</v>
      </c>
      <c r="N601" s="16">
        <f>IF(VALUE(Tabela813[[#This Row],[RED]]) &gt; 0,1,0) + IF(VALUE(J601)&gt;0,8,IF(VALUE(I601)&gt;0,7,IF(VALUE(H601)&gt;0,6,IF(VALUE(G601)&gt;0,5,IF(VALUE(F601)&gt;0,4,IF(VALUE(E601)&gt;0,3,IF(VALUE(D601)&gt;0,2,1)))))))</f>
        <v>7</v>
      </c>
      <c r="O601" s="20" t="s">
        <v>50</v>
      </c>
      <c r="P601" s="1" t="s">
        <v>269</v>
      </c>
      <c r="Q601" s="1"/>
      <c r="R601" s="16"/>
      <c r="T601" s="7" t="str">
        <f>Tabela813[[#This Row],[NR]]&amp;" - "&amp;Tabela813[[#This Row],[Especificação]]</f>
        <v>1.3.9.9.99.0.4.00 - Outras Receitas Patrimoniais - Dívida Ativa - Multas e Juros de Mora da Dívida Ativa</v>
      </c>
      <c r="U601" s="7" t="str">
        <f>Tabela813[[#This Row],[NR]]&amp; " - "&amp;Tabela813[[#This Row],[Especificação]]</f>
        <v>1.3.9.9.99.0.4.00 - Outras Receitas Patrimoniais - Dívida Ativa - Multas e Juros de Mora da Dívida Ativa</v>
      </c>
    </row>
    <row r="602" spans="1:21" ht="30">
      <c r="A602" s="23"/>
      <c r="B602" s="29"/>
      <c r="C602" s="20" t="s">
        <v>781</v>
      </c>
      <c r="D602" s="20" t="s">
        <v>782</v>
      </c>
      <c r="E602" s="20" t="s">
        <v>793</v>
      </c>
      <c r="F602" s="20" t="s">
        <v>793</v>
      </c>
      <c r="G602" s="20" t="s">
        <v>797</v>
      </c>
      <c r="H602" s="20" t="s">
        <v>784</v>
      </c>
      <c r="I602" s="20" t="s">
        <v>792</v>
      </c>
      <c r="J602" s="20" t="s">
        <v>787</v>
      </c>
      <c r="K602" s="16" t="str">
        <f>IF(Tabela813[[#This Row],[C]]&lt;&gt;"",IF(Tabela813[[#This Row],[RED]]&lt;&gt;"",(Tabela813[[#This Row],[RED]] &amp; "."),"") &amp; CONCATENATE(Tabela813[[#This Row],[C]],".",Tabela813[[#This Row],[O]],".",Tabela813[[#This Row],[E]],".",Tabela813[[#This Row],[D1]],".",Tabela813[[#This Row],[D2]],".",Tabela813[[#This Row],[D3]],".",Tabela813[[#This Row],[T]],".",Tabela813[[#This Row],[D4]]),"")</f>
        <v>1.3.9.9.99.0.5.00</v>
      </c>
      <c r="L602" s="21" t="s">
        <v>3961</v>
      </c>
      <c r="M602" s="16" t="str">
        <f t="shared" si="9"/>
        <v>A</v>
      </c>
      <c r="N602" s="16">
        <f>IF(VALUE(Tabela813[[#This Row],[RED]]) &gt; 0,1,0) + IF(VALUE(J602)&gt;0,8,IF(VALUE(I602)&gt;0,7,IF(VALUE(H602)&gt;0,6,IF(VALUE(G602)&gt;0,5,IF(VALUE(F602)&gt;0,4,IF(VALUE(E602)&gt;0,3,IF(VALUE(D602)&gt;0,2,1)))))))</f>
        <v>7</v>
      </c>
      <c r="O602" s="20" t="s">
        <v>50</v>
      </c>
      <c r="P602" s="1" t="s">
        <v>269</v>
      </c>
      <c r="Q602" s="1"/>
      <c r="R602" s="16"/>
      <c r="T602" s="7" t="str">
        <f>Tabela813[[#This Row],[NR]]&amp;" - "&amp;Tabela813[[#This Row],[Especificação]]</f>
        <v>1.3.9.9.99.0.5.00 - Outras Receitas Patrimoniais - Multas</v>
      </c>
      <c r="U602" s="7" t="str">
        <f>Tabela813[[#This Row],[NR]]&amp; " - "&amp;Tabela813[[#This Row],[Especificação]]</f>
        <v>1.3.9.9.99.0.5.00 - Outras Receitas Patrimoniais - Multas</v>
      </c>
    </row>
    <row r="603" spans="1:21" ht="30">
      <c r="A603" s="23"/>
      <c r="B603" s="29"/>
      <c r="C603" s="20" t="s">
        <v>781</v>
      </c>
      <c r="D603" s="20" t="s">
        <v>782</v>
      </c>
      <c r="E603" s="20" t="s">
        <v>793</v>
      </c>
      <c r="F603" s="20" t="s">
        <v>793</v>
      </c>
      <c r="G603" s="20" t="s">
        <v>797</v>
      </c>
      <c r="H603" s="20" t="s">
        <v>784</v>
      </c>
      <c r="I603" s="20" t="s">
        <v>786</v>
      </c>
      <c r="J603" s="20" t="s">
        <v>787</v>
      </c>
      <c r="K603" s="16" t="str">
        <f>IF(Tabela813[[#This Row],[C]]&lt;&gt;"",IF(Tabela813[[#This Row],[RED]]&lt;&gt;"",(Tabela813[[#This Row],[RED]] &amp; "."),"") &amp; CONCATENATE(Tabela813[[#This Row],[C]],".",Tabela813[[#This Row],[O]],".",Tabela813[[#This Row],[E]],".",Tabela813[[#This Row],[D1]],".",Tabela813[[#This Row],[D2]],".",Tabela813[[#This Row],[D3]],".",Tabela813[[#This Row],[T]],".",Tabela813[[#This Row],[D4]]),"")</f>
        <v>1.3.9.9.99.0.6.00</v>
      </c>
      <c r="L603" s="21" t="s">
        <v>3962</v>
      </c>
      <c r="M603" s="16" t="str">
        <f t="shared" si="9"/>
        <v>A</v>
      </c>
      <c r="N603" s="16">
        <f>IF(VALUE(Tabela813[[#This Row],[RED]]) &gt; 0,1,0) + IF(VALUE(J603)&gt;0,8,IF(VALUE(I603)&gt;0,7,IF(VALUE(H603)&gt;0,6,IF(VALUE(G603)&gt;0,5,IF(VALUE(F603)&gt;0,4,IF(VALUE(E603)&gt;0,3,IF(VALUE(D603)&gt;0,2,1)))))))</f>
        <v>7</v>
      </c>
      <c r="O603" s="20" t="s">
        <v>50</v>
      </c>
      <c r="P603" s="1" t="s">
        <v>269</v>
      </c>
      <c r="Q603" s="1"/>
      <c r="R603" s="16"/>
      <c r="T603" s="7" t="str">
        <f>Tabela813[[#This Row],[NR]]&amp;" - "&amp;Tabela813[[#This Row],[Especificação]]</f>
        <v>1.3.9.9.99.0.6.00 - Outras Receitas Patrimoniais - Juros de Mora</v>
      </c>
      <c r="U603" s="7" t="str">
        <f>Tabela813[[#This Row],[NR]]&amp; " - "&amp;Tabela813[[#This Row],[Especificação]]</f>
        <v>1.3.9.9.99.0.6.00 - Outras Receitas Patrimoniais - Juros de Mora</v>
      </c>
    </row>
    <row r="604" spans="1:21" ht="30">
      <c r="A604" s="23"/>
      <c r="B604" s="29"/>
      <c r="C604" s="20" t="s">
        <v>781</v>
      </c>
      <c r="D604" s="20" t="s">
        <v>782</v>
      </c>
      <c r="E604" s="20" t="s">
        <v>793</v>
      </c>
      <c r="F604" s="20" t="s">
        <v>793</v>
      </c>
      <c r="G604" s="20" t="s">
        <v>797</v>
      </c>
      <c r="H604" s="20" t="s">
        <v>784</v>
      </c>
      <c r="I604" s="20" t="s">
        <v>788</v>
      </c>
      <c r="J604" s="20" t="s">
        <v>787</v>
      </c>
      <c r="K604" s="16" t="str">
        <f>IF(Tabela813[[#This Row],[C]]&lt;&gt;"",IF(Tabela813[[#This Row],[RED]]&lt;&gt;"",(Tabela813[[#This Row],[RED]] &amp; "."),"") &amp; CONCATENATE(Tabela813[[#This Row],[C]],".",Tabela813[[#This Row],[O]],".",Tabela813[[#This Row],[E]],".",Tabela813[[#This Row],[D1]],".",Tabela813[[#This Row],[D2]],".",Tabela813[[#This Row],[D3]],".",Tabela813[[#This Row],[T]],".",Tabela813[[#This Row],[D4]]),"")</f>
        <v>1.3.9.9.99.0.7.00</v>
      </c>
      <c r="L604" s="21" t="s">
        <v>3963</v>
      </c>
      <c r="M604" s="16" t="str">
        <f t="shared" si="9"/>
        <v>A</v>
      </c>
      <c r="N604" s="16">
        <f>IF(VALUE(Tabela813[[#This Row],[RED]]) &gt; 0,1,0) + IF(VALUE(J604)&gt;0,8,IF(VALUE(I604)&gt;0,7,IF(VALUE(H604)&gt;0,6,IF(VALUE(G604)&gt;0,5,IF(VALUE(F604)&gt;0,4,IF(VALUE(E604)&gt;0,3,IF(VALUE(D604)&gt;0,2,1)))))))</f>
        <v>7</v>
      </c>
      <c r="O604" s="20" t="s">
        <v>50</v>
      </c>
      <c r="P604" s="1" t="s">
        <v>269</v>
      </c>
      <c r="Q604" s="1"/>
      <c r="R604" s="16"/>
      <c r="T604" s="7" t="str">
        <f>Tabela813[[#This Row],[NR]]&amp;" - "&amp;Tabela813[[#This Row],[Especificação]]</f>
        <v>1.3.9.9.99.0.7.00 - Outras Receitas Patrimoniais - Dívida Ativa - Multas da Dívida Ativa</v>
      </c>
      <c r="U604" s="7" t="str">
        <f>Tabela813[[#This Row],[NR]]&amp; " - "&amp;Tabela813[[#This Row],[Especificação]]</f>
        <v>1.3.9.9.99.0.7.00 - Outras Receitas Patrimoniais - Dívida Ativa - Multas da Dívida Ativa</v>
      </c>
    </row>
    <row r="605" spans="1:21" ht="30">
      <c r="A605" s="23"/>
      <c r="B605" s="29"/>
      <c r="C605" s="20" t="s">
        <v>781</v>
      </c>
      <c r="D605" s="20" t="s">
        <v>782</v>
      </c>
      <c r="E605" s="20" t="s">
        <v>793</v>
      </c>
      <c r="F605" s="20" t="s">
        <v>793</v>
      </c>
      <c r="G605" s="20" t="s">
        <v>797</v>
      </c>
      <c r="H605" s="20" t="s">
        <v>784</v>
      </c>
      <c r="I605" s="20" t="s">
        <v>789</v>
      </c>
      <c r="J605" s="20" t="s">
        <v>787</v>
      </c>
      <c r="K605" s="16" t="str">
        <f>IF(Tabela813[[#This Row],[C]]&lt;&gt;"",IF(Tabela813[[#This Row],[RED]]&lt;&gt;"",(Tabela813[[#This Row],[RED]] &amp; "."),"") &amp; CONCATENATE(Tabela813[[#This Row],[C]],".",Tabela813[[#This Row],[O]],".",Tabela813[[#This Row],[E]],".",Tabela813[[#This Row],[D1]],".",Tabela813[[#This Row],[D2]],".",Tabela813[[#This Row],[D3]],".",Tabela813[[#This Row],[T]],".",Tabela813[[#This Row],[D4]]),"")</f>
        <v>1.3.9.9.99.0.8.00</v>
      </c>
      <c r="L605" s="21" t="s">
        <v>3964</v>
      </c>
      <c r="M605" s="16" t="str">
        <f t="shared" si="9"/>
        <v>A</v>
      </c>
      <c r="N605" s="16">
        <f>IF(VALUE(Tabela813[[#This Row],[RED]]) &gt; 0,1,0) + IF(VALUE(J605)&gt;0,8,IF(VALUE(I605)&gt;0,7,IF(VALUE(H605)&gt;0,6,IF(VALUE(G605)&gt;0,5,IF(VALUE(F605)&gt;0,4,IF(VALUE(E605)&gt;0,3,IF(VALUE(D605)&gt;0,2,1)))))))</f>
        <v>7</v>
      </c>
      <c r="O605" s="20" t="s">
        <v>50</v>
      </c>
      <c r="P605" s="1" t="s">
        <v>269</v>
      </c>
      <c r="Q605" s="1"/>
      <c r="R605" s="16"/>
      <c r="T605" s="7" t="str">
        <f>Tabela813[[#This Row],[NR]]&amp;" - "&amp;Tabela813[[#This Row],[Especificação]]</f>
        <v>1.3.9.9.99.0.8.00 - Outras Receitas Patrimoniais - Juros de Mora da Dívida Ativa</v>
      </c>
      <c r="U605" s="7" t="str">
        <f>Tabela813[[#This Row],[NR]]&amp; " - "&amp;Tabela813[[#This Row],[Especificação]]</f>
        <v>1.3.9.9.99.0.8.00 - Outras Receitas Patrimoniais - Juros de Mora da Dívida Ativa</v>
      </c>
    </row>
    <row r="606" spans="1:21" ht="30">
      <c r="A606" s="23"/>
      <c r="B606" s="29"/>
      <c r="C606" s="20" t="s">
        <v>781</v>
      </c>
      <c r="D606" s="20" t="s">
        <v>791</v>
      </c>
      <c r="E606" s="20" t="s">
        <v>784</v>
      </c>
      <c r="F606" s="20" t="s">
        <v>784</v>
      </c>
      <c r="G606" s="20" t="s">
        <v>787</v>
      </c>
      <c r="H606" s="20" t="s">
        <v>784</v>
      </c>
      <c r="I606" s="20" t="s">
        <v>784</v>
      </c>
      <c r="J606" s="20" t="s">
        <v>787</v>
      </c>
      <c r="K606" s="16" t="str">
        <f>IF(Tabela813[[#This Row],[C]]&lt;&gt;"",IF(Tabela813[[#This Row],[RED]]&lt;&gt;"",(Tabela813[[#This Row],[RED]] &amp; "."),"") &amp; CONCATENATE(Tabela813[[#This Row],[C]],".",Tabela813[[#This Row],[O]],".",Tabela813[[#This Row],[E]],".",Tabela813[[#This Row],[D1]],".",Tabela813[[#This Row],[D2]],".",Tabela813[[#This Row],[D3]],".",Tabela813[[#This Row],[T]],".",Tabela813[[#This Row],[D4]]),"")</f>
        <v>1.4.0.0.00.0.0.00</v>
      </c>
      <c r="L606" s="21" t="s">
        <v>270</v>
      </c>
      <c r="M606" s="16" t="str">
        <f t="shared" si="9"/>
        <v>S</v>
      </c>
      <c r="N606" s="16">
        <f>IF(VALUE(Tabela813[[#This Row],[RED]]) &gt; 0,1,0) + IF(VALUE(J606)&gt;0,8,IF(VALUE(I606)&gt;0,7,IF(VALUE(H606)&gt;0,6,IF(VALUE(G606)&gt;0,5,IF(VALUE(F606)&gt;0,4,IF(VALUE(E606)&gt;0,3,IF(VALUE(D606)&gt;0,2,1)))))))</f>
        <v>2</v>
      </c>
      <c r="O606" s="20" t="s">
        <v>44</v>
      </c>
      <c r="P606" s="1" t="s">
        <v>271</v>
      </c>
      <c r="Q606" s="1"/>
      <c r="R606" s="16"/>
      <c r="T606" s="7" t="str">
        <f>Tabela813[[#This Row],[NR]]&amp;" - "&amp;Tabela813[[#This Row],[Especificação]]</f>
        <v>1.4.0.0.00.0.0.00 - Receita Agropecuária</v>
      </c>
      <c r="U606" s="7" t="str">
        <f>Tabela813[[#This Row],[NR]]&amp; " - "&amp;Tabela813[[#This Row],[Especificação]]</f>
        <v>1.4.0.0.00.0.0.00 - Receita Agropecuária</v>
      </c>
    </row>
    <row r="607" spans="1:21" ht="30">
      <c r="A607" s="23"/>
      <c r="B607" s="29"/>
      <c r="C607" s="20" t="s">
        <v>781</v>
      </c>
      <c r="D607" s="20" t="s">
        <v>791</v>
      </c>
      <c r="E607" s="20" t="s">
        <v>781</v>
      </c>
      <c r="F607" s="20" t="s">
        <v>784</v>
      </c>
      <c r="G607" s="20" t="s">
        <v>787</v>
      </c>
      <c r="H607" s="20" t="s">
        <v>784</v>
      </c>
      <c r="I607" s="20" t="s">
        <v>784</v>
      </c>
      <c r="J607" s="20" t="s">
        <v>787</v>
      </c>
      <c r="K607" s="16" t="str">
        <f>IF(Tabela813[[#This Row],[C]]&lt;&gt;"",IF(Tabela813[[#This Row],[RED]]&lt;&gt;"",(Tabela813[[#This Row],[RED]] &amp; "."),"") &amp; CONCATENATE(Tabela813[[#This Row],[C]],".",Tabela813[[#This Row],[O]],".",Tabela813[[#This Row],[E]],".",Tabela813[[#This Row],[D1]],".",Tabela813[[#This Row],[D2]],".",Tabela813[[#This Row],[D3]],".",Tabela813[[#This Row],[T]],".",Tabela813[[#This Row],[D4]]),"")</f>
        <v>1.4.1.0.00.0.0.00</v>
      </c>
      <c r="L607" s="21" t="s">
        <v>270</v>
      </c>
      <c r="M607" s="16" t="str">
        <f t="shared" si="9"/>
        <v>S</v>
      </c>
      <c r="N607" s="16">
        <f>IF(VALUE(Tabela813[[#This Row],[RED]]) &gt; 0,1,0) + IF(VALUE(J607)&gt;0,8,IF(VALUE(I607)&gt;0,7,IF(VALUE(H607)&gt;0,6,IF(VALUE(G607)&gt;0,5,IF(VALUE(F607)&gt;0,4,IF(VALUE(E607)&gt;0,3,IF(VALUE(D607)&gt;0,2,1)))))))</f>
        <v>3</v>
      </c>
      <c r="O607" s="20" t="s">
        <v>44</v>
      </c>
      <c r="P607" s="1" t="s">
        <v>271</v>
      </c>
      <c r="Q607" s="1"/>
      <c r="R607" s="16"/>
      <c r="T607" s="7" t="str">
        <f>Tabela813[[#This Row],[NR]]&amp;" - "&amp;Tabela813[[#This Row],[Especificação]]</f>
        <v>1.4.1.0.00.0.0.00 - Receita Agropecuária</v>
      </c>
      <c r="U607" s="7" t="str">
        <f>Tabela813[[#This Row],[NR]]&amp; " - "&amp;Tabela813[[#This Row],[Especificação]]</f>
        <v>1.4.1.0.00.0.0.00 - Receita Agropecuária</v>
      </c>
    </row>
    <row r="608" spans="1:21" ht="30">
      <c r="A608" s="23"/>
      <c r="B608" s="29"/>
      <c r="C608" s="20" t="s">
        <v>781</v>
      </c>
      <c r="D608" s="20" t="s">
        <v>791</v>
      </c>
      <c r="E608" s="20" t="s">
        <v>781</v>
      </c>
      <c r="F608" s="20" t="s">
        <v>781</v>
      </c>
      <c r="G608" s="20" t="s">
        <v>787</v>
      </c>
      <c r="H608" s="20" t="s">
        <v>784</v>
      </c>
      <c r="I608" s="20" t="s">
        <v>784</v>
      </c>
      <c r="J608" s="20" t="s">
        <v>787</v>
      </c>
      <c r="K608" s="16" t="str">
        <f>IF(Tabela813[[#This Row],[C]]&lt;&gt;"",IF(Tabela813[[#This Row],[RED]]&lt;&gt;"",(Tabela813[[#This Row],[RED]] &amp; "."),"") &amp; CONCATENATE(Tabela813[[#This Row],[C]],".",Tabela813[[#This Row],[O]],".",Tabela813[[#This Row],[E]],".",Tabela813[[#This Row],[D1]],".",Tabela813[[#This Row],[D2]],".",Tabela813[[#This Row],[D3]],".",Tabela813[[#This Row],[T]],".",Tabela813[[#This Row],[D4]]),"")</f>
        <v>1.4.1.1.00.0.0.00</v>
      </c>
      <c r="L608" s="21" t="s">
        <v>270</v>
      </c>
      <c r="M608" s="16" t="str">
        <f t="shared" si="9"/>
        <v>S</v>
      </c>
      <c r="N608" s="16">
        <f>IF(VALUE(Tabela813[[#This Row],[RED]]) &gt; 0,1,0) + IF(VALUE(J608)&gt;0,8,IF(VALUE(I608)&gt;0,7,IF(VALUE(H608)&gt;0,6,IF(VALUE(G608)&gt;0,5,IF(VALUE(F608)&gt;0,4,IF(VALUE(E608)&gt;0,3,IF(VALUE(D608)&gt;0,2,1)))))))</f>
        <v>4</v>
      </c>
      <c r="O608" s="20" t="s">
        <v>44</v>
      </c>
      <c r="P608" s="1" t="s">
        <v>271</v>
      </c>
      <c r="Q608" s="1"/>
      <c r="R608" s="16"/>
      <c r="T608" s="7" t="str">
        <f>Tabela813[[#This Row],[NR]]&amp;" - "&amp;Tabela813[[#This Row],[Especificação]]</f>
        <v>1.4.1.1.00.0.0.00 - Receita Agropecuária</v>
      </c>
      <c r="U608" s="7" t="str">
        <f>Tabela813[[#This Row],[NR]]&amp; " - "&amp;Tabela813[[#This Row],[Especificação]]</f>
        <v>1.4.1.1.00.0.0.00 - Receita Agropecuária</v>
      </c>
    </row>
    <row r="609" spans="1:21" ht="60">
      <c r="A609" s="23"/>
      <c r="B609" s="29"/>
      <c r="C609" s="20" t="s">
        <v>781</v>
      </c>
      <c r="D609" s="20" t="s">
        <v>791</v>
      </c>
      <c r="E609" s="20" t="s">
        <v>781</v>
      </c>
      <c r="F609" s="20" t="s">
        <v>781</v>
      </c>
      <c r="G609" s="20" t="s">
        <v>783</v>
      </c>
      <c r="H609" s="20" t="s">
        <v>784</v>
      </c>
      <c r="I609" s="20" t="s">
        <v>784</v>
      </c>
      <c r="J609" s="20" t="s">
        <v>787</v>
      </c>
      <c r="K609" s="16" t="str">
        <f>IF(Tabela813[[#This Row],[C]]&lt;&gt;"",IF(Tabela813[[#This Row],[RED]]&lt;&gt;"",(Tabela813[[#This Row],[RED]] &amp; "."),"") &amp; CONCATENATE(Tabela813[[#This Row],[C]],".",Tabela813[[#This Row],[O]],".",Tabela813[[#This Row],[E]],".",Tabela813[[#This Row],[D1]],".",Tabela813[[#This Row],[D2]],".",Tabela813[[#This Row],[D3]],".",Tabela813[[#This Row],[T]],".",Tabela813[[#This Row],[D4]]),"")</f>
        <v>1.4.1.1.01.0.0.00</v>
      </c>
      <c r="L609" s="21" t="s">
        <v>270</v>
      </c>
      <c r="M609" s="16" t="str">
        <f t="shared" si="9"/>
        <v>S</v>
      </c>
      <c r="N609" s="16">
        <f>IF(VALUE(Tabela813[[#This Row],[RED]]) &gt; 0,1,0) + IF(VALUE(J609)&gt;0,8,IF(VALUE(I609)&gt;0,7,IF(VALUE(H609)&gt;0,6,IF(VALUE(G609)&gt;0,5,IF(VALUE(F609)&gt;0,4,IF(VALUE(E609)&gt;0,3,IF(VALUE(D609)&gt;0,2,1)))))))</f>
        <v>5</v>
      </c>
      <c r="O609" s="20" t="s">
        <v>50</v>
      </c>
      <c r="P609" s="1" t="s">
        <v>272</v>
      </c>
      <c r="Q609" s="1"/>
      <c r="R609" s="16"/>
      <c r="T609" s="7" t="str">
        <f>Tabela813[[#This Row],[NR]]&amp;" - "&amp;Tabela813[[#This Row],[Especificação]]</f>
        <v>1.4.1.1.01.0.0.00 - Receita Agropecuária</v>
      </c>
      <c r="U609" s="7" t="str">
        <f>Tabela813[[#This Row],[NR]]&amp; " - "&amp;Tabela813[[#This Row],[Especificação]]</f>
        <v>1.4.1.1.01.0.0.00 - Receita Agropecuária</v>
      </c>
    </row>
    <row r="610" spans="1:21" ht="60">
      <c r="A610" s="23"/>
      <c r="B610" s="29"/>
      <c r="C610" s="20" t="s">
        <v>781</v>
      </c>
      <c r="D610" s="20" t="s">
        <v>791</v>
      </c>
      <c r="E610" s="20" t="s">
        <v>781</v>
      </c>
      <c r="F610" s="20" t="s">
        <v>781</v>
      </c>
      <c r="G610" s="20" t="s">
        <v>783</v>
      </c>
      <c r="H610" s="20" t="s">
        <v>784</v>
      </c>
      <c r="I610" s="20" t="s">
        <v>781</v>
      </c>
      <c r="J610" s="20" t="s">
        <v>787</v>
      </c>
      <c r="K610" s="16" t="str">
        <f>IF(Tabela813[[#This Row],[C]]&lt;&gt;"",IF(Tabela813[[#This Row],[RED]]&lt;&gt;"",(Tabela813[[#This Row],[RED]] &amp; "."),"") &amp; CONCATENATE(Tabela813[[#This Row],[C]],".",Tabela813[[#This Row],[O]],".",Tabela813[[#This Row],[E]],".",Tabela813[[#This Row],[D1]],".",Tabela813[[#This Row],[D2]],".",Tabela813[[#This Row],[D3]],".",Tabela813[[#This Row],[T]],".",Tabela813[[#This Row],[D4]]),"")</f>
        <v>1.4.1.1.01.0.1.00</v>
      </c>
      <c r="L610" s="21" t="s">
        <v>3965</v>
      </c>
      <c r="M610" s="16" t="str">
        <f t="shared" si="9"/>
        <v>A</v>
      </c>
      <c r="N610" s="16">
        <f>IF(VALUE(Tabela813[[#This Row],[RED]]) &gt; 0,1,0) + IF(VALUE(J610)&gt;0,8,IF(VALUE(I610)&gt;0,7,IF(VALUE(H610)&gt;0,6,IF(VALUE(G610)&gt;0,5,IF(VALUE(F610)&gt;0,4,IF(VALUE(E610)&gt;0,3,IF(VALUE(D610)&gt;0,2,1)))))))</f>
        <v>7</v>
      </c>
      <c r="O610" s="20" t="s">
        <v>50</v>
      </c>
      <c r="P610" s="1" t="s">
        <v>272</v>
      </c>
      <c r="Q610" s="1"/>
      <c r="R610" s="16"/>
      <c r="T610" s="7" t="str">
        <f>Tabela813[[#This Row],[NR]]&amp;" - "&amp;Tabela813[[#This Row],[Especificação]]</f>
        <v>1.4.1.1.01.0.1.00 - Receita Agropecuária - Principal</v>
      </c>
      <c r="U610" s="7" t="str">
        <f>Tabela813[[#This Row],[NR]]&amp; " - "&amp;Tabela813[[#This Row],[Especificação]]</f>
        <v>1.4.1.1.01.0.1.00 - Receita Agropecuária - Principal</v>
      </c>
    </row>
    <row r="611" spans="1:21" ht="60">
      <c r="A611" s="23"/>
      <c r="B611" s="29"/>
      <c r="C611" s="20" t="s">
        <v>781</v>
      </c>
      <c r="D611" s="20" t="s">
        <v>791</v>
      </c>
      <c r="E611" s="20" t="s">
        <v>781</v>
      </c>
      <c r="F611" s="20" t="s">
        <v>781</v>
      </c>
      <c r="G611" s="20" t="s">
        <v>783</v>
      </c>
      <c r="H611" s="20" t="s">
        <v>784</v>
      </c>
      <c r="I611" s="20" t="s">
        <v>790</v>
      </c>
      <c r="J611" s="20" t="s">
        <v>787</v>
      </c>
      <c r="K611" s="16" t="str">
        <f>IF(Tabela813[[#This Row],[C]]&lt;&gt;"",IF(Tabela813[[#This Row],[RED]]&lt;&gt;"",(Tabela813[[#This Row],[RED]] &amp; "."),"") &amp; CONCATENATE(Tabela813[[#This Row],[C]],".",Tabela813[[#This Row],[O]],".",Tabela813[[#This Row],[E]],".",Tabela813[[#This Row],[D1]],".",Tabela813[[#This Row],[D2]],".",Tabela813[[#This Row],[D3]],".",Tabela813[[#This Row],[T]],".",Tabela813[[#This Row],[D4]]),"")</f>
        <v>1.4.1.1.01.0.2.00</v>
      </c>
      <c r="L611" s="21" t="s">
        <v>3966</v>
      </c>
      <c r="M611" s="16" t="str">
        <f t="shared" si="9"/>
        <v>A</v>
      </c>
      <c r="N611" s="16">
        <f>IF(VALUE(Tabela813[[#This Row],[RED]]) &gt; 0,1,0) + IF(VALUE(J611)&gt;0,8,IF(VALUE(I611)&gt;0,7,IF(VALUE(H611)&gt;0,6,IF(VALUE(G611)&gt;0,5,IF(VALUE(F611)&gt;0,4,IF(VALUE(E611)&gt;0,3,IF(VALUE(D611)&gt;0,2,1)))))))</f>
        <v>7</v>
      </c>
      <c r="O611" s="20" t="s">
        <v>50</v>
      </c>
      <c r="P611" s="1" t="s">
        <v>272</v>
      </c>
      <c r="Q611" s="1"/>
      <c r="R611" s="16"/>
      <c r="T611" s="7" t="str">
        <f>Tabela813[[#This Row],[NR]]&amp;" - "&amp;Tabela813[[#This Row],[Especificação]]</f>
        <v>1.4.1.1.01.0.2.00 - Receita Agropecuária - Multas e Juros de Mora</v>
      </c>
      <c r="U611" s="7" t="str">
        <f>Tabela813[[#This Row],[NR]]&amp; " - "&amp;Tabela813[[#This Row],[Especificação]]</f>
        <v>1.4.1.1.01.0.2.00 - Receita Agropecuária - Multas e Juros de Mora</v>
      </c>
    </row>
    <row r="612" spans="1:21" ht="60">
      <c r="A612" s="23"/>
      <c r="B612" s="29"/>
      <c r="C612" s="20" t="s">
        <v>781</v>
      </c>
      <c r="D612" s="20" t="s">
        <v>791</v>
      </c>
      <c r="E612" s="20" t="s">
        <v>781</v>
      </c>
      <c r="F612" s="20" t="s">
        <v>781</v>
      </c>
      <c r="G612" s="20" t="s">
        <v>783</v>
      </c>
      <c r="H612" s="20" t="s">
        <v>784</v>
      </c>
      <c r="I612" s="20" t="s">
        <v>782</v>
      </c>
      <c r="J612" s="20" t="s">
        <v>787</v>
      </c>
      <c r="K612" s="16" t="str">
        <f>IF(Tabela813[[#This Row],[C]]&lt;&gt;"",IF(Tabela813[[#This Row],[RED]]&lt;&gt;"",(Tabela813[[#This Row],[RED]] &amp; "."),"") &amp; CONCATENATE(Tabela813[[#This Row],[C]],".",Tabela813[[#This Row],[O]],".",Tabela813[[#This Row],[E]],".",Tabela813[[#This Row],[D1]],".",Tabela813[[#This Row],[D2]],".",Tabela813[[#This Row],[D3]],".",Tabela813[[#This Row],[T]],".",Tabela813[[#This Row],[D4]]),"")</f>
        <v>1.4.1.1.01.0.3.00</v>
      </c>
      <c r="L612" s="21" t="s">
        <v>3967</v>
      </c>
      <c r="M612" s="16" t="str">
        <f t="shared" si="9"/>
        <v>A</v>
      </c>
      <c r="N612" s="16">
        <f>IF(VALUE(Tabela813[[#This Row],[RED]]) &gt; 0,1,0) + IF(VALUE(J612)&gt;0,8,IF(VALUE(I612)&gt;0,7,IF(VALUE(H612)&gt;0,6,IF(VALUE(G612)&gt;0,5,IF(VALUE(F612)&gt;0,4,IF(VALUE(E612)&gt;0,3,IF(VALUE(D612)&gt;0,2,1)))))))</f>
        <v>7</v>
      </c>
      <c r="O612" s="20" t="s">
        <v>50</v>
      </c>
      <c r="P612" s="1" t="s">
        <v>272</v>
      </c>
      <c r="Q612" s="1"/>
      <c r="R612" s="16"/>
      <c r="T612" s="7" t="str">
        <f>Tabela813[[#This Row],[NR]]&amp;" - "&amp;Tabela813[[#This Row],[Especificação]]</f>
        <v>1.4.1.1.01.0.3.00 - Receita Agropecuária - Dívida Ativa</v>
      </c>
      <c r="U612" s="7" t="str">
        <f>Tabela813[[#This Row],[NR]]&amp; " - "&amp;Tabela813[[#This Row],[Especificação]]</f>
        <v>1.4.1.1.01.0.3.00 - Receita Agropecuária - Dívida Ativa</v>
      </c>
    </row>
    <row r="613" spans="1:21" ht="60">
      <c r="A613" s="23"/>
      <c r="B613" s="29"/>
      <c r="C613" s="20" t="s">
        <v>781</v>
      </c>
      <c r="D613" s="20" t="s">
        <v>791</v>
      </c>
      <c r="E613" s="20" t="s">
        <v>781</v>
      </c>
      <c r="F613" s="20" t="s">
        <v>781</v>
      </c>
      <c r="G613" s="20" t="s">
        <v>783</v>
      </c>
      <c r="H613" s="20" t="s">
        <v>784</v>
      </c>
      <c r="I613" s="20" t="s">
        <v>791</v>
      </c>
      <c r="J613" s="20" t="s">
        <v>787</v>
      </c>
      <c r="K613" s="16" t="str">
        <f>IF(Tabela813[[#This Row],[C]]&lt;&gt;"",IF(Tabela813[[#This Row],[RED]]&lt;&gt;"",(Tabela813[[#This Row],[RED]] &amp; "."),"") &amp; CONCATENATE(Tabela813[[#This Row],[C]],".",Tabela813[[#This Row],[O]],".",Tabela813[[#This Row],[E]],".",Tabela813[[#This Row],[D1]],".",Tabela813[[#This Row],[D2]],".",Tabela813[[#This Row],[D3]],".",Tabela813[[#This Row],[T]],".",Tabela813[[#This Row],[D4]]),"")</f>
        <v>1.4.1.1.01.0.4.00</v>
      </c>
      <c r="L613" s="21" t="s">
        <v>3968</v>
      </c>
      <c r="M613" s="16" t="str">
        <f t="shared" si="9"/>
        <v>A</v>
      </c>
      <c r="N613" s="16">
        <f>IF(VALUE(Tabela813[[#This Row],[RED]]) &gt; 0,1,0) + IF(VALUE(J613)&gt;0,8,IF(VALUE(I613)&gt;0,7,IF(VALUE(H613)&gt;0,6,IF(VALUE(G613)&gt;0,5,IF(VALUE(F613)&gt;0,4,IF(VALUE(E613)&gt;0,3,IF(VALUE(D613)&gt;0,2,1)))))))</f>
        <v>7</v>
      </c>
      <c r="O613" s="20" t="s">
        <v>50</v>
      </c>
      <c r="P613" s="1" t="s">
        <v>272</v>
      </c>
      <c r="Q613" s="1"/>
      <c r="R613" s="16"/>
      <c r="T613" s="7" t="str">
        <f>Tabela813[[#This Row],[NR]]&amp;" - "&amp;Tabela813[[#This Row],[Especificação]]</f>
        <v>1.4.1.1.01.0.4.00 - Receita Agropecuária - Dívida Ativa - Multas e Juros de Mora da Dívida Ativa</v>
      </c>
      <c r="U613" s="7" t="str">
        <f>Tabela813[[#This Row],[NR]]&amp; " - "&amp;Tabela813[[#This Row],[Especificação]]</f>
        <v>1.4.1.1.01.0.4.00 - Receita Agropecuária - Dívida Ativa - Multas e Juros de Mora da Dívida Ativa</v>
      </c>
    </row>
    <row r="614" spans="1:21" ht="60">
      <c r="A614" s="23"/>
      <c r="B614" s="29"/>
      <c r="C614" s="20" t="s">
        <v>781</v>
      </c>
      <c r="D614" s="20" t="s">
        <v>791</v>
      </c>
      <c r="E614" s="20" t="s">
        <v>781</v>
      </c>
      <c r="F614" s="20" t="s">
        <v>781</v>
      </c>
      <c r="G614" s="20" t="s">
        <v>783</v>
      </c>
      <c r="H614" s="20" t="s">
        <v>784</v>
      </c>
      <c r="I614" s="20" t="s">
        <v>792</v>
      </c>
      <c r="J614" s="20" t="s">
        <v>787</v>
      </c>
      <c r="K614" s="16" t="str">
        <f>IF(Tabela813[[#This Row],[C]]&lt;&gt;"",IF(Tabela813[[#This Row],[RED]]&lt;&gt;"",(Tabela813[[#This Row],[RED]] &amp; "."),"") &amp; CONCATENATE(Tabela813[[#This Row],[C]],".",Tabela813[[#This Row],[O]],".",Tabela813[[#This Row],[E]],".",Tabela813[[#This Row],[D1]],".",Tabela813[[#This Row],[D2]],".",Tabela813[[#This Row],[D3]],".",Tabela813[[#This Row],[T]],".",Tabela813[[#This Row],[D4]]),"")</f>
        <v>1.4.1.1.01.0.5.00</v>
      </c>
      <c r="L614" s="21" t="s">
        <v>3969</v>
      </c>
      <c r="M614" s="16" t="str">
        <f t="shared" si="9"/>
        <v>A</v>
      </c>
      <c r="N614" s="16">
        <f>IF(VALUE(Tabela813[[#This Row],[RED]]) &gt; 0,1,0) + IF(VALUE(J614)&gt;0,8,IF(VALUE(I614)&gt;0,7,IF(VALUE(H614)&gt;0,6,IF(VALUE(G614)&gt;0,5,IF(VALUE(F614)&gt;0,4,IF(VALUE(E614)&gt;0,3,IF(VALUE(D614)&gt;0,2,1)))))))</f>
        <v>7</v>
      </c>
      <c r="O614" s="20" t="s">
        <v>50</v>
      </c>
      <c r="P614" s="1" t="s">
        <v>272</v>
      </c>
      <c r="Q614" s="1"/>
      <c r="R614" s="16"/>
      <c r="T614" s="7" t="str">
        <f>Tabela813[[#This Row],[NR]]&amp;" - "&amp;Tabela813[[#This Row],[Especificação]]</f>
        <v>1.4.1.1.01.0.5.00 - Receita Agropecuária - Multas</v>
      </c>
      <c r="U614" s="7" t="str">
        <f>Tabela813[[#This Row],[NR]]&amp; " - "&amp;Tabela813[[#This Row],[Especificação]]</f>
        <v>1.4.1.1.01.0.5.00 - Receita Agropecuária - Multas</v>
      </c>
    </row>
    <row r="615" spans="1:21" ht="60">
      <c r="A615" s="23"/>
      <c r="B615" s="29"/>
      <c r="C615" s="20" t="s">
        <v>781</v>
      </c>
      <c r="D615" s="20" t="s">
        <v>791</v>
      </c>
      <c r="E615" s="20" t="s">
        <v>781</v>
      </c>
      <c r="F615" s="20" t="s">
        <v>781</v>
      </c>
      <c r="G615" s="20" t="s">
        <v>783</v>
      </c>
      <c r="H615" s="20" t="s">
        <v>784</v>
      </c>
      <c r="I615" s="20" t="s">
        <v>786</v>
      </c>
      <c r="J615" s="20" t="s">
        <v>787</v>
      </c>
      <c r="K615" s="16" t="str">
        <f>IF(Tabela813[[#This Row],[C]]&lt;&gt;"",IF(Tabela813[[#This Row],[RED]]&lt;&gt;"",(Tabela813[[#This Row],[RED]] &amp; "."),"") &amp; CONCATENATE(Tabela813[[#This Row],[C]],".",Tabela813[[#This Row],[O]],".",Tabela813[[#This Row],[E]],".",Tabela813[[#This Row],[D1]],".",Tabela813[[#This Row],[D2]],".",Tabela813[[#This Row],[D3]],".",Tabela813[[#This Row],[T]],".",Tabela813[[#This Row],[D4]]),"")</f>
        <v>1.4.1.1.01.0.6.00</v>
      </c>
      <c r="L615" s="21" t="s">
        <v>3970</v>
      </c>
      <c r="M615" s="16" t="str">
        <f t="shared" si="9"/>
        <v>A</v>
      </c>
      <c r="N615" s="16">
        <f>IF(VALUE(Tabela813[[#This Row],[RED]]) &gt; 0,1,0) + IF(VALUE(J615)&gt;0,8,IF(VALUE(I615)&gt;0,7,IF(VALUE(H615)&gt;0,6,IF(VALUE(G615)&gt;0,5,IF(VALUE(F615)&gt;0,4,IF(VALUE(E615)&gt;0,3,IF(VALUE(D615)&gt;0,2,1)))))))</f>
        <v>7</v>
      </c>
      <c r="O615" s="20" t="s">
        <v>50</v>
      </c>
      <c r="P615" s="1" t="s">
        <v>272</v>
      </c>
      <c r="Q615" s="1"/>
      <c r="R615" s="16"/>
      <c r="T615" s="7" t="str">
        <f>Tabela813[[#This Row],[NR]]&amp;" - "&amp;Tabela813[[#This Row],[Especificação]]</f>
        <v>1.4.1.1.01.0.6.00 - Receita Agropecuária - Juros de Mora</v>
      </c>
      <c r="U615" s="7" t="str">
        <f>Tabela813[[#This Row],[NR]]&amp; " - "&amp;Tabela813[[#This Row],[Especificação]]</f>
        <v>1.4.1.1.01.0.6.00 - Receita Agropecuária - Juros de Mora</v>
      </c>
    </row>
    <row r="616" spans="1:21" ht="60">
      <c r="A616" s="23"/>
      <c r="B616" s="29"/>
      <c r="C616" s="20" t="s">
        <v>781</v>
      </c>
      <c r="D616" s="20" t="s">
        <v>791</v>
      </c>
      <c r="E616" s="20" t="s">
        <v>781</v>
      </c>
      <c r="F616" s="20" t="s">
        <v>781</v>
      </c>
      <c r="G616" s="20" t="s">
        <v>783</v>
      </c>
      <c r="H616" s="20" t="s">
        <v>784</v>
      </c>
      <c r="I616" s="20" t="s">
        <v>788</v>
      </c>
      <c r="J616" s="20" t="s">
        <v>787</v>
      </c>
      <c r="K616" s="16" t="str">
        <f>IF(Tabela813[[#This Row],[C]]&lt;&gt;"",IF(Tabela813[[#This Row],[RED]]&lt;&gt;"",(Tabela813[[#This Row],[RED]] &amp; "."),"") &amp; CONCATENATE(Tabela813[[#This Row],[C]],".",Tabela813[[#This Row],[O]],".",Tabela813[[#This Row],[E]],".",Tabela813[[#This Row],[D1]],".",Tabela813[[#This Row],[D2]],".",Tabela813[[#This Row],[D3]],".",Tabela813[[#This Row],[T]],".",Tabela813[[#This Row],[D4]]),"")</f>
        <v>1.4.1.1.01.0.7.00</v>
      </c>
      <c r="L616" s="21" t="s">
        <v>3971</v>
      </c>
      <c r="M616" s="16" t="str">
        <f t="shared" si="9"/>
        <v>A</v>
      </c>
      <c r="N616" s="16">
        <f>IF(VALUE(Tabela813[[#This Row],[RED]]) &gt; 0,1,0) + IF(VALUE(J616)&gt;0,8,IF(VALUE(I616)&gt;0,7,IF(VALUE(H616)&gt;0,6,IF(VALUE(G616)&gt;0,5,IF(VALUE(F616)&gt;0,4,IF(VALUE(E616)&gt;0,3,IF(VALUE(D616)&gt;0,2,1)))))))</f>
        <v>7</v>
      </c>
      <c r="O616" s="20" t="s">
        <v>50</v>
      </c>
      <c r="P616" s="1" t="s">
        <v>272</v>
      </c>
      <c r="Q616" s="1"/>
      <c r="R616" s="16"/>
      <c r="T616" s="7" t="str">
        <f>Tabela813[[#This Row],[NR]]&amp;" - "&amp;Tabela813[[#This Row],[Especificação]]</f>
        <v>1.4.1.1.01.0.7.00 - Receita Agropecuária - Dívida Ativa - Multas da Dívida Ativa</v>
      </c>
      <c r="U616" s="7" t="str">
        <f>Tabela813[[#This Row],[NR]]&amp; " - "&amp;Tabela813[[#This Row],[Especificação]]</f>
        <v>1.4.1.1.01.0.7.00 - Receita Agropecuária - Dívida Ativa - Multas da Dívida Ativa</v>
      </c>
    </row>
    <row r="617" spans="1:21" ht="60">
      <c r="A617" s="23"/>
      <c r="B617" s="29"/>
      <c r="C617" s="20" t="s">
        <v>781</v>
      </c>
      <c r="D617" s="20" t="s">
        <v>791</v>
      </c>
      <c r="E617" s="20" t="s">
        <v>781</v>
      </c>
      <c r="F617" s="20" t="s">
        <v>781</v>
      </c>
      <c r="G617" s="20" t="s">
        <v>783</v>
      </c>
      <c r="H617" s="20" t="s">
        <v>784</v>
      </c>
      <c r="I617" s="20" t="s">
        <v>789</v>
      </c>
      <c r="J617" s="20" t="s">
        <v>787</v>
      </c>
      <c r="K617" s="16" t="str">
        <f>IF(Tabela813[[#This Row],[C]]&lt;&gt;"",IF(Tabela813[[#This Row],[RED]]&lt;&gt;"",(Tabela813[[#This Row],[RED]] &amp; "."),"") &amp; CONCATENATE(Tabela813[[#This Row],[C]],".",Tabela813[[#This Row],[O]],".",Tabela813[[#This Row],[E]],".",Tabela813[[#This Row],[D1]],".",Tabela813[[#This Row],[D2]],".",Tabela813[[#This Row],[D3]],".",Tabela813[[#This Row],[T]],".",Tabela813[[#This Row],[D4]]),"")</f>
        <v>1.4.1.1.01.0.8.00</v>
      </c>
      <c r="L617" s="21" t="s">
        <v>3972</v>
      </c>
      <c r="M617" s="16" t="str">
        <f t="shared" si="9"/>
        <v>A</v>
      </c>
      <c r="N617" s="16">
        <f>IF(VALUE(Tabela813[[#This Row],[RED]]) &gt; 0,1,0) + IF(VALUE(J617)&gt;0,8,IF(VALUE(I617)&gt;0,7,IF(VALUE(H617)&gt;0,6,IF(VALUE(G617)&gt;0,5,IF(VALUE(F617)&gt;0,4,IF(VALUE(E617)&gt;0,3,IF(VALUE(D617)&gt;0,2,1)))))))</f>
        <v>7</v>
      </c>
      <c r="O617" s="20" t="s">
        <v>50</v>
      </c>
      <c r="P617" s="1" t="s">
        <v>272</v>
      </c>
      <c r="Q617" s="1"/>
      <c r="R617" s="16"/>
      <c r="T617" s="7" t="str">
        <f>Tabela813[[#This Row],[NR]]&amp;" - "&amp;Tabela813[[#This Row],[Especificação]]</f>
        <v>1.4.1.1.01.0.8.00 - Receita Agropecuária - Juros de Mora da Dívida Ativa</v>
      </c>
      <c r="U617" s="7" t="str">
        <f>Tabela813[[#This Row],[NR]]&amp; " - "&amp;Tabela813[[#This Row],[Especificação]]</f>
        <v>1.4.1.1.01.0.8.00 - Receita Agropecuária - Juros de Mora da Dívida Ativa</v>
      </c>
    </row>
    <row r="618" spans="1:21">
      <c r="A618" s="23"/>
      <c r="B618" s="29"/>
      <c r="C618" s="20" t="s">
        <v>781</v>
      </c>
      <c r="D618" s="20" t="s">
        <v>792</v>
      </c>
      <c r="E618" s="20" t="s">
        <v>784</v>
      </c>
      <c r="F618" s="20" t="s">
        <v>784</v>
      </c>
      <c r="G618" s="20" t="s">
        <v>787</v>
      </c>
      <c r="H618" s="20" t="s">
        <v>784</v>
      </c>
      <c r="I618" s="20" t="s">
        <v>784</v>
      </c>
      <c r="J618" s="20" t="s">
        <v>787</v>
      </c>
      <c r="K618" s="16" t="str">
        <f>IF(Tabela813[[#This Row],[C]]&lt;&gt;"",IF(Tabela813[[#This Row],[RED]]&lt;&gt;"",(Tabela813[[#This Row],[RED]] &amp; "."),"") &amp; CONCATENATE(Tabela813[[#This Row],[C]],".",Tabela813[[#This Row],[O]],".",Tabela813[[#This Row],[E]],".",Tabela813[[#This Row],[D1]],".",Tabela813[[#This Row],[D2]],".",Tabela813[[#This Row],[D3]],".",Tabela813[[#This Row],[T]],".",Tabela813[[#This Row],[D4]]),"")</f>
        <v>1.5.0.0.00.0.0.00</v>
      </c>
      <c r="L618" s="21" t="s">
        <v>273</v>
      </c>
      <c r="M618" s="16" t="str">
        <f t="shared" si="9"/>
        <v>S</v>
      </c>
      <c r="N618" s="16">
        <f>IF(VALUE(Tabela813[[#This Row],[RED]]) &gt; 0,1,0) + IF(VALUE(J618)&gt;0,8,IF(VALUE(I618)&gt;0,7,IF(VALUE(H618)&gt;0,6,IF(VALUE(G618)&gt;0,5,IF(VALUE(F618)&gt;0,4,IF(VALUE(E618)&gt;0,3,IF(VALUE(D618)&gt;0,2,1)))))))</f>
        <v>2</v>
      </c>
      <c r="O618" s="20" t="s">
        <v>44</v>
      </c>
      <c r="P618" s="1" t="s">
        <v>274</v>
      </c>
      <c r="Q618" s="1"/>
      <c r="R618" s="16"/>
      <c r="T618" s="7" t="str">
        <f>Tabela813[[#This Row],[NR]]&amp;" - "&amp;Tabela813[[#This Row],[Especificação]]</f>
        <v>1.5.0.0.00.0.0.00 - Receita Industrial</v>
      </c>
      <c r="U618" s="7" t="str">
        <f>Tabela813[[#This Row],[NR]]&amp; " - "&amp;Tabela813[[#This Row],[Especificação]]</f>
        <v>1.5.0.0.00.0.0.00 - Receita Industrial</v>
      </c>
    </row>
    <row r="619" spans="1:21">
      <c r="A619" s="23"/>
      <c r="B619" s="29"/>
      <c r="C619" s="20" t="s">
        <v>781</v>
      </c>
      <c r="D619" s="20" t="s">
        <v>792</v>
      </c>
      <c r="E619" s="20" t="s">
        <v>781</v>
      </c>
      <c r="F619" s="20" t="s">
        <v>784</v>
      </c>
      <c r="G619" s="20" t="s">
        <v>787</v>
      </c>
      <c r="H619" s="20" t="s">
        <v>784</v>
      </c>
      <c r="I619" s="20" t="s">
        <v>784</v>
      </c>
      <c r="J619" s="20" t="s">
        <v>787</v>
      </c>
      <c r="K619" s="16" t="str">
        <f>IF(Tabela813[[#This Row],[C]]&lt;&gt;"",IF(Tabela813[[#This Row],[RED]]&lt;&gt;"",(Tabela813[[#This Row],[RED]] &amp; "."),"") &amp; CONCATENATE(Tabela813[[#This Row],[C]],".",Tabela813[[#This Row],[O]],".",Tabela813[[#This Row],[E]],".",Tabela813[[#This Row],[D1]],".",Tabela813[[#This Row],[D2]],".",Tabela813[[#This Row],[D3]],".",Tabela813[[#This Row],[T]],".",Tabela813[[#This Row],[D4]]),"")</f>
        <v>1.5.1.0.00.0.0.00</v>
      </c>
      <c r="L619" s="21" t="s">
        <v>273</v>
      </c>
      <c r="M619" s="16" t="str">
        <f t="shared" si="9"/>
        <v>S</v>
      </c>
      <c r="N619" s="16">
        <f>IF(VALUE(Tabela813[[#This Row],[RED]]) &gt; 0,1,0) + IF(VALUE(J619)&gt;0,8,IF(VALUE(I619)&gt;0,7,IF(VALUE(H619)&gt;0,6,IF(VALUE(G619)&gt;0,5,IF(VALUE(F619)&gt;0,4,IF(VALUE(E619)&gt;0,3,IF(VALUE(D619)&gt;0,2,1)))))))</f>
        <v>3</v>
      </c>
      <c r="O619" s="20" t="s">
        <v>44</v>
      </c>
      <c r="P619" s="1" t="s">
        <v>274</v>
      </c>
      <c r="Q619" s="1"/>
      <c r="R619" s="16"/>
      <c r="T619" s="7" t="str">
        <f>Tabela813[[#This Row],[NR]]&amp;" - "&amp;Tabela813[[#This Row],[Especificação]]</f>
        <v>1.5.1.0.00.0.0.00 - Receita Industrial</v>
      </c>
      <c r="U619" s="7" t="str">
        <f>Tabela813[[#This Row],[NR]]&amp; " - "&amp;Tabela813[[#This Row],[Especificação]]</f>
        <v>1.5.1.0.00.0.0.00 - Receita Industrial</v>
      </c>
    </row>
    <row r="620" spans="1:21">
      <c r="A620" s="23"/>
      <c r="B620" s="29"/>
      <c r="C620" s="20" t="s">
        <v>781</v>
      </c>
      <c r="D620" s="20" t="s">
        <v>792</v>
      </c>
      <c r="E620" s="20" t="s">
        <v>781</v>
      </c>
      <c r="F620" s="20" t="s">
        <v>781</v>
      </c>
      <c r="G620" s="20" t="s">
        <v>787</v>
      </c>
      <c r="H620" s="20" t="s">
        <v>784</v>
      </c>
      <c r="I620" s="20" t="s">
        <v>784</v>
      </c>
      <c r="J620" s="20" t="s">
        <v>787</v>
      </c>
      <c r="K620" s="16" t="str">
        <f>IF(Tabela813[[#This Row],[C]]&lt;&gt;"",IF(Tabela813[[#This Row],[RED]]&lt;&gt;"",(Tabela813[[#This Row],[RED]] &amp; "."),"") &amp; CONCATENATE(Tabela813[[#This Row],[C]],".",Tabela813[[#This Row],[O]],".",Tabela813[[#This Row],[E]],".",Tabela813[[#This Row],[D1]],".",Tabela813[[#This Row],[D2]],".",Tabela813[[#This Row],[D3]],".",Tabela813[[#This Row],[T]],".",Tabela813[[#This Row],[D4]]),"")</f>
        <v>1.5.1.1.00.0.0.00</v>
      </c>
      <c r="L620" s="21" t="s">
        <v>273</v>
      </c>
      <c r="M620" s="16" t="str">
        <f t="shared" si="9"/>
        <v>S</v>
      </c>
      <c r="N620" s="16">
        <f>IF(VALUE(Tabela813[[#This Row],[RED]]) &gt; 0,1,0) + IF(VALUE(J620)&gt;0,8,IF(VALUE(I620)&gt;0,7,IF(VALUE(H620)&gt;0,6,IF(VALUE(G620)&gt;0,5,IF(VALUE(F620)&gt;0,4,IF(VALUE(E620)&gt;0,3,IF(VALUE(D620)&gt;0,2,1)))))))</f>
        <v>4</v>
      </c>
      <c r="O620" s="20" t="s">
        <v>44</v>
      </c>
      <c r="P620" s="1" t="s">
        <v>274</v>
      </c>
      <c r="Q620" s="1"/>
      <c r="R620" s="16"/>
      <c r="T620" s="7" t="str">
        <f>Tabela813[[#This Row],[NR]]&amp;" - "&amp;Tabela813[[#This Row],[Especificação]]</f>
        <v>1.5.1.1.00.0.0.00 - Receita Industrial</v>
      </c>
      <c r="U620" s="7" t="str">
        <f>Tabela813[[#This Row],[NR]]&amp; " - "&amp;Tabela813[[#This Row],[Especificação]]</f>
        <v>1.5.1.1.00.0.0.00 - Receita Industrial</v>
      </c>
    </row>
    <row r="621" spans="1:21">
      <c r="A621" s="23"/>
      <c r="B621" s="29"/>
      <c r="C621" s="20" t="s">
        <v>781</v>
      </c>
      <c r="D621" s="20" t="s">
        <v>792</v>
      </c>
      <c r="E621" s="20" t="s">
        <v>781</v>
      </c>
      <c r="F621" s="20" t="s">
        <v>781</v>
      </c>
      <c r="G621" s="20" t="s">
        <v>783</v>
      </c>
      <c r="H621" s="20" t="s">
        <v>784</v>
      </c>
      <c r="I621" s="20" t="s">
        <v>784</v>
      </c>
      <c r="J621" s="20" t="s">
        <v>787</v>
      </c>
      <c r="K621" s="16" t="str">
        <f>IF(Tabela813[[#This Row],[C]]&lt;&gt;"",IF(Tabela813[[#This Row],[RED]]&lt;&gt;"",(Tabela813[[#This Row],[RED]] &amp; "."),"") &amp; CONCATENATE(Tabela813[[#This Row],[C]],".",Tabela813[[#This Row],[O]],".",Tabela813[[#This Row],[E]],".",Tabela813[[#This Row],[D1]],".",Tabela813[[#This Row],[D2]],".",Tabela813[[#This Row],[D3]],".",Tabela813[[#This Row],[T]],".",Tabela813[[#This Row],[D4]]),"")</f>
        <v>1.5.1.1.01.0.0.00</v>
      </c>
      <c r="L621" s="21" t="s">
        <v>273</v>
      </c>
      <c r="M621" s="16" t="str">
        <f t="shared" si="9"/>
        <v>S</v>
      </c>
      <c r="N621" s="16">
        <f>IF(VALUE(Tabela813[[#This Row],[RED]]) &gt; 0,1,0) + IF(VALUE(J621)&gt;0,8,IF(VALUE(I621)&gt;0,7,IF(VALUE(H621)&gt;0,6,IF(VALUE(G621)&gt;0,5,IF(VALUE(F621)&gt;0,4,IF(VALUE(E621)&gt;0,3,IF(VALUE(D621)&gt;0,2,1)))))))</f>
        <v>5</v>
      </c>
      <c r="O621" s="20" t="s">
        <v>50</v>
      </c>
      <c r="P621" s="1" t="s">
        <v>1149</v>
      </c>
      <c r="Q621" s="1"/>
      <c r="R621" s="16"/>
      <c r="T621" s="7" t="str">
        <f>Tabela813[[#This Row],[NR]]&amp;" - "&amp;Tabela813[[#This Row],[Especificação]]</f>
        <v>1.5.1.1.01.0.0.00 - Receita Industrial</v>
      </c>
      <c r="U621" s="7" t="str">
        <f>Tabela813[[#This Row],[NR]]&amp; " - "&amp;Tabela813[[#This Row],[Especificação]]</f>
        <v>1.5.1.1.01.0.0.00 - Receita Industrial</v>
      </c>
    </row>
    <row r="622" spans="1:21">
      <c r="A622" s="23"/>
      <c r="B622" s="29"/>
      <c r="C622" s="20" t="s">
        <v>781</v>
      </c>
      <c r="D622" s="20" t="s">
        <v>792</v>
      </c>
      <c r="E622" s="20" t="s">
        <v>781</v>
      </c>
      <c r="F622" s="20" t="s">
        <v>781</v>
      </c>
      <c r="G622" s="20" t="s">
        <v>783</v>
      </c>
      <c r="H622" s="20" t="s">
        <v>784</v>
      </c>
      <c r="I622" s="20" t="s">
        <v>781</v>
      </c>
      <c r="J622" s="20" t="s">
        <v>787</v>
      </c>
      <c r="K622" s="16" t="str">
        <f>IF(Tabela813[[#This Row],[C]]&lt;&gt;"",IF(Tabela813[[#This Row],[RED]]&lt;&gt;"",(Tabela813[[#This Row],[RED]] &amp; "."),"") &amp; CONCATENATE(Tabela813[[#This Row],[C]],".",Tabela813[[#This Row],[O]],".",Tabela813[[#This Row],[E]],".",Tabela813[[#This Row],[D1]],".",Tabela813[[#This Row],[D2]],".",Tabela813[[#This Row],[D3]],".",Tabela813[[#This Row],[T]],".",Tabela813[[#This Row],[D4]]),"")</f>
        <v>1.5.1.1.01.0.1.00</v>
      </c>
      <c r="L622" s="21" t="s">
        <v>3973</v>
      </c>
      <c r="M622" s="16" t="str">
        <f t="shared" si="9"/>
        <v>A</v>
      </c>
      <c r="N622" s="16">
        <f>IF(VALUE(Tabela813[[#This Row],[RED]]) &gt; 0,1,0) + IF(VALUE(J622)&gt;0,8,IF(VALUE(I622)&gt;0,7,IF(VALUE(H622)&gt;0,6,IF(VALUE(G622)&gt;0,5,IF(VALUE(F622)&gt;0,4,IF(VALUE(E622)&gt;0,3,IF(VALUE(D622)&gt;0,2,1)))))))</f>
        <v>7</v>
      </c>
      <c r="O622" s="20" t="s">
        <v>50</v>
      </c>
      <c r="P622" s="1" t="s">
        <v>274</v>
      </c>
      <c r="Q622" s="1"/>
      <c r="R622" s="16"/>
      <c r="T622" s="7" t="str">
        <f>Tabela813[[#This Row],[NR]]&amp;" - "&amp;Tabela813[[#This Row],[Especificação]]</f>
        <v>1.5.1.1.01.0.1.00 - Receita Industrial - Principal</v>
      </c>
      <c r="U622" s="7" t="str">
        <f>Tabela813[[#This Row],[NR]]&amp; " - "&amp;Tabela813[[#This Row],[Especificação]]</f>
        <v>1.5.1.1.01.0.1.00 - Receita Industrial - Principal</v>
      </c>
    </row>
    <row r="623" spans="1:21">
      <c r="A623" s="23"/>
      <c r="B623" s="29"/>
      <c r="C623" s="20" t="s">
        <v>781</v>
      </c>
      <c r="D623" s="20" t="s">
        <v>792</v>
      </c>
      <c r="E623" s="20" t="s">
        <v>781</v>
      </c>
      <c r="F623" s="20" t="s">
        <v>781</v>
      </c>
      <c r="G623" s="20" t="s">
        <v>783</v>
      </c>
      <c r="H623" s="20" t="s">
        <v>784</v>
      </c>
      <c r="I623" s="20" t="s">
        <v>790</v>
      </c>
      <c r="J623" s="20" t="s">
        <v>787</v>
      </c>
      <c r="K623" s="16" t="str">
        <f>IF(Tabela813[[#This Row],[C]]&lt;&gt;"",IF(Tabela813[[#This Row],[RED]]&lt;&gt;"",(Tabela813[[#This Row],[RED]] &amp; "."),"") &amp; CONCATENATE(Tabela813[[#This Row],[C]],".",Tabela813[[#This Row],[O]],".",Tabela813[[#This Row],[E]],".",Tabela813[[#This Row],[D1]],".",Tabela813[[#This Row],[D2]],".",Tabela813[[#This Row],[D3]],".",Tabela813[[#This Row],[T]],".",Tabela813[[#This Row],[D4]]),"")</f>
        <v>1.5.1.1.01.0.2.00</v>
      </c>
      <c r="L623" s="21" t="s">
        <v>3974</v>
      </c>
      <c r="M623" s="16" t="str">
        <f t="shared" si="9"/>
        <v>A</v>
      </c>
      <c r="N623" s="16">
        <f>IF(VALUE(Tabela813[[#This Row],[RED]]) &gt; 0,1,0) + IF(VALUE(J623)&gt;0,8,IF(VALUE(I623)&gt;0,7,IF(VALUE(H623)&gt;0,6,IF(VALUE(G623)&gt;0,5,IF(VALUE(F623)&gt;0,4,IF(VALUE(E623)&gt;0,3,IF(VALUE(D623)&gt;0,2,1)))))))</f>
        <v>7</v>
      </c>
      <c r="O623" s="20" t="s">
        <v>50</v>
      </c>
      <c r="P623" s="1" t="s">
        <v>274</v>
      </c>
      <c r="Q623" s="1"/>
      <c r="R623" s="16"/>
      <c r="T623" s="7" t="str">
        <f>Tabela813[[#This Row],[NR]]&amp;" - "&amp;Tabela813[[#This Row],[Especificação]]</f>
        <v>1.5.1.1.01.0.2.00 - Receita Industrial - Multas e Juros de Mora</v>
      </c>
      <c r="U623" s="7" t="str">
        <f>Tabela813[[#This Row],[NR]]&amp; " - "&amp;Tabela813[[#This Row],[Especificação]]</f>
        <v>1.5.1.1.01.0.2.00 - Receita Industrial - Multas e Juros de Mora</v>
      </c>
    </row>
    <row r="624" spans="1:21">
      <c r="A624" s="23"/>
      <c r="B624" s="29"/>
      <c r="C624" s="20" t="s">
        <v>781</v>
      </c>
      <c r="D624" s="20" t="s">
        <v>792</v>
      </c>
      <c r="E624" s="20" t="s">
        <v>781</v>
      </c>
      <c r="F624" s="20" t="s">
        <v>781</v>
      </c>
      <c r="G624" s="20" t="s">
        <v>783</v>
      </c>
      <c r="H624" s="20" t="s">
        <v>784</v>
      </c>
      <c r="I624" s="20" t="s">
        <v>782</v>
      </c>
      <c r="J624" s="20" t="s">
        <v>787</v>
      </c>
      <c r="K624" s="16" t="str">
        <f>IF(Tabela813[[#This Row],[C]]&lt;&gt;"",IF(Tabela813[[#This Row],[RED]]&lt;&gt;"",(Tabela813[[#This Row],[RED]] &amp; "."),"") &amp; CONCATENATE(Tabela813[[#This Row],[C]],".",Tabela813[[#This Row],[O]],".",Tabela813[[#This Row],[E]],".",Tabela813[[#This Row],[D1]],".",Tabela813[[#This Row],[D2]],".",Tabela813[[#This Row],[D3]],".",Tabela813[[#This Row],[T]],".",Tabela813[[#This Row],[D4]]),"")</f>
        <v>1.5.1.1.01.0.3.00</v>
      </c>
      <c r="L624" s="21" t="s">
        <v>3975</v>
      </c>
      <c r="M624" s="16" t="str">
        <f t="shared" si="9"/>
        <v>A</v>
      </c>
      <c r="N624" s="16">
        <f>IF(VALUE(Tabela813[[#This Row],[RED]]) &gt; 0,1,0) + IF(VALUE(J624)&gt;0,8,IF(VALUE(I624)&gt;0,7,IF(VALUE(H624)&gt;0,6,IF(VALUE(G624)&gt;0,5,IF(VALUE(F624)&gt;0,4,IF(VALUE(E624)&gt;0,3,IF(VALUE(D624)&gt;0,2,1)))))))</f>
        <v>7</v>
      </c>
      <c r="O624" s="20" t="s">
        <v>50</v>
      </c>
      <c r="P624" s="1" t="s">
        <v>274</v>
      </c>
      <c r="Q624" s="1"/>
      <c r="R624" s="16"/>
      <c r="T624" s="7" t="str">
        <f>Tabela813[[#This Row],[NR]]&amp;" - "&amp;Tabela813[[#This Row],[Especificação]]</f>
        <v>1.5.1.1.01.0.3.00 - Receita Industrial - Dívida Ativa</v>
      </c>
      <c r="U624" s="7" t="str">
        <f>Tabela813[[#This Row],[NR]]&amp; " - "&amp;Tabela813[[#This Row],[Especificação]]</f>
        <v>1.5.1.1.01.0.3.00 - Receita Industrial - Dívida Ativa</v>
      </c>
    </row>
    <row r="625" spans="1:21">
      <c r="A625" s="23"/>
      <c r="B625" s="29"/>
      <c r="C625" s="20" t="s">
        <v>781</v>
      </c>
      <c r="D625" s="20" t="s">
        <v>792</v>
      </c>
      <c r="E625" s="20" t="s">
        <v>781</v>
      </c>
      <c r="F625" s="20" t="s">
        <v>781</v>
      </c>
      <c r="G625" s="20" t="s">
        <v>783</v>
      </c>
      <c r="H625" s="20" t="s">
        <v>784</v>
      </c>
      <c r="I625" s="20" t="s">
        <v>791</v>
      </c>
      <c r="J625" s="20" t="s">
        <v>787</v>
      </c>
      <c r="K625" s="16" t="str">
        <f>IF(Tabela813[[#This Row],[C]]&lt;&gt;"",IF(Tabela813[[#This Row],[RED]]&lt;&gt;"",(Tabela813[[#This Row],[RED]] &amp; "."),"") &amp; CONCATENATE(Tabela813[[#This Row],[C]],".",Tabela813[[#This Row],[O]],".",Tabela813[[#This Row],[E]],".",Tabela813[[#This Row],[D1]],".",Tabela813[[#This Row],[D2]],".",Tabela813[[#This Row],[D3]],".",Tabela813[[#This Row],[T]],".",Tabela813[[#This Row],[D4]]),"")</f>
        <v>1.5.1.1.01.0.4.00</v>
      </c>
      <c r="L625" s="21" t="s">
        <v>3976</v>
      </c>
      <c r="M625" s="16" t="str">
        <f t="shared" si="9"/>
        <v>A</v>
      </c>
      <c r="N625" s="16">
        <f>IF(VALUE(Tabela813[[#This Row],[RED]]) &gt; 0,1,0) + IF(VALUE(J625)&gt;0,8,IF(VALUE(I625)&gt;0,7,IF(VALUE(H625)&gt;0,6,IF(VALUE(G625)&gt;0,5,IF(VALUE(F625)&gt;0,4,IF(VALUE(E625)&gt;0,3,IF(VALUE(D625)&gt;0,2,1)))))))</f>
        <v>7</v>
      </c>
      <c r="O625" s="20" t="s">
        <v>50</v>
      </c>
      <c r="P625" s="1" t="s">
        <v>274</v>
      </c>
      <c r="Q625" s="1"/>
      <c r="R625" s="16"/>
      <c r="T625" s="7" t="str">
        <f>Tabela813[[#This Row],[NR]]&amp;" - "&amp;Tabela813[[#This Row],[Especificação]]</f>
        <v>1.5.1.1.01.0.4.00 - Receita Industrial - Dívida Ativa - Multas e Juros de Mora da Dívida Ativa</v>
      </c>
      <c r="U625" s="7" t="str">
        <f>Tabela813[[#This Row],[NR]]&amp; " - "&amp;Tabela813[[#This Row],[Especificação]]</f>
        <v>1.5.1.1.01.0.4.00 - Receita Industrial - Dívida Ativa - Multas e Juros de Mora da Dívida Ativa</v>
      </c>
    </row>
    <row r="626" spans="1:21">
      <c r="A626" s="23"/>
      <c r="B626" s="29"/>
      <c r="C626" s="20" t="s">
        <v>781</v>
      </c>
      <c r="D626" s="20" t="s">
        <v>792</v>
      </c>
      <c r="E626" s="20" t="s">
        <v>781</v>
      </c>
      <c r="F626" s="20" t="s">
        <v>781</v>
      </c>
      <c r="G626" s="20" t="s">
        <v>783</v>
      </c>
      <c r="H626" s="20" t="s">
        <v>784</v>
      </c>
      <c r="I626" s="20" t="s">
        <v>792</v>
      </c>
      <c r="J626" s="20" t="s">
        <v>787</v>
      </c>
      <c r="K626" s="16" t="str">
        <f>IF(Tabela813[[#This Row],[C]]&lt;&gt;"",IF(Tabela813[[#This Row],[RED]]&lt;&gt;"",(Tabela813[[#This Row],[RED]] &amp; "."),"") &amp; CONCATENATE(Tabela813[[#This Row],[C]],".",Tabela813[[#This Row],[O]],".",Tabela813[[#This Row],[E]],".",Tabela813[[#This Row],[D1]],".",Tabela813[[#This Row],[D2]],".",Tabela813[[#This Row],[D3]],".",Tabela813[[#This Row],[T]],".",Tabela813[[#This Row],[D4]]),"")</f>
        <v>1.5.1.1.01.0.5.00</v>
      </c>
      <c r="L626" s="21" t="s">
        <v>3977</v>
      </c>
      <c r="M626" s="16" t="str">
        <f t="shared" si="9"/>
        <v>A</v>
      </c>
      <c r="N626" s="16">
        <f>IF(VALUE(Tabela813[[#This Row],[RED]]) &gt; 0,1,0) + IF(VALUE(J626)&gt;0,8,IF(VALUE(I626)&gt;0,7,IF(VALUE(H626)&gt;0,6,IF(VALUE(G626)&gt;0,5,IF(VALUE(F626)&gt;0,4,IF(VALUE(E626)&gt;0,3,IF(VALUE(D626)&gt;0,2,1)))))))</f>
        <v>7</v>
      </c>
      <c r="O626" s="20" t="s">
        <v>50</v>
      </c>
      <c r="P626" s="1" t="s">
        <v>274</v>
      </c>
      <c r="Q626" s="1"/>
      <c r="R626" s="16"/>
      <c r="T626" s="7" t="str">
        <f>Tabela813[[#This Row],[NR]]&amp;" - "&amp;Tabela813[[#This Row],[Especificação]]</f>
        <v>1.5.1.1.01.0.5.00 - Receita Industrial - Multas</v>
      </c>
      <c r="U626" s="7" t="str">
        <f>Tabela813[[#This Row],[NR]]&amp; " - "&amp;Tabela813[[#This Row],[Especificação]]</f>
        <v>1.5.1.1.01.0.5.00 - Receita Industrial - Multas</v>
      </c>
    </row>
    <row r="627" spans="1:21">
      <c r="A627" s="23"/>
      <c r="B627" s="29"/>
      <c r="C627" s="20" t="s">
        <v>781</v>
      </c>
      <c r="D627" s="20" t="s">
        <v>792</v>
      </c>
      <c r="E627" s="20" t="s">
        <v>781</v>
      </c>
      <c r="F627" s="20" t="s">
        <v>781</v>
      </c>
      <c r="G627" s="20" t="s">
        <v>783</v>
      </c>
      <c r="H627" s="20" t="s">
        <v>784</v>
      </c>
      <c r="I627" s="20" t="s">
        <v>786</v>
      </c>
      <c r="J627" s="20" t="s">
        <v>787</v>
      </c>
      <c r="K627" s="16" t="str">
        <f>IF(Tabela813[[#This Row],[C]]&lt;&gt;"",IF(Tabela813[[#This Row],[RED]]&lt;&gt;"",(Tabela813[[#This Row],[RED]] &amp; "."),"") &amp; CONCATENATE(Tabela813[[#This Row],[C]],".",Tabela813[[#This Row],[O]],".",Tabela813[[#This Row],[E]],".",Tabela813[[#This Row],[D1]],".",Tabela813[[#This Row],[D2]],".",Tabela813[[#This Row],[D3]],".",Tabela813[[#This Row],[T]],".",Tabela813[[#This Row],[D4]]),"")</f>
        <v>1.5.1.1.01.0.6.00</v>
      </c>
      <c r="L627" s="21" t="s">
        <v>3978</v>
      </c>
      <c r="M627" s="16" t="str">
        <f t="shared" si="9"/>
        <v>A</v>
      </c>
      <c r="N627" s="16">
        <f>IF(VALUE(Tabela813[[#This Row],[RED]]) &gt; 0,1,0) + IF(VALUE(J627)&gt;0,8,IF(VALUE(I627)&gt;0,7,IF(VALUE(H627)&gt;0,6,IF(VALUE(G627)&gt;0,5,IF(VALUE(F627)&gt;0,4,IF(VALUE(E627)&gt;0,3,IF(VALUE(D627)&gt;0,2,1)))))))</f>
        <v>7</v>
      </c>
      <c r="O627" s="20" t="s">
        <v>50</v>
      </c>
      <c r="P627" s="1" t="s">
        <v>274</v>
      </c>
      <c r="Q627" s="1"/>
      <c r="R627" s="16"/>
      <c r="T627" s="7" t="str">
        <f>Tabela813[[#This Row],[NR]]&amp;" - "&amp;Tabela813[[#This Row],[Especificação]]</f>
        <v>1.5.1.1.01.0.6.00 - Receita Industrial - Juros de Mora</v>
      </c>
      <c r="U627" s="7" t="str">
        <f>Tabela813[[#This Row],[NR]]&amp; " - "&amp;Tabela813[[#This Row],[Especificação]]</f>
        <v>1.5.1.1.01.0.6.00 - Receita Industrial - Juros de Mora</v>
      </c>
    </row>
    <row r="628" spans="1:21">
      <c r="A628" s="23"/>
      <c r="B628" s="29"/>
      <c r="C628" s="20" t="s">
        <v>781</v>
      </c>
      <c r="D628" s="20" t="s">
        <v>792</v>
      </c>
      <c r="E628" s="20" t="s">
        <v>781</v>
      </c>
      <c r="F628" s="20" t="s">
        <v>781</v>
      </c>
      <c r="G628" s="20" t="s">
        <v>783</v>
      </c>
      <c r="H628" s="20" t="s">
        <v>784</v>
      </c>
      <c r="I628" s="20" t="s">
        <v>788</v>
      </c>
      <c r="J628" s="20" t="s">
        <v>787</v>
      </c>
      <c r="K628" s="16" t="str">
        <f>IF(Tabela813[[#This Row],[C]]&lt;&gt;"",IF(Tabela813[[#This Row],[RED]]&lt;&gt;"",(Tabela813[[#This Row],[RED]] &amp; "."),"") &amp; CONCATENATE(Tabela813[[#This Row],[C]],".",Tabela813[[#This Row],[O]],".",Tabela813[[#This Row],[E]],".",Tabela813[[#This Row],[D1]],".",Tabela813[[#This Row],[D2]],".",Tabela813[[#This Row],[D3]],".",Tabela813[[#This Row],[T]],".",Tabela813[[#This Row],[D4]]),"")</f>
        <v>1.5.1.1.01.0.7.00</v>
      </c>
      <c r="L628" s="21" t="s">
        <v>3979</v>
      </c>
      <c r="M628" s="16" t="str">
        <f t="shared" si="9"/>
        <v>A</v>
      </c>
      <c r="N628" s="16">
        <f>IF(VALUE(Tabela813[[#This Row],[RED]]) &gt; 0,1,0) + IF(VALUE(J628)&gt;0,8,IF(VALUE(I628)&gt;0,7,IF(VALUE(H628)&gt;0,6,IF(VALUE(G628)&gt;0,5,IF(VALUE(F628)&gt;0,4,IF(VALUE(E628)&gt;0,3,IF(VALUE(D628)&gt;0,2,1)))))))</f>
        <v>7</v>
      </c>
      <c r="O628" s="20" t="s">
        <v>50</v>
      </c>
      <c r="P628" s="1" t="s">
        <v>274</v>
      </c>
      <c r="Q628" s="1"/>
      <c r="R628" s="16"/>
      <c r="T628" s="7" t="str">
        <f>Tabela813[[#This Row],[NR]]&amp;" - "&amp;Tabela813[[#This Row],[Especificação]]</f>
        <v>1.5.1.1.01.0.7.00 - Receita Industrial - Dívida Ativa - Multas da Dívida Ativa</v>
      </c>
      <c r="U628" s="7" t="str">
        <f>Tabela813[[#This Row],[NR]]&amp; " - "&amp;Tabela813[[#This Row],[Especificação]]</f>
        <v>1.5.1.1.01.0.7.00 - Receita Industrial - Dívida Ativa - Multas da Dívida Ativa</v>
      </c>
    </row>
    <row r="629" spans="1:21">
      <c r="A629" s="23"/>
      <c r="B629" s="29"/>
      <c r="C629" s="20" t="s">
        <v>781</v>
      </c>
      <c r="D629" s="20" t="s">
        <v>792</v>
      </c>
      <c r="E629" s="20" t="s">
        <v>781</v>
      </c>
      <c r="F629" s="20" t="s">
        <v>781</v>
      </c>
      <c r="G629" s="20" t="s">
        <v>783</v>
      </c>
      <c r="H629" s="20" t="s">
        <v>784</v>
      </c>
      <c r="I629" s="20" t="s">
        <v>789</v>
      </c>
      <c r="J629" s="20" t="s">
        <v>787</v>
      </c>
      <c r="K629" s="16" t="str">
        <f>IF(Tabela813[[#This Row],[C]]&lt;&gt;"",IF(Tabela813[[#This Row],[RED]]&lt;&gt;"",(Tabela813[[#This Row],[RED]] &amp; "."),"") &amp; CONCATENATE(Tabela813[[#This Row],[C]],".",Tabela813[[#This Row],[O]],".",Tabela813[[#This Row],[E]],".",Tabela813[[#This Row],[D1]],".",Tabela813[[#This Row],[D2]],".",Tabela813[[#This Row],[D3]],".",Tabela813[[#This Row],[T]],".",Tabela813[[#This Row],[D4]]),"")</f>
        <v>1.5.1.1.01.0.8.00</v>
      </c>
      <c r="L629" s="21" t="s">
        <v>3980</v>
      </c>
      <c r="M629" s="16" t="str">
        <f t="shared" si="9"/>
        <v>A</v>
      </c>
      <c r="N629" s="16">
        <f>IF(VALUE(Tabela813[[#This Row],[RED]]) &gt; 0,1,0) + IF(VALUE(J629)&gt;0,8,IF(VALUE(I629)&gt;0,7,IF(VALUE(H629)&gt;0,6,IF(VALUE(G629)&gt;0,5,IF(VALUE(F629)&gt;0,4,IF(VALUE(E629)&gt;0,3,IF(VALUE(D629)&gt;0,2,1)))))))</f>
        <v>7</v>
      </c>
      <c r="O629" s="20" t="s">
        <v>50</v>
      </c>
      <c r="P629" s="1" t="s">
        <v>274</v>
      </c>
      <c r="Q629" s="1"/>
      <c r="R629" s="16"/>
      <c r="T629" s="7" t="str">
        <f>Tabela813[[#This Row],[NR]]&amp;" - "&amp;Tabela813[[#This Row],[Especificação]]</f>
        <v>1.5.1.1.01.0.8.00 - Receita Industrial - Juros de Mora da Dívida Ativa</v>
      </c>
      <c r="U629" s="7" t="str">
        <f>Tabela813[[#This Row],[NR]]&amp; " - "&amp;Tabela813[[#This Row],[Especificação]]</f>
        <v>1.5.1.1.01.0.8.00 - Receita Industrial - Juros de Mora da Dívida Ativa</v>
      </c>
    </row>
    <row r="630" spans="1:21">
      <c r="A630" s="23"/>
      <c r="B630" s="29"/>
      <c r="C630" s="20" t="s">
        <v>781</v>
      </c>
      <c r="D630" s="20" t="s">
        <v>786</v>
      </c>
      <c r="E630" s="20" t="s">
        <v>784</v>
      </c>
      <c r="F630" s="20" t="s">
        <v>784</v>
      </c>
      <c r="G630" s="20" t="s">
        <v>787</v>
      </c>
      <c r="H630" s="20" t="s">
        <v>784</v>
      </c>
      <c r="I630" s="20" t="s">
        <v>784</v>
      </c>
      <c r="J630" s="20" t="s">
        <v>787</v>
      </c>
      <c r="K630" s="16" t="str">
        <f>IF(Tabela813[[#This Row],[C]]&lt;&gt;"",IF(Tabela813[[#This Row],[RED]]&lt;&gt;"",(Tabela813[[#This Row],[RED]] &amp; "."),"") &amp; CONCATENATE(Tabela813[[#This Row],[C]],".",Tabela813[[#This Row],[O]],".",Tabela813[[#This Row],[E]],".",Tabela813[[#This Row],[D1]],".",Tabela813[[#This Row],[D2]],".",Tabela813[[#This Row],[D3]],".",Tabela813[[#This Row],[T]],".",Tabela813[[#This Row],[D4]]),"")</f>
        <v>1.6.0.0.00.0.0.00</v>
      </c>
      <c r="L630" s="21" t="s">
        <v>275</v>
      </c>
      <c r="M630" s="16" t="str">
        <f t="shared" si="9"/>
        <v>S</v>
      </c>
      <c r="N630" s="16">
        <f>IF(VALUE(Tabela813[[#This Row],[RED]]) &gt; 0,1,0) + IF(VALUE(J630)&gt;0,8,IF(VALUE(I630)&gt;0,7,IF(VALUE(H630)&gt;0,6,IF(VALUE(G630)&gt;0,5,IF(VALUE(F630)&gt;0,4,IF(VALUE(E630)&gt;0,3,IF(VALUE(D630)&gt;0,2,1)))))))</f>
        <v>2</v>
      </c>
      <c r="O630" s="20" t="s">
        <v>44</v>
      </c>
      <c r="P630" s="1" t="s">
        <v>276</v>
      </c>
      <c r="Q630" s="1"/>
      <c r="R630" s="16"/>
      <c r="T630" s="7" t="str">
        <f>Tabela813[[#This Row],[NR]]&amp;" - "&amp;Tabela813[[#This Row],[Especificação]]</f>
        <v>1.6.0.0.00.0.0.00 - Receita de Serviços</v>
      </c>
      <c r="U630" s="7" t="str">
        <f>Tabela813[[#This Row],[NR]]&amp; " - "&amp;Tabela813[[#This Row],[Especificação]]</f>
        <v>1.6.0.0.00.0.0.00 - Receita de Serviços</v>
      </c>
    </row>
    <row r="631" spans="1:21" ht="45">
      <c r="A631" s="23"/>
      <c r="B631" s="29"/>
      <c r="C631" s="20" t="s">
        <v>781</v>
      </c>
      <c r="D631" s="20" t="s">
        <v>786</v>
      </c>
      <c r="E631" s="20" t="s">
        <v>781</v>
      </c>
      <c r="F631" s="20" t="s">
        <v>784</v>
      </c>
      <c r="G631" s="20" t="s">
        <v>787</v>
      </c>
      <c r="H631" s="20" t="s">
        <v>784</v>
      </c>
      <c r="I631" s="20" t="s">
        <v>784</v>
      </c>
      <c r="J631" s="20" t="s">
        <v>787</v>
      </c>
      <c r="K631" s="16" t="str">
        <f>IF(Tabela813[[#This Row],[C]]&lt;&gt;"",IF(Tabela813[[#This Row],[RED]]&lt;&gt;"",(Tabela813[[#This Row],[RED]] &amp; "."),"") &amp; CONCATENATE(Tabela813[[#This Row],[C]],".",Tabela813[[#This Row],[O]],".",Tabela813[[#This Row],[E]],".",Tabela813[[#This Row],[D1]],".",Tabela813[[#This Row],[D2]],".",Tabela813[[#This Row],[D3]],".",Tabela813[[#This Row],[T]],".",Tabela813[[#This Row],[D4]]),"")</f>
        <v>1.6.1.0.00.0.0.00</v>
      </c>
      <c r="L631" s="21" t="s">
        <v>277</v>
      </c>
      <c r="M631" s="16" t="str">
        <f t="shared" si="9"/>
        <v>S</v>
      </c>
      <c r="N631" s="16">
        <f>IF(VALUE(Tabela813[[#This Row],[RED]]) &gt; 0,1,0) + IF(VALUE(J631)&gt;0,8,IF(VALUE(I631)&gt;0,7,IF(VALUE(H631)&gt;0,6,IF(VALUE(G631)&gt;0,5,IF(VALUE(F631)&gt;0,4,IF(VALUE(E631)&gt;0,3,IF(VALUE(D631)&gt;0,2,1)))))))</f>
        <v>3</v>
      </c>
      <c r="O631" s="20" t="s">
        <v>44</v>
      </c>
      <c r="P631" s="1" t="s">
        <v>278</v>
      </c>
      <c r="Q631" s="1"/>
      <c r="R631" s="16"/>
      <c r="T631" s="7" t="str">
        <f>Tabela813[[#This Row],[NR]]&amp;" - "&amp;Tabela813[[#This Row],[Especificação]]</f>
        <v>1.6.1.0.00.0.0.00 - Serviços Administrativos e Comerciais Gerais</v>
      </c>
      <c r="U631" s="7" t="str">
        <f>Tabela813[[#This Row],[NR]]&amp; " - "&amp;Tabela813[[#This Row],[Especificação]]</f>
        <v>1.6.1.0.00.0.0.00 - Serviços Administrativos e Comerciais Gerais</v>
      </c>
    </row>
    <row r="632" spans="1:21" ht="45">
      <c r="A632" s="23"/>
      <c r="B632" s="29"/>
      <c r="C632" s="20" t="s">
        <v>781</v>
      </c>
      <c r="D632" s="20" t="s">
        <v>786</v>
      </c>
      <c r="E632" s="20" t="s">
        <v>781</v>
      </c>
      <c r="F632" s="20" t="s">
        <v>781</v>
      </c>
      <c r="G632" s="20" t="s">
        <v>787</v>
      </c>
      <c r="H632" s="20" t="s">
        <v>784</v>
      </c>
      <c r="I632" s="20" t="s">
        <v>784</v>
      </c>
      <c r="J632" s="20" t="s">
        <v>787</v>
      </c>
      <c r="K632" s="16" t="str">
        <f>IF(Tabela813[[#This Row],[C]]&lt;&gt;"",IF(Tabela813[[#This Row],[RED]]&lt;&gt;"",(Tabela813[[#This Row],[RED]] &amp; "."),"") &amp; CONCATENATE(Tabela813[[#This Row],[C]],".",Tabela813[[#This Row],[O]],".",Tabela813[[#This Row],[E]],".",Tabela813[[#This Row],[D1]],".",Tabela813[[#This Row],[D2]],".",Tabela813[[#This Row],[D3]],".",Tabela813[[#This Row],[T]],".",Tabela813[[#This Row],[D4]]),"")</f>
        <v>1.6.1.1.00.0.0.00</v>
      </c>
      <c r="L632" s="21" t="s">
        <v>277</v>
      </c>
      <c r="M632" s="16" t="str">
        <f t="shared" si="9"/>
        <v>S</v>
      </c>
      <c r="N632" s="16">
        <f>IF(VALUE(Tabela813[[#This Row],[RED]]) &gt; 0,1,0) + IF(VALUE(J632)&gt;0,8,IF(VALUE(I632)&gt;0,7,IF(VALUE(H632)&gt;0,6,IF(VALUE(G632)&gt;0,5,IF(VALUE(F632)&gt;0,4,IF(VALUE(E632)&gt;0,3,IF(VALUE(D632)&gt;0,2,1)))))))</f>
        <v>4</v>
      </c>
      <c r="O632" s="20" t="s">
        <v>44</v>
      </c>
      <c r="P632" s="1" t="s">
        <v>278</v>
      </c>
      <c r="Q632" s="1"/>
      <c r="R632" s="16"/>
      <c r="T632" s="7" t="str">
        <f>Tabela813[[#This Row],[NR]]&amp;" - "&amp;Tabela813[[#This Row],[Especificação]]</f>
        <v>1.6.1.1.00.0.0.00 - Serviços Administrativos e Comerciais Gerais</v>
      </c>
      <c r="U632" s="7" t="str">
        <f>Tabela813[[#This Row],[NR]]&amp; " - "&amp;Tabela813[[#This Row],[Especificação]]</f>
        <v>1.6.1.1.00.0.0.00 - Serviços Administrativos e Comerciais Gerais</v>
      </c>
    </row>
    <row r="633" spans="1:21" ht="30">
      <c r="A633" s="23"/>
      <c r="B633" s="29"/>
      <c r="C633" s="20" t="s">
        <v>781</v>
      </c>
      <c r="D633" s="20" t="s">
        <v>786</v>
      </c>
      <c r="E633" s="20" t="s">
        <v>781</v>
      </c>
      <c r="F633" s="20" t="s">
        <v>781</v>
      </c>
      <c r="G633" s="20" t="s">
        <v>783</v>
      </c>
      <c r="H633" s="20" t="s">
        <v>784</v>
      </c>
      <c r="I633" s="20" t="s">
        <v>784</v>
      </c>
      <c r="J633" s="20" t="s">
        <v>787</v>
      </c>
      <c r="K633" s="16" t="str">
        <f>IF(Tabela813[[#This Row],[C]]&lt;&gt;"",IF(Tabela813[[#This Row],[RED]]&lt;&gt;"",(Tabela813[[#This Row],[RED]] &amp; "."),"") &amp; CONCATENATE(Tabela813[[#This Row],[C]],".",Tabela813[[#This Row],[O]],".",Tabela813[[#This Row],[E]],".",Tabela813[[#This Row],[D1]],".",Tabela813[[#This Row],[D2]],".",Tabela813[[#This Row],[D3]],".",Tabela813[[#This Row],[T]],".",Tabela813[[#This Row],[D4]]),"")</f>
        <v>1.6.1.1.01.0.0.00</v>
      </c>
      <c r="L633" s="21" t="s">
        <v>3245</v>
      </c>
      <c r="M633" s="16" t="str">
        <f t="shared" si="9"/>
        <v>S</v>
      </c>
      <c r="N633" s="16">
        <f>IF(VALUE(Tabela813[[#This Row],[RED]]) &gt; 0,1,0) + IF(VALUE(J633)&gt;0,8,IF(VALUE(I633)&gt;0,7,IF(VALUE(H633)&gt;0,6,IF(VALUE(G633)&gt;0,5,IF(VALUE(F633)&gt;0,4,IF(VALUE(E633)&gt;0,3,IF(VALUE(D633)&gt;0,2,1)))))))</f>
        <v>5</v>
      </c>
      <c r="O633" s="20" t="s">
        <v>50</v>
      </c>
      <c r="P633" s="1" t="s">
        <v>279</v>
      </c>
      <c r="Q633" s="1" t="s">
        <v>3305</v>
      </c>
      <c r="R633" s="16" t="s">
        <v>10</v>
      </c>
      <c r="T633" s="7" t="str">
        <f>Tabela813[[#This Row],[NR]]&amp;" - "&amp;Tabela813[[#This Row],[Especificação]]</f>
        <v>1.6.1.1.01.0.0.00 - Serviços Administrativos e Comerciais Gerais Prestados por Entidades e Órgãos Públicos em Geral - Principal</v>
      </c>
      <c r="U633" s="7" t="str">
        <f>Tabela813[[#This Row],[NR]]&amp; " - "&amp;Tabela813[[#This Row],[Especificação]]</f>
        <v>1.6.1.1.01.0.0.00 - Serviços Administrativos e Comerciais Gerais Prestados por Entidades e Órgãos Públicos em Geral - Principal</v>
      </c>
    </row>
    <row r="634" spans="1:21" ht="30">
      <c r="A634" s="23"/>
      <c r="B634" s="29"/>
      <c r="C634" s="20" t="s">
        <v>781</v>
      </c>
      <c r="D634" s="20" t="s">
        <v>786</v>
      </c>
      <c r="E634" s="20" t="s">
        <v>781</v>
      </c>
      <c r="F634" s="20" t="s">
        <v>781</v>
      </c>
      <c r="G634" s="20" t="s">
        <v>783</v>
      </c>
      <c r="H634" s="20" t="s">
        <v>784</v>
      </c>
      <c r="I634" s="20" t="s">
        <v>781</v>
      </c>
      <c r="J634" s="20" t="s">
        <v>787</v>
      </c>
      <c r="K634" s="16" t="str">
        <f>IF(Tabela813[[#This Row],[C]]&lt;&gt;"",IF(Tabela813[[#This Row],[RED]]&lt;&gt;"",(Tabela813[[#This Row],[RED]] &amp; "."),"") &amp; CONCATENATE(Tabela813[[#This Row],[C]],".",Tabela813[[#This Row],[O]],".",Tabela813[[#This Row],[E]],".",Tabela813[[#This Row],[D1]],".",Tabela813[[#This Row],[D2]],".",Tabela813[[#This Row],[D3]],".",Tabela813[[#This Row],[T]],".",Tabela813[[#This Row],[D4]]),"")</f>
        <v>1.6.1.1.01.0.1.00</v>
      </c>
      <c r="L634" s="21" t="s">
        <v>3245</v>
      </c>
      <c r="M634" s="16" t="str">
        <f t="shared" si="9"/>
        <v>A</v>
      </c>
      <c r="N634" s="16">
        <f>IF(VALUE(Tabela813[[#This Row],[RED]]) &gt; 0,1,0) + IF(VALUE(J634)&gt;0,8,IF(VALUE(I634)&gt;0,7,IF(VALUE(H634)&gt;0,6,IF(VALUE(G634)&gt;0,5,IF(VALUE(F634)&gt;0,4,IF(VALUE(E634)&gt;0,3,IF(VALUE(D634)&gt;0,2,1)))))))</f>
        <v>7</v>
      </c>
      <c r="O634" s="20" t="s">
        <v>50</v>
      </c>
      <c r="P634" s="1" t="s">
        <v>279</v>
      </c>
      <c r="Q634" s="1" t="s">
        <v>3305</v>
      </c>
      <c r="R634" s="16" t="s">
        <v>10</v>
      </c>
      <c r="T634" s="7" t="str">
        <f>Tabela813[[#This Row],[NR]]&amp;" - "&amp;Tabela813[[#This Row],[Especificação]]</f>
        <v>1.6.1.1.01.0.1.00 - Serviços Administrativos e Comerciais Gerais Prestados por Entidades e Órgãos Públicos em Geral - Principal</v>
      </c>
      <c r="U634" s="7" t="str">
        <f>Tabela813[[#This Row],[NR]]&amp; " - "&amp;Tabela813[[#This Row],[Especificação]]</f>
        <v>1.6.1.1.01.0.1.00 - Serviços Administrativos e Comerciais Gerais Prestados por Entidades e Órgãos Públicos em Geral - Principal</v>
      </c>
    </row>
    <row r="635" spans="1:21" ht="30">
      <c r="A635" s="23"/>
      <c r="B635" s="29"/>
      <c r="C635" s="20" t="s">
        <v>781</v>
      </c>
      <c r="D635" s="20" t="s">
        <v>786</v>
      </c>
      <c r="E635" s="20" t="s">
        <v>781</v>
      </c>
      <c r="F635" s="20" t="s">
        <v>781</v>
      </c>
      <c r="G635" s="20" t="s">
        <v>783</v>
      </c>
      <c r="H635" s="20" t="s">
        <v>784</v>
      </c>
      <c r="I635" s="20" t="s">
        <v>790</v>
      </c>
      <c r="J635" s="20" t="s">
        <v>787</v>
      </c>
      <c r="K635" s="16" t="str">
        <f>IF(Tabela813[[#This Row],[C]]&lt;&gt;"",IF(Tabela813[[#This Row],[RED]]&lt;&gt;"",(Tabela813[[#This Row],[RED]] &amp; "."),"") &amp; CONCATENATE(Tabela813[[#This Row],[C]],".",Tabela813[[#This Row],[O]],".",Tabela813[[#This Row],[E]],".",Tabela813[[#This Row],[D1]],".",Tabela813[[#This Row],[D2]],".",Tabela813[[#This Row],[D3]],".",Tabela813[[#This Row],[T]],".",Tabela813[[#This Row],[D4]]),"")</f>
        <v>1.6.1.1.01.0.2.00</v>
      </c>
      <c r="L635" s="21" t="s">
        <v>3981</v>
      </c>
      <c r="M635" s="16" t="str">
        <f t="shared" si="9"/>
        <v>A</v>
      </c>
      <c r="N635" s="16">
        <f>IF(VALUE(Tabela813[[#This Row],[RED]]) &gt; 0,1,0) + IF(VALUE(J635)&gt;0,8,IF(VALUE(I635)&gt;0,7,IF(VALUE(H635)&gt;0,6,IF(VALUE(G635)&gt;0,5,IF(VALUE(F635)&gt;0,4,IF(VALUE(E635)&gt;0,3,IF(VALUE(D635)&gt;0,2,1)))))))</f>
        <v>7</v>
      </c>
      <c r="O635" s="20" t="s">
        <v>50</v>
      </c>
      <c r="P635" s="1" t="s">
        <v>279</v>
      </c>
      <c r="Q635" s="1"/>
      <c r="R635" s="16" t="s">
        <v>10</v>
      </c>
      <c r="T635" s="7" t="str">
        <f>Tabela813[[#This Row],[NR]]&amp;" - "&amp;Tabela813[[#This Row],[Especificação]]</f>
        <v>1.6.1.1.01.0.2.00 - Serviços Administrativos e Comerciais Gerais Prestados por Entidades e Órgãos Públicos em Gerals - Multas e Juros de Mora</v>
      </c>
      <c r="U635" s="7" t="str">
        <f>Tabela813[[#This Row],[NR]]&amp; " - "&amp;Tabela813[[#This Row],[Especificação]]</f>
        <v>1.6.1.1.01.0.2.00 - Serviços Administrativos e Comerciais Gerais Prestados por Entidades e Órgãos Públicos em Gerals - Multas e Juros de Mora</v>
      </c>
    </row>
    <row r="636" spans="1:21" ht="30">
      <c r="A636" s="23"/>
      <c r="B636" s="29"/>
      <c r="C636" s="20" t="s">
        <v>781</v>
      </c>
      <c r="D636" s="20" t="s">
        <v>786</v>
      </c>
      <c r="E636" s="20" t="s">
        <v>781</v>
      </c>
      <c r="F636" s="20" t="s">
        <v>781</v>
      </c>
      <c r="G636" s="20" t="s">
        <v>783</v>
      </c>
      <c r="H636" s="20" t="s">
        <v>784</v>
      </c>
      <c r="I636" s="20" t="s">
        <v>782</v>
      </c>
      <c r="J636" s="20" t="s">
        <v>787</v>
      </c>
      <c r="K636" s="16" t="str">
        <f>IF(Tabela813[[#This Row],[C]]&lt;&gt;"",IF(Tabela813[[#This Row],[RED]]&lt;&gt;"",(Tabela813[[#This Row],[RED]] &amp; "."),"") &amp; CONCATENATE(Tabela813[[#This Row],[C]],".",Tabela813[[#This Row],[O]],".",Tabela813[[#This Row],[E]],".",Tabela813[[#This Row],[D1]],".",Tabela813[[#This Row],[D2]],".",Tabela813[[#This Row],[D3]],".",Tabela813[[#This Row],[T]],".",Tabela813[[#This Row],[D4]]),"")</f>
        <v>1.6.1.1.01.0.3.00</v>
      </c>
      <c r="L636" s="21" t="s">
        <v>3982</v>
      </c>
      <c r="M636" s="16" t="str">
        <f t="shared" si="9"/>
        <v>A</v>
      </c>
      <c r="N636" s="16">
        <f>IF(VALUE(Tabela813[[#This Row],[RED]]) &gt; 0,1,0) + IF(VALUE(J636)&gt;0,8,IF(VALUE(I636)&gt;0,7,IF(VALUE(H636)&gt;0,6,IF(VALUE(G636)&gt;0,5,IF(VALUE(F636)&gt;0,4,IF(VALUE(E636)&gt;0,3,IF(VALUE(D636)&gt;0,2,1)))))))</f>
        <v>7</v>
      </c>
      <c r="O636" s="20" t="s">
        <v>50</v>
      </c>
      <c r="P636" s="1" t="s">
        <v>279</v>
      </c>
      <c r="Q636" s="1"/>
      <c r="R636" s="16" t="s">
        <v>10</v>
      </c>
      <c r="T636" s="7" t="str">
        <f>Tabela813[[#This Row],[NR]]&amp;" - "&amp;Tabela813[[#This Row],[Especificação]]</f>
        <v>1.6.1.1.01.0.3.00 - Serviços Administrativos e Comerciais Gerais Prestados por Entidades e Órgãos Públicos em Gerals - Dívida Ativa</v>
      </c>
      <c r="U636" s="7" t="str">
        <f>Tabela813[[#This Row],[NR]]&amp; " - "&amp;Tabela813[[#This Row],[Especificação]]</f>
        <v>1.6.1.1.01.0.3.00 - Serviços Administrativos e Comerciais Gerais Prestados por Entidades e Órgãos Públicos em Gerals - Dívida Ativa</v>
      </c>
    </row>
    <row r="637" spans="1:21" ht="45">
      <c r="A637" s="23"/>
      <c r="B637" s="29"/>
      <c r="C637" s="20" t="s">
        <v>781</v>
      </c>
      <c r="D637" s="20" t="s">
        <v>786</v>
      </c>
      <c r="E637" s="20" t="s">
        <v>781</v>
      </c>
      <c r="F637" s="20" t="s">
        <v>781</v>
      </c>
      <c r="G637" s="20" t="s">
        <v>783</v>
      </c>
      <c r="H637" s="20" t="s">
        <v>784</v>
      </c>
      <c r="I637" s="20" t="s">
        <v>791</v>
      </c>
      <c r="J637" s="20" t="s">
        <v>787</v>
      </c>
      <c r="K637" s="16" t="str">
        <f>IF(Tabela813[[#This Row],[C]]&lt;&gt;"",IF(Tabela813[[#This Row],[RED]]&lt;&gt;"",(Tabela813[[#This Row],[RED]] &amp; "."),"") &amp; CONCATENATE(Tabela813[[#This Row],[C]],".",Tabela813[[#This Row],[O]],".",Tabela813[[#This Row],[E]],".",Tabela813[[#This Row],[D1]],".",Tabela813[[#This Row],[D2]],".",Tabela813[[#This Row],[D3]],".",Tabela813[[#This Row],[T]],".",Tabela813[[#This Row],[D4]]),"")</f>
        <v>1.6.1.1.01.0.4.00</v>
      </c>
      <c r="L637" s="21" t="s">
        <v>3983</v>
      </c>
      <c r="M637" s="16" t="str">
        <f t="shared" si="9"/>
        <v>A</v>
      </c>
      <c r="N637" s="16">
        <f>IF(VALUE(Tabela813[[#This Row],[RED]]) &gt; 0,1,0) + IF(VALUE(J637)&gt;0,8,IF(VALUE(I637)&gt;0,7,IF(VALUE(H637)&gt;0,6,IF(VALUE(G637)&gt;0,5,IF(VALUE(F637)&gt;0,4,IF(VALUE(E637)&gt;0,3,IF(VALUE(D637)&gt;0,2,1)))))))</f>
        <v>7</v>
      </c>
      <c r="O637" s="20" t="s">
        <v>50</v>
      </c>
      <c r="P637" s="1" t="s">
        <v>279</v>
      </c>
      <c r="Q637" s="1"/>
      <c r="R637" s="16" t="s">
        <v>10</v>
      </c>
      <c r="T637" s="7" t="str">
        <f>Tabela813[[#This Row],[NR]]&amp;" - "&amp;Tabela813[[#This Row],[Especificação]]</f>
        <v>1.6.1.1.01.0.4.00 - Serviços Administrativos e Comerciais Gerais Prestados por Entidades e Órgãos Públicos em Gerals - Dívida Ativa - Multas e Juros de Mora da Dívida Ativa</v>
      </c>
      <c r="U637" s="7" t="str">
        <f>Tabela813[[#This Row],[NR]]&amp; " - "&amp;Tabela813[[#This Row],[Especificação]]</f>
        <v>1.6.1.1.01.0.4.00 - Serviços Administrativos e Comerciais Gerais Prestados por Entidades e Órgãos Públicos em Gerals - Dívida Ativa - Multas e Juros de Mora da Dívida Ativa</v>
      </c>
    </row>
    <row r="638" spans="1:21" ht="30">
      <c r="A638" s="23"/>
      <c r="B638" s="29"/>
      <c r="C638" s="20" t="s">
        <v>781</v>
      </c>
      <c r="D638" s="20" t="s">
        <v>786</v>
      </c>
      <c r="E638" s="20" t="s">
        <v>781</v>
      </c>
      <c r="F638" s="20" t="s">
        <v>781</v>
      </c>
      <c r="G638" s="20" t="s">
        <v>783</v>
      </c>
      <c r="H638" s="20" t="s">
        <v>784</v>
      </c>
      <c r="I638" s="20" t="s">
        <v>792</v>
      </c>
      <c r="J638" s="20" t="s">
        <v>787</v>
      </c>
      <c r="K638" s="16" t="str">
        <f>IF(Tabela813[[#This Row],[C]]&lt;&gt;"",IF(Tabela813[[#This Row],[RED]]&lt;&gt;"",(Tabela813[[#This Row],[RED]] &amp; "."),"") &amp; CONCATENATE(Tabela813[[#This Row],[C]],".",Tabela813[[#This Row],[O]],".",Tabela813[[#This Row],[E]],".",Tabela813[[#This Row],[D1]],".",Tabela813[[#This Row],[D2]],".",Tabela813[[#This Row],[D3]],".",Tabela813[[#This Row],[T]],".",Tabela813[[#This Row],[D4]]),"")</f>
        <v>1.6.1.1.01.0.5.00</v>
      </c>
      <c r="L638" s="21" t="s">
        <v>3984</v>
      </c>
      <c r="M638" s="16" t="str">
        <f t="shared" si="9"/>
        <v>A</v>
      </c>
      <c r="N638" s="16">
        <f>IF(VALUE(Tabela813[[#This Row],[RED]]) &gt; 0,1,0) + IF(VALUE(J638)&gt;0,8,IF(VALUE(I638)&gt;0,7,IF(VALUE(H638)&gt;0,6,IF(VALUE(G638)&gt;0,5,IF(VALUE(F638)&gt;0,4,IF(VALUE(E638)&gt;0,3,IF(VALUE(D638)&gt;0,2,1)))))))</f>
        <v>7</v>
      </c>
      <c r="O638" s="20" t="s">
        <v>50</v>
      </c>
      <c r="P638" s="1" t="s">
        <v>279</v>
      </c>
      <c r="Q638" s="1"/>
      <c r="R638" s="16" t="s">
        <v>10</v>
      </c>
      <c r="T638" s="7" t="str">
        <f>Tabela813[[#This Row],[NR]]&amp;" - "&amp;Tabela813[[#This Row],[Especificação]]</f>
        <v>1.6.1.1.01.0.5.00 - Serviços Administrativos e Comerciais Gerais Prestados por Entidades e Órgãos Públicos em Gerals - Multas</v>
      </c>
      <c r="U638" s="7" t="str">
        <f>Tabela813[[#This Row],[NR]]&amp; " - "&amp;Tabela813[[#This Row],[Especificação]]</f>
        <v>1.6.1.1.01.0.5.00 - Serviços Administrativos e Comerciais Gerais Prestados por Entidades e Órgãos Públicos em Gerals - Multas</v>
      </c>
    </row>
    <row r="639" spans="1:21" ht="30">
      <c r="A639" s="23"/>
      <c r="B639" s="29"/>
      <c r="C639" s="20" t="s">
        <v>781</v>
      </c>
      <c r="D639" s="20" t="s">
        <v>786</v>
      </c>
      <c r="E639" s="20" t="s">
        <v>781</v>
      </c>
      <c r="F639" s="20" t="s">
        <v>781</v>
      </c>
      <c r="G639" s="20" t="s">
        <v>783</v>
      </c>
      <c r="H639" s="20" t="s">
        <v>784</v>
      </c>
      <c r="I639" s="20" t="s">
        <v>786</v>
      </c>
      <c r="J639" s="20" t="s">
        <v>787</v>
      </c>
      <c r="K639" s="16" t="str">
        <f>IF(Tabela813[[#This Row],[C]]&lt;&gt;"",IF(Tabela813[[#This Row],[RED]]&lt;&gt;"",(Tabela813[[#This Row],[RED]] &amp; "."),"") &amp; CONCATENATE(Tabela813[[#This Row],[C]],".",Tabela813[[#This Row],[O]],".",Tabela813[[#This Row],[E]],".",Tabela813[[#This Row],[D1]],".",Tabela813[[#This Row],[D2]],".",Tabela813[[#This Row],[D3]],".",Tabela813[[#This Row],[T]],".",Tabela813[[#This Row],[D4]]),"")</f>
        <v>1.6.1.1.01.0.6.00</v>
      </c>
      <c r="L639" s="21" t="s">
        <v>3985</v>
      </c>
      <c r="M639" s="16" t="str">
        <f t="shared" si="9"/>
        <v>A</v>
      </c>
      <c r="N639" s="16">
        <f>IF(VALUE(Tabela813[[#This Row],[RED]]) &gt; 0,1,0) + IF(VALUE(J639)&gt;0,8,IF(VALUE(I639)&gt;0,7,IF(VALUE(H639)&gt;0,6,IF(VALUE(G639)&gt;0,5,IF(VALUE(F639)&gt;0,4,IF(VALUE(E639)&gt;0,3,IF(VALUE(D639)&gt;0,2,1)))))))</f>
        <v>7</v>
      </c>
      <c r="O639" s="20" t="s">
        <v>50</v>
      </c>
      <c r="P639" s="1" t="s">
        <v>279</v>
      </c>
      <c r="Q639" s="1"/>
      <c r="R639" s="16" t="s">
        <v>10</v>
      </c>
      <c r="T639" s="7" t="str">
        <f>Tabela813[[#This Row],[NR]]&amp;" - "&amp;Tabela813[[#This Row],[Especificação]]</f>
        <v>1.6.1.1.01.0.6.00 - Serviços Administrativos e Comerciais Gerais Prestados por Entidades e Órgãos Públicos em Gerals - Juros de Mora</v>
      </c>
      <c r="U639" s="7" t="str">
        <f>Tabela813[[#This Row],[NR]]&amp; " - "&amp;Tabela813[[#This Row],[Especificação]]</f>
        <v>1.6.1.1.01.0.6.00 - Serviços Administrativos e Comerciais Gerais Prestados por Entidades e Órgãos Públicos em Gerals - Juros de Mora</v>
      </c>
    </row>
    <row r="640" spans="1:21" ht="30">
      <c r="A640" s="23"/>
      <c r="B640" s="29"/>
      <c r="C640" s="20" t="s">
        <v>781</v>
      </c>
      <c r="D640" s="20" t="s">
        <v>786</v>
      </c>
      <c r="E640" s="20" t="s">
        <v>781</v>
      </c>
      <c r="F640" s="20" t="s">
        <v>781</v>
      </c>
      <c r="G640" s="20" t="s">
        <v>783</v>
      </c>
      <c r="H640" s="20" t="s">
        <v>784</v>
      </c>
      <c r="I640" s="20" t="s">
        <v>788</v>
      </c>
      <c r="J640" s="20" t="s">
        <v>787</v>
      </c>
      <c r="K640" s="16" t="str">
        <f>IF(Tabela813[[#This Row],[C]]&lt;&gt;"",IF(Tabela813[[#This Row],[RED]]&lt;&gt;"",(Tabela813[[#This Row],[RED]] &amp; "."),"") &amp; CONCATENATE(Tabela813[[#This Row],[C]],".",Tabela813[[#This Row],[O]],".",Tabela813[[#This Row],[E]],".",Tabela813[[#This Row],[D1]],".",Tabela813[[#This Row],[D2]],".",Tabela813[[#This Row],[D3]],".",Tabela813[[#This Row],[T]],".",Tabela813[[#This Row],[D4]]),"")</f>
        <v>1.6.1.1.01.0.7.00</v>
      </c>
      <c r="L640" s="21" t="s">
        <v>3986</v>
      </c>
      <c r="M640" s="16" t="str">
        <f t="shared" si="9"/>
        <v>A</v>
      </c>
      <c r="N640" s="16">
        <f>IF(VALUE(Tabela813[[#This Row],[RED]]) &gt; 0,1,0) + IF(VALUE(J640)&gt;0,8,IF(VALUE(I640)&gt;0,7,IF(VALUE(H640)&gt;0,6,IF(VALUE(G640)&gt;0,5,IF(VALUE(F640)&gt;0,4,IF(VALUE(E640)&gt;0,3,IF(VALUE(D640)&gt;0,2,1)))))))</f>
        <v>7</v>
      </c>
      <c r="O640" s="20" t="s">
        <v>50</v>
      </c>
      <c r="P640" s="1" t="s">
        <v>279</v>
      </c>
      <c r="Q640" s="1"/>
      <c r="R640" s="16" t="s">
        <v>10</v>
      </c>
      <c r="T640" s="7" t="str">
        <f>Tabela813[[#This Row],[NR]]&amp;" - "&amp;Tabela813[[#This Row],[Especificação]]</f>
        <v>1.6.1.1.01.0.7.00 - Serviços Administrativos e Comerciais Gerais Prestados por Entidades e Órgãos Públicos em Gerals - Dívida Ativa - Multas da Dívida Ativa</v>
      </c>
      <c r="U640" s="7" t="str">
        <f>Tabela813[[#This Row],[NR]]&amp; " - "&amp;Tabela813[[#This Row],[Especificação]]</f>
        <v>1.6.1.1.01.0.7.00 - Serviços Administrativos e Comerciais Gerais Prestados por Entidades e Órgãos Públicos em Gerals - Dívida Ativa - Multas da Dívida Ativa</v>
      </c>
    </row>
    <row r="641" spans="1:21" ht="30">
      <c r="A641" s="23"/>
      <c r="B641" s="29"/>
      <c r="C641" s="20" t="s">
        <v>781</v>
      </c>
      <c r="D641" s="20" t="s">
        <v>786</v>
      </c>
      <c r="E641" s="20" t="s">
        <v>781</v>
      </c>
      <c r="F641" s="20" t="s">
        <v>781</v>
      </c>
      <c r="G641" s="20" t="s">
        <v>783</v>
      </c>
      <c r="H641" s="20" t="s">
        <v>784</v>
      </c>
      <c r="I641" s="20" t="s">
        <v>789</v>
      </c>
      <c r="J641" s="20" t="s">
        <v>787</v>
      </c>
      <c r="K641" s="16" t="str">
        <f>IF(Tabela813[[#This Row],[C]]&lt;&gt;"",IF(Tabela813[[#This Row],[RED]]&lt;&gt;"",(Tabela813[[#This Row],[RED]] &amp; "."),"") &amp; CONCATENATE(Tabela813[[#This Row],[C]],".",Tabela813[[#This Row],[O]],".",Tabela813[[#This Row],[E]],".",Tabela813[[#This Row],[D1]],".",Tabela813[[#This Row],[D2]],".",Tabela813[[#This Row],[D3]],".",Tabela813[[#This Row],[T]],".",Tabela813[[#This Row],[D4]]),"")</f>
        <v>1.6.1.1.01.0.8.00</v>
      </c>
      <c r="L641" s="21" t="s">
        <v>3987</v>
      </c>
      <c r="M641" s="16" t="str">
        <f t="shared" si="9"/>
        <v>A</v>
      </c>
      <c r="N641" s="16">
        <f>IF(VALUE(Tabela813[[#This Row],[RED]]) &gt; 0,1,0) + IF(VALUE(J641)&gt;0,8,IF(VALUE(I641)&gt;0,7,IF(VALUE(H641)&gt;0,6,IF(VALUE(G641)&gt;0,5,IF(VALUE(F641)&gt;0,4,IF(VALUE(E641)&gt;0,3,IF(VALUE(D641)&gt;0,2,1)))))))</f>
        <v>7</v>
      </c>
      <c r="O641" s="20" t="s">
        <v>50</v>
      </c>
      <c r="P641" s="1" t="s">
        <v>279</v>
      </c>
      <c r="Q641" s="1"/>
      <c r="R641" s="16" t="s">
        <v>10</v>
      </c>
      <c r="T641" s="7" t="str">
        <f>Tabela813[[#This Row],[NR]]&amp;" - "&amp;Tabela813[[#This Row],[Especificação]]</f>
        <v>1.6.1.1.01.0.8.00 - Serviços Administrativos e Comerciais Gerais Prestados por Entidades e Órgãos Públicos em Gerals - Juros de Mora da Dívida Ativa</v>
      </c>
      <c r="U641" s="7" t="str">
        <f>Tabela813[[#This Row],[NR]]&amp; " - "&amp;Tabela813[[#This Row],[Especificação]]</f>
        <v>1.6.1.1.01.0.8.00 - Serviços Administrativos e Comerciais Gerais Prestados por Entidades e Órgãos Públicos em Gerals - Juros de Mora da Dívida Ativa</v>
      </c>
    </row>
    <row r="642" spans="1:21" ht="30">
      <c r="A642" s="23"/>
      <c r="B642" s="29"/>
      <c r="C642" s="20" t="s">
        <v>781</v>
      </c>
      <c r="D642" s="20" t="s">
        <v>786</v>
      </c>
      <c r="E642" s="20" t="s">
        <v>781</v>
      </c>
      <c r="F642" s="20" t="s">
        <v>781</v>
      </c>
      <c r="G642" s="20" t="s">
        <v>785</v>
      </c>
      <c r="H642" s="20" t="s">
        <v>784</v>
      </c>
      <c r="I642" s="20" t="s">
        <v>784</v>
      </c>
      <c r="J642" s="20" t="s">
        <v>787</v>
      </c>
      <c r="K642" s="16" t="str">
        <f>IF(Tabela813[[#This Row],[C]]&lt;&gt;"",IF(Tabela813[[#This Row],[RED]]&lt;&gt;"",(Tabela813[[#This Row],[RED]] &amp; "."),"") &amp; CONCATENATE(Tabela813[[#This Row],[C]],".",Tabela813[[#This Row],[O]],".",Tabela813[[#This Row],[E]],".",Tabela813[[#This Row],[D1]],".",Tabela813[[#This Row],[D2]],".",Tabela813[[#This Row],[D3]],".",Tabela813[[#This Row],[T]],".",Tabela813[[#This Row],[D4]]),"")</f>
        <v>1.6.1.1.02.0.0.00</v>
      </c>
      <c r="L642" s="21" t="s">
        <v>280</v>
      </c>
      <c r="M642" s="16" t="str">
        <f t="shared" si="9"/>
        <v>S</v>
      </c>
      <c r="N642" s="16">
        <f>IF(VALUE(Tabela813[[#This Row],[RED]]) &gt; 0,1,0) + IF(VALUE(J642)&gt;0,8,IF(VALUE(I642)&gt;0,7,IF(VALUE(H642)&gt;0,6,IF(VALUE(G642)&gt;0,5,IF(VALUE(F642)&gt;0,4,IF(VALUE(E642)&gt;0,3,IF(VALUE(D642)&gt;0,2,1)))))))</f>
        <v>5</v>
      </c>
      <c r="O642" s="20" t="s">
        <v>50</v>
      </c>
      <c r="P642" s="1" t="s">
        <v>281</v>
      </c>
      <c r="Q642" s="1"/>
      <c r="R642" s="16"/>
      <c r="T642" s="7" t="str">
        <f>Tabela813[[#This Row],[NR]]&amp;" - "&amp;Tabela813[[#This Row],[Especificação]]</f>
        <v>1.6.1.1.02.0.0.00 - Inscrição em Concursos e Processos Seletivos</v>
      </c>
      <c r="U642" s="7" t="str">
        <f>Tabela813[[#This Row],[NR]]&amp; " - "&amp;Tabela813[[#This Row],[Especificação]]</f>
        <v>1.6.1.1.02.0.0.00 - Inscrição em Concursos e Processos Seletivos</v>
      </c>
    </row>
    <row r="643" spans="1:21" ht="30">
      <c r="A643" s="23"/>
      <c r="B643" s="29"/>
      <c r="C643" s="20" t="s">
        <v>781</v>
      </c>
      <c r="D643" s="20" t="s">
        <v>786</v>
      </c>
      <c r="E643" s="20" t="s">
        <v>781</v>
      </c>
      <c r="F643" s="20" t="s">
        <v>781</v>
      </c>
      <c r="G643" s="20" t="s">
        <v>785</v>
      </c>
      <c r="H643" s="20" t="s">
        <v>784</v>
      </c>
      <c r="I643" s="20" t="s">
        <v>781</v>
      </c>
      <c r="J643" s="20" t="s">
        <v>787</v>
      </c>
      <c r="K643" s="16" t="str">
        <f>IF(Tabela813[[#This Row],[C]]&lt;&gt;"",IF(Tabela813[[#This Row],[RED]]&lt;&gt;"",(Tabela813[[#This Row],[RED]] &amp; "."),"") &amp; CONCATENATE(Tabela813[[#This Row],[C]],".",Tabela813[[#This Row],[O]],".",Tabela813[[#This Row],[E]],".",Tabela813[[#This Row],[D1]],".",Tabela813[[#This Row],[D2]],".",Tabela813[[#This Row],[D3]],".",Tabela813[[#This Row],[T]],".",Tabela813[[#This Row],[D4]]),"")</f>
        <v>1.6.1.1.02.0.1.00</v>
      </c>
      <c r="L643" s="21" t="s">
        <v>3988</v>
      </c>
      <c r="M643" s="16" t="str">
        <f t="shared" ref="M643:M706" si="10">IF(N643 &lt; N644,"S","A")</f>
        <v>A</v>
      </c>
      <c r="N643" s="16">
        <f>IF(VALUE(Tabela813[[#This Row],[RED]]) &gt; 0,1,0) + IF(VALUE(J643)&gt;0,8,IF(VALUE(I643)&gt;0,7,IF(VALUE(H643)&gt;0,6,IF(VALUE(G643)&gt;0,5,IF(VALUE(F643)&gt;0,4,IF(VALUE(E643)&gt;0,3,IF(VALUE(D643)&gt;0,2,1)))))))</f>
        <v>7</v>
      </c>
      <c r="O643" s="20" t="s">
        <v>50</v>
      </c>
      <c r="P643" s="1" t="s">
        <v>281</v>
      </c>
      <c r="Q643" s="1"/>
      <c r="R643" s="16"/>
      <c r="T643" s="7" t="str">
        <f>Tabela813[[#This Row],[NR]]&amp;" - "&amp;Tabela813[[#This Row],[Especificação]]</f>
        <v>1.6.1.1.02.0.1.00 - Inscrição em Concursos e Processos Seletivos - Principal</v>
      </c>
      <c r="U643" s="7" t="str">
        <f>Tabela813[[#This Row],[NR]]&amp; " - "&amp;Tabela813[[#This Row],[Especificação]]</f>
        <v>1.6.1.1.02.0.1.00 - Inscrição em Concursos e Processos Seletivos - Principal</v>
      </c>
    </row>
    <row r="644" spans="1:21" ht="30">
      <c r="A644" s="23"/>
      <c r="B644" s="29"/>
      <c r="C644" s="20" t="s">
        <v>781</v>
      </c>
      <c r="D644" s="20" t="s">
        <v>786</v>
      </c>
      <c r="E644" s="20" t="s">
        <v>781</v>
      </c>
      <c r="F644" s="20" t="s">
        <v>781</v>
      </c>
      <c r="G644" s="20" t="s">
        <v>785</v>
      </c>
      <c r="H644" s="20" t="s">
        <v>784</v>
      </c>
      <c r="I644" s="20" t="s">
        <v>790</v>
      </c>
      <c r="J644" s="20" t="s">
        <v>787</v>
      </c>
      <c r="K644" s="16" t="str">
        <f>IF(Tabela813[[#This Row],[C]]&lt;&gt;"",IF(Tabela813[[#This Row],[RED]]&lt;&gt;"",(Tabela813[[#This Row],[RED]] &amp; "."),"") &amp; CONCATENATE(Tabela813[[#This Row],[C]],".",Tabela813[[#This Row],[O]],".",Tabela813[[#This Row],[E]],".",Tabela813[[#This Row],[D1]],".",Tabela813[[#This Row],[D2]],".",Tabela813[[#This Row],[D3]],".",Tabela813[[#This Row],[T]],".",Tabela813[[#This Row],[D4]]),"")</f>
        <v>1.6.1.1.02.0.2.00</v>
      </c>
      <c r="L644" s="21" t="s">
        <v>3989</v>
      </c>
      <c r="M644" s="16" t="str">
        <f t="shared" si="10"/>
        <v>A</v>
      </c>
      <c r="N644" s="16">
        <f>IF(VALUE(Tabela813[[#This Row],[RED]]) &gt; 0,1,0) + IF(VALUE(J644)&gt;0,8,IF(VALUE(I644)&gt;0,7,IF(VALUE(H644)&gt;0,6,IF(VALUE(G644)&gt;0,5,IF(VALUE(F644)&gt;0,4,IF(VALUE(E644)&gt;0,3,IF(VALUE(D644)&gt;0,2,1)))))))</f>
        <v>7</v>
      </c>
      <c r="O644" s="20" t="s">
        <v>50</v>
      </c>
      <c r="P644" s="1" t="s">
        <v>281</v>
      </c>
      <c r="Q644" s="1"/>
      <c r="R644" s="16"/>
      <c r="T644" s="7" t="str">
        <f>Tabela813[[#This Row],[NR]]&amp;" - "&amp;Tabela813[[#This Row],[Especificação]]</f>
        <v>1.6.1.1.02.0.2.00 - Inscrição em Concursos e Processos Seletivos - Multas e Juros de Mora</v>
      </c>
      <c r="U644" s="7" t="str">
        <f>Tabela813[[#This Row],[NR]]&amp; " - "&amp;Tabela813[[#This Row],[Especificação]]</f>
        <v>1.6.1.1.02.0.2.00 - Inscrição em Concursos e Processos Seletivos - Multas e Juros de Mora</v>
      </c>
    </row>
    <row r="645" spans="1:21" ht="30">
      <c r="A645" s="23"/>
      <c r="B645" s="29"/>
      <c r="C645" s="20" t="s">
        <v>781</v>
      </c>
      <c r="D645" s="20" t="s">
        <v>786</v>
      </c>
      <c r="E645" s="20" t="s">
        <v>781</v>
      </c>
      <c r="F645" s="20" t="s">
        <v>781</v>
      </c>
      <c r="G645" s="20" t="s">
        <v>785</v>
      </c>
      <c r="H645" s="20" t="s">
        <v>784</v>
      </c>
      <c r="I645" s="20" t="s">
        <v>782</v>
      </c>
      <c r="J645" s="20" t="s">
        <v>787</v>
      </c>
      <c r="K645" s="16" t="str">
        <f>IF(Tabela813[[#This Row],[C]]&lt;&gt;"",IF(Tabela813[[#This Row],[RED]]&lt;&gt;"",(Tabela813[[#This Row],[RED]] &amp; "."),"") &amp; CONCATENATE(Tabela813[[#This Row],[C]],".",Tabela813[[#This Row],[O]],".",Tabela813[[#This Row],[E]],".",Tabela813[[#This Row],[D1]],".",Tabela813[[#This Row],[D2]],".",Tabela813[[#This Row],[D3]],".",Tabela813[[#This Row],[T]],".",Tabela813[[#This Row],[D4]]),"")</f>
        <v>1.6.1.1.02.0.3.00</v>
      </c>
      <c r="L645" s="21" t="s">
        <v>3990</v>
      </c>
      <c r="M645" s="16" t="str">
        <f t="shared" si="10"/>
        <v>A</v>
      </c>
      <c r="N645" s="16">
        <f>IF(VALUE(Tabela813[[#This Row],[RED]]) &gt; 0,1,0) + IF(VALUE(J645)&gt;0,8,IF(VALUE(I645)&gt;0,7,IF(VALUE(H645)&gt;0,6,IF(VALUE(G645)&gt;0,5,IF(VALUE(F645)&gt;0,4,IF(VALUE(E645)&gt;0,3,IF(VALUE(D645)&gt;0,2,1)))))))</f>
        <v>7</v>
      </c>
      <c r="O645" s="20" t="s">
        <v>50</v>
      </c>
      <c r="P645" s="1" t="s">
        <v>281</v>
      </c>
      <c r="Q645" s="1"/>
      <c r="R645" s="16"/>
      <c r="T645" s="7" t="str">
        <f>Tabela813[[#This Row],[NR]]&amp;" - "&amp;Tabela813[[#This Row],[Especificação]]</f>
        <v>1.6.1.1.02.0.3.00 - Inscrição em Concursos e Processos Seletivos - Dívida Ativa</v>
      </c>
      <c r="U645" s="7" t="str">
        <f>Tabela813[[#This Row],[NR]]&amp; " - "&amp;Tabela813[[#This Row],[Especificação]]</f>
        <v>1.6.1.1.02.0.3.00 - Inscrição em Concursos e Processos Seletivos - Dívida Ativa</v>
      </c>
    </row>
    <row r="646" spans="1:21" ht="30">
      <c r="A646" s="23"/>
      <c r="B646" s="29"/>
      <c r="C646" s="20" t="s">
        <v>781</v>
      </c>
      <c r="D646" s="20" t="s">
        <v>786</v>
      </c>
      <c r="E646" s="20" t="s">
        <v>781</v>
      </c>
      <c r="F646" s="20" t="s">
        <v>781</v>
      </c>
      <c r="G646" s="20" t="s">
        <v>785</v>
      </c>
      <c r="H646" s="20" t="s">
        <v>784</v>
      </c>
      <c r="I646" s="20" t="s">
        <v>791</v>
      </c>
      <c r="J646" s="20" t="s">
        <v>787</v>
      </c>
      <c r="K646" s="16" t="str">
        <f>IF(Tabela813[[#This Row],[C]]&lt;&gt;"",IF(Tabela813[[#This Row],[RED]]&lt;&gt;"",(Tabela813[[#This Row],[RED]] &amp; "."),"") &amp; CONCATENATE(Tabela813[[#This Row],[C]],".",Tabela813[[#This Row],[O]],".",Tabela813[[#This Row],[E]],".",Tabela813[[#This Row],[D1]],".",Tabela813[[#This Row],[D2]],".",Tabela813[[#This Row],[D3]],".",Tabela813[[#This Row],[T]],".",Tabela813[[#This Row],[D4]]),"")</f>
        <v>1.6.1.1.02.0.4.00</v>
      </c>
      <c r="L646" s="21" t="s">
        <v>3991</v>
      </c>
      <c r="M646" s="16" t="str">
        <f t="shared" si="10"/>
        <v>A</v>
      </c>
      <c r="N646" s="16">
        <f>IF(VALUE(Tabela813[[#This Row],[RED]]) &gt; 0,1,0) + IF(VALUE(J646)&gt;0,8,IF(VALUE(I646)&gt;0,7,IF(VALUE(H646)&gt;0,6,IF(VALUE(G646)&gt;0,5,IF(VALUE(F646)&gt;0,4,IF(VALUE(E646)&gt;0,3,IF(VALUE(D646)&gt;0,2,1)))))))</f>
        <v>7</v>
      </c>
      <c r="O646" s="20" t="s">
        <v>50</v>
      </c>
      <c r="P646" s="1" t="s">
        <v>281</v>
      </c>
      <c r="Q646" s="1"/>
      <c r="R646" s="16"/>
      <c r="T646" s="7" t="str">
        <f>Tabela813[[#This Row],[NR]]&amp;" - "&amp;Tabela813[[#This Row],[Especificação]]</f>
        <v>1.6.1.1.02.0.4.00 - Inscrição em Concursos e Processos Seletivos - Dívida Ativa - Multas e Juros de Mora da Dívida Ativa</v>
      </c>
      <c r="U646" s="7" t="str">
        <f>Tabela813[[#This Row],[NR]]&amp; " - "&amp;Tabela813[[#This Row],[Especificação]]</f>
        <v>1.6.1.1.02.0.4.00 - Inscrição em Concursos e Processos Seletivos - Dívida Ativa - Multas e Juros de Mora da Dívida Ativa</v>
      </c>
    </row>
    <row r="647" spans="1:21" ht="30">
      <c r="A647" s="23"/>
      <c r="B647" s="29"/>
      <c r="C647" s="20" t="s">
        <v>781</v>
      </c>
      <c r="D647" s="20" t="s">
        <v>786</v>
      </c>
      <c r="E647" s="20" t="s">
        <v>781</v>
      </c>
      <c r="F647" s="20" t="s">
        <v>781</v>
      </c>
      <c r="G647" s="20" t="s">
        <v>785</v>
      </c>
      <c r="H647" s="20" t="s">
        <v>784</v>
      </c>
      <c r="I647" s="20" t="s">
        <v>792</v>
      </c>
      <c r="J647" s="20" t="s">
        <v>787</v>
      </c>
      <c r="K647" s="16" t="str">
        <f>IF(Tabela813[[#This Row],[C]]&lt;&gt;"",IF(Tabela813[[#This Row],[RED]]&lt;&gt;"",(Tabela813[[#This Row],[RED]] &amp; "."),"") &amp; CONCATENATE(Tabela813[[#This Row],[C]],".",Tabela813[[#This Row],[O]],".",Tabela813[[#This Row],[E]],".",Tabela813[[#This Row],[D1]],".",Tabela813[[#This Row],[D2]],".",Tabela813[[#This Row],[D3]],".",Tabela813[[#This Row],[T]],".",Tabela813[[#This Row],[D4]]),"")</f>
        <v>1.6.1.1.02.0.5.00</v>
      </c>
      <c r="L647" s="21" t="s">
        <v>3992</v>
      </c>
      <c r="M647" s="16" t="str">
        <f t="shared" si="10"/>
        <v>A</v>
      </c>
      <c r="N647" s="16">
        <f>IF(VALUE(Tabela813[[#This Row],[RED]]) &gt; 0,1,0) + IF(VALUE(J647)&gt;0,8,IF(VALUE(I647)&gt;0,7,IF(VALUE(H647)&gt;0,6,IF(VALUE(G647)&gt;0,5,IF(VALUE(F647)&gt;0,4,IF(VALUE(E647)&gt;0,3,IF(VALUE(D647)&gt;0,2,1)))))))</f>
        <v>7</v>
      </c>
      <c r="O647" s="20" t="s">
        <v>50</v>
      </c>
      <c r="P647" s="1" t="s">
        <v>281</v>
      </c>
      <c r="Q647" s="1"/>
      <c r="R647" s="16"/>
      <c r="T647" s="7" t="str">
        <f>Tabela813[[#This Row],[NR]]&amp;" - "&amp;Tabela813[[#This Row],[Especificação]]</f>
        <v>1.6.1.1.02.0.5.00 - Inscrição em Concursos e Processos Seletivos - Multas</v>
      </c>
      <c r="U647" s="7" t="str">
        <f>Tabela813[[#This Row],[NR]]&amp; " - "&amp;Tabela813[[#This Row],[Especificação]]</f>
        <v>1.6.1.1.02.0.5.00 - Inscrição em Concursos e Processos Seletivos - Multas</v>
      </c>
    </row>
    <row r="648" spans="1:21" ht="30">
      <c r="A648" s="23"/>
      <c r="B648" s="29"/>
      <c r="C648" s="20" t="s">
        <v>781</v>
      </c>
      <c r="D648" s="20" t="s">
        <v>786</v>
      </c>
      <c r="E648" s="20" t="s">
        <v>781</v>
      </c>
      <c r="F648" s="20" t="s">
        <v>781</v>
      </c>
      <c r="G648" s="20" t="s">
        <v>785</v>
      </c>
      <c r="H648" s="20" t="s">
        <v>784</v>
      </c>
      <c r="I648" s="20" t="s">
        <v>786</v>
      </c>
      <c r="J648" s="20" t="s">
        <v>787</v>
      </c>
      <c r="K648" s="16" t="str">
        <f>IF(Tabela813[[#This Row],[C]]&lt;&gt;"",IF(Tabela813[[#This Row],[RED]]&lt;&gt;"",(Tabela813[[#This Row],[RED]] &amp; "."),"") &amp; CONCATENATE(Tabela813[[#This Row],[C]],".",Tabela813[[#This Row],[O]],".",Tabela813[[#This Row],[E]],".",Tabela813[[#This Row],[D1]],".",Tabela813[[#This Row],[D2]],".",Tabela813[[#This Row],[D3]],".",Tabela813[[#This Row],[T]],".",Tabela813[[#This Row],[D4]]),"")</f>
        <v>1.6.1.1.02.0.6.00</v>
      </c>
      <c r="L648" s="21" t="s">
        <v>3993</v>
      </c>
      <c r="M648" s="16" t="str">
        <f t="shared" si="10"/>
        <v>A</v>
      </c>
      <c r="N648" s="16">
        <f>IF(VALUE(Tabela813[[#This Row],[RED]]) &gt; 0,1,0) + IF(VALUE(J648)&gt;0,8,IF(VALUE(I648)&gt;0,7,IF(VALUE(H648)&gt;0,6,IF(VALUE(G648)&gt;0,5,IF(VALUE(F648)&gt;0,4,IF(VALUE(E648)&gt;0,3,IF(VALUE(D648)&gt;0,2,1)))))))</f>
        <v>7</v>
      </c>
      <c r="O648" s="20" t="s">
        <v>50</v>
      </c>
      <c r="P648" s="1" t="s">
        <v>281</v>
      </c>
      <c r="Q648" s="1"/>
      <c r="R648" s="16"/>
      <c r="T648" s="7" t="str">
        <f>Tabela813[[#This Row],[NR]]&amp;" - "&amp;Tabela813[[#This Row],[Especificação]]</f>
        <v>1.6.1.1.02.0.6.00 - Inscrição em Concursos e Processos Seletivos - Juros de Mora</v>
      </c>
      <c r="U648" s="7" t="str">
        <f>Tabela813[[#This Row],[NR]]&amp; " - "&amp;Tabela813[[#This Row],[Especificação]]</f>
        <v>1.6.1.1.02.0.6.00 - Inscrição em Concursos e Processos Seletivos - Juros de Mora</v>
      </c>
    </row>
    <row r="649" spans="1:21" ht="30">
      <c r="A649" s="23"/>
      <c r="B649" s="29"/>
      <c r="C649" s="20" t="s">
        <v>781</v>
      </c>
      <c r="D649" s="20" t="s">
        <v>786</v>
      </c>
      <c r="E649" s="20" t="s">
        <v>781</v>
      </c>
      <c r="F649" s="20" t="s">
        <v>781</v>
      </c>
      <c r="G649" s="20" t="s">
        <v>785</v>
      </c>
      <c r="H649" s="20" t="s">
        <v>784</v>
      </c>
      <c r="I649" s="20" t="s">
        <v>788</v>
      </c>
      <c r="J649" s="20" t="s">
        <v>787</v>
      </c>
      <c r="K649" s="16" t="str">
        <f>IF(Tabela813[[#This Row],[C]]&lt;&gt;"",IF(Tabela813[[#This Row],[RED]]&lt;&gt;"",(Tabela813[[#This Row],[RED]] &amp; "."),"") &amp; CONCATENATE(Tabela813[[#This Row],[C]],".",Tabela813[[#This Row],[O]],".",Tabela813[[#This Row],[E]],".",Tabela813[[#This Row],[D1]],".",Tabela813[[#This Row],[D2]],".",Tabela813[[#This Row],[D3]],".",Tabela813[[#This Row],[T]],".",Tabela813[[#This Row],[D4]]),"")</f>
        <v>1.6.1.1.02.0.7.00</v>
      </c>
      <c r="L649" s="21" t="s">
        <v>3994</v>
      </c>
      <c r="M649" s="16" t="str">
        <f t="shared" si="10"/>
        <v>A</v>
      </c>
      <c r="N649" s="16">
        <f>IF(VALUE(Tabela813[[#This Row],[RED]]) &gt; 0,1,0) + IF(VALUE(J649)&gt;0,8,IF(VALUE(I649)&gt;0,7,IF(VALUE(H649)&gt;0,6,IF(VALUE(G649)&gt;0,5,IF(VALUE(F649)&gt;0,4,IF(VALUE(E649)&gt;0,3,IF(VALUE(D649)&gt;0,2,1)))))))</f>
        <v>7</v>
      </c>
      <c r="O649" s="20" t="s">
        <v>50</v>
      </c>
      <c r="P649" s="1" t="s">
        <v>281</v>
      </c>
      <c r="Q649" s="1"/>
      <c r="R649" s="16"/>
      <c r="T649" s="7" t="str">
        <f>Tabela813[[#This Row],[NR]]&amp;" - "&amp;Tabela813[[#This Row],[Especificação]]</f>
        <v>1.6.1.1.02.0.7.00 - Inscrição em Concursos e Processos Seletivos - Dívida Ativa - Multas da Dívida Ativa</v>
      </c>
      <c r="U649" s="7" t="str">
        <f>Tabela813[[#This Row],[NR]]&amp; " - "&amp;Tabela813[[#This Row],[Especificação]]</f>
        <v>1.6.1.1.02.0.7.00 - Inscrição em Concursos e Processos Seletivos - Dívida Ativa - Multas da Dívida Ativa</v>
      </c>
    </row>
    <row r="650" spans="1:21" ht="30">
      <c r="A650" s="23"/>
      <c r="B650" s="29"/>
      <c r="C650" s="20" t="s">
        <v>781</v>
      </c>
      <c r="D650" s="20" t="s">
        <v>786</v>
      </c>
      <c r="E650" s="20" t="s">
        <v>781</v>
      </c>
      <c r="F650" s="20" t="s">
        <v>781</v>
      </c>
      <c r="G650" s="20" t="s">
        <v>785</v>
      </c>
      <c r="H650" s="20" t="s">
        <v>784</v>
      </c>
      <c r="I650" s="20" t="s">
        <v>789</v>
      </c>
      <c r="J650" s="20" t="s">
        <v>787</v>
      </c>
      <c r="K650" s="16" t="str">
        <f>IF(Tabela813[[#This Row],[C]]&lt;&gt;"",IF(Tabela813[[#This Row],[RED]]&lt;&gt;"",(Tabela813[[#This Row],[RED]] &amp; "."),"") &amp; CONCATENATE(Tabela813[[#This Row],[C]],".",Tabela813[[#This Row],[O]],".",Tabela813[[#This Row],[E]],".",Tabela813[[#This Row],[D1]],".",Tabela813[[#This Row],[D2]],".",Tabela813[[#This Row],[D3]],".",Tabela813[[#This Row],[T]],".",Tabela813[[#This Row],[D4]]),"")</f>
        <v>1.6.1.1.02.0.8.00</v>
      </c>
      <c r="L650" s="21" t="s">
        <v>3995</v>
      </c>
      <c r="M650" s="16" t="str">
        <f t="shared" si="10"/>
        <v>A</v>
      </c>
      <c r="N650" s="16">
        <f>IF(VALUE(Tabela813[[#This Row],[RED]]) &gt; 0,1,0) + IF(VALUE(J650)&gt;0,8,IF(VALUE(I650)&gt;0,7,IF(VALUE(H650)&gt;0,6,IF(VALUE(G650)&gt;0,5,IF(VALUE(F650)&gt;0,4,IF(VALUE(E650)&gt;0,3,IF(VALUE(D650)&gt;0,2,1)))))))</f>
        <v>7</v>
      </c>
      <c r="O650" s="20" t="s">
        <v>50</v>
      </c>
      <c r="P650" s="1" t="s">
        <v>281</v>
      </c>
      <c r="Q650" s="1"/>
      <c r="R650" s="16"/>
      <c r="T650" s="7" t="str">
        <f>Tabela813[[#This Row],[NR]]&amp;" - "&amp;Tabela813[[#This Row],[Especificação]]</f>
        <v>1.6.1.1.02.0.8.00 - Inscrição em Concursos e Processos Seletivos - Juros de Mora da Dívida Ativa</v>
      </c>
      <c r="U650" s="7" t="str">
        <f>Tabela813[[#This Row],[NR]]&amp; " - "&amp;Tabela813[[#This Row],[Especificação]]</f>
        <v>1.6.1.1.02.0.8.00 - Inscrição em Concursos e Processos Seletivos - Juros de Mora da Dívida Ativa</v>
      </c>
    </row>
    <row r="651" spans="1:21">
      <c r="A651" s="23"/>
      <c r="B651" s="29"/>
      <c r="C651" s="20" t="s">
        <v>781</v>
      </c>
      <c r="D651" s="20" t="s">
        <v>786</v>
      </c>
      <c r="E651" s="20" t="s">
        <v>781</v>
      </c>
      <c r="F651" s="20" t="s">
        <v>781</v>
      </c>
      <c r="G651" s="20" t="s">
        <v>794</v>
      </c>
      <c r="H651" s="20" t="s">
        <v>784</v>
      </c>
      <c r="I651" s="20" t="s">
        <v>784</v>
      </c>
      <c r="J651" s="20" t="s">
        <v>787</v>
      </c>
      <c r="K651" s="16" t="str">
        <f>IF(Tabela813[[#This Row],[C]]&lt;&gt;"",IF(Tabela813[[#This Row],[RED]]&lt;&gt;"",(Tabela813[[#This Row],[RED]] &amp; "."),"") &amp; CONCATENATE(Tabela813[[#This Row],[C]],".",Tabela813[[#This Row],[O]],".",Tabela813[[#This Row],[E]],".",Tabela813[[#This Row],[D1]],".",Tabela813[[#This Row],[D2]],".",Tabela813[[#This Row],[D3]],".",Tabela813[[#This Row],[T]],".",Tabela813[[#This Row],[D4]]),"")</f>
        <v>1.6.1.1.03.0.0.00</v>
      </c>
      <c r="L651" s="21" t="s">
        <v>282</v>
      </c>
      <c r="M651" s="16" t="str">
        <f t="shared" si="10"/>
        <v>S</v>
      </c>
      <c r="N651" s="16">
        <f>IF(VALUE(Tabela813[[#This Row],[RED]]) &gt; 0,1,0) + IF(VALUE(J651)&gt;0,8,IF(VALUE(I651)&gt;0,7,IF(VALUE(H651)&gt;0,6,IF(VALUE(G651)&gt;0,5,IF(VALUE(F651)&gt;0,4,IF(VALUE(E651)&gt;0,3,IF(VALUE(D651)&gt;0,2,1)))))))</f>
        <v>5</v>
      </c>
      <c r="O651" s="20" t="s">
        <v>50</v>
      </c>
      <c r="P651" s="1" t="s">
        <v>283</v>
      </c>
      <c r="Q651" s="1"/>
      <c r="R651" s="16"/>
      <c r="T651" s="7" t="str">
        <f>Tabela813[[#This Row],[NR]]&amp;" - "&amp;Tabela813[[#This Row],[Especificação]]</f>
        <v>1.6.1.1.03.0.0.00 - Serviços de Registro, Certificação e Fiscalização</v>
      </c>
      <c r="U651" s="7" t="str">
        <f>Tabela813[[#This Row],[NR]]&amp; " - "&amp;Tabela813[[#This Row],[Especificação]]</f>
        <v>1.6.1.1.03.0.0.00 - Serviços de Registro, Certificação e Fiscalização</v>
      </c>
    </row>
    <row r="652" spans="1:21">
      <c r="A652" s="23"/>
      <c r="B652" s="29"/>
      <c r="C652" s="20" t="s">
        <v>781</v>
      </c>
      <c r="D652" s="20" t="s">
        <v>786</v>
      </c>
      <c r="E652" s="20" t="s">
        <v>781</v>
      </c>
      <c r="F652" s="20" t="s">
        <v>781</v>
      </c>
      <c r="G652" s="20" t="s">
        <v>794</v>
      </c>
      <c r="H652" s="20" t="s">
        <v>784</v>
      </c>
      <c r="I652" s="20" t="s">
        <v>781</v>
      </c>
      <c r="J652" s="20" t="s">
        <v>787</v>
      </c>
      <c r="K652" s="16" t="str">
        <f>IF(Tabela813[[#This Row],[C]]&lt;&gt;"",IF(Tabela813[[#This Row],[RED]]&lt;&gt;"",(Tabela813[[#This Row],[RED]] &amp; "."),"") &amp; CONCATENATE(Tabela813[[#This Row],[C]],".",Tabela813[[#This Row],[O]],".",Tabela813[[#This Row],[E]],".",Tabela813[[#This Row],[D1]],".",Tabela813[[#This Row],[D2]],".",Tabela813[[#This Row],[D3]],".",Tabela813[[#This Row],[T]],".",Tabela813[[#This Row],[D4]]),"")</f>
        <v>1.6.1.1.03.0.1.00</v>
      </c>
      <c r="L652" s="21" t="s">
        <v>3996</v>
      </c>
      <c r="M652" s="16" t="str">
        <f t="shared" si="10"/>
        <v>A</v>
      </c>
      <c r="N652" s="16">
        <f>IF(VALUE(Tabela813[[#This Row],[RED]]) &gt; 0,1,0) + IF(VALUE(J652)&gt;0,8,IF(VALUE(I652)&gt;0,7,IF(VALUE(H652)&gt;0,6,IF(VALUE(G652)&gt;0,5,IF(VALUE(F652)&gt;0,4,IF(VALUE(E652)&gt;0,3,IF(VALUE(D652)&gt;0,2,1)))))))</f>
        <v>7</v>
      </c>
      <c r="O652" s="20" t="s">
        <v>50</v>
      </c>
      <c r="P652" s="1" t="s">
        <v>283</v>
      </c>
      <c r="Q652" s="1"/>
      <c r="R652" s="16"/>
      <c r="T652" s="7" t="str">
        <f>Tabela813[[#This Row],[NR]]&amp;" - "&amp;Tabela813[[#This Row],[Especificação]]</f>
        <v>1.6.1.1.03.0.1.00 - Serviços de Registro, Certificação e Fiscalização - Principal</v>
      </c>
      <c r="U652" s="7" t="str">
        <f>Tabela813[[#This Row],[NR]]&amp; " - "&amp;Tabela813[[#This Row],[Especificação]]</f>
        <v>1.6.1.1.03.0.1.00 - Serviços de Registro, Certificação e Fiscalização - Principal</v>
      </c>
    </row>
    <row r="653" spans="1:21">
      <c r="A653" s="23"/>
      <c r="B653" s="29"/>
      <c r="C653" s="20" t="s">
        <v>781</v>
      </c>
      <c r="D653" s="20" t="s">
        <v>786</v>
      </c>
      <c r="E653" s="20" t="s">
        <v>781</v>
      </c>
      <c r="F653" s="20" t="s">
        <v>781</v>
      </c>
      <c r="G653" s="20" t="s">
        <v>794</v>
      </c>
      <c r="H653" s="20" t="s">
        <v>784</v>
      </c>
      <c r="I653" s="20" t="s">
        <v>790</v>
      </c>
      <c r="J653" s="20" t="s">
        <v>787</v>
      </c>
      <c r="K653" s="16" t="str">
        <f>IF(Tabela813[[#This Row],[C]]&lt;&gt;"",IF(Tabela813[[#This Row],[RED]]&lt;&gt;"",(Tabela813[[#This Row],[RED]] &amp; "."),"") &amp; CONCATENATE(Tabela813[[#This Row],[C]],".",Tabela813[[#This Row],[O]],".",Tabela813[[#This Row],[E]],".",Tabela813[[#This Row],[D1]],".",Tabela813[[#This Row],[D2]],".",Tabela813[[#This Row],[D3]],".",Tabela813[[#This Row],[T]],".",Tabela813[[#This Row],[D4]]),"")</f>
        <v>1.6.1.1.03.0.2.00</v>
      </c>
      <c r="L653" s="21" t="s">
        <v>3997</v>
      </c>
      <c r="M653" s="16" t="str">
        <f t="shared" si="10"/>
        <v>A</v>
      </c>
      <c r="N653" s="16">
        <f>IF(VALUE(Tabela813[[#This Row],[RED]]) &gt; 0,1,0) + IF(VALUE(J653)&gt;0,8,IF(VALUE(I653)&gt;0,7,IF(VALUE(H653)&gt;0,6,IF(VALUE(G653)&gt;0,5,IF(VALUE(F653)&gt;0,4,IF(VALUE(E653)&gt;0,3,IF(VALUE(D653)&gt;0,2,1)))))))</f>
        <v>7</v>
      </c>
      <c r="O653" s="20" t="s">
        <v>50</v>
      </c>
      <c r="P653" s="1" t="s">
        <v>283</v>
      </c>
      <c r="Q653" s="1"/>
      <c r="R653" s="16"/>
      <c r="T653" s="7" t="str">
        <f>Tabela813[[#This Row],[NR]]&amp;" - "&amp;Tabela813[[#This Row],[Especificação]]</f>
        <v>1.6.1.1.03.0.2.00 - Serviços de Registro, Certificação e Fiscalização - Multas e Juros de Mora</v>
      </c>
      <c r="U653" s="7" t="str">
        <f>Tabela813[[#This Row],[NR]]&amp; " - "&amp;Tabela813[[#This Row],[Especificação]]</f>
        <v>1.6.1.1.03.0.2.00 - Serviços de Registro, Certificação e Fiscalização - Multas e Juros de Mora</v>
      </c>
    </row>
    <row r="654" spans="1:21">
      <c r="A654" s="23"/>
      <c r="B654" s="29"/>
      <c r="C654" s="20" t="s">
        <v>781</v>
      </c>
      <c r="D654" s="20" t="s">
        <v>786</v>
      </c>
      <c r="E654" s="20" t="s">
        <v>781</v>
      </c>
      <c r="F654" s="20" t="s">
        <v>781</v>
      </c>
      <c r="G654" s="20" t="s">
        <v>794</v>
      </c>
      <c r="H654" s="20" t="s">
        <v>784</v>
      </c>
      <c r="I654" s="20" t="s">
        <v>782</v>
      </c>
      <c r="J654" s="20" t="s">
        <v>787</v>
      </c>
      <c r="K654" s="16" t="str">
        <f>IF(Tabela813[[#This Row],[C]]&lt;&gt;"",IF(Tabela813[[#This Row],[RED]]&lt;&gt;"",(Tabela813[[#This Row],[RED]] &amp; "."),"") &amp; CONCATENATE(Tabela813[[#This Row],[C]],".",Tabela813[[#This Row],[O]],".",Tabela813[[#This Row],[E]],".",Tabela813[[#This Row],[D1]],".",Tabela813[[#This Row],[D2]],".",Tabela813[[#This Row],[D3]],".",Tabela813[[#This Row],[T]],".",Tabela813[[#This Row],[D4]]),"")</f>
        <v>1.6.1.1.03.0.3.00</v>
      </c>
      <c r="L654" s="21" t="s">
        <v>3998</v>
      </c>
      <c r="M654" s="16" t="str">
        <f t="shared" si="10"/>
        <v>A</v>
      </c>
      <c r="N654" s="16">
        <f>IF(VALUE(Tabela813[[#This Row],[RED]]) &gt; 0,1,0) + IF(VALUE(J654)&gt;0,8,IF(VALUE(I654)&gt;0,7,IF(VALUE(H654)&gt;0,6,IF(VALUE(G654)&gt;0,5,IF(VALUE(F654)&gt;0,4,IF(VALUE(E654)&gt;0,3,IF(VALUE(D654)&gt;0,2,1)))))))</f>
        <v>7</v>
      </c>
      <c r="O654" s="20" t="s">
        <v>50</v>
      </c>
      <c r="P654" s="1" t="s">
        <v>283</v>
      </c>
      <c r="Q654" s="1"/>
      <c r="R654" s="16"/>
      <c r="T654" s="7" t="str">
        <f>Tabela813[[#This Row],[NR]]&amp;" - "&amp;Tabela813[[#This Row],[Especificação]]</f>
        <v>1.6.1.1.03.0.3.00 - Serviços de Registro, Certificação e Fiscalização - Dívida Ativa</v>
      </c>
      <c r="U654" s="7" t="str">
        <f>Tabela813[[#This Row],[NR]]&amp; " - "&amp;Tabela813[[#This Row],[Especificação]]</f>
        <v>1.6.1.1.03.0.3.00 - Serviços de Registro, Certificação e Fiscalização - Dívida Ativa</v>
      </c>
    </row>
    <row r="655" spans="1:21" ht="30">
      <c r="A655" s="23"/>
      <c r="B655" s="29"/>
      <c r="C655" s="20" t="s">
        <v>781</v>
      </c>
      <c r="D655" s="20" t="s">
        <v>786</v>
      </c>
      <c r="E655" s="20" t="s">
        <v>781</v>
      </c>
      <c r="F655" s="20" t="s">
        <v>781</v>
      </c>
      <c r="G655" s="20" t="s">
        <v>794</v>
      </c>
      <c r="H655" s="20" t="s">
        <v>784</v>
      </c>
      <c r="I655" s="20" t="s">
        <v>791</v>
      </c>
      <c r="J655" s="20" t="s">
        <v>787</v>
      </c>
      <c r="K655" s="16" t="str">
        <f>IF(Tabela813[[#This Row],[C]]&lt;&gt;"",IF(Tabela813[[#This Row],[RED]]&lt;&gt;"",(Tabela813[[#This Row],[RED]] &amp; "."),"") &amp; CONCATENATE(Tabela813[[#This Row],[C]],".",Tabela813[[#This Row],[O]],".",Tabela813[[#This Row],[E]],".",Tabela813[[#This Row],[D1]],".",Tabela813[[#This Row],[D2]],".",Tabela813[[#This Row],[D3]],".",Tabela813[[#This Row],[T]],".",Tabela813[[#This Row],[D4]]),"")</f>
        <v>1.6.1.1.03.0.4.00</v>
      </c>
      <c r="L655" s="21" t="s">
        <v>3999</v>
      </c>
      <c r="M655" s="16" t="str">
        <f t="shared" si="10"/>
        <v>A</v>
      </c>
      <c r="N655" s="16">
        <f>IF(VALUE(Tabela813[[#This Row],[RED]]) &gt; 0,1,0) + IF(VALUE(J655)&gt;0,8,IF(VALUE(I655)&gt;0,7,IF(VALUE(H655)&gt;0,6,IF(VALUE(G655)&gt;0,5,IF(VALUE(F655)&gt;0,4,IF(VALUE(E655)&gt;0,3,IF(VALUE(D655)&gt;0,2,1)))))))</f>
        <v>7</v>
      </c>
      <c r="O655" s="20" t="s">
        <v>50</v>
      </c>
      <c r="P655" s="1" t="s">
        <v>283</v>
      </c>
      <c r="Q655" s="1"/>
      <c r="R655" s="16"/>
      <c r="T655" s="7" t="str">
        <f>Tabela813[[#This Row],[NR]]&amp;" - "&amp;Tabela813[[#This Row],[Especificação]]</f>
        <v>1.6.1.1.03.0.4.00 - Serviços de Registro, Certificação e Fiscalização - Dívida Ativa - Multas e Juros de Mora da Dívida Ativa</v>
      </c>
      <c r="U655" s="7" t="str">
        <f>Tabela813[[#This Row],[NR]]&amp; " - "&amp;Tabela813[[#This Row],[Especificação]]</f>
        <v>1.6.1.1.03.0.4.00 - Serviços de Registro, Certificação e Fiscalização - Dívida Ativa - Multas e Juros de Mora da Dívida Ativa</v>
      </c>
    </row>
    <row r="656" spans="1:21">
      <c r="A656" s="23"/>
      <c r="B656" s="29"/>
      <c r="C656" s="20" t="s">
        <v>781</v>
      </c>
      <c r="D656" s="20" t="s">
        <v>786</v>
      </c>
      <c r="E656" s="20" t="s">
        <v>781</v>
      </c>
      <c r="F656" s="20" t="s">
        <v>781</v>
      </c>
      <c r="G656" s="20" t="s">
        <v>794</v>
      </c>
      <c r="H656" s="20" t="s">
        <v>784</v>
      </c>
      <c r="I656" s="20" t="s">
        <v>792</v>
      </c>
      <c r="J656" s="20" t="s">
        <v>787</v>
      </c>
      <c r="K656" s="16" t="str">
        <f>IF(Tabela813[[#This Row],[C]]&lt;&gt;"",IF(Tabela813[[#This Row],[RED]]&lt;&gt;"",(Tabela813[[#This Row],[RED]] &amp; "."),"") &amp; CONCATENATE(Tabela813[[#This Row],[C]],".",Tabela813[[#This Row],[O]],".",Tabela813[[#This Row],[E]],".",Tabela813[[#This Row],[D1]],".",Tabela813[[#This Row],[D2]],".",Tabela813[[#This Row],[D3]],".",Tabela813[[#This Row],[T]],".",Tabela813[[#This Row],[D4]]),"")</f>
        <v>1.6.1.1.03.0.5.00</v>
      </c>
      <c r="L656" s="21" t="s">
        <v>4000</v>
      </c>
      <c r="M656" s="16" t="str">
        <f t="shared" si="10"/>
        <v>A</v>
      </c>
      <c r="N656" s="16">
        <f>IF(VALUE(Tabela813[[#This Row],[RED]]) &gt; 0,1,0) + IF(VALUE(J656)&gt;0,8,IF(VALUE(I656)&gt;0,7,IF(VALUE(H656)&gt;0,6,IF(VALUE(G656)&gt;0,5,IF(VALUE(F656)&gt;0,4,IF(VALUE(E656)&gt;0,3,IF(VALUE(D656)&gt;0,2,1)))))))</f>
        <v>7</v>
      </c>
      <c r="O656" s="20" t="s">
        <v>50</v>
      </c>
      <c r="P656" s="1" t="s">
        <v>283</v>
      </c>
      <c r="Q656" s="1"/>
      <c r="R656" s="16"/>
      <c r="T656" s="7" t="str">
        <f>Tabela813[[#This Row],[NR]]&amp;" - "&amp;Tabela813[[#This Row],[Especificação]]</f>
        <v>1.6.1.1.03.0.5.00 - Serviços de Registro, Certificação e Fiscalização - Multas</v>
      </c>
      <c r="U656" s="7" t="str">
        <f>Tabela813[[#This Row],[NR]]&amp; " - "&amp;Tabela813[[#This Row],[Especificação]]</f>
        <v>1.6.1.1.03.0.5.00 - Serviços de Registro, Certificação e Fiscalização - Multas</v>
      </c>
    </row>
    <row r="657" spans="1:21">
      <c r="A657" s="23"/>
      <c r="B657" s="29"/>
      <c r="C657" s="20" t="s">
        <v>781</v>
      </c>
      <c r="D657" s="20" t="s">
        <v>786</v>
      </c>
      <c r="E657" s="20" t="s">
        <v>781</v>
      </c>
      <c r="F657" s="20" t="s">
        <v>781</v>
      </c>
      <c r="G657" s="20" t="s">
        <v>794</v>
      </c>
      <c r="H657" s="20" t="s">
        <v>784</v>
      </c>
      <c r="I657" s="20" t="s">
        <v>786</v>
      </c>
      <c r="J657" s="20" t="s">
        <v>787</v>
      </c>
      <c r="K657" s="16" t="str">
        <f>IF(Tabela813[[#This Row],[C]]&lt;&gt;"",IF(Tabela813[[#This Row],[RED]]&lt;&gt;"",(Tabela813[[#This Row],[RED]] &amp; "."),"") &amp; CONCATENATE(Tabela813[[#This Row],[C]],".",Tabela813[[#This Row],[O]],".",Tabela813[[#This Row],[E]],".",Tabela813[[#This Row],[D1]],".",Tabela813[[#This Row],[D2]],".",Tabela813[[#This Row],[D3]],".",Tabela813[[#This Row],[T]],".",Tabela813[[#This Row],[D4]]),"")</f>
        <v>1.6.1.1.03.0.6.00</v>
      </c>
      <c r="L657" s="21" t="s">
        <v>4001</v>
      </c>
      <c r="M657" s="16" t="str">
        <f t="shared" si="10"/>
        <v>A</v>
      </c>
      <c r="N657" s="16">
        <f>IF(VALUE(Tabela813[[#This Row],[RED]]) &gt; 0,1,0) + IF(VALUE(J657)&gt;0,8,IF(VALUE(I657)&gt;0,7,IF(VALUE(H657)&gt;0,6,IF(VALUE(G657)&gt;0,5,IF(VALUE(F657)&gt;0,4,IF(VALUE(E657)&gt;0,3,IF(VALUE(D657)&gt;0,2,1)))))))</f>
        <v>7</v>
      </c>
      <c r="O657" s="20" t="s">
        <v>50</v>
      </c>
      <c r="P657" s="1" t="s">
        <v>283</v>
      </c>
      <c r="Q657" s="1"/>
      <c r="R657" s="16"/>
      <c r="T657" s="7" t="str">
        <f>Tabela813[[#This Row],[NR]]&amp;" - "&amp;Tabela813[[#This Row],[Especificação]]</f>
        <v>1.6.1.1.03.0.6.00 - Serviços de Registro, Certificação e Fiscalização - Juros de Mora</v>
      </c>
      <c r="U657" s="7" t="str">
        <f>Tabela813[[#This Row],[NR]]&amp; " - "&amp;Tabela813[[#This Row],[Especificação]]</f>
        <v>1.6.1.1.03.0.6.00 - Serviços de Registro, Certificação e Fiscalização - Juros de Mora</v>
      </c>
    </row>
    <row r="658" spans="1:21" ht="30">
      <c r="A658" s="23"/>
      <c r="B658" s="29"/>
      <c r="C658" s="20" t="s">
        <v>781</v>
      </c>
      <c r="D658" s="20" t="s">
        <v>786</v>
      </c>
      <c r="E658" s="20" t="s">
        <v>781</v>
      </c>
      <c r="F658" s="20" t="s">
        <v>781</v>
      </c>
      <c r="G658" s="20" t="s">
        <v>794</v>
      </c>
      <c r="H658" s="20" t="s">
        <v>784</v>
      </c>
      <c r="I658" s="20" t="s">
        <v>788</v>
      </c>
      <c r="J658" s="20" t="s">
        <v>787</v>
      </c>
      <c r="K658" s="16" t="str">
        <f>IF(Tabela813[[#This Row],[C]]&lt;&gt;"",IF(Tabela813[[#This Row],[RED]]&lt;&gt;"",(Tabela813[[#This Row],[RED]] &amp; "."),"") &amp; CONCATENATE(Tabela813[[#This Row],[C]],".",Tabela813[[#This Row],[O]],".",Tabela813[[#This Row],[E]],".",Tabela813[[#This Row],[D1]],".",Tabela813[[#This Row],[D2]],".",Tabela813[[#This Row],[D3]],".",Tabela813[[#This Row],[T]],".",Tabela813[[#This Row],[D4]]),"")</f>
        <v>1.6.1.1.03.0.7.00</v>
      </c>
      <c r="L658" s="21" t="s">
        <v>4002</v>
      </c>
      <c r="M658" s="16" t="str">
        <f t="shared" si="10"/>
        <v>A</v>
      </c>
      <c r="N658" s="16">
        <f>IF(VALUE(Tabela813[[#This Row],[RED]]) &gt; 0,1,0) + IF(VALUE(J658)&gt;0,8,IF(VALUE(I658)&gt;0,7,IF(VALUE(H658)&gt;0,6,IF(VALUE(G658)&gt;0,5,IF(VALUE(F658)&gt;0,4,IF(VALUE(E658)&gt;0,3,IF(VALUE(D658)&gt;0,2,1)))))))</f>
        <v>7</v>
      </c>
      <c r="O658" s="20" t="s">
        <v>50</v>
      </c>
      <c r="P658" s="1" t="s">
        <v>283</v>
      </c>
      <c r="Q658" s="1"/>
      <c r="R658" s="16"/>
      <c r="T658" s="7" t="str">
        <f>Tabela813[[#This Row],[NR]]&amp;" - "&amp;Tabela813[[#This Row],[Especificação]]</f>
        <v>1.6.1.1.03.0.7.00 - Serviços de Registro, Certificação e Fiscalização - Dívida Ativa - Multas da Dívida Ativa</v>
      </c>
      <c r="U658" s="7" t="str">
        <f>Tabela813[[#This Row],[NR]]&amp; " - "&amp;Tabela813[[#This Row],[Especificação]]</f>
        <v>1.6.1.1.03.0.7.00 - Serviços de Registro, Certificação e Fiscalização - Dívida Ativa - Multas da Dívida Ativa</v>
      </c>
    </row>
    <row r="659" spans="1:21" ht="30">
      <c r="A659" s="23"/>
      <c r="B659" s="29"/>
      <c r="C659" s="20" t="s">
        <v>781</v>
      </c>
      <c r="D659" s="20" t="s">
        <v>786</v>
      </c>
      <c r="E659" s="20" t="s">
        <v>781</v>
      </c>
      <c r="F659" s="20" t="s">
        <v>781</v>
      </c>
      <c r="G659" s="20" t="s">
        <v>794</v>
      </c>
      <c r="H659" s="20" t="s">
        <v>784</v>
      </c>
      <c r="I659" s="20" t="s">
        <v>789</v>
      </c>
      <c r="J659" s="20" t="s">
        <v>787</v>
      </c>
      <c r="K659" s="16" t="str">
        <f>IF(Tabela813[[#This Row],[C]]&lt;&gt;"",IF(Tabela813[[#This Row],[RED]]&lt;&gt;"",(Tabela813[[#This Row],[RED]] &amp; "."),"") &amp; CONCATENATE(Tabela813[[#This Row],[C]],".",Tabela813[[#This Row],[O]],".",Tabela813[[#This Row],[E]],".",Tabela813[[#This Row],[D1]],".",Tabela813[[#This Row],[D2]],".",Tabela813[[#This Row],[D3]],".",Tabela813[[#This Row],[T]],".",Tabela813[[#This Row],[D4]]),"")</f>
        <v>1.6.1.1.03.0.8.00</v>
      </c>
      <c r="L659" s="21" t="s">
        <v>4003</v>
      </c>
      <c r="M659" s="16" t="str">
        <f t="shared" si="10"/>
        <v>A</v>
      </c>
      <c r="N659" s="16">
        <f>IF(VALUE(Tabela813[[#This Row],[RED]]) &gt; 0,1,0) + IF(VALUE(J659)&gt;0,8,IF(VALUE(I659)&gt;0,7,IF(VALUE(H659)&gt;0,6,IF(VALUE(G659)&gt;0,5,IF(VALUE(F659)&gt;0,4,IF(VALUE(E659)&gt;0,3,IF(VALUE(D659)&gt;0,2,1)))))))</f>
        <v>7</v>
      </c>
      <c r="O659" s="20" t="s">
        <v>50</v>
      </c>
      <c r="P659" s="1" t="s">
        <v>283</v>
      </c>
      <c r="Q659" s="1"/>
      <c r="R659" s="16"/>
      <c r="T659" s="7" t="str">
        <f>Tabela813[[#This Row],[NR]]&amp;" - "&amp;Tabela813[[#This Row],[Especificação]]</f>
        <v>1.6.1.1.03.0.8.00 - Serviços de Registro, Certificação e Fiscalização - Juros de Mora da Dívida Ativa</v>
      </c>
      <c r="U659" s="7" t="str">
        <f>Tabela813[[#This Row],[NR]]&amp; " - "&amp;Tabela813[[#This Row],[Especificação]]</f>
        <v>1.6.1.1.03.0.8.00 - Serviços de Registro, Certificação e Fiscalização - Juros de Mora da Dívida Ativa</v>
      </c>
    </row>
    <row r="660" spans="1:21" ht="30">
      <c r="A660" s="23"/>
      <c r="B660" s="29"/>
      <c r="C660" s="20" t="s">
        <v>781</v>
      </c>
      <c r="D660" s="20" t="s">
        <v>786</v>
      </c>
      <c r="E660" s="20" t="s">
        <v>781</v>
      </c>
      <c r="F660" s="20" t="s">
        <v>781</v>
      </c>
      <c r="G660" s="20" t="s">
        <v>795</v>
      </c>
      <c r="H660" s="20" t="s">
        <v>784</v>
      </c>
      <c r="I660" s="20" t="s">
        <v>784</v>
      </c>
      <c r="J660" s="20" t="s">
        <v>787</v>
      </c>
      <c r="K660" s="16" t="str">
        <f>IF(Tabela813[[#This Row],[C]]&lt;&gt;"",IF(Tabela813[[#This Row],[RED]]&lt;&gt;"",(Tabela813[[#This Row],[RED]] &amp; "."),"") &amp; CONCATENATE(Tabela813[[#This Row],[C]],".",Tabela813[[#This Row],[O]],".",Tabela813[[#This Row],[E]],".",Tabela813[[#This Row],[D1]],".",Tabela813[[#This Row],[D2]],".",Tabela813[[#This Row],[D3]],".",Tabela813[[#This Row],[T]],".",Tabela813[[#This Row],[D4]]),"")</f>
        <v>1.6.1.1.04.0.0.00</v>
      </c>
      <c r="L660" s="21" t="s">
        <v>284</v>
      </c>
      <c r="M660" s="16" t="str">
        <f t="shared" si="10"/>
        <v>S</v>
      </c>
      <c r="N660" s="16">
        <f>IF(VALUE(Tabela813[[#This Row],[RED]]) &gt; 0,1,0) + IF(VALUE(J660)&gt;0,8,IF(VALUE(I660)&gt;0,7,IF(VALUE(H660)&gt;0,6,IF(VALUE(G660)&gt;0,5,IF(VALUE(F660)&gt;0,4,IF(VALUE(E660)&gt;0,3,IF(VALUE(D660)&gt;0,2,1)))))))</f>
        <v>5</v>
      </c>
      <c r="O660" s="20" t="s">
        <v>50</v>
      </c>
      <c r="P660" s="1" t="s">
        <v>285</v>
      </c>
      <c r="Q660" s="1"/>
      <c r="R660" s="16"/>
      <c r="T660" s="7" t="str">
        <f>Tabela813[[#This Row],[NR]]&amp;" - "&amp;Tabela813[[#This Row],[Especificação]]</f>
        <v>1.6.1.1.04.0.0.00 - Serviços de Informação e Tecnologia</v>
      </c>
      <c r="U660" s="7" t="str">
        <f>Tabela813[[#This Row],[NR]]&amp; " - "&amp;Tabela813[[#This Row],[Especificação]]</f>
        <v>1.6.1.1.04.0.0.00 - Serviços de Informação e Tecnologia</v>
      </c>
    </row>
    <row r="661" spans="1:21" ht="30">
      <c r="A661" s="23"/>
      <c r="B661" s="29"/>
      <c r="C661" s="20" t="s">
        <v>781</v>
      </c>
      <c r="D661" s="20" t="s">
        <v>786</v>
      </c>
      <c r="E661" s="20" t="s">
        <v>781</v>
      </c>
      <c r="F661" s="20" t="s">
        <v>781</v>
      </c>
      <c r="G661" s="20" t="s">
        <v>795</v>
      </c>
      <c r="H661" s="20" t="s">
        <v>784</v>
      </c>
      <c r="I661" s="20" t="s">
        <v>781</v>
      </c>
      <c r="J661" s="20" t="s">
        <v>787</v>
      </c>
      <c r="K661" s="16" t="str">
        <f>IF(Tabela813[[#This Row],[C]]&lt;&gt;"",IF(Tabela813[[#This Row],[RED]]&lt;&gt;"",(Tabela813[[#This Row],[RED]] &amp; "."),"") &amp; CONCATENATE(Tabela813[[#This Row],[C]],".",Tabela813[[#This Row],[O]],".",Tabela813[[#This Row],[E]],".",Tabela813[[#This Row],[D1]],".",Tabela813[[#This Row],[D2]],".",Tabela813[[#This Row],[D3]],".",Tabela813[[#This Row],[T]],".",Tabela813[[#This Row],[D4]]),"")</f>
        <v>1.6.1.1.04.0.1.00</v>
      </c>
      <c r="L661" s="21" t="s">
        <v>4004</v>
      </c>
      <c r="M661" s="16" t="str">
        <f t="shared" si="10"/>
        <v>A</v>
      </c>
      <c r="N661" s="16">
        <f>IF(VALUE(Tabela813[[#This Row],[RED]]) &gt; 0,1,0) + IF(VALUE(J661)&gt;0,8,IF(VALUE(I661)&gt;0,7,IF(VALUE(H661)&gt;0,6,IF(VALUE(G661)&gt;0,5,IF(VALUE(F661)&gt;0,4,IF(VALUE(E661)&gt;0,3,IF(VALUE(D661)&gt;0,2,1)))))))</f>
        <v>7</v>
      </c>
      <c r="O661" s="20" t="s">
        <v>50</v>
      </c>
      <c r="P661" s="1" t="s">
        <v>285</v>
      </c>
      <c r="Q661" s="1"/>
      <c r="R661" s="16"/>
      <c r="T661" s="7" t="str">
        <f>Tabela813[[#This Row],[NR]]&amp;" - "&amp;Tabela813[[#This Row],[Especificação]]</f>
        <v>1.6.1.1.04.0.1.00 - Serviços de Informação e Tecnologia - Principal</v>
      </c>
      <c r="U661" s="7" t="str">
        <f>Tabela813[[#This Row],[NR]]&amp; " - "&amp;Tabela813[[#This Row],[Especificação]]</f>
        <v>1.6.1.1.04.0.1.00 - Serviços de Informação e Tecnologia - Principal</v>
      </c>
    </row>
    <row r="662" spans="1:21" ht="30">
      <c r="A662" s="23"/>
      <c r="B662" s="29"/>
      <c r="C662" s="20" t="s">
        <v>781</v>
      </c>
      <c r="D662" s="20" t="s">
        <v>786</v>
      </c>
      <c r="E662" s="20" t="s">
        <v>781</v>
      </c>
      <c r="F662" s="20" t="s">
        <v>781</v>
      </c>
      <c r="G662" s="20" t="s">
        <v>795</v>
      </c>
      <c r="H662" s="20" t="s">
        <v>784</v>
      </c>
      <c r="I662" s="20" t="s">
        <v>790</v>
      </c>
      <c r="J662" s="20" t="s">
        <v>787</v>
      </c>
      <c r="K662" s="16" t="str">
        <f>IF(Tabela813[[#This Row],[C]]&lt;&gt;"",IF(Tabela813[[#This Row],[RED]]&lt;&gt;"",(Tabela813[[#This Row],[RED]] &amp; "."),"") &amp; CONCATENATE(Tabela813[[#This Row],[C]],".",Tabela813[[#This Row],[O]],".",Tabela813[[#This Row],[E]],".",Tabela813[[#This Row],[D1]],".",Tabela813[[#This Row],[D2]],".",Tabela813[[#This Row],[D3]],".",Tabela813[[#This Row],[T]],".",Tabela813[[#This Row],[D4]]),"")</f>
        <v>1.6.1.1.04.0.2.00</v>
      </c>
      <c r="L662" s="21" t="s">
        <v>4005</v>
      </c>
      <c r="M662" s="16" t="str">
        <f t="shared" si="10"/>
        <v>A</v>
      </c>
      <c r="N662" s="16">
        <f>IF(VALUE(Tabela813[[#This Row],[RED]]) &gt; 0,1,0) + IF(VALUE(J662)&gt;0,8,IF(VALUE(I662)&gt;0,7,IF(VALUE(H662)&gt;0,6,IF(VALUE(G662)&gt;0,5,IF(VALUE(F662)&gt;0,4,IF(VALUE(E662)&gt;0,3,IF(VALUE(D662)&gt;0,2,1)))))))</f>
        <v>7</v>
      </c>
      <c r="O662" s="20" t="s">
        <v>50</v>
      </c>
      <c r="P662" s="1" t="s">
        <v>285</v>
      </c>
      <c r="Q662" s="1"/>
      <c r="R662" s="16"/>
      <c r="T662" s="7" t="str">
        <f>Tabela813[[#This Row],[NR]]&amp;" - "&amp;Tabela813[[#This Row],[Especificação]]</f>
        <v>1.6.1.1.04.0.2.00 - Serviços de Informação e Tecnologia - Multas e Juros de Mora</v>
      </c>
      <c r="U662" s="7" t="str">
        <f>Tabela813[[#This Row],[NR]]&amp; " - "&amp;Tabela813[[#This Row],[Especificação]]</f>
        <v>1.6.1.1.04.0.2.00 - Serviços de Informação e Tecnologia - Multas e Juros de Mora</v>
      </c>
    </row>
    <row r="663" spans="1:21" ht="30">
      <c r="A663" s="23"/>
      <c r="B663" s="29"/>
      <c r="C663" s="20" t="s">
        <v>781</v>
      </c>
      <c r="D663" s="20" t="s">
        <v>786</v>
      </c>
      <c r="E663" s="20" t="s">
        <v>781</v>
      </c>
      <c r="F663" s="20" t="s">
        <v>781</v>
      </c>
      <c r="G663" s="20" t="s">
        <v>795</v>
      </c>
      <c r="H663" s="20" t="s">
        <v>784</v>
      </c>
      <c r="I663" s="20" t="s">
        <v>782</v>
      </c>
      <c r="J663" s="20" t="s">
        <v>787</v>
      </c>
      <c r="K663" s="16" t="str">
        <f>IF(Tabela813[[#This Row],[C]]&lt;&gt;"",IF(Tabela813[[#This Row],[RED]]&lt;&gt;"",(Tabela813[[#This Row],[RED]] &amp; "."),"") &amp; CONCATENATE(Tabela813[[#This Row],[C]],".",Tabela813[[#This Row],[O]],".",Tabela813[[#This Row],[E]],".",Tabela813[[#This Row],[D1]],".",Tabela813[[#This Row],[D2]],".",Tabela813[[#This Row],[D3]],".",Tabela813[[#This Row],[T]],".",Tabela813[[#This Row],[D4]]),"")</f>
        <v>1.6.1.1.04.0.3.00</v>
      </c>
      <c r="L663" s="21" t="s">
        <v>4006</v>
      </c>
      <c r="M663" s="16" t="str">
        <f t="shared" si="10"/>
        <v>A</v>
      </c>
      <c r="N663" s="16">
        <f>IF(VALUE(Tabela813[[#This Row],[RED]]) &gt; 0,1,0) + IF(VALUE(J663)&gt;0,8,IF(VALUE(I663)&gt;0,7,IF(VALUE(H663)&gt;0,6,IF(VALUE(G663)&gt;0,5,IF(VALUE(F663)&gt;0,4,IF(VALUE(E663)&gt;0,3,IF(VALUE(D663)&gt;0,2,1)))))))</f>
        <v>7</v>
      </c>
      <c r="O663" s="20" t="s">
        <v>50</v>
      </c>
      <c r="P663" s="1" t="s">
        <v>285</v>
      </c>
      <c r="Q663" s="1"/>
      <c r="R663" s="16"/>
      <c r="T663" s="7" t="str">
        <f>Tabela813[[#This Row],[NR]]&amp;" - "&amp;Tabela813[[#This Row],[Especificação]]</f>
        <v>1.6.1.1.04.0.3.00 - Serviços de Informação e Tecnologia - Dívida Ativa</v>
      </c>
      <c r="U663" s="7" t="str">
        <f>Tabela813[[#This Row],[NR]]&amp; " - "&amp;Tabela813[[#This Row],[Especificação]]</f>
        <v>1.6.1.1.04.0.3.00 - Serviços de Informação e Tecnologia - Dívida Ativa</v>
      </c>
    </row>
    <row r="664" spans="1:21" ht="30">
      <c r="A664" s="23"/>
      <c r="B664" s="29"/>
      <c r="C664" s="20" t="s">
        <v>781</v>
      </c>
      <c r="D664" s="20" t="s">
        <v>786</v>
      </c>
      <c r="E664" s="20" t="s">
        <v>781</v>
      </c>
      <c r="F664" s="20" t="s">
        <v>781</v>
      </c>
      <c r="G664" s="20" t="s">
        <v>795</v>
      </c>
      <c r="H664" s="20" t="s">
        <v>784</v>
      </c>
      <c r="I664" s="20" t="s">
        <v>791</v>
      </c>
      <c r="J664" s="20" t="s">
        <v>787</v>
      </c>
      <c r="K664" s="16" t="str">
        <f>IF(Tabela813[[#This Row],[C]]&lt;&gt;"",IF(Tabela813[[#This Row],[RED]]&lt;&gt;"",(Tabela813[[#This Row],[RED]] &amp; "."),"") &amp; CONCATENATE(Tabela813[[#This Row],[C]],".",Tabela813[[#This Row],[O]],".",Tabela813[[#This Row],[E]],".",Tabela813[[#This Row],[D1]],".",Tabela813[[#This Row],[D2]],".",Tabela813[[#This Row],[D3]],".",Tabela813[[#This Row],[T]],".",Tabela813[[#This Row],[D4]]),"")</f>
        <v>1.6.1.1.04.0.4.00</v>
      </c>
      <c r="L664" s="21" t="s">
        <v>4007</v>
      </c>
      <c r="M664" s="16" t="str">
        <f t="shared" si="10"/>
        <v>A</v>
      </c>
      <c r="N664" s="16">
        <f>IF(VALUE(Tabela813[[#This Row],[RED]]) &gt; 0,1,0) + IF(VALUE(J664)&gt;0,8,IF(VALUE(I664)&gt;0,7,IF(VALUE(H664)&gt;0,6,IF(VALUE(G664)&gt;0,5,IF(VALUE(F664)&gt;0,4,IF(VALUE(E664)&gt;0,3,IF(VALUE(D664)&gt;0,2,1)))))))</f>
        <v>7</v>
      </c>
      <c r="O664" s="20" t="s">
        <v>50</v>
      </c>
      <c r="P664" s="1" t="s">
        <v>285</v>
      </c>
      <c r="Q664" s="1"/>
      <c r="R664" s="16"/>
      <c r="T664" s="7" t="str">
        <f>Tabela813[[#This Row],[NR]]&amp;" - "&amp;Tabela813[[#This Row],[Especificação]]</f>
        <v>1.6.1.1.04.0.4.00 - Serviços de Informação e Tecnologia - Dívida Ativa - Multas e Juros de Mora da Dívida Ativa</v>
      </c>
      <c r="U664" s="7" t="str">
        <f>Tabela813[[#This Row],[NR]]&amp; " - "&amp;Tabela813[[#This Row],[Especificação]]</f>
        <v>1.6.1.1.04.0.4.00 - Serviços de Informação e Tecnologia - Dívida Ativa - Multas e Juros de Mora da Dívida Ativa</v>
      </c>
    </row>
    <row r="665" spans="1:21" ht="30">
      <c r="A665" s="23"/>
      <c r="B665" s="29"/>
      <c r="C665" s="20" t="s">
        <v>781</v>
      </c>
      <c r="D665" s="20" t="s">
        <v>786</v>
      </c>
      <c r="E665" s="20" t="s">
        <v>781</v>
      </c>
      <c r="F665" s="20" t="s">
        <v>781</v>
      </c>
      <c r="G665" s="20" t="s">
        <v>795</v>
      </c>
      <c r="H665" s="20" t="s">
        <v>784</v>
      </c>
      <c r="I665" s="20" t="s">
        <v>792</v>
      </c>
      <c r="J665" s="20" t="s">
        <v>787</v>
      </c>
      <c r="K665" s="16" t="str">
        <f>IF(Tabela813[[#This Row],[C]]&lt;&gt;"",IF(Tabela813[[#This Row],[RED]]&lt;&gt;"",(Tabela813[[#This Row],[RED]] &amp; "."),"") &amp; CONCATENATE(Tabela813[[#This Row],[C]],".",Tabela813[[#This Row],[O]],".",Tabela813[[#This Row],[E]],".",Tabela813[[#This Row],[D1]],".",Tabela813[[#This Row],[D2]],".",Tabela813[[#This Row],[D3]],".",Tabela813[[#This Row],[T]],".",Tabela813[[#This Row],[D4]]),"")</f>
        <v>1.6.1.1.04.0.5.00</v>
      </c>
      <c r="L665" s="21" t="s">
        <v>4008</v>
      </c>
      <c r="M665" s="16" t="str">
        <f t="shared" si="10"/>
        <v>A</v>
      </c>
      <c r="N665" s="16">
        <f>IF(VALUE(Tabela813[[#This Row],[RED]]) &gt; 0,1,0) + IF(VALUE(J665)&gt;0,8,IF(VALUE(I665)&gt;0,7,IF(VALUE(H665)&gt;0,6,IF(VALUE(G665)&gt;0,5,IF(VALUE(F665)&gt;0,4,IF(VALUE(E665)&gt;0,3,IF(VALUE(D665)&gt;0,2,1)))))))</f>
        <v>7</v>
      </c>
      <c r="O665" s="20" t="s">
        <v>50</v>
      </c>
      <c r="P665" s="1" t="s">
        <v>285</v>
      </c>
      <c r="Q665" s="1"/>
      <c r="R665" s="16"/>
      <c r="T665" s="7" t="str">
        <f>Tabela813[[#This Row],[NR]]&amp;" - "&amp;Tabela813[[#This Row],[Especificação]]</f>
        <v>1.6.1.1.04.0.5.00 - Serviços de Informação e Tecnologia - Multas</v>
      </c>
      <c r="U665" s="7" t="str">
        <f>Tabela813[[#This Row],[NR]]&amp; " - "&amp;Tabela813[[#This Row],[Especificação]]</f>
        <v>1.6.1.1.04.0.5.00 - Serviços de Informação e Tecnologia - Multas</v>
      </c>
    </row>
    <row r="666" spans="1:21" ht="30">
      <c r="A666" s="23"/>
      <c r="B666" s="29"/>
      <c r="C666" s="20" t="s">
        <v>781</v>
      </c>
      <c r="D666" s="20" t="s">
        <v>786</v>
      </c>
      <c r="E666" s="20" t="s">
        <v>781</v>
      </c>
      <c r="F666" s="20" t="s">
        <v>781</v>
      </c>
      <c r="G666" s="20" t="s">
        <v>795</v>
      </c>
      <c r="H666" s="20" t="s">
        <v>784</v>
      </c>
      <c r="I666" s="20" t="s">
        <v>786</v>
      </c>
      <c r="J666" s="20" t="s">
        <v>787</v>
      </c>
      <c r="K666" s="16" t="str">
        <f>IF(Tabela813[[#This Row],[C]]&lt;&gt;"",IF(Tabela813[[#This Row],[RED]]&lt;&gt;"",(Tabela813[[#This Row],[RED]] &amp; "."),"") &amp; CONCATENATE(Tabela813[[#This Row],[C]],".",Tabela813[[#This Row],[O]],".",Tabela813[[#This Row],[E]],".",Tabela813[[#This Row],[D1]],".",Tabela813[[#This Row],[D2]],".",Tabela813[[#This Row],[D3]],".",Tabela813[[#This Row],[T]],".",Tabela813[[#This Row],[D4]]),"")</f>
        <v>1.6.1.1.04.0.6.00</v>
      </c>
      <c r="L666" s="21" t="s">
        <v>4009</v>
      </c>
      <c r="M666" s="16" t="str">
        <f t="shared" si="10"/>
        <v>A</v>
      </c>
      <c r="N666" s="16">
        <f>IF(VALUE(Tabela813[[#This Row],[RED]]) &gt; 0,1,0) + IF(VALUE(J666)&gt;0,8,IF(VALUE(I666)&gt;0,7,IF(VALUE(H666)&gt;0,6,IF(VALUE(G666)&gt;0,5,IF(VALUE(F666)&gt;0,4,IF(VALUE(E666)&gt;0,3,IF(VALUE(D666)&gt;0,2,1)))))))</f>
        <v>7</v>
      </c>
      <c r="O666" s="20" t="s">
        <v>50</v>
      </c>
      <c r="P666" s="1" t="s">
        <v>285</v>
      </c>
      <c r="Q666" s="1"/>
      <c r="R666" s="16"/>
      <c r="T666" s="7" t="str">
        <f>Tabela813[[#This Row],[NR]]&amp;" - "&amp;Tabela813[[#This Row],[Especificação]]</f>
        <v>1.6.1.1.04.0.6.00 - Serviços de Informação e Tecnologia - Juros de Mora</v>
      </c>
      <c r="U666" s="7" t="str">
        <f>Tabela813[[#This Row],[NR]]&amp; " - "&amp;Tabela813[[#This Row],[Especificação]]</f>
        <v>1.6.1.1.04.0.6.00 - Serviços de Informação e Tecnologia - Juros de Mora</v>
      </c>
    </row>
    <row r="667" spans="1:21" ht="30">
      <c r="A667" s="23"/>
      <c r="B667" s="29"/>
      <c r="C667" s="20" t="s">
        <v>781</v>
      </c>
      <c r="D667" s="20" t="s">
        <v>786</v>
      </c>
      <c r="E667" s="20" t="s">
        <v>781</v>
      </c>
      <c r="F667" s="20" t="s">
        <v>781</v>
      </c>
      <c r="G667" s="20" t="s">
        <v>795</v>
      </c>
      <c r="H667" s="20" t="s">
        <v>784</v>
      </c>
      <c r="I667" s="20" t="s">
        <v>788</v>
      </c>
      <c r="J667" s="20" t="s">
        <v>787</v>
      </c>
      <c r="K667" s="16" t="str">
        <f>IF(Tabela813[[#This Row],[C]]&lt;&gt;"",IF(Tabela813[[#This Row],[RED]]&lt;&gt;"",(Tabela813[[#This Row],[RED]] &amp; "."),"") &amp; CONCATENATE(Tabela813[[#This Row],[C]],".",Tabela813[[#This Row],[O]],".",Tabela813[[#This Row],[E]],".",Tabela813[[#This Row],[D1]],".",Tabela813[[#This Row],[D2]],".",Tabela813[[#This Row],[D3]],".",Tabela813[[#This Row],[T]],".",Tabela813[[#This Row],[D4]]),"")</f>
        <v>1.6.1.1.04.0.7.00</v>
      </c>
      <c r="L667" s="21" t="s">
        <v>4010</v>
      </c>
      <c r="M667" s="16" t="str">
        <f t="shared" si="10"/>
        <v>A</v>
      </c>
      <c r="N667" s="16">
        <f>IF(VALUE(Tabela813[[#This Row],[RED]]) &gt; 0,1,0) + IF(VALUE(J667)&gt;0,8,IF(VALUE(I667)&gt;0,7,IF(VALUE(H667)&gt;0,6,IF(VALUE(G667)&gt;0,5,IF(VALUE(F667)&gt;0,4,IF(VALUE(E667)&gt;0,3,IF(VALUE(D667)&gt;0,2,1)))))))</f>
        <v>7</v>
      </c>
      <c r="O667" s="20" t="s">
        <v>50</v>
      </c>
      <c r="P667" s="1" t="s">
        <v>285</v>
      </c>
      <c r="Q667" s="1"/>
      <c r="R667" s="16"/>
      <c r="T667" s="7" t="str">
        <f>Tabela813[[#This Row],[NR]]&amp;" - "&amp;Tabela813[[#This Row],[Especificação]]</f>
        <v>1.6.1.1.04.0.7.00 - Serviços de Informação e Tecnologia - Dívida Ativa - Multas da Dívida Ativa</v>
      </c>
      <c r="U667" s="7" t="str">
        <f>Tabela813[[#This Row],[NR]]&amp; " - "&amp;Tabela813[[#This Row],[Especificação]]</f>
        <v>1.6.1.1.04.0.7.00 - Serviços de Informação e Tecnologia - Dívida Ativa - Multas da Dívida Ativa</v>
      </c>
    </row>
    <row r="668" spans="1:21" ht="30">
      <c r="A668" s="23"/>
      <c r="B668" s="29"/>
      <c r="C668" s="20" t="s">
        <v>781</v>
      </c>
      <c r="D668" s="20" t="s">
        <v>786</v>
      </c>
      <c r="E668" s="20" t="s">
        <v>781</v>
      </c>
      <c r="F668" s="20" t="s">
        <v>781</v>
      </c>
      <c r="G668" s="20" t="s">
        <v>795</v>
      </c>
      <c r="H668" s="20" t="s">
        <v>784</v>
      </c>
      <c r="I668" s="20" t="s">
        <v>789</v>
      </c>
      <c r="J668" s="20" t="s">
        <v>787</v>
      </c>
      <c r="K668" s="16" t="str">
        <f>IF(Tabela813[[#This Row],[C]]&lt;&gt;"",IF(Tabela813[[#This Row],[RED]]&lt;&gt;"",(Tabela813[[#This Row],[RED]] &amp; "."),"") &amp; CONCATENATE(Tabela813[[#This Row],[C]],".",Tabela813[[#This Row],[O]],".",Tabela813[[#This Row],[E]],".",Tabela813[[#This Row],[D1]],".",Tabela813[[#This Row],[D2]],".",Tabela813[[#This Row],[D3]],".",Tabela813[[#This Row],[T]],".",Tabela813[[#This Row],[D4]]),"")</f>
        <v>1.6.1.1.04.0.8.00</v>
      </c>
      <c r="L668" s="21" t="s">
        <v>4011</v>
      </c>
      <c r="M668" s="16" t="str">
        <f t="shared" si="10"/>
        <v>A</v>
      </c>
      <c r="N668" s="16">
        <f>IF(VALUE(Tabela813[[#This Row],[RED]]) &gt; 0,1,0) + IF(VALUE(J668)&gt;0,8,IF(VALUE(I668)&gt;0,7,IF(VALUE(H668)&gt;0,6,IF(VALUE(G668)&gt;0,5,IF(VALUE(F668)&gt;0,4,IF(VALUE(E668)&gt;0,3,IF(VALUE(D668)&gt;0,2,1)))))))</f>
        <v>7</v>
      </c>
      <c r="O668" s="20" t="s">
        <v>50</v>
      </c>
      <c r="P668" s="1" t="s">
        <v>285</v>
      </c>
      <c r="Q668" s="1"/>
      <c r="R668" s="16"/>
      <c r="T668" s="7" t="str">
        <f>Tabela813[[#This Row],[NR]]&amp;" - "&amp;Tabela813[[#This Row],[Especificação]]</f>
        <v>1.6.1.1.04.0.8.00 - Serviços de Informação e Tecnologia - Juros de Mora da Dívida Ativa</v>
      </c>
      <c r="U668" s="7" t="str">
        <f>Tabela813[[#This Row],[NR]]&amp; " - "&amp;Tabela813[[#This Row],[Especificação]]</f>
        <v>1.6.1.1.04.0.8.00 - Serviços de Informação e Tecnologia - Juros de Mora da Dívida Ativa</v>
      </c>
    </row>
    <row r="669" spans="1:21" ht="30">
      <c r="A669" s="23"/>
      <c r="B669" s="29"/>
      <c r="C669" s="20" t="s">
        <v>781</v>
      </c>
      <c r="D669" s="20" t="s">
        <v>786</v>
      </c>
      <c r="E669" s="20" t="s">
        <v>781</v>
      </c>
      <c r="F669" s="20" t="s">
        <v>781</v>
      </c>
      <c r="G669" s="20" t="s">
        <v>807</v>
      </c>
      <c r="H669" s="20" t="s">
        <v>784</v>
      </c>
      <c r="I669" s="20" t="s">
        <v>784</v>
      </c>
      <c r="J669" s="20" t="s">
        <v>787</v>
      </c>
      <c r="K669" s="16" t="str">
        <f>IF(Tabela813[[#This Row],[C]]&lt;&gt;"",IF(Tabela813[[#This Row],[RED]]&lt;&gt;"",(Tabela813[[#This Row],[RED]] &amp; "."),"") &amp; CONCATENATE(Tabela813[[#This Row],[C]],".",Tabela813[[#This Row],[O]],".",Tabela813[[#This Row],[E]],".",Tabela813[[#This Row],[D1]],".",Tabela813[[#This Row],[D2]],".",Tabela813[[#This Row],[D3]],".",Tabela813[[#This Row],[T]],".",Tabela813[[#This Row],[D4]]),"")</f>
        <v>1.6.1.1.50.0.0.00</v>
      </c>
      <c r="L669" s="21" t="s">
        <v>3247</v>
      </c>
      <c r="M669" s="16" t="e">
        <f>IF(N669 &lt;#REF!,"S","A")</f>
        <v>#REF!</v>
      </c>
      <c r="N669" s="16">
        <f>IF(VALUE(Tabela813[[#This Row],[RED]]) &gt; 0,1,0) + IF(VALUE(J669)&gt;0,8,IF(VALUE(I669)&gt;0,7,IF(VALUE(H669)&gt;0,6,IF(VALUE(G669)&gt;0,5,IF(VALUE(F669)&gt;0,4,IF(VALUE(E669)&gt;0,3,IF(VALUE(D669)&gt;0,2,1)))))))</f>
        <v>5</v>
      </c>
      <c r="O669" s="20" t="s">
        <v>54</v>
      </c>
      <c r="P669" s="1" t="s">
        <v>4012</v>
      </c>
      <c r="Q669" s="1"/>
      <c r="R669" s="16" t="s">
        <v>14</v>
      </c>
      <c r="T669" s="7" t="str">
        <f>Tabela813[[#This Row],[NR]]&amp;" - "&amp;Tabela813[[#This Row],[Especificação]]</f>
        <v>1.6.1.1.50.0.0.00 - Serviços de Administração Previdenciária</v>
      </c>
      <c r="U669" s="7" t="str">
        <f>Tabela813[[#This Row],[NR]]&amp; " - "&amp;Tabela813[[#This Row],[Especificação]]</f>
        <v>1.6.1.1.50.0.0.00 - Serviços de Administração Previdenciária</v>
      </c>
    </row>
    <row r="670" spans="1:21" ht="30">
      <c r="A670" s="23"/>
      <c r="B670" s="29"/>
      <c r="C670" s="20" t="s">
        <v>781</v>
      </c>
      <c r="D670" s="20" t="s">
        <v>786</v>
      </c>
      <c r="E670" s="20" t="s">
        <v>781</v>
      </c>
      <c r="F670" s="20" t="s">
        <v>781</v>
      </c>
      <c r="G670" s="20" t="s">
        <v>807</v>
      </c>
      <c r="H670" s="20" t="s">
        <v>793</v>
      </c>
      <c r="I670" s="20" t="s">
        <v>784</v>
      </c>
      <c r="J670" s="20" t="s">
        <v>787</v>
      </c>
      <c r="K670" s="16" t="str">
        <f>IF(Tabela813[[#This Row],[C]]&lt;&gt;"",IF(Tabela813[[#This Row],[RED]]&lt;&gt;"",(Tabela813[[#This Row],[RED]] &amp; "."),"") &amp; CONCATENATE(Tabela813[[#This Row],[C]],".",Tabela813[[#This Row],[O]],".",Tabela813[[#This Row],[E]],".",Tabela813[[#This Row],[D1]],".",Tabela813[[#This Row],[D2]],".",Tabela813[[#This Row],[D3]],".",Tabela813[[#This Row],[T]],".",Tabela813[[#This Row],[D4]]),"")</f>
        <v>1.6.1.1.50.9.0.00</v>
      </c>
      <c r="L670" s="21" t="s">
        <v>3249</v>
      </c>
      <c r="M670" s="16" t="str">
        <f t="shared" si="10"/>
        <v>S</v>
      </c>
      <c r="N670" s="16">
        <f>IF(VALUE(Tabela813[[#This Row],[RED]]) &gt; 0,1,0) + IF(VALUE(J670)&gt;0,8,IF(VALUE(I670)&gt;0,7,IF(VALUE(H670)&gt;0,6,IF(VALUE(G670)&gt;0,5,IF(VALUE(F670)&gt;0,4,IF(VALUE(E670)&gt;0,3,IF(VALUE(D670)&gt;0,2,1)))))))</f>
        <v>6</v>
      </c>
      <c r="O670" s="20" t="s">
        <v>54</v>
      </c>
      <c r="P670" s="1" t="s">
        <v>3250</v>
      </c>
      <c r="Q670" s="1"/>
      <c r="R670" s="16" t="s">
        <v>14</v>
      </c>
      <c r="T670" s="7" t="str">
        <f>Tabela813[[#This Row],[NR]]&amp;" - "&amp;Tabela813[[#This Row],[Especificação]]</f>
        <v>1.6.1.1.50.9.0.00 - Outros Serviços de Administração Previdenciária</v>
      </c>
      <c r="U670" s="7" t="str">
        <f>Tabela813[[#This Row],[NR]]&amp; " - "&amp;Tabela813[[#This Row],[Especificação]]</f>
        <v>1.6.1.1.50.9.0.00 - Outros Serviços de Administração Previdenciária</v>
      </c>
    </row>
    <row r="671" spans="1:21" ht="30">
      <c r="A671" s="23"/>
      <c r="B671" s="29"/>
      <c r="C671" s="20" t="s">
        <v>781</v>
      </c>
      <c r="D671" s="20" t="s">
        <v>786</v>
      </c>
      <c r="E671" s="20" t="s">
        <v>781</v>
      </c>
      <c r="F671" s="20" t="s">
        <v>781</v>
      </c>
      <c r="G671" s="20" t="s">
        <v>807</v>
      </c>
      <c r="H671" s="20" t="s">
        <v>793</v>
      </c>
      <c r="I671" s="20" t="s">
        <v>781</v>
      </c>
      <c r="J671" s="20" t="s">
        <v>787</v>
      </c>
      <c r="K671" s="16" t="str">
        <f>IF(Tabela813[[#This Row],[C]]&lt;&gt;"",IF(Tabela813[[#This Row],[RED]]&lt;&gt;"",(Tabela813[[#This Row],[RED]] &amp; "."),"") &amp; CONCATENATE(Tabela813[[#This Row],[C]],".",Tabela813[[#This Row],[O]],".",Tabela813[[#This Row],[E]],".",Tabela813[[#This Row],[D1]],".",Tabela813[[#This Row],[D2]],".",Tabela813[[#This Row],[D3]],".",Tabela813[[#This Row],[T]],".",Tabela813[[#This Row],[D4]]),"")</f>
        <v>1.6.1.1.50.9.1.00</v>
      </c>
      <c r="L671" s="21" t="s">
        <v>4013</v>
      </c>
      <c r="M671" s="16" t="str">
        <f t="shared" si="10"/>
        <v>A</v>
      </c>
      <c r="N671" s="16">
        <f>IF(VALUE(Tabela813[[#This Row],[RED]]) &gt; 0,1,0) + IF(VALUE(J671)&gt;0,8,IF(VALUE(I671)&gt;0,7,IF(VALUE(H671)&gt;0,6,IF(VALUE(G671)&gt;0,5,IF(VALUE(F671)&gt;0,4,IF(VALUE(E671)&gt;0,3,IF(VALUE(D671)&gt;0,2,1)))))))</f>
        <v>7</v>
      </c>
      <c r="O671" s="20" t="s">
        <v>54</v>
      </c>
      <c r="P671" s="1" t="s">
        <v>3250</v>
      </c>
      <c r="Q671" s="1"/>
      <c r="R671" s="16" t="s">
        <v>14</v>
      </c>
      <c r="T671" s="7" t="str">
        <f>Tabela813[[#This Row],[NR]]&amp;" - "&amp;Tabela813[[#This Row],[Especificação]]</f>
        <v>1.6.1.1.50.9.1.00 - Outros Serviços de Administração Previdenciária - Principal</v>
      </c>
      <c r="U671" s="7" t="str">
        <f>Tabela813[[#This Row],[NR]]&amp; " - "&amp;Tabela813[[#This Row],[Especificação]]</f>
        <v>1.6.1.1.50.9.1.00 - Outros Serviços de Administração Previdenciária - Principal</v>
      </c>
    </row>
    <row r="672" spans="1:21" ht="30">
      <c r="A672" s="23"/>
      <c r="B672" s="29"/>
      <c r="C672" s="20" t="s">
        <v>781</v>
      </c>
      <c r="D672" s="20" t="s">
        <v>786</v>
      </c>
      <c r="E672" s="20" t="s">
        <v>781</v>
      </c>
      <c r="F672" s="20" t="s">
        <v>781</v>
      </c>
      <c r="G672" s="20" t="s">
        <v>807</v>
      </c>
      <c r="H672" s="20" t="s">
        <v>793</v>
      </c>
      <c r="I672" s="20" t="s">
        <v>790</v>
      </c>
      <c r="J672" s="20" t="s">
        <v>787</v>
      </c>
      <c r="K672" s="16" t="str">
        <f>IF(Tabela813[[#This Row],[C]]&lt;&gt;"",IF(Tabela813[[#This Row],[RED]]&lt;&gt;"",(Tabela813[[#This Row],[RED]] &amp; "."),"") &amp; CONCATENATE(Tabela813[[#This Row],[C]],".",Tabela813[[#This Row],[O]],".",Tabela813[[#This Row],[E]],".",Tabela813[[#This Row],[D1]],".",Tabela813[[#This Row],[D2]],".",Tabela813[[#This Row],[D3]],".",Tabela813[[#This Row],[T]],".",Tabela813[[#This Row],[D4]]),"")</f>
        <v>1.6.1.1.50.9.2.00</v>
      </c>
      <c r="L672" s="21" t="s">
        <v>4014</v>
      </c>
      <c r="M672" s="16" t="str">
        <f t="shared" si="10"/>
        <v>A</v>
      </c>
      <c r="N672" s="16">
        <f>IF(VALUE(Tabela813[[#This Row],[RED]]) &gt; 0,1,0) + IF(VALUE(J672)&gt;0,8,IF(VALUE(I672)&gt;0,7,IF(VALUE(H672)&gt;0,6,IF(VALUE(G672)&gt;0,5,IF(VALUE(F672)&gt;0,4,IF(VALUE(E672)&gt;0,3,IF(VALUE(D672)&gt;0,2,1)))))))</f>
        <v>7</v>
      </c>
      <c r="O672" s="20" t="s">
        <v>54</v>
      </c>
      <c r="P672" s="1" t="s">
        <v>3250</v>
      </c>
      <c r="Q672" s="1"/>
      <c r="R672" s="16" t="s">
        <v>14</v>
      </c>
      <c r="T672" s="7" t="str">
        <f>Tabela813[[#This Row],[NR]]&amp;" - "&amp;Tabela813[[#This Row],[Especificação]]</f>
        <v>1.6.1.1.50.9.2.00 - Outros Serviços de Administração Previdenciária - Multas e Juros de Mora</v>
      </c>
      <c r="U672" s="7" t="str">
        <f>Tabela813[[#This Row],[NR]]&amp; " - "&amp;Tabela813[[#This Row],[Especificação]]</f>
        <v>1.6.1.1.50.9.2.00 - Outros Serviços de Administração Previdenciária - Multas e Juros de Mora</v>
      </c>
    </row>
    <row r="673" spans="1:21" ht="30">
      <c r="A673" s="23"/>
      <c r="B673" s="29"/>
      <c r="C673" s="20" t="s">
        <v>781</v>
      </c>
      <c r="D673" s="20" t="s">
        <v>786</v>
      </c>
      <c r="E673" s="20" t="s">
        <v>781</v>
      </c>
      <c r="F673" s="20" t="s">
        <v>781</v>
      </c>
      <c r="G673" s="20" t="s">
        <v>807</v>
      </c>
      <c r="H673" s="20" t="s">
        <v>793</v>
      </c>
      <c r="I673" s="20" t="s">
        <v>782</v>
      </c>
      <c r="J673" s="20" t="s">
        <v>787</v>
      </c>
      <c r="K673" s="16" t="str">
        <f>IF(Tabela813[[#This Row],[C]]&lt;&gt;"",IF(Tabela813[[#This Row],[RED]]&lt;&gt;"",(Tabela813[[#This Row],[RED]] &amp; "."),"") &amp; CONCATENATE(Tabela813[[#This Row],[C]],".",Tabela813[[#This Row],[O]],".",Tabela813[[#This Row],[E]],".",Tabela813[[#This Row],[D1]],".",Tabela813[[#This Row],[D2]],".",Tabela813[[#This Row],[D3]],".",Tabela813[[#This Row],[T]],".",Tabela813[[#This Row],[D4]]),"")</f>
        <v>1.6.1.1.50.9.3.00</v>
      </c>
      <c r="L673" s="21" t="s">
        <v>4015</v>
      </c>
      <c r="M673" s="16" t="str">
        <f t="shared" si="10"/>
        <v>A</v>
      </c>
      <c r="N673" s="16">
        <f>IF(VALUE(Tabela813[[#This Row],[RED]]) &gt; 0,1,0) + IF(VALUE(J673)&gt;0,8,IF(VALUE(I673)&gt;0,7,IF(VALUE(H673)&gt;0,6,IF(VALUE(G673)&gt;0,5,IF(VALUE(F673)&gt;0,4,IF(VALUE(E673)&gt;0,3,IF(VALUE(D673)&gt;0,2,1)))))))</f>
        <v>7</v>
      </c>
      <c r="O673" s="20" t="s">
        <v>54</v>
      </c>
      <c r="P673" s="1" t="s">
        <v>3250</v>
      </c>
      <c r="Q673" s="1"/>
      <c r="R673" s="16" t="s">
        <v>14</v>
      </c>
      <c r="T673" s="7" t="str">
        <f>Tabela813[[#This Row],[NR]]&amp;" - "&amp;Tabela813[[#This Row],[Especificação]]</f>
        <v>1.6.1.1.50.9.3.00 - Outros Serviços de Administração Previdenciária - Dívida Ativa</v>
      </c>
      <c r="U673" s="7" t="str">
        <f>Tabela813[[#This Row],[NR]]&amp; " - "&amp;Tabela813[[#This Row],[Especificação]]</f>
        <v>1.6.1.1.50.9.3.00 - Outros Serviços de Administração Previdenciária - Dívida Ativa</v>
      </c>
    </row>
    <row r="674" spans="1:21" ht="30">
      <c r="A674" s="23"/>
      <c r="B674" s="29"/>
      <c r="C674" s="20" t="s">
        <v>781</v>
      </c>
      <c r="D674" s="20" t="s">
        <v>786</v>
      </c>
      <c r="E674" s="20" t="s">
        <v>781</v>
      </c>
      <c r="F674" s="20" t="s">
        <v>781</v>
      </c>
      <c r="G674" s="20" t="s">
        <v>807</v>
      </c>
      <c r="H674" s="20" t="s">
        <v>793</v>
      </c>
      <c r="I674" s="20" t="s">
        <v>791</v>
      </c>
      <c r="J674" s="20" t="s">
        <v>787</v>
      </c>
      <c r="K674" s="16" t="str">
        <f>IF(Tabela813[[#This Row],[C]]&lt;&gt;"",IF(Tabela813[[#This Row],[RED]]&lt;&gt;"",(Tabela813[[#This Row],[RED]] &amp; "."),"") &amp; CONCATENATE(Tabela813[[#This Row],[C]],".",Tabela813[[#This Row],[O]],".",Tabela813[[#This Row],[E]],".",Tabela813[[#This Row],[D1]],".",Tabela813[[#This Row],[D2]],".",Tabela813[[#This Row],[D3]],".",Tabela813[[#This Row],[T]],".",Tabela813[[#This Row],[D4]]),"")</f>
        <v>1.6.1.1.50.9.4.00</v>
      </c>
      <c r="L674" s="21" t="s">
        <v>4016</v>
      </c>
      <c r="M674" s="16" t="str">
        <f t="shared" si="10"/>
        <v>A</v>
      </c>
      <c r="N674" s="16">
        <f>IF(VALUE(Tabela813[[#This Row],[RED]]) &gt; 0,1,0) + IF(VALUE(J674)&gt;0,8,IF(VALUE(I674)&gt;0,7,IF(VALUE(H674)&gt;0,6,IF(VALUE(G674)&gt;0,5,IF(VALUE(F674)&gt;0,4,IF(VALUE(E674)&gt;0,3,IF(VALUE(D674)&gt;0,2,1)))))))</f>
        <v>7</v>
      </c>
      <c r="O674" s="20" t="s">
        <v>54</v>
      </c>
      <c r="P674" s="1" t="s">
        <v>3250</v>
      </c>
      <c r="Q674" s="1"/>
      <c r="R674" s="16" t="s">
        <v>14</v>
      </c>
      <c r="T674" s="7" t="str">
        <f>Tabela813[[#This Row],[NR]]&amp;" - "&amp;Tabela813[[#This Row],[Especificação]]</f>
        <v>1.6.1.1.50.9.4.00 - Outros Serviços de Administração Previdenciária - Dívida Ativa - Multas e Juros de Mora da Dívida Ativa</v>
      </c>
      <c r="U674" s="7" t="str">
        <f>Tabela813[[#This Row],[NR]]&amp; " - "&amp;Tabela813[[#This Row],[Especificação]]</f>
        <v>1.6.1.1.50.9.4.00 - Outros Serviços de Administração Previdenciária - Dívida Ativa - Multas e Juros de Mora da Dívida Ativa</v>
      </c>
    </row>
    <row r="675" spans="1:21" ht="30">
      <c r="A675" s="23"/>
      <c r="B675" s="29"/>
      <c r="C675" s="20" t="s">
        <v>781</v>
      </c>
      <c r="D675" s="20" t="s">
        <v>786</v>
      </c>
      <c r="E675" s="20" t="s">
        <v>781</v>
      </c>
      <c r="F675" s="20" t="s">
        <v>781</v>
      </c>
      <c r="G675" s="20" t="s">
        <v>807</v>
      </c>
      <c r="H675" s="20" t="s">
        <v>793</v>
      </c>
      <c r="I675" s="20" t="s">
        <v>792</v>
      </c>
      <c r="J675" s="20" t="s">
        <v>787</v>
      </c>
      <c r="K675" s="16" t="str">
        <f>IF(Tabela813[[#This Row],[C]]&lt;&gt;"",IF(Tabela813[[#This Row],[RED]]&lt;&gt;"",(Tabela813[[#This Row],[RED]] &amp; "."),"") &amp; CONCATENATE(Tabela813[[#This Row],[C]],".",Tabela813[[#This Row],[O]],".",Tabela813[[#This Row],[E]],".",Tabela813[[#This Row],[D1]],".",Tabela813[[#This Row],[D2]],".",Tabela813[[#This Row],[D3]],".",Tabela813[[#This Row],[T]],".",Tabela813[[#This Row],[D4]]),"")</f>
        <v>1.6.1.1.50.9.5.00</v>
      </c>
      <c r="L675" s="21" t="s">
        <v>4017</v>
      </c>
      <c r="M675" s="16" t="str">
        <f t="shared" si="10"/>
        <v>A</v>
      </c>
      <c r="N675" s="16">
        <f>IF(VALUE(Tabela813[[#This Row],[RED]]) &gt; 0,1,0) + IF(VALUE(J675)&gt;0,8,IF(VALUE(I675)&gt;0,7,IF(VALUE(H675)&gt;0,6,IF(VALUE(G675)&gt;0,5,IF(VALUE(F675)&gt;0,4,IF(VALUE(E675)&gt;0,3,IF(VALUE(D675)&gt;0,2,1)))))))</f>
        <v>7</v>
      </c>
      <c r="O675" s="20" t="s">
        <v>54</v>
      </c>
      <c r="P675" s="1" t="s">
        <v>3250</v>
      </c>
      <c r="Q675" s="1"/>
      <c r="R675" s="16" t="s">
        <v>14</v>
      </c>
      <c r="T675" s="7" t="str">
        <f>Tabela813[[#This Row],[NR]]&amp;" - "&amp;Tabela813[[#This Row],[Especificação]]</f>
        <v>1.6.1.1.50.9.5.00 - Outros Serviços de Administração Previdenciária - Multas</v>
      </c>
      <c r="U675" s="7" t="str">
        <f>Tabela813[[#This Row],[NR]]&amp; " - "&amp;Tabela813[[#This Row],[Especificação]]</f>
        <v>1.6.1.1.50.9.5.00 - Outros Serviços de Administração Previdenciária - Multas</v>
      </c>
    </row>
    <row r="676" spans="1:21" ht="30">
      <c r="A676" s="23"/>
      <c r="B676" s="29"/>
      <c r="C676" s="20" t="s">
        <v>781</v>
      </c>
      <c r="D676" s="20" t="s">
        <v>786</v>
      </c>
      <c r="E676" s="20" t="s">
        <v>781</v>
      </c>
      <c r="F676" s="20" t="s">
        <v>781</v>
      </c>
      <c r="G676" s="20" t="s">
        <v>807</v>
      </c>
      <c r="H676" s="20" t="s">
        <v>793</v>
      </c>
      <c r="I676" s="20" t="s">
        <v>786</v>
      </c>
      <c r="J676" s="20" t="s">
        <v>787</v>
      </c>
      <c r="K676" s="16" t="str">
        <f>IF(Tabela813[[#This Row],[C]]&lt;&gt;"",IF(Tabela813[[#This Row],[RED]]&lt;&gt;"",(Tabela813[[#This Row],[RED]] &amp; "."),"") &amp; CONCATENATE(Tabela813[[#This Row],[C]],".",Tabela813[[#This Row],[O]],".",Tabela813[[#This Row],[E]],".",Tabela813[[#This Row],[D1]],".",Tabela813[[#This Row],[D2]],".",Tabela813[[#This Row],[D3]],".",Tabela813[[#This Row],[T]],".",Tabela813[[#This Row],[D4]]),"")</f>
        <v>1.6.1.1.50.9.6.00</v>
      </c>
      <c r="L676" s="21" t="s">
        <v>4018</v>
      </c>
      <c r="M676" s="16" t="str">
        <f t="shared" si="10"/>
        <v>A</v>
      </c>
      <c r="N676" s="16">
        <f>IF(VALUE(Tabela813[[#This Row],[RED]]) &gt; 0,1,0) + IF(VALUE(J676)&gt;0,8,IF(VALUE(I676)&gt;0,7,IF(VALUE(H676)&gt;0,6,IF(VALUE(G676)&gt;0,5,IF(VALUE(F676)&gt;0,4,IF(VALUE(E676)&gt;0,3,IF(VALUE(D676)&gt;0,2,1)))))))</f>
        <v>7</v>
      </c>
      <c r="O676" s="20" t="s">
        <v>54</v>
      </c>
      <c r="P676" s="1" t="s">
        <v>3250</v>
      </c>
      <c r="Q676" s="1"/>
      <c r="R676" s="16" t="s">
        <v>14</v>
      </c>
      <c r="T676" s="7" t="str">
        <f>Tabela813[[#This Row],[NR]]&amp;" - "&amp;Tabela813[[#This Row],[Especificação]]</f>
        <v>1.6.1.1.50.9.6.00 - Outros Serviços de Administração Previdenciária - Juros de Mora</v>
      </c>
      <c r="U676" s="7" t="str">
        <f>Tabela813[[#This Row],[NR]]&amp; " - "&amp;Tabela813[[#This Row],[Especificação]]</f>
        <v>1.6.1.1.50.9.6.00 - Outros Serviços de Administração Previdenciária - Juros de Mora</v>
      </c>
    </row>
    <row r="677" spans="1:21" ht="30">
      <c r="A677" s="23"/>
      <c r="B677" s="29"/>
      <c r="C677" s="20" t="s">
        <v>781</v>
      </c>
      <c r="D677" s="20" t="s">
        <v>786</v>
      </c>
      <c r="E677" s="20" t="s">
        <v>781</v>
      </c>
      <c r="F677" s="20" t="s">
        <v>781</v>
      </c>
      <c r="G677" s="20" t="s">
        <v>807</v>
      </c>
      <c r="H677" s="20" t="s">
        <v>793</v>
      </c>
      <c r="I677" s="20" t="s">
        <v>788</v>
      </c>
      <c r="J677" s="20" t="s">
        <v>787</v>
      </c>
      <c r="K677" s="16" t="str">
        <f>IF(Tabela813[[#This Row],[C]]&lt;&gt;"",IF(Tabela813[[#This Row],[RED]]&lt;&gt;"",(Tabela813[[#This Row],[RED]] &amp; "."),"") &amp; CONCATENATE(Tabela813[[#This Row],[C]],".",Tabela813[[#This Row],[O]],".",Tabela813[[#This Row],[E]],".",Tabela813[[#This Row],[D1]],".",Tabela813[[#This Row],[D2]],".",Tabela813[[#This Row],[D3]],".",Tabela813[[#This Row],[T]],".",Tabela813[[#This Row],[D4]]),"")</f>
        <v>1.6.1.1.50.9.7.00</v>
      </c>
      <c r="L677" s="21" t="s">
        <v>4019</v>
      </c>
      <c r="M677" s="16" t="str">
        <f t="shared" si="10"/>
        <v>A</v>
      </c>
      <c r="N677" s="16">
        <f>IF(VALUE(Tabela813[[#This Row],[RED]]) &gt; 0,1,0) + IF(VALUE(J677)&gt;0,8,IF(VALUE(I677)&gt;0,7,IF(VALUE(H677)&gt;0,6,IF(VALUE(G677)&gt;0,5,IF(VALUE(F677)&gt;0,4,IF(VALUE(E677)&gt;0,3,IF(VALUE(D677)&gt;0,2,1)))))))</f>
        <v>7</v>
      </c>
      <c r="O677" s="20" t="s">
        <v>54</v>
      </c>
      <c r="P677" s="1" t="s">
        <v>3250</v>
      </c>
      <c r="Q677" s="1"/>
      <c r="R677" s="16" t="s">
        <v>14</v>
      </c>
      <c r="T677" s="7" t="str">
        <f>Tabela813[[#This Row],[NR]]&amp;" - "&amp;Tabela813[[#This Row],[Especificação]]</f>
        <v>1.6.1.1.50.9.7.00 - Outros Serviços de Administração Previdenciária - Dívida Ativa - Multas da Dívida Ativa</v>
      </c>
      <c r="U677" s="7" t="str">
        <f>Tabela813[[#This Row],[NR]]&amp; " - "&amp;Tabela813[[#This Row],[Especificação]]</f>
        <v>1.6.1.1.50.9.7.00 - Outros Serviços de Administração Previdenciária - Dívida Ativa - Multas da Dívida Ativa</v>
      </c>
    </row>
    <row r="678" spans="1:21" ht="30">
      <c r="A678" s="23"/>
      <c r="B678" s="29"/>
      <c r="C678" s="20" t="s">
        <v>781</v>
      </c>
      <c r="D678" s="20" t="s">
        <v>786</v>
      </c>
      <c r="E678" s="20" t="s">
        <v>781</v>
      </c>
      <c r="F678" s="20" t="s">
        <v>781</v>
      </c>
      <c r="G678" s="20" t="s">
        <v>807</v>
      </c>
      <c r="H678" s="20" t="s">
        <v>793</v>
      </c>
      <c r="I678" s="20" t="s">
        <v>789</v>
      </c>
      <c r="J678" s="20" t="s">
        <v>787</v>
      </c>
      <c r="K678" s="16" t="str">
        <f>IF(Tabela813[[#This Row],[C]]&lt;&gt;"",IF(Tabela813[[#This Row],[RED]]&lt;&gt;"",(Tabela813[[#This Row],[RED]] &amp; "."),"") &amp; CONCATENATE(Tabela813[[#This Row],[C]],".",Tabela813[[#This Row],[O]],".",Tabela813[[#This Row],[E]],".",Tabela813[[#This Row],[D1]],".",Tabela813[[#This Row],[D2]],".",Tabela813[[#This Row],[D3]],".",Tabela813[[#This Row],[T]],".",Tabela813[[#This Row],[D4]]),"")</f>
        <v>1.6.1.1.50.9.8.00</v>
      </c>
      <c r="L678" s="21" t="s">
        <v>4020</v>
      </c>
      <c r="M678" s="16" t="str">
        <f t="shared" si="10"/>
        <v>A</v>
      </c>
      <c r="N678" s="16">
        <f>IF(VALUE(Tabela813[[#This Row],[RED]]) &gt; 0,1,0) + IF(VALUE(J678)&gt;0,8,IF(VALUE(I678)&gt;0,7,IF(VALUE(H678)&gt;0,6,IF(VALUE(G678)&gt;0,5,IF(VALUE(F678)&gt;0,4,IF(VALUE(E678)&gt;0,3,IF(VALUE(D678)&gt;0,2,1)))))))</f>
        <v>7</v>
      </c>
      <c r="O678" s="20" t="s">
        <v>54</v>
      </c>
      <c r="P678" s="1" t="s">
        <v>3250</v>
      </c>
      <c r="Q678" s="1"/>
      <c r="R678" s="16" t="s">
        <v>14</v>
      </c>
      <c r="T678" s="7" t="str">
        <f>Tabela813[[#This Row],[NR]]&amp;" - "&amp;Tabela813[[#This Row],[Especificação]]</f>
        <v>1.6.1.1.50.9.8.00 - Outros Serviços de Administração Previdenciária - Juros de Mora da Dívida Ativa</v>
      </c>
      <c r="U678" s="7" t="str">
        <f>Tabela813[[#This Row],[NR]]&amp; " - "&amp;Tabela813[[#This Row],[Especificação]]</f>
        <v>1.6.1.1.50.9.8.00 - Outros Serviços de Administração Previdenciária - Juros de Mora da Dívida Ativa</v>
      </c>
    </row>
    <row r="679" spans="1:21" ht="45">
      <c r="A679" s="23"/>
      <c r="B679" s="29"/>
      <c r="C679" s="20" t="s">
        <v>781</v>
      </c>
      <c r="D679" s="20" t="s">
        <v>786</v>
      </c>
      <c r="E679" s="20" t="s">
        <v>790</v>
      </c>
      <c r="F679" s="20" t="s">
        <v>784</v>
      </c>
      <c r="G679" s="20" t="s">
        <v>787</v>
      </c>
      <c r="H679" s="20" t="s">
        <v>784</v>
      </c>
      <c r="I679" s="20" t="s">
        <v>784</v>
      </c>
      <c r="J679" s="20" t="s">
        <v>787</v>
      </c>
      <c r="K679" s="16" t="str">
        <f>IF(Tabela813[[#This Row],[C]]&lt;&gt;"",IF(Tabela813[[#This Row],[RED]]&lt;&gt;"",(Tabela813[[#This Row],[RED]] &amp; "."),"") &amp; CONCATENATE(Tabela813[[#This Row],[C]],".",Tabela813[[#This Row],[O]],".",Tabela813[[#This Row],[E]],".",Tabela813[[#This Row],[D1]],".",Tabela813[[#This Row],[D2]],".",Tabela813[[#This Row],[D3]],".",Tabela813[[#This Row],[T]],".",Tabela813[[#This Row],[D4]]),"")</f>
        <v>1.6.2.0.00.0.0.00</v>
      </c>
      <c r="L679" s="21" t="s">
        <v>286</v>
      </c>
      <c r="M679" s="16" t="str">
        <f t="shared" si="10"/>
        <v>S</v>
      </c>
      <c r="N679" s="16">
        <f>IF(VALUE(Tabela813[[#This Row],[RED]]) &gt; 0,1,0) + IF(VALUE(J679)&gt;0,8,IF(VALUE(I679)&gt;0,7,IF(VALUE(H679)&gt;0,6,IF(VALUE(G679)&gt;0,5,IF(VALUE(F679)&gt;0,4,IF(VALUE(E679)&gt;0,3,IF(VALUE(D679)&gt;0,2,1)))))))</f>
        <v>3</v>
      </c>
      <c r="O679" s="20" t="s">
        <v>44</v>
      </c>
      <c r="P679" s="1" t="s">
        <v>287</v>
      </c>
      <c r="Q679" s="1"/>
      <c r="R679" s="16"/>
      <c r="T679" s="7" t="str">
        <f>Tabela813[[#This Row],[NR]]&amp;" - "&amp;Tabela813[[#This Row],[Especificação]]</f>
        <v>1.6.2.0.00.0.0.00 - Serviços e Atividades Referentes à Navegação e ao Transporte</v>
      </c>
      <c r="U679" s="7" t="str">
        <f>Tabela813[[#This Row],[NR]]&amp; " - "&amp;Tabela813[[#This Row],[Especificação]]</f>
        <v>1.6.2.0.00.0.0.00 - Serviços e Atividades Referentes à Navegação e ao Transporte</v>
      </c>
    </row>
    <row r="680" spans="1:21" ht="45">
      <c r="A680" s="23"/>
      <c r="B680" s="29"/>
      <c r="C680" s="20" t="s">
        <v>781</v>
      </c>
      <c r="D680" s="20" t="s">
        <v>786</v>
      </c>
      <c r="E680" s="20" t="s">
        <v>790</v>
      </c>
      <c r="F680" s="20" t="s">
        <v>781</v>
      </c>
      <c r="G680" s="20" t="s">
        <v>787</v>
      </c>
      <c r="H680" s="20" t="s">
        <v>784</v>
      </c>
      <c r="I680" s="20" t="s">
        <v>784</v>
      </c>
      <c r="J680" s="20" t="s">
        <v>787</v>
      </c>
      <c r="K680" s="16" t="str">
        <f>IF(Tabela813[[#This Row],[C]]&lt;&gt;"",IF(Tabela813[[#This Row],[RED]]&lt;&gt;"",(Tabela813[[#This Row],[RED]] &amp; "."),"") &amp; CONCATENATE(Tabela813[[#This Row],[C]],".",Tabela813[[#This Row],[O]],".",Tabela813[[#This Row],[E]],".",Tabela813[[#This Row],[D1]],".",Tabela813[[#This Row],[D2]],".",Tabela813[[#This Row],[D3]],".",Tabela813[[#This Row],[T]],".",Tabela813[[#This Row],[D4]]),"")</f>
        <v>1.6.2.1.00.0.0.00</v>
      </c>
      <c r="L680" s="21" t="s">
        <v>286</v>
      </c>
      <c r="M680" s="16" t="str">
        <f t="shared" si="10"/>
        <v>S</v>
      </c>
      <c r="N680" s="16">
        <f>IF(VALUE(Tabela813[[#This Row],[RED]]) &gt; 0,1,0) + IF(VALUE(J680)&gt;0,8,IF(VALUE(I680)&gt;0,7,IF(VALUE(H680)&gt;0,6,IF(VALUE(G680)&gt;0,5,IF(VALUE(F680)&gt;0,4,IF(VALUE(E680)&gt;0,3,IF(VALUE(D680)&gt;0,2,1)))))))</f>
        <v>4</v>
      </c>
      <c r="O680" s="20" t="s">
        <v>44</v>
      </c>
      <c r="P680" s="1" t="s">
        <v>287</v>
      </c>
      <c r="Q680" s="1"/>
      <c r="R680" s="16"/>
      <c r="T680" s="7" t="str">
        <f>Tabela813[[#This Row],[NR]]&amp;" - "&amp;Tabela813[[#This Row],[Especificação]]</f>
        <v>1.6.2.1.00.0.0.00 - Serviços e Atividades Referentes à Navegação e ao Transporte</v>
      </c>
      <c r="U680" s="7" t="str">
        <f>Tabela813[[#This Row],[NR]]&amp; " - "&amp;Tabela813[[#This Row],[Especificação]]</f>
        <v>1.6.2.1.00.0.0.00 - Serviços e Atividades Referentes à Navegação e ao Transporte</v>
      </c>
    </row>
    <row r="681" spans="1:21" ht="30">
      <c r="A681" s="23"/>
      <c r="B681" s="29"/>
      <c r="C681" s="20" t="s">
        <v>781</v>
      </c>
      <c r="D681" s="20" t="s">
        <v>786</v>
      </c>
      <c r="E681" s="20" t="s">
        <v>790</v>
      </c>
      <c r="F681" s="20" t="s">
        <v>781</v>
      </c>
      <c r="G681" s="20" t="s">
        <v>783</v>
      </c>
      <c r="H681" s="20" t="s">
        <v>784</v>
      </c>
      <c r="I681" s="20" t="s">
        <v>784</v>
      </c>
      <c r="J681" s="20" t="s">
        <v>787</v>
      </c>
      <c r="K681" s="16" t="str">
        <f>IF(Tabela813[[#This Row],[C]]&lt;&gt;"",IF(Tabela813[[#This Row],[RED]]&lt;&gt;"",(Tabela813[[#This Row],[RED]] &amp; "."),"") &amp; CONCATENATE(Tabela813[[#This Row],[C]],".",Tabela813[[#This Row],[O]],".",Tabela813[[#This Row],[E]],".",Tabela813[[#This Row],[D1]],".",Tabela813[[#This Row],[D2]],".",Tabela813[[#This Row],[D3]],".",Tabela813[[#This Row],[T]],".",Tabela813[[#This Row],[D4]]),"")</f>
        <v>1.6.2.1.01.0.0.00</v>
      </c>
      <c r="L681" s="21" t="s">
        <v>288</v>
      </c>
      <c r="M681" s="16" t="str">
        <f t="shared" si="10"/>
        <v>S</v>
      </c>
      <c r="N681" s="16">
        <f>IF(VALUE(Tabela813[[#This Row],[RED]]) &gt; 0,1,0) + IF(VALUE(J681)&gt;0,8,IF(VALUE(I681)&gt;0,7,IF(VALUE(H681)&gt;0,6,IF(VALUE(G681)&gt;0,5,IF(VALUE(F681)&gt;0,4,IF(VALUE(E681)&gt;0,3,IF(VALUE(D681)&gt;0,2,1)))))))</f>
        <v>5</v>
      </c>
      <c r="O681" s="20" t="s">
        <v>50</v>
      </c>
      <c r="P681" s="1" t="s">
        <v>289</v>
      </c>
      <c r="Q681" s="1"/>
      <c r="R681" s="16"/>
      <c r="T681" s="7" t="str">
        <f>Tabela813[[#This Row],[NR]]&amp;" - "&amp;Tabela813[[#This Row],[Especificação]]</f>
        <v>1.6.2.1.01.0.0.00 - Serviços de Navegação</v>
      </c>
      <c r="U681" s="7" t="str">
        <f>Tabela813[[#This Row],[NR]]&amp; " - "&amp;Tabela813[[#This Row],[Especificação]]</f>
        <v>1.6.2.1.01.0.0.00 - Serviços de Navegação</v>
      </c>
    </row>
    <row r="682" spans="1:21" ht="30">
      <c r="A682" s="23"/>
      <c r="B682" s="29"/>
      <c r="C682" s="20" t="s">
        <v>781</v>
      </c>
      <c r="D682" s="20" t="s">
        <v>786</v>
      </c>
      <c r="E682" s="20" t="s">
        <v>790</v>
      </c>
      <c r="F682" s="20" t="s">
        <v>781</v>
      </c>
      <c r="G682" s="20" t="s">
        <v>783</v>
      </c>
      <c r="H682" s="20" t="s">
        <v>790</v>
      </c>
      <c r="I682" s="20" t="s">
        <v>784</v>
      </c>
      <c r="J682" s="20" t="s">
        <v>787</v>
      </c>
      <c r="K682" s="16" t="str">
        <f>IF(Tabela813[[#This Row],[C]]&lt;&gt;"",IF(Tabela813[[#This Row],[RED]]&lt;&gt;"",(Tabela813[[#This Row],[RED]] &amp; "."),"") &amp; CONCATENATE(Tabela813[[#This Row],[C]],".",Tabela813[[#This Row],[O]],".",Tabela813[[#This Row],[E]],".",Tabela813[[#This Row],[D1]],".",Tabela813[[#This Row],[D2]],".",Tabela813[[#This Row],[D3]],".",Tabela813[[#This Row],[T]],".",Tabela813[[#This Row],[D4]]),"")</f>
        <v>1.6.2.1.01.2.0.00</v>
      </c>
      <c r="L682" s="21" t="s">
        <v>290</v>
      </c>
      <c r="M682" s="16" t="str">
        <f t="shared" si="10"/>
        <v>S</v>
      </c>
      <c r="N682" s="16">
        <f>IF(VALUE(Tabela813[[#This Row],[RED]]) &gt; 0,1,0) + IF(VALUE(J682)&gt;0,8,IF(VALUE(I682)&gt;0,7,IF(VALUE(H682)&gt;0,6,IF(VALUE(G682)&gt;0,5,IF(VALUE(F682)&gt;0,4,IF(VALUE(E682)&gt;0,3,IF(VALUE(D682)&gt;0,2,1)))))))</f>
        <v>6</v>
      </c>
      <c r="O682" s="20" t="s">
        <v>50</v>
      </c>
      <c r="P682" s="1" t="s">
        <v>2745</v>
      </c>
      <c r="Q682" s="1"/>
      <c r="R682" s="16"/>
      <c r="T682" s="7" t="str">
        <f>Tabela813[[#This Row],[NR]]&amp;" - "&amp;Tabela813[[#This Row],[Especificação]]</f>
        <v>1.6.2.1.01.2.0.00 - Serviços de Navegação Naval</v>
      </c>
      <c r="U682" s="7" t="str">
        <f>Tabela813[[#This Row],[NR]]&amp; " - "&amp;Tabela813[[#This Row],[Especificação]]</f>
        <v>1.6.2.1.01.2.0.00 - Serviços de Navegação Naval</v>
      </c>
    </row>
    <row r="683" spans="1:21" ht="30">
      <c r="A683" s="23"/>
      <c r="B683" s="29"/>
      <c r="C683" s="20" t="s">
        <v>781</v>
      </c>
      <c r="D683" s="20" t="s">
        <v>786</v>
      </c>
      <c r="E683" s="20" t="s">
        <v>790</v>
      </c>
      <c r="F683" s="20" t="s">
        <v>781</v>
      </c>
      <c r="G683" s="20" t="s">
        <v>783</v>
      </c>
      <c r="H683" s="20" t="s">
        <v>790</v>
      </c>
      <c r="I683" s="20" t="s">
        <v>781</v>
      </c>
      <c r="J683" s="20" t="s">
        <v>787</v>
      </c>
      <c r="K683" s="16" t="str">
        <f>IF(Tabela813[[#This Row],[C]]&lt;&gt;"",IF(Tabela813[[#This Row],[RED]]&lt;&gt;"",(Tabela813[[#This Row],[RED]] &amp; "."),"") &amp; CONCATENATE(Tabela813[[#This Row],[C]],".",Tabela813[[#This Row],[O]],".",Tabela813[[#This Row],[E]],".",Tabela813[[#This Row],[D1]],".",Tabela813[[#This Row],[D2]],".",Tabela813[[#This Row],[D3]],".",Tabela813[[#This Row],[T]],".",Tabela813[[#This Row],[D4]]),"")</f>
        <v>1.6.2.1.01.2.1.00</v>
      </c>
      <c r="L683" s="21" t="s">
        <v>4021</v>
      </c>
      <c r="M683" s="16" t="str">
        <f t="shared" si="10"/>
        <v>A</v>
      </c>
      <c r="N683" s="16">
        <f>IF(VALUE(Tabela813[[#This Row],[RED]]) &gt; 0,1,0) + IF(VALUE(J683)&gt;0,8,IF(VALUE(I683)&gt;0,7,IF(VALUE(H683)&gt;0,6,IF(VALUE(G683)&gt;0,5,IF(VALUE(F683)&gt;0,4,IF(VALUE(E683)&gt;0,3,IF(VALUE(D683)&gt;0,2,1)))))))</f>
        <v>7</v>
      </c>
      <c r="O683" s="20" t="s">
        <v>50</v>
      </c>
      <c r="P683" s="1" t="s">
        <v>289</v>
      </c>
      <c r="Q683" s="1"/>
      <c r="R683" s="16"/>
      <c r="T683" s="7" t="str">
        <f>Tabela813[[#This Row],[NR]]&amp;" - "&amp;Tabela813[[#This Row],[Especificação]]</f>
        <v>1.6.2.1.01.2.1.00 - Serviços de Navegação Naval - Principal</v>
      </c>
      <c r="U683" s="7" t="str">
        <f>Tabela813[[#This Row],[NR]]&amp; " - "&amp;Tabela813[[#This Row],[Especificação]]</f>
        <v>1.6.2.1.01.2.1.00 - Serviços de Navegação Naval - Principal</v>
      </c>
    </row>
    <row r="684" spans="1:21" ht="30">
      <c r="A684" s="23"/>
      <c r="B684" s="29"/>
      <c r="C684" s="20" t="s">
        <v>781</v>
      </c>
      <c r="D684" s="20" t="s">
        <v>786</v>
      </c>
      <c r="E684" s="20" t="s">
        <v>790</v>
      </c>
      <c r="F684" s="20" t="s">
        <v>781</v>
      </c>
      <c r="G684" s="20" t="s">
        <v>783</v>
      </c>
      <c r="H684" s="20" t="s">
        <v>790</v>
      </c>
      <c r="I684" s="20" t="s">
        <v>790</v>
      </c>
      <c r="J684" s="20" t="s">
        <v>787</v>
      </c>
      <c r="K684" s="16" t="str">
        <f>IF(Tabela813[[#This Row],[C]]&lt;&gt;"",IF(Tabela813[[#This Row],[RED]]&lt;&gt;"",(Tabela813[[#This Row],[RED]] &amp; "."),"") &amp; CONCATENATE(Tabela813[[#This Row],[C]],".",Tabela813[[#This Row],[O]],".",Tabela813[[#This Row],[E]],".",Tabela813[[#This Row],[D1]],".",Tabela813[[#This Row],[D2]],".",Tabela813[[#This Row],[D3]],".",Tabela813[[#This Row],[T]],".",Tabela813[[#This Row],[D4]]),"")</f>
        <v>1.6.2.1.01.2.2.00</v>
      </c>
      <c r="L684" s="21" t="s">
        <v>4022</v>
      </c>
      <c r="M684" s="16" t="str">
        <f t="shared" si="10"/>
        <v>A</v>
      </c>
      <c r="N684" s="16">
        <f>IF(VALUE(Tabela813[[#This Row],[RED]]) &gt; 0,1,0) + IF(VALUE(J684)&gt;0,8,IF(VALUE(I684)&gt;0,7,IF(VALUE(H684)&gt;0,6,IF(VALUE(G684)&gt;0,5,IF(VALUE(F684)&gt;0,4,IF(VALUE(E684)&gt;0,3,IF(VALUE(D684)&gt;0,2,1)))))))</f>
        <v>7</v>
      </c>
      <c r="O684" s="20" t="s">
        <v>50</v>
      </c>
      <c r="P684" s="1" t="s">
        <v>289</v>
      </c>
      <c r="Q684" s="1"/>
      <c r="R684" s="16"/>
      <c r="T684" s="7" t="str">
        <f>Tabela813[[#This Row],[NR]]&amp;" - "&amp;Tabela813[[#This Row],[Especificação]]</f>
        <v>1.6.2.1.01.2.2.00 - Serviços de Navegação Naval - Multas e Juros de Mora</v>
      </c>
      <c r="U684" s="7" t="str">
        <f>Tabela813[[#This Row],[NR]]&amp; " - "&amp;Tabela813[[#This Row],[Especificação]]</f>
        <v>1.6.2.1.01.2.2.00 - Serviços de Navegação Naval - Multas e Juros de Mora</v>
      </c>
    </row>
    <row r="685" spans="1:21" ht="30">
      <c r="A685" s="23"/>
      <c r="B685" s="29"/>
      <c r="C685" s="20" t="s">
        <v>781</v>
      </c>
      <c r="D685" s="20" t="s">
        <v>786</v>
      </c>
      <c r="E685" s="20" t="s">
        <v>790</v>
      </c>
      <c r="F685" s="20" t="s">
        <v>781</v>
      </c>
      <c r="G685" s="20" t="s">
        <v>783</v>
      </c>
      <c r="H685" s="20" t="s">
        <v>790</v>
      </c>
      <c r="I685" s="20" t="s">
        <v>782</v>
      </c>
      <c r="J685" s="20" t="s">
        <v>787</v>
      </c>
      <c r="K685" s="16" t="str">
        <f>IF(Tabela813[[#This Row],[C]]&lt;&gt;"",IF(Tabela813[[#This Row],[RED]]&lt;&gt;"",(Tabela813[[#This Row],[RED]] &amp; "."),"") &amp; CONCATENATE(Tabela813[[#This Row],[C]],".",Tabela813[[#This Row],[O]],".",Tabela813[[#This Row],[E]],".",Tabela813[[#This Row],[D1]],".",Tabela813[[#This Row],[D2]],".",Tabela813[[#This Row],[D3]],".",Tabela813[[#This Row],[T]],".",Tabela813[[#This Row],[D4]]),"")</f>
        <v>1.6.2.1.01.2.3.00</v>
      </c>
      <c r="L685" s="21" t="s">
        <v>4023</v>
      </c>
      <c r="M685" s="16" t="str">
        <f t="shared" si="10"/>
        <v>A</v>
      </c>
      <c r="N685" s="16">
        <f>IF(VALUE(Tabela813[[#This Row],[RED]]) &gt; 0,1,0) + IF(VALUE(J685)&gt;0,8,IF(VALUE(I685)&gt;0,7,IF(VALUE(H685)&gt;0,6,IF(VALUE(G685)&gt;0,5,IF(VALUE(F685)&gt;0,4,IF(VALUE(E685)&gt;0,3,IF(VALUE(D685)&gt;0,2,1)))))))</f>
        <v>7</v>
      </c>
      <c r="O685" s="20" t="s">
        <v>50</v>
      </c>
      <c r="P685" s="1" t="s">
        <v>289</v>
      </c>
      <c r="Q685" s="1"/>
      <c r="R685" s="16"/>
      <c r="T685" s="7" t="str">
        <f>Tabela813[[#This Row],[NR]]&amp;" - "&amp;Tabela813[[#This Row],[Especificação]]</f>
        <v>1.6.2.1.01.2.3.00 - Serviços de Navegação Naval - Dívida Ativa</v>
      </c>
      <c r="U685" s="7" t="str">
        <f>Tabela813[[#This Row],[NR]]&amp; " - "&amp;Tabela813[[#This Row],[Especificação]]</f>
        <v>1.6.2.1.01.2.3.00 - Serviços de Navegação Naval - Dívida Ativa</v>
      </c>
    </row>
    <row r="686" spans="1:21" ht="30">
      <c r="A686" s="23"/>
      <c r="B686" s="29"/>
      <c r="C686" s="20" t="s">
        <v>781</v>
      </c>
      <c r="D686" s="20" t="s">
        <v>786</v>
      </c>
      <c r="E686" s="20" t="s">
        <v>790</v>
      </c>
      <c r="F686" s="20" t="s">
        <v>781</v>
      </c>
      <c r="G686" s="20" t="s">
        <v>783</v>
      </c>
      <c r="H686" s="20" t="s">
        <v>790</v>
      </c>
      <c r="I686" s="20" t="s">
        <v>791</v>
      </c>
      <c r="J686" s="20" t="s">
        <v>787</v>
      </c>
      <c r="K686" s="16" t="str">
        <f>IF(Tabela813[[#This Row],[C]]&lt;&gt;"",IF(Tabela813[[#This Row],[RED]]&lt;&gt;"",(Tabela813[[#This Row],[RED]] &amp; "."),"") &amp; CONCATENATE(Tabela813[[#This Row],[C]],".",Tabela813[[#This Row],[O]],".",Tabela813[[#This Row],[E]],".",Tabela813[[#This Row],[D1]],".",Tabela813[[#This Row],[D2]],".",Tabela813[[#This Row],[D3]],".",Tabela813[[#This Row],[T]],".",Tabela813[[#This Row],[D4]]),"")</f>
        <v>1.6.2.1.01.2.4.00</v>
      </c>
      <c r="L686" s="21" t="s">
        <v>4024</v>
      </c>
      <c r="M686" s="16" t="str">
        <f t="shared" si="10"/>
        <v>A</v>
      </c>
      <c r="N686" s="16">
        <f>IF(VALUE(Tabela813[[#This Row],[RED]]) &gt; 0,1,0) + IF(VALUE(J686)&gt;0,8,IF(VALUE(I686)&gt;0,7,IF(VALUE(H686)&gt;0,6,IF(VALUE(G686)&gt;0,5,IF(VALUE(F686)&gt;0,4,IF(VALUE(E686)&gt;0,3,IF(VALUE(D686)&gt;0,2,1)))))))</f>
        <v>7</v>
      </c>
      <c r="O686" s="20" t="s">
        <v>50</v>
      </c>
      <c r="P686" s="1" t="s">
        <v>289</v>
      </c>
      <c r="Q686" s="1"/>
      <c r="R686" s="16"/>
      <c r="T686" s="7" t="str">
        <f>Tabela813[[#This Row],[NR]]&amp;" - "&amp;Tabela813[[#This Row],[Especificação]]</f>
        <v>1.6.2.1.01.2.4.00 - Serviços de Navegação Naval - Dívida Ativa - Multas e Juros de Mora da Dívida Ativa</v>
      </c>
      <c r="U686" s="7" t="str">
        <f>Tabela813[[#This Row],[NR]]&amp; " - "&amp;Tabela813[[#This Row],[Especificação]]</f>
        <v>1.6.2.1.01.2.4.00 - Serviços de Navegação Naval - Dívida Ativa - Multas e Juros de Mora da Dívida Ativa</v>
      </c>
    </row>
    <row r="687" spans="1:21" ht="30">
      <c r="A687" s="23"/>
      <c r="B687" s="29"/>
      <c r="C687" s="20" t="s">
        <v>781</v>
      </c>
      <c r="D687" s="20" t="s">
        <v>786</v>
      </c>
      <c r="E687" s="20" t="s">
        <v>790</v>
      </c>
      <c r="F687" s="20" t="s">
        <v>781</v>
      </c>
      <c r="G687" s="20" t="s">
        <v>783</v>
      </c>
      <c r="H687" s="20" t="s">
        <v>790</v>
      </c>
      <c r="I687" s="20" t="s">
        <v>792</v>
      </c>
      <c r="J687" s="20" t="s">
        <v>787</v>
      </c>
      <c r="K687" s="16" t="str">
        <f>IF(Tabela813[[#This Row],[C]]&lt;&gt;"",IF(Tabela813[[#This Row],[RED]]&lt;&gt;"",(Tabela813[[#This Row],[RED]] &amp; "."),"") &amp; CONCATENATE(Tabela813[[#This Row],[C]],".",Tabela813[[#This Row],[O]],".",Tabela813[[#This Row],[E]],".",Tabela813[[#This Row],[D1]],".",Tabela813[[#This Row],[D2]],".",Tabela813[[#This Row],[D3]],".",Tabela813[[#This Row],[T]],".",Tabela813[[#This Row],[D4]]),"")</f>
        <v>1.6.2.1.01.2.5.00</v>
      </c>
      <c r="L687" s="21" t="s">
        <v>4025</v>
      </c>
      <c r="M687" s="16" t="str">
        <f t="shared" si="10"/>
        <v>A</v>
      </c>
      <c r="N687" s="16">
        <f>IF(VALUE(Tabela813[[#This Row],[RED]]) &gt; 0,1,0) + IF(VALUE(J687)&gt;0,8,IF(VALUE(I687)&gt;0,7,IF(VALUE(H687)&gt;0,6,IF(VALUE(G687)&gt;0,5,IF(VALUE(F687)&gt;0,4,IF(VALUE(E687)&gt;0,3,IF(VALUE(D687)&gt;0,2,1)))))))</f>
        <v>7</v>
      </c>
      <c r="O687" s="20" t="s">
        <v>50</v>
      </c>
      <c r="P687" s="1" t="s">
        <v>289</v>
      </c>
      <c r="Q687" s="1"/>
      <c r="R687" s="16"/>
      <c r="T687" s="7" t="str">
        <f>Tabela813[[#This Row],[NR]]&amp;" - "&amp;Tabela813[[#This Row],[Especificação]]</f>
        <v>1.6.2.1.01.2.5.00 - Serviços de Navegação Naval - Multas</v>
      </c>
      <c r="U687" s="7" t="str">
        <f>Tabela813[[#This Row],[NR]]&amp; " - "&amp;Tabela813[[#This Row],[Especificação]]</f>
        <v>1.6.2.1.01.2.5.00 - Serviços de Navegação Naval - Multas</v>
      </c>
    </row>
    <row r="688" spans="1:21" ht="30">
      <c r="A688" s="23"/>
      <c r="B688" s="29"/>
      <c r="C688" s="20" t="s">
        <v>781</v>
      </c>
      <c r="D688" s="20" t="s">
        <v>786</v>
      </c>
      <c r="E688" s="20" t="s">
        <v>790</v>
      </c>
      <c r="F688" s="20" t="s">
        <v>781</v>
      </c>
      <c r="G688" s="20" t="s">
        <v>783</v>
      </c>
      <c r="H688" s="20" t="s">
        <v>790</v>
      </c>
      <c r="I688" s="20" t="s">
        <v>786</v>
      </c>
      <c r="J688" s="20" t="s">
        <v>787</v>
      </c>
      <c r="K688" s="16" t="str">
        <f>IF(Tabela813[[#This Row],[C]]&lt;&gt;"",IF(Tabela813[[#This Row],[RED]]&lt;&gt;"",(Tabela813[[#This Row],[RED]] &amp; "."),"") &amp; CONCATENATE(Tabela813[[#This Row],[C]],".",Tabela813[[#This Row],[O]],".",Tabela813[[#This Row],[E]],".",Tabela813[[#This Row],[D1]],".",Tabela813[[#This Row],[D2]],".",Tabela813[[#This Row],[D3]],".",Tabela813[[#This Row],[T]],".",Tabela813[[#This Row],[D4]]),"")</f>
        <v>1.6.2.1.01.2.6.00</v>
      </c>
      <c r="L688" s="21" t="s">
        <v>4026</v>
      </c>
      <c r="M688" s="16" t="str">
        <f t="shared" si="10"/>
        <v>A</v>
      </c>
      <c r="N688" s="16">
        <f>IF(VALUE(Tabela813[[#This Row],[RED]]) &gt; 0,1,0) + IF(VALUE(J688)&gt;0,8,IF(VALUE(I688)&gt;0,7,IF(VALUE(H688)&gt;0,6,IF(VALUE(G688)&gt;0,5,IF(VALUE(F688)&gt;0,4,IF(VALUE(E688)&gt;0,3,IF(VALUE(D688)&gt;0,2,1)))))))</f>
        <v>7</v>
      </c>
      <c r="O688" s="20" t="s">
        <v>50</v>
      </c>
      <c r="P688" s="1" t="s">
        <v>289</v>
      </c>
      <c r="Q688" s="1"/>
      <c r="R688" s="16"/>
      <c r="T688" s="7" t="str">
        <f>Tabela813[[#This Row],[NR]]&amp;" - "&amp;Tabela813[[#This Row],[Especificação]]</f>
        <v>1.6.2.1.01.2.6.00 - Serviços de Navegação Naval - Juros de Mora</v>
      </c>
      <c r="U688" s="7" t="str">
        <f>Tabela813[[#This Row],[NR]]&amp; " - "&amp;Tabela813[[#This Row],[Especificação]]</f>
        <v>1.6.2.1.01.2.6.00 - Serviços de Navegação Naval - Juros de Mora</v>
      </c>
    </row>
    <row r="689" spans="1:21" ht="30">
      <c r="A689" s="23"/>
      <c r="B689" s="29"/>
      <c r="C689" s="20" t="s">
        <v>781</v>
      </c>
      <c r="D689" s="20" t="s">
        <v>786</v>
      </c>
      <c r="E689" s="20" t="s">
        <v>790</v>
      </c>
      <c r="F689" s="20" t="s">
        <v>781</v>
      </c>
      <c r="G689" s="20" t="s">
        <v>783</v>
      </c>
      <c r="H689" s="20" t="s">
        <v>790</v>
      </c>
      <c r="I689" s="20" t="s">
        <v>788</v>
      </c>
      <c r="J689" s="20" t="s">
        <v>787</v>
      </c>
      <c r="K689" s="16" t="str">
        <f>IF(Tabela813[[#This Row],[C]]&lt;&gt;"",IF(Tabela813[[#This Row],[RED]]&lt;&gt;"",(Tabela813[[#This Row],[RED]] &amp; "."),"") &amp; CONCATENATE(Tabela813[[#This Row],[C]],".",Tabela813[[#This Row],[O]],".",Tabela813[[#This Row],[E]],".",Tabela813[[#This Row],[D1]],".",Tabela813[[#This Row],[D2]],".",Tabela813[[#This Row],[D3]],".",Tabela813[[#This Row],[T]],".",Tabela813[[#This Row],[D4]]),"")</f>
        <v>1.6.2.1.01.2.7.00</v>
      </c>
      <c r="L689" s="21" t="s">
        <v>4027</v>
      </c>
      <c r="M689" s="16" t="str">
        <f t="shared" si="10"/>
        <v>A</v>
      </c>
      <c r="N689" s="16">
        <f>IF(VALUE(Tabela813[[#This Row],[RED]]) &gt; 0,1,0) + IF(VALUE(J689)&gt;0,8,IF(VALUE(I689)&gt;0,7,IF(VALUE(H689)&gt;0,6,IF(VALUE(G689)&gt;0,5,IF(VALUE(F689)&gt;0,4,IF(VALUE(E689)&gt;0,3,IF(VALUE(D689)&gt;0,2,1)))))))</f>
        <v>7</v>
      </c>
      <c r="O689" s="20" t="s">
        <v>50</v>
      </c>
      <c r="P689" s="1" t="s">
        <v>289</v>
      </c>
      <c r="Q689" s="1"/>
      <c r="R689" s="16"/>
      <c r="T689" s="7" t="str">
        <f>Tabela813[[#This Row],[NR]]&amp;" - "&amp;Tabela813[[#This Row],[Especificação]]</f>
        <v>1.6.2.1.01.2.7.00 - Serviços de Navegação Naval - Dívida Ativa - Multas da Dívida Ativa</v>
      </c>
      <c r="U689" s="7" t="str">
        <f>Tabela813[[#This Row],[NR]]&amp; " - "&amp;Tabela813[[#This Row],[Especificação]]</f>
        <v>1.6.2.1.01.2.7.00 - Serviços de Navegação Naval - Dívida Ativa - Multas da Dívida Ativa</v>
      </c>
    </row>
    <row r="690" spans="1:21" ht="30">
      <c r="A690" s="23"/>
      <c r="B690" s="29"/>
      <c r="C690" s="20" t="s">
        <v>781</v>
      </c>
      <c r="D690" s="20" t="s">
        <v>786</v>
      </c>
      <c r="E690" s="20" t="s">
        <v>790</v>
      </c>
      <c r="F690" s="20" t="s">
        <v>781</v>
      </c>
      <c r="G690" s="20" t="s">
        <v>783</v>
      </c>
      <c r="H690" s="20" t="s">
        <v>790</v>
      </c>
      <c r="I690" s="20" t="s">
        <v>789</v>
      </c>
      <c r="J690" s="20" t="s">
        <v>787</v>
      </c>
      <c r="K690" s="16" t="str">
        <f>IF(Tabela813[[#This Row],[C]]&lt;&gt;"",IF(Tabela813[[#This Row],[RED]]&lt;&gt;"",(Tabela813[[#This Row],[RED]] &amp; "."),"") &amp; CONCATENATE(Tabela813[[#This Row],[C]],".",Tabela813[[#This Row],[O]],".",Tabela813[[#This Row],[E]],".",Tabela813[[#This Row],[D1]],".",Tabela813[[#This Row],[D2]],".",Tabela813[[#This Row],[D3]],".",Tabela813[[#This Row],[T]],".",Tabela813[[#This Row],[D4]]),"")</f>
        <v>1.6.2.1.01.2.8.00</v>
      </c>
      <c r="L690" s="21" t="s">
        <v>4028</v>
      </c>
      <c r="M690" s="16" t="str">
        <f t="shared" si="10"/>
        <v>A</v>
      </c>
      <c r="N690" s="16">
        <f>IF(VALUE(Tabela813[[#This Row],[RED]]) &gt; 0,1,0) + IF(VALUE(J690)&gt;0,8,IF(VALUE(I690)&gt;0,7,IF(VALUE(H690)&gt;0,6,IF(VALUE(G690)&gt;0,5,IF(VALUE(F690)&gt;0,4,IF(VALUE(E690)&gt;0,3,IF(VALUE(D690)&gt;0,2,1)))))))</f>
        <v>7</v>
      </c>
      <c r="O690" s="20" t="s">
        <v>50</v>
      </c>
      <c r="P690" s="1" t="s">
        <v>289</v>
      </c>
      <c r="Q690" s="1"/>
      <c r="R690" s="16"/>
      <c r="T690" s="7" t="str">
        <f>Tabela813[[#This Row],[NR]]&amp;" - "&amp;Tabela813[[#This Row],[Especificação]]</f>
        <v>1.6.2.1.01.2.8.00 - Serviços de Navegação Naval - Juros de Mora da Dívida Ativa</v>
      </c>
      <c r="U690" s="7" t="str">
        <f>Tabela813[[#This Row],[NR]]&amp; " - "&amp;Tabela813[[#This Row],[Especificação]]</f>
        <v>1.6.2.1.01.2.8.00 - Serviços de Navegação Naval - Juros de Mora da Dívida Ativa</v>
      </c>
    </row>
    <row r="691" spans="1:21" ht="30">
      <c r="A691" s="23"/>
      <c r="B691" s="29"/>
      <c r="C691" s="20" t="s">
        <v>781</v>
      </c>
      <c r="D691" s="20" t="s">
        <v>786</v>
      </c>
      <c r="E691" s="20" t="s">
        <v>790</v>
      </c>
      <c r="F691" s="20" t="s">
        <v>781</v>
      </c>
      <c r="G691" s="20" t="s">
        <v>785</v>
      </c>
      <c r="H691" s="20" t="s">
        <v>784</v>
      </c>
      <c r="I691" s="20" t="s">
        <v>784</v>
      </c>
      <c r="J691" s="20" t="s">
        <v>787</v>
      </c>
      <c r="K691" s="16" t="str">
        <f>IF(Tabela813[[#This Row],[C]]&lt;&gt;"",IF(Tabela813[[#This Row],[RED]]&lt;&gt;"",(Tabela813[[#This Row],[RED]] &amp; "."),"") &amp; CONCATENATE(Tabela813[[#This Row],[C]],".",Tabela813[[#This Row],[O]],".",Tabela813[[#This Row],[E]],".",Tabela813[[#This Row],[D1]],".",Tabela813[[#This Row],[D2]],".",Tabela813[[#This Row],[D3]],".",Tabela813[[#This Row],[T]],".",Tabela813[[#This Row],[D4]]),"")</f>
        <v>1.6.2.1.02.0.0.00</v>
      </c>
      <c r="L691" s="21" t="s">
        <v>291</v>
      </c>
      <c r="M691" s="16" t="str">
        <f t="shared" si="10"/>
        <v>S</v>
      </c>
      <c r="N691" s="16">
        <f>IF(VALUE(Tabela813[[#This Row],[RED]]) &gt; 0,1,0) + IF(VALUE(J691)&gt;0,8,IF(VALUE(I691)&gt;0,7,IF(VALUE(H691)&gt;0,6,IF(VALUE(G691)&gt;0,5,IF(VALUE(F691)&gt;0,4,IF(VALUE(E691)&gt;0,3,IF(VALUE(D691)&gt;0,2,1)))))))</f>
        <v>5</v>
      </c>
      <c r="O691" s="20" t="s">
        <v>50</v>
      </c>
      <c r="P691" s="1" t="s">
        <v>292</v>
      </c>
      <c r="Q691" s="1"/>
      <c r="R691" s="16"/>
      <c r="T691" s="7" t="str">
        <f>Tabela813[[#This Row],[NR]]&amp;" - "&amp;Tabela813[[#This Row],[Especificação]]</f>
        <v>1.6.2.1.02.0.0.00 - Serviços de Transporte de Passageiros ou Mercadorias</v>
      </c>
      <c r="U691" s="7" t="str">
        <f>Tabela813[[#This Row],[NR]]&amp; " - "&amp;Tabela813[[#This Row],[Especificação]]</f>
        <v>1.6.2.1.02.0.0.00 - Serviços de Transporte de Passageiros ou Mercadorias</v>
      </c>
    </row>
    <row r="692" spans="1:21" ht="30">
      <c r="A692" s="23"/>
      <c r="B692" s="29"/>
      <c r="C692" s="20" t="s">
        <v>781</v>
      </c>
      <c r="D692" s="20" t="s">
        <v>786</v>
      </c>
      <c r="E692" s="20" t="s">
        <v>790</v>
      </c>
      <c r="F692" s="20" t="s">
        <v>781</v>
      </c>
      <c r="G692" s="20" t="s">
        <v>785</v>
      </c>
      <c r="H692" s="20" t="s">
        <v>784</v>
      </c>
      <c r="I692" s="20" t="s">
        <v>781</v>
      </c>
      <c r="J692" s="20" t="s">
        <v>787</v>
      </c>
      <c r="K692" s="16" t="str">
        <f>IF(Tabela813[[#This Row],[C]]&lt;&gt;"",IF(Tabela813[[#This Row],[RED]]&lt;&gt;"",(Tabela813[[#This Row],[RED]] &amp; "."),"") &amp; CONCATENATE(Tabela813[[#This Row],[C]],".",Tabela813[[#This Row],[O]],".",Tabela813[[#This Row],[E]],".",Tabela813[[#This Row],[D1]],".",Tabela813[[#This Row],[D2]],".",Tabela813[[#This Row],[D3]],".",Tabela813[[#This Row],[T]],".",Tabela813[[#This Row],[D4]]),"")</f>
        <v>1.6.2.1.02.0.1.00</v>
      </c>
      <c r="L692" s="21" t="s">
        <v>4029</v>
      </c>
      <c r="M692" s="16" t="str">
        <f t="shared" si="10"/>
        <v>A</v>
      </c>
      <c r="N692" s="16">
        <f>IF(VALUE(Tabela813[[#This Row],[RED]]) &gt; 0,1,0) + IF(VALUE(J692)&gt;0,8,IF(VALUE(I692)&gt;0,7,IF(VALUE(H692)&gt;0,6,IF(VALUE(G692)&gt;0,5,IF(VALUE(F692)&gt;0,4,IF(VALUE(E692)&gt;0,3,IF(VALUE(D692)&gt;0,2,1)))))))</f>
        <v>7</v>
      </c>
      <c r="O692" s="20" t="s">
        <v>50</v>
      </c>
      <c r="P692" s="1" t="s">
        <v>292</v>
      </c>
      <c r="Q692" s="1"/>
      <c r="R692" s="16"/>
      <c r="T692" s="7" t="str">
        <f>Tabela813[[#This Row],[NR]]&amp;" - "&amp;Tabela813[[#This Row],[Especificação]]</f>
        <v>1.6.2.1.02.0.1.00 - Serviços de Transporte de Passageiros ou Mercadorias - Principal</v>
      </c>
      <c r="U692" s="7" t="str">
        <f>Tabela813[[#This Row],[NR]]&amp; " - "&amp;Tabela813[[#This Row],[Especificação]]</f>
        <v>1.6.2.1.02.0.1.00 - Serviços de Transporte de Passageiros ou Mercadorias - Principal</v>
      </c>
    </row>
    <row r="693" spans="1:21" ht="30">
      <c r="A693" s="23"/>
      <c r="B693" s="29"/>
      <c r="C693" s="20" t="s">
        <v>781</v>
      </c>
      <c r="D693" s="20" t="s">
        <v>786</v>
      </c>
      <c r="E693" s="20" t="s">
        <v>790</v>
      </c>
      <c r="F693" s="20" t="s">
        <v>781</v>
      </c>
      <c r="G693" s="20" t="s">
        <v>785</v>
      </c>
      <c r="H693" s="20" t="s">
        <v>784</v>
      </c>
      <c r="I693" s="20" t="s">
        <v>790</v>
      </c>
      <c r="J693" s="20" t="s">
        <v>787</v>
      </c>
      <c r="K693" s="16" t="str">
        <f>IF(Tabela813[[#This Row],[C]]&lt;&gt;"",IF(Tabela813[[#This Row],[RED]]&lt;&gt;"",(Tabela813[[#This Row],[RED]] &amp; "."),"") &amp; CONCATENATE(Tabela813[[#This Row],[C]],".",Tabela813[[#This Row],[O]],".",Tabela813[[#This Row],[E]],".",Tabela813[[#This Row],[D1]],".",Tabela813[[#This Row],[D2]],".",Tabela813[[#This Row],[D3]],".",Tabela813[[#This Row],[T]],".",Tabela813[[#This Row],[D4]]),"")</f>
        <v>1.6.2.1.02.0.2.00</v>
      </c>
      <c r="L693" s="21" t="s">
        <v>4030</v>
      </c>
      <c r="M693" s="16" t="str">
        <f t="shared" si="10"/>
        <v>A</v>
      </c>
      <c r="N693" s="16">
        <f>IF(VALUE(Tabela813[[#This Row],[RED]]) &gt; 0,1,0) + IF(VALUE(J693)&gt;0,8,IF(VALUE(I693)&gt;0,7,IF(VALUE(H693)&gt;0,6,IF(VALUE(G693)&gt;0,5,IF(VALUE(F693)&gt;0,4,IF(VALUE(E693)&gt;0,3,IF(VALUE(D693)&gt;0,2,1)))))))</f>
        <v>7</v>
      </c>
      <c r="O693" s="20" t="s">
        <v>50</v>
      </c>
      <c r="P693" s="1" t="s">
        <v>292</v>
      </c>
      <c r="Q693" s="1"/>
      <c r="R693" s="16"/>
      <c r="T693" s="7" t="str">
        <f>Tabela813[[#This Row],[NR]]&amp;" - "&amp;Tabela813[[#This Row],[Especificação]]</f>
        <v>1.6.2.1.02.0.2.00 - Serviços de Transporte de Passageiros ou Mercadorias - Multas e Juros de Mora</v>
      </c>
      <c r="U693" s="7" t="str">
        <f>Tabela813[[#This Row],[NR]]&amp; " - "&amp;Tabela813[[#This Row],[Especificação]]</f>
        <v>1.6.2.1.02.0.2.00 - Serviços de Transporte de Passageiros ou Mercadorias - Multas e Juros de Mora</v>
      </c>
    </row>
    <row r="694" spans="1:21" ht="30">
      <c r="A694" s="23"/>
      <c r="B694" s="29"/>
      <c r="C694" s="20" t="s">
        <v>781</v>
      </c>
      <c r="D694" s="20" t="s">
        <v>786</v>
      </c>
      <c r="E694" s="20" t="s">
        <v>790</v>
      </c>
      <c r="F694" s="20" t="s">
        <v>781</v>
      </c>
      <c r="G694" s="20" t="s">
        <v>785</v>
      </c>
      <c r="H694" s="20" t="s">
        <v>784</v>
      </c>
      <c r="I694" s="20" t="s">
        <v>782</v>
      </c>
      <c r="J694" s="20" t="s">
        <v>787</v>
      </c>
      <c r="K694" s="16" t="str">
        <f>IF(Tabela813[[#This Row],[C]]&lt;&gt;"",IF(Tabela813[[#This Row],[RED]]&lt;&gt;"",(Tabela813[[#This Row],[RED]] &amp; "."),"") &amp; CONCATENATE(Tabela813[[#This Row],[C]],".",Tabela813[[#This Row],[O]],".",Tabela813[[#This Row],[E]],".",Tabela813[[#This Row],[D1]],".",Tabela813[[#This Row],[D2]],".",Tabela813[[#This Row],[D3]],".",Tabela813[[#This Row],[T]],".",Tabela813[[#This Row],[D4]]),"")</f>
        <v>1.6.2.1.02.0.3.00</v>
      </c>
      <c r="L694" s="21" t="s">
        <v>4031</v>
      </c>
      <c r="M694" s="16" t="str">
        <f t="shared" si="10"/>
        <v>A</v>
      </c>
      <c r="N694" s="16">
        <f>IF(VALUE(Tabela813[[#This Row],[RED]]) &gt; 0,1,0) + IF(VALUE(J694)&gt;0,8,IF(VALUE(I694)&gt;0,7,IF(VALUE(H694)&gt;0,6,IF(VALUE(G694)&gt;0,5,IF(VALUE(F694)&gt;0,4,IF(VALUE(E694)&gt;0,3,IF(VALUE(D694)&gt;0,2,1)))))))</f>
        <v>7</v>
      </c>
      <c r="O694" s="20" t="s">
        <v>50</v>
      </c>
      <c r="P694" s="1" t="s">
        <v>292</v>
      </c>
      <c r="Q694" s="1"/>
      <c r="R694" s="16"/>
      <c r="T694" s="7" t="str">
        <f>Tabela813[[#This Row],[NR]]&amp;" - "&amp;Tabela813[[#This Row],[Especificação]]</f>
        <v>1.6.2.1.02.0.3.00 - Serviços de Transporte de Passageiros ou Mercadorias - Dívida Ativa</v>
      </c>
      <c r="U694" s="7" t="str">
        <f>Tabela813[[#This Row],[NR]]&amp; " - "&amp;Tabela813[[#This Row],[Especificação]]</f>
        <v>1.6.2.1.02.0.3.00 - Serviços de Transporte de Passageiros ou Mercadorias - Dívida Ativa</v>
      </c>
    </row>
    <row r="695" spans="1:21" ht="30">
      <c r="A695" s="23"/>
      <c r="B695" s="29"/>
      <c r="C695" s="20" t="s">
        <v>781</v>
      </c>
      <c r="D695" s="20" t="s">
        <v>786</v>
      </c>
      <c r="E695" s="20" t="s">
        <v>790</v>
      </c>
      <c r="F695" s="20" t="s">
        <v>781</v>
      </c>
      <c r="G695" s="20" t="s">
        <v>785</v>
      </c>
      <c r="H695" s="20" t="s">
        <v>784</v>
      </c>
      <c r="I695" s="20" t="s">
        <v>791</v>
      </c>
      <c r="J695" s="20" t="s">
        <v>787</v>
      </c>
      <c r="K695" s="16" t="str">
        <f>IF(Tabela813[[#This Row],[C]]&lt;&gt;"",IF(Tabela813[[#This Row],[RED]]&lt;&gt;"",(Tabela813[[#This Row],[RED]] &amp; "."),"") &amp; CONCATENATE(Tabela813[[#This Row],[C]],".",Tabela813[[#This Row],[O]],".",Tabela813[[#This Row],[E]],".",Tabela813[[#This Row],[D1]],".",Tabela813[[#This Row],[D2]],".",Tabela813[[#This Row],[D3]],".",Tabela813[[#This Row],[T]],".",Tabela813[[#This Row],[D4]]),"")</f>
        <v>1.6.2.1.02.0.4.00</v>
      </c>
      <c r="L695" s="21" t="s">
        <v>4032</v>
      </c>
      <c r="M695" s="16" t="str">
        <f t="shared" si="10"/>
        <v>A</v>
      </c>
      <c r="N695" s="16">
        <f>IF(VALUE(Tabela813[[#This Row],[RED]]) &gt; 0,1,0) + IF(VALUE(J695)&gt;0,8,IF(VALUE(I695)&gt;0,7,IF(VALUE(H695)&gt;0,6,IF(VALUE(G695)&gt;0,5,IF(VALUE(F695)&gt;0,4,IF(VALUE(E695)&gt;0,3,IF(VALUE(D695)&gt;0,2,1)))))))</f>
        <v>7</v>
      </c>
      <c r="O695" s="20" t="s">
        <v>50</v>
      </c>
      <c r="P695" s="1" t="s">
        <v>292</v>
      </c>
      <c r="Q695" s="1"/>
      <c r="R695" s="16"/>
      <c r="T695" s="7" t="str">
        <f>Tabela813[[#This Row],[NR]]&amp;" - "&amp;Tabela813[[#This Row],[Especificação]]</f>
        <v>1.6.2.1.02.0.4.00 - Serviços de Transporte de Passageiros ou Mercadorias - Dívida Ativa - Multas e Juros de Mora da Dívida Ativa</v>
      </c>
      <c r="U695" s="7" t="str">
        <f>Tabela813[[#This Row],[NR]]&amp; " - "&amp;Tabela813[[#This Row],[Especificação]]</f>
        <v>1.6.2.1.02.0.4.00 - Serviços de Transporte de Passageiros ou Mercadorias - Dívida Ativa - Multas e Juros de Mora da Dívida Ativa</v>
      </c>
    </row>
    <row r="696" spans="1:21" ht="30">
      <c r="A696" s="23"/>
      <c r="B696" s="29"/>
      <c r="C696" s="20" t="s">
        <v>781</v>
      </c>
      <c r="D696" s="20" t="s">
        <v>786</v>
      </c>
      <c r="E696" s="20" t="s">
        <v>790</v>
      </c>
      <c r="F696" s="20" t="s">
        <v>781</v>
      </c>
      <c r="G696" s="20" t="s">
        <v>785</v>
      </c>
      <c r="H696" s="20" t="s">
        <v>784</v>
      </c>
      <c r="I696" s="20" t="s">
        <v>792</v>
      </c>
      <c r="J696" s="20" t="s">
        <v>787</v>
      </c>
      <c r="K696" s="16" t="str">
        <f>IF(Tabela813[[#This Row],[C]]&lt;&gt;"",IF(Tabela813[[#This Row],[RED]]&lt;&gt;"",(Tabela813[[#This Row],[RED]] &amp; "."),"") &amp; CONCATENATE(Tabela813[[#This Row],[C]],".",Tabela813[[#This Row],[O]],".",Tabela813[[#This Row],[E]],".",Tabela813[[#This Row],[D1]],".",Tabela813[[#This Row],[D2]],".",Tabela813[[#This Row],[D3]],".",Tabela813[[#This Row],[T]],".",Tabela813[[#This Row],[D4]]),"")</f>
        <v>1.6.2.1.02.0.5.00</v>
      </c>
      <c r="L696" s="21" t="s">
        <v>4033</v>
      </c>
      <c r="M696" s="16" t="str">
        <f t="shared" si="10"/>
        <v>A</v>
      </c>
      <c r="N696" s="16">
        <f>IF(VALUE(Tabela813[[#This Row],[RED]]) &gt; 0,1,0) + IF(VALUE(J696)&gt;0,8,IF(VALUE(I696)&gt;0,7,IF(VALUE(H696)&gt;0,6,IF(VALUE(G696)&gt;0,5,IF(VALUE(F696)&gt;0,4,IF(VALUE(E696)&gt;0,3,IF(VALUE(D696)&gt;0,2,1)))))))</f>
        <v>7</v>
      </c>
      <c r="O696" s="20" t="s">
        <v>50</v>
      </c>
      <c r="P696" s="1" t="s">
        <v>292</v>
      </c>
      <c r="Q696" s="1"/>
      <c r="R696" s="16"/>
      <c r="T696" s="7" t="str">
        <f>Tabela813[[#This Row],[NR]]&amp;" - "&amp;Tabela813[[#This Row],[Especificação]]</f>
        <v>1.6.2.1.02.0.5.00 - Serviços de Transporte de Passageiros ou Mercadorias - Multas</v>
      </c>
      <c r="U696" s="7" t="str">
        <f>Tabela813[[#This Row],[NR]]&amp; " - "&amp;Tabela813[[#This Row],[Especificação]]</f>
        <v>1.6.2.1.02.0.5.00 - Serviços de Transporte de Passageiros ou Mercadorias - Multas</v>
      </c>
    </row>
    <row r="697" spans="1:21" ht="30">
      <c r="A697" s="23"/>
      <c r="B697" s="29"/>
      <c r="C697" s="20" t="s">
        <v>781</v>
      </c>
      <c r="D697" s="20" t="s">
        <v>786</v>
      </c>
      <c r="E697" s="20" t="s">
        <v>790</v>
      </c>
      <c r="F697" s="20" t="s">
        <v>781</v>
      </c>
      <c r="G697" s="20" t="s">
        <v>785</v>
      </c>
      <c r="H697" s="20" t="s">
        <v>784</v>
      </c>
      <c r="I697" s="20" t="s">
        <v>786</v>
      </c>
      <c r="J697" s="20" t="s">
        <v>787</v>
      </c>
      <c r="K697" s="16" t="str">
        <f>IF(Tabela813[[#This Row],[C]]&lt;&gt;"",IF(Tabela813[[#This Row],[RED]]&lt;&gt;"",(Tabela813[[#This Row],[RED]] &amp; "."),"") &amp; CONCATENATE(Tabela813[[#This Row],[C]],".",Tabela813[[#This Row],[O]],".",Tabela813[[#This Row],[E]],".",Tabela813[[#This Row],[D1]],".",Tabela813[[#This Row],[D2]],".",Tabela813[[#This Row],[D3]],".",Tabela813[[#This Row],[T]],".",Tabela813[[#This Row],[D4]]),"")</f>
        <v>1.6.2.1.02.0.6.00</v>
      </c>
      <c r="L697" s="21" t="s">
        <v>4034</v>
      </c>
      <c r="M697" s="16" t="str">
        <f t="shared" si="10"/>
        <v>A</v>
      </c>
      <c r="N697" s="16">
        <f>IF(VALUE(Tabela813[[#This Row],[RED]]) &gt; 0,1,0) + IF(VALUE(J697)&gt;0,8,IF(VALUE(I697)&gt;0,7,IF(VALUE(H697)&gt;0,6,IF(VALUE(G697)&gt;0,5,IF(VALUE(F697)&gt;0,4,IF(VALUE(E697)&gt;0,3,IF(VALUE(D697)&gt;0,2,1)))))))</f>
        <v>7</v>
      </c>
      <c r="O697" s="20" t="s">
        <v>50</v>
      </c>
      <c r="P697" s="1" t="s">
        <v>292</v>
      </c>
      <c r="Q697" s="1"/>
      <c r="R697" s="16"/>
      <c r="T697" s="7" t="str">
        <f>Tabela813[[#This Row],[NR]]&amp;" - "&amp;Tabela813[[#This Row],[Especificação]]</f>
        <v>1.6.2.1.02.0.6.00 - Serviços de Transporte de Passageiros ou Mercadorias - Juros de Mora</v>
      </c>
      <c r="U697" s="7" t="str">
        <f>Tabela813[[#This Row],[NR]]&amp; " - "&amp;Tabela813[[#This Row],[Especificação]]</f>
        <v>1.6.2.1.02.0.6.00 - Serviços de Transporte de Passageiros ou Mercadorias - Juros de Mora</v>
      </c>
    </row>
    <row r="698" spans="1:21" ht="30">
      <c r="A698" s="23"/>
      <c r="B698" s="29"/>
      <c r="C698" s="20" t="s">
        <v>781</v>
      </c>
      <c r="D698" s="20" t="s">
        <v>786</v>
      </c>
      <c r="E698" s="20" t="s">
        <v>790</v>
      </c>
      <c r="F698" s="20" t="s">
        <v>781</v>
      </c>
      <c r="G698" s="20" t="s">
        <v>785</v>
      </c>
      <c r="H698" s="20" t="s">
        <v>784</v>
      </c>
      <c r="I698" s="20" t="s">
        <v>788</v>
      </c>
      <c r="J698" s="20" t="s">
        <v>787</v>
      </c>
      <c r="K698" s="16" t="str">
        <f>IF(Tabela813[[#This Row],[C]]&lt;&gt;"",IF(Tabela813[[#This Row],[RED]]&lt;&gt;"",(Tabela813[[#This Row],[RED]] &amp; "."),"") &amp; CONCATENATE(Tabela813[[#This Row],[C]],".",Tabela813[[#This Row],[O]],".",Tabela813[[#This Row],[E]],".",Tabela813[[#This Row],[D1]],".",Tabela813[[#This Row],[D2]],".",Tabela813[[#This Row],[D3]],".",Tabela813[[#This Row],[T]],".",Tabela813[[#This Row],[D4]]),"")</f>
        <v>1.6.2.1.02.0.7.00</v>
      </c>
      <c r="L698" s="21" t="s">
        <v>4035</v>
      </c>
      <c r="M698" s="16" t="str">
        <f t="shared" si="10"/>
        <v>A</v>
      </c>
      <c r="N698" s="16">
        <f>IF(VALUE(Tabela813[[#This Row],[RED]]) &gt; 0,1,0) + IF(VALUE(J698)&gt;0,8,IF(VALUE(I698)&gt;0,7,IF(VALUE(H698)&gt;0,6,IF(VALUE(G698)&gt;0,5,IF(VALUE(F698)&gt;0,4,IF(VALUE(E698)&gt;0,3,IF(VALUE(D698)&gt;0,2,1)))))))</f>
        <v>7</v>
      </c>
      <c r="O698" s="20" t="s">
        <v>50</v>
      </c>
      <c r="P698" s="1" t="s">
        <v>292</v>
      </c>
      <c r="Q698" s="1"/>
      <c r="R698" s="16"/>
      <c r="T698" s="7" t="str">
        <f>Tabela813[[#This Row],[NR]]&amp;" - "&amp;Tabela813[[#This Row],[Especificação]]</f>
        <v>1.6.2.1.02.0.7.00 - Serviços de Transporte de Passageiros ou Mercadorias - Dívida Ativa - Multas da Dívida Ativa</v>
      </c>
      <c r="U698" s="7" t="str">
        <f>Tabela813[[#This Row],[NR]]&amp; " - "&amp;Tabela813[[#This Row],[Especificação]]</f>
        <v>1.6.2.1.02.0.7.00 - Serviços de Transporte de Passageiros ou Mercadorias - Dívida Ativa - Multas da Dívida Ativa</v>
      </c>
    </row>
    <row r="699" spans="1:21" ht="30">
      <c r="A699" s="23"/>
      <c r="B699" s="29"/>
      <c r="C699" s="20" t="s">
        <v>781</v>
      </c>
      <c r="D699" s="20" t="s">
        <v>786</v>
      </c>
      <c r="E699" s="20" t="s">
        <v>790</v>
      </c>
      <c r="F699" s="20" t="s">
        <v>781</v>
      </c>
      <c r="G699" s="20" t="s">
        <v>785</v>
      </c>
      <c r="H699" s="20" t="s">
        <v>784</v>
      </c>
      <c r="I699" s="20" t="s">
        <v>789</v>
      </c>
      <c r="J699" s="20" t="s">
        <v>787</v>
      </c>
      <c r="K699" s="16" t="str">
        <f>IF(Tabela813[[#This Row],[C]]&lt;&gt;"",IF(Tabela813[[#This Row],[RED]]&lt;&gt;"",(Tabela813[[#This Row],[RED]] &amp; "."),"") &amp; CONCATENATE(Tabela813[[#This Row],[C]],".",Tabela813[[#This Row],[O]],".",Tabela813[[#This Row],[E]],".",Tabela813[[#This Row],[D1]],".",Tabela813[[#This Row],[D2]],".",Tabela813[[#This Row],[D3]],".",Tabela813[[#This Row],[T]],".",Tabela813[[#This Row],[D4]]),"")</f>
        <v>1.6.2.1.02.0.8.00</v>
      </c>
      <c r="L699" s="21" t="s">
        <v>4036</v>
      </c>
      <c r="M699" s="16" t="str">
        <f t="shared" si="10"/>
        <v>A</v>
      </c>
      <c r="N699" s="16">
        <f>IF(VALUE(Tabela813[[#This Row],[RED]]) &gt; 0,1,0) + IF(VALUE(J699)&gt;0,8,IF(VALUE(I699)&gt;0,7,IF(VALUE(H699)&gt;0,6,IF(VALUE(G699)&gt;0,5,IF(VALUE(F699)&gt;0,4,IF(VALUE(E699)&gt;0,3,IF(VALUE(D699)&gt;0,2,1)))))))</f>
        <v>7</v>
      </c>
      <c r="O699" s="20" t="s">
        <v>50</v>
      </c>
      <c r="P699" s="1" t="s">
        <v>292</v>
      </c>
      <c r="Q699" s="1"/>
      <c r="R699" s="16"/>
      <c r="T699" s="7" t="str">
        <f>Tabela813[[#This Row],[NR]]&amp;" - "&amp;Tabela813[[#This Row],[Especificação]]</f>
        <v>1.6.2.1.02.0.8.00 - Serviços de Transporte de Passageiros ou Mercadorias - Juros de Mora da Dívida Ativa</v>
      </c>
      <c r="U699" s="7" t="str">
        <f>Tabela813[[#This Row],[NR]]&amp; " - "&amp;Tabela813[[#This Row],[Especificação]]</f>
        <v>1.6.2.1.02.0.8.00 - Serviços de Transporte de Passageiros ou Mercadorias - Juros de Mora da Dívida Ativa</v>
      </c>
    </row>
    <row r="700" spans="1:21">
      <c r="A700" s="23"/>
      <c r="B700" s="29"/>
      <c r="C700" s="20" t="s">
        <v>781</v>
      </c>
      <c r="D700" s="20" t="s">
        <v>786</v>
      </c>
      <c r="E700" s="20" t="s">
        <v>790</v>
      </c>
      <c r="F700" s="20" t="s">
        <v>781</v>
      </c>
      <c r="G700" s="20" t="s">
        <v>794</v>
      </c>
      <c r="H700" s="20" t="s">
        <v>784</v>
      </c>
      <c r="I700" s="20" t="s">
        <v>784</v>
      </c>
      <c r="J700" s="20" t="s">
        <v>787</v>
      </c>
      <c r="K700" s="16" t="str">
        <f>IF(Tabela813[[#This Row],[C]]&lt;&gt;"",IF(Tabela813[[#This Row],[RED]]&lt;&gt;"",(Tabela813[[#This Row],[RED]] &amp; "."),"") &amp; CONCATENATE(Tabela813[[#This Row],[C]],".",Tabela813[[#This Row],[O]],".",Tabela813[[#This Row],[E]],".",Tabela813[[#This Row],[D1]],".",Tabela813[[#This Row],[D2]],".",Tabela813[[#This Row],[D3]],".",Tabela813[[#This Row],[T]],".",Tabela813[[#This Row],[D4]]),"")</f>
        <v>1.6.2.1.03.0.0.00</v>
      </c>
      <c r="L700" s="21" t="s">
        <v>293</v>
      </c>
      <c r="M700" s="16" t="str">
        <f t="shared" si="10"/>
        <v>S</v>
      </c>
      <c r="N700" s="16">
        <f>IF(VALUE(Tabela813[[#This Row],[RED]]) &gt; 0,1,0) + IF(VALUE(J700)&gt;0,8,IF(VALUE(I700)&gt;0,7,IF(VALUE(H700)&gt;0,6,IF(VALUE(G700)&gt;0,5,IF(VALUE(F700)&gt;0,4,IF(VALUE(E700)&gt;0,3,IF(VALUE(D700)&gt;0,2,1)))))))</f>
        <v>5</v>
      </c>
      <c r="O700" s="20" t="s">
        <v>50</v>
      </c>
      <c r="P700" s="1" t="s">
        <v>294</v>
      </c>
      <c r="Q700" s="1"/>
      <c r="R700" s="16"/>
      <c r="T700" s="7" t="str">
        <f>Tabela813[[#This Row],[NR]]&amp;" - "&amp;Tabela813[[#This Row],[Especificação]]</f>
        <v>1.6.2.1.03.0.0.00 - Serviços Portuários</v>
      </c>
      <c r="U700" s="7" t="str">
        <f>Tabela813[[#This Row],[NR]]&amp; " - "&amp;Tabela813[[#This Row],[Especificação]]</f>
        <v>1.6.2.1.03.0.0.00 - Serviços Portuários</v>
      </c>
    </row>
    <row r="701" spans="1:21">
      <c r="A701" s="23"/>
      <c r="B701" s="29"/>
      <c r="C701" s="20" t="s">
        <v>781</v>
      </c>
      <c r="D701" s="20" t="s">
        <v>786</v>
      </c>
      <c r="E701" s="20" t="s">
        <v>790</v>
      </c>
      <c r="F701" s="20" t="s">
        <v>781</v>
      </c>
      <c r="G701" s="20" t="s">
        <v>794</v>
      </c>
      <c r="H701" s="20" t="s">
        <v>784</v>
      </c>
      <c r="I701" s="20" t="s">
        <v>781</v>
      </c>
      <c r="J701" s="20" t="s">
        <v>787</v>
      </c>
      <c r="K701" s="16" t="str">
        <f>IF(Tabela813[[#This Row],[C]]&lt;&gt;"",IF(Tabela813[[#This Row],[RED]]&lt;&gt;"",(Tabela813[[#This Row],[RED]] &amp; "."),"") &amp; CONCATENATE(Tabela813[[#This Row],[C]],".",Tabela813[[#This Row],[O]],".",Tabela813[[#This Row],[E]],".",Tabela813[[#This Row],[D1]],".",Tabela813[[#This Row],[D2]],".",Tabela813[[#This Row],[D3]],".",Tabela813[[#This Row],[T]],".",Tabela813[[#This Row],[D4]]),"")</f>
        <v>1.6.2.1.03.0.1.00</v>
      </c>
      <c r="L701" s="21" t="s">
        <v>4037</v>
      </c>
      <c r="M701" s="16" t="str">
        <f t="shared" si="10"/>
        <v>A</v>
      </c>
      <c r="N701" s="16">
        <f>IF(VALUE(Tabela813[[#This Row],[RED]]) &gt; 0,1,0) + IF(VALUE(J701)&gt;0,8,IF(VALUE(I701)&gt;0,7,IF(VALUE(H701)&gt;0,6,IF(VALUE(G701)&gt;0,5,IF(VALUE(F701)&gt;0,4,IF(VALUE(E701)&gt;0,3,IF(VALUE(D701)&gt;0,2,1)))))))</f>
        <v>7</v>
      </c>
      <c r="O701" s="20" t="s">
        <v>50</v>
      </c>
      <c r="P701" s="1" t="s">
        <v>294</v>
      </c>
      <c r="Q701" s="1"/>
      <c r="R701" s="16"/>
      <c r="T701" s="7" t="str">
        <f>Tabela813[[#This Row],[NR]]&amp;" - "&amp;Tabela813[[#This Row],[Especificação]]</f>
        <v>1.6.2.1.03.0.1.00 - Serviços Portuários - Principal</v>
      </c>
      <c r="U701" s="7" t="str">
        <f>Tabela813[[#This Row],[NR]]&amp; " - "&amp;Tabela813[[#This Row],[Especificação]]</f>
        <v>1.6.2.1.03.0.1.00 - Serviços Portuários - Principal</v>
      </c>
    </row>
    <row r="702" spans="1:21">
      <c r="A702" s="23"/>
      <c r="B702" s="29"/>
      <c r="C702" s="20" t="s">
        <v>781</v>
      </c>
      <c r="D702" s="20" t="s">
        <v>786</v>
      </c>
      <c r="E702" s="20" t="s">
        <v>790</v>
      </c>
      <c r="F702" s="20" t="s">
        <v>781</v>
      </c>
      <c r="G702" s="20" t="s">
        <v>794</v>
      </c>
      <c r="H702" s="20" t="s">
        <v>784</v>
      </c>
      <c r="I702" s="20" t="s">
        <v>790</v>
      </c>
      <c r="J702" s="20" t="s">
        <v>787</v>
      </c>
      <c r="K702" s="16" t="str">
        <f>IF(Tabela813[[#This Row],[C]]&lt;&gt;"",IF(Tabela813[[#This Row],[RED]]&lt;&gt;"",(Tabela813[[#This Row],[RED]] &amp; "."),"") &amp; CONCATENATE(Tabela813[[#This Row],[C]],".",Tabela813[[#This Row],[O]],".",Tabela813[[#This Row],[E]],".",Tabela813[[#This Row],[D1]],".",Tabela813[[#This Row],[D2]],".",Tabela813[[#This Row],[D3]],".",Tabela813[[#This Row],[T]],".",Tabela813[[#This Row],[D4]]),"")</f>
        <v>1.6.2.1.03.0.2.00</v>
      </c>
      <c r="L702" s="21" t="s">
        <v>4038</v>
      </c>
      <c r="M702" s="16" t="str">
        <f t="shared" si="10"/>
        <v>A</v>
      </c>
      <c r="N702" s="16">
        <f>IF(VALUE(Tabela813[[#This Row],[RED]]) &gt; 0,1,0) + IF(VALUE(J702)&gt;0,8,IF(VALUE(I702)&gt;0,7,IF(VALUE(H702)&gt;0,6,IF(VALUE(G702)&gt;0,5,IF(VALUE(F702)&gt;0,4,IF(VALUE(E702)&gt;0,3,IF(VALUE(D702)&gt;0,2,1)))))))</f>
        <v>7</v>
      </c>
      <c r="O702" s="20" t="s">
        <v>50</v>
      </c>
      <c r="P702" s="1" t="s">
        <v>294</v>
      </c>
      <c r="Q702" s="1"/>
      <c r="R702" s="16"/>
      <c r="T702" s="7" t="str">
        <f>Tabela813[[#This Row],[NR]]&amp;" - "&amp;Tabela813[[#This Row],[Especificação]]</f>
        <v>1.6.2.1.03.0.2.00 - Serviços Portuários - Multas e Juros de Mora</v>
      </c>
      <c r="U702" s="7" t="str">
        <f>Tabela813[[#This Row],[NR]]&amp; " - "&amp;Tabela813[[#This Row],[Especificação]]</f>
        <v>1.6.2.1.03.0.2.00 - Serviços Portuários - Multas e Juros de Mora</v>
      </c>
    </row>
    <row r="703" spans="1:21">
      <c r="A703" s="23"/>
      <c r="B703" s="29"/>
      <c r="C703" s="20" t="s">
        <v>781</v>
      </c>
      <c r="D703" s="20" t="s">
        <v>786</v>
      </c>
      <c r="E703" s="20" t="s">
        <v>790</v>
      </c>
      <c r="F703" s="20" t="s">
        <v>781</v>
      </c>
      <c r="G703" s="20" t="s">
        <v>794</v>
      </c>
      <c r="H703" s="20" t="s">
        <v>784</v>
      </c>
      <c r="I703" s="20" t="s">
        <v>782</v>
      </c>
      <c r="J703" s="20" t="s">
        <v>787</v>
      </c>
      <c r="K703" s="16" t="str">
        <f>IF(Tabela813[[#This Row],[C]]&lt;&gt;"",IF(Tabela813[[#This Row],[RED]]&lt;&gt;"",(Tabela813[[#This Row],[RED]] &amp; "."),"") &amp; CONCATENATE(Tabela813[[#This Row],[C]],".",Tabela813[[#This Row],[O]],".",Tabela813[[#This Row],[E]],".",Tabela813[[#This Row],[D1]],".",Tabela813[[#This Row],[D2]],".",Tabela813[[#This Row],[D3]],".",Tabela813[[#This Row],[T]],".",Tabela813[[#This Row],[D4]]),"")</f>
        <v>1.6.2.1.03.0.3.00</v>
      </c>
      <c r="L703" s="21" t="s">
        <v>4039</v>
      </c>
      <c r="M703" s="16" t="str">
        <f t="shared" si="10"/>
        <v>A</v>
      </c>
      <c r="N703" s="16">
        <f>IF(VALUE(Tabela813[[#This Row],[RED]]) &gt; 0,1,0) + IF(VALUE(J703)&gt;0,8,IF(VALUE(I703)&gt;0,7,IF(VALUE(H703)&gt;0,6,IF(VALUE(G703)&gt;0,5,IF(VALUE(F703)&gt;0,4,IF(VALUE(E703)&gt;0,3,IF(VALUE(D703)&gt;0,2,1)))))))</f>
        <v>7</v>
      </c>
      <c r="O703" s="20" t="s">
        <v>50</v>
      </c>
      <c r="P703" s="1" t="s">
        <v>294</v>
      </c>
      <c r="Q703" s="1"/>
      <c r="R703" s="16"/>
      <c r="T703" s="7" t="str">
        <f>Tabela813[[#This Row],[NR]]&amp;" - "&amp;Tabela813[[#This Row],[Especificação]]</f>
        <v>1.6.2.1.03.0.3.00 - Serviços Portuários - Dívida Ativa</v>
      </c>
      <c r="U703" s="7" t="str">
        <f>Tabela813[[#This Row],[NR]]&amp; " - "&amp;Tabela813[[#This Row],[Especificação]]</f>
        <v>1.6.2.1.03.0.3.00 - Serviços Portuários - Dívida Ativa</v>
      </c>
    </row>
    <row r="704" spans="1:21">
      <c r="A704" s="23"/>
      <c r="B704" s="29"/>
      <c r="C704" s="20" t="s">
        <v>781</v>
      </c>
      <c r="D704" s="20" t="s">
        <v>786</v>
      </c>
      <c r="E704" s="20" t="s">
        <v>790</v>
      </c>
      <c r="F704" s="20" t="s">
        <v>781</v>
      </c>
      <c r="G704" s="20" t="s">
        <v>794</v>
      </c>
      <c r="H704" s="20" t="s">
        <v>784</v>
      </c>
      <c r="I704" s="20" t="s">
        <v>791</v>
      </c>
      <c r="J704" s="20" t="s">
        <v>787</v>
      </c>
      <c r="K704" s="16" t="str">
        <f>IF(Tabela813[[#This Row],[C]]&lt;&gt;"",IF(Tabela813[[#This Row],[RED]]&lt;&gt;"",(Tabela813[[#This Row],[RED]] &amp; "."),"") &amp; CONCATENATE(Tabela813[[#This Row],[C]],".",Tabela813[[#This Row],[O]],".",Tabela813[[#This Row],[E]],".",Tabela813[[#This Row],[D1]],".",Tabela813[[#This Row],[D2]],".",Tabela813[[#This Row],[D3]],".",Tabela813[[#This Row],[T]],".",Tabela813[[#This Row],[D4]]),"")</f>
        <v>1.6.2.1.03.0.4.00</v>
      </c>
      <c r="L704" s="21" t="s">
        <v>4040</v>
      </c>
      <c r="M704" s="16" t="str">
        <f t="shared" si="10"/>
        <v>A</v>
      </c>
      <c r="N704" s="16">
        <f>IF(VALUE(Tabela813[[#This Row],[RED]]) &gt; 0,1,0) + IF(VALUE(J704)&gt;0,8,IF(VALUE(I704)&gt;0,7,IF(VALUE(H704)&gt;0,6,IF(VALUE(G704)&gt;0,5,IF(VALUE(F704)&gt;0,4,IF(VALUE(E704)&gt;0,3,IF(VALUE(D704)&gt;0,2,1)))))))</f>
        <v>7</v>
      </c>
      <c r="O704" s="20" t="s">
        <v>50</v>
      </c>
      <c r="P704" s="1" t="s">
        <v>294</v>
      </c>
      <c r="Q704" s="1"/>
      <c r="R704" s="16"/>
      <c r="T704" s="7" t="str">
        <f>Tabela813[[#This Row],[NR]]&amp;" - "&amp;Tabela813[[#This Row],[Especificação]]</f>
        <v>1.6.2.1.03.0.4.00 - Serviços Portuários - Dívida Ativa - Multas e Juros de Mora da Dívida Ativa</v>
      </c>
      <c r="U704" s="7" t="str">
        <f>Tabela813[[#This Row],[NR]]&amp; " - "&amp;Tabela813[[#This Row],[Especificação]]</f>
        <v>1.6.2.1.03.0.4.00 - Serviços Portuários - Dívida Ativa - Multas e Juros de Mora da Dívida Ativa</v>
      </c>
    </row>
    <row r="705" spans="1:21">
      <c r="A705" s="23"/>
      <c r="B705" s="29"/>
      <c r="C705" s="20" t="s">
        <v>781</v>
      </c>
      <c r="D705" s="20" t="s">
        <v>786</v>
      </c>
      <c r="E705" s="20" t="s">
        <v>790</v>
      </c>
      <c r="F705" s="20" t="s">
        <v>781</v>
      </c>
      <c r="G705" s="20" t="s">
        <v>794</v>
      </c>
      <c r="H705" s="20" t="s">
        <v>784</v>
      </c>
      <c r="I705" s="20" t="s">
        <v>792</v>
      </c>
      <c r="J705" s="20" t="s">
        <v>787</v>
      </c>
      <c r="K705" s="16" t="str">
        <f>IF(Tabela813[[#This Row],[C]]&lt;&gt;"",IF(Tabela813[[#This Row],[RED]]&lt;&gt;"",(Tabela813[[#This Row],[RED]] &amp; "."),"") &amp; CONCATENATE(Tabela813[[#This Row],[C]],".",Tabela813[[#This Row],[O]],".",Tabela813[[#This Row],[E]],".",Tabela813[[#This Row],[D1]],".",Tabela813[[#This Row],[D2]],".",Tabela813[[#This Row],[D3]],".",Tabela813[[#This Row],[T]],".",Tabela813[[#This Row],[D4]]),"")</f>
        <v>1.6.2.1.03.0.5.00</v>
      </c>
      <c r="L705" s="21" t="s">
        <v>4041</v>
      </c>
      <c r="M705" s="16" t="str">
        <f t="shared" si="10"/>
        <v>A</v>
      </c>
      <c r="N705" s="16">
        <f>IF(VALUE(Tabela813[[#This Row],[RED]]) &gt; 0,1,0) + IF(VALUE(J705)&gt;0,8,IF(VALUE(I705)&gt;0,7,IF(VALUE(H705)&gt;0,6,IF(VALUE(G705)&gt;0,5,IF(VALUE(F705)&gt;0,4,IF(VALUE(E705)&gt;0,3,IF(VALUE(D705)&gt;0,2,1)))))))</f>
        <v>7</v>
      </c>
      <c r="O705" s="20" t="s">
        <v>50</v>
      </c>
      <c r="P705" s="1" t="s">
        <v>294</v>
      </c>
      <c r="Q705" s="1"/>
      <c r="R705" s="16"/>
      <c r="T705" s="7" t="str">
        <f>Tabela813[[#This Row],[NR]]&amp;" - "&amp;Tabela813[[#This Row],[Especificação]]</f>
        <v>1.6.2.1.03.0.5.00 - Serviços Portuários - Multas</v>
      </c>
      <c r="U705" s="7" t="str">
        <f>Tabela813[[#This Row],[NR]]&amp; " - "&amp;Tabela813[[#This Row],[Especificação]]</f>
        <v>1.6.2.1.03.0.5.00 - Serviços Portuários - Multas</v>
      </c>
    </row>
    <row r="706" spans="1:21">
      <c r="A706" s="23"/>
      <c r="B706" s="29"/>
      <c r="C706" s="20" t="s">
        <v>781</v>
      </c>
      <c r="D706" s="20" t="s">
        <v>786</v>
      </c>
      <c r="E706" s="20" t="s">
        <v>790</v>
      </c>
      <c r="F706" s="20" t="s">
        <v>781</v>
      </c>
      <c r="G706" s="20" t="s">
        <v>794</v>
      </c>
      <c r="H706" s="20" t="s">
        <v>784</v>
      </c>
      <c r="I706" s="20" t="s">
        <v>786</v>
      </c>
      <c r="J706" s="20" t="s">
        <v>787</v>
      </c>
      <c r="K706" s="16" t="str">
        <f>IF(Tabela813[[#This Row],[C]]&lt;&gt;"",IF(Tabela813[[#This Row],[RED]]&lt;&gt;"",(Tabela813[[#This Row],[RED]] &amp; "."),"") &amp; CONCATENATE(Tabela813[[#This Row],[C]],".",Tabela813[[#This Row],[O]],".",Tabela813[[#This Row],[E]],".",Tabela813[[#This Row],[D1]],".",Tabela813[[#This Row],[D2]],".",Tabela813[[#This Row],[D3]],".",Tabela813[[#This Row],[T]],".",Tabela813[[#This Row],[D4]]),"")</f>
        <v>1.6.2.1.03.0.6.00</v>
      </c>
      <c r="L706" s="21" t="s">
        <v>4042</v>
      </c>
      <c r="M706" s="16" t="str">
        <f t="shared" si="10"/>
        <v>A</v>
      </c>
      <c r="N706" s="16">
        <f>IF(VALUE(Tabela813[[#This Row],[RED]]) &gt; 0,1,0) + IF(VALUE(J706)&gt;0,8,IF(VALUE(I706)&gt;0,7,IF(VALUE(H706)&gt;0,6,IF(VALUE(G706)&gt;0,5,IF(VALUE(F706)&gt;0,4,IF(VALUE(E706)&gt;0,3,IF(VALUE(D706)&gt;0,2,1)))))))</f>
        <v>7</v>
      </c>
      <c r="O706" s="20" t="s">
        <v>50</v>
      </c>
      <c r="P706" s="1" t="s">
        <v>294</v>
      </c>
      <c r="Q706" s="1"/>
      <c r="R706" s="16"/>
      <c r="T706" s="7" t="str">
        <f>Tabela813[[#This Row],[NR]]&amp;" - "&amp;Tabela813[[#This Row],[Especificação]]</f>
        <v>1.6.2.1.03.0.6.00 - Serviços Portuários - Juros de Mora</v>
      </c>
      <c r="U706" s="7" t="str">
        <f>Tabela813[[#This Row],[NR]]&amp; " - "&amp;Tabela813[[#This Row],[Especificação]]</f>
        <v>1.6.2.1.03.0.6.00 - Serviços Portuários - Juros de Mora</v>
      </c>
    </row>
    <row r="707" spans="1:21">
      <c r="A707" s="23"/>
      <c r="B707" s="29"/>
      <c r="C707" s="20" t="s">
        <v>781</v>
      </c>
      <c r="D707" s="20" t="s">
        <v>786</v>
      </c>
      <c r="E707" s="20" t="s">
        <v>790</v>
      </c>
      <c r="F707" s="20" t="s">
        <v>781</v>
      </c>
      <c r="G707" s="20" t="s">
        <v>794</v>
      </c>
      <c r="H707" s="20" t="s">
        <v>784</v>
      </c>
      <c r="I707" s="20" t="s">
        <v>788</v>
      </c>
      <c r="J707" s="20" t="s">
        <v>787</v>
      </c>
      <c r="K707" s="16" t="str">
        <f>IF(Tabela813[[#This Row],[C]]&lt;&gt;"",IF(Tabela813[[#This Row],[RED]]&lt;&gt;"",(Tabela813[[#This Row],[RED]] &amp; "."),"") &amp; CONCATENATE(Tabela813[[#This Row],[C]],".",Tabela813[[#This Row],[O]],".",Tabela813[[#This Row],[E]],".",Tabela813[[#This Row],[D1]],".",Tabela813[[#This Row],[D2]],".",Tabela813[[#This Row],[D3]],".",Tabela813[[#This Row],[T]],".",Tabela813[[#This Row],[D4]]),"")</f>
        <v>1.6.2.1.03.0.7.00</v>
      </c>
      <c r="L707" s="21" t="s">
        <v>4043</v>
      </c>
      <c r="M707" s="16" t="str">
        <f t="shared" ref="M707:M770" si="11">IF(N707 &lt; N708,"S","A")</f>
        <v>A</v>
      </c>
      <c r="N707" s="16">
        <f>IF(VALUE(Tabela813[[#This Row],[RED]]) &gt; 0,1,0) + IF(VALUE(J707)&gt;0,8,IF(VALUE(I707)&gt;0,7,IF(VALUE(H707)&gt;0,6,IF(VALUE(G707)&gt;0,5,IF(VALUE(F707)&gt;0,4,IF(VALUE(E707)&gt;0,3,IF(VALUE(D707)&gt;0,2,1)))))))</f>
        <v>7</v>
      </c>
      <c r="O707" s="20" t="s">
        <v>50</v>
      </c>
      <c r="P707" s="1" t="s">
        <v>294</v>
      </c>
      <c r="Q707" s="1"/>
      <c r="R707" s="16"/>
      <c r="T707" s="7" t="str">
        <f>Tabela813[[#This Row],[NR]]&amp;" - "&amp;Tabela813[[#This Row],[Especificação]]</f>
        <v>1.6.2.1.03.0.7.00 - Serviços Portuários - Dívida Ativa - Multas da Dívida Ativa</v>
      </c>
      <c r="U707" s="7" t="str">
        <f>Tabela813[[#This Row],[NR]]&amp; " - "&amp;Tabela813[[#This Row],[Especificação]]</f>
        <v>1.6.2.1.03.0.7.00 - Serviços Portuários - Dívida Ativa - Multas da Dívida Ativa</v>
      </c>
    </row>
    <row r="708" spans="1:21" ht="33" customHeight="1">
      <c r="A708" s="23"/>
      <c r="B708" s="29"/>
      <c r="C708" s="20" t="s">
        <v>781</v>
      </c>
      <c r="D708" s="20" t="s">
        <v>786</v>
      </c>
      <c r="E708" s="20" t="s">
        <v>790</v>
      </c>
      <c r="F708" s="20" t="s">
        <v>781</v>
      </c>
      <c r="G708" s="20" t="s">
        <v>794</v>
      </c>
      <c r="H708" s="20" t="s">
        <v>784</v>
      </c>
      <c r="I708" s="20" t="s">
        <v>789</v>
      </c>
      <c r="J708" s="20" t="s">
        <v>787</v>
      </c>
      <c r="K708" s="16" t="str">
        <f>IF(Tabela813[[#This Row],[C]]&lt;&gt;"",IF(Tabela813[[#This Row],[RED]]&lt;&gt;"",(Tabela813[[#This Row],[RED]] &amp; "."),"") &amp; CONCATENATE(Tabela813[[#This Row],[C]],".",Tabela813[[#This Row],[O]],".",Tabela813[[#This Row],[E]],".",Tabela813[[#This Row],[D1]],".",Tabela813[[#This Row],[D2]],".",Tabela813[[#This Row],[D3]],".",Tabela813[[#This Row],[T]],".",Tabela813[[#This Row],[D4]]),"")</f>
        <v>1.6.2.1.03.0.8.00</v>
      </c>
      <c r="L708" s="21" t="s">
        <v>4044</v>
      </c>
      <c r="M708" s="16" t="str">
        <f t="shared" si="11"/>
        <v>A</v>
      </c>
      <c r="N708" s="16">
        <f>IF(VALUE(Tabela813[[#This Row],[RED]]) &gt; 0,1,0) + IF(VALUE(J708)&gt;0,8,IF(VALUE(I708)&gt;0,7,IF(VALUE(H708)&gt;0,6,IF(VALUE(G708)&gt;0,5,IF(VALUE(F708)&gt;0,4,IF(VALUE(E708)&gt;0,3,IF(VALUE(D708)&gt;0,2,1)))))))</f>
        <v>7</v>
      </c>
      <c r="O708" s="20" t="s">
        <v>50</v>
      </c>
      <c r="P708" s="1" t="s">
        <v>294</v>
      </c>
      <c r="Q708" s="1"/>
      <c r="R708" s="16"/>
      <c r="T708" s="7" t="str">
        <f>Tabela813[[#This Row],[NR]]&amp;" - "&amp;Tabela813[[#This Row],[Especificação]]</f>
        <v>1.6.2.1.03.0.8.00 - Serviços Portuários - Juros de Mora da Dívida Ativa</v>
      </c>
      <c r="U708" s="7" t="str">
        <f>Tabela813[[#This Row],[NR]]&amp; " - "&amp;Tabela813[[#This Row],[Especificação]]</f>
        <v>1.6.2.1.03.0.8.00 - Serviços Portuários - Juros de Mora da Dívida Ativa</v>
      </c>
    </row>
    <row r="709" spans="1:21" ht="30">
      <c r="A709" s="23"/>
      <c r="B709" s="29"/>
      <c r="C709" s="20" t="s">
        <v>781</v>
      </c>
      <c r="D709" s="20" t="s">
        <v>786</v>
      </c>
      <c r="E709" s="20" t="s">
        <v>782</v>
      </c>
      <c r="F709" s="20" t="s">
        <v>784</v>
      </c>
      <c r="G709" s="20" t="s">
        <v>787</v>
      </c>
      <c r="H709" s="20" t="s">
        <v>784</v>
      </c>
      <c r="I709" s="20" t="s">
        <v>784</v>
      </c>
      <c r="J709" s="20" t="s">
        <v>787</v>
      </c>
      <c r="K709" s="16" t="str">
        <f>IF(Tabela813[[#This Row],[C]]&lt;&gt;"",IF(Tabela813[[#This Row],[RED]]&lt;&gt;"",(Tabela813[[#This Row],[RED]] &amp; "."),"") &amp; CONCATENATE(Tabela813[[#This Row],[C]],".",Tabela813[[#This Row],[O]],".",Tabela813[[#This Row],[E]],".",Tabela813[[#This Row],[D1]],".",Tabela813[[#This Row],[D2]],".",Tabela813[[#This Row],[D3]],".",Tabela813[[#This Row],[T]],".",Tabela813[[#This Row],[D4]]),"")</f>
        <v>1.6.3.0.00.0.0.00</v>
      </c>
      <c r="L709" s="21" t="s">
        <v>295</v>
      </c>
      <c r="M709" s="16" t="str">
        <f t="shared" si="11"/>
        <v>S</v>
      </c>
      <c r="N709" s="16">
        <f>IF(VALUE(Tabela813[[#This Row],[RED]]) &gt; 0,1,0) + IF(VALUE(J709)&gt;0,8,IF(VALUE(I709)&gt;0,7,IF(VALUE(H709)&gt;0,6,IF(VALUE(G709)&gt;0,5,IF(VALUE(F709)&gt;0,4,IF(VALUE(E709)&gt;0,3,IF(VALUE(D709)&gt;0,2,1)))))))</f>
        <v>3</v>
      </c>
      <c r="O709" s="20" t="s">
        <v>44</v>
      </c>
      <c r="P709" s="1" t="s">
        <v>296</v>
      </c>
      <c r="Q709" s="1"/>
      <c r="R709" s="16"/>
      <c r="T709" s="7" t="str">
        <f>Tabela813[[#This Row],[NR]]&amp;" - "&amp;Tabela813[[#This Row],[Especificação]]</f>
        <v>1.6.3.0.00.0.0.00 - Serviços e Atividades Referentes à Saúde</v>
      </c>
      <c r="U709" s="7" t="str">
        <f>Tabela813[[#This Row],[NR]]&amp; " - "&amp;Tabela813[[#This Row],[Especificação]]</f>
        <v>1.6.3.0.00.0.0.00 - Serviços e Atividades Referentes à Saúde</v>
      </c>
    </row>
    <row r="710" spans="1:21" ht="30">
      <c r="A710" s="23"/>
      <c r="B710" s="29"/>
      <c r="C710" s="20" t="s">
        <v>781</v>
      </c>
      <c r="D710" s="20" t="s">
        <v>786</v>
      </c>
      <c r="E710" s="20" t="s">
        <v>782</v>
      </c>
      <c r="F710" s="20" t="s">
        <v>781</v>
      </c>
      <c r="G710" s="20" t="s">
        <v>787</v>
      </c>
      <c r="H710" s="20" t="s">
        <v>784</v>
      </c>
      <c r="I710" s="20" t="s">
        <v>784</v>
      </c>
      <c r="J710" s="20" t="s">
        <v>787</v>
      </c>
      <c r="K710" s="16" t="str">
        <f>IF(Tabela813[[#This Row],[C]]&lt;&gt;"",IF(Tabela813[[#This Row],[RED]]&lt;&gt;"",(Tabela813[[#This Row],[RED]] &amp; "."),"") &amp; CONCATENATE(Tabela813[[#This Row],[C]],".",Tabela813[[#This Row],[O]],".",Tabela813[[#This Row],[E]],".",Tabela813[[#This Row],[D1]],".",Tabela813[[#This Row],[D2]],".",Tabela813[[#This Row],[D3]],".",Tabela813[[#This Row],[T]],".",Tabela813[[#This Row],[D4]]),"")</f>
        <v>1.6.3.1.00.0.0.00</v>
      </c>
      <c r="L710" s="21" t="s">
        <v>297</v>
      </c>
      <c r="M710" s="16" t="str">
        <f t="shared" si="11"/>
        <v>S</v>
      </c>
      <c r="N710" s="16">
        <f>IF(VALUE(Tabela813[[#This Row],[RED]]) &gt; 0,1,0) + IF(VALUE(J710)&gt;0,8,IF(VALUE(I710)&gt;0,7,IF(VALUE(H710)&gt;0,6,IF(VALUE(G710)&gt;0,5,IF(VALUE(F710)&gt;0,4,IF(VALUE(E710)&gt;0,3,IF(VALUE(D710)&gt;0,2,1)))))))</f>
        <v>4</v>
      </c>
      <c r="O710" s="20" t="s">
        <v>44</v>
      </c>
      <c r="P710" s="1" t="s">
        <v>296</v>
      </c>
      <c r="Q710" s="1"/>
      <c r="R710" s="16"/>
      <c r="T710" s="7" t="str">
        <f>Tabela813[[#This Row],[NR]]&amp;" - "&amp;Tabela813[[#This Row],[Especificação]]</f>
        <v>1.6.3.1.00.0.0.00 - Serviços de Atendimento à Saúde</v>
      </c>
      <c r="U710" s="7" t="str">
        <f>Tabela813[[#This Row],[NR]]&amp; " - "&amp;Tabela813[[#This Row],[Especificação]]</f>
        <v>1.6.3.1.00.0.0.00 - Serviços de Atendimento à Saúde</v>
      </c>
    </row>
    <row r="711" spans="1:21" ht="30">
      <c r="A711" s="23"/>
      <c r="B711" s="29"/>
      <c r="C711" s="20" t="s">
        <v>781</v>
      </c>
      <c r="D711" s="20" t="s">
        <v>786</v>
      </c>
      <c r="E711" s="20" t="s">
        <v>782</v>
      </c>
      <c r="F711" s="20" t="s">
        <v>781</v>
      </c>
      <c r="G711" s="20" t="s">
        <v>807</v>
      </c>
      <c r="H711" s="20" t="s">
        <v>784</v>
      </c>
      <c r="I711" s="20" t="s">
        <v>784</v>
      </c>
      <c r="J711" s="20" t="s">
        <v>787</v>
      </c>
      <c r="K711" s="16" t="str">
        <f>IF(Tabela813[[#This Row],[C]]&lt;&gt;"",IF(Tabela813[[#This Row],[RED]]&lt;&gt;"",(Tabela813[[#This Row],[RED]] &amp; "."),"") &amp; CONCATENATE(Tabela813[[#This Row],[C]],".",Tabela813[[#This Row],[O]],".",Tabela813[[#This Row],[E]],".",Tabela813[[#This Row],[D1]],".",Tabela813[[#This Row],[D2]],".",Tabela813[[#This Row],[D3]],".",Tabela813[[#This Row],[T]],".",Tabela813[[#This Row],[D4]]),"")</f>
        <v>1.6.3.1.50.0.0.00</v>
      </c>
      <c r="L711" s="21" t="s">
        <v>298</v>
      </c>
      <c r="M711" s="16" t="str">
        <f t="shared" si="11"/>
        <v>S</v>
      </c>
      <c r="N711" s="16">
        <f>IF(VALUE(Tabela813[[#This Row],[RED]]) &gt; 0,1,0) + IF(VALUE(J711)&gt;0,8,IF(VALUE(I711)&gt;0,7,IF(VALUE(H711)&gt;0,6,IF(VALUE(G711)&gt;0,5,IF(VALUE(F711)&gt;0,4,IF(VALUE(E711)&gt;0,3,IF(VALUE(D711)&gt;0,2,1)))))))</f>
        <v>5</v>
      </c>
      <c r="O711" s="20" t="s">
        <v>54</v>
      </c>
      <c r="P711" s="1" t="s">
        <v>299</v>
      </c>
      <c r="Q711" s="1"/>
      <c r="R711" s="16"/>
      <c r="T711" s="7" t="str">
        <f>Tabela813[[#This Row],[NR]]&amp;" - "&amp;Tabela813[[#This Row],[Especificação]]</f>
        <v>1.6.3.1.50.0.0.00 - Serviços Hospitalares</v>
      </c>
      <c r="U711" s="7" t="str">
        <f>Tabela813[[#This Row],[NR]]&amp; " - "&amp;Tabela813[[#This Row],[Especificação]]</f>
        <v>1.6.3.1.50.0.0.00 - Serviços Hospitalares</v>
      </c>
    </row>
    <row r="712" spans="1:21" ht="30">
      <c r="A712" s="23"/>
      <c r="B712" s="29"/>
      <c r="C712" s="20" t="s">
        <v>781</v>
      </c>
      <c r="D712" s="20" t="s">
        <v>786</v>
      </c>
      <c r="E712" s="20" t="s">
        <v>782</v>
      </c>
      <c r="F712" s="20" t="s">
        <v>781</v>
      </c>
      <c r="G712" s="20" t="s">
        <v>807</v>
      </c>
      <c r="H712" s="20" t="s">
        <v>784</v>
      </c>
      <c r="I712" s="20" t="s">
        <v>781</v>
      </c>
      <c r="J712" s="20" t="s">
        <v>787</v>
      </c>
      <c r="K712" s="16" t="str">
        <f>IF(Tabela813[[#This Row],[C]]&lt;&gt;"",IF(Tabela813[[#This Row],[RED]]&lt;&gt;"",(Tabela813[[#This Row],[RED]] &amp; "."),"") &amp; CONCATENATE(Tabela813[[#This Row],[C]],".",Tabela813[[#This Row],[O]],".",Tabela813[[#This Row],[E]],".",Tabela813[[#This Row],[D1]],".",Tabela813[[#This Row],[D2]],".",Tabela813[[#This Row],[D3]],".",Tabela813[[#This Row],[T]],".",Tabela813[[#This Row],[D4]]),"")</f>
        <v>1.6.3.1.50.0.1.00</v>
      </c>
      <c r="L712" s="21" t="s">
        <v>4045</v>
      </c>
      <c r="M712" s="16" t="str">
        <f t="shared" si="11"/>
        <v>A</v>
      </c>
      <c r="N712" s="16">
        <f>IF(VALUE(Tabela813[[#This Row],[RED]]) &gt; 0,1,0) + IF(VALUE(J712)&gt;0,8,IF(VALUE(I712)&gt;0,7,IF(VALUE(H712)&gt;0,6,IF(VALUE(G712)&gt;0,5,IF(VALUE(F712)&gt;0,4,IF(VALUE(E712)&gt;0,3,IF(VALUE(D712)&gt;0,2,1)))))))</f>
        <v>7</v>
      </c>
      <c r="O712" s="20" t="s">
        <v>54</v>
      </c>
      <c r="P712" s="1" t="s">
        <v>299</v>
      </c>
      <c r="Q712" s="1"/>
      <c r="R712" s="16"/>
      <c r="T712" s="7" t="str">
        <f>Tabela813[[#This Row],[NR]]&amp;" - "&amp;Tabela813[[#This Row],[Especificação]]</f>
        <v>1.6.3.1.50.0.1.00 - Serviços Hospitalares - Principal</v>
      </c>
      <c r="U712" s="7" t="str">
        <f>Tabela813[[#This Row],[NR]]&amp; " - "&amp;Tabela813[[#This Row],[Especificação]]</f>
        <v>1.6.3.1.50.0.1.00 - Serviços Hospitalares - Principal</v>
      </c>
    </row>
    <row r="713" spans="1:21" ht="30">
      <c r="A713" s="23"/>
      <c r="B713" s="29"/>
      <c r="C713" s="20" t="s">
        <v>781</v>
      </c>
      <c r="D713" s="20" t="s">
        <v>786</v>
      </c>
      <c r="E713" s="20" t="s">
        <v>782</v>
      </c>
      <c r="F713" s="20" t="s">
        <v>781</v>
      </c>
      <c r="G713" s="20" t="s">
        <v>807</v>
      </c>
      <c r="H713" s="20" t="s">
        <v>784</v>
      </c>
      <c r="I713" s="20" t="s">
        <v>790</v>
      </c>
      <c r="J713" s="20" t="s">
        <v>787</v>
      </c>
      <c r="K713" s="16" t="str">
        <f>IF(Tabela813[[#This Row],[C]]&lt;&gt;"",IF(Tabela813[[#This Row],[RED]]&lt;&gt;"",(Tabela813[[#This Row],[RED]] &amp; "."),"") &amp; CONCATENATE(Tabela813[[#This Row],[C]],".",Tabela813[[#This Row],[O]],".",Tabela813[[#This Row],[E]],".",Tabela813[[#This Row],[D1]],".",Tabela813[[#This Row],[D2]],".",Tabela813[[#This Row],[D3]],".",Tabela813[[#This Row],[T]],".",Tabela813[[#This Row],[D4]]),"")</f>
        <v>1.6.3.1.50.0.2.00</v>
      </c>
      <c r="L713" s="21" t="s">
        <v>4046</v>
      </c>
      <c r="M713" s="16" t="str">
        <f t="shared" si="11"/>
        <v>A</v>
      </c>
      <c r="N713" s="16">
        <f>IF(VALUE(Tabela813[[#This Row],[RED]]) &gt; 0,1,0) + IF(VALUE(J713)&gt;0,8,IF(VALUE(I713)&gt;0,7,IF(VALUE(H713)&gt;0,6,IF(VALUE(G713)&gt;0,5,IF(VALUE(F713)&gt;0,4,IF(VALUE(E713)&gt;0,3,IF(VALUE(D713)&gt;0,2,1)))))))</f>
        <v>7</v>
      </c>
      <c r="O713" s="20" t="s">
        <v>54</v>
      </c>
      <c r="P713" s="1" t="s">
        <v>299</v>
      </c>
      <c r="Q713" s="1"/>
      <c r="R713" s="16"/>
      <c r="T713" s="7" t="str">
        <f>Tabela813[[#This Row],[NR]]&amp;" - "&amp;Tabela813[[#This Row],[Especificação]]</f>
        <v>1.6.3.1.50.0.2.00 - Serviços Hospitalares - Multas e Juros de Mora</v>
      </c>
      <c r="U713" s="7" t="str">
        <f>Tabela813[[#This Row],[NR]]&amp; " - "&amp;Tabela813[[#This Row],[Especificação]]</f>
        <v>1.6.3.1.50.0.2.00 - Serviços Hospitalares - Multas e Juros de Mora</v>
      </c>
    </row>
    <row r="714" spans="1:21" ht="30">
      <c r="A714" s="23"/>
      <c r="B714" s="29"/>
      <c r="C714" s="20" t="s">
        <v>781</v>
      </c>
      <c r="D714" s="20" t="s">
        <v>786</v>
      </c>
      <c r="E714" s="20" t="s">
        <v>782</v>
      </c>
      <c r="F714" s="20" t="s">
        <v>781</v>
      </c>
      <c r="G714" s="20" t="s">
        <v>807</v>
      </c>
      <c r="H714" s="20" t="s">
        <v>784</v>
      </c>
      <c r="I714" s="20" t="s">
        <v>782</v>
      </c>
      <c r="J714" s="20" t="s">
        <v>787</v>
      </c>
      <c r="K714" s="16" t="str">
        <f>IF(Tabela813[[#This Row],[C]]&lt;&gt;"",IF(Tabela813[[#This Row],[RED]]&lt;&gt;"",(Tabela813[[#This Row],[RED]] &amp; "."),"") &amp; CONCATENATE(Tabela813[[#This Row],[C]],".",Tabela813[[#This Row],[O]],".",Tabela813[[#This Row],[E]],".",Tabela813[[#This Row],[D1]],".",Tabela813[[#This Row],[D2]],".",Tabela813[[#This Row],[D3]],".",Tabela813[[#This Row],[T]],".",Tabela813[[#This Row],[D4]]),"")</f>
        <v>1.6.3.1.50.0.3.00</v>
      </c>
      <c r="L714" s="21" t="s">
        <v>4047</v>
      </c>
      <c r="M714" s="16" t="str">
        <f t="shared" si="11"/>
        <v>A</v>
      </c>
      <c r="N714" s="16">
        <f>IF(VALUE(Tabela813[[#This Row],[RED]]) &gt; 0,1,0) + IF(VALUE(J714)&gt;0,8,IF(VALUE(I714)&gt;0,7,IF(VALUE(H714)&gt;0,6,IF(VALUE(G714)&gt;0,5,IF(VALUE(F714)&gt;0,4,IF(VALUE(E714)&gt;0,3,IF(VALUE(D714)&gt;0,2,1)))))))</f>
        <v>7</v>
      </c>
      <c r="O714" s="20" t="s">
        <v>54</v>
      </c>
      <c r="P714" s="1" t="s">
        <v>299</v>
      </c>
      <c r="Q714" s="1"/>
      <c r="R714" s="16"/>
      <c r="T714" s="7" t="str">
        <f>Tabela813[[#This Row],[NR]]&amp;" - "&amp;Tabela813[[#This Row],[Especificação]]</f>
        <v>1.6.3.1.50.0.3.00 - Serviços Hospitalares - Dívida Ativa</v>
      </c>
      <c r="U714" s="7" t="str">
        <f>Tabela813[[#This Row],[NR]]&amp; " - "&amp;Tabela813[[#This Row],[Especificação]]</f>
        <v>1.6.3.1.50.0.3.00 - Serviços Hospitalares - Dívida Ativa</v>
      </c>
    </row>
    <row r="715" spans="1:21" ht="30">
      <c r="A715" s="23"/>
      <c r="B715" s="29"/>
      <c r="C715" s="20" t="s">
        <v>781</v>
      </c>
      <c r="D715" s="20" t="s">
        <v>786</v>
      </c>
      <c r="E715" s="20" t="s">
        <v>782</v>
      </c>
      <c r="F715" s="20" t="s">
        <v>781</v>
      </c>
      <c r="G715" s="20" t="s">
        <v>807</v>
      </c>
      <c r="H715" s="20" t="s">
        <v>784</v>
      </c>
      <c r="I715" s="20" t="s">
        <v>791</v>
      </c>
      <c r="J715" s="20" t="s">
        <v>787</v>
      </c>
      <c r="K715" s="16" t="str">
        <f>IF(Tabela813[[#This Row],[C]]&lt;&gt;"",IF(Tabela813[[#This Row],[RED]]&lt;&gt;"",(Tabela813[[#This Row],[RED]] &amp; "."),"") &amp; CONCATENATE(Tabela813[[#This Row],[C]],".",Tabela813[[#This Row],[O]],".",Tabela813[[#This Row],[E]],".",Tabela813[[#This Row],[D1]],".",Tabela813[[#This Row],[D2]],".",Tabela813[[#This Row],[D3]],".",Tabela813[[#This Row],[T]],".",Tabela813[[#This Row],[D4]]),"")</f>
        <v>1.6.3.1.50.0.4.00</v>
      </c>
      <c r="L715" s="21" t="s">
        <v>4048</v>
      </c>
      <c r="M715" s="16" t="str">
        <f t="shared" si="11"/>
        <v>A</v>
      </c>
      <c r="N715" s="16">
        <f>IF(VALUE(Tabela813[[#This Row],[RED]]) &gt; 0,1,0) + IF(VALUE(J715)&gt;0,8,IF(VALUE(I715)&gt;0,7,IF(VALUE(H715)&gt;0,6,IF(VALUE(G715)&gt;0,5,IF(VALUE(F715)&gt;0,4,IF(VALUE(E715)&gt;0,3,IF(VALUE(D715)&gt;0,2,1)))))))</f>
        <v>7</v>
      </c>
      <c r="O715" s="20" t="s">
        <v>54</v>
      </c>
      <c r="P715" s="1" t="s">
        <v>299</v>
      </c>
      <c r="Q715" s="1"/>
      <c r="R715" s="16"/>
      <c r="T715" s="7" t="str">
        <f>Tabela813[[#This Row],[NR]]&amp;" - "&amp;Tabela813[[#This Row],[Especificação]]</f>
        <v>1.6.3.1.50.0.4.00 - Serviços Hospitalares - Dívida Ativa - Multas e Juros de Mora da Dívida Ativa</v>
      </c>
      <c r="U715" s="7" t="str">
        <f>Tabela813[[#This Row],[NR]]&amp; " - "&amp;Tabela813[[#This Row],[Especificação]]</f>
        <v>1.6.3.1.50.0.4.00 - Serviços Hospitalares - Dívida Ativa - Multas e Juros de Mora da Dívida Ativa</v>
      </c>
    </row>
    <row r="716" spans="1:21" ht="30">
      <c r="A716" s="23"/>
      <c r="B716" s="29"/>
      <c r="C716" s="20" t="s">
        <v>781</v>
      </c>
      <c r="D716" s="20" t="s">
        <v>786</v>
      </c>
      <c r="E716" s="20" t="s">
        <v>782</v>
      </c>
      <c r="F716" s="20" t="s">
        <v>781</v>
      </c>
      <c r="G716" s="20" t="s">
        <v>807</v>
      </c>
      <c r="H716" s="20" t="s">
        <v>784</v>
      </c>
      <c r="I716" s="20" t="s">
        <v>792</v>
      </c>
      <c r="J716" s="20" t="s">
        <v>787</v>
      </c>
      <c r="K716" s="16" t="str">
        <f>IF(Tabela813[[#This Row],[C]]&lt;&gt;"",IF(Tabela813[[#This Row],[RED]]&lt;&gt;"",(Tabela813[[#This Row],[RED]] &amp; "."),"") &amp; CONCATENATE(Tabela813[[#This Row],[C]],".",Tabela813[[#This Row],[O]],".",Tabela813[[#This Row],[E]],".",Tabela813[[#This Row],[D1]],".",Tabela813[[#This Row],[D2]],".",Tabela813[[#This Row],[D3]],".",Tabela813[[#This Row],[T]],".",Tabela813[[#This Row],[D4]]),"")</f>
        <v>1.6.3.1.50.0.5.00</v>
      </c>
      <c r="L716" s="21" t="s">
        <v>4049</v>
      </c>
      <c r="M716" s="16" t="str">
        <f t="shared" si="11"/>
        <v>A</v>
      </c>
      <c r="N716" s="16">
        <f>IF(VALUE(Tabela813[[#This Row],[RED]]) &gt; 0,1,0) + IF(VALUE(J716)&gt;0,8,IF(VALUE(I716)&gt;0,7,IF(VALUE(H716)&gt;0,6,IF(VALUE(G716)&gt;0,5,IF(VALUE(F716)&gt;0,4,IF(VALUE(E716)&gt;0,3,IF(VALUE(D716)&gt;0,2,1)))))))</f>
        <v>7</v>
      </c>
      <c r="O716" s="20" t="s">
        <v>54</v>
      </c>
      <c r="P716" s="1" t="s">
        <v>299</v>
      </c>
      <c r="Q716" s="1"/>
      <c r="R716" s="16"/>
      <c r="T716" s="7" t="str">
        <f>Tabela813[[#This Row],[NR]]&amp;" - "&amp;Tabela813[[#This Row],[Especificação]]</f>
        <v>1.6.3.1.50.0.5.00 - Serviços Hospitalares - Multas</v>
      </c>
      <c r="U716" s="7" t="str">
        <f>Tabela813[[#This Row],[NR]]&amp; " - "&amp;Tabela813[[#This Row],[Especificação]]</f>
        <v>1.6.3.1.50.0.5.00 - Serviços Hospitalares - Multas</v>
      </c>
    </row>
    <row r="717" spans="1:21" ht="30">
      <c r="A717" s="23"/>
      <c r="B717" s="29"/>
      <c r="C717" s="20" t="s">
        <v>781</v>
      </c>
      <c r="D717" s="20" t="s">
        <v>786</v>
      </c>
      <c r="E717" s="20" t="s">
        <v>782</v>
      </c>
      <c r="F717" s="20" t="s">
        <v>781</v>
      </c>
      <c r="G717" s="20" t="s">
        <v>807</v>
      </c>
      <c r="H717" s="20" t="s">
        <v>784</v>
      </c>
      <c r="I717" s="20" t="s">
        <v>786</v>
      </c>
      <c r="J717" s="20" t="s">
        <v>787</v>
      </c>
      <c r="K717" s="16" t="str">
        <f>IF(Tabela813[[#This Row],[C]]&lt;&gt;"",IF(Tabela813[[#This Row],[RED]]&lt;&gt;"",(Tabela813[[#This Row],[RED]] &amp; "."),"") &amp; CONCATENATE(Tabela813[[#This Row],[C]],".",Tabela813[[#This Row],[O]],".",Tabela813[[#This Row],[E]],".",Tabela813[[#This Row],[D1]],".",Tabela813[[#This Row],[D2]],".",Tabela813[[#This Row],[D3]],".",Tabela813[[#This Row],[T]],".",Tabela813[[#This Row],[D4]]),"")</f>
        <v>1.6.3.1.50.0.6.00</v>
      </c>
      <c r="L717" s="21" t="s">
        <v>4050</v>
      </c>
      <c r="M717" s="16" t="str">
        <f t="shared" si="11"/>
        <v>A</v>
      </c>
      <c r="N717" s="16">
        <f>IF(VALUE(Tabela813[[#This Row],[RED]]) &gt; 0,1,0) + IF(VALUE(J717)&gt;0,8,IF(VALUE(I717)&gt;0,7,IF(VALUE(H717)&gt;0,6,IF(VALUE(G717)&gt;0,5,IF(VALUE(F717)&gt;0,4,IF(VALUE(E717)&gt;0,3,IF(VALUE(D717)&gt;0,2,1)))))))</f>
        <v>7</v>
      </c>
      <c r="O717" s="20" t="s">
        <v>54</v>
      </c>
      <c r="P717" s="1" t="s">
        <v>299</v>
      </c>
      <c r="Q717" s="1"/>
      <c r="R717" s="16"/>
      <c r="T717" s="7" t="str">
        <f>Tabela813[[#This Row],[NR]]&amp;" - "&amp;Tabela813[[#This Row],[Especificação]]</f>
        <v>1.6.3.1.50.0.6.00 - Serviços Hospitalares - Juros de Mora</v>
      </c>
      <c r="U717" s="7" t="str">
        <f>Tabela813[[#This Row],[NR]]&amp; " - "&amp;Tabela813[[#This Row],[Especificação]]</f>
        <v>1.6.3.1.50.0.6.00 - Serviços Hospitalares - Juros de Mora</v>
      </c>
    </row>
    <row r="718" spans="1:21" ht="30">
      <c r="A718" s="23"/>
      <c r="B718" s="29"/>
      <c r="C718" s="20" t="s">
        <v>781</v>
      </c>
      <c r="D718" s="20" t="s">
        <v>786</v>
      </c>
      <c r="E718" s="20" t="s">
        <v>782</v>
      </c>
      <c r="F718" s="20" t="s">
        <v>781</v>
      </c>
      <c r="G718" s="20" t="s">
        <v>807</v>
      </c>
      <c r="H718" s="20" t="s">
        <v>784</v>
      </c>
      <c r="I718" s="20" t="s">
        <v>788</v>
      </c>
      <c r="J718" s="20" t="s">
        <v>787</v>
      </c>
      <c r="K718" s="16" t="str">
        <f>IF(Tabela813[[#This Row],[C]]&lt;&gt;"",IF(Tabela813[[#This Row],[RED]]&lt;&gt;"",(Tabela813[[#This Row],[RED]] &amp; "."),"") &amp; CONCATENATE(Tabela813[[#This Row],[C]],".",Tabela813[[#This Row],[O]],".",Tabela813[[#This Row],[E]],".",Tabela813[[#This Row],[D1]],".",Tabela813[[#This Row],[D2]],".",Tabela813[[#This Row],[D3]],".",Tabela813[[#This Row],[T]],".",Tabela813[[#This Row],[D4]]),"")</f>
        <v>1.6.3.1.50.0.7.00</v>
      </c>
      <c r="L718" s="21" t="s">
        <v>4051</v>
      </c>
      <c r="M718" s="16" t="str">
        <f t="shared" si="11"/>
        <v>A</v>
      </c>
      <c r="N718" s="16">
        <f>IF(VALUE(Tabela813[[#This Row],[RED]]) &gt; 0,1,0) + IF(VALUE(J718)&gt;0,8,IF(VALUE(I718)&gt;0,7,IF(VALUE(H718)&gt;0,6,IF(VALUE(G718)&gt;0,5,IF(VALUE(F718)&gt;0,4,IF(VALUE(E718)&gt;0,3,IF(VALUE(D718)&gt;0,2,1)))))))</f>
        <v>7</v>
      </c>
      <c r="O718" s="20" t="s">
        <v>54</v>
      </c>
      <c r="P718" s="1" t="s">
        <v>299</v>
      </c>
      <c r="Q718" s="1"/>
      <c r="R718" s="16"/>
      <c r="T718" s="7" t="str">
        <f>Tabela813[[#This Row],[NR]]&amp;" - "&amp;Tabela813[[#This Row],[Especificação]]</f>
        <v>1.6.3.1.50.0.7.00 - Serviços Hospitalares - Dívida Ativa - Multas da Dívida Ativa</v>
      </c>
      <c r="U718" s="7" t="str">
        <f>Tabela813[[#This Row],[NR]]&amp; " - "&amp;Tabela813[[#This Row],[Especificação]]</f>
        <v>1.6.3.1.50.0.7.00 - Serviços Hospitalares - Dívida Ativa - Multas da Dívida Ativa</v>
      </c>
    </row>
    <row r="719" spans="1:21" ht="30">
      <c r="A719" s="23"/>
      <c r="B719" s="29"/>
      <c r="C719" s="20" t="s">
        <v>781</v>
      </c>
      <c r="D719" s="20" t="s">
        <v>786</v>
      </c>
      <c r="E719" s="20" t="s">
        <v>782</v>
      </c>
      <c r="F719" s="20" t="s">
        <v>781</v>
      </c>
      <c r="G719" s="20" t="s">
        <v>807</v>
      </c>
      <c r="H719" s="20" t="s">
        <v>784</v>
      </c>
      <c r="I719" s="20" t="s">
        <v>789</v>
      </c>
      <c r="J719" s="20" t="s">
        <v>787</v>
      </c>
      <c r="K719" s="16" t="str">
        <f>IF(Tabela813[[#This Row],[C]]&lt;&gt;"",IF(Tabela813[[#This Row],[RED]]&lt;&gt;"",(Tabela813[[#This Row],[RED]] &amp; "."),"") &amp; CONCATENATE(Tabela813[[#This Row],[C]],".",Tabela813[[#This Row],[O]],".",Tabela813[[#This Row],[E]],".",Tabela813[[#This Row],[D1]],".",Tabela813[[#This Row],[D2]],".",Tabela813[[#This Row],[D3]],".",Tabela813[[#This Row],[T]],".",Tabela813[[#This Row],[D4]]),"")</f>
        <v>1.6.3.1.50.0.8.00</v>
      </c>
      <c r="L719" s="21" t="s">
        <v>4052</v>
      </c>
      <c r="M719" s="16" t="str">
        <f t="shared" si="11"/>
        <v>A</v>
      </c>
      <c r="N719" s="16">
        <f>IF(VALUE(Tabela813[[#This Row],[RED]]) &gt; 0,1,0) + IF(VALUE(J719)&gt;0,8,IF(VALUE(I719)&gt;0,7,IF(VALUE(H719)&gt;0,6,IF(VALUE(G719)&gt;0,5,IF(VALUE(F719)&gt;0,4,IF(VALUE(E719)&gt;0,3,IF(VALUE(D719)&gt;0,2,1)))))))</f>
        <v>7</v>
      </c>
      <c r="O719" s="20" t="s">
        <v>54</v>
      </c>
      <c r="P719" s="1" t="s">
        <v>299</v>
      </c>
      <c r="Q719" s="1"/>
      <c r="R719" s="16"/>
      <c r="T719" s="7" t="str">
        <f>Tabela813[[#This Row],[NR]]&amp;" - "&amp;Tabela813[[#This Row],[Especificação]]</f>
        <v>1.6.3.1.50.0.8.00 - Serviços Hospitalares - Juros de Mora da Dívida Ativa</v>
      </c>
      <c r="U719" s="7" t="str">
        <f>Tabela813[[#This Row],[NR]]&amp; " - "&amp;Tabela813[[#This Row],[Especificação]]</f>
        <v>1.6.3.1.50.0.8.00 - Serviços Hospitalares - Juros de Mora da Dívida Ativa</v>
      </c>
    </row>
    <row r="720" spans="1:21" ht="30">
      <c r="A720" s="23"/>
      <c r="B720" s="29"/>
      <c r="C720" s="20" t="s">
        <v>781</v>
      </c>
      <c r="D720" s="20" t="s">
        <v>786</v>
      </c>
      <c r="E720" s="20" t="s">
        <v>782</v>
      </c>
      <c r="F720" s="20" t="s">
        <v>781</v>
      </c>
      <c r="G720" s="20" t="s">
        <v>809</v>
      </c>
      <c r="H720" s="20" t="s">
        <v>784</v>
      </c>
      <c r="I720" s="20" t="s">
        <v>784</v>
      </c>
      <c r="J720" s="20" t="s">
        <v>787</v>
      </c>
      <c r="K720" s="16" t="str">
        <f>IF(Tabela813[[#This Row],[C]]&lt;&gt;"",IF(Tabela813[[#This Row],[RED]]&lt;&gt;"",(Tabela813[[#This Row],[RED]] &amp; "."),"") &amp; CONCATENATE(Tabela813[[#This Row],[C]],".",Tabela813[[#This Row],[O]],".",Tabela813[[#This Row],[E]],".",Tabela813[[#This Row],[D1]],".",Tabela813[[#This Row],[D2]],".",Tabela813[[#This Row],[D3]],".",Tabela813[[#This Row],[T]],".",Tabela813[[#This Row],[D4]]),"")</f>
        <v>1.6.3.1.51.0.0.00</v>
      </c>
      <c r="L720" s="21" t="s">
        <v>300</v>
      </c>
      <c r="M720" s="16" t="str">
        <f t="shared" si="11"/>
        <v>S</v>
      </c>
      <c r="N720" s="16">
        <f>IF(VALUE(Tabela813[[#This Row],[RED]]) &gt; 0,1,0) + IF(VALUE(J720)&gt;0,8,IF(VALUE(I720)&gt;0,7,IF(VALUE(H720)&gt;0,6,IF(VALUE(G720)&gt;0,5,IF(VALUE(F720)&gt;0,4,IF(VALUE(E720)&gt;0,3,IF(VALUE(D720)&gt;0,2,1)))))))</f>
        <v>5</v>
      </c>
      <c r="O720" s="20" t="s">
        <v>54</v>
      </c>
      <c r="P720" s="1" t="s">
        <v>301</v>
      </c>
      <c r="Q720" s="1"/>
      <c r="R720" s="16"/>
      <c r="T720" s="7" t="str">
        <f>Tabela813[[#This Row],[NR]]&amp;" - "&amp;Tabela813[[#This Row],[Especificação]]</f>
        <v>1.6.3.1.51.0.0.00 - Serviços de Registro, Análise e Controle da Saúde</v>
      </c>
      <c r="U720" s="7" t="str">
        <f>Tabela813[[#This Row],[NR]]&amp; " - "&amp;Tabela813[[#This Row],[Especificação]]</f>
        <v>1.6.3.1.51.0.0.00 - Serviços de Registro, Análise e Controle da Saúde</v>
      </c>
    </row>
    <row r="721" spans="1:21" ht="30">
      <c r="A721" s="23"/>
      <c r="B721" s="29"/>
      <c r="C721" s="20" t="s">
        <v>781</v>
      </c>
      <c r="D721" s="20" t="s">
        <v>786</v>
      </c>
      <c r="E721" s="20" t="s">
        <v>782</v>
      </c>
      <c r="F721" s="20" t="s">
        <v>781</v>
      </c>
      <c r="G721" s="20" t="s">
        <v>809</v>
      </c>
      <c r="H721" s="20" t="s">
        <v>784</v>
      </c>
      <c r="I721" s="20" t="s">
        <v>781</v>
      </c>
      <c r="J721" s="20" t="s">
        <v>787</v>
      </c>
      <c r="K721" s="16" t="str">
        <f>IF(Tabela813[[#This Row],[C]]&lt;&gt;"",IF(Tabela813[[#This Row],[RED]]&lt;&gt;"",(Tabela813[[#This Row],[RED]] &amp; "."),"") &amp; CONCATENATE(Tabela813[[#This Row],[C]],".",Tabela813[[#This Row],[O]],".",Tabela813[[#This Row],[E]],".",Tabela813[[#This Row],[D1]],".",Tabela813[[#This Row],[D2]],".",Tabela813[[#This Row],[D3]],".",Tabela813[[#This Row],[T]],".",Tabela813[[#This Row],[D4]]),"")</f>
        <v>1.6.3.1.51.0.1.00</v>
      </c>
      <c r="L721" s="21" t="s">
        <v>4053</v>
      </c>
      <c r="M721" s="16" t="str">
        <f t="shared" si="11"/>
        <v>A</v>
      </c>
      <c r="N721" s="16">
        <f>IF(VALUE(Tabela813[[#This Row],[RED]]) &gt; 0,1,0) + IF(VALUE(J721)&gt;0,8,IF(VALUE(I721)&gt;0,7,IF(VALUE(H721)&gt;0,6,IF(VALUE(G721)&gt;0,5,IF(VALUE(F721)&gt;0,4,IF(VALUE(E721)&gt;0,3,IF(VALUE(D721)&gt;0,2,1)))))))</f>
        <v>7</v>
      </c>
      <c r="O721" s="20" t="s">
        <v>54</v>
      </c>
      <c r="P721" s="1" t="s">
        <v>301</v>
      </c>
      <c r="Q721" s="1"/>
      <c r="R721" s="16"/>
      <c r="T721" s="7" t="str">
        <f>Tabela813[[#This Row],[NR]]&amp;" - "&amp;Tabela813[[#This Row],[Especificação]]</f>
        <v>1.6.3.1.51.0.1.00 - Serviços de Registro, Análise e Controle da Saúde - Principal</v>
      </c>
      <c r="U721" s="7" t="str">
        <f>Tabela813[[#This Row],[NR]]&amp; " - "&amp;Tabela813[[#This Row],[Especificação]]</f>
        <v>1.6.3.1.51.0.1.00 - Serviços de Registro, Análise e Controle da Saúde - Principal</v>
      </c>
    </row>
    <row r="722" spans="1:21" ht="30">
      <c r="A722" s="23"/>
      <c r="B722" s="29"/>
      <c r="C722" s="20" t="s">
        <v>781</v>
      </c>
      <c r="D722" s="20" t="s">
        <v>786</v>
      </c>
      <c r="E722" s="20" t="s">
        <v>782</v>
      </c>
      <c r="F722" s="20" t="s">
        <v>781</v>
      </c>
      <c r="G722" s="20" t="s">
        <v>809</v>
      </c>
      <c r="H722" s="20" t="s">
        <v>784</v>
      </c>
      <c r="I722" s="20" t="s">
        <v>790</v>
      </c>
      <c r="J722" s="20" t="s">
        <v>787</v>
      </c>
      <c r="K722" s="16" t="str">
        <f>IF(Tabela813[[#This Row],[C]]&lt;&gt;"",IF(Tabela813[[#This Row],[RED]]&lt;&gt;"",(Tabela813[[#This Row],[RED]] &amp; "."),"") &amp; CONCATENATE(Tabela813[[#This Row],[C]],".",Tabela813[[#This Row],[O]],".",Tabela813[[#This Row],[E]],".",Tabela813[[#This Row],[D1]],".",Tabela813[[#This Row],[D2]],".",Tabela813[[#This Row],[D3]],".",Tabela813[[#This Row],[T]],".",Tabela813[[#This Row],[D4]]),"")</f>
        <v>1.6.3.1.51.0.2.00</v>
      </c>
      <c r="L722" s="21" t="s">
        <v>4054</v>
      </c>
      <c r="M722" s="16" t="str">
        <f t="shared" si="11"/>
        <v>A</v>
      </c>
      <c r="N722" s="16">
        <f>IF(VALUE(Tabela813[[#This Row],[RED]]) &gt; 0,1,0) + IF(VALUE(J722)&gt;0,8,IF(VALUE(I722)&gt;0,7,IF(VALUE(H722)&gt;0,6,IF(VALUE(G722)&gt;0,5,IF(VALUE(F722)&gt;0,4,IF(VALUE(E722)&gt;0,3,IF(VALUE(D722)&gt;0,2,1)))))))</f>
        <v>7</v>
      </c>
      <c r="O722" s="20" t="s">
        <v>54</v>
      </c>
      <c r="P722" s="1" t="s">
        <v>301</v>
      </c>
      <c r="Q722" s="1"/>
      <c r="R722" s="16"/>
      <c r="T722" s="7" t="str">
        <f>Tabela813[[#This Row],[NR]]&amp;" - "&amp;Tabela813[[#This Row],[Especificação]]</f>
        <v>1.6.3.1.51.0.2.00 - Serviços de Registro, Análise e Controle da Saúde - Multas e Juros de Mora</v>
      </c>
      <c r="U722" s="7" t="str">
        <f>Tabela813[[#This Row],[NR]]&amp; " - "&amp;Tabela813[[#This Row],[Especificação]]</f>
        <v>1.6.3.1.51.0.2.00 - Serviços de Registro, Análise e Controle da Saúde - Multas e Juros de Mora</v>
      </c>
    </row>
    <row r="723" spans="1:21" ht="30">
      <c r="A723" s="23"/>
      <c r="B723" s="29"/>
      <c r="C723" s="20" t="s">
        <v>781</v>
      </c>
      <c r="D723" s="20" t="s">
        <v>786</v>
      </c>
      <c r="E723" s="20" t="s">
        <v>782</v>
      </c>
      <c r="F723" s="20" t="s">
        <v>781</v>
      </c>
      <c r="G723" s="20" t="s">
        <v>809</v>
      </c>
      <c r="H723" s="20" t="s">
        <v>784</v>
      </c>
      <c r="I723" s="20" t="s">
        <v>782</v>
      </c>
      <c r="J723" s="20" t="s">
        <v>787</v>
      </c>
      <c r="K723" s="16" t="str">
        <f>IF(Tabela813[[#This Row],[C]]&lt;&gt;"",IF(Tabela813[[#This Row],[RED]]&lt;&gt;"",(Tabela813[[#This Row],[RED]] &amp; "."),"") &amp; CONCATENATE(Tabela813[[#This Row],[C]],".",Tabela813[[#This Row],[O]],".",Tabela813[[#This Row],[E]],".",Tabela813[[#This Row],[D1]],".",Tabela813[[#This Row],[D2]],".",Tabela813[[#This Row],[D3]],".",Tabela813[[#This Row],[T]],".",Tabela813[[#This Row],[D4]]),"")</f>
        <v>1.6.3.1.51.0.3.00</v>
      </c>
      <c r="L723" s="21" t="s">
        <v>4055</v>
      </c>
      <c r="M723" s="16" t="str">
        <f t="shared" si="11"/>
        <v>A</v>
      </c>
      <c r="N723" s="16">
        <f>IF(VALUE(Tabela813[[#This Row],[RED]]) &gt; 0,1,0) + IF(VALUE(J723)&gt;0,8,IF(VALUE(I723)&gt;0,7,IF(VALUE(H723)&gt;0,6,IF(VALUE(G723)&gt;0,5,IF(VALUE(F723)&gt;0,4,IF(VALUE(E723)&gt;0,3,IF(VALUE(D723)&gt;0,2,1)))))))</f>
        <v>7</v>
      </c>
      <c r="O723" s="20" t="s">
        <v>54</v>
      </c>
      <c r="P723" s="1" t="s">
        <v>301</v>
      </c>
      <c r="Q723" s="1"/>
      <c r="R723" s="16"/>
      <c r="T723" s="7" t="str">
        <f>Tabela813[[#This Row],[NR]]&amp;" - "&amp;Tabela813[[#This Row],[Especificação]]</f>
        <v>1.6.3.1.51.0.3.00 - Serviços de Registro, Análise e Controle da Saúde - Dívida Ativa</v>
      </c>
      <c r="U723" s="7" t="str">
        <f>Tabela813[[#This Row],[NR]]&amp; " - "&amp;Tabela813[[#This Row],[Especificação]]</f>
        <v>1.6.3.1.51.0.3.00 - Serviços de Registro, Análise e Controle da Saúde - Dívida Ativa</v>
      </c>
    </row>
    <row r="724" spans="1:21" ht="30">
      <c r="A724" s="23"/>
      <c r="B724" s="29"/>
      <c r="C724" s="20" t="s">
        <v>781</v>
      </c>
      <c r="D724" s="20" t="s">
        <v>786</v>
      </c>
      <c r="E724" s="20" t="s">
        <v>782</v>
      </c>
      <c r="F724" s="20" t="s">
        <v>781</v>
      </c>
      <c r="G724" s="20" t="s">
        <v>809</v>
      </c>
      <c r="H724" s="20" t="s">
        <v>784</v>
      </c>
      <c r="I724" s="20" t="s">
        <v>791</v>
      </c>
      <c r="J724" s="20" t="s">
        <v>787</v>
      </c>
      <c r="K724" s="16" t="str">
        <f>IF(Tabela813[[#This Row],[C]]&lt;&gt;"",IF(Tabela813[[#This Row],[RED]]&lt;&gt;"",(Tabela813[[#This Row],[RED]] &amp; "."),"") &amp; CONCATENATE(Tabela813[[#This Row],[C]],".",Tabela813[[#This Row],[O]],".",Tabela813[[#This Row],[E]],".",Tabela813[[#This Row],[D1]],".",Tabela813[[#This Row],[D2]],".",Tabela813[[#This Row],[D3]],".",Tabela813[[#This Row],[T]],".",Tabela813[[#This Row],[D4]]),"")</f>
        <v>1.6.3.1.51.0.4.00</v>
      </c>
      <c r="L724" s="21" t="s">
        <v>4056</v>
      </c>
      <c r="M724" s="16" t="str">
        <f t="shared" si="11"/>
        <v>A</v>
      </c>
      <c r="N724" s="16">
        <f>IF(VALUE(Tabela813[[#This Row],[RED]]) &gt; 0,1,0) + IF(VALUE(J724)&gt;0,8,IF(VALUE(I724)&gt;0,7,IF(VALUE(H724)&gt;0,6,IF(VALUE(G724)&gt;0,5,IF(VALUE(F724)&gt;0,4,IF(VALUE(E724)&gt;0,3,IF(VALUE(D724)&gt;0,2,1)))))))</f>
        <v>7</v>
      </c>
      <c r="O724" s="20" t="s">
        <v>54</v>
      </c>
      <c r="P724" s="1" t="s">
        <v>301</v>
      </c>
      <c r="Q724" s="1"/>
      <c r="R724" s="16"/>
      <c r="T724" s="7" t="str">
        <f>Tabela813[[#This Row],[NR]]&amp;" - "&amp;Tabela813[[#This Row],[Especificação]]</f>
        <v>1.6.3.1.51.0.4.00 - Serviços de Registro, Análise e Controle da Saúde - Dívida Ativa - Multas e Juros de Mora da Dívida Ativa</v>
      </c>
      <c r="U724" s="7" t="str">
        <f>Tabela813[[#This Row],[NR]]&amp; " - "&amp;Tabela813[[#This Row],[Especificação]]</f>
        <v>1.6.3.1.51.0.4.00 - Serviços de Registro, Análise e Controle da Saúde - Dívida Ativa - Multas e Juros de Mora da Dívida Ativa</v>
      </c>
    </row>
    <row r="725" spans="1:21" ht="30">
      <c r="A725" s="23"/>
      <c r="B725" s="29"/>
      <c r="C725" s="20" t="s">
        <v>781</v>
      </c>
      <c r="D725" s="20" t="s">
        <v>786</v>
      </c>
      <c r="E725" s="20" t="s">
        <v>782</v>
      </c>
      <c r="F725" s="20" t="s">
        <v>781</v>
      </c>
      <c r="G725" s="20" t="s">
        <v>809</v>
      </c>
      <c r="H725" s="20" t="s">
        <v>784</v>
      </c>
      <c r="I725" s="20" t="s">
        <v>792</v>
      </c>
      <c r="J725" s="20" t="s">
        <v>787</v>
      </c>
      <c r="K725" s="16" t="str">
        <f>IF(Tabela813[[#This Row],[C]]&lt;&gt;"",IF(Tabela813[[#This Row],[RED]]&lt;&gt;"",(Tabela813[[#This Row],[RED]] &amp; "."),"") &amp; CONCATENATE(Tabela813[[#This Row],[C]],".",Tabela813[[#This Row],[O]],".",Tabela813[[#This Row],[E]],".",Tabela813[[#This Row],[D1]],".",Tabela813[[#This Row],[D2]],".",Tabela813[[#This Row],[D3]],".",Tabela813[[#This Row],[T]],".",Tabela813[[#This Row],[D4]]),"")</f>
        <v>1.6.3.1.51.0.5.00</v>
      </c>
      <c r="L725" s="21" t="s">
        <v>4057</v>
      </c>
      <c r="M725" s="16" t="str">
        <f t="shared" si="11"/>
        <v>A</v>
      </c>
      <c r="N725" s="16">
        <f>IF(VALUE(Tabela813[[#This Row],[RED]]) &gt; 0,1,0) + IF(VALUE(J725)&gt;0,8,IF(VALUE(I725)&gt;0,7,IF(VALUE(H725)&gt;0,6,IF(VALUE(G725)&gt;0,5,IF(VALUE(F725)&gt;0,4,IF(VALUE(E725)&gt;0,3,IF(VALUE(D725)&gt;0,2,1)))))))</f>
        <v>7</v>
      </c>
      <c r="O725" s="20" t="s">
        <v>54</v>
      </c>
      <c r="P725" s="1" t="s">
        <v>301</v>
      </c>
      <c r="Q725" s="1"/>
      <c r="R725" s="16"/>
      <c r="T725" s="7" t="str">
        <f>Tabela813[[#This Row],[NR]]&amp;" - "&amp;Tabela813[[#This Row],[Especificação]]</f>
        <v>1.6.3.1.51.0.5.00 - Serviços de Registro, Análise e Controle da Saúde - Multas</v>
      </c>
      <c r="U725" s="7" t="str">
        <f>Tabela813[[#This Row],[NR]]&amp; " - "&amp;Tabela813[[#This Row],[Especificação]]</f>
        <v>1.6.3.1.51.0.5.00 - Serviços de Registro, Análise e Controle da Saúde - Multas</v>
      </c>
    </row>
    <row r="726" spans="1:21" ht="30">
      <c r="A726" s="23"/>
      <c r="B726" s="29"/>
      <c r="C726" s="20" t="s">
        <v>781</v>
      </c>
      <c r="D726" s="20" t="s">
        <v>786</v>
      </c>
      <c r="E726" s="20" t="s">
        <v>782</v>
      </c>
      <c r="F726" s="20" t="s">
        <v>781</v>
      </c>
      <c r="G726" s="20" t="s">
        <v>809</v>
      </c>
      <c r="H726" s="20" t="s">
        <v>784</v>
      </c>
      <c r="I726" s="20" t="s">
        <v>786</v>
      </c>
      <c r="J726" s="20" t="s">
        <v>787</v>
      </c>
      <c r="K726" s="16" t="str">
        <f>IF(Tabela813[[#This Row],[C]]&lt;&gt;"",IF(Tabela813[[#This Row],[RED]]&lt;&gt;"",(Tabela813[[#This Row],[RED]] &amp; "."),"") &amp; CONCATENATE(Tabela813[[#This Row],[C]],".",Tabela813[[#This Row],[O]],".",Tabela813[[#This Row],[E]],".",Tabela813[[#This Row],[D1]],".",Tabela813[[#This Row],[D2]],".",Tabela813[[#This Row],[D3]],".",Tabela813[[#This Row],[T]],".",Tabela813[[#This Row],[D4]]),"")</f>
        <v>1.6.3.1.51.0.6.00</v>
      </c>
      <c r="L726" s="21" t="s">
        <v>4058</v>
      </c>
      <c r="M726" s="16" t="str">
        <f t="shared" si="11"/>
        <v>A</v>
      </c>
      <c r="N726" s="16">
        <f>IF(VALUE(Tabela813[[#This Row],[RED]]) &gt; 0,1,0) + IF(VALUE(J726)&gt;0,8,IF(VALUE(I726)&gt;0,7,IF(VALUE(H726)&gt;0,6,IF(VALUE(G726)&gt;0,5,IF(VALUE(F726)&gt;0,4,IF(VALUE(E726)&gt;0,3,IF(VALUE(D726)&gt;0,2,1)))))))</f>
        <v>7</v>
      </c>
      <c r="O726" s="20" t="s">
        <v>54</v>
      </c>
      <c r="P726" s="1" t="s">
        <v>301</v>
      </c>
      <c r="Q726" s="1"/>
      <c r="R726" s="16"/>
      <c r="T726" s="7" t="str">
        <f>Tabela813[[#This Row],[NR]]&amp;" - "&amp;Tabela813[[#This Row],[Especificação]]</f>
        <v>1.6.3.1.51.0.6.00 - Serviços de Registro, Análise e Controle da Saúde - Juros de Mora</v>
      </c>
      <c r="U726" s="7" t="str">
        <f>Tabela813[[#This Row],[NR]]&amp; " - "&amp;Tabela813[[#This Row],[Especificação]]</f>
        <v>1.6.3.1.51.0.6.00 - Serviços de Registro, Análise e Controle da Saúde - Juros de Mora</v>
      </c>
    </row>
    <row r="727" spans="1:21" ht="30">
      <c r="A727" s="23"/>
      <c r="B727" s="29"/>
      <c r="C727" s="20" t="s">
        <v>781</v>
      </c>
      <c r="D727" s="20" t="s">
        <v>786</v>
      </c>
      <c r="E727" s="20" t="s">
        <v>782</v>
      </c>
      <c r="F727" s="20" t="s">
        <v>781</v>
      </c>
      <c r="G727" s="20" t="s">
        <v>809</v>
      </c>
      <c r="H727" s="20" t="s">
        <v>784</v>
      </c>
      <c r="I727" s="20" t="s">
        <v>788</v>
      </c>
      <c r="J727" s="20" t="s">
        <v>787</v>
      </c>
      <c r="K727" s="16" t="str">
        <f>IF(Tabela813[[#This Row],[C]]&lt;&gt;"",IF(Tabela813[[#This Row],[RED]]&lt;&gt;"",(Tabela813[[#This Row],[RED]] &amp; "."),"") &amp; CONCATENATE(Tabela813[[#This Row],[C]],".",Tabela813[[#This Row],[O]],".",Tabela813[[#This Row],[E]],".",Tabela813[[#This Row],[D1]],".",Tabela813[[#This Row],[D2]],".",Tabela813[[#This Row],[D3]],".",Tabela813[[#This Row],[T]],".",Tabela813[[#This Row],[D4]]),"")</f>
        <v>1.6.3.1.51.0.7.00</v>
      </c>
      <c r="L727" s="21" t="s">
        <v>4059</v>
      </c>
      <c r="M727" s="16" t="str">
        <f t="shared" si="11"/>
        <v>A</v>
      </c>
      <c r="N727" s="16">
        <f>IF(VALUE(Tabela813[[#This Row],[RED]]) &gt; 0,1,0) + IF(VALUE(J727)&gt;0,8,IF(VALUE(I727)&gt;0,7,IF(VALUE(H727)&gt;0,6,IF(VALUE(G727)&gt;0,5,IF(VALUE(F727)&gt;0,4,IF(VALUE(E727)&gt;0,3,IF(VALUE(D727)&gt;0,2,1)))))))</f>
        <v>7</v>
      </c>
      <c r="O727" s="20" t="s">
        <v>54</v>
      </c>
      <c r="P727" s="1" t="s">
        <v>301</v>
      </c>
      <c r="Q727" s="1"/>
      <c r="R727" s="16"/>
      <c r="T727" s="7" t="str">
        <f>Tabela813[[#This Row],[NR]]&amp;" - "&amp;Tabela813[[#This Row],[Especificação]]</f>
        <v>1.6.3.1.51.0.7.00 - Serviços de Registro, Análise e Controle da Saúde - Dívida Ativa - Multas da Dívida Ativa</v>
      </c>
      <c r="U727" s="7" t="str">
        <f>Tabela813[[#This Row],[NR]]&amp; " - "&amp;Tabela813[[#This Row],[Especificação]]</f>
        <v>1.6.3.1.51.0.7.00 - Serviços de Registro, Análise e Controle da Saúde - Dívida Ativa - Multas da Dívida Ativa</v>
      </c>
    </row>
    <row r="728" spans="1:21" ht="30">
      <c r="A728" s="23"/>
      <c r="B728" s="29"/>
      <c r="C728" s="20" t="s">
        <v>781</v>
      </c>
      <c r="D728" s="20" t="s">
        <v>786</v>
      </c>
      <c r="E728" s="20" t="s">
        <v>782</v>
      </c>
      <c r="F728" s="20" t="s">
        <v>781</v>
      </c>
      <c r="G728" s="20" t="s">
        <v>809</v>
      </c>
      <c r="H728" s="20" t="s">
        <v>784</v>
      </c>
      <c r="I728" s="20" t="s">
        <v>789</v>
      </c>
      <c r="J728" s="20" t="s">
        <v>787</v>
      </c>
      <c r="K728" s="16" t="str">
        <f>IF(Tabela813[[#This Row],[C]]&lt;&gt;"",IF(Tabela813[[#This Row],[RED]]&lt;&gt;"",(Tabela813[[#This Row],[RED]] &amp; "."),"") &amp; CONCATENATE(Tabela813[[#This Row],[C]],".",Tabela813[[#This Row],[O]],".",Tabela813[[#This Row],[E]],".",Tabela813[[#This Row],[D1]],".",Tabela813[[#This Row],[D2]],".",Tabela813[[#This Row],[D3]],".",Tabela813[[#This Row],[T]],".",Tabela813[[#This Row],[D4]]),"")</f>
        <v>1.6.3.1.51.0.8.00</v>
      </c>
      <c r="L728" s="21" t="s">
        <v>4060</v>
      </c>
      <c r="M728" s="16" t="str">
        <f t="shared" si="11"/>
        <v>A</v>
      </c>
      <c r="N728" s="16">
        <f>IF(VALUE(Tabela813[[#This Row],[RED]]) &gt; 0,1,0) + IF(VALUE(J728)&gt;0,8,IF(VALUE(I728)&gt;0,7,IF(VALUE(H728)&gt;0,6,IF(VALUE(G728)&gt;0,5,IF(VALUE(F728)&gt;0,4,IF(VALUE(E728)&gt;0,3,IF(VALUE(D728)&gt;0,2,1)))))))</f>
        <v>7</v>
      </c>
      <c r="O728" s="20" t="s">
        <v>54</v>
      </c>
      <c r="P728" s="1" t="s">
        <v>301</v>
      </c>
      <c r="Q728" s="1"/>
      <c r="R728" s="16"/>
      <c r="T728" s="7" t="str">
        <f>Tabela813[[#This Row],[NR]]&amp;" - "&amp;Tabela813[[#This Row],[Especificação]]</f>
        <v>1.6.3.1.51.0.8.00 - Serviços de Registro, Análise e Controle da Saúde - Juros de Mora da Dívida Ativa</v>
      </c>
      <c r="U728" s="7" t="str">
        <f>Tabela813[[#This Row],[NR]]&amp; " - "&amp;Tabela813[[#This Row],[Especificação]]</f>
        <v>1.6.3.1.51.0.8.00 - Serviços de Registro, Análise e Controle da Saúde - Juros de Mora da Dívida Ativa</v>
      </c>
    </row>
    <row r="729" spans="1:21" ht="30">
      <c r="A729" s="23"/>
      <c r="B729" s="29"/>
      <c r="C729" s="20" t="s">
        <v>781</v>
      </c>
      <c r="D729" s="20" t="s">
        <v>786</v>
      </c>
      <c r="E729" s="20" t="s">
        <v>782</v>
      </c>
      <c r="F729" s="20" t="s">
        <v>781</v>
      </c>
      <c r="G729" s="20" t="s">
        <v>811</v>
      </c>
      <c r="H729" s="20" t="s">
        <v>784</v>
      </c>
      <c r="I729" s="20" t="s">
        <v>784</v>
      </c>
      <c r="J729" s="20" t="s">
        <v>787</v>
      </c>
      <c r="K729" s="16" t="str">
        <f>IF(Tabela813[[#This Row],[C]]&lt;&gt;"",IF(Tabela813[[#This Row],[RED]]&lt;&gt;"",(Tabela813[[#This Row],[RED]] &amp; "."),"") &amp; CONCATENATE(Tabela813[[#This Row],[C]],".",Tabela813[[#This Row],[O]],".",Tabela813[[#This Row],[E]],".",Tabela813[[#This Row],[D1]],".",Tabela813[[#This Row],[D2]],".",Tabela813[[#This Row],[D3]],".",Tabela813[[#This Row],[T]],".",Tabela813[[#This Row],[D4]]),"")</f>
        <v>1.6.3.1.52.0.0.00</v>
      </c>
      <c r="L729" s="21" t="s">
        <v>302</v>
      </c>
      <c r="M729" s="16" t="str">
        <f t="shared" si="11"/>
        <v>S</v>
      </c>
      <c r="N729" s="16">
        <f>IF(VALUE(Tabela813[[#This Row],[RED]]) &gt; 0,1,0) + IF(VALUE(J729)&gt;0,8,IF(VALUE(I729)&gt;0,7,IF(VALUE(H729)&gt;0,6,IF(VALUE(G729)&gt;0,5,IF(VALUE(F729)&gt;0,4,IF(VALUE(E729)&gt;0,3,IF(VALUE(D729)&gt;0,2,1)))))))</f>
        <v>5</v>
      </c>
      <c r="O729" s="20" t="s">
        <v>54</v>
      </c>
      <c r="P729" s="1" t="s">
        <v>303</v>
      </c>
      <c r="Q729" s="1"/>
      <c r="R729" s="16"/>
      <c r="T729" s="7" t="str">
        <f>Tabela813[[#This Row],[NR]]&amp;" - "&amp;Tabela813[[#This Row],[Especificação]]</f>
        <v>1.6.3.1.52.0.0.00 - Serviços Radiológicos e Laboratoriais</v>
      </c>
      <c r="U729" s="7" t="str">
        <f>Tabela813[[#This Row],[NR]]&amp; " - "&amp;Tabela813[[#This Row],[Especificação]]</f>
        <v>1.6.3.1.52.0.0.00 - Serviços Radiológicos e Laboratoriais</v>
      </c>
    </row>
    <row r="730" spans="1:21" ht="30">
      <c r="A730" s="23"/>
      <c r="B730" s="29"/>
      <c r="C730" s="20" t="s">
        <v>781</v>
      </c>
      <c r="D730" s="20" t="s">
        <v>786</v>
      </c>
      <c r="E730" s="20" t="s">
        <v>782</v>
      </c>
      <c r="F730" s="20" t="s">
        <v>781</v>
      </c>
      <c r="G730" s="20" t="s">
        <v>811</v>
      </c>
      <c r="H730" s="20" t="s">
        <v>784</v>
      </c>
      <c r="I730" s="20" t="s">
        <v>781</v>
      </c>
      <c r="J730" s="20" t="s">
        <v>787</v>
      </c>
      <c r="K730" s="16" t="str">
        <f>IF(Tabela813[[#This Row],[C]]&lt;&gt;"",IF(Tabela813[[#This Row],[RED]]&lt;&gt;"",(Tabela813[[#This Row],[RED]] &amp; "."),"") &amp; CONCATENATE(Tabela813[[#This Row],[C]],".",Tabela813[[#This Row],[O]],".",Tabela813[[#This Row],[E]],".",Tabela813[[#This Row],[D1]],".",Tabela813[[#This Row],[D2]],".",Tabela813[[#This Row],[D3]],".",Tabela813[[#This Row],[T]],".",Tabela813[[#This Row],[D4]]),"")</f>
        <v>1.6.3.1.52.0.1.00</v>
      </c>
      <c r="L730" s="21" t="s">
        <v>4061</v>
      </c>
      <c r="M730" s="16" t="str">
        <f t="shared" si="11"/>
        <v>A</v>
      </c>
      <c r="N730" s="16">
        <f>IF(VALUE(Tabela813[[#This Row],[RED]]) &gt; 0,1,0) + IF(VALUE(J730)&gt;0,8,IF(VALUE(I730)&gt;0,7,IF(VALUE(H730)&gt;0,6,IF(VALUE(G730)&gt;0,5,IF(VALUE(F730)&gt;0,4,IF(VALUE(E730)&gt;0,3,IF(VALUE(D730)&gt;0,2,1)))))))</f>
        <v>7</v>
      </c>
      <c r="O730" s="20" t="s">
        <v>54</v>
      </c>
      <c r="P730" s="1" t="s">
        <v>303</v>
      </c>
      <c r="Q730" s="1"/>
      <c r="R730" s="16"/>
      <c r="T730" s="7" t="str">
        <f>Tabela813[[#This Row],[NR]]&amp;" - "&amp;Tabela813[[#This Row],[Especificação]]</f>
        <v>1.6.3.1.52.0.1.00 - Serviços Radiológicos e Laboratoriais - Principal</v>
      </c>
      <c r="U730" s="7" t="str">
        <f>Tabela813[[#This Row],[NR]]&amp; " - "&amp;Tabela813[[#This Row],[Especificação]]</f>
        <v>1.6.3.1.52.0.1.00 - Serviços Radiológicos e Laboratoriais - Principal</v>
      </c>
    </row>
    <row r="731" spans="1:21" ht="30">
      <c r="A731" s="23"/>
      <c r="B731" s="29"/>
      <c r="C731" s="20" t="s">
        <v>781</v>
      </c>
      <c r="D731" s="20" t="s">
        <v>786</v>
      </c>
      <c r="E731" s="20" t="s">
        <v>782</v>
      </c>
      <c r="F731" s="20" t="s">
        <v>781</v>
      </c>
      <c r="G731" s="20" t="s">
        <v>811</v>
      </c>
      <c r="H731" s="20" t="s">
        <v>784</v>
      </c>
      <c r="I731" s="20" t="s">
        <v>790</v>
      </c>
      <c r="J731" s="20" t="s">
        <v>787</v>
      </c>
      <c r="K731" s="16" t="str">
        <f>IF(Tabela813[[#This Row],[C]]&lt;&gt;"",IF(Tabela813[[#This Row],[RED]]&lt;&gt;"",(Tabela813[[#This Row],[RED]] &amp; "."),"") &amp; CONCATENATE(Tabela813[[#This Row],[C]],".",Tabela813[[#This Row],[O]],".",Tabela813[[#This Row],[E]],".",Tabela813[[#This Row],[D1]],".",Tabela813[[#This Row],[D2]],".",Tabela813[[#This Row],[D3]],".",Tabela813[[#This Row],[T]],".",Tabela813[[#This Row],[D4]]),"")</f>
        <v>1.6.3.1.52.0.2.00</v>
      </c>
      <c r="L731" s="21" t="s">
        <v>4062</v>
      </c>
      <c r="M731" s="16" t="str">
        <f t="shared" si="11"/>
        <v>A</v>
      </c>
      <c r="N731" s="16">
        <f>IF(VALUE(Tabela813[[#This Row],[RED]]) &gt; 0,1,0) + IF(VALUE(J731)&gt;0,8,IF(VALUE(I731)&gt;0,7,IF(VALUE(H731)&gt;0,6,IF(VALUE(G731)&gt;0,5,IF(VALUE(F731)&gt;0,4,IF(VALUE(E731)&gt;0,3,IF(VALUE(D731)&gt;0,2,1)))))))</f>
        <v>7</v>
      </c>
      <c r="O731" s="20" t="s">
        <v>54</v>
      </c>
      <c r="P731" s="1" t="s">
        <v>303</v>
      </c>
      <c r="Q731" s="1"/>
      <c r="R731" s="16"/>
      <c r="T731" s="7" t="str">
        <f>Tabela813[[#This Row],[NR]]&amp;" - "&amp;Tabela813[[#This Row],[Especificação]]</f>
        <v>1.6.3.1.52.0.2.00 - Serviços Radiológicos e Laboratoriais - Multas e Juros de Mora</v>
      </c>
      <c r="U731" s="7" t="str">
        <f>Tabela813[[#This Row],[NR]]&amp; " - "&amp;Tabela813[[#This Row],[Especificação]]</f>
        <v>1.6.3.1.52.0.2.00 - Serviços Radiológicos e Laboratoriais - Multas e Juros de Mora</v>
      </c>
    </row>
    <row r="732" spans="1:21" ht="30">
      <c r="A732" s="23"/>
      <c r="B732" s="29"/>
      <c r="C732" s="20" t="s">
        <v>781</v>
      </c>
      <c r="D732" s="20" t="s">
        <v>786</v>
      </c>
      <c r="E732" s="20" t="s">
        <v>782</v>
      </c>
      <c r="F732" s="20" t="s">
        <v>781</v>
      </c>
      <c r="G732" s="20" t="s">
        <v>811</v>
      </c>
      <c r="H732" s="20" t="s">
        <v>784</v>
      </c>
      <c r="I732" s="20" t="s">
        <v>782</v>
      </c>
      <c r="J732" s="20" t="s">
        <v>787</v>
      </c>
      <c r="K732" s="16" t="str">
        <f>IF(Tabela813[[#This Row],[C]]&lt;&gt;"",IF(Tabela813[[#This Row],[RED]]&lt;&gt;"",(Tabela813[[#This Row],[RED]] &amp; "."),"") &amp; CONCATENATE(Tabela813[[#This Row],[C]],".",Tabela813[[#This Row],[O]],".",Tabela813[[#This Row],[E]],".",Tabela813[[#This Row],[D1]],".",Tabela813[[#This Row],[D2]],".",Tabela813[[#This Row],[D3]],".",Tabela813[[#This Row],[T]],".",Tabela813[[#This Row],[D4]]),"")</f>
        <v>1.6.3.1.52.0.3.00</v>
      </c>
      <c r="L732" s="21" t="s">
        <v>4063</v>
      </c>
      <c r="M732" s="16" t="str">
        <f t="shared" si="11"/>
        <v>A</v>
      </c>
      <c r="N732" s="16">
        <f>IF(VALUE(Tabela813[[#This Row],[RED]]) &gt; 0,1,0) + IF(VALUE(J732)&gt;0,8,IF(VALUE(I732)&gt;0,7,IF(VALUE(H732)&gt;0,6,IF(VALUE(G732)&gt;0,5,IF(VALUE(F732)&gt;0,4,IF(VALUE(E732)&gt;0,3,IF(VALUE(D732)&gt;0,2,1)))))))</f>
        <v>7</v>
      </c>
      <c r="O732" s="20" t="s">
        <v>54</v>
      </c>
      <c r="P732" s="1" t="s">
        <v>303</v>
      </c>
      <c r="Q732" s="1"/>
      <c r="R732" s="16"/>
      <c r="T732" s="7" t="str">
        <f>Tabela813[[#This Row],[NR]]&amp;" - "&amp;Tabela813[[#This Row],[Especificação]]</f>
        <v>1.6.3.1.52.0.3.00 - Serviços Radiológicos e Laboratoriais - Dívida Ativa</v>
      </c>
      <c r="U732" s="7" t="str">
        <f>Tabela813[[#This Row],[NR]]&amp; " - "&amp;Tabela813[[#This Row],[Especificação]]</f>
        <v>1.6.3.1.52.0.3.00 - Serviços Radiológicos e Laboratoriais - Dívida Ativa</v>
      </c>
    </row>
    <row r="733" spans="1:21" ht="30">
      <c r="A733" s="23"/>
      <c r="B733" s="29"/>
      <c r="C733" s="20" t="s">
        <v>781</v>
      </c>
      <c r="D733" s="20" t="s">
        <v>786</v>
      </c>
      <c r="E733" s="20" t="s">
        <v>782</v>
      </c>
      <c r="F733" s="20" t="s">
        <v>781</v>
      </c>
      <c r="G733" s="20" t="s">
        <v>811</v>
      </c>
      <c r="H733" s="20" t="s">
        <v>784</v>
      </c>
      <c r="I733" s="20" t="s">
        <v>791</v>
      </c>
      <c r="J733" s="20" t="s">
        <v>787</v>
      </c>
      <c r="K733" s="16" t="str">
        <f>IF(Tabela813[[#This Row],[C]]&lt;&gt;"",IF(Tabela813[[#This Row],[RED]]&lt;&gt;"",(Tabela813[[#This Row],[RED]] &amp; "."),"") &amp; CONCATENATE(Tabela813[[#This Row],[C]],".",Tabela813[[#This Row],[O]],".",Tabela813[[#This Row],[E]],".",Tabela813[[#This Row],[D1]],".",Tabela813[[#This Row],[D2]],".",Tabela813[[#This Row],[D3]],".",Tabela813[[#This Row],[T]],".",Tabela813[[#This Row],[D4]]),"")</f>
        <v>1.6.3.1.52.0.4.00</v>
      </c>
      <c r="L733" s="21" t="s">
        <v>4064</v>
      </c>
      <c r="M733" s="16" t="str">
        <f t="shared" si="11"/>
        <v>A</v>
      </c>
      <c r="N733" s="16">
        <f>IF(VALUE(Tabela813[[#This Row],[RED]]) &gt; 0,1,0) + IF(VALUE(J733)&gt;0,8,IF(VALUE(I733)&gt;0,7,IF(VALUE(H733)&gt;0,6,IF(VALUE(G733)&gt;0,5,IF(VALUE(F733)&gt;0,4,IF(VALUE(E733)&gt;0,3,IF(VALUE(D733)&gt;0,2,1)))))))</f>
        <v>7</v>
      </c>
      <c r="O733" s="20" t="s">
        <v>54</v>
      </c>
      <c r="P733" s="1" t="s">
        <v>303</v>
      </c>
      <c r="Q733" s="1"/>
      <c r="R733" s="16"/>
      <c r="T733" s="7" t="str">
        <f>Tabela813[[#This Row],[NR]]&amp;" - "&amp;Tabela813[[#This Row],[Especificação]]</f>
        <v>1.6.3.1.52.0.4.00 - Serviços Radiológicos e Laboratoriais - Dívida Ativa - Multas e Juros de Mora da Dívida Ativa</v>
      </c>
      <c r="U733" s="7" t="str">
        <f>Tabela813[[#This Row],[NR]]&amp; " - "&amp;Tabela813[[#This Row],[Especificação]]</f>
        <v>1.6.3.1.52.0.4.00 - Serviços Radiológicos e Laboratoriais - Dívida Ativa - Multas e Juros de Mora da Dívida Ativa</v>
      </c>
    </row>
    <row r="734" spans="1:21" ht="30">
      <c r="A734" s="23"/>
      <c r="B734" s="29"/>
      <c r="C734" s="20" t="s">
        <v>781</v>
      </c>
      <c r="D734" s="20" t="s">
        <v>786</v>
      </c>
      <c r="E734" s="20" t="s">
        <v>782</v>
      </c>
      <c r="F734" s="20" t="s">
        <v>781</v>
      </c>
      <c r="G734" s="20" t="s">
        <v>811</v>
      </c>
      <c r="H734" s="20" t="s">
        <v>784</v>
      </c>
      <c r="I734" s="20" t="s">
        <v>792</v>
      </c>
      <c r="J734" s="20" t="s">
        <v>787</v>
      </c>
      <c r="K734" s="16" t="str">
        <f>IF(Tabela813[[#This Row],[C]]&lt;&gt;"",IF(Tabela813[[#This Row],[RED]]&lt;&gt;"",(Tabela813[[#This Row],[RED]] &amp; "."),"") &amp; CONCATENATE(Tabela813[[#This Row],[C]],".",Tabela813[[#This Row],[O]],".",Tabela813[[#This Row],[E]],".",Tabela813[[#This Row],[D1]],".",Tabela813[[#This Row],[D2]],".",Tabela813[[#This Row],[D3]],".",Tabela813[[#This Row],[T]],".",Tabela813[[#This Row],[D4]]),"")</f>
        <v>1.6.3.1.52.0.5.00</v>
      </c>
      <c r="L734" s="21" t="s">
        <v>4065</v>
      </c>
      <c r="M734" s="16" t="str">
        <f t="shared" si="11"/>
        <v>A</v>
      </c>
      <c r="N734" s="16">
        <f>IF(VALUE(Tabela813[[#This Row],[RED]]) &gt; 0,1,0) + IF(VALUE(J734)&gt;0,8,IF(VALUE(I734)&gt;0,7,IF(VALUE(H734)&gt;0,6,IF(VALUE(G734)&gt;0,5,IF(VALUE(F734)&gt;0,4,IF(VALUE(E734)&gt;0,3,IF(VALUE(D734)&gt;0,2,1)))))))</f>
        <v>7</v>
      </c>
      <c r="O734" s="20" t="s">
        <v>54</v>
      </c>
      <c r="P734" s="1" t="s">
        <v>303</v>
      </c>
      <c r="Q734" s="1"/>
      <c r="R734" s="16"/>
      <c r="T734" s="7" t="str">
        <f>Tabela813[[#This Row],[NR]]&amp;" - "&amp;Tabela813[[#This Row],[Especificação]]</f>
        <v>1.6.3.1.52.0.5.00 - Serviços Radiológicos e Laboratoriais - Multas</v>
      </c>
      <c r="U734" s="7" t="str">
        <f>Tabela813[[#This Row],[NR]]&amp; " - "&amp;Tabela813[[#This Row],[Especificação]]</f>
        <v>1.6.3.1.52.0.5.00 - Serviços Radiológicos e Laboratoriais - Multas</v>
      </c>
    </row>
    <row r="735" spans="1:21" ht="30">
      <c r="A735" s="23"/>
      <c r="B735" s="29"/>
      <c r="C735" s="20" t="s">
        <v>781</v>
      </c>
      <c r="D735" s="20" t="s">
        <v>786</v>
      </c>
      <c r="E735" s="20" t="s">
        <v>782</v>
      </c>
      <c r="F735" s="20" t="s">
        <v>781</v>
      </c>
      <c r="G735" s="20" t="s">
        <v>811</v>
      </c>
      <c r="H735" s="20" t="s">
        <v>784</v>
      </c>
      <c r="I735" s="20" t="s">
        <v>786</v>
      </c>
      <c r="J735" s="20" t="s">
        <v>787</v>
      </c>
      <c r="K735" s="16" t="str">
        <f>IF(Tabela813[[#This Row],[C]]&lt;&gt;"",IF(Tabela813[[#This Row],[RED]]&lt;&gt;"",(Tabela813[[#This Row],[RED]] &amp; "."),"") &amp; CONCATENATE(Tabela813[[#This Row],[C]],".",Tabela813[[#This Row],[O]],".",Tabela813[[#This Row],[E]],".",Tabela813[[#This Row],[D1]],".",Tabela813[[#This Row],[D2]],".",Tabela813[[#This Row],[D3]],".",Tabela813[[#This Row],[T]],".",Tabela813[[#This Row],[D4]]),"")</f>
        <v>1.6.3.1.52.0.6.00</v>
      </c>
      <c r="L735" s="21" t="s">
        <v>4066</v>
      </c>
      <c r="M735" s="16" t="str">
        <f t="shared" si="11"/>
        <v>A</v>
      </c>
      <c r="N735" s="16">
        <f>IF(VALUE(Tabela813[[#This Row],[RED]]) &gt; 0,1,0) + IF(VALUE(J735)&gt;0,8,IF(VALUE(I735)&gt;0,7,IF(VALUE(H735)&gt;0,6,IF(VALUE(G735)&gt;0,5,IF(VALUE(F735)&gt;0,4,IF(VALUE(E735)&gt;0,3,IF(VALUE(D735)&gt;0,2,1)))))))</f>
        <v>7</v>
      </c>
      <c r="O735" s="20" t="s">
        <v>54</v>
      </c>
      <c r="P735" s="1" t="s">
        <v>303</v>
      </c>
      <c r="Q735" s="1"/>
      <c r="R735" s="16"/>
      <c r="T735" s="7" t="str">
        <f>Tabela813[[#This Row],[NR]]&amp;" - "&amp;Tabela813[[#This Row],[Especificação]]</f>
        <v>1.6.3.1.52.0.6.00 - Serviços Radiológicos e Laboratoriais - Juros de Mora</v>
      </c>
      <c r="U735" s="7" t="str">
        <f>Tabela813[[#This Row],[NR]]&amp; " - "&amp;Tabela813[[#This Row],[Especificação]]</f>
        <v>1.6.3.1.52.0.6.00 - Serviços Radiológicos e Laboratoriais - Juros de Mora</v>
      </c>
    </row>
    <row r="736" spans="1:21" ht="30">
      <c r="A736" s="23"/>
      <c r="B736" s="29"/>
      <c r="C736" s="20" t="s">
        <v>781</v>
      </c>
      <c r="D736" s="20" t="s">
        <v>786</v>
      </c>
      <c r="E736" s="20" t="s">
        <v>782</v>
      </c>
      <c r="F736" s="20" t="s">
        <v>781</v>
      </c>
      <c r="G736" s="20" t="s">
        <v>811</v>
      </c>
      <c r="H736" s="20" t="s">
        <v>784</v>
      </c>
      <c r="I736" s="20" t="s">
        <v>788</v>
      </c>
      <c r="J736" s="20" t="s">
        <v>787</v>
      </c>
      <c r="K736" s="16" t="str">
        <f>IF(Tabela813[[#This Row],[C]]&lt;&gt;"",IF(Tabela813[[#This Row],[RED]]&lt;&gt;"",(Tabela813[[#This Row],[RED]] &amp; "."),"") &amp; CONCATENATE(Tabela813[[#This Row],[C]],".",Tabela813[[#This Row],[O]],".",Tabela813[[#This Row],[E]],".",Tabela813[[#This Row],[D1]],".",Tabela813[[#This Row],[D2]],".",Tabela813[[#This Row],[D3]],".",Tabela813[[#This Row],[T]],".",Tabela813[[#This Row],[D4]]),"")</f>
        <v>1.6.3.1.52.0.7.00</v>
      </c>
      <c r="L736" s="21" t="s">
        <v>4067</v>
      </c>
      <c r="M736" s="16" t="str">
        <f t="shared" si="11"/>
        <v>A</v>
      </c>
      <c r="N736" s="16">
        <f>IF(VALUE(Tabela813[[#This Row],[RED]]) &gt; 0,1,0) + IF(VALUE(J736)&gt;0,8,IF(VALUE(I736)&gt;0,7,IF(VALUE(H736)&gt;0,6,IF(VALUE(G736)&gt;0,5,IF(VALUE(F736)&gt;0,4,IF(VALUE(E736)&gt;0,3,IF(VALUE(D736)&gt;0,2,1)))))))</f>
        <v>7</v>
      </c>
      <c r="O736" s="20" t="s">
        <v>54</v>
      </c>
      <c r="P736" s="1" t="s">
        <v>303</v>
      </c>
      <c r="Q736" s="1"/>
      <c r="R736" s="16"/>
      <c r="T736" s="7" t="str">
        <f>Tabela813[[#This Row],[NR]]&amp;" - "&amp;Tabela813[[#This Row],[Especificação]]</f>
        <v>1.6.3.1.52.0.7.00 - Serviços Radiológicos e Laboratoriais - Dívida Ativa - Multas da Dívida Ativa</v>
      </c>
      <c r="U736" s="7" t="str">
        <f>Tabela813[[#This Row],[NR]]&amp; " - "&amp;Tabela813[[#This Row],[Especificação]]</f>
        <v>1.6.3.1.52.0.7.00 - Serviços Radiológicos e Laboratoriais - Dívida Ativa - Multas da Dívida Ativa</v>
      </c>
    </row>
    <row r="737" spans="1:21" ht="30">
      <c r="A737" s="23"/>
      <c r="B737" s="29"/>
      <c r="C737" s="20" t="s">
        <v>781</v>
      </c>
      <c r="D737" s="20" t="s">
        <v>786</v>
      </c>
      <c r="E737" s="20" t="s">
        <v>782</v>
      </c>
      <c r="F737" s="20" t="s">
        <v>781</v>
      </c>
      <c r="G737" s="20" t="s">
        <v>811</v>
      </c>
      <c r="H737" s="20" t="s">
        <v>784</v>
      </c>
      <c r="I737" s="20" t="s">
        <v>789</v>
      </c>
      <c r="J737" s="20" t="s">
        <v>787</v>
      </c>
      <c r="K737" s="16" t="str">
        <f>IF(Tabela813[[#This Row],[C]]&lt;&gt;"",IF(Tabela813[[#This Row],[RED]]&lt;&gt;"",(Tabela813[[#This Row],[RED]] &amp; "."),"") &amp; CONCATENATE(Tabela813[[#This Row],[C]],".",Tabela813[[#This Row],[O]],".",Tabela813[[#This Row],[E]],".",Tabela813[[#This Row],[D1]],".",Tabela813[[#This Row],[D2]],".",Tabela813[[#This Row],[D3]],".",Tabela813[[#This Row],[T]],".",Tabela813[[#This Row],[D4]]),"")</f>
        <v>1.6.3.1.52.0.8.00</v>
      </c>
      <c r="L737" s="21" t="s">
        <v>4068</v>
      </c>
      <c r="M737" s="16" t="str">
        <f t="shared" si="11"/>
        <v>A</v>
      </c>
      <c r="N737" s="16">
        <f>IF(VALUE(Tabela813[[#This Row],[RED]]) &gt; 0,1,0) + IF(VALUE(J737)&gt;0,8,IF(VALUE(I737)&gt;0,7,IF(VALUE(H737)&gt;0,6,IF(VALUE(G737)&gt;0,5,IF(VALUE(F737)&gt;0,4,IF(VALUE(E737)&gt;0,3,IF(VALUE(D737)&gt;0,2,1)))))))</f>
        <v>7</v>
      </c>
      <c r="O737" s="20" t="s">
        <v>54</v>
      </c>
      <c r="P737" s="1" t="s">
        <v>303</v>
      </c>
      <c r="Q737" s="1"/>
      <c r="R737" s="16"/>
      <c r="T737" s="7" t="str">
        <f>Tabela813[[#This Row],[NR]]&amp;" - "&amp;Tabela813[[#This Row],[Especificação]]</f>
        <v>1.6.3.1.52.0.8.00 - Serviços Radiológicos e Laboratoriais - Juros de Mora da Dívida Ativa</v>
      </c>
      <c r="U737" s="7" t="str">
        <f>Tabela813[[#This Row],[NR]]&amp; " - "&amp;Tabela813[[#This Row],[Especificação]]</f>
        <v>1.6.3.1.52.0.8.00 - Serviços Radiológicos e Laboratoriais - Juros de Mora da Dívida Ativa</v>
      </c>
    </row>
    <row r="738" spans="1:21" ht="30">
      <c r="A738" s="23"/>
      <c r="B738" s="29"/>
      <c r="C738" s="20" t="s">
        <v>781</v>
      </c>
      <c r="D738" s="20" t="s">
        <v>786</v>
      </c>
      <c r="E738" s="20" t="s">
        <v>782</v>
      </c>
      <c r="F738" s="20" t="s">
        <v>781</v>
      </c>
      <c r="G738" s="20" t="s">
        <v>808</v>
      </c>
      <c r="H738" s="20" t="s">
        <v>784</v>
      </c>
      <c r="I738" s="20" t="s">
        <v>784</v>
      </c>
      <c r="J738" s="20" t="s">
        <v>787</v>
      </c>
      <c r="K738" s="16" t="str">
        <f>IF(Tabela813[[#This Row],[C]]&lt;&gt;"",IF(Tabela813[[#This Row],[RED]]&lt;&gt;"",(Tabela813[[#This Row],[RED]] &amp; "."),"") &amp; CONCATENATE(Tabela813[[#This Row],[C]],".",Tabela813[[#This Row],[O]],".",Tabela813[[#This Row],[E]],".",Tabela813[[#This Row],[D1]],".",Tabela813[[#This Row],[D2]],".",Tabela813[[#This Row],[D3]],".",Tabela813[[#This Row],[T]],".",Tabela813[[#This Row],[D4]]),"")</f>
        <v>1.6.3.1.53.0.0.00</v>
      </c>
      <c r="L738" s="21" t="s">
        <v>304</v>
      </c>
      <c r="M738" s="16" t="str">
        <f t="shared" si="11"/>
        <v>S</v>
      </c>
      <c r="N738" s="16">
        <f>IF(VALUE(Tabela813[[#This Row],[RED]]) &gt; 0,1,0) + IF(VALUE(J738)&gt;0,8,IF(VALUE(I738)&gt;0,7,IF(VALUE(H738)&gt;0,6,IF(VALUE(G738)&gt;0,5,IF(VALUE(F738)&gt;0,4,IF(VALUE(E738)&gt;0,3,IF(VALUE(D738)&gt;0,2,1)))))))</f>
        <v>5</v>
      </c>
      <c r="O738" s="20" t="s">
        <v>54</v>
      </c>
      <c r="P738" s="1" t="s">
        <v>305</v>
      </c>
      <c r="Q738" s="1"/>
      <c r="R738" s="16"/>
      <c r="T738" s="7" t="str">
        <f>Tabela813[[#This Row],[NR]]&amp;" - "&amp;Tabela813[[#This Row],[Especificação]]</f>
        <v>1.6.3.1.53.0.0.00 - Serviços Ambulatoriais</v>
      </c>
      <c r="U738" s="7" t="str">
        <f>Tabela813[[#This Row],[NR]]&amp; " - "&amp;Tabela813[[#This Row],[Especificação]]</f>
        <v>1.6.3.1.53.0.0.00 - Serviços Ambulatoriais</v>
      </c>
    </row>
    <row r="739" spans="1:21" ht="30">
      <c r="A739" s="23"/>
      <c r="B739" s="29"/>
      <c r="C739" s="20" t="s">
        <v>781</v>
      </c>
      <c r="D739" s="20" t="s">
        <v>786</v>
      </c>
      <c r="E739" s="20" t="s">
        <v>782</v>
      </c>
      <c r="F739" s="20" t="s">
        <v>781</v>
      </c>
      <c r="G739" s="20" t="s">
        <v>808</v>
      </c>
      <c r="H739" s="20" t="s">
        <v>784</v>
      </c>
      <c r="I739" s="20" t="s">
        <v>781</v>
      </c>
      <c r="J739" s="20" t="s">
        <v>787</v>
      </c>
      <c r="K739" s="16" t="str">
        <f>IF(Tabela813[[#This Row],[C]]&lt;&gt;"",IF(Tabela813[[#This Row],[RED]]&lt;&gt;"",(Tabela813[[#This Row],[RED]] &amp; "."),"") &amp; CONCATENATE(Tabela813[[#This Row],[C]],".",Tabela813[[#This Row],[O]],".",Tabela813[[#This Row],[E]],".",Tabela813[[#This Row],[D1]],".",Tabela813[[#This Row],[D2]],".",Tabela813[[#This Row],[D3]],".",Tabela813[[#This Row],[T]],".",Tabela813[[#This Row],[D4]]),"")</f>
        <v>1.6.3.1.53.0.1.00</v>
      </c>
      <c r="L739" s="21" t="s">
        <v>4069</v>
      </c>
      <c r="M739" s="16" t="str">
        <f t="shared" si="11"/>
        <v>A</v>
      </c>
      <c r="N739" s="16">
        <f>IF(VALUE(Tabela813[[#This Row],[RED]]) &gt; 0,1,0) + IF(VALUE(J739)&gt;0,8,IF(VALUE(I739)&gt;0,7,IF(VALUE(H739)&gt;0,6,IF(VALUE(G739)&gt;0,5,IF(VALUE(F739)&gt;0,4,IF(VALUE(E739)&gt;0,3,IF(VALUE(D739)&gt;0,2,1)))))))</f>
        <v>7</v>
      </c>
      <c r="O739" s="20" t="s">
        <v>54</v>
      </c>
      <c r="P739" s="1" t="s">
        <v>305</v>
      </c>
      <c r="Q739" s="1"/>
      <c r="R739" s="16"/>
      <c r="T739" s="7" t="str">
        <f>Tabela813[[#This Row],[NR]]&amp;" - "&amp;Tabela813[[#This Row],[Especificação]]</f>
        <v>1.6.3.1.53.0.1.00 - Serviços Ambulatoriais - Principal</v>
      </c>
      <c r="U739" s="7" t="str">
        <f>Tabela813[[#This Row],[NR]]&amp; " - "&amp;Tabela813[[#This Row],[Especificação]]</f>
        <v>1.6.3.1.53.0.1.00 - Serviços Ambulatoriais - Principal</v>
      </c>
    </row>
    <row r="740" spans="1:21" ht="30">
      <c r="A740" s="23"/>
      <c r="B740" s="29"/>
      <c r="C740" s="20" t="s">
        <v>781</v>
      </c>
      <c r="D740" s="20" t="s">
        <v>786</v>
      </c>
      <c r="E740" s="20" t="s">
        <v>782</v>
      </c>
      <c r="F740" s="20" t="s">
        <v>781</v>
      </c>
      <c r="G740" s="20" t="s">
        <v>808</v>
      </c>
      <c r="H740" s="20" t="s">
        <v>784</v>
      </c>
      <c r="I740" s="20" t="s">
        <v>790</v>
      </c>
      <c r="J740" s="20" t="s">
        <v>787</v>
      </c>
      <c r="K740" s="16" t="str">
        <f>IF(Tabela813[[#This Row],[C]]&lt;&gt;"",IF(Tabela813[[#This Row],[RED]]&lt;&gt;"",(Tabela813[[#This Row],[RED]] &amp; "."),"") &amp; CONCATENATE(Tabela813[[#This Row],[C]],".",Tabela813[[#This Row],[O]],".",Tabela813[[#This Row],[E]],".",Tabela813[[#This Row],[D1]],".",Tabela813[[#This Row],[D2]],".",Tabela813[[#This Row],[D3]],".",Tabela813[[#This Row],[T]],".",Tabela813[[#This Row],[D4]]),"")</f>
        <v>1.6.3.1.53.0.2.00</v>
      </c>
      <c r="L740" s="21" t="s">
        <v>4070</v>
      </c>
      <c r="M740" s="16" t="str">
        <f t="shared" si="11"/>
        <v>A</v>
      </c>
      <c r="N740" s="16">
        <f>IF(VALUE(Tabela813[[#This Row],[RED]]) &gt; 0,1,0) + IF(VALUE(J740)&gt;0,8,IF(VALUE(I740)&gt;0,7,IF(VALUE(H740)&gt;0,6,IF(VALUE(G740)&gt;0,5,IF(VALUE(F740)&gt;0,4,IF(VALUE(E740)&gt;0,3,IF(VALUE(D740)&gt;0,2,1)))))))</f>
        <v>7</v>
      </c>
      <c r="O740" s="20" t="s">
        <v>54</v>
      </c>
      <c r="P740" s="1" t="s">
        <v>305</v>
      </c>
      <c r="Q740" s="1"/>
      <c r="R740" s="16"/>
      <c r="T740" s="7" t="str">
        <f>Tabela813[[#This Row],[NR]]&amp;" - "&amp;Tabela813[[#This Row],[Especificação]]</f>
        <v>1.6.3.1.53.0.2.00 - Serviços Ambulatoriais - Multas e Juros de Mora</v>
      </c>
      <c r="U740" s="7" t="str">
        <f>Tabela813[[#This Row],[NR]]&amp; " - "&amp;Tabela813[[#This Row],[Especificação]]</f>
        <v>1.6.3.1.53.0.2.00 - Serviços Ambulatoriais - Multas e Juros de Mora</v>
      </c>
    </row>
    <row r="741" spans="1:21" ht="30">
      <c r="A741" s="23"/>
      <c r="B741" s="29"/>
      <c r="C741" s="20" t="s">
        <v>781</v>
      </c>
      <c r="D741" s="20" t="s">
        <v>786</v>
      </c>
      <c r="E741" s="20" t="s">
        <v>782</v>
      </c>
      <c r="F741" s="20" t="s">
        <v>781</v>
      </c>
      <c r="G741" s="20" t="s">
        <v>808</v>
      </c>
      <c r="H741" s="20" t="s">
        <v>784</v>
      </c>
      <c r="I741" s="20" t="s">
        <v>782</v>
      </c>
      <c r="J741" s="20" t="s">
        <v>787</v>
      </c>
      <c r="K741" s="16" t="str">
        <f>IF(Tabela813[[#This Row],[C]]&lt;&gt;"",IF(Tabela813[[#This Row],[RED]]&lt;&gt;"",(Tabela813[[#This Row],[RED]] &amp; "."),"") &amp; CONCATENATE(Tabela813[[#This Row],[C]],".",Tabela813[[#This Row],[O]],".",Tabela813[[#This Row],[E]],".",Tabela813[[#This Row],[D1]],".",Tabela813[[#This Row],[D2]],".",Tabela813[[#This Row],[D3]],".",Tabela813[[#This Row],[T]],".",Tabela813[[#This Row],[D4]]),"")</f>
        <v>1.6.3.1.53.0.3.00</v>
      </c>
      <c r="L741" s="21" t="s">
        <v>4071</v>
      </c>
      <c r="M741" s="16" t="str">
        <f t="shared" si="11"/>
        <v>A</v>
      </c>
      <c r="N741" s="16">
        <f>IF(VALUE(Tabela813[[#This Row],[RED]]) &gt; 0,1,0) + IF(VALUE(J741)&gt;0,8,IF(VALUE(I741)&gt;0,7,IF(VALUE(H741)&gt;0,6,IF(VALUE(G741)&gt;0,5,IF(VALUE(F741)&gt;0,4,IF(VALUE(E741)&gt;0,3,IF(VALUE(D741)&gt;0,2,1)))))))</f>
        <v>7</v>
      </c>
      <c r="O741" s="20" t="s">
        <v>54</v>
      </c>
      <c r="P741" s="1" t="s">
        <v>305</v>
      </c>
      <c r="Q741" s="1"/>
      <c r="R741" s="16"/>
      <c r="T741" s="7" t="str">
        <f>Tabela813[[#This Row],[NR]]&amp;" - "&amp;Tabela813[[#This Row],[Especificação]]</f>
        <v>1.6.3.1.53.0.3.00 - Serviços Ambulatoriais - Dívida Ativa</v>
      </c>
      <c r="U741" s="7" t="str">
        <f>Tabela813[[#This Row],[NR]]&amp; " - "&amp;Tabela813[[#This Row],[Especificação]]</f>
        <v>1.6.3.1.53.0.3.00 - Serviços Ambulatoriais - Dívida Ativa</v>
      </c>
    </row>
    <row r="742" spans="1:21" ht="30">
      <c r="A742" s="23"/>
      <c r="B742" s="29"/>
      <c r="C742" s="20" t="s">
        <v>781</v>
      </c>
      <c r="D742" s="20" t="s">
        <v>786</v>
      </c>
      <c r="E742" s="20" t="s">
        <v>782</v>
      </c>
      <c r="F742" s="20" t="s">
        <v>781</v>
      </c>
      <c r="G742" s="20" t="s">
        <v>808</v>
      </c>
      <c r="H742" s="20" t="s">
        <v>784</v>
      </c>
      <c r="I742" s="20" t="s">
        <v>791</v>
      </c>
      <c r="J742" s="20" t="s">
        <v>787</v>
      </c>
      <c r="K742" s="16" t="str">
        <f>IF(Tabela813[[#This Row],[C]]&lt;&gt;"",IF(Tabela813[[#This Row],[RED]]&lt;&gt;"",(Tabela813[[#This Row],[RED]] &amp; "."),"") &amp; CONCATENATE(Tabela813[[#This Row],[C]],".",Tabela813[[#This Row],[O]],".",Tabela813[[#This Row],[E]],".",Tabela813[[#This Row],[D1]],".",Tabela813[[#This Row],[D2]],".",Tabela813[[#This Row],[D3]],".",Tabela813[[#This Row],[T]],".",Tabela813[[#This Row],[D4]]),"")</f>
        <v>1.6.3.1.53.0.4.00</v>
      </c>
      <c r="L742" s="21" t="s">
        <v>4072</v>
      </c>
      <c r="M742" s="16" t="str">
        <f t="shared" si="11"/>
        <v>A</v>
      </c>
      <c r="N742" s="16">
        <f>IF(VALUE(Tabela813[[#This Row],[RED]]) &gt; 0,1,0) + IF(VALUE(J742)&gt;0,8,IF(VALUE(I742)&gt;0,7,IF(VALUE(H742)&gt;0,6,IF(VALUE(G742)&gt;0,5,IF(VALUE(F742)&gt;0,4,IF(VALUE(E742)&gt;0,3,IF(VALUE(D742)&gt;0,2,1)))))))</f>
        <v>7</v>
      </c>
      <c r="O742" s="20" t="s">
        <v>54</v>
      </c>
      <c r="P742" s="1" t="s">
        <v>305</v>
      </c>
      <c r="Q742" s="1"/>
      <c r="R742" s="16"/>
      <c r="T742" s="7" t="str">
        <f>Tabela813[[#This Row],[NR]]&amp;" - "&amp;Tabela813[[#This Row],[Especificação]]</f>
        <v>1.6.3.1.53.0.4.00 - Serviços Ambulatoriais - Dívida Ativa - Multas e Juros de Mora da Dívida Ativa</v>
      </c>
      <c r="U742" s="7" t="str">
        <f>Tabela813[[#This Row],[NR]]&amp; " - "&amp;Tabela813[[#This Row],[Especificação]]</f>
        <v>1.6.3.1.53.0.4.00 - Serviços Ambulatoriais - Dívida Ativa - Multas e Juros de Mora da Dívida Ativa</v>
      </c>
    </row>
    <row r="743" spans="1:21" ht="30">
      <c r="A743" s="23"/>
      <c r="B743" s="29"/>
      <c r="C743" s="20" t="s">
        <v>781</v>
      </c>
      <c r="D743" s="20" t="s">
        <v>786</v>
      </c>
      <c r="E743" s="20" t="s">
        <v>782</v>
      </c>
      <c r="F743" s="20" t="s">
        <v>781</v>
      </c>
      <c r="G743" s="20" t="s">
        <v>808</v>
      </c>
      <c r="H743" s="20" t="s">
        <v>784</v>
      </c>
      <c r="I743" s="20" t="s">
        <v>792</v>
      </c>
      <c r="J743" s="20" t="s">
        <v>787</v>
      </c>
      <c r="K743" s="16" t="str">
        <f>IF(Tabela813[[#This Row],[C]]&lt;&gt;"",IF(Tabela813[[#This Row],[RED]]&lt;&gt;"",(Tabela813[[#This Row],[RED]] &amp; "."),"") &amp; CONCATENATE(Tabela813[[#This Row],[C]],".",Tabela813[[#This Row],[O]],".",Tabela813[[#This Row],[E]],".",Tabela813[[#This Row],[D1]],".",Tabela813[[#This Row],[D2]],".",Tabela813[[#This Row],[D3]],".",Tabela813[[#This Row],[T]],".",Tabela813[[#This Row],[D4]]),"")</f>
        <v>1.6.3.1.53.0.5.00</v>
      </c>
      <c r="L743" s="21" t="s">
        <v>4073</v>
      </c>
      <c r="M743" s="16" t="str">
        <f t="shared" si="11"/>
        <v>A</v>
      </c>
      <c r="N743" s="16">
        <f>IF(VALUE(Tabela813[[#This Row],[RED]]) &gt; 0,1,0) + IF(VALUE(J743)&gt;0,8,IF(VALUE(I743)&gt;0,7,IF(VALUE(H743)&gt;0,6,IF(VALUE(G743)&gt;0,5,IF(VALUE(F743)&gt;0,4,IF(VALUE(E743)&gt;0,3,IF(VALUE(D743)&gt;0,2,1)))))))</f>
        <v>7</v>
      </c>
      <c r="O743" s="20" t="s">
        <v>54</v>
      </c>
      <c r="P743" s="1" t="s">
        <v>305</v>
      </c>
      <c r="Q743" s="1"/>
      <c r="R743" s="16"/>
      <c r="T743" s="7" t="str">
        <f>Tabela813[[#This Row],[NR]]&amp;" - "&amp;Tabela813[[#This Row],[Especificação]]</f>
        <v>1.6.3.1.53.0.5.00 - Serviços Ambulatoriais - Multas</v>
      </c>
      <c r="U743" s="7" t="str">
        <f>Tabela813[[#This Row],[NR]]&amp; " - "&amp;Tabela813[[#This Row],[Especificação]]</f>
        <v>1.6.3.1.53.0.5.00 - Serviços Ambulatoriais - Multas</v>
      </c>
    </row>
    <row r="744" spans="1:21" ht="30">
      <c r="A744" s="23"/>
      <c r="B744" s="29"/>
      <c r="C744" s="20" t="s">
        <v>781</v>
      </c>
      <c r="D744" s="20" t="s">
        <v>786</v>
      </c>
      <c r="E744" s="20" t="s">
        <v>782</v>
      </c>
      <c r="F744" s="20" t="s">
        <v>781</v>
      </c>
      <c r="G744" s="20" t="s">
        <v>808</v>
      </c>
      <c r="H744" s="20" t="s">
        <v>784</v>
      </c>
      <c r="I744" s="20" t="s">
        <v>786</v>
      </c>
      <c r="J744" s="20" t="s">
        <v>787</v>
      </c>
      <c r="K744" s="16" t="str">
        <f>IF(Tabela813[[#This Row],[C]]&lt;&gt;"",IF(Tabela813[[#This Row],[RED]]&lt;&gt;"",(Tabela813[[#This Row],[RED]] &amp; "."),"") &amp; CONCATENATE(Tabela813[[#This Row],[C]],".",Tabela813[[#This Row],[O]],".",Tabela813[[#This Row],[E]],".",Tabela813[[#This Row],[D1]],".",Tabela813[[#This Row],[D2]],".",Tabela813[[#This Row],[D3]],".",Tabela813[[#This Row],[T]],".",Tabela813[[#This Row],[D4]]),"")</f>
        <v>1.6.3.1.53.0.6.00</v>
      </c>
      <c r="L744" s="21" t="s">
        <v>4074</v>
      </c>
      <c r="M744" s="16" t="str">
        <f t="shared" si="11"/>
        <v>A</v>
      </c>
      <c r="N744" s="16">
        <f>IF(VALUE(Tabela813[[#This Row],[RED]]) &gt; 0,1,0) + IF(VALUE(J744)&gt;0,8,IF(VALUE(I744)&gt;0,7,IF(VALUE(H744)&gt;0,6,IF(VALUE(G744)&gt;0,5,IF(VALUE(F744)&gt;0,4,IF(VALUE(E744)&gt;0,3,IF(VALUE(D744)&gt;0,2,1)))))))</f>
        <v>7</v>
      </c>
      <c r="O744" s="20" t="s">
        <v>54</v>
      </c>
      <c r="P744" s="1" t="s">
        <v>305</v>
      </c>
      <c r="Q744" s="1"/>
      <c r="R744" s="16"/>
      <c r="T744" s="7" t="str">
        <f>Tabela813[[#This Row],[NR]]&amp;" - "&amp;Tabela813[[#This Row],[Especificação]]</f>
        <v>1.6.3.1.53.0.6.00 - Serviços Ambulatoriais - Juros de Mora</v>
      </c>
      <c r="U744" s="7" t="str">
        <f>Tabela813[[#This Row],[NR]]&amp; " - "&amp;Tabela813[[#This Row],[Especificação]]</f>
        <v>1.6.3.1.53.0.6.00 - Serviços Ambulatoriais - Juros de Mora</v>
      </c>
    </row>
    <row r="745" spans="1:21" ht="30">
      <c r="A745" s="302"/>
      <c r="B745" s="29"/>
      <c r="C745" s="20" t="s">
        <v>781</v>
      </c>
      <c r="D745" s="20" t="s">
        <v>786</v>
      </c>
      <c r="E745" s="20" t="s">
        <v>782</v>
      </c>
      <c r="F745" s="20" t="s">
        <v>781</v>
      </c>
      <c r="G745" s="20" t="s">
        <v>808</v>
      </c>
      <c r="H745" s="20" t="s">
        <v>784</v>
      </c>
      <c r="I745" s="20" t="s">
        <v>788</v>
      </c>
      <c r="J745" s="20" t="s">
        <v>787</v>
      </c>
      <c r="K745" s="16" t="str">
        <f>IF(Tabela813[[#This Row],[C]]&lt;&gt;"",IF(Tabela813[[#This Row],[RED]]&lt;&gt;"",(Tabela813[[#This Row],[RED]] &amp; "."),"") &amp; CONCATENATE(Tabela813[[#This Row],[C]],".",Tabela813[[#This Row],[O]],".",Tabela813[[#This Row],[E]],".",Tabela813[[#This Row],[D1]],".",Tabela813[[#This Row],[D2]],".",Tabela813[[#This Row],[D3]],".",Tabela813[[#This Row],[T]],".",Tabela813[[#This Row],[D4]]),"")</f>
        <v>1.6.3.1.53.0.7.00</v>
      </c>
      <c r="L745" s="21" t="s">
        <v>4075</v>
      </c>
      <c r="M745" s="16" t="str">
        <f t="shared" si="11"/>
        <v>A</v>
      </c>
      <c r="N745" s="16">
        <f>IF(VALUE(Tabela813[[#This Row],[RED]]) &gt; 0,1,0) + IF(VALUE(J745)&gt;0,8,IF(VALUE(I745)&gt;0,7,IF(VALUE(H745)&gt;0,6,IF(VALUE(G745)&gt;0,5,IF(VALUE(F745)&gt;0,4,IF(VALUE(E745)&gt;0,3,IF(VALUE(D745)&gt;0,2,1)))))))</f>
        <v>7</v>
      </c>
      <c r="O745" s="20" t="s">
        <v>54</v>
      </c>
      <c r="P745" s="1" t="s">
        <v>305</v>
      </c>
      <c r="Q745" s="1"/>
      <c r="R745" s="16"/>
      <c r="T745" s="7" t="str">
        <f>Tabela813[[#This Row],[NR]]&amp;" - "&amp;Tabela813[[#This Row],[Especificação]]</f>
        <v>1.6.3.1.53.0.7.00 - Serviços Ambulatoriais - Dívida Ativa - Multas da Dívida Ativa</v>
      </c>
      <c r="U745" s="7" t="str">
        <f>Tabela813[[#This Row],[NR]]&amp; " - "&amp;Tabela813[[#This Row],[Especificação]]</f>
        <v>1.6.3.1.53.0.7.00 - Serviços Ambulatoriais - Dívida Ativa - Multas da Dívida Ativa</v>
      </c>
    </row>
    <row r="746" spans="1:21" ht="30">
      <c r="A746" s="302"/>
      <c r="B746" s="29"/>
      <c r="C746" s="20" t="s">
        <v>781</v>
      </c>
      <c r="D746" s="20" t="s">
        <v>786</v>
      </c>
      <c r="E746" s="20" t="s">
        <v>782</v>
      </c>
      <c r="F746" s="20" t="s">
        <v>781</v>
      </c>
      <c r="G746" s="20" t="s">
        <v>808</v>
      </c>
      <c r="H746" s="20" t="s">
        <v>784</v>
      </c>
      <c r="I746" s="20" t="s">
        <v>789</v>
      </c>
      <c r="J746" s="20" t="s">
        <v>787</v>
      </c>
      <c r="K746" s="16" t="str">
        <f>IF(Tabela813[[#This Row],[C]]&lt;&gt;"",IF(Tabela813[[#This Row],[RED]]&lt;&gt;"",(Tabela813[[#This Row],[RED]] &amp; "."),"") &amp; CONCATENATE(Tabela813[[#This Row],[C]],".",Tabela813[[#This Row],[O]],".",Tabela813[[#This Row],[E]],".",Tabela813[[#This Row],[D1]],".",Tabela813[[#This Row],[D2]],".",Tabela813[[#This Row],[D3]],".",Tabela813[[#This Row],[T]],".",Tabela813[[#This Row],[D4]]),"")</f>
        <v>1.6.3.1.53.0.8.00</v>
      </c>
      <c r="L746" s="21" t="s">
        <v>4076</v>
      </c>
      <c r="M746" s="16" t="str">
        <f t="shared" si="11"/>
        <v>A</v>
      </c>
      <c r="N746" s="16">
        <f>IF(VALUE(Tabela813[[#This Row],[RED]]) &gt; 0,1,0) + IF(VALUE(J746)&gt;0,8,IF(VALUE(I746)&gt;0,7,IF(VALUE(H746)&gt;0,6,IF(VALUE(G746)&gt;0,5,IF(VALUE(F746)&gt;0,4,IF(VALUE(E746)&gt;0,3,IF(VALUE(D746)&gt;0,2,1)))))))</f>
        <v>7</v>
      </c>
      <c r="O746" s="20" t="s">
        <v>54</v>
      </c>
      <c r="P746" s="1" t="s">
        <v>305</v>
      </c>
      <c r="Q746" s="1"/>
      <c r="R746" s="16"/>
      <c r="T746" s="7" t="str">
        <f>Tabela813[[#This Row],[NR]]&amp;" - "&amp;Tabela813[[#This Row],[Especificação]]</f>
        <v>1.6.3.1.53.0.8.00 - Serviços Ambulatoriais - Juros de Mora da Dívida Ativa</v>
      </c>
      <c r="U746" s="7" t="str">
        <f>Tabela813[[#This Row],[NR]]&amp; " - "&amp;Tabela813[[#This Row],[Especificação]]</f>
        <v>1.6.3.1.53.0.8.00 - Serviços Ambulatoriais - Juros de Mora da Dívida Ativa</v>
      </c>
    </row>
    <row r="747" spans="1:21">
      <c r="A747" s="302"/>
      <c r="B747" s="30"/>
      <c r="C747" s="20" t="s">
        <v>781</v>
      </c>
      <c r="D747" s="20" t="s">
        <v>786</v>
      </c>
      <c r="E747" s="20" t="s">
        <v>782</v>
      </c>
      <c r="F747" s="20" t="s">
        <v>781</v>
      </c>
      <c r="G747" s="20" t="s">
        <v>797</v>
      </c>
      <c r="H747" s="20" t="s">
        <v>784</v>
      </c>
      <c r="I747" s="20" t="s">
        <v>784</v>
      </c>
      <c r="J747" s="20" t="s">
        <v>787</v>
      </c>
      <c r="K747" s="16" t="str">
        <f>IF(Tabela813[[#This Row],[C]]&lt;&gt;"",IF(Tabela813[[#This Row],[RED]]&lt;&gt;"",(Tabela813[[#This Row],[RED]] &amp; "."),"") &amp; CONCATENATE(Tabela813[[#This Row],[C]],".",Tabela813[[#This Row],[O]],".",Tabela813[[#This Row],[E]],".",Tabela813[[#This Row],[D1]],".",Tabela813[[#This Row],[D2]],".",Tabela813[[#This Row],[D3]],".",Tabela813[[#This Row],[T]],".",Tabela813[[#This Row],[D4]]),"")</f>
        <v>1.6.3.1.99.0.0.00</v>
      </c>
      <c r="L747" s="21" t="s">
        <v>306</v>
      </c>
      <c r="M747" s="16" t="str">
        <f t="shared" si="11"/>
        <v>S</v>
      </c>
      <c r="N747" s="16">
        <f>IF(VALUE(Tabela813[[#This Row],[RED]]) &gt; 0,1,0) + IF(VALUE(J747)&gt;0,8,IF(VALUE(I747)&gt;0,7,IF(VALUE(H747)&gt;0,6,IF(VALUE(G747)&gt;0,5,IF(VALUE(F747)&gt;0,4,IF(VALUE(E747)&gt;0,3,IF(VALUE(D747)&gt;0,2,1)))))))</f>
        <v>5</v>
      </c>
      <c r="O747" s="20" t="s">
        <v>50</v>
      </c>
      <c r="P747" s="1" t="s">
        <v>307</v>
      </c>
      <c r="Q747" s="1"/>
      <c r="R747" s="16"/>
      <c r="T747" s="7" t="str">
        <f>Tabela813[[#This Row],[NR]]&amp;" - "&amp;Tabela813[[#This Row],[Especificação]]</f>
        <v>1.6.3.1.99.0.0.00 - Outros Serviços de Atendimento à Saúde</v>
      </c>
      <c r="U747" s="7" t="str">
        <f>Tabela813[[#This Row],[NR]]&amp; " - "&amp;Tabela813[[#This Row],[Especificação]]</f>
        <v>1.6.3.1.99.0.0.00 - Outros Serviços de Atendimento à Saúde</v>
      </c>
    </row>
    <row r="748" spans="1:21">
      <c r="A748" s="302"/>
      <c r="B748" s="30"/>
      <c r="C748" s="20" t="s">
        <v>781</v>
      </c>
      <c r="D748" s="20" t="s">
        <v>786</v>
      </c>
      <c r="E748" s="20" t="s">
        <v>782</v>
      </c>
      <c r="F748" s="20" t="s">
        <v>781</v>
      </c>
      <c r="G748" s="20" t="s">
        <v>797</v>
      </c>
      <c r="H748" s="20" t="s">
        <v>784</v>
      </c>
      <c r="I748" s="20" t="s">
        <v>781</v>
      </c>
      <c r="J748" s="20" t="s">
        <v>787</v>
      </c>
      <c r="K748" s="16" t="str">
        <f>IF(Tabela813[[#This Row],[C]]&lt;&gt;"",IF(Tabela813[[#This Row],[RED]]&lt;&gt;"",(Tabela813[[#This Row],[RED]] &amp; "."),"") &amp; CONCATENATE(Tabela813[[#This Row],[C]],".",Tabela813[[#This Row],[O]],".",Tabela813[[#This Row],[E]],".",Tabela813[[#This Row],[D1]],".",Tabela813[[#This Row],[D2]],".",Tabela813[[#This Row],[D3]],".",Tabela813[[#This Row],[T]],".",Tabela813[[#This Row],[D4]]),"")</f>
        <v>1.6.3.1.99.0.1.00</v>
      </c>
      <c r="L748" s="21" t="s">
        <v>4077</v>
      </c>
      <c r="M748" s="16" t="str">
        <f t="shared" si="11"/>
        <v>A</v>
      </c>
      <c r="N748" s="16">
        <f>IF(VALUE(Tabela813[[#This Row],[RED]]) &gt; 0,1,0) + IF(VALUE(J748)&gt;0,8,IF(VALUE(I748)&gt;0,7,IF(VALUE(H748)&gt;0,6,IF(VALUE(G748)&gt;0,5,IF(VALUE(F748)&gt;0,4,IF(VALUE(E748)&gt;0,3,IF(VALUE(D748)&gt;0,2,1)))))))</f>
        <v>7</v>
      </c>
      <c r="O748" s="20" t="s">
        <v>50</v>
      </c>
      <c r="P748" s="1" t="s">
        <v>307</v>
      </c>
      <c r="Q748" s="1"/>
      <c r="R748" s="16"/>
      <c r="T748" s="7" t="str">
        <f>Tabela813[[#This Row],[NR]]&amp;" - "&amp;Tabela813[[#This Row],[Especificação]]</f>
        <v>1.6.3.1.99.0.1.00 - Outros Serviços de Atendimento à Saúde - Principal</v>
      </c>
      <c r="U748" s="7" t="str">
        <f>Tabela813[[#This Row],[NR]]&amp; " - "&amp;Tabela813[[#This Row],[Especificação]]</f>
        <v>1.6.3.1.99.0.1.00 - Outros Serviços de Atendimento à Saúde - Principal</v>
      </c>
    </row>
    <row r="749" spans="1:21">
      <c r="A749" s="302"/>
      <c r="B749" s="30"/>
      <c r="C749" s="20" t="s">
        <v>781</v>
      </c>
      <c r="D749" s="20" t="s">
        <v>786</v>
      </c>
      <c r="E749" s="20" t="s">
        <v>782</v>
      </c>
      <c r="F749" s="20" t="s">
        <v>781</v>
      </c>
      <c r="G749" s="20" t="s">
        <v>797</v>
      </c>
      <c r="H749" s="20" t="s">
        <v>784</v>
      </c>
      <c r="I749" s="20" t="s">
        <v>790</v>
      </c>
      <c r="J749" s="20" t="s">
        <v>787</v>
      </c>
      <c r="K749" s="16" t="str">
        <f>IF(Tabela813[[#This Row],[C]]&lt;&gt;"",IF(Tabela813[[#This Row],[RED]]&lt;&gt;"",(Tabela813[[#This Row],[RED]] &amp; "."),"") &amp; CONCATENATE(Tabela813[[#This Row],[C]],".",Tabela813[[#This Row],[O]],".",Tabela813[[#This Row],[E]],".",Tabela813[[#This Row],[D1]],".",Tabela813[[#This Row],[D2]],".",Tabela813[[#This Row],[D3]],".",Tabela813[[#This Row],[T]],".",Tabela813[[#This Row],[D4]]),"")</f>
        <v>1.6.3.1.99.0.2.00</v>
      </c>
      <c r="L749" s="21" t="s">
        <v>4078</v>
      </c>
      <c r="M749" s="16" t="str">
        <f t="shared" si="11"/>
        <v>A</v>
      </c>
      <c r="N749" s="16">
        <f>IF(VALUE(Tabela813[[#This Row],[RED]]) &gt; 0,1,0) + IF(VALUE(J749)&gt;0,8,IF(VALUE(I749)&gt;0,7,IF(VALUE(H749)&gt;0,6,IF(VALUE(G749)&gt;0,5,IF(VALUE(F749)&gt;0,4,IF(VALUE(E749)&gt;0,3,IF(VALUE(D749)&gt;0,2,1)))))))</f>
        <v>7</v>
      </c>
      <c r="O749" s="20" t="s">
        <v>50</v>
      </c>
      <c r="P749" s="1" t="s">
        <v>307</v>
      </c>
      <c r="Q749" s="1"/>
      <c r="R749" s="16"/>
      <c r="T749" s="7" t="str">
        <f>Tabela813[[#This Row],[NR]]&amp;" - "&amp;Tabela813[[#This Row],[Especificação]]</f>
        <v>1.6.3.1.99.0.2.00 - Outros Serviços de Atendimento à Saúde - Multas e Juros de Mora</v>
      </c>
      <c r="U749" s="7" t="str">
        <f>Tabela813[[#This Row],[NR]]&amp; " - "&amp;Tabela813[[#This Row],[Especificação]]</f>
        <v>1.6.3.1.99.0.2.00 - Outros Serviços de Atendimento à Saúde - Multas e Juros de Mora</v>
      </c>
    </row>
    <row r="750" spans="1:21">
      <c r="A750" s="302"/>
      <c r="B750" s="30"/>
      <c r="C750" s="20" t="s">
        <v>781</v>
      </c>
      <c r="D750" s="20" t="s">
        <v>786</v>
      </c>
      <c r="E750" s="20" t="s">
        <v>782</v>
      </c>
      <c r="F750" s="20" t="s">
        <v>781</v>
      </c>
      <c r="G750" s="20" t="s">
        <v>797</v>
      </c>
      <c r="H750" s="20" t="s">
        <v>784</v>
      </c>
      <c r="I750" s="20" t="s">
        <v>782</v>
      </c>
      <c r="J750" s="20" t="s">
        <v>787</v>
      </c>
      <c r="K750" s="16" t="str">
        <f>IF(Tabela813[[#This Row],[C]]&lt;&gt;"",IF(Tabela813[[#This Row],[RED]]&lt;&gt;"",(Tabela813[[#This Row],[RED]] &amp; "."),"") &amp; CONCATENATE(Tabela813[[#This Row],[C]],".",Tabela813[[#This Row],[O]],".",Tabela813[[#This Row],[E]],".",Tabela813[[#This Row],[D1]],".",Tabela813[[#This Row],[D2]],".",Tabela813[[#This Row],[D3]],".",Tabela813[[#This Row],[T]],".",Tabela813[[#This Row],[D4]]),"")</f>
        <v>1.6.3.1.99.0.3.00</v>
      </c>
      <c r="L750" s="21" t="s">
        <v>4079</v>
      </c>
      <c r="M750" s="16" t="str">
        <f t="shared" si="11"/>
        <v>A</v>
      </c>
      <c r="N750" s="16">
        <f>IF(VALUE(Tabela813[[#This Row],[RED]]) &gt; 0,1,0) + IF(VALUE(J750)&gt;0,8,IF(VALUE(I750)&gt;0,7,IF(VALUE(H750)&gt;0,6,IF(VALUE(G750)&gt;0,5,IF(VALUE(F750)&gt;0,4,IF(VALUE(E750)&gt;0,3,IF(VALUE(D750)&gt;0,2,1)))))))</f>
        <v>7</v>
      </c>
      <c r="O750" s="20" t="s">
        <v>50</v>
      </c>
      <c r="P750" s="1" t="s">
        <v>307</v>
      </c>
      <c r="Q750" s="1"/>
      <c r="R750" s="16"/>
      <c r="T750" s="7" t="str">
        <f>Tabela813[[#This Row],[NR]]&amp;" - "&amp;Tabela813[[#This Row],[Especificação]]</f>
        <v>1.6.3.1.99.0.3.00 - Outros Serviços de Atendimento à Saúde - Dívida Ativa</v>
      </c>
      <c r="U750" s="7" t="str">
        <f>Tabela813[[#This Row],[NR]]&amp; " - "&amp;Tabela813[[#This Row],[Especificação]]</f>
        <v>1.6.3.1.99.0.3.00 - Outros Serviços de Atendimento à Saúde - Dívida Ativa</v>
      </c>
    </row>
    <row r="751" spans="1:21" ht="30">
      <c r="A751" s="302"/>
      <c r="B751" s="30"/>
      <c r="C751" s="20" t="s">
        <v>781</v>
      </c>
      <c r="D751" s="20" t="s">
        <v>786</v>
      </c>
      <c r="E751" s="20" t="s">
        <v>782</v>
      </c>
      <c r="F751" s="20" t="s">
        <v>781</v>
      </c>
      <c r="G751" s="20" t="s">
        <v>797</v>
      </c>
      <c r="H751" s="20" t="s">
        <v>784</v>
      </c>
      <c r="I751" s="20" t="s">
        <v>791</v>
      </c>
      <c r="J751" s="20" t="s">
        <v>787</v>
      </c>
      <c r="K751" s="16" t="str">
        <f>IF(Tabela813[[#This Row],[C]]&lt;&gt;"",IF(Tabela813[[#This Row],[RED]]&lt;&gt;"",(Tabela813[[#This Row],[RED]] &amp; "."),"") &amp; CONCATENATE(Tabela813[[#This Row],[C]],".",Tabela813[[#This Row],[O]],".",Tabela813[[#This Row],[E]],".",Tabela813[[#This Row],[D1]],".",Tabela813[[#This Row],[D2]],".",Tabela813[[#This Row],[D3]],".",Tabela813[[#This Row],[T]],".",Tabela813[[#This Row],[D4]]),"")</f>
        <v>1.6.3.1.99.0.4.00</v>
      </c>
      <c r="L751" s="21" t="s">
        <v>4080</v>
      </c>
      <c r="M751" s="16" t="str">
        <f t="shared" si="11"/>
        <v>A</v>
      </c>
      <c r="N751" s="16">
        <f>IF(VALUE(Tabela813[[#This Row],[RED]]) &gt; 0,1,0) + IF(VALUE(J751)&gt;0,8,IF(VALUE(I751)&gt;0,7,IF(VALUE(H751)&gt;0,6,IF(VALUE(G751)&gt;0,5,IF(VALUE(F751)&gt;0,4,IF(VALUE(E751)&gt;0,3,IF(VALUE(D751)&gt;0,2,1)))))))</f>
        <v>7</v>
      </c>
      <c r="O751" s="20" t="s">
        <v>50</v>
      </c>
      <c r="P751" s="1" t="s">
        <v>307</v>
      </c>
      <c r="Q751" s="1"/>
      <c r="R751" s="16"/>
      <c r="T751" s="7" t="str">
        <f>Tabela813[[#This Row],[NR]]&amp;" - "&amp;Tabela813[[#This Row],[Especificação]]</f>
        <v>1.6.3.1.99.0.4.00 - Outros Serviços de Atendimento à Saúde - Dívida Ativa - Multas e Juros de Mora da Dívida Ativa</v>
      </c>
      <c r="U751" s="7" t="str">
        <f>Tabela813[[#This Row],[NR]]&amp; " - "&amp;Tabela813[[#This Row],[Especificação]]</f>
        <v>1.6.3.1.99.0.4.00 - Outros Serviços de Atendimento à Saúde - Dívida Ativa - Multas e Juros de Mora da Dívida Ativa</v>
      </c>
    </row>
    <row r="752" spans="1:21">
      <c r="A752" s="302"/>
      <c r="B752" s="30"/>
      <c r="C752" s="20" t="s">
        <v>781</v>
      </c>
      <c r="D752" s="20" t="s">
        <v>786</v>
      </c>
      <c r="E752" s="20" t="s">
        <v>782</v>
      </c>
      <c r="F752" s="20" t="s">
        <v>781</v>
      </c>
      <c r="G752" s="20" t="s">
        <v>797</v>
      </c>
      <c r="H752" s="20" t="s">
        <v>784</v>
      </c>
      <c r="I752" s="20" t="s">
        <v>792</v>
      </c>
      <c r="J752" s="20" t="s">
        <v>787</v>
      </c>
      <c r="K752" s="16" t="str">
        <f>IF(Tabela813[[#This Row],[C]]&lt;&gt;"",IF(Tabela813[[#This Row],[RED]]&lt;&gt;"",(Tabela813[[#This Row],[RED]] &amp; "."),"") &amp; CONCATENATE(Tabela813[[#This Row],[C]],".",Tabela813[[#This Row],[O]],".",Tabela813[[#This Row],[E]],".",Tabela813[[#This Row],[D1]],".",Tabela813[[#This Row],[D2]],".",Tabela813[[#This Row],[D3]],".",Tabela813[[#This Row],[T]],".",Tabela813[[#This Row],[D4]]),"")</f>
        <v>1.6.3.1.99.0.5.00</v>
      </c>
      <c r="L752" s="21" t="s">
        <v>4081</v>
      </c>
      <c r="M752" s="16" t="str">
        <f t="shared" si="11"/>
        <v>A</v>
      </c>
      <c r="N752" s="16">
        <f>IF(VALUE(Tabela813[[#This Row],[RED]]) &gt; 0,1,0) + IF(VALUE(J752)&gt;0,8,IF(VALUE(I752)&gt;0,7,IF(VALUE(H752)&gt;0,6,IF(VALUE(G752)&gt;0,5,IF(VALUE(F752)&gt;0,4,IF(VALUE(E752)&gt;0,3,IF(VALUE(D752)&gt;0,2,1)))))))</f>
        <v>7</v>
      </c>
      <c r="O752" s="20" t="s">
        <v>50</v>
      </c>
      <c r="P752" s="1" t="s">
        <v>307</v>
      </c>
      <c r="Q752" s="1"/>
      <c r="R752" s="16"/>
      <c r="T752" s="7" t="str">
        <f>Tabela813[[#This Row],[NR]]&amp;" - "&amp;Tabela813[[#This Row],[Especificação]]</f>
        <v>1.6.3.1.99.0.5.00 - Outros Serviços de Atendimento à Saúde - Multas</v>
      </c>
      <c r="U752" s="7" t="str">
        <f>Tabela813[[#This Row],[NR]]&amp; " - "&amp;Tabela813[[#This Row],[Especificação]]</f>
        <v>1.6.3.1.99.0.5.00 - Outros Serviços de Atendimento à Saúde - Multas</v>
      </c>
    </row>
    <row r="753" spans="1:21">
      <c r="A753" s="302"/>
      <c r="B753" s="30"/>
      <c r="C753" s="20" t="s">
        <v>781</v>
      </c>
      <c r="D753" s="20" t="s">
        <v>786</v>
      </c>
      <c r="E753" s="20" t="s">
        <v>782</v>
      </c>
      <c r="F753" s="20" t="s">
        <v>781</v>
      </c>
      <c r="G753" s="20" t="s">
        <v>797</v>
      </c>
      <c r="H753" s="20" t="s">
        <v>784</v>
      </c>
      <c r="I753" s="20" t="s">
        <v>786</v>
      </c>
      <c r="J753" s="20" t="s">
        <v>787</v>
      </c>
      <c r="K753" s="16" t="str">
        <f>IF(Tabela813[[#This Row],[C]]&lt;&gt;"",IF(Tabela813[[#This Row],[RED]]&lt;&gt;"",(Tabela813[[#This Row],[RED]] &amp; "."),"") &amp; CONCATENATE(Tabela813[[#This Row],[C]],".",Tabela813[[#This Row],[O]],".",Tabela813[[#This Row],[E]],".",Tabela813[[#This Row],[D1]],".",Tabela813[[#This Row],[D2]],".",Tabela813[[#This Row],[D3]],".",Tabela813[[#This Row],[T]],".",Tabela813[[#This Row],[D4]]),"")</f>
        <v>1.6.3.1.99.0.6.00</v>
      </c>
      <c r="L753" s="21" t="s">
        <v>4082</v>
      </c>
      <c r="M753" s="16" t="str">
        <f t="shared" si="11"/>
        <v>A</v>
      </c>
      <c r="N753" s="16">
        <f>IF(VALUE(Tabela813[[#This Row],[RED]]) &gt; 0,1,0) + IF(VALUE(J753)&gt;0,8,IF(VALUE(I753)&gt;0,7,IF(VALUE(H753)&gt;0,6,IF(VALUE(G753)&gt;0,5,IF(VALUE(F753)&gt;0,4,IF(VALUE(E753)&gt;0,3,IF(VALUE(D753)&gt;0,2,1)))))))</f>
        <v>7</v>
      </c>
      <c r="O753" s="20" t="s">
        <v>50</v>
      </c>
      <c r="P753" s="1" t="s">
        <v>307</v>
      </c>
      <c r="Q753" s="1"/>
      <c r="R753" s="16"/>
      <c r="T753" s="7" t="str">
        <f>Tabela813[[#This Row],[NR]]&amp;" - "&amp;Tabela813[[#This Row],[Especificação]]</f>
        <v>1.6.3.1.99.0.6.00 - Outros Serviços de Atendimento à Saúde - Juros de Mora</v>
      </c>
      <c r="U753" s="7" t="str">
        <f>Tabela813[[#This Row],[NR]]&amp; " - "&amp;Tabela813[[#This Row],[Especificação]]</f>
        <v>1.6.3.1.99.0.6.00 - Outros Serviços de Atendimento à Saúde - Juros de Mora</v>
      </c>
    </row>
    <row r="754" spans="1:21" ht="30">
      <c r="A754" s="23"/>
      <c r="B754" s="30"/>
      <c r="C754" s="20" t="s">
        <v>781</v>
      </c>
      <c r="D754" s="20" t="s">
        <v>786</v>
      </c>
      <c r="E754" s="20" t="s">
        <v>782</v>
      </c>
      <c r="F754" s="20" t="s">
        <v>781</v>
      </c>
      <c r="G754" s="20" t="s">
        <v>797</v>
      </c>
      <c r="H754" s="20" t="s">
        <v>784</v>
      </c>
      <c r="I754" s="20" t="s">
        <v>788</v>
      </c>
      <c r="J754" s="20" t="s">
        <v>787</v>
      </c>
      <c r="K754" s="16" t="str">
        <f>IF(Tabela813[[#This Row],[C]]&lt;&gt;"",IF(Tabela813[[#This Row],[RED]]&lt;&gt;"",(Tabela813[[#This Row],[RED]] &amp; "."),"") &amp; CONCATENATE(Tabela813[[#This Row],[C]],".",Tabela813[[#This Row],[O]],".",Tabela813[[#This Row],[E]],".",Tabela813[[#This Row],[D1]],".",Tabela813[[#This Row],[D2]],".",Tabela813[[#This Row],[D3]],".",Tabela813[[#This Row],[T]],".",Tabela813[[#This Row],[D4]]),"")</f>
        <v>1.6.3.1.99.0.7.00</v>
      </c>
      <c r="L754" s="21" t="s">
        <v>4083</v>
      </c>
      <c r="M754" s="16" t="str">
        <f t="shared" si="11"/>
        <v>A</v>
      </c>
      <c r="N754" s="16">
        <f>IF(VALUE(Tabela813[[#This Row],[RED]]) &gt; 0,1,0) + IF(VALUE(J754)&gt;0,8,IF(VALUE(I754)&gt;0,7,IF(VALUE(H754)&gt;0,6,IF(VALUE(G754)&gt;0,5,IF(VALUE(F754)&gt;0,4,IF(VALUE(E754)&gt;0,3,IF(VALUE(D754)&gt;0,2,1)))))))</f>
        <v>7</v>
      </c>
      <c r="O754" s="20" t="s">
        <v>50</v>
      </c>
      <c r="P754" s="1" t="s">
        <v>307</v>
      </c>
      <c r="Q754" s="1"/>
      <c r="R754" s="16"/>
      <c r="T754" s="7" t="str">
        <f>Tabela813[[#This Row],[NR]]&amp;" - "&amp;Tabela813[[#This Row],[Especificação]]</f>
        <v>1.6.3.1.99.0.7.00 - Outros Serviços de Atendimento à Saúde - Dívida Ativa - Multas da Dívida Ativa</v>
      </c>
      <c r="U754" s="7" t="str">
        <f>Tabela813[[#This Row],[NR]]&amp; " - "&amp;Tabela813[[#This Row],[Especificação]]</f>
        <v>1.6.3.1.99.0.7.00 - Outros Serviços de Atendimento à Saúde - Dívida Ativa - Multas da Dívida Ativa</v>
      </c>
    </row>
    <row r="755" spans="1:21">
      <c r="A755" s="23"/>
      <c r="B755" s="30"/>
      <c r="C755" s="20" t="s">
        <v>781</v>
      </c>
      <c r="D755" s="20" t="s">
        <v>786</v>
      </c>
      <c r="E755" s="20" t="s">
        <v>782</v>
      </c>
      <c r="F755" s="20" t="s">
        <v>781</v>
      </c>
      <c r="G755" s="20" t="s">
        <v>797</v>
      </c>
      <c r="H755" s="20" t="s">
        <v>784</v>
      </c>
      <c r="I755" s="20" t="s">
        <v>789</v>
      </c>
      <c r="J755" s="20" t="s">
        <v>787</v>
      </c>
      <c r="K755" s="16" t="str">
        <f>IF(Tabela813[[#This Row],[C]]&lt;&gt;"",IF(Tabela813[[#This Row],[RED]]&lt;&gt;"",(Tabela813[[#This Row],[RED]] &amp; "."),"") &amp; CONCATENATE(Tabela813[[#This Row],[C]],".",Tabela813[[#This Row],[O]],".",Tabela813[[#This Row],[E]],".",Tabela813[[#This Row],[D1]],".",Tabela813[[#This Row],[D2]],".",Tabela813[[#This Row],[D3]],".",Tabela813[[#This Row],[T]],".",Tabela813[[#This Row],[D4]]),"")</f>
        <v>1.6.3.1.99.0.8.00</v>
      </c>
      <c r="L755" s="21" t="s">
        <v>4084</v>
      </c>
      <c r="M755" s="16" t="str">
        <f t="shared" si="11"/>
        <v>A</v>
      </c>
      <c r="N755" s="16">
        <f>IF(VALUE(Tabela813[[#This Row],[RED]]) &gt; 0,1,0) + IF(VALUE(J755)&gt;0,8,IF(VALUE(I755)&gt;0,7,IF(VALUE(H755)&gt;0,6,IF(VALUE(G755)&gt;0,5,IF(VALUE(F755)&gt;0,4,IF(VALUE(E755)&gt;0,3,IF(VALUE(D755)&gt;0,2,1)))))))</f>
        <v>7</v>
      </c>
      <c r="O755" s="20" t="s">
        <v>50</v>
      </c>
      <c r="P755" s="1" t="s">
        <v>307</v>
      </c>
      <c r="Q755" s="1"/>
      <c r="R755" s="16"/>
      <c r="T755" s="7" t="str">
        <f>Tabela813[[#This Row],[NR]]&amp;" - "&amp;Tabela813[[#This Row],[Especificação]]</f>
        <v>1.6.3.1.99.0.8.00 - Outros Serviços de Atendimento à Saúde - Juros de Mora da Dívida Ativa</v>
      </c>
      <c r="U755" s="7" t="str">
        <f>Tabela813[[#This Row],[NR]]&amp; " - "&amp;Tabela813[[#This Row],[Especificação]]</f>
        <v>1.6.3.1.99.0.8.00 - Outros Serviços de Atendimento à Saúde - Juros de Mora da Dívida Ativa</v>
      </c>
    </row>
    <row r="756" spans="1:21" ht="60">
      <c r="A756" s="23"/>
      <c r="B756" s="29"/>
      <c r="C756" s="20" t="s">
        <v>781</v>
      </c>
      <c r="D756" s="20" t="s">
        <v>786</v>
      </c>
      <c r="E756" s="20" t="s">
        <v>782</v>
      </c>
      <c r="F756" s="20" t="s">
        <v>790</v>
      </c>
      <c r="G756" s="20" t="s">
        <v>787</v>
      </c>
      <c r="H756" s="20" t="s">
        <v>784</v>
      </c>
      <c r="I756" s="20" t="s">
        <v>784</v>
      </c>
      <c r="J756" s="20" t="s">
        <v>787</v>
      </c>
      <c r="K756" s="16" t="str">
        <f>IF(Tabela813[[#This Row],[C]]&lt;&gt;"",IF(Tabela813[[#This Row],[RED]]&lt;&gt;"",(Tabela813[[#This Row],[RED]] &amp; "."),"") &amp; CONCATENATE(Tabela813[[#This Row],[C]],".",Tabela813[[#This Row],[O]],".",Tabela813[[#This Row],[E]],".",Tabela813[[#This Row],[D1]],".",Tabela813[[#This Row],[D2]],".",Tabela813[[#This Row],[D3]],".",Tabela813[[#This Row],[T]],".",Tabela813[[#This Row],[D4]]),"")</f>
        <v>1.6.3.2.00.0.0.00</v>
      </c>
      <c r="L756" s="21" t="s">
        <v>308</v>
      </c>
      <c r="M756" s="16" t="str">
        <f t="shared" si="11"/>
        <v>S</v>
      </c>
      <c r="N756" s="16">
        <f>IF(VALUE(Tabela813[[#This Row],[RED]]) &gt; 0,1,0) + IF(VALUE(J756)&gt;0,8,IF(VALUE(I756)&gt;0,7,IF(VALUE(H756)&gt;0,6,IF(VALUE(G756)&gt;0,5,IF(VALUE(F756)&gt;0,4,IF(VALUE(E756)&gt;0,3,IF(VALUE(D756)&gt;0,2,1)))))))</f>
        <v>4</v>
      </c>
      <c r="O756" s="20" t="s">
        <v>44</v>
      </c>
      <c r="P756" s="1" t="s">
        <v>309</v>
      </c>
      <c r="Q756" s="1"/>
      <c r="R756" s="16"/>
      <c r="T756" s="7" t="str">
        <f>Tabela813[[#This Row],[NR]]&amp;" - "&amp;Tabela813[[#This Row],[Especificação]]</f>
        <v>1.6.3.2.00.0.0.00 - Serviços de Assistência à Saúde de Servidores Civis e Militares</v>
      </c>
      <c r="U756" s="7" t="str">
        <f>Tabela813[[#This Row],[NR]]&amp; " - "&amp;Tabela813[[#This Row],[Especificação]]</f>
        <v>1.6.3.2.00.0.0.00 - Serviços de Assistência à Saúde de Servidores Civis e Militares</v>
      </c>
    </row>
    <row r="757" spans="1:21" ht="30">
      <c r="A757" s="23"/>
      <c r="B757" s="29"/>
      <c r="C757" s="20" t="s">
        <v>781</v>
      </c>
      <c r="D757" s="20" t="s">
        <v>786</v>
      </c>
      <c r="E757" s="20" t="s">
        <v>782</v>
      </c>
      <c r="F757" s="20" t="s">
        <v>790</v>
      </c>
      <c r="G757" s="20" t="s">
        <v>783</v>
      </c>
      <c r="H757" s="20" t="s">
        <v>784</v>
      </c>
      <c r="I757" s="20" t="s">
        <v>784</v>
      </c>
      <c r="J757" s="20" t="s">
        <v>787</v>
      </c>
      <c r="K757" s="16" t="str">
        <f>IF(Tabela813[[#This Row],[C]]&lt;&gt;"",IF(Tabela813[[#This Row],[RED]]&lt;&gt;"",(Tabela813[[#This Row],[RED]] &amp; "."),"") &amp; CONCATENATE(Tabela813[[#This Row],[C]],".",Tabela813[[#This Row],[O]],".",Tabela813[[#This Row],[E]],".",Tabela813[[#This Row],[D1]],".",Tabela813[[#This Row],[D2]],".",Tabela813[[#This Row],[D3]],".",Tabela813[[#This Row],[T]],".",Tabela813[[#This Row],[D4]]),"")</f>
        <v>1.6.3.2.01.0.0.00</v>
      </c>
      <c r="L757" s="21" t="s">
        <v>310</v>
      </c>
      <c r="M757" s="16" t="str">
        <f t="shared" si="11"/>
        <v>S</v>
      </c>
      <c r="N757" s="16">
        <f>IF(VALUE(Tabela813[[#This Row],[RED]]) &gt; 0,1,0) + IF(VALUE(J757)&gt;0,8,IF(VALUE(I757)&gt;0,7,IF(VALUE(H757)&gt;0,6,IF(VALUE(G757)&gt;0,5,IF(VALUE(F757)&gt;0,4,IF(VALUE(E757)&gt;0,3,IF(VALUE(D757)&gt;0,2,1)))))))</f>
        <v>5</v>
      </c>
      <c r="O757" s="20" t="s">
        <v>50</v>
      </c>
      <c r="P757" s="1" t="s">
        <v>1150</v>
      </c>
      <c r="Q757" s="1"/>
      <c r="R757" s="16"/>
      <c r="T757" s="7" t="str">
        <f>Tabela813[[#This Row],[NR]]&amp;" - "&amp;Tabela813[[#This Row],[Especificação]]</f>
        <v>1.6.3.2.01.0.0.00 - Serviços de Assistência à Saúde Suplementar de Servidores Civis</v>
      </c>
      <c r="U757" s="7" t="str">
        <f>Tabela813[[#This Row],[NR]]&amp; " - "&amp;Tabela813[[#This Row],[Especificação]]</f>
        <v>1.6.3.2.01.0.0.00 - Serviços de Assistência à Saúde Suplementar de Servidores Civis</v>
      </c>
    </row>
    <row r="758" spans="1:21" ht="60">
      <c r="A758" s="23"/>
      <c r="B758" s="29"/>
      <c r="C758" s="20" t="s">
        <v>781</v>
      </c>
      <c r="D758" s="20" t="s">
        <v>786</v>
      </c>
      <c r="E758" s="20" t="s">
        <v>782</v>
      </c>
      <c r="F758" s="20" t="s">
        <v>790</v>
      </c>
      <c r="G758" s="20" t="s">
        <v>783</v>
      </c>
      <c r="H758" s="20" t="s">
        <v>784</v>
      </c>
      <c r="I758" s="20" t="s">
        <v>781</v>
      </c>
      <c r="J758" s="20" t="s">
        <v>787</v>
      </c>
      <c r="K758" s="16" t="str">
        <f>IF(Tabela813[[#This Row],[C]]&lt;&gt;"",IF(Tabela813[[#This Row],[RED]]&lt;&gt;"",(Tabela813[[#This Row],[RED]] &amp; "."),"") &amp; CONCATENATE(Tabela813[[#This Row],[C]],".",Tabela813[[#This Row],[O]],".",Tabela813[[#This Row],[E]],".",Tabela813[[#This Row],[D1]],".",Tabela813[[#This Row],[D2]],".",Tabela813[[#This Row],[D3]],".",Tabela813[[#This Row],[T]],".",Tabela813[[#This Row],[D4]]),"")</f>
        <v>1.6.3.2.01.0.1.00</v>
      </c>
      <c r="L758" s="21" t="s">
        <v>4085</v>
      </c>
      <c r="M758" s="16" t="str">
        <f t="shared" si="11"/>
        <v>A</v>
      </c>
      <c r="N758" s="16">
        <f>IF(VALUE(Tabela813[[#This Row],[RED]]) &gt; 0,1,0) + IF(VALUE(J758)&gt;0,8,IF(VALUE(I758)&gt;0,7,IF(VALUE(H758)&gt;0,6,IF(VALUE(G758)&gt;0,5,IF(VALUE(F758)&gt;0,4,IF(VALUE(E758)&gt;0,3,IF(VALUE(D758)&gt;0,2,1)))))))</f>
        <v>7</v>
      </c>
      <c r="O758" s="20" t="s">
        <v>50</v>
      </c>
      <c r="P758" s="1" t="s">
        <v>309</v>
      </c>
      <c r="Q758" s="1"/>
      <c r="R758" s="16"/>
      <c r="T758" s="7" t="str">
        <f>Tabela813[[#This Row],[NR]]&amp;" - "&amp;Tabela813[[#This Row],[Especificação]]</f>
        <v>1.6.3.2.01.0.1.00 - Serviços de Assistência à Saúde Suplementar de Servidores Civis - Principal</v>
      </c>
      <c r="U758" s="7" t="str">
        <f>Tabela813[[#This Row],[NR]]&amp; " - "&amp;Tabela813[[#This Row],[Especificação]]</f>
        <v>1.6.3.2.01.0.1.00 - Serviços de Assistência à Saúde Suplementar de Servidores Civis - Principal</v>
      </c>
    </row>
    <row r="759" spans="1:21" ht="60">
      <c r="A759" s="23"/>
      <c r="B759" s="29"/>
      <c r="C759" s="20" t="s">
        <v>781</v>
      </c>
      <c r="D759" s="20" t="s">
        <v>786</v>
      </c>
      <c r="E759" s="20" t="s">
        <v>782</v>
      </c>
      <c r="F759" s="20" t="s">
        <v>790</v>
      </c>
      <c r="G759" s="20" t="s">
        <v>783</v>
      </c>
      <c r="H759" s="20" t="s">
        <v>784</v>
      </c>
      <c r="I759" s="20" t="s">
        <v>790</v>
      </c>
      <c r="J759" s="20" t="s">
        <v>787</v>
      </c>
      <c r="K759" s="16" t="str">
        <f>IF(Tabela813[[#This Row],[C]]&lt;&gt;"",IF(Tabela813[[#This Row],[RED]]&lt;&gt;"",(Tabela813[[#This Row],[RED]] &amp; "."),"") &amp; CONCATENATE(Tabela813[[#This Row],[C]],".",Tabela813[[#This Row],[O]],".",Tabela813[[#This Row],[E]],".",Tabela813[[#This Row],[D1]],".",Tabela813[[#This Row],[D2]],".",Tabela813[[#This Row],[D3]],".",Tabela813[[#This Row],[T]],".",Tabela813[[#This Row],[D4]]),"")</f>
        <v>1.6.3.2.01.0.2.00</v>
      </c>
      <c r="L759" s="21" t="s">
        <v>4086</v>
      </c>
      <c r="M759" s="16" t="str">
        <f t="shared" si="11"/>
        <v>A</v>
      </c>
      <c r="N759" s="16">
        <f>IF(VALUE(Tabela813[[#This Row],[RED]]) &gt; 0,1,0) + IF(VALUE(J759)&gt;0,8,IF(VALUE(I759)&gt;0,7,IF(VALUE(H759)&gt;0,6,IF(VALUE(G759)&gt;0,5,IF(VALUE(F759)&gt;0,4,IF(VALUE(E759)&gt;0,3,IF(VALUE(D759)&gt;0,2,1)))))))</f>
        <v>7</v>
      </c>
      <c r="O759" s="20" t="s">
        <v>50</v>
      </c>
      <c r="P759" s="1" t="s">
        <v>309</v>
      </c>
      <c r="Q759" s="1"/>
      <c r="R759" s="16"/>
      <c r="T759" s="7" t="str">
        <f>Tabela813[[#This Row],[NR]]&amp;" - "&amp;Tabela813[[#This Row],[Especificação]]</f>
        <v>1.6.3.2.01.0.2.00 - Serviços de Assistência à Saúde Suplementar de Servidores Civis - Multas e Juros de Mora</v>
      </c>
      <c r="U759" s="7" t="str">
        <f>Tabela813[[#This Row],[NR]]&amp; " - "&amp;Tabela813[[#This Row],[Especificação]]</f>
        <v>1.6.3.2.01.0.2.00 - Serviços de Assistência à Saúde Suplementar de Servidores Civis - Multas e Juros de Mora</v>
      </c>
    </row>
    <row r="760" spans="1:21" ht="60">
      <c r="A760" s="23"/>
      <c r="B760" s="29"/>
      <c r="C760" s="20" t="s">
        <v>781</v>
      </c>
      <c r="D760" s="20" t="s">
        <v>786</v>
      </c>
      <c r="E760" s="20" t="s">
        <v>782</v>
      </c>
      <c r="F760" s="20" t="s">
        <v>790</v>
      </c>
      <c r="G760" s="20" t="s">
        <v>783</v>
      </c>
      <c r="H760" s="20" t="s">
        <v>784</v>
      </c>
      <c r="I760" s="20" t="s">
        <v>782</v>
      </c>
      <c r="J760" s="20" t="s">
        <v>787</v>
      </c>
      <c r="K760" s="16" t="str">
        <f>IF(Tabela813[[#This Row],[C]]&lt;&gt;"",IF(Tabela813[[#This Row],[RED]]&lt;&gt;"",(Tabela813[[#This Row],[RED]] &amp; "."),"") &amp; CONCATENATE(Tabela813[[#This Row],[C]],".",Tabela813[[#This Row],[O]],".",Tabela813[[#This Row],[E]],".",Tabela813[[#This Row],[D1]],".",Tabela813[[#This Row],[D2]],".",Tabela813[[#This Row],[D3]],".",Tabela813[[#This Row],[T]],".",Tabela813[[#This Row],[D4]]),"")</f>
        <v>1.6.3.2.01.0.3.00</v>
      </c>
      <c r="L760" s="21" t="s">
        <v>4087</v>
      </c>
      <c r="M760" s="16" t="str">
        <f t="shared" si="11"/>
        <v>A</v>
      </c>
      <c r="N760" s="16">
        <f>IF(VALUE(Tabela813[[#This Row],[RED]]) &gt; 0,1,0) + IF(VALUE(J760)&gt;0,8,IF(VALUE(I760)&gt;0,7,IF(VALUE(H760)&gt;0,6,IF(VALUE(G760)&gt;0,5,IF(VALUE(F760)&gt;0,4,IF(VALUE(E760)&gt;0,3,IF(VALUE(D760)&gt;0,2,1)))))))</f>
        <v>7</v>
      </c>
      <c r="O760" s="20" t="s">
        <v>50</v>
      </c>
      <c r="P760" s="1" t="s">
        <v>309</v>
      </c>
      <c r="Q760" s="1"/>
      <c r="R760" s="16"/>
      <c r="T760" s="7" t="str">
        <f>Tabela813[[#This Row],[NR]]&amp;" - "&amp;Tabela813[[#This Row],[Especificação]]</f>
        <v>1.6.3.2.01.0.3.00 - Serviços de Assistência à Saúde Suplementar de Servidores Civis - Dívida Ativa</v>
      </c>
      <c r="U760" s="7" t="str">
        <f>Tabela813[[#This Row],[NR]]&amp; " - "&amp;Tabela813[[#This Row],[Especificação]]</f>
        <v>1.6.3.2.01.0.3.00 - Serviços de Assistência à Saúde Suplementar de Servidores Civis - Dívida Ativa</v>
      </c>
    </row>
    <row r="761" spans="1:21" ht="60">
      <c r="A761" s="23"/>
      <c r="B761" s="29"/>
      <c r="C761" s="20" t="s">
        <v>781</v>
      </c>
      <c r="D761" s="20" t="s">
        <v>786</v>
      </c>
      <c r="E761" s="20" t="s">
        <v>782</v>
      </c>
      <c r="F761" s="20" t="s">
        <v>790</v>
      </c>
      <c r="G761" s="20" t="s">
        <v>783</v>
      </c>
      <c r="H761" s="20" t="s">
        <v>784</v>
      </c>
      <c r="I761" s="20" t="s">
        <v>791</v>
      </c>
      <c r="J761" s="20" t="s">
        <v>787</v>
      </c>
      <c r="K761" s="16" t="str">
        <f>IF(Tabela813[[#This Row],[C]]&lt;&gt;"",IF(Tabela813[[#This Row],[RED]]&lt;&gt;"",(Tabela813[[#This Row],[RED]] &amp; "."),"") &amp; CONCATENATE(Tabela813[[#This Row],[C]],".",Tabela813[[#This Row],[O]],".",Tabela813[[#This Row],[E]],".",Tabela813[[#This Row],[D1]],".",Tabela813[[#This Row],[D2]],".",Tabela813[[#This Row],[D3]],".",Tabela813[[#This Row],[T]],".",Tabela813[[#This Row],[D4]]),"")</f>
        <v>1.6.3.2.01.0.4.00</v>
      </c>
      <c r="L761" s="21" t="s">
        <v>4088</v>
      </c>
      <c r="M761" s="16" t="str">
        <f t="shared" si="11"/>
        <v>A</v>
      </c>
      <c r="N761" s="16">
        <f>IF(VALUE(Tabela813[[#This Row],[RED]]) &gt; 0,1,0) + IF(VALUE(J761)&gt;0,8,IF(VALUE(I761)&gt;0,7,IF(VALUE(H761)&gt;0,6,IF(VALUE(G761)&gt;0,5,IF(VALUE(F761)&gt;0,4,IF(VALUE(E761)&gt;0,3,IF(VALUE(D761)&gt;0,2,1)))))))</f>
        <v>7</v>
      </c>
      <c r="O761" s="20" t="s">
        <v>50</v>
      </c>
      <c r="P761" s="1" t="s">
        <v>309</v>
      </c>
      <c r="Q761" s="1"/>
      <c r="R761" s="16"/>
      <c r="T761" s="7" t="str">
        <f>Tabela813[[#This Row],[NR]]&amp;" - "&amp;Tabela813[[#This Row],[Especificação]]</f>
        <v>1.6.3.2.01.0.4.00 - Serviços de Assistência à Saúde Suplementar de Servidores Civis - Dívida Ativa - Multas e Juros de Mora da Dívida Ativa</v>
      </c>
      <c r="U761" s="7" t="str">
        <f>Tabela813[[#This Row],[NR]]&amp; " - "&amp;Tabela813[[#This Row],[Especificação]]</f>
        <v>1.6.3.2.01.0.4.00 - Serviços de Assistência à Saúde Suplementar de Servidores Civis - Dívida Ativa - Multas e Juros de Mora da Dívida Ativa</v>
      </c>
    </row>
    <row r="762" spans="1:21" ht="60">
      <c r="A762" s="23"/>
      <c r="B762" s="29"/>
      <c r="C762" s="20" t="s">
        <v>781</v>
      </c>
      <c r="D762" s="20" t="s">
        <v>786</v>
      </c>
      <c r="E762" s="20" t="s">
        <v>782</v>
      </c>
      <c r="F762" s="20" t="s">
        <v>790</v>
      </c>
      <c r="G762" s="20" t="s">
        <v>783</v>
      </c>
      <c r="H762" s="20" t="s">
        <v>784</v>
      </c>
      <c r="I762" s="20" t="s">
        <v>792</v>
      </c>
      <c r="J762" s="20" t="s">
        <v>787</v>
      </c>
      <c r="K762" s="16" t="str">
        <f>IF(Tabela813[[#This Row],[C]]&lt;&gt;"",IF(Tabela813[[#This Row],[RED]]&lt;&gt;"",(Tabela813[[#This Row],[RED]] &amp; "."),"") &amp; CONCATENATE(Tabela813[[#This Row],[C]],".",Tabela813[[#This Row],[O]],".",Tabela813[[#This Row],[E]],".",Tabela813[[#This Row],[D1]],".",Tabela813[[#This Row],[D2]],".",Tabela813[[#This Row],[D3]],".",Tabela813[[#This Row],[T]],".",Tabela813[[#This Row],[D4]]),"")</f>
        <v>1.6.3.2.01.0.5.00</v>
      </c>
      <c r="L762" s="21" t="s">
        <v>4089</v>
      </c>
      <c r="M762" s="16" t="str">
        <f t="shared" si="11"/>
        <v>A</v>
      </c>
      <c r="N762" s="16">
        <f>IF(VALUE(Tabela813[[#This Row],[RED]]) &gt; 0,1,0) + IF(VALUE(J762)&gt;0,8,IF(VALUE(I762)&gt;0,7,IF(VALUE(H762)&gt;0,6,IF(VALUE(G762)&gt;0,5,IF(VALUE(F762)&gt;0,4,IF(VALUE(E762)&gt;0,3,IF(VALUE(D762)&gt;0,2,1)))))))</f>
        <v>7</v>
      </c>
      <c r="O762" s="20" t="s">
        <v>50</v>
      </c>
      <c r="P762" s="1" t="s">
        <v>309</v>
      </c>
      <c r="Q762" s="1"/>
      <c r="R762" s="16"/>
      <c r="T762" s="7" t="str">
        <f>Tabela813[[#This Row],[NR]]&amp;" - "&amp;Tabela813[[#This Row],[Especificação]]</f>
        <v>1.6.3.2.01.0.5.00 - Serviços de Assistência à Saúde Suplementar de Servidores Civis - Multas</v>
      </c>
      <c r="U762" s="7" t="str">
        <f>Tabela813[[#This Row],[NR]]&amp; " - "&amp;Tabela813[[#This Row],[Especificação]]</f>
        <v>1.6.3.2.01.0.5.00 - Serviços de Assistência à Saúde Suplementar de Servidores Civis - Multas</v>
      </c>
    </row>
    <row r="763" spans="1:21" ht="60">
      <c r="A763" s="23"/>
      <c r="B763" s="29"/>
      <c r="C763" s="20" t="s">
        <v>781</v>
      </c>
      <c r="D763" s="20" t="s">
        <v>786</v>
      </c>
      <c r="E763" s="20" t="s">
        <v>782</v>
      </c>
      <c r="F763" s="20" t="s">
        <v>790</v>
      </c>
      <c r="G763" s="20" t="s">
        <v>783</v>
      </c>
      <c r="H763" s="20" t="s">
        <v>784</v>
      </c>
      <c r="I763" s="20" t="s">
        <v>786</v>
      </c>
      <c r="J763" s="20" t="s">
        <v>787</v>
      </c>
      <c r="K763" s="16" t="str">
        <f>IF(Tabela813[[#This Row],[C]]&lt;&gt;"",IF(Tabela813[[#This Row],[RED]]&lt;&gt;"",(Tabela813[[#This Row],[RED]] &amp; "."),"") &amp; CONCATENATE(Tabela813[[#This Row],[C]],".",Tabela813[[#This Row],[O]],".",Tabela813[[#This Row],[E]],".",Tabela813[[#This Row],[D1]],".",Tabela813[[#This Row],[D2]],".",Tabela813[[#This Row],[D3]],".",Tabela813[[#This Row],[T]],".",Tabela813[[#This Row],[D4]]),"")</f>
        <v>1.6.3.2.01.0.6.00</v>
      </c>
      <c r="L763" s="21" t="s">
        <v>4090</v>
      </c>
      <c r="M763" s="16" t="str">
        <f t="shared" si="11"/>
        <v>A</v>
      </c>
      <c r="N763" s="16">
        <f>IF(VALUE(Tabela813[[#This Row],[RED]]) &gt; 0,1,0) + IF(VALUE(J763)&gt;0,8,IF(VALUE(I763)&gt;0,7,IF(VALUE(H763)&gt;0,6,IF(VALUE(G763)&gt;0,5,IF(VALUE(F763)&gt;0,4,IF(VALUE(E763)&gt;0,3,IF(VALUE(D763)&gt;0,2,1)))))))</f>
        <v>7</v>
      </c>
      <c r="O763" s="20" t="s">
        <v>50</v>
      </c>
      <c r="P763" s="1" t="s">
        <v>309</v>
      </c>
      <c r="Q763" s="1"/>
      <c r="R763" s="16"/>
      <c r="T763" s="7" t="str">
        <f>Tabela813[[#This Row],[NR]]&amp;" - "&amp;Tabela813[[#This Row],[Especificação]]</f>
        <v>1.6.3.2.01.0.6.00 - Serviços de Assistência à Saúde Suplementar de Servidores Civis - Juros de Mora</v>
      </c>
      <c r="U763" s="7" t="str">
        <f>Tabela813[[#This Row],[NR]]&amp; " - "&amp;Tabela813[[#This Row],[Especificação]]</f>
        <v>1.6.3.2.01.0.6.00 - Serviços de Assistência à Saúde Suplementar de Servidores Civis - Juros de Mora</v>
      </c>
    </row>
    <row r="764" spans="1:21" ht="60">
      <c r="A764" s="23"/>
      <c r="B764" s="29"/>
      <c r="C764" s="20" t="s">
        <v>781</v>
      </c>
      <c r="D764" s="20" t="s">
        <v>786</v>
      </c>
      <c r="E764" s="20" t="s">
        <v>782</v>
      </c>
      <c r="F764" s="20" t="s">
        <v>790</v>
      </c>
      <c r="G764" s="20" t="s">
        <v>783</v>
      </c>
      <c r="H764" s="20" t="s">
        <v>784</v>
      </c>
      <c r="I764" s="20" t="s">
        <v>788</v>
      </c>
      <c r="J764" s="20" t="s">
        <v>787</v>
      </c>
      <c r="K764" s="16" t="str">
        <f>IF(Tabela813[[#This Row],[C]]&lt;&gt;"",IF(Tabela813[[#This Row],[RED]]&lt;&gt;"",(Tabela813[[#This Row],[RED]] &amp; "."),"") &amp; CONCATENATE(Tabela813[[#This Row],[C]],".",Tabela813[[#This Row],[O]],".",Tabela813[[#This Row],[E]],".",Tabela813[[#This Row],[D1]],".",Tabela813[[#This Row],[D2]],".",Tabela813[[#This Row],[D3]],".",Tabela813[[#This Row],[T]],".",Tabela813[[#This Row],[D4]]),"")</f>
        <v>1.6.3.2.01.0.7.00</v>
      </c>
      <c r="L764" s="21" t="s">
        <v>4091</v>
      </c>
      <c r="M764" s="16" t="str">
        <f t="shared" si="11"/>
        <v>A</v>
      </c>
      <c r="N764" s="16">
        <f>IF(VALUE(Tabela813[[#This Row],[RED]]) &gt; 0,1,0) + IF(VALUE(J764)&gt;0,8,IF(VALUE(I764)&gt;0,7,IF(VALUE(H764)&gt;0,6,IF(VALUE(G764)&gt;0,5,IF(VALUE(F764)&gt;0,4,IF(VALUE(E764)&gt;0,3,IF(VALUE(D764)&gt;0,2,1)))))))</f>
        <v>7</v>
      </c>
      <c r="O764" s="20" t="s">
        <v>50</v>
      </c>
      <c r="P764" s="1" t="s">
        <v>309</v>
      </c>
      <c r="Q764" s="1"/>
      <c r="R764" s="16"/>
      <c r="T764" s="7" t="str">
        <f>Tabela813[[#This Row],[NR]]&amp;" - "&amp;Tabela813[[#This Row],[Especificação]]</f>
        <v>1.6.3.2.01.0.7.00 - Serviços de Assistência à Saúde Suplementar de Servidores Civis - Dívida Ativa - Multas da Dívida Ativa</v>
      </c>
      <c r="U764" s="7" t="str">
        <f>Tabela813[[#This Row],[NR]]&amp; " - "&amp;Tabela813[[#This Row],[Especificação]]</f>
        <v>1.6.3.2.01.0.7.00 - Serviços de Assistência à Saúde Suplementar de Servidores Civis - Dívida Ativa - Multas da Dívida Ativa</v>
      </c>
    </row>
    <row r="765" spans="1:21" ht="60">
      <c r="A765" s="23"/>
      <c r="B765" s="29"/>
      <c r="C765" s="20" t="s">
        <v>781</v>
      </c>
      <c r="D765" s="20" t="s">
        <v>786</v>
      </c>
      <c r="E765" s="20" t="s">
        <v>782</v>
      </c>
      <c r="F765" s="20" t="s">
        <v>790</v>
      </c>
      <c r="G765" s="20" t="s">
        <v>783</v>
      </c>
      <c r="H765" s="20" t="s">
        <v>784</v>
      </c>
      <c r="I765" s="20" t="s">
        <v>789</v>
      </c>
      <c r="J765" s="20" t="s">
        <v>787</v>
      </c>
      <c r="K765" s="16" t="str">
        <f>IF(Tabela813[[#This Row],[C]]&lt;&gt;"",IF(Tabela813[[#This Row],[RED]]&lt;&gt;"",(Tabela813[[#This Row],[RED]] &amp; "."),"") &amp; CONCATENATE(Tabela813[[#This Row],[C]],".",Tabela813[[#This Row],[O]],".",Tabela813[[#This Row],[E]],".",Tabela813[[#This Row],[D1]],".",Tabela813[[#This Row],[D2]],".",Tabela813[[#This Row],[D3]],".",Tabela813[[#This Row],[T]],".",Tabela813[[#This Row],[D4]]),"")</f>
        <v>1.6.3.2.01.0.8.00</v>
      </c>
      <c r="L765" s="21" t="s">
        <v>4092</v>
      </c>
      <c r="M765" s="16" t="str">
        <f t="shared" si="11"/>
        <v>A</v>
      </c>
      <c r="N765" s="16">
        <f>IF(VALUE(Tabela813[[#This Row],[RED]]) &gt; 0,1,0) + IF(VALUE(J765)&gt;0,8,IF(VALUE(I765)&gt;0,7,IF(VALUE(H765)&gt;0,6,IF(VALUE(G765)&gt;0,5,IF(VALUE(F765)&gt;0,4,IF(VALUE(E765)&gt;0,3,IF(VALUE(D765)&gt;0,2,1)))))))</f>
        <v>7</v>
      </c>
      <c r="O765" s="20" t="s">
        <v>50</v>
      </c>
      <c r="P765" s="1" t="s">
        <v>309</v>
      </c>
      <c r="Q765" s="1"/>
      <c r="R765" s="16"/>
      <c r="T765" s="7" t="str">
        <f>Tabela813[[#This Row],[NR]]&amp;" - "&amp;Tabela813[[#This Row],[Especificação]]</f>
        <v>1.6.3.2.01.0.8.00 - Serviços de Assistência à Saúde Suplementar de Servidores Civis - Juros de Mora da Dívida Ativa</v>
      </c>
      <c r="U765" s="7" t="str">
        <f>Tabela813[[#This Row],[NR]]&amp; " - "&amp;Tabela813[[#This Row],[Especificação]]</f>
        <v>1.6.3.2.01.0.8.00 - Serviços de Assistência à Saúde Suplementar de Servidores Civis - Juros de Mora da Dívida Ativa</v>
      </c>
    </row>
    <row r="766" spans="1:21" ht="30">
      <c r="A766" s="23"/>
      <c r="B766" s="29"/>
      <c r="C766" s="20" t="s">
        <v>781</v>
      </c>
      <c r="D766" s="20" t="s">
        <v>786</v>
      </c>
      <c r="E766" s="20" t="s">
        <v>791</v>
      </c>
      <c r="F766" s="20" t="s">
        <v>784</v>
      </c>
      <c r="G766" s="20" t="s">
        <v>787</v>
      </c>
      <c r="H766" s="20" t="s">
        <v>784</v>
      </c>
      <c r="I766" s="20" t="s">
        <v>784</v>
      </c>
      <c r="J766" s="20" t="s">
        <v>787</v>
      </c>
      <c r="K766" s="16" t="str">
        <f>IF(Tabela813[[#This Row],[C]]&lt;&gt;"",IF(Tabela813[[#This Row],[RED]]&lt;&gt;"",(Tabela813[[#This Row],[RED]] &amp; "."),"") &amp; CONCATENATE(Tabela813[[#This Row],[C]],".",Tabela813[[#This Row],[O]],".",Tabela813[[#This Row],[E]],".",Tabela813[[#This Row],[D1]],".",Tabela813[[#This Row],[D2]],".",Tabela813[[#This Row],[D3]],".",Tabela813[[#This Row],[T]],".",Tabela813[[#This Row],[D4]]),"")</f>
        <v>1.6.4.0.00.0.0.00</v>
      </c>
      <c r="L766" s="21" t="s">
        <v>311</v>
      </c>
      <c r="M766" s="16" t="str">
        <f t="shared" si="11"/>
        <v>S</v>
      </c>
      <c r="N766" s="16">
        <f>IF(VALUE(Tabela813[[#This Row],[RED]]) &gt; 0,1,0) + IF(VALUE(J766)&gt;0,8,IF(VALUE(I766)&gt;0,7,IF(VALUE(H766)&gt;0,6,IF(VALUE(G766)&gt;0,5,IF(VALUE(F766)&gt;0,4,IF(VALUE(E766)&gt;0,3,IF(VALUE(D766)&gt;0,2,1)))))))</f>
        <v>3</v>
      </c>
      <c r="O766" s="20" t="s">
        <v>44</v>
      </c>
      <c r="P766" s="1" t="s">
        <v>312</v>
      </c>
      <c r="Q766" s="1"/>
      <c r="R766" s="16"/>
      <c r="T766" s="7" t="str">
        <f>Tabela813[[#This Row],[NR]]&amp;" - "&amp;Tabela813[[#This Row],[Especificação]]</f>
        <v>1.6.4.0.00.0.0.00 - Serviços e Atividades Financeiras</v>
      </c>
      <c r="U766" s="7" t="str">
        <f>Tabela813[[#This Row],[NR]]&amp; " - "&amp;Tabela813[[#This Row],[Especificação]]</f>
        <v>1.6.4.0.00.0.0.00 - Serviços e Atividades Financeiras</v>
      </c>
    </row>
    <row r="767" spans="1:21" ht="30">
      <c r="A767" s="23"/>
      <c r="B767" s="29"/>
      <c r="C767" s="20" t="s">
        <v>781</v>
      </c>
      <c r="D767" s="20" t="s">
        <v>786</v>
      </c>
      <c r="E767" s="20" t="s">
        <v>791</v>
      </c>
      <c r="F767" s="20" t="s">
        <v>781</v>
      </c>
      <c r="G767" s="20" t="s">
        <v>787</v>
      </c>
      <c r="H767" s="20" t="s">
        <v>784</v>
      </c>
      <c r="I767" s="20" t="s">
        <v>784</v>
      </c>
      <c r="J767" s="20" t="s">
        <v>787</v>
      </c>
      <c r="K767" s="16" t="str">
        <f>IF(Tabela813[[#This Row],[C]]&lt;&gt;"",IF(Tabela813[[#This Row],[RED]]&lt;&gt;"",(Tabela813[[#This Row],[RED]] &amp; "."),"") &amp; CONCATENATE(Tabela813[[#This Row],[C]],".",Tabela813[[#This Row],[O]],".",Tabela813[[#This Row],[E]],".",Tabela813[[#This Row],[D1]],".",Tabela813[[#This Row],[D2]],".",Tabela813[[#This Row],[D3]],".",Tabela813[[#This Row],[T]],".",Tabela813[[#This Row],[D4]]),"")</f>
        <v>1.6.4.1.00.0.0.00</v>
      </c>
      <c r="L767" s="21" t="s">
        <v>311</v>
      </c>
      <c r="M767" s="16" t="str">
        <f t="shared" si="11"/>
        <v>S</v>
      </c>
      <c r="N767" s="16">
        <f>IF(VALUE(Tabela813[[#This Row],[RED]]) &gt; 0,1,0) + IF(VALUE(J767)&gt;0,8,IF(VALUE(I767)&gt;0,7,IF(VALUE(H767)&gt;0,6,IF(VALUE(G767)&gt;0,5,IF(VALUE(F767)&gt;0,4,IF(VALUE(E767)&gt;0,3,IF(VALUE(D767)&gt;0,2,1)))))))</f>
        <v>4</v>
      </c>
      <c r="O767" s="20" t="s">
        <v>44</v>
      </c>
      <c r="P767" s="1" t="s">
        <v>312</v>
      </c>
      <c r="Q767" s="1"/>
      <c r="R767" s="16"/>
      <c r="T767" s="7" t="str">
        <f>Tabela813[[#This Row],[NR]]&amp;" - "&amp;Tabela813[[#This Row],[Especificação]]</f>
        <v>1.6.4.1.00.0.0.00 - Serviços e Atividades Financeiras</v>
      </c>
      <c r="U767" s="7" t="str">
        <f>Tabela813[[#This Row],[NR]]&amp; " - "&amp;Tabela813[[#This Row],[Especificação]]</f>
        <v>1.6.4.1.00.0.0.00 - Serviços e Atividades Financeiras</v>
      </c>
    </row>
    <row r="768" spans="1:21" ht="75">
      <c r="A768" s="23"/>
      <c r="B768" s="29"/>
      <c r="C768" s="20" t="s">
        <v>781</v>
      </c>
      <c r="D768" s="20" t="s">
        <v>786</v>
      </c>
      <c r="E768" s="20" t="s">
        <v>791</v>
      </c>
      <c r="F768" s="20" t="s">
        <v>781</v>
      </c>
      <c r="G768" s="20" t="s">
        <v>783</v>
      </c>
      <c r="H768" s="20" t="s">
        <v>784</v>
      </c>
      <c r="I768" s="20" t="s">
        <v>784</v>
      </c>
      <c r="J768" s="20" t="s">
        <v>787</v>
      </c>
      <c r="K768" s="16" t="str">
        <f>IF(Tabela813[[#This Row],[C]]&lt;&gt;"",IF(Tabela813[[#This Row],[RED]]&lt;&gt;"",(Tabela813[[#This Row],[RED]] &amp; "."),"") &amp; CONCATENATE(Tabela813[[#This Row],[C]],".",Tabela813[[#This Row],[O]],".",Tabela813[[#This Row],[E]],".",Tabela813[[#This Row],[D1]],".",Tabela813[[#This Row],[D2]],".",Tabela813[[#This Row],[D3]],".",Tabela813[[#This Row],[T]],".",Tabela813[[#This Row],[D4]]),"")</f>
        <v>1.6.4.1.01.0.0.00</v>
      </c>
      <c r="L768" s="21" t="s">
        <v>313</v>
      </c>
      <c r="M768" s="16" t="str">
        <f t="shared" si="11"/>
        <v>S</v>
      </c>
      <c r="N768" s="16">
        <f>IF(VALUE(Tabela813[[#This Row],[RED]]) &gt; 0,1,0) + IF(VALUE(J768)&gt;0,8,IF(VALUE(I768)&gt;0,7,IF(VALUE(H768)&gt;0,6,IF(VALUE(G768)&gt;0,5,IF(VALUE(F768)&gt;0,4,IF(VALUE(E768)&gt;0,3,IF(VALUE(D768)&gt;0,2,1)))))))</f>
        <v>5</v>
      </c>
      <c r="O768" s="20" t="s">
        <v>50</v>
      </c>
      <c r="P768" s="1" t="s">
        <v>314</v>
      </c>
      <c r="Q768" s="1"/>
      <c r="R768" s="16"/>
      <c r="T768" s="7" t="str">
        <f>Tabela813[[#This Row],[NR]]&amp;" - "&amp;Tabela813[[#This Row],[Especificação]]</f>
        <v>1.6.4.1.01.0.0.00 - Retorno de Operações, Juros e Encargos Financeiros</v>
      </c>
      <c r="U768" s="7" t="str">
        <f>Tabela813[[#This Row],[NR]]&amp; " - "&amp;Tabela813[[#This Row],[Especificação]]</f>
        <v>1.6.4.1.01.0.0.00 - Retorno de Operações, Juros e Encargos Financeiros</v>
      </c>
    </row>
    <row r="769" spans="1:21" ht="75">
      <c r="A769" s="23"/>
      <c r="B769" s="29"/>
      <c r="C769" s="20" t="s">
        <v>781</v>
      </c>
      <c r="D769" s="20" t="s">
        <v>786</v>
      </c>
      <c r="E769" s="20" t="s">
        <v>791</v>
      </c>
      <c r="F769" s="20" t="s">
        <v>781</v>
      </c>
      <c r="G769" s="20" t="s">
        <v>783</v>
      </c>
      <c r="H769" s="20" t="s">
        <v>784</v>
      </c>
      <c r="I769" s="20" t="s">
        <v>781</v>
      </c>
      <c r="J769" s="20" t="s">
        <v>787</v>
      </c>
      <c r="K769" s="16" t="str">
        <f>IF(Tabela813[[#This Row],[C]]&lt;&gt;"",IF(Tabela813[[#This Row],[RED]]&lt;&gt;"",(Tabela813[[#This Row],[RED]] &amp; "."),"") &amp; CONCATENATE(Tabela813[[#This Row],[C]],".",Tabela813[[#This Row],[O]],".",Tabela813[[#This Row],[E]],".",Tabela813[[#This Row],[D1]],".",Tabela813[[#This Row],[D2]],".",Tabela813[[#This Row],[D3]],".",Tabela813[[#This Row],[T]],".",Tabela813[[#This Row],[D4]]),"")</f>
        <v>1.6.4.1.01.0.1.00</v>
      </c>
      <c r="L769" s="21" t="s">
        <v>4093</v>
      </c>
      <c r="M769" s="16" t="str">
        <f t="shared" si="11"/>
        <v>A</v>
      </c>
      <c r="N769" s="16">
        <f>IF(VALUE(Tabela813[[#This Row],[RED]]) &gt; 0,1,0) + IF(VALUE(J769)&gt;0,8,IF(VALUE(I769)&gt;0,7,IF(VALUE(H769)&gt;0,6,IF(VALUE(G769)&gt;0,5,IF(VALUE(F769)&gt;0,4,IF(VALUE(E769)&gt;0,3,IF(VALUE(D769)&gt;0,2,1)))))))</f>
        <v>7</v>
      </c>
      <c r="O769" s="20" t="s">
        <v>50</v>
      </c>
      <c r="P769" s="1" t="s">
        <v>314</v>
      </c>
      <c r="Q769" s="1"/>
      <c r="R769" s="16"/>
      <c r="T769" s="7" t="str">
        <f>Tabela813[[#This Row],[NR]]&amp;" - "&amp;Tabela813[[#This Row],[Especificação]]</f>
        <v>1.6.4.1.01.0.1.00 - Retorno de Operações, Juros e Encargos Financeiros - Principal</v>
      </c>
      <c r="U769" s="7" t="str">
        <f>Tabela813[[#This Row],[NR]]&amp; " - "&amp;Tabela813[[#This Row],[Especificação]]</f>
        <v>1.6.4.1.01.0.1.00 - Retorno de Operações, Juros e Encargos Financeiros - Principal</v>
      </c>
    </row>
    <row r="770" spans="1:21" ht="75">
      <c r="A770" s="23"/>
      <c r="B770" s="29"/>
      <c r="C770" s="20" t="s">
        <v>781</v>
      </c>
      <c r="D770" s="20" t="s">
        <v>786</v>
      </c>
      <c r="E770" s="20" t="s">
        <v>791</v>
      </c>
      <c r="F770" s="20" t="s">
        <v>781</v>
      </c>
      <c r="G770" s="20" t="s">
        <v>783</v>
      </c>
      <c r="H770" s="20" t="s">
        <v>784</v>
      </c>
      <c r="I770" s="20" t="s">
        <v>790</v>
      </c>
      <c r="J770" s="20" t="s">
        <v>787</v>
      </c>
      <c r="K770" s="16" t="str">
        <f>IF(Tabela813[[#This Row],[C]]&lt;&gt;"",IF(Tabela813[[#This Row],[RED]]&lt;&gt;"",(Tabela813[[#This Row],[RED]] &amp; "."),"") &amp; CONCATENATE(Tabela813[[#This Row],[C]],".",Tabela813[[#This Row],[O]],".",Tabela813[[#This Row],[E]],".",Tabela813[[#This Row],[D1]],".",Tabela813[[#This Row],[D2]],".",Tabela813[[#This Row],[D3]],".",Tabela813[[#This Row],[T]],".",Tabela813[[#This Row],[D4]]),"")</f>
        <v>1.6.4.1.01.0.2.00</v>
      </c>
      <c r="L770" s="21" t="s">
        <v>4094</v>
      </c>
      <c r="M770" s="16" t="str">
        <f t="shared" si="11"/>
        <v>A</v>
      </c>
      <c r="N770" s="16">
        <f>IF(VALUE(Tabela813[[#This Row],[RED]]) &gt; 0,1,0) + IF(VALUE(J770)&gt;0,8,IF(VALUE(I770)&gt;0,7,IF(VALUE(H770)&gt;0,6,IF(VALUE(G770)&gt;0,5,IF(VALUE(F770)&gt;0,4,IF(VALUE(E770)&gt;0,3,IF(VALUE(D770)&gt;0,2,1)))))))</f>
        <v>7</v>
      </c>
      <c r="O770" s="20" t="s">
        <v>50</v>
      </c>
      <c r="P770" s="1" t="s">
        <v>314</v>
      </c>
      <c r="Q770" s="1"/>
      <c r="R770" s="16"/>
      <c r="T770" s="7" t="str">
        <f>Tabela813[[#This Row],[NR]]&amp;" - "&amp;Tabela813[[#This Row],[Especificação]]</f>
        <v>1.6.4.1.01.0.2.00 - Retorno de Operações, Juros e Encargos Financeiros - Multas e Juros de Mora</v>
      </c>
      <c r="U770" s="7" t="str">
        <f>Tabela813[[#This Row],[NR]]&amp; " - "&amp;Tabela813[[#This Row],[Especificação]]</f>
        <v>1.6.4.1.01.0.2.00 - Retorno de Operações, Juros e Encargos Financeiros - Multas e Juros de Mora</v>
      </c>
    </row>
    <row r="771" spans="1:21" ht="75">
      <c r="A771" s="23"/>
      <c r="B771" s="29"/>
      <c r="C771" s="20" t="s">
        <v>781</v>
      </c>
      <c r="D771" s="20" t="s">
        <v>786</v>
      </c>
      <c r="E771" s="20" t="s">
        <v>791</v>
      </c>
      <c r="F771" s="20" t="s">
        <v>781</v>
      </c>
      <c r="G771" s="20" t="s">
        <v>783</v>
      </c>
      <c r="H771" s="20" t="s">
        <v>784</v>
      </c>
      <c r="I771" s="20" t="s">
        <v>782</v>
      </c>
      <c r="J771" s="20" t="s">
        <v>787</v>
      </c>
      <c r="K771" s="16" t="str">
        <f>IF(Tabela813[[#This Row],[C]]&lt;&gt;"",IF(Tabela813[[#This Row],[RED]]&lt;&gt;"",(Tabela813[[#This Row],[RED]] &amp; "."),"") &amp; CONCATENATE(Tabela813[[#This Row],[C]],".",Tabela813[[#This Row],[O]],".",Tabela813[[#This Row],[E]],".",Tabela813[[#This Row],[D1]],".",Tabela813[[#This Row],[D2]],".",Tabela813[[#This Row],[D3]],".",Tabela813[[#This Row],[T]],".",Tabela813[[#This Row],[D4]]),"")</f>
        <v>1.6.4.1.01.0.3.00</v>
      </c>
      <c r="L771" s="21" t="s">
        <v>4095</v>
      </c>
      <c r="M771" s="16" t="str">
        <f t="shared" ref="M771:M834" si="12">IF(N771 &lt; N772,"S","A")</f>
        <v>A</v>
      </c>
      <c r="N771" s="16">
        <f>IF(VALUE(Tabela813[[#This Row],[RED]]) &gt; 0,1,0) + IF(VALUE(J771)&gt;0,8,IF(VALUE(I771)&gt;0,7,IF(VALUE(H771)&gt;0,6,IF(VALUE(G771)&gt;0,5,IF(VALUE(F771)&gt;0,4,IF(VALUE(E771)&gt;0,3,IF(VALUE(D771)&gt;0,2,1)))))))</f>
        <v>7</v>
      </c>
      <c r="O771" s="20" t="s">
        <v>50</v>
      </c>
      <c r="P771" s="1" t="s">
        <v>314</v>
      </c>
      <c r="Q771" s="1"/>
      <c r="R771" s="16"/>
      <c r="T771" s="7" t="str">
        <f>Tabela813[[#This Row],[NR]]&amp;" - "&amp;Tabela813[[#This Row],[Especificação]]</f>
        <v>1.6.4.1.01.0.3.00 - Retorno de Operações, Juros e Encargos Financeiros - Dívida Ativa</v>
      </c>
      <c r="U771" s="7" t="str">
        <f>Tabela813[[#This Row],[NR]]&amp; " - "&amp;Tabela813[[#This Row],[Especificação]]</f>
        <v>1.6.4.1.01.0.3.00 - Retorno de Operações, Juros e Encargos Financeiros - Dívida Ativa</v>
      </c>
    </row>
    <row r="772" spans="1:21" ht="75">
      <c r="A772" s="23"/>
      <c r="B772" s="29"/>
      <c r="C772" s="20" t="s">
        <v>781</v>
      </c>
      <c r="D772" s="20" t="s">
        <v>786</v>
      </c>
      <c r="E772" s="20" t="s">
        <v>791</v>
      </c>
      <c r="F772" s="20" t="s">
        <v>781</v>
      </c>
      <c r="G772" s="20" t="s">
        <v>783</v>
      </c>
      <c r="H772" s="20" t="s">
        <v>784</v>
      </c>
      <c r="I772" s="20" t="s">
        <v>791</v>
      </c>
      <c r="J772" s="20" t="s">
        <v>787</v>
      </c>
      <c r="K772" s="16" t="str">
        <f>IF(Tabela813[[#This Row],[C]]&lt;&gt;"",IF(Tabela813[[#This Row],[RED]]&lt;&gt;"",(Tabela813[[#This Row],[RED]] &amp; "."),"") &amp; CONCATENATE(Tabela813[[#This Row],[C]],".",Tabela813[[#This Row],[O]],".",Tabela813[[#This Row],[E]],".",Tabela813[[#This Row],[D1]],".",Tabela813[[#This Row],[D2]],".",Tabela813[[#This Row],[D3]],".",Tabela813[[#This Row],[T]],".",Tabela813[[#This Row],[D4]]),"")</f>
        <v>1.6.4.1.01.0.4.00</v>
      </c>
      <c r="L772" s="21" t="s">
        <v>4096</v>
      </c>
      <c r="M772" s="16" t="str">
        <f t="shared" si="12"/>
        <v>A</v>
      </c>
      <c r="N772" s="16">
        <f>IF(VALUE(Tabela813[[#This Row],[RED]]) &gt; 0,1,0) + IF(VALUE(J772)&gt;0,8,IF(VALUE(I772)&gt;0,7,IF(VALUE(H772)&gt;0,6,IF(VALUE(G772)&gt;0,5,IF(VALUE(F772)&gt;0,4,IF(VALUE(E772)&gt;0,3,IF(VALUE(D772)&gt;0,2,1)))))))</f>
        <v>7</v>
      </c>
      <c r="O772" s="20" t="s">
        <v>50</v>
      </c>
      <c r="P772" s="1" t="s">
        <v>314</v>
      </c>
      <c r="Q772" s="1"/>
      <c r="R772" s="16"/>
      <c r="T772" s="7" t="str">
        <f>Tabela813[[#This Row],[NR]]&amp;" - "&amp;Tabela813[[#This Row],[Especificação]]</f>
        <v>1.6.4.1.01.0.4.00 - Retorno de Operações, Juros e Encargos Financeiros - Dívida Ativa - Multas e Juros de Mora da Dívida Ativa</v>
      </c>
      <c r="U772" s="7" t="str">
        <f>Tabela813[[#This Row],[NR]]&amp; " - "&amp;Tabela813[[#This Row],[Especificação]]</f>
        <v>1.6.4.1.01.0.4.00 - Retorno de Operações, Juros e Encargos Financeiros - Dívida Ativa - Multas e Juros de Mora da Dívida Ativa</v>
      </c>
    </row>
    <row r="773" spans="1:21" ht="75">
      <c r="A773" s="23"/>
      <c r="B773" s="29"/>
      <c r="C773" s="20" t="s">
        <v>781</v>
      </c>
      <c r="D773" s="20" t="s">
        <v>786</v>
      </c>
      <c r="E773" s="20" t="s">
        <v>791</v>
      </c>
      <c r="F773" s="20" t="s">
        <v>781</v>
      </c>
      <c r="G773" s="20" t="s">
        <v>783</v>
      </c>
      <c r="H773" s="20" t="s">
        <v>784</v>
      </c>
      <c r="I773" s="20" t="s">
        <v>792</v>
      </c>
      <c r="J773" s="20" t="s">
        <v>787</v>
      </c>
      <c r="K773" s="16" t="str">
        <f>IF(Tabela813[[#This Row],[C]]&lt;&gt;"",IF(Tabela813[[#This Row],[RED]]&lt;&gt;"",(Tabela813[[#This Row],[RED]] &amp; "."),"") &amp; CONCATENATE(Tabela813[[#This Row],[C]],".",Tabela813[[#This Row],[O]],".",Tabela813[[#This Row],[E]],".",Tabela813[[#This Row],[D1]],".",Tabela813[[#This Row],[D2]],".",Tabela813[[#This Row],[D3]],".",Tabela813[[#This Row],[T]],".",Tabela813[[#This Row],[D4]]),"")</f>
        <v>1.6.4.1.01.0.5.00</v>
      </c>
      <c r="L773" s="21" t="s">
        <v>4097</v>
      </c>
      <c r="M773" s="16" t="str">
        <f t="shared" si="12"/>
        <v>A</v>
      </c>
      <c r="N773" s="16">
        <f>IF(VALUE(Tabela813[[#This Row],[RED]]) &gt; 0,1,0) + IF(VALUE(J773)&gt;0,8,IF(VALUE(I773)&gt;0,7,IF(VALUE(H773)&gt;0,6,IF(VALUE(G773)&gt;0,5,IF(VALUE(F773)&gt;0,4,IF(VALUE(E773)&gt;0,3,IF(VALUE(D773)&gt;0,2,1)))))))</f>
        <v>7</v>
      </c>
      <c r="O773" s="20" t="s">
        <v>50</v>
      </c>
      <c r="P773" s="1" t="s">
        <v>314</v>
      </c>
      <c r="Q773" s="1"/>
      <c r="R773" s="16"/>
      <c r="T773" s="7" t="str">
        <f>Tabela813[[#This Row],[NR]]&amp;" - "&amp;Tabela813[[#This Row],[Especificação]]</f>
        <v>1.6.4.1.01.0.5.00 - Retorno de Operações, Juros e Encargos Financeiros - Multas</v>
      </c>
      <c r="U773" s="7" t="str">
        <f>Tabela813[[#This Row],[NR]]&amp; " - "&amp;Tabela813[[#This Row],[Especificação]]</f>
        <v>1.6.4.1.01.0.5.00 - Retorno de Operações, Juros e Encargos Financeiros - Multas</v>
      </c>
    </row>
    <row r="774" spans="1:21" ht="75">
      <c r="A774" s="23"/>
      <c r="B774" s="29"/>
      <c r="C774" s="20" t="s">
        <v>781</v>
      </c>
      <c r="D774" s="20" t="s">
        <v>786</v>
      </c>
      <c r="E774" s="20" t="s">
        <v>791</v>
      </c>
      <c r="F774" s="20" t="s">
        <v>781</v>
      </c>
      <c r="G774" s="20" t="s">
        <v>783</v>
      </c>
      <c r="H774" s="20" t="s">
        <v>784</v>
      </c>
      <c r="I774" s="20" t="s">
        <v>786</v>
      </c>
      <c r="J774" s="20" t="s">
        <v>787</v>
      </c>
      <c r="K774" s="16" t="str">
        <f>IF(Tabela813[[#This Row],[C]]&lt;&gt;"",IF(Tabela813[[#This Row],[RED]]&lt;&gt;"",(Tabela813[[#This Row],[RED]] &amp; "."),"") &amp; CONCATENATE(Tabela813[[#This Row],[C]],".",Tabela813[[#This Row],[O]],".",Tabela813[[#This Row],[E]],".",Tabela813[[#This Row],[D1]],".",Tabela813[[#This Row],[D2]],".",Tabela813[[#This Row],[D3]],".",Tabela813[[#This Row],[T]],".",Tabela813[[#This Row],[D4]]),"")</f>
        <v>1.6.4.1.01.0.6.00</v>
      </c>
      <c r="L774" s="21" t="s">
        <v>4098</v>
      </c>
      <c r="M774" s="16" t="str">
        <f t="shared" si="12"/>
        <v>A</v>
      </c>
      <c r="N774" s="16">
        <f>IF(VALUE(Tabela813[[#This Row],[RED]]) &gt; 0,1,0) + IF(VALUE(J774)&gt;0,8,IF(VALUE(I774)&gt;0,7,IF(VALUE(H774)&gt;0,6,IF(VALUE(G774)&gt;0,5,IF(VALUE(F774)&gt;0,4,IF(VALUE(E774)&gt;0,3,IF(VALUE(D774)&gt;0,2,1)))))))</f>
        <v>7</v>
      </c>
      <c r="O774" s="20" t="s">
        <v>50</v>
      </c>
      <c r="P774" s="1" t="s">
        <v>314</v>
      </c>
      <c r="Q774" s="1"/>
      <c r="R774" s="16"/>
      <c r="T774" s="7" t="str">
        <f>Tabela813[[#This Row],[NR]]&amp;" - "&amp;Tabela813[[#This Row],[Especificação]]</f>
        <v>1.6.4.1.01.0.6.00 - Retorno de Operações, Juros e Encargos Financeiros - Juros de Mora</v>
      </c>
      <c r="U774" s="7" t="str">
        <f>Tabela813[[#This Row],[NR]]&amp; " - "&amp;Tabela813[[#This Row],[Especificação]]</f>
        <v>1.6.4.1.01.0.6.00 - Retorno de Operações, Juros e Encargos Financeiros - Juros de Mora</v>
      </c>
    </row>
    <row r="775" spans="1:21" ht="75">
      <c r="A775" s="23"/>
      <c r="B775" s="29"/>
      <c r="C775" s="20" t="s">
        <v>781</v>
      </c>
      <c r="D775" s="20" t="s">
        <v>786</v>
      </c>
      <c r="E775" s="20" t="s">
        <v>791</v>
      </c>
      <c r="F775" s="20" t="s">
        <v>781</v>
      </c>
      <c r="G775" s="20" t="s">
        <v>783</v>
      </c>
      <c r="H775" s="20" t="s">
        <v>784</v>
      </c>
      <c r="I775" s="20" t="s">
        <v>788</v>
      </c>
      <c r="J775" s="20" t="s">
        <v>787</v>
      </c>
      <c r="K775" s="16" t="str">
        <f>IF(Tabela813[[#This Row],[C]]&lt;&gt;"",IF(Tabela813[[#This Row],[RED]]&lt;&gt;"",(Tabela813[[#This Row],[RED]] &amp; "."),"") &amp; CONCATENATE(Tabela813[[#This Row],[C]],".",Tabela813[[#This Row],[O]],".",Tabela813[[#This Row],[E]],".",Tabela813[[#This Row],[D1]],".",Tabela813[[#This Row],[D2]],".",Tabela813[[#This Row],[D3]],".",Tabela813[[#This Row],[T]],".",Tabela813[[#This Row],[D4]]),"")</f>
        <v>1.6.4.1.01.0.7.00</v>
      </c>
      <c r="L775" s="21" t="s">
        <v>4099</v>
      </c>
      <c r="M775" s="16" t="str">
        <f t="shared" si="12"/>
        <v>A</v>
      </c>
      <c r="N775" s="16">
        <f>IF(VALUE(Tabela813[[#This Row],[RED]]) &gt; 0,1,0) + IF(VALUE(J775)&gt;0,8,IF(VALUE(I775)&gt;0,7,IF(VALUE(H775)&gt;0,6,IF(VALUE(G775)&gt;0,5,IF(VALUE(F775)&gt;0,4,IF(VALUE(E775)&gt;0,3,IF(VALUE(D775)&gt;0,2,1)))))))</f>
        <v>7</v>
      </c>
      <c r="O775" s="20" t="s">
        <v>50</v>
      </c>
      <c r="P775" s="1" t="s">
        <v>314</v>
      </c>
      <c r="Q775" s="1"/>
      <c r="R775" s="16"/>
      <c r="T775" s="7" t="str">
        <f>Tabela813[[#This Row],[NR]]&amp;" - "&amp;Tabela813[[#This Row],[Especificação]]</f>
        <v>1.6.4.1.01.0.7.00 - Retorno de Operações, Juros e Encargos Financeiros - Dívida Ativa - Multas da Dívida Ativa</v>
      </c>
      <c r="U775" s="7" t="str">
        <f>Tabela813[[#This Row],[NR]]&amp; " - "&amp;Tabela813[[#This Row],[Especificação]]</f>
        <v>1.6.4.1.01.0.7.00 - Retorno de Operações, Juros e Encargos Financeiros - Dívida Ativa - Multas da Dívida Ativa</v>
      </c>
    </row>
    <row r="776" spans="1:21" ht="75">
      <c r="A776" s="23"/>
      <c r="B776" s="29"/>
      <c r="C776" s="20" t="s">
        <v>781</v>
      </c>
      <c r="D776" s="20" t="s">
        <v>786</v>
      </c>
      <c r="E776" s="20" t="s">
        <v>791</v>
      </c>
      <c r="F776" s="20" t="s">
        <v>781</v>
      </c>
      <c r="G776" s="20" t="s">
        <v>783</v>
      </c>
      <c r="H776" s="20" t="s">
        <v>784</v>
      </c>
      <c r="I776" s="20" t="s">
        <v>789</v>
      </c>
      <c r="J776" s="20" t="s">
        <v>787</v>
      </c>
      <c r="K776" s="16" t="str">
        <f>IF(Tabela813[[#This Row],[C]]&lt;&gt;"",IF(Tabela813[[#This Row],[RED]]&lt;&gt;"",(Tabela813[[#This Row],[RED]] &amp; "."),"") &amp; CONCATENATE(Tabela813[[#This Row],[C]],".",Tabela813[[#This Row],[O]],".",Tabela813[[#This Row],[E]],".",Tabela813[[#This Row],[D1]],".",Tabela813[[#This Row],[D2]],".",Tabela813[[#This Row],[D3]],".",Tabela813[[#This Row],[T]],".",Tabela813[[#This Row],[D4]]),"")</f>
        <v>1.6.4.1.01.0.8.00</v>
      </c>
      <c r="L776" s="21" t="s">
        <v>4100</v>
      </c>
      <c r="M776" s="16" t="str">
        <f t="shared" si="12"/>
        <v>A</v>
      </c>
      <c r="N776" s="16">
        <f>IF(VALUE(Tabela813[[#This Row],[RED]]) &gt; 0,1,0) + IF(VALUE(J776)&gt;0,8,IF(VALUE(I776)&gt;0,7,IF(VALUE(H776)&gt;0,6,IF(VALUE(G776)&gt;0,5,IF(VALUE(F776)&gt;0,4,IF(VALUE(E776)&gt;0,3,IF(VALUE(D776)&gt;0,2,1)))))))</f>
        <v>7</v>
      </c>
      <c r="O776" s="20" t="s">
        <v>50</v>
      </c>
      <c r="P776" s="1" t="s">
        <v>314</v>
      </c>
      <c r="Q776" s="1"/>
      <c r="R776" s="16"/>
      <c r="T776" s="7" t="str">
        <f>Tabela813[[#This Row],[NR]]&amp;" - "&amp;Tabela813[[#This Row],[Especificação]]</f>
        <v>1.6.4.1.01.0.8.00 - Retorno de Operações, Juros e Encargos Financeiros - Juros de Mora da Dívida Ativa</v>
      </c>
      <c r="U776" s="7" t="str">
        <f>Tabela813[[#This Row],[NR]]&amp; " - "&amp;Tabela813[[#This Row],[Especificação]]</f>
        <v>1.6.4.1.01.0.8.00 - Retorno de Operações, Juros e Encargos Financeiros - Juros de Mora da Dívida Ativa</v>
      </c>
    </row>
    <row r="777" spans="1:21">
      <c r="A777" s="23"/>
      <c r="B777" s="29"/>
      <c r="C777" s="20" t="s">
        <v>781</v>
      </c>
      <c r="D777" s="20" t="s">
        <v>786</v>
      </c>
      <c r="E777" s="20" t="s">
        <v>793</v>
      </c>
      <c r="F777" s="20" t="s">
        <v>784</v>
      </c>
      <c r="G777" s="20" t="s">
        <v>787</v>
      </c>
      <c r="H777" s="20" t="s">
        <v>784</v>
      </c>
      <c r="I777" s="20" t="s">
        <v>784</v>
      </c>
      <c r="J777" s="20" t="s">
        <v>787</v>
      </c>
      <c r="K777" s="16" t="str">
        <f>IF(Tabela813[[#This Row],[C]]&lt;&gt;"",IF(Tabela813[[#This Row],[RED]]&lt;&gt;"",(Tabela813[[#This Row],[RED]] &amp; "."),"") &amp; CONCATENATE(Tabela813[[#This Row],[C]],".",Tabela813[[#This Row],[O]],".",Tabela813[[#This Row],[E]],".",Tabela813[[#This Row],[D1]],".",Tabela813[[#This Row],[D2]],".",Tabela813[[#This Row],[D3]],".",Tabela813[[#This Row],[T]],".",Tabela813[[#This Row],[D4]]),"")</f>
        <v>1.6.9.0.00.0.0.00</v>
      </c>
      <c r="L777" s="21" t="s">
        <v>315</v>
      </c>
      <c r="M777" s="16" t="str">
        <f t="shared" si="12"/>
        <v>S</v>
      </c>
      <c r="N777" s="16">
        <f>IF(VALUE(Tabela813[[#This Row],[RED]]) &gt; 0,1,0) + IF(VALUE(J777)&gt;0,8,IF(VALUE(I777)&gt;0,7,IF(VALUE(H777)&gt;0,6,IF(VALUE(G777)&gt;0,5,IF(VALUE(F777)&gt;0,4,IF(VALUE(E777)&gt;0,3,IF(VALUE(D777)&gt;0,2,1)))))))</f>
        <v>3</v>
      </c>
      <c r="O777" s="20" t="s">
        <v>44</v>
      </c>
      <c r="P777" s="1" t="s">
        <v>316</v>
      </c>
      <c r="Q777" s="1"/>
      <c r="R777" s="16"/>
      <c r="T777" s="7" t="str">
        <f>Tabela813[[#This Row],[NR]]&amp;" - "&amp;Tabela813[[#This Row],[Especificação]]</f>
        <v>1.6.9.0.00.0.0.00 - Outros Serviços</v>
      </c>
      <c r="U777" s="7" t="str">
        <f>Tabela813[[#This Row],[NR]]&amp; " - "&amp;Tabela813[[#This Row],[Especificação]]</f>
        <v>1.6.9.0.00.0.0.00 - Outros Serviços</v>
      </c>
    </row>
    <row r="778" spans="1:21">
      <c r="A778" s="23"/>
      <c r="B778" s="29"/>
      <c r="C778" s="20" t="s">
        <v>781</v>
      </c>
      <c r="D778" s="20" t="s">
        <v>786</v>
      </c>
      <c r="E778" s="20" t="s">
        <v>793</v>
      </c>
      <c r="F778" s="20" t="s">
        <v>793</v>
      </c>
      <c r="G778" s="20" t="s">
        <v>787</v>
      </c>
      <c r="H778" s="20" t="s">
        <v>784</v>
      </c>
      <c r="I778" s="20" t="s">
        <v>784</v>
      </c>
      <c r="J778" s="20" t="s">
        <v>787</v>
      </c>
      <c r="K778" s="16" t="str">
        <f>IF(Tabela813[[#This Row],[C]]&lt;&gt;"",IF(Tabela813[[#This Row],[RED]]&lt;&gt;"",(Tabela813[[#This Row],[RED]] &amp; "."),"") &amp; CONCATENATE(Tabela813[[#This Row],[C]],".",Tabela813[[#This Row],[O]],".",Tabela813[[#This Row],[E]],".",Tabela813[[#This Row],[D1]],".",Tabela813[[#This Row],[D2]],".",Tabela813[[#This Row],[D3]],".",Tabela813[[#This Row],[T]],".",Tabela813[[#This Row],[D4]]),"")</f>
        <v>1.6.9.9.00.0.0.00</v>
      </c>
      <c r="L778" s="21" t="s">
        <v>315</v>
      </c>
      <c r="M778" s="16" t="str">
        <f t="shared" si="12"/>
        <v>S</v>
      </c>
      <c r="N778" s="16">
        <f>IF(VALUE(Tabela813[[#This Row],[RED]]) &gt; 0,1,0) + IF(VALUE(J778)&gt;0,8,IF(VALUE(I778)&gt;0,7,IF(VALUE(H778)&gt;0,6,IF(VALUE(G778)&gt;0,5,IF(VALUE(F778)&gt;0,4,IF(VALUE(E778)&gt;0,3,IF(VALUE(D778)&gt;0,2,1)))))))</f>
        <v>4</v>
      </c>
      <c r="O778" s="20" t="s">
        <v>44</v>
      </c>
      <c r="P778" s="1" t="s">
        <v>316</v>
      </c>
      <c r="Q778" s="1"/>
      <c r="R778" s="16"/>
      <c r="T778" s="7" t="str">
        <f>Tabela813[[#This Row],[NR]]&amp;" - "&amp;Tabela813[[#This Row],[Especificação]]</f>
        <v>1.6.9.9.00.0.0.00 - Outros Serviços</v>
      </c>
      <c r="U778" s="7" t="str">
        <f>Tabela813[[#This Row],[NR]]&amp; " - "&amp;Tabela813[[#This Row],[Especificação]]</f>
        <v>1.6.9.9.00.0.0.00 - Outros Serviços</v>
      </c>
    </row>
    <row r="779" spans="1:21">
      <c r="A779" s="23"/>
      <c r="B779" s="29"/>
      <c r="C779" s="20" t="s">
        <v>781</v>
      </c>
      <c r="D779" s="20" t="s">
        <v>786</v>
      </c>
      <c r="E779" s="20" t="s">
        <v>793</v>
      </c>
      <c r="F779" s="20" t="s">
        <v>793</v>
      </c>
      <c r="G779" s="20" t="s">
        <v>807</v>
      </c>
      <c r="H779" s="20" t="s">
        <v>784</v>
      </c>
      <c r="I779" s="20" t="s">
        <v>784</v>
      </c>
      <c r="J779" s="20" t="s">
        <v>787</v>
      </c>
      <c r="K779" s="16" t="str">
        <f>IF(Tabela813[[#This Row],[C]]&lt;&gt;"",IF(Tabela813[[#This Row],[RED]]&lt;&gt;"",(Tabela813[[#This Row],[RED]] &amp; "."),"") &amp; CONCATENATE(Tabela813[[#This Row],[C]],".",Tabela813[[#This Row],[O]],".",Tabela813[[#This Row],[E]],".",Tabela813[[#This Row],[D1]],".",Tabela813[[#This Row],[D2]],".",Tabela813[[#This Row],[D3]],".",Tabela813[[#This Row],[T]],".",Tabela813[[#This Row],[D4]]),"")</f>
        <v>1.6.9.9.50.0.0.00</v>
      </c>
      <c r="L779" s="21" t="s">
        <v>3253</v>
      </c>
      <c r="M779" s="16" t="str">
        <f t="shared" si="12"/>
        <v>S</v>
      </c>
      <c r="N779" s="16">
        <f>IF(VALUE(Tabela813[[#This Row],[RED]]) &gt; 0,1,0) + IF(VALUE(J779)&gt;0,8,IF(VALUE(I779)&gt;0,7,IF(VALUE(H779)&gt;0,6,IF(VALUE(G779)&gt;0,5,IF(VALUE(F779)&gt;0,4,IF(VALUE(E779)&gt;0,3,IF(VALUE(D779)&gt;0,2,1)))))))</f>
        <v>5</v>
      </c>
      <c r="O779" s="20" t="s">
        <v>54</v>
      </c>
      <c r="P779" s="1" t="s">
        <v>3255</v>
      </c>
      <c r="Q779" s="1"/>
      <c r="R779" s="16" t="s">
        <v>14</v>
      </c>
      <c r="T779" s="7" t="str">
        <f>Tabela813[[#This Row],[NR]]&amp;" - "&amp;Tabela813[[#This Row],[Especificação]]</f>
        <v>1.6.9.9.50.0.0.00 - Serviços Sujeitos à Regulação</v>
      </c>
      <c r="U779" s="7" t="str">
        <f>Tabela813[[#This Row],[NR]]&amp; " - "&amp;Tabela813[[#This Row],[Especificação]]</f>
        <v>1.6.9.9.50.0.0.00 - Serviços Sujeitos à Regulação</v>
      </c>
    </row>
    <row r="780" spans="1:21" ht="30">
      <c r="A780" s="23"/>
      <c r="B780" s="29"/>
      <c r="C780" s="20" t="s">
        <v>781</v>
      </c>
      <c r="D780" s="20" t="s">
        <v>786</v>
      </c>
      <c r="E780" s="20" t="s">
        <v>793</v>
      </c>
      <c r="F780" s="20" t="s">
        <v>793</v>
      </c>
      <c r="G780" s="20" t="s">
        <v>807</v>
      </c>
      <c r="H780" s="20" t="s">
        <v>781</v>
      </c>
      <c r="I780" s="20" t="s">
        <v>784</v>
      </c>
      <c r="J780" s="20" t="s">
        <v>787</v>
      </c>
      <c r="K780" s="16" t="str">
        <f>IF(Tabela813[[#This Row],[C]]&lt;&gt;"",IF(Tabela813[[#This Row],[RED]]&lt;&gt;"",(Tabela813[[#This Row],[RED]] &amp; "."),"") &amp; CONCATENATE(Tabela813[[#This Row],[C]],".",Tabela813[[#This Row],[O]],".",Tabela813[[#This Row],[E]],".",Tabela813[[#This Row],[D1]],".",Tabela813[[#This Row],[D2]],".",Tabela813[[#This Row],[D3]],".",Tabela813[[#This Row],[T]],".",Tabela813[[#This Row],[D4]]),"")</f>
        <v>1.6.9.9.50.1.0.00</v>
      </c>
      <c r="L780" s="21" t="s">
        <v>4101</v>
      </c>
      <c r="M780" s="16" t="str">
        <f t="shared" si="12"/>
        <v>S</v>
      </c>
      <c r="N780" s="16">
        <f>IF(VALUE(Tabela813[[#This Row],[RED]]) &gt; 0,1,0) + IF(VALUE(J780)&gt;0,8,IF(VALUE(I780)&gt;0,7,IF(VALUE(H780)&gt;0,6,IF(VALUE(G780)&gt;0,5,IF(VALUE(F780)&gt;0,4,IF(VALUE(E780)&gt;0,3,IF(VALUE(D780)&gt;0,2,1)))))))</f>
        <v>6</v>
      </c>
      <c r="O780" s="20" t="s">
        <v>54</v>
      </c>
      <c r="P780" s="1" t="s">
        <v>3256</v>
      </c>
      <c r="Q780" s="1" t="s">
        <v>3257</v>
      </c>
      <c r="R780" s="16" t="s">
        <v>14</v>
      </c>
      <c r="T780" s="7" t="str">
        <f>Tabela813[[#This Row],[NR]]&amp;" - "&amp;Tabela813[[#This Row],[Especificação]]</f>
        <v>1.6.9.9.50.1.0.00 - Serviços de Saneamento Básico - Abastecimento de Água</v>
      </c>
      <c r="U780" s="7" t="str">
        <f>Tabela813[[#This Row],[NR]]&amp; " - "&amp;Tabela813[[#This Row],[Especificação]]</f>
        <v>1.6.9.9.50.1.0.00 - Serviços de Saneamento Básico - Abastecimento de Água</v>
      </c>
    </row>
    <row r="781" spans="1:21" ht="30">
      <c r="A781" s="23"/>
      <c r="B781" s="29"/>
      <c r="C781" s="20" t="s">
        <v>781</v>
      </c>
      <c r="D781" s="20" t="s">
        <v>786</v>
      </c>
      <c r="E781" s="20" t="s">
        <v>793</v>
      </c>
      <c r="F781" s="20" t="s">
        <v>793</v>
      </c>
      <c r="G781" s="20" t="s">
        <v>807</v>
      </c>
      <c r="H781" s="20" t="s">
        <v>781</v>
      </c>
      <c r="I781" s="20" t="s">
        <v>781</v>
      </c>
      <c r="J781" s="20" t="s">
        <v>787</v>
      </c>
      <c r="K781" s="16" t="str">
        <f>IF(Tabela813[[#This Row],[C]]&lt;&gt;"",IF(Tabela813[[#This Row],[RED]]&lt;&gt;"",(Tabela813[[#This Row],[RED]] &amp; "."),"") &amp; CONCATENATE(Tabela813[[#This Row],[C]],".",Tabela813[[#This Row],[O]],".",Tabela813[[#This Row],[E]],".",Tabela813[[#This Row],[D1]],".",Tabela813[[#This Row],[D2]],".",Tabela813[[#This Row],[D3]],".",Tabela813[[#This Row],[T]],".",Tabela813[[#This Row],[D4]]),"")</f>
        <v>1.6.9.9.50.1.1.00</v>
      </c>
      <c r="L781" s="21" t="s">
        <v>4102</v>
      </c>
      <c r="M781" s="16" t="str">
        <f t="shared" si="12"/>
        <v>A</v>
      </c>
      <c r="N781" s="16">
        <f>IF(VALUE(Tabela813[[#This Row],[RED]]) &gt; 0,1,0) + IF(VALUE(J781)&gt;0,8,IF(VALUE(I781)&gt;0,7,IF(VALUE(H781)&gt;0,6,IF(VALUE(G781)&gt;0,5,IF(VALUE(F781)&gt;0,4,IF(VALUE(E781)&gt;0,3,IF(VALUE(D781)&gt;0,2,1)))))))</f>
        <v>7</v>
      </c>
      <c r="O781" s="20" t="s">
        <v>54</v>
      </c>
      <c r="P781" s="1" t="s">
        <v>3256</v>
      </c>
      <c r="Q781" s="1"/>
      <c r="R781" s="16" t="s">
        <v>14</v>
      </c>
      <c r="T781" s="7" t="str">
        <f>Tabela813[[#This Row],[NR]]&amp;" - "&amp;Tabela813[[#This Row],[Especificação]]</f>
        <v>1.6.9.9.50.1.1.00 - Serviços de Saneamento Básico - Abastecimento de Água - Principal</v>
      </c>
      <c r="U781" s="7" t="str">
        <f>Tabela813[[#This Row],[NR]]&amp; " - "&amp;Tabela813[[#This Row],[Especificação]]</f>
        <v>1.6.9.9.50.1.1.00 - Serviços de Saneamento Básico - Abastecimento de Água - Principal</v>
      </c>
    </row>
    <row r="782" spans="1:21" ht="30">
      <c r="A782" s="23"/>
      <c r="B782" s="29"/>
      <c r="C782" s="20" t="s">
        <v>781</v>
      </c>
      <c r="D782" s="20" t="s">
        <v>786</v>
      </c>
      <c r="E782" s="20" t="s">
        <v>793</v>
      </c>
      <c r="F782" s="20" t="s">
        <v>793</v>
      </c>
      <c r="G782" s="20" t="s">
        <v>807</v>
      </c>
      <c r="H782" s="20" t="s">
        <v>781</v>
      </c>
      <c r="I782" s="20" t="s">
        <v>790</v>
      </c>
      <c r="J782" s="20" t="s">
        <v>787</v>
      </c>
      <c r="K782" s="16" t="str">
        <f>IF(Tabela813[[#This Row],[C]]&lt;&gt;"",IF(Tabela813[[#This Row],[RED]]&lt;&gt;"",(Tabela813[[#This Row],[RED]] &amp; "."),"") &amp; CONCATENATE(Tabela813[[#This Row],[C]],".",Tabela813[[#This Row],[O]],".",Tabela813[[#This Row],[E]],".",Tabela813[[#This Row],[D1]],".",Tabela813[[#This Row],[D2]],".",Tabela813[[#This Row],[D3]],".",Tabela813[[#This Row],[T]],".",Tabela813[[#This Row],[D4]]),"")</f>
        <v>1.6.9.9.50.1.2.00</v>
      </c>
      <c r="L782" s="21" t="s">
        <v>4103</v>
      </c>
      <c r="M782" s="16" t="str">
        <f t="shared" si="12"/>
        <v>A</v>
      </c>
      <c r="N782" s="16">
        <f>IF(VALUE(Tabela813[[#This Row],[RED]]) &gt; 0,1,0) + IF(VALUE(J782)&gt;0,8,IF(VALUE(I782)&gt;0,7,IF(VALUE(H782)&gt;0,6,IF(VALUE(G782)&gt;0,5,IF(VALUE(F782)&gt;0,4,IF(VALUE(E782)&gt;0,3,IF(VALUE(D782)&gt;0,2,1)))))))</f>
        <v>7</v>
      </c>
      <c r="O782" s="20" t="s">
        <v>54</v>
      </c>
      <c r="P782" s="1" t="s">
        <v>3256</v>
      </c>
      <c r="Q782" s="1"/>
      <c r="R782" s="16" t="s">
        <v>14</v>
      </c>
      <c r="T782" s="7" t="str">
        <f>Tabela813[[#This Row],[NR]]&amp;" - "&amp;Tabela813[[#This Row],[Especificação]]</f>
        <v>1.6.9.9.50.1.2.00 - Serviços de Saneamento Básico - Abastecimento de Água - Multas e Juros de Mora</v>
      </c>
      <c r="U782" s="7" t="str">
        <f>Tabela813[[#This Row],[NR]]&amp; " - "&amp;Tabela813[[#This Row],[Especificação]]</f>
        <v>1.6.9.9.50.1.2.00 - Serviços de Saneamento Básico - Abastecimento de Água - Multas e Juros de Mora</v>
      </c>
    </row>
    <row r="783" spans="1:21" ht="30">
      <c r="A783" s="23"/>
      <c r="B783" s="29"/>
      <c r="C783" s="20" t="s">
        <v>781</v>
      </c>
      <c r="D783" s="20" t="s">
        <v>786</v>
      </c>
      <c r="E783" s="20" t="s">
        <v>793</v>
      </c>
      <c r="F783" s="20" t="s">
        <v>793</v>
      </c>
      <c r="G783" s="20" t="s">
        <v>807</v>
      </c>
      <c r="H783" s="20" t="s">
        <v>781</v>
      </c>
      <c r="I783" s="20" t="s">
        <v>782</v>
      </c>
      <c r="J783" s="20" t="s">
        <v>787</v>
      </c>
      <c r="K783" s="16" t="str">
        <f>IF(Tabela813[[#This Row],[C]]&lt;&gt;"",IF(Tabela813[[#This Row],[RED]]&lt;&gt;"",(Tabela813[[#This Row],[RED]] &amp; "."),"") &amp; CONCATENATE(Tabela813[[#This Row],[C]],".",Tabela813[[#This Row],[O]],".",Tabela813[[#This Row],[E]],".",Tabela813[[#This Row],[D1]],".",Tabela813[[#This Row],[D2]],".",Tabela813[[#This Row],[D3]],".",Tabela813[[#This Row],[T]],".",Tabela813[[#This Row],[D4]]),"")</f>
        <v>1.6.9.9.50.1.3.00</v>
      </c>
      <c r="L783" s="21" t="s">
        <v>4104</v>
      </c>
      <c r="M783" s="16" t="str">
        <f t="shared" si="12"/>
        <v>A</v>
      </c>
      <c r="N783" s="16">
        <f>IF(VALUE(Tabela813[[#This Row],[RED]]) &gt; 0,1,0) + IF(VALUE(J783)&gt;0,8,IF(VALUE(I783)&gt;0,7,IF(VALUE(H783)&gt;0,6,IF(VALUE(G783)&gt;0,5,IF(VALUE(F783)&gt;0,4,IF(VALUE(E783)&gt;0,3,IF(VALUE(D783)&gt;0,2,1)))))))</f>
        <v>7</v>
      </c>
      <c r="O783" s="20" t="s">
        <v>54</v>
      </c>
      <c r="P783" s="1" t="s">
        <v>3256</v>
      </c>
      <c r="Q783" s="1"/>
      <c r="R783" s="16" t="s">
        <v>14</v>
      </c>
      <c r="T783" s="7" t="str">
        <f>Tabela813[[#This Row],[NR]]&amp;" - "&amp;Tabela813[[#This Row],[Especificação]]</f>
        <v>1.6.9.9.50.1.3.00 - Serviços de Saneamento Básico - Abastecimento de Água - Dívida Ativa</v>
      </c>
      <c r="U783" s="7" t="str">
        <f>Tabela813[[#This Row],[NR]]&amp; " - "&amp;Tabela813[[#This Row],[Especificação]]</f>
        <v>1.6.9.9.50.1.3.00 - Serviços de Saneamento Básico - Abastecimento de Água - Dívida Ativa</v>
      </c>
    </row>
    <row r="784" spans="1:21" ht="30">
      <c r="A784" s="23"/>
      <c r="B784" s="29"/>
      <c r="C784" s="20" t="s">
        <v>781</v>
      </c>
      <c r="D784" s="20" t="s">
        <v>786</v>
      </c>
      <c r="E784" s="20" t="s">
        <v>793</v>
      </c>
      <c r="F784" s="20" t="s">
        <v>793</v>
      </c>
      <c r="G784" s="20" t="s">
        <v>807</v>
      </c>
      <c r="H784" s="20" t="s">
        <v>781</v>
      </c>
      <c r="I784" s="20" t="s">
        <v>791</v>
      </c>
      <c r="J784" s="20" t="s">
        <v>787</v>
      </c>
      <c r="K784" s="16" t="str">
        <f>IF(Tabela813[[#This Row],[C]]&lt;&gt;"",IF(Tabela813[[#This Row],[RED]]&lt;&gt;"",(Tabela813[[#This Row],[RED]] &amp; "."),"") &amp; CONCATENATE(Tabela813[[#This Row],[C]],".",Tabela813[[#This Row],[O]],".",Tabela813[[#This Row],[E]],".",Tabela813[[#This Row],[D1]],".",Tabela813[[#This Row],[D2]],".",Tabela813[[#This Row],[D3]],".",Tabela813[[#This Row],[T]],".",Tabela813[[#This Row],[D4]]),"")</f>
        <v>1.6.9.9.50.1.4.00</v>
      </c>
      <c r="L784" s="21" t="s">
        <v>4105</v>
      </c>
      <c r="M784" s="16" t="str">
        <f t="shared" si="12"/>
        <v>A</v>
      </c>
      <c r="N784" s="16">
        <f>IF(VALUE(Tabela813[[#This Row],[RED]]) &gt; 0,1,0) + IF(VALUE(J784)&gt;0,8,IF(VALUE(I784)&gt;0,7,IF(VALUE(H784)&gt;0,6,IF(VALUE(G784)&gt;0,5,IF(VALUE(F784)&gt;0,4,IF(VALUE(E784)&gt;0,3,IF(VALUE(D784)&gt;0,2,1)))))))</f>
        <v>7</v>
      </c>
      <c r="O784" s="20" t="s">
        <v>54</v>
      </c>
      <c r="P784" s="1" t="s">
        <v>3256</v>
      </c>
      <c r="Q784" s="1"/>
      <c r="R784" s="16" t="s">
        <v>14</v>
      </c>
      <c r="T784" s="7" t="str">
        <f>Tabela813[[#This Row],[NR]]&amp;" - "&amp;Tabela813[[#This Row],[Especificação]]</f>
        <v>1.6.9.9.50.1.4.00 - Serviços de Saneamento Básico - Abastecimento de Água - Dívida Ativa - Multas e Juros de Mora da Dívida Ativa</v>
      </c>
      <c r="U784" s="7" t="str">
        <f>Tabela813[[#This Row],[NR]]&amp; " - "&amp;Tabela813[[#This Row],[Especificação]]</f>
        <v>1.6.9.9.50.1.4.00 - Serviços de Saneamento Básico - Abastecimento de Água - Dívida Ativa - Multas e Juros de Mora da Dívida Ativa</v>
      </c>
    </row>
    <row r="785" spans="1:21" ht="30">
      <c r="A785" s="23"/>
      <c r="B785" s="29"/>
      <c r="C785" s="20" t="s">
        <v>781</v>
      </c>
      <c r="D785" s="20" t="s">
        <v>786</v>
      </c>
      <c r="E785" s="20" t="s">
        <v>793</v>
      </c>
      <c r="F785" s="20" t="s">
        <v>793</v>
      </c>
      <c r="G785" s="20" t="s">
        <v>807</v>
      </c>
      <c r="H785" s="20" t="s">
        <v>781</v>
      </c>
      <c r="I785" s="20" t="s">
        <v>792</v>
      </c>
      <c r="J785" s="20" t="s">
        <v>787</v>
      </c>
      <c r="K785" s="16" t="str">
        <f>IF(Tabela813[[#This Row],[C]]&lt;&gt;"",IF(Tabela813[[#This Row],[RED]]&lt;&gt;"",(Tabela813[[#This Row],[RED]] &amp; "."),"") &amp; CONCATENATE(Tabela813[[#This Row],[C]],".",Tabela813[[#This Row],[O]],".",Tabela813[[#This Row],[E]],".",Tabela813[[#This Row],[D1]],".",Tabela813[[#This Row],[D2]],".",Tabela813[[#This Row],[D3]],".",Tabela813[[#This Row],[T]],".",Tabela813[[#This Row],[D4]]),"")</f>
        <v>1.6.9.9.50.1.5.00</v>
      </c>
      <c r="L785" s="21" t="s">
        <v>4106</v>
      </c>
      <c r="M785" s="16" t="str">
        <f t="shared" si="12"/>
        <v>A</v>
      </c>
      <c r="N785" s="16">
        <f>IF(VALUE(Tabela813[[#This Row],[RED]]) &gt; 0,1,0) + IF(VALUE(J785)&gt;0,8,IF(VALUE(I785)&gt;0,7,IF(VALUE(H785)&gt;0,6,IF(VALUE(G785)&gt;0,5,IF(VALUE(F785)&gt;0,4,IF(VALUE(E785)&gt;0,3,IF(VALUE(D785)&gt;0,2,1)))))))</f>
        <v>7</v>
      </c>
      <c r="O785" s="20" t="s">
        <v>54</v>
      </c>
      <c r="P785" s="1" t="s">
        <v>3256</v>
      </c>
      <c r="Q785" s="1"/>
      <c r="R785" s="16" t="s">
        <v>14</v>
      </c>
      <c r="T785" s="7" t="str">
        <f>Tabela813[[#This Row],[NR]]&amp;" - "&amp;Tabela813[[#This Row],[Especificação]]</f>
        <v>1.6.9.9.50.1.5.00 - Serviços de Saneamento Básico - Abastecimento de Água - Multas</v>
      </c>
      <c r="U785" s="7" t="str">
        <f>Tabela813[[#This Row],[NR]]&amp; " - "&amp;Tabela813[[#This Row],[Especificação]]</f>
        <v>1.6.9.9.50.1.5.00 - Serviços de Saneamento Básico - Abastecimento de Água - Multas</v>
      </c>
    </row>
    <row r="786" spans="1:21" ht="30">
      <c r="A786" s="23"/>
      <c r="B786" s="29"/>
      <c r="C786" s="20" t="s">
        <v>781</v>
      </c>
      <c r="D786" s="20" t="s">
        <v>786</v>
      </c>
      <c r="E786" s="20" t="s">
        <v>793</v>
      </c>
      <c r="F786" s="20" t="s">
        <v>793</v>
      </c>
      <c r="G786" s="20" t="s">
        <v>807</v>
      </c>
      <c r="H786" s="20" t="s">
        <v>781</v>
      </c>
      <c r="I786" s="20" t="s">
        <v>786</v>
      </c>
      <c r="J786" s="20" t="s">
        <v>787</v>
      </c>
      <c r="K786" s="16" t="str">
        <f>IF(Tabela813[[#This Row],[C]]&lt;&gt;"",IF(Tabela813[[#This Row],[RED]]&lt;&gt;"",(Tabela813[[#This Row],[RED]] &amp; "."),"") &amp; CONCATENATE(Tabela813[[#This Row],[C]],".",Tabela813[[#This Row],[O]],".",Tabela813[[#This Row],[E]],".",Tabela813[[#This Row],[D1]],".",Tabela813[[#This Row],[D2]],".",Tabela813[[#This Row],[D3]],".",Tabela813[[#This Row],[T]],".",Tabela813[[#This Row],[D4]]),"")</f>
        <v>1.6.9.9.50.1.6.00</v>
      </c>
      <c r="L786" s="21" t="s">
        <v>4107</v>
      </c>
      <c r="M786" s="16" t="str">
        <f t="shared" si="12"/>
        <v>A</v>
      </c>
      <c r="N786" s="16">
        <f>IF(VALUE(Tabela813[[#This Row],[RED]]) &gt; 0,1,0) + IF(VALUE(J786)&gt;0,8,IF(VALUE(I786)&gt;0,7,IF(VALUE(H786)&gt;0,6,IF(VALUE(G786)&gt;0,5,IF(VALUE(F786)&gt;0,4,IF(VALUE(E786)&gt;0,3,IF(VALUE(D786)&gt;0,2,1)))))))</f>
        <v>7</v>
      </c>
      <c r="O786" s="20" t="s">
        <v>54</v>
      </c>
      <c r="P786" s="1" t="s">
        <v>3256</v>
      </c>
      <c r="Q786" s="1"/>
      <c r="R786" s="16" t="s">
        <v>14</v>
      </c>
      <c r="T786" s="7" t="str">
        <f>Tabela813[[#This Row],[NR]]&amp;" - "&amp;Tabela813[[#This Row],[Especificação]]</f>
        <v>1.6.9.9.50.1.6.00 - Serviços de Saneamento Básico - Abastecimento de Água - Juros de Mora</v>
      </c>
      <c r="U786" s="7" t="str">
        <f>Tabela813[[#This Row],[NR]]&amp; " - "&amp;Tabela813[[#This Row],[Especificação]]</f>
        <v>1.6.9.9.50.1.6.00 - Serviços de Saneamento Básico - Abastecimento de Água - Juros de Mora</v>
      </c>
    </row>
    <row r="787" spans="1:21" ht="30">
      <c r="A787" s="23"/>
      <c r="B787" s="29"/>
      <c r="C787" s="20" t="s">
        <v>781</v>
      </c>
      <c r="D787" s="20" t="s">
        <v>786</v>
      </c>
      <c r="E787" s="20" t="s">
        <v>793</v>
      </c>
      <c r="F787" s="20" t="s">
        <v>793</v>
      </c>
      <c r="G787" s="20" t="s">
        <v>807</v>
      </c>
      <c r="H787" s="20" t="s">
        <v>781</v>
      </c>
      <c r="I787" s="20" t="s">
        <v>788</v>
      </c>
      <c r="J787" s="20" t="s">
        <v>787</v>
      </c>
      <c r="K787" s="16" t="str">
        <f>IF(Tabela813[[#This Row],[C]]&lt;&gt;"",IF(Tabela813[[#This Row],[RED]]&lt;&gt;"",(Tabela813[[#This Row],[RED]] &amp; "."),"") &amp; CONCATENATE(Tabela813[[#This Row],[C]],".",Tabela813[[#This Row],[O]],".",Tabela813[[#This Row],[E]],".",Tabela813[[#This Row],[D1]],".",Tabela813[[#This Row],[D2]],".",Tabela813[[#This Row],[D3]],".",Tabela813[[#This Row],[T]],".",Tabela813[[#This Row],[D4]]),"")</f>
        <v>1.6.9.9.50.1.7.00</v>
      </c>
      <c r="L787" s="21" t="s">
        <v>4108</v>
      </c>
      <c r="M787" s="16" t="str">
        <f t="shared" si="12"/>
        <v>A</v>
      </c>
      <c r="N787" s="16">
        <f>IF(VALUE(Tabela813[[#This Row],[RED]]) &gt; 0,1,0) + IF(VALUE(J787)&gt;0,8,IF(VALUE(I787)&gt;0,7,IF(VALUE(H787)&gt;0,6,IF(VALUE(G787)&gt;0,5,IF(VALUE(F787)&gt;0,4,IF(VALUE(E787)&gt;0,3,IF(VALUE(D787)&gt;0,2,1)))))))</f>
        <v>7</v>
      </c>
      <c r="O787" s="20" t="s">
        <v>54</v>
      </c>
      <c r="P787" s="1" t="s">
        <v>3256</v>
      </c>
      <c r="Q787" s="1"/>
      <c r="R787" s="16" t="s">
        <v>14</v>
      </c>
      <c r="T787" s="7" t="str">
        <f>Tabela813[[#This Row],[NR]]&amp;" - "&amp;Tabela813[[#This Row],[Especificação]]</f>
        <v>1.6.9.9.50.1.7.00 - Serviços de Saneamento Básico - Abastecimento de Água - Dívida Ativa - Multas da Dívida Ativa</v>
      </c>
      <c r="U787" s="7" t="str">
        <f>Tabela813[[#This Row],[NR]]&amp; " - "&amp;Tabela813[[#This Row],[Especificação]]</f>
        <v>1.6.9.9.50.1.7.00 - Serviços de Saneamento Básico - Abastecimento de Água - Dívida Ativa - Multas da Dívida Ativa</v>
      </c>
    </row>
    <row r="788" spans="1:21" ht="30">
      <c r="A788" s="23"/>
      <c r="B788" s="29"/>
      <c r="C788" s="20" t="s">
        <v>781</v>
      </c>
      <c r="D788" s="20" t="s">
        <v>786</v>
      </c>
      <c r="E788" s="20" t="s">
        <v>793</v>
      </c>
      <c r="F788" s="20" t="s">
        <v>793</v>
      </c>
      <c r="G788" s="20" t="s">
        <v>807</v>
      </c>
      <c r="H788" s="20" t="s">
        <v>781</v>
      </c>
      <c r="I788" s="20" t="s">
        <v>789</v>
      </c>
      <c r="J788" s="20" t="s">
        <v>787</v>
      </c>
      <c r="K788" s="16" t="str">
        <f>IF(Tabela813[[#This Row],[C]]&lt;&gt;"",IF(Tabela813[[#This Row],[RED]]&lt;&gt;"",(Tabela813[[#This Row],[RED]] &amp; "."),"") &amp; CONCATENATE(Tabela813[[#This Row],[C]],".",Tabela813[[#This Row],[O]],".",Tabela813[[#This Row],[E]],".",Tabela813[[#This Row],[D1]],".",Tabela813[[#This Row],[D2]],".",Tabela813[[#This Row],[D3]],".",Tabela813[[#This Row],[T]],".",Tabela813[[#This Row],[D4]]),"")</f>
        <v>1.6.9.9.50.1.8.00</v>
      </c>
      <c r="L788" s="21" t="s">
        <v>4109</v>
      </c>
      <c r="M788" s="16" t="str">
        <f t="shared" si="12"/>
        <v>A</v>
      </c>
      <c r="N788" s="16">
        <f>IF(VALUE(Tabela813[[#This Row],[RED]]) &gt; 0,1,0) + IF(VALUE(J788)&gt;0,8,IF(VALUE(I788)&gt;0,7,IF(VALUE(H788)&gt;0,6,IF(VALUE(G788)&gt;0,5,IF(VALUE(F788)&gt;0,4,IF(VALUE(E788)&gt;0,3,IF(VALUE(D788)&gt;0,2,1)))))))</f>
        <v>7</v>
      </c>
      <c r="O788" s="20" t="s">
        <v>54</v>
      </c>
      <c r="P788" s="1" t="s">
        <v>3256</v>
      </c>
      <c r="Q788" s="1"/>
      <c r="R788" s="16" t="s">
        <v>14</v>
      </c>
      <c r="T788" s="7" t="str">
        <f>Tabela813[[#This Row],[NR]]&amp;" - "&amp;Tabela813[[#This Row],[Especificação]]</f>
        <v>1.6.9.9.50.1.8.00 - Serviços de Saneamento Básico - Abastecimento de Água - Juros de Mora da Dívida Ativa</v>
      </c>
      <c r="U788" s="7" t="str">
        <f>Tabela813[[#This Row],[NR]]&amp; " - "&amp;Tabela813[[#This Row],[Especificação]]</f>
        <v>1.6.9.9.50.1.8.00 - Serviços de Saneamento Básico - Abastecimento de Água - Juros de Mora da Dívida Ativa</v>
      </c>
    </row>
    <row r="789" spans="1:21" ht="30">
      <c r="A789" s="23"/>
      <c r="B789" s="29"/>
      <c r="C789" s="20" t="s">
        <v>781</v>
      </c>
      <c r="D789" s="20" t="s">
        <v>786</v>
      </c>
      <c r="E789" s="20" t="s">
        <v>793</v>
      </c>
      <c r="F789" s="20" t="s">
        <v>793</v>
      </c>
      <c r="G789" s="20" t="s">
        <v>807</v>
      </c>
      <c r="H789" s="20" t="s">
        <v>790</v>
      </c>
      <c r="I789" s="20" t="s">
        <v>784</v>
      </c>
      <c r="J789" s="20" t="s">
        <v>787</v>
      </c>
      <c r="K789" s="16" t="str">
        <f>IF(Tabela813[[#This Row],[C]]&lt;&gt;"",IF(Tabela813[[#This Row],[RED]]&lt;&gt;"",(Tabela813[[#This Row],[RED]] &amp; "."),"") &amp; CONCATENATE(Tabela813[[#This Row],[C]],".",Tabela813[[#This Row],[O]],".",Tabela813[[#This Row],[E]],".",Tabela813[[#This Row],[D1]],".",Tabela813[[#This Row],[D2]],".",Tabela813[[#This Row],[D3]],".",Tabela813[[#This Row],[T]],".",Tabela813[[#This Row],[D4]]),"")</f>
        <v>1.6.9.9.50.2.0.00</v>
      </c>
      <c r="L789" s="21" t="s">
        <v>4110</v>
      </c>
      <c r="M789" s="16" t="str">
        <f t="shared" si="12"/>
        <v>S</v>
      </c>
      <c r="N789" s="16">
        <f>IF(VALUE(Tabela813[[#This Row],[RED]]) &gt; 0,1,0) + IF(VALUE(J789)&gt;0,8,IF(VALUE(I789)&gt;0,7,IF(VALUE(H789)&gt;0,6,IF(VALUE(G789)&gt;0,5,IF(VALUE(F789)&gt;0,4,IF(VALUE(E789)&gt;0,3,IF(VALUE(D789)&gt;0,2,1)))))))</f>
        <v>6</v>
      </c>
      <c r="O789" s="20" t="s">
        <v>54</v>
      </c>
      <c r="P789" s="1" t="s">
        <v>3260</v>
      </c>
      <c r="Q789" s="1"/>
      <c r="R789" s="16" t="s">
        <v>14</v>
      </c>
      <c r="T789" s="7" t="str">
        <f>Tabela813[[#This Row],[NR]]&amp;" - "&amp;Tabela813[[#This Row],[Especificação]]</f>
        <v>1.6.9.9.50.2.0.00 - Serviços de Saneamento Básico - Esgotamento Sanitário</v>
      </c>
      <c r="U789" s="7" t="str">
        <f>Tabela813[[#This Row],[NR]]&amp; " - "&amp;Tabela813[[#This Row],[Especificação]]</f>
        <v>1.6.9.9.50.2.0.00 - Serviços de Saneamento Básico - Esgotamento Sanitário</v>
      </c>
    </row>
    <row r="790" spans="1:21" ht="30">
      <c r="A790" s="23"/>
      <c r="B790" s="29"/>
      <c r="C790" s="20" t="s">
        <v>781</v>
      </c>
      <c r="D790" s="20" t="s">
        <v>786</v>
      </c>
      <c r="E790" s="20" t="s">
        <v>793</v>
      </c>
      <c r="F790" s="20" t="s">
        <v>793</v>
      </c>
      <c r="G790" s="20" t="s">
        <v>807</v>
      </c>
      <c r="H790" s="20" t="s">
        <v>790</v>
      </c>
      <c r="I790" s="20" t="s">
        <v>781</v>
      </c>
      <c r="J790" s="20" t="s">
        <v>787</v>
      </c>
      <c r="K790" s="16" t="str">
        <f>IF(Tabela813[[#This Row],[C]]&lt;&gt;"",IF(Tabela813[[#This Row],[RED]]&lt;&gt;"",(Tabela813[[#This Row],[RED]] &amp; "."),"") &amp; CONCATENATE(Tabela813[[#This Row],[C]],".",Tabela813[[#This Row],[O]],".",Tabela813[[#This Row],[E]],".",Tabela813[[#This Row],[D1]],".",Tabela813[[#This Row],[D2]],".",Tabela813[[#This Row],[D3]],".",Tabela813[[#This Row],[T]],".",Tabela813[[#This Row],[D4]]),"")</f>
        <v>1.6.9.9.50.2.1.00</v>
      </c>
      <c r="L790" s="21" t="s">
        <v>4111</v>
      </c>
      <c r="M790" s="16" t="str">
        <f t="shared" si="12"/>
        <v>A</v>
      </c>
      <c r="N790" s="16">
        <f>IF(VALUE(Tabela813[[#This Row],[RED]]) &gt; 0,1,0) + IF(VALUE(J790)&gt;0,8,IF(VALUE(I790)&gt;0,7,IF(VALUE(H790)&gt;0,6,IF(VALUE(G790)&gt;0,5,IF(VALUE(F790)&gt;0,4,IF(VALUE(E790)&gt;0,3,IF(VALUE(D790)&gt;0,2,1)))))))</f>
        <v>7</v>
      </c>
      <c r="O790" s="20" t="s">
        <v>54</v>
      </c>
      <c r="P790" s="1" t="s">
        <v>3260</v>
      </c>
      <c r="Q790" s="1"/>
      <c r="R790" s="16" t="s">
        <v>14</v>
      </c>
      <c r="T790" s="7" t="str">
        <f>Tabela813[[#This Row],[NR]]&amp;" - "&amp;Tabela813[[#This Row],[Especificação]]</f>
        <v>1.6.9.9.50.2.1.00 - Serviços de Saneamento Básico - Esgotamento Sanitário - Principal</v>
      </c>
      <c r="U790" s="7" t="str">
        <f>Tabela813[[#This Row],[NR]]&amp; " - "&amp;Tabela813[[#This Row],[Especificação]]</f>
        <v>1.6.9.9.50.2.1.00 - Serviços de Saneamento Básico - Esgotamento Sanitário - Principal</v>
      </c>
    </row>
    <row r="791" spans="1:21" ht="30">
      <c r="A791" s="23"/>
      <c r="B791" s="29"/>
      <c r="C791" s="20" t="s">
        <v>781</v>
      </c>
      <c r="D791" s="20" t="s">
        <v>786</v>
      </c>
      <c r="E791" s="20" t="s">
        <v>793</v>
      </c>
      <c r="F791" s="20" t="s">
        <v>793</v>
      </c>
      <c r="G791" s="20" t="s">
        <v>807</v>
      </c>
      <c r="H791" s="20" t="s">
        <v>790</v>
      </c>
      <c r="I791" s="20" t="s">
        <v>790</v>
      </c>
      <c r="J791" s="20" t="s">
        <v>787</v>
      </c>
      <c r="K791" s="16" t="str">
        <f>IF(Tabela813[[#This Row],[C]]&lt;&gt;"",IF(Tabela813[[#This Row],[RED]]&lt;&gt;"",(Tabela813[[#This Row],[RED]] &amp; "."),"") &amp; CONCATENATE(Tabela813[[#This Row],[C]],".",Tabela813[[#This Row],[O]],".",Tabela813[[#This Row],[E]],".",Tabela813[[#This Row],[D1]],".",Tabela813[[#This Row],[D2]],".",Tabela813[[#This Row],[D3]],".",Tabela813[[#This Row],[T]],".",Tabela813[[#This Row],[D4]]),"")</f>
        <v>1.6.9.9.50.2.2.00</v>
      </c>
      <c r="L791" s="21" t="s">
        <v>4112</v>
      </c>
      <c r="M791" s="16" t="str">
        <f t="shared" si="12"/>
        <v>A</v>
      </c>
      <c r="N791" s="16">
        <f>IF(VALUE(Tabela813[[#This Row],[RED]]) &gt; 0,1,0) + IF(VALUE(J791)&gt;0,8,IF(VALUE(I791)&gt;0,7,IF(VALUE(H791)&gt;0,6,IF(VALUE(G791)&gt;0,5,IF(VALUE(F791)&gt;0,4,IF(VALUE(E791)&gt;0,3,IF(VALUE(D791)&gt;0,2,1)))))))</f>
        <v>7</v>
      </c>
      <c r="O791" s="20" t="s">
        <v>54</v>
      </c>
      <c r="P791" s="1" t="s">
        <v>3260</v>
      </c>
      <c r="Q791" s="1"/>
      <c r="R791" s="16" t="s">
        <v>14</v>
      </c>
      <c r="T791" s="7" t="str">
        <f>Tabela813[[#This Row],[NR]]&amp;" - "&amp;Tabela813[[#This Row],[Especificação]]</f>
        <v>1.6.9.9.50.2.2.00 - Serviços de Saneamento Básico - Esgotamento Sanitário - Multas e Juros de Mora</v>
      </c>
      <c r="U791" s="7" t="str">
        <f>Tabela813[[#This Row],[NR]]&amp; " - "&amp;Tabela813[[#This Row],[Especificação]]</f>
        <v>1.6.9.9.50.2.2.00 - Serviços de Saneamento Básico - Esgotamento Sanitário - Multas e Juros de Mora</v>
      </c>
    </row>
    <row r="792" spans="1:21" ht="30">
      <c r="A792" s="23"/>
      <c r="B792" s="29"/>
      <c r="C792" s="20" t="s">
        <v>781</v>
      </c>
      <c r="D792" s="20" t="s">
        <v>786</v>
      </c>
      <c r="E792" s="20" t="s">
        <v>793</v>
      </c>
      <c r="F792" s="20" t="s">
        <v>793</v>
      </c>
      <c r="G792" s="20" t="s">
        <v>807</v>
      </c>
      <c r="H792" s="20" t="s">
        <v>790</v>
      </c>
      <c r="I792" s="20" t="s">
        <v>782</v>
      </c>
      <c r="J792" s="20" t="s">
        <v>787</v>
      </c>
      <c r="K792" s="16" t="str">
        <f>IF(Tabela813[[#This Row],[C]]&lt;&gt;"",IF(Tabela813[[#This Row],[RED]]&lt;&gt;"",(Tabela813[[#This Row],[RED]] &amp; "."),"") &amp; CONCATENATE(Tabela813[[#This Row],[C]],".",Tabela813[[#This Row],[O]],".",Tabela813[[#This Row],[E]],".",Tabela813[[#This Row],[D1]],".",Tabela813[[#This Row],[D2]],".",Tabela813[[#This Row],[D3]],".",Tabela813[[#This Row],[T]],".",Tabela813[[#This Row],[D4]]),"")</f>
        <v>1.6.9.9.50.2.3.00</v>
      </c>
      <c r="L792" s="21" t="s">
        <v>4113</v>
      </c>
      <c r="M792" s="16" t="str">
        <f t="shared" si="12"/>
        <v>A</v>
      </c>
      <c r="N792" s="16">
        <f>IF(VALUE(Tabela813[[#This Row],[RED]]) &gt; 0,1,0) + IF(VALUE(J792)&gt;0,8,IF(VALUE(I792)&gt;0,7,IF(VALUE(H792)&gt;0,6,IF(VALUE(G792)&gt;0,5,IF(VALUE(F792)&gt;0,4,IF(VALUE(E792)&gt;0,3,IF(VALUE(D792)&gt;0,2,1)))))))</f>
        <v>7</v>
      </c>
      <c r="O792" s="20" t="s">
        <v>54</v>
      </c>
      <c r="P792" s="1" t="s">
        <v>3260</v>
      </c>
      <c r="Q792" s="1"/>
      <c r="R792" s="16" t="s">
        <v>14</v>
      </c>
      <c r="T792" s="7" t="str">
        <f>Tabela813[[#This Row],[NR]]&amp;" - "&amp;Tabela813[[#This Row],[Especificação]]</f>
        <v>1.6.9.9.50.2.3.00 - Serviços de Saneamento Básico - Esgotamento Sanitário - Dívida Ativa</v>
      </c>
      <c r="U792" s="7" t="str">
        <f>Tabela813[[#This Row],[NR]]&amp; " - "&amp;Tabela813[[#This Row],[Especificação]]</f>
        <v>1.6.9.9.50.2.3.00 - Serviços de Saneamento Básico - Esgotamento Sanitário - Dívida Ativa</v>
      </c>
    </row>
    <row r="793" spans="1:21" ht="30">
      <c r="A793" s="23"/>
      <c r="B793" s="29"/>
      <c r="C793" s="20" t="s">
        <v>781</v>
      </c>
      <c r="D793" s="20" t="s">
        <v>786</v>
      </c>
      <c r="E793" s="20" t="s">
        <v>793</v>
      </c>
      <c r="F793" s="20" t="s">
        <v>793</v>
      </c>
      <c r="G793" s="20" t="s">
        <v>807</v>
      </c>
      <c r="H793" s="20" t="s">
        <v>790</v>
      </c>
      <c r="I793" s="20" t="s">
        <v>791</v>
      </c>
      <c r="J793" s="20" t="s">
        <v>787</v>
      </c>
      <c r="K793" s="16" t="str">
        <f>IF(Tabela813[[#This Row],[C]]&lt;&gt;"",IF(Tabela813[[#This Row],[RED]]&lt;&gt;"",(Tabela813[[#This Row],[RED]] &amp; "."),"") &amp; CONCATENATE(Tabela813[[#This Row],[C]],".",Tabela813[[#This Row],[O]],".",Tabela813[[#This Row],[E]],".",Tabela813[[#This Row],[D1]],".",Tabela813[[#This Row],[D2]],".",Tabela813[[#This Row],[D3]],".",Tabela813[[#This Row],[T]],".",Tabela813[[#This Row],[D4]]),"")</f>
        <v>1.6.9.9.50.2.4.00</v>
      </c>
      <c r="L793" s="21" t="s">
        <v>4114</v>
      </c>
      <c r="M793" s="16" t="str">
        <f t="shared" si="12"/>
        <v>A</v>
      </c>
      <c r="N793" s="16">
        <f>IF(VALUE(Tabela813[[#This Row],[RED]]) &gt; 0,1,0) + IF(VALUE(J793)&gt;0,8,IF(VALUE(I793)&gt;0,7,IF(VALUE(H793)&gt;0,6,IF(VALUE(G793)&gt;0,5,IF(VALUE(F793)&gt;0,4,IF(VALUE(E793)&gt;0,3,IF(VALUE(D793)&gt;0,2,1)))))))</f>
        <v>7</v>
      </c>
      <c r="O793" s="20" t="s">
        <v>54</v>
      </c>
      <c r="P793" s="1" t="s">
        <v>3260</v>
      </c>
      <c r="Q793" s="1"/>
      <c r="R793" s="16" t="s">
        <v>14</v>
      </c>
      <c r="T793" s="7" t="str">
        <f>Tabela813[[#This Row],[NR]]&amp;" - "&amp;Tabela813[[#This Row],[Especificação]]</f>
        <v>1.6.9.9.50.2.4.00 - Serviços de Saneamento Básico - Esgotamento Sanitário - Dívida Ativa - Multas e Juros de Mora da Dívida Ativa</v>
      </c>
      <c r="U793" s="7" t="str">
        <f>Tabela813[[#This Row],[NR]]&amp; " - "&amp;Tabela813[[#This Row],[Especificação]]</f>
        <v>1.6.9.9.50.2.4.00 - Serviços de Saneamento Básico - Esgotamento Sanitário - Dívida Ativa - Multas e Juros de Mora da Dívida Ativa</v>
      </c>
    </row>
    <row r="794" spans="1:21" ht="30">
      <c r="A794" s="23"/>
      <c r="B794" s="29"/>
      <c r="C794" s="20" t="s">
        <v>781</v>
      </c>
      <c r="D794" s="20" t="s">
        <v>786</v>
      </c>
      <c r="E794" s="20" t="s">
        <v>793</v>
      </c>
      <c r="F794" s="20" t="s">
        <v>793</v>
      </c>
      <c r="G794" s="20" t="s">
        <v>807</v>
      </c>
      <c r="H794" s="20" t="s">
        <v>790</v>
      </c>
      <c r="I794" s="20" t="s">
        <v>792</v>
      </c>
      <c r="J794" s="20" t="s">
        <v>787</v>
      </c>
      <c r="K794" s="16" t="str">
        <f>IF(Tabela813[[#This Row],[C]]&lt;&gt;"",IF(Tabela813[[#This Row],[RED]]&lt;&gt;"",(Tabela813[[#This Row],[RED]] &amp; "."),"") &amp; CONCATENATE(Tabela813[[#This Row],[C]],".",Tabela813[[#This Row],[O]],".",Tabela813[[#This Row],[E]],".",Tabela813[[#This Row],[D1]],".",Tabela813[[#This Row],[D2]],".",Tabela813[[#This Row],[D3]],".",Tabela813[[#This Row],[T]],".",Tabela813[[#This Row],[D4]]),"")</f>
        <v>1.6.9.9.50.2.5.00</v>
      </c>
      <c r="L794" s="21" t="s">
        <v>4115</v>
      </c>
      <c r="M794" s="16" t="str">
        <f t="shared" si="12"/>
        <v>A</v>
      </c>
      <c r="N794" s="16">
        <f>IF(VALUE(Tabela813[[#This Row],[RED]]) &gt; 0,1,0) + IF(VALUE(J794)&gt;0,8,IF(VALUE(I794)&gt;0,7,IF(VALUE(H794)&gt;0,6,IF(VALUE(G794)&gt;0,5,IF(VALUE(F794)&gt;0,4,IF(VALUE(E794)&gt;0,3,IF(VALUE(D794)&gt;0,2,1)))))))</f>
        <v>7</v>
      </c>
      <c r="O794" s="20" t="s">
        <v>54</v>
      </c>
      <c r="P794" s="1" t="s">
        <v>3260</v>
      </c>
      <c r="Q794" s="1"/>
      <c r="R794" s="16" t="s">
        <v>14</v>
      </c>
      <c r="T794" s="7" t="str">
        <f>Tabela813[[#This Row],[NR]]&amp;" - "&amp;Tabela813[[#This Row],[Especificação]]</f>
        <v>1.6.9.9.50.2.5.00 - Serviços de Saneamento Básico - Esgotamento Sanitário - Multas</v>
      </c>
      <c r="U794" s="7" t="str">
        <f>Tabela813[[#This Row],[NR]]&amp; " - "&amp;Tabela813[[#This Row],[Especificação]]</f>
        <v>1.6.9.9.50.2.5.00 - Serviços de Saneamento Básico - Esgotamento Sanitário - Multas</v>
      </c>
    </row>
    <row r="795" spans="1:21" ht="30">
      <c r="A795" s="23"/>
      <c r="B795" s="29"/>
      <c r="C795" s="20" t="s">
        <v>781</v>
      </c>
      <c r="D795" s="20" t="s">
        <v>786</v>
      </c>
      <c r="E795" s="20" t="s">
        <v>793</v>
      </c>
      <c r="F795" s="20" t="s">
        <v>793</v>
      </c>
      <c r="G795" s="20" t="s">
        <v>807</v>
      </c>
      <c r="H795" s="20" t="s">
        <v>790</v>
      </c>
      <c r="I795" s="20" t="s">
        <v>786</v>
      </c>
      <c r="J795" s="20" t="s">
        <v>787</v>
      </c>
      <c r="K795" s="16" t="str">
        <f>IF(Tabela813[[#This Row],[C]]&lt;&gt;"",IF(Tabela813[[#This Row],[RED]]&lt;&gt;"",(Tabela813[[#This Row],[RED]] &amp; "."),"") &amp; CONCATENATE(Tabela813[[#This Row],[C]],".",Tabela813[[#This Row],[O]],".",Tabela813[[#This Row],[E]],".",Tabela813[[#This Row],[D1]],".",Tabela813[[#This Row],[D2]],".",Tabela813[[#This Row],[D3]],".",Tabela813[[#This Row],[T]],".",Tabela813[[#This Row],[D4]]),"")</f>
        <v>1.6.9.9.50.2.6.00</v>
      </c>
      <c r="L795" s="21" t="s">
        <v>4116</v>
      </c>
      <c r="M795" s="16" t="str">
        <f t="shared" si="12"/>
        <v>A</v>
      </c>
      <c r="N795" s="16">
        <f>IF(VALUE(Tabela813[[#This Row],[RED]]) &gt; 0,1,0) + IF(VALUE(J795)&gt;0,8,IF(VALUE(I795)&gt;0,7,IF(VALUE(H795)&gt;0,6,IF(VALUE(G795)&gt;0,5,IF(VALUE(F795)&gt;0,4,IF(VALUE(E795)&gt;0,3,IF(VALUE(D795)&gt;0,2,1)))))))</f>
        <v>7</v>
      </c>
      <c r="O795" s="20" t="s">
        <v>54</v>
      </c>
      <c r="P795" s="1" t="s">
        <v>3260</v>
      </c>
      <c r="Q795" s="1"/>
      <c r="R795" s="16" t="s">
        <v>14</v>
      </c>
      <c r="T795" s="7" t="str">
        <f>Tabela813[[#This Row],[NR]]&amp;" - "&amp;Tabela813[[#This Row],[Especificação]]</f>
        <v>1.6.9.9.50.2.6.00 - Serviços de Saneamento Básico - Esgotamento Sanitário - Juros de Mora</v>
      </c>
      <c r="U795" s="7" t="str">
        <f>Tabela813[[#This Row],[NR]]&amp; " - "&amp;Tabela813[[#This Row],[Especificação]]</f>
        <v>1.6.9.9.50.2.6.00 - Serviços de Saneamento Básico - Esgotamento Sanitário - Juros de Mora</v>
      </c>
    </row>
    <row r="796" spans="1:21" ht="30">
      <c r="A796" s="23"/>
      <c r="B796" s="29"/>
      <c r="C796" s="20" t="s">
        <v>781</v>
      </c>
      <c r="D796" s="20" t="s">
        <v>786</v>
      </c>
      <c r="E796" s="20" t="s">
        <v>793</v>
      </c>
      <c r="F796" s="20" t="s">
        <v>793</v>
      </c>
      <c r="G796" s="20" t="s">
        <v>807</v>
      </c>
      <c r="H796" s="20" t="s">
        <v>790</v>
      </c>
      <c r="I796" s="20" t="s">
        <v>788</v>
      </c>
      <c r="J796" s="20" t="s">
        <v>787</v>
      </c>
      <c r="K796" s="16" t="str">
        <f>IF(Tabela813[[#This Row],[C]]&lt;&gt;"",IF(Tabela813[[#This Row],[RED]]&lt;&gt;"",(Tabela813[[#This Row],[RED]] &amp; "."),"") &amp; CONCATENATE(Tabela813[[#This Row],[C]],".",Tabela813[[#This Row],[O]],".",Tabela813[[#This Row],[E]],".",Tabela813[[#This Row],[D1]],".",Tabela813[[#This Row],[D2]],".",Tabela813[[#This Row],[D3]],".",Tabela813[[#This Row],[T]],".",Tabela813[[#This Row],[D4]]),"")</f>
        <v>1.6.9.9.50.2.7.00</v>
      </c>
      <c r="L796" s="21" t="s">
        <v>4117</v>
      </c>
      <c r="M796" s="16" t="str">
        <f t="shared" si="12"/>
        <v>A</v>
      </c>
      <c r="N796" s="16">
        <f>IF(VALUE(Tabela813[[#This Row],[RED]]) &gt; 0,1,0) + IF(VALUE(J796)&gt;0,8,IF(VALUE(I796)&gt;0,7,IF(VALUE(H796)&gt;0,6,IF(VALUE(G796)&gt;0,5,IF(VALUE(F796)&gt;0,4,IF(VALUE(E796)&gt;0,3,IF(VALUE(D796)&gt;0,2,1)))))))</f>
        <v>7</v>
      </c>
      <c r="O796" s="20" t="s">
        <v>54</v>
      </c>
      <c r="P796" s="1" t="s">
        <v>3260</v>
      </c>
      <c r="Q796" s="1"/>
      <c r="R796" s="16" t="s">
        <v>14</v>
      </c>
      <c r="T796" s="7" t="str">
        <f>Tabela813[[#This Row],[NR]]&amp;" - "&amp;Tabela813[[#This Row],[Especificação]]</f>
        <v>1.6.9.9.50.2.7.00 - Serviços de Saneamento Básico - Esgotamento Sanitário - Dívida Ativa - Multas da Dívida Ativa</v>
      </c>
      <c r="U796" s="7" t="str">
        <f>Tabela813[[#This Row],[NR]]&amp; " - "&amp;Tabela813[[#This Row],[Especificação]]</f>
        <v>1.6.9.9.50.2.7.00 - Serviços de Saneamento Básico - Esgotamento Sanitário - Dívida Ativa - Multas da Dívida Ativa</v>
      </c>
    </row>
    <row r="797" spans="1:21" ht="30">
      <c r="A797" s="23"/>
      <c r="B797" s="29"/>
      <c r="C797" s="20" t="s">
        <v>781</v>
      </c>
      <c r="D797" s="20" t="s">
        <v>786</v>
      </c>
      <c r="E797" s="20" t="s">
        <v>793</v>
      </c>
      <c r="F797" s="20" t="s">
        <v>793</v>
      </c>
      <c r="G797" s="20" t="s">
        <v>807</v>
      </c>
      <c r="H797" s="20" t="s">
        <v>790</v>
      </c>
      <c r="I797" s="20" t="s">
        <v>789</v>
      </c>
      <c r="J797" s="20" t="s">
        <v>787</v>
      </c>
      <c r="K797" s="16" t="str">
        <f>IF(Tabela813[[#This Row],[C]]&lt;&gt;"",IF(Tabela813[[#This Row],[RED]]&lt;&gt;"",(Tabela813[[#This Row],[RED]] &amp; "."),"") &amp; CONCATENATE(Tabela813[[#This Row],[C]],".",Tabela813[[#This Row],[O]],".",Tabela813[[#This Row],[E]],".",Tabela813[[#This Row],[D1]],".",Tabela813[[#This Row],[D2]],".",Tabela813[[#This Row],[D3]],".",Tabela813[[#This Row],[T]],".",Tabela813[[#This Row],[D4]]),"")</f>
        <v>1.6.9.9.50.2.8.00</v>
      </c>
      <c r="L797" s="21" t="s">
        <v>4118</v>
      </c>
      <c r="M797" s="16" t="str">
        <f t="shared" si="12"/>
        <v>A</v>
      </c>
      <c r="N797" s="16">
        <f>IF(VALUE(Tabela813[[#This Row],[RED]]) &gt; 0,1,0) + IF(VALUE(J797)&gt;0,8,IF(VALUE(I797)&gt;0,7,IF(VALUE(H797)&gt;0,6,IF(VALUE(G797)&gt;0,5,IF(VALUE(F797)&gt;0,4,IF(VALUE(E797)&gt;0,3,IF(VALUE(D797)&gt;0,2,1)))))))</f>
        <v>7</v>
      </c>
      <c r="O797" s="20" t="s">
        <v>54</v>
      </c>
      <c r="P797" s="1" t="s">
        <v>3260</v>
      </c>
      <c r="Q797" s="1"/>
      <c r="R797" s="16" t="s">
        <v>14</v>
      </c>
      <c r="T797" s="7" t="str">
        <f>Tabela813[[#This Row],[NR]]&amp;" - "&amp;Tabela813[[#This Row],[Especificação]]</f>
        <v>1.6.9.9.50.2.8.00 - Serviços de Saneamento Básico - Esgotamento Sanitário - Juros de Mora da Dívida Ativa</v>
      </c>
      <c r="U797" s="7" t="str">
        <f>Tabela813[[#This Row],[NR]]&amp; " - "&amp;Tabela813[[#This Row],[Especificação]]</f>
        <v>1.6.9.9.50.2.8.00 - Serviços de Saneamento Básico - Esgotamento Sanitário - Juros de Mora da Dívida Ativa</v>
      </c>
    </row>
    <row r="798" spans="1:21" ht="30">
      <c r="A798" s="23"/>
      <c r="B798" s="29"/>
      <c r="C798" s="20" t="s">
        <v>781</v>
      </c>
      <c r="D798" s="20" t="s">
        <v>786</v>
      </c>
      <c r="E798" s="20" t="s">
        <v>793</v>
      </c>
      <c r="F798" s="20" t="s">
        <v>793</v>
      </c>
      <c r="G798" s="20" t="s">
        <v>807</v>
      </c>
      <c r="H798" s="20" t="s">
        <v>782</v>
      </c>
      <c r="I798" s="20" t="s">
        <v>784</v>
      </c>
      <c r="J798" s="20" t="s">
        <v>787</v>
      </c>
      <c r="K798" s="16" t="str">
        <f>IF(Tabela813[[#This Row],[C]]&lt;&gt;"",IF(Tabela813[[#This Row],[RED]]&lt;&gt;"",(Tabela813[[#This Row],[RED]] &amp; "."),"") &amp; CONCATENATE(Tabela813[[#This Row],[C]],".",Tabela813[[#This Row],[O]],".",Tabela813[[#This Row],[E]],".",Tabela813[[#This Row],[D1]],".",Tabela813[[#This Row],[D2]],".",Tabela813[[#This Row],[D3]],".",Tabela813[[#This Row],[T]],".",Tabela813[[#This Row],[D4]]),"")</f>
        <v>1.6.9.9.50.3.0.00</v>
      </c>
      <c r="L798" s="21" t="s">
        <v>4119</v>
      </c>
      <c r="M798" s="16" t="str">
        <f t="shared" si="12"/>
        <v>S</v>
      </c>
      <c r="N798" s="16">
        <f>IF(VALUE(Tabela813[[#This Row],[RED]]) &gt; 0,1,0) + IF(VALUE(J798)&gt;0,8,IF(VALUE(I798)&gt;0,7,IF(VALUE(H798)&gt;0,6,IF(VALUE(G798)&gt;0,5,IF(VALUE(F798)&gt;0,4,IF(VALUE(E798)&gt;0,3,IF(VALUE(D798)&gt;0,2,1)))))))</f>
        <v>6</v>
      </c>
      <c r="O798" s="20" t="s">
        <v>54</v>
      </c>
      <c r="P798" s="1" t="s">
        <v>3263</v>
      </c>
      <c r="Q798" s="1"/>
      <c r="R798" s="16" t="s">
        <v>14</v>
      </c>
      <c r="T798" s="7" t="str">
        <f>Tabela813[[#This Row],[NR]]&amp;" - "&amp;Tabela813[[#This Row],[Especificação]]</f>
        <v>1.6.9.9.50.3.0.00 - Serviços de Saneamento Básico - Limpeza Urbana e Manejo de Resíduos Sólidos</v>
      </c>
      <c r="U798" s="7" t="str">
        <f>Tabela813[[#This Row],[NR]]&amp; " - "&amp;Tabela813[[#This Row],[Especificação]]</f>
        <v>1.6.9.9.50.3.0.00 - Serviços de Saneamento Básico - Limpeza Urbana e Manejo de Resíduos Sólidos</v>
      </c>
    </row>
    <row r="799" spans="1:21" ht="30">
      <c r="A799" s="7"/>
      <c r="B799" s="29"/>
      <c r="C799" s="20" t="s">
        <v>781</v>
      </c>
      <c r="D799" s="20" t="s">
        <v>786</v>
      </c>
      <c r="E799" s="20" t="s">
        <v>793</v>
      </c>
      <c r="F799" s="20" t="s">
        <v>793</v>
      </c>
      <c r="G799" s="20" t="s">
        <v>807</v>
      </c>
      <c r="H799" s="20" t="s">
        <v>782</v>
      </c>
      <c r="I799" s="20" t="s">
        <v>781</v>
      </c>
      <c r="J799" s="20" t="s">
        <v>787</v>
      </c>
      <c r="K799" s="16" t="str">
        <f>IF(Tabela813[[#This Row],[C]]&lt;&gt;"",IF(Tabela813[[#This Row],[RED]]&lt;&gt;"",(Tabela813[[#This Row],[RED]] &amp; "."),"") &amp; CONCATENATE(Tabela813[[#This Row],[C]],".",Tabela813[[#This Row],[O]],".",Tabela813[[#This Row],[E]],".",Tabela813[[#This Row],[D1]],".",Tabela813[[#This Row],[D2]],".",Tabela813[[#This Row],[D3]],".",Tabela813[[#This Row],[T]],".",Tabela813[[#This Row],[D4]]),"")</f>
        <v>1.6.9.9.50.3.1.00</v>
      </c>
      <c r="L799" s="21" t="s">
        <v>4120</v>
      </c>
      <c r="M799" s="16" t="str">
        <f t="shared" si="12"/>
        <v>A</v>
      </c>
      <c r="N799" s="16">
        <f>IF(VALUE(Tabela813[[#This Row],[RED]]) &gt; 0,1,0) + IF(VALUE(J799)&gt;0,8,IF(VALUE(I799)&gt;0,7,IF(VALUE(H799)&gt;0,6,IF(VALUE(G799)&gt;0,5,IF(VALUE(F799)&gt;0,4,IF(VALUE(E799)&gt;0,3,IF(VALUE(D799)&gt;0,2,1)))))))</f>
        <v>7</v>
      </c>
      <c r="O799" s="20" t="s">
        <v>54</v>
      </c>
      <c r="P799" s="1" t="s">
        <v>3263</v>
      </c>
      <c r="Q799" s="1"/>
      <c r="R799" s="16" t="s">
        <v>14</v>
      </c>
      <c r="T799" s="7" t="str">
        <f>Tabela813[[#This Row],[NR]]&amp;" - "&amp;Tabela813[[#This Row],[Especificação]]</f>
        <v>1.6.9.9.50.3.1.00 - Serviços de Saneamento Básico - Limpeza Urbana e Manejo de Resíduos Sólidos - Principal</v>
      </c>
      <c r="U799" s="7" t="str">
        <f>Tabela813[[#This Row],[NR]]&amp; " - "&amp;Tabela813[[#This Row],[Especificação]]</f>
        <v>1.6.9.9.50.3.1.00 - Serviços de Saneamento Básico - Limpeza Urbana e Manejo de Resíduos Sólidos - Principal</v>
      </c>
    </row>
    <row r="800" spans="1:21" ht="30">
      <c r="A800" s="23"/>
      <c r="B800" s="29"/>
      <c r="C800" s="20" t="s">
        <v>781</v>
      </c>
      <c r="D800" s="20" t="s">
        <v>786</v>
      </c>
      <c r="E800" s="20" t="s">
        <v>793</v>
      </c>
      <c r="F800" s="20" t="s">
        <v>793</v>
      </c>
      <c r="G800" s="20" t="s">
        <v>807</v>
      </c>
      <c r="H800" s="20" t="s">
        <v>782</v>
      </c>
      <c r="I800" s="20" t="s">
        <v>790</v>
      </c>
      <c r="J800" s="20" t="s">
        <v>787</v>
      </c>
      <c r="K800" s="16" t="str">
        <f>IF(Tabela813[[#This Row],[C]]&lt;&gt;"",IF(Tabela813[[#This Row],[RED]]&lt;&gt;"",(Tabela813[[#This Row],[RED]] &amp; "."),"") &amp; CONCATENATE(Tabela813[[#This Row],[C]],".",Tabela813[[#This Row],[O]],".",Tabela813[[#This Row],[E]],".",Tabela813[[#This Row],[D1]],".",Tabela813[[#This Row],[D2]],".",Tabela813[[#This Row],[D3]],".",Tabela813[[#This Row],[T]],".",Tabela813[[#This Row],[D4]]),"")</f>
        <v>1.6.9.9.50.3.2.00</v>
      </c>
      <c r="L800" s="21" t="s">
        <v>4121</v>
      </c>
      <c r="M800" s="16" t="str">
        <f t="shared" si="12"/>
        <v>A</v>
      </c>
      <c r="N800" s="16">
        <f>IF(VALUE(Tabela813[[#This Row],[RED]]) &gt; 0,1,0) + IF(VALUE(J800)&gt;0,8,IF(VALUE(I800)&gt;0,7,IF(VALUE(H800)&gt;0,6,IF(VALUE(G800)&gt;0,5,IF(VALUE(F800)&gt;0,4,IF(VALUE(E800)&gt;0,3,IF(VALUE(D800)&gt;0,2,1)))))))</f>
        <v>7</v>
      </c>
      <c r="O800" s="20" t="s">
        <v>54</v>
      </c>
      <c r="P800" s="1" t="s">
        <v>3263</v>
      </c>
      <c r="Q800" s="1"/>
      <c r="R800" s="16" t="s">
        <v>14</v>
      </c>
      <c r="T800" s="7" t="str">
        <f>Tabela813[[#This Row],[NR]]&amp;" - "&amp;Tabela813[[#This Row],[Especificação]]</f>
        <v>1.6.9.9.50.3.2.00 - Serviços de Saneamento Básico - Limpeza Urbana e Manejo de Resíduos Sólidos - Multas e Juros de Mora</v>
      </c>
      <c r="U800" s="7" t="str">
        <f>Tabela813[[#This Row],[NR]]&amp; " - "&amp;Tabela813[[#This Row],[Especificação]]</f>
        <v>1.6.9.9.50.3.2.00 - Serviços de Saneamento Básico - Limpeza Urbana e Manejo de Resíduos Sólidos - Multas e Juros de Mora</v>
      </c>
    </row>
    <row r="801" spans="1:21" ht="30">
      <c r="A801" s="23"/>
      <c r="B801" s="29"/>
      <c r="C801" s="20" t="s">
        <v>781</v>
      </c>
      <c r="D801" s="20" t="s">
        <v>786</v>
      </c>
      <c r="E801" s="20" t="s">
        <v>793</v>
      </c>
      <c r="F801" s="20" t="s">
        <v>793</v>
      </c>
      <c r="G801" s="20" t="s">
        <v>807</v>
      </c>
      <c r="H801" s="20" t="s">
        <v>782</v>
      </c>
      <c r="I801" s="20" t="s">
        <v>782</v>
      </c>
      <c r="J801" s="20" t="s">
        <v>787</v>
      </c>
      <c r="K801" s="16" t="str">
        <f>IF(Tabela813[[#This Row],[C]]&lt;&gt;"",IF(Tabela813[[#This Row],[RED]]&lt;&gt;"",(Tabela813[[#This Row],[RED]] &amp; "."),"") &amp; CONCATENATE(Tabela813[[#This Row],[C]],".",Tabela813[[#This Row],[O]],".",Tabela813[[#This Row],[E]],".",Tabela813[[#This Row],[D1]],".",Tabela813[[#This Row],[D2]],".",Tabela813[[#This Row],[D3]],".",Tabela813[[#This Row],[T]],".",Tabela813[[#This Row],[D4]]),"")</f>
        <v>1.6.9.9.50.3.3.00</v>
      </c>
      <c r="L801" s="21" t="s">
        <v>4122</v>
      </c>
      <c r="M801" s="16" t="str">
        <f t="shared" si="12"/>
        <v>A</v>
      </c>
      <c r="N801" s="16">
        <f>IF(VALUE(Tabela813[[#This Row],[RED]]) &gt; 0,1,0) + IF(VALUE(J801)&gt;0,8,IF(VALUE(I801)&gt;0,7,IF(VALUE(H801)&gt;0,6,IF(VALUE(G801)&gt;0,5,IF(VALUE(F801)&gt;0,4,IF(VALUE(E801)&gt;0,3,IF(VALUE(D801)&gt;0,2,1)))))))</f>
        <v>7</v>
      </c>
      <c r="O801" s="20" t="s">
        <v>54</v>
      </c>
      <c r="P801" s="1" t="s">
        <v>3263</v>
      </c>
      <c r="Q801" s="1"/>
      <c r="R801" s="16" t="s">
        <v>14</v>
      </c>
      <c r="T801" s="7" t="str">
        <f>Tabela813[[#This Row],[NR]]&amp;" - "&amp;Tabela813[[#This Row],[Especificação]]</f>
        <v>1.6.9.9.50.3.3.00 - Serviços de Saneamento Básico - Limpeza Urbana e Manejo de Resíduos Sólidos - Dívida Ativa</v>
      </c>
      <c r="U801" s="7" t="str">
        <f>Tabela813[[#This Row],[NR]]&amp; " - "&amp;Tabela813[[#This Row],[Especificação]]</f>
        <v>1.6.9.9.50.3.3.00 - Serviços de Saneamento Básico - Limpeza Urbana e Manejo de Resíduos Sólidos - Dívida Ativa</v>
      </c>
    </row>
    <row r="802" spans="1:21" ht="30">
      <c r="A802" s="23"/>
      <c r="B802" s="29"/>
      <c r="C802" s="20" t="s">
        <v>781</v>
      </c>
      <c r="D802" s="20" t="s">
        <v>786</v>
      </c>
      <c r="E802" s="20" t="s">
        <v>793</v>
      </c>
      <c r="F802" s="20" t="s">
        <v>793</v>
      </c>
      <c r="G802" s="20" t="s">
        <v>807</v>
      </c>
      <c r="H802" s="20" t="s">
        <v>782</v>
      </c>
      <c r="I802" s="20" t="s">
        <v>791</v>
      </c>
      <c r="J802" s="20" t="s">
        <v>787</v>
      </c>
      <c r="K802" s="16" t="str">
        <f>IF(Tabela813[[#This Row],[C]]&lt;&gt;"",IF(Tabela813[[#This Row],[RED]]&lt;&gt;"",(Tabela813[[#This Row],[RED]] &amp; "."),"") &amp; CONCATENATE(Tabela813[[#This Row],[C]],".",Tabela813[[#This Row],[O]],".",Tabela813[[#This Row],[E]],".",Tabela813[[#This Row],[D1]],".",Tabela813[[#This Row],[D2]],".",Tabela813[[#This Row],[D3]],".",Tabela813[[#This Row],[T]],".",Tabela813[[#This Row],[D4]]),"")</f>
        <v>1.6.9.9.50.3.4.00</v>
      </c>
      <c r="L802" s="21" t="s">
        <v>4123</v>
      </c>
      <c r="M802" s="16" t="str">
        <f t="shared" si="12"/>
        <v>A</v>
      </c>
      <c r="N802" s="16">
        <f>IF(VALUE(Tabela813[[#This Row],[RED]]) &gt; 0,1,0) + IF(VALUE(J802)&gt;0,8,IF(VALUE(I802)&gt;0,7,IF(VALUE(H802)&gt;0,6,IF(VALUE(G802)&gt;0,5,IF(VALUE(F802)&gt;0,4,IF(VALUE(E802)&gt;0,3,IF(VALUE(D802)&gt;0,2,1)))))))</f>
        <v>7</v>
      </c>
      <c r="O802" s="20" t="s">
        <v>54</v>
      </c>
      <c r="P802" s="1" t="s">
        <v>3263</v>
      </c>
      <c r="Q802" s="1"/>
      <c r="R802" s="16" t="s">
        <v>14</v>
      </c>
      <c r="T802" s="7" t="str">
        <f>Tabela813[[#This Row],[NR]]&amp;" - "&amp;Tabela813[[#This Row],[Especificação]]</f>
        <v>1.6.9.9.50.3.4.00 - Serviços de Saneamento Básico - Limpeza Urbana e Manejo de Resíduos Sólidos - Dívida Ativa - Multas e Juros de Mora da Dívida Ativa</v>
      </c>
      <c r="U802" s="7" t="str">
        <f>Tabela813[[#This Row],[NR]]&amp; " - "&amp;Tabela813[[#This Row],[Especificação]]</f>
        <v>1.6.9.9.50.3.4.00 - Serviços de Saneamento Básico - Limpeza Urbana e Manejo de Resíduos Sólidos - Dívida Ativa - Multas e Juros de Mora da Dívida Ativa</v>
      </c>
    </row>
    <row r="803" spans="1:21" ht="30">
      <c r="A803" s="23"/>
      <c r="B803" s="29"/>
      <c r="C803" s="20" t="s">
        <v>781</v>
      </c>
      <c r="D803" s="20" t="s">
        <v>786</v>
      </c>
      <c r="E803" s="20" t="s">
        <v>793</v>
      </c>
      <c r="F803" s="20" t="s">
        <v>793</v>
      </c>
      <c r="G803" s="20" t="s">
        <v>807</v>
      </c>
      <c r="H803" s="20" t="s">
        <v>782</v>
      </c>
      <c r="I803" s="20" t="s">
        <v>792</v>
      </c>
      <c r="J803" s="20" t="s">
        <v>787</v>
      </c>
      <c r="K803" s="16" t="str">
        <f>IF(Tabela813[[#This Row],[C]]&lt;&gt;"",IF(Tabela813[[#This Row],[RED]]&lt;&gt;"",(Tabela813[[#This Row],[RED]] &amp; "."),"") &amp; CONCATENATE(Tabela813[[#This Row],[C]],".",Tabela813[[#This Row],[O]],".",Tabela813[[#This Row],[E]],".",Tabela813[[#This Row],[D1]],".",Tabela813[[#This Row],[D2]],".",Tabela813[[#This Row],[D3]],".",Tabela813[[#This Row],[T]],".",Tabela813[[#This Row],[D4]]),"")</f>
        <v>1.6.9.9.50.3.5.00</v>
      </c>
      <c r="L803" s="21" t="s">
        <v>4124</v>
      </c>
      <c r="M803" s="16" t="str">
        <f t="shared" si="12"/>
        <v>A</v>
      </c>
      <c r="N803" s="16">
        <f>IF(VALUE(Tabela813[[#This Row],[RED]]) &gt; 0,1,0) + IF(VALUE(J803)&gt;0,8,IF(VALUE(I803)&gt;0,7,IF(VALUE(H803)&gt;0,6,IF(VALUE(G803)&gt;0,5,IF(VALUE(F803)&gt;0,4,IF(VALUE(E803)&gt;0,3,IF(VALUE(D803)&gt;0,2,1)))))))</f>
        <v>7</v>
      </c>
      <c r="O803" s="20" t="s">
        <v>54</v>
      </c>
      <c r="P803" s="1" t="s">
        <v>3263</v>
      </c>
      <c r="Q803" s="1"/>
      <c r="R803" s="16" t="s">
        <v>14</v>
      </c>
      <c r="T803" s="7" t="str">
        <f>Tabela813[[#This Row],[NR]]&amp;" - "&amp;Tabela813[[#This Row],[Especificação]]</f>
        <v>1.6.9.9.50.3.5.00 - Serviços de Saneamento Básico - Limpeza Urbana e Manejo de Resíduos Sólidos - Multas</v>
      </c>
      <c r="U803" s="7" t="str">
        <f>Tabela813[[#This Row],[NR]]&amp; " - "&amp;Tabela813[[#This Row],[Especificação]]</f>
        <v>1.6.9.9.50.3.5.00 - Serviços de Saneamento Básico - Limpeza Urbana e Manejo de Resíduos Sólidos - Multas</v>
      </c>
    </row>
    <row r="804" spans="1:21" ht="30">
      <c r="A804" s="302"/>
      <c r="B804" s="29"/>
      <c r="C804" s="20" t="s">
        <v>781</v>
      </c>
      <c r="D804" s="20" t="s">
        <v>786</v>
      </c>
      <c r="E804" s="20" t="s">
        <v>793</v>
      </c>
      <c r="F804" s="20" t="s">
        <v>793</v>
      </c>
      <c r="G804" s="20" t="s">
        <v>807</v>
      </c>
      <c r="H804" s="20" t="s">
        <v>782</v>
      </c>
      <c r="I804" s="20" t="s">
        <v>786</v>
      </c>
      <c r="J804" s="20" t="s">
        <v>787</v>
      </c>
      <c r="K804" s="16" t="str">
        <f>IF(Tabela813[[#This Row],[C]]&lt;&gt;"",IF(Tabela813[[#This Row],[RED]]&lt;&gt;"",(Tabela813[[#This Row],[RED]] &amp; "."),"") &amp; CONCATENATE(Tabela813[[#This Row],[C]],".",Tabela813[[#This Row],[O]],".",Tabela813[[#This Row],[E]],".",Tabela813[[#This Row],[D1]],".",Tabela813[[#This Row],[D2]],".",Tabela813[[#This Row],[D3]],".",Tabela813[[#This Row],[T]],".",Tabela813[[#This Row],[D4]]),"")</f>
        <v>1.6.9.9.50.3.6.00</v>
      </c>
      <c r="L804" s="21" t="s">
        <v>4125</v>
      </c>
      <c r="M804" s="16" t="str">
        <f t="shared" si="12"/>
        <v>A</v>
      </c>
      <c r="N804" s="16">
        <f>IF(VALUE(Tabela813[[#This Row],[RED]]) &gt; 0,1,0) + IF(VALUE(J804)&gt;0,8,IF(VALUE(I804)&gt;0,7,IF(VALUE(H804)&gt;0,6,IF(VALUE(G804)&gt;0,5,IF(VALUE(F804)&gt;0,4,IF(VALUE(E804)&gt;0,3,IF(VALUE(D804)&gt;0,2,1)))))))</f>
        <v>7</v>
      </c>
      <c r="O804" s="20" t="s">
        <v>54</v>
      </c>
      <c r="P804" s="1" t="s">
        <v>3263</v>
      </c>
      <c r="Q804" s="1"/>
      <c r="R804" s="16" t="s">
        <v>14</v>
      </c>
      <c r="T804" s="7" t="str">
        <f>Tabela813[[#This Row],[NR]]&amp;" - "&amp;Tabela813[[#This Row],[Especificação]]</f>
        <v>1.6.9.9.50.3.6.00 - Serviços de Saneamento Básico - Limpeza Urbana e Manejo de Resíduos Sólidos - Juros de Mora</v>
      </c>
      <c r="U804" s="7" t="str">
        <f>Tabela813[[#This Row],[NR]]&amp; " - "&amp;Tabela813[[#This Row],[Especificação]]</f>
        <v>1.6.9.9.50.3.6.00 - Serviços de Saneamento Básico - Limpeza Urbana e Manejo de Resíduos Sólidos - Juros de Mora</v>
      </c>
    </row>
    <row r="805" spans="1:21" ht="30">
      <c r="A805" s="302"/>
      <c r="B805" s="29"/>
      <c r="C805" s="20" t="s">
        <v>781</v>
      </c>
      <c r="D805" s="20" t="s">
        <v>786</v>
      </c>
      <c r="E805" s="20" t="s">
        <v>793</v>
      </c>
      <c r="F805" s="20" t="s">
        <v>793</v>
      </c>
      <c r="G805" s="20" t="s">
        <v>807</v>
      </c>
      <c r="H805" s="20" t="s">
        <v>782</v>
      </c>
      <c r="I805" s="20" t="s">
        <v>788</v>
      </c>
      <c r="J805" s="20" t="s">
        <v>787</v>
      </c>
      <c r="K805" s="16" t="str">
        <f>IF(Tabela813[[#This Row],[C]]&lt;&gt;"",IF(Tabela813[[#This Row],[RED]]&lt;&gt;"",(Tabela813[[#This Row],[RED]] &amp; "."),"") &amp; CONCATENATE(Tabela813[[#This Row],[C]],".",Tabela813[[#This Row],[O]],".",Tabela813[[#This Row],[E]],".",Tabela813[[#This Row],[D1]],".",Tabela813[[#This Row],[D2]],".",Tabela813[[#This Row],[D3]],".",Tabela813[[#This Row],[T]],".",Tabela813[[#This Row],[D4]]),"")</f>
        <v>1.6.9.9.50.3.7.00</v>
      </c>
      <c r="L805" s="21" t="s">
        <v>4126</v>
      </c>
      <c r="M805" s="16" t="str">
        <f t="shared" si="12"/>
        <v>A</v>
      </c>
      <c r="N805" s="16">
        <f>IF(VALUE(Tabela813[[#This Row],[RED]]) &gt; 0,1,0) + IF(VALUE(J805)&gt;0,8,IF(VALUE(I805)&gt;0,7,IF(VALUE(H805)&gt;0,6,IF(VALUE(G805)&gt;0,5,IF(VALUE(F805)&gt;0,4,IF(VALUE(E805)&gt;0,3,IF(VALUE(D805)&gt;0,2,1)))))))</f>
        <v>7</v>
      </c>
      <c r="O805" s="20" t="s">
        <v>54</v>
      </c>
      <c r="P805" s="1" t="s">
        <v>3263</v>
      </c>
      <c r="Q805" s="1"/>
      <c r="R805" s="16" t="s">
        <v>14</v>
      </c>
      <c r="T805" s="7" t="str">
        <f>Tabela813[[#This Row],[NR]]&amp;" - "&amp;Tabela813[[#This Row],[Especificação]]</f>
        <v>1.6.9.9.50.3.7.00 - Serviços de Saneamento Básico - Limpeza Urbana e Manejo de Resíduos Sólidos - Dívida Ativa - Multas da Dívida Ativa</v>
      </c>
      <c r="U805" s="7" t="str">
        <f>Tabela813[[#This Row],[NR]]&amp; " - "&amp;Tabela813[[#This Row],[Especificação]]</f>
        <v>1.6.9.9.50.3.7.00 - Serviços de Saneamento Básico - Limpeza Urbana e Manejo de Resíduos Sólidos - Dívida Ativa - Multas da Dívida Ativa</v>
      </c>
    </row>
    <row r="806" spans="1:21" ht="30">
      <c r="A806" s="23"/>
      <c r="B806" s="29"/>
      <c r="C806" s="20" t="s">
        <v>781</v>
      </c>
      <c r="D806" s="20" t="s">
        <v>786</v>
      </c>
      <c r="E806" s="20" t="s">
        <v>793</v>
      </c>
      <c r="F806" s="20" t="s">
        <v>793</v>
      </c>
      <c r="G806" s="20" t="s">
        <v>807</v>
      </c>
      <c r="H806" s="20" t="s">
        <v>782</v>
      </c>
      <c r="I806" s="20" t="s">
        <v>789</v>
      </c>
      <c r="J806" s="20" t="s">
        <v>787</v>
      </c>
      <c r="K806" s="16" t="str">
        <f>IF(Tabela813[[#This Row],[C]]&lt;&gt;"",IF(Tabela813[[#This Row],[RED]]&lt;&gt;"",(Tabela813[[#This Row],[RED]] &amp; "."),"") &amp; CONCATENATE(Tabela813[[#This Row],[C]],".",Tabela813[[#This Row],[O]],".",Tabela813[[#This Row],[E]],".",Tabela813[[#This Row],[D1]],".",Tabela813[[#This Row],[D2]],".",Tabela813[[#This Row],[D3]],".",Tabela813[[#This Row],[T]],".",Tabela813[[#This Row],[D4]]),"")</f>
        <v>1.6.9.9.50.3.8.00</v>
      </c>
      <c r="L806" s="21" t="s">
        <v>4127</v>
      </c>
      <c r="M806" s="16" t="str">
        <f t="shared" si="12"/>
        <v>A</v>
      </c>
      <c r="N806" s="16">
        <f>IF(VALUE(Tabela813[[#This Row],[RED]]) &gt; 0,1,0) + IF(VALUE(J806)&gt;0,8,IF(VALUE(I806)&gt;0,7,IF(VALUE(H806)&gt;0,6,IF(VALUE(G806)&gt;0,5,IF(VALUE(F806)&gt;0,4,IF(VALUE(E806)&gt;0,3,IF(VALUE(D806)&gt;0,2,1)))))))</f>
        <v>7</v>
      </c>
      <c r="O806" s="20" t="s">
        <v>54</v>
      </c>
      <c r="P806" s="1" t="s">
        <v>3263</v>
      </c>
      <c r="Q806" s="1"/>
      <c r="R806" s="16" t="s">
        <v>14</v>
      </c>
      <c r="T806" s="7" t="str">
        <f>Tabela813[[#This Row],[NR]]&amp;" - "&amp;Tabela813[[#This Row],[Especificação]]</f>
        <v>1.6.9.9.50.3.8.00 - Serviços de Saneamento Básico - Limpeza Urbana e Manejo de Resíduos Sólidos - Juros de Mora da Dívida Ativa</v>
      </c>
      <c r="U806" s="7" t="str">
        <f>Tabela813[[#This Row],[NR]]&amp; " - "&amp;Tabela813[[#This Row],[Especificação]]</f>
        <v>1.6.9.9.50.3.8.00 - Serviços de Saneamento Básico - Limpeza Urbana e Manejo de Resíduos Sólidos - Juros de Mora da Dívida Ativa</v>
      </c>
    </row>
    <row r="807" spans="1:21" ht="30">
      <c r="A807" s="23"/>
      <c r="B807" s="29"/>
      <c r="C807" s="20" t="s">
        <v>781</v>
      </c>
      <c r="D807" s="20" t="s">
        <v>786</v>
      </c>
      <c r="E807" s="20" t="s">
        <v>793</v>
      </c>
      <c r="F807" s="20" t="s">
        <v>793</v>
      </c>
      <c r="G807" s="20" t="s">
        <v>807</v>
      </c>
      <c r="H807" s="20" t="s">
        <v>791</v>
      </c>
      <c r="I807" s="20" t="s">
        <v>784</v>
      </c>
      <c r="J807" s="20" t="s">
        <v>787</v>
      </c>
      <c r="K807" s="16" t="str">
        <f>IF(Tabela813[[#This Row],[C]]&lt;&gt;"",IF(Tabela813[[#This Row],[RED]]&lt;&gt;"",(Tabela813[[#This Row],[RED]] &amp; "."),"") &amp; CONCATENATE(Tabela813[[#This Row],[C]],".",Tabela813[[#This Row],[O]],".",Tabela813[[#This Row],[E]],".",Tabela813[[#This Row],[D1]],".",Tabela813[[#This Row],[D2]],".",Tabela813[[#This Row],[D3]],".",Tabela813[[#This Row],[T]],".",Tabela813[[#This Row],[D4]]),"")</f>
        <v>1.6.9.9.50.4.0.00</v>
      </c>
      <c r="L807" s="21" t="s">
        <v>4128</v>
      </c>
      <c r="M807" s="16" t="str">
        <f t="shared" si="12"/>
        <v>S</v>
      </c>
      <c r="N807" s="16">
        <f>IF(VALUE(Tabela813[[#This Row],[RED]]) &gt; 0,1,0) + IF(VALUE(J807)&gt;0,8,IF(VALUE(I807)&gt;0,7,IF(VALUE(H807)&gt;0,6,IF(VALUE(G807)&gt;0,5,IF(VALUE(F807)&gt;0,4,IF(VALUE(E807)&gt;0,3,IF(VALUE(D807)&gt;0,2,1)))))))</f>
        <v>6</v>
      </c>
      <c r="O807" s="20" t="s">
        <v>54</v>
      </c>
      <c r="P807" s="1" t="s">
        <v>3265</v>
      </c>
      <c r="Q807" s="1"/>
      <c r="R807" s="16" t="s">
        <v>14</v>
      </c>
      <c r="T807" s="7" t="str">
        <f>Tabela813[[#This Row],[NR]]&amp;" - "&amp;Tabela813[[#This Row],[Especificação]]</f>
        <v>1.6.9.9.50.4.0.00 - Serviços de Saneamento Básico - Drenagem e Manejo das Águas Pluviais Urbanas</v>
      </c>
      <c r="U807" s="7" t="str">
        <f>Tabela813[[#This Row],[NR]]&amp; " - "&amp;Tabela813[[#This Row],[Especificação]]</f>
        <v>1.6.9.9.50.4.0.00 - Serviços de Saneamento Básico - Drenagem e Manejo das Águas Pluviais Urbanas</v>
      </c>
    </row>
    <row r="808" spans="1:21" ht="30">
      <c r="A808" s="23"/>
      <c r="B808" s="29"/>
      <c r="C808" s="20" t="s">
        <v>781</v>
      </c>
      <c r="D808" s="20" t="s">
        <v>786</v>
      </c>
      <c r="E808" s="20" t="s">
        <v>793</v>
      </c>
      <c r="F808" s="20" t="s">
        <v>793</v>
      </c>
      <c r="G808" s="20" t="s">
        <v>807</v>
      </c>
      <c r="H808" s="20" t="s">
        <v>791</v>
      </c>
      <c r="I808" s="20" t="s">
        <v>781</v>
      </c>
      <c r="J808" s="20" t="s">
        <v>787</v>
      </c>
      <c r="K808" s="16" t="str">
        <f>IF(Tabela813[[#This Row],[C]]&lt;&gt;"",IF(Tabela813[[#This Row],[RED]]&lt;&gt;"",(Tabela813[[#This Row],[RED]] &amp; "."),"") &amp; CONCATENATE(Tabela813[[#This Row],[C]],".",Tabela813[[#This Row],[O]],".",Tabela813[[#This Row],[E]],".",Tabela813[[#This Row],[D1]],".",Tabela813[[#This Row],[D2]],".",Tabela813[[#This Row],[D3]],".",Tabela813[[#This Row],[T]],".",Tabela813[[#This Row],[D4]]),"")</f>
        <v>1.6.9.9.50.4.1.00</v>
      </c>
      <c r="L808" s="21" t="s">
        <v>4129</v>
      </c>
      <c r="M808" s="16" t="str">
        <f t="shared" si="12"/>
        <v>A</v>
      </c>
      <c r="N808" s="16">
        <f>IF(VALUE(Tabela813[[#This Row],[RED]]) &gt; 0,1,0) + IF(VALUE(J808)&gt;0,8,IF(VALUE(I808)&gt;0,7,IF(VALUE(H808)&gt;0,6,IF(VALUE(G808)&gt;0,5,IF(VALUE(F808)&gt;0,4,IF(VALUE(E808)&gt;0,3,IF(VALUE(D808)&gt;0,2,1)))))))</f>
        <v>7</v>
      </c>
      <c r="O808" s="20" t="s">
        <v>54</v>
      </c>
      <c r="P808" s="1" t="s">
        <v>3265</v>
      </c>
      <c r="Q808" s="1"/>
      <c r="R808" s="16" t="s">
        <v>14</v>
      </c>
      <c r="T808" s="7" t="str">
        <f>Tabela813[[#This Row],[NR]]&amp;" - "&amp;Tabela813[[#This Row],[Especificação]]</f>
        <v>1.6.9.9.50.4.1.00 - Serviços de Saneamento Básico - Drenagem e Manejo das Águas Pluviais Urbanas - Principal</v>
      </c>
      <c r="U808" s="7" t="str">
        <f>Tabela813[[#This Row],[NR]]&amp; " - "&amp;Tabela813[[#This Row],[Especificação]]</f>
        <v>1.6.9.9.50.4.1.00 - Serviços de Saneamento Básico - Drenagem e Manejo das Águas Pluviais Urbanas - Principal</v>
      </c>
    </row>
    <row r="809" spans="1:21" ht="30">
      <c r="A809" s="23"/>
      <c r="B809" s="29"/>
      <c r="C809" s="20" t="s">
        <v>781</v>
      </c>
      <c r="D809" s="20" t="s">
        <v>786</v>
      </c>
      <c r="E809" s="20" t="s">
        <v>793</v>
      </c>
      <c r="F809" s="20" t="s">
        <v>793</v>
      </c>
      <c r="G809" s="20" t="s">
        <v>807</v>
      </c>
      <c r="H809" s="20" t="s">
        <v>791</v>
      </c>
      <c r="I809" s="20" t="s">
        <v>790</v>
      </c>
      <c r="J809" s="20" t="s">
        <v>787</v>
      </c>
      <c r="K809" s="16" t="str">
        <f>IF(Tabela813[[#This Row],[C]]&lt;&gt;"",IF(Tabela813[[#This Row],[RED]]&lt;&gt;"",(Tabela813[[#This Row],[RED]] &amp; "."),"") &amp; CONCATENATE(Tabela813[[#This Row],[C]],".",Tabela813[[#This Row],[O]],".",Tabela813[[#This Row],[E]],".",Tabela813[[#This Row],[D1]],".",Tabela813[[#This Row],[D2]],".",Tabela813[[#This Row],[D3]],".",Tabela813[[#This Row],[T]],".",Tabela813[[#This Row],[D4]]),"")</f>
        <v>1.6.9.9.50.4.2.00</v>
      </c>
      <c r="L809" s="21" t="s">
        <v>4130</v>
      </c>
      <c r="M809" s="16" t="str">
        <f t="shared" si="12"/>
        <v>A</v>
      </c>
      <c r="N809" s="16">
        <f>IF(VALUE(Tabela813[[#This Row],[RED]]) &gt; 0,1,0) + IF(VALUE(J809)&gt;0,8,IF(VALUE(I809)&gt;0,7,IF(VALUE(H809)&gt;0,6,IF(VALUE(G809)&gt;0,5,IF(VALUE(F809)&gt;0,4,IF(VALUE(E809)&gt;0,3,IF(VALUE(D809)&gt;0,2,1)))))))</f>
        <v>7</v>
      </c>
      <c r="O809" s="20" t="s">
        <v>54</v>
      </c>
      <c r="P809" s="1" t="s">
        <v>3265</v>
      </c>
      <c r="Q809" s="1"/>
      <c r="R809" s="16" t="s">
        <v>14</v>
      </c>
      <c r="T809" s="7" t="str">
        <f>Tabela813[[#This Row],[NR]]&amp;" - "&amp;Tabela813[[#This Row],[Especificação]]</f>
        <v>1.6.9.9.50.4.2.00 - Serviços de Saneamento Básico - Drenagem e Manejo das Águas Pluviais Urbanas - Multas e Juros de Mora</v>
      </c>
      <c r="U809" s="7" t="str">
        <f>Tabela813[[#This Row],[NR]]&amp; " - "&amp;Tabela813[[#This Row],[Especificação]]</f>
        <v>1.6.9.9.50.4.2.00 - Serviços de Saneamento Básico - Drenagem e Manejo das Águas Pluviais Urbanas - Multas e Juros de Mora</v>
      </c>
    </row>
    <row r="810" spans="1:21" ht="30">
      <c r="A810" s="23"/>
      <c r="B810" s="29"/>
      <c r="C810" s="20" t="s">
        <v>781</v>
      </c>
      <c r="D810" s="20" t="s">
        <v>786</v>
      </c>
      <c r="E810" s="20" t="s">
        <v>793</v>
      </c>
      <c r="F810" s="20" t="s">
        <v>793</v>
      </c>
      <c r="G810" s="20" t="s">
        <v>807</v>
      </c>
      <c r="H810" s="20" t="s">
        <v>791</v>
      </c>
      <c r="I810" s="20" t="s">
        <v>782</v>
      </c>
      <c r="J810" s="20" t="s">
        <v>787</v>
      </c>
      <c r="K810" s="16" t="str">
        <f>IF(Tabela813[[#This Row],[C]]&lt;&gt;"",IF(Tabela813[[#This Row],[RED]]&lt;&gt;"",(Tabela813[[#This Row],[RED]] &amp; "."),"") &amp; CONCATENATE(Tabela813[[#This Row],[C]],".",Tabela813[[#This Row],[O]],".",Tabela813[[#This Row],[E]],".",Tabela813[[#This Row],[D1]],".",Tabela813[[#This Row],[D2]],".",Tabela813[[#This Row],[D3]],".",Tabela813[[#This Row],[T]],".",Tabela813[[#This Row],[D4]]),"")</f>
        <v>1.6.9.9.50.4.3.00</v>
      </c>
      <c r="L810" s="21" t="s">
        <v>4131</v>
      </c>
      <c r="M810" s="16" t="str">
        <f t="shared" si="12"/>
        <v>A</v>
      </c>
      <c r="N810" s="16">
        <f>IF(VALUE(Tabela813[[#This Row],[RED]]) &gt; 0,1,0) + IF(VALUE(J810)&gt;0,8,IF(VALUE(I810)&gt;0,7,IF(VALUE(H810)&gt;0,6,IF(VALUE(G810)&gt;0,5,IF(VALUE(F810)&gt;0,4,IF(VALUE(E810)&gt;0,3,IF(VALUE(D810)&gt;0,2,1)))))))</f>
        <v>7</v>
      </c>
      <c r="O810" s="20" t="s">
        <v>54</v>
      </c>
      <c r="P810" s="1" t="s">
        <v>3265</v>
      </c>
      <c r="Q810" s="1"/>
      <c r="R810" s="16" t="s">
        <v>14</v>
      </c>
      <c r="T810" s="7" t="str">
        <f>Tabela813[[#This Row],[NR]]&amp;" - "&amp;Tabela813[[#This Row],[Especificação]]</f>
        <v>1.6.9.9.50.4.3.00 - Serviços de Saneamento Básico - Drenagem e Manejo das Águas Pluviais Urbanas - Dívida Ativa</v>
      </c>
      <c r="U810" s="7" t="str">
        <f>Tabela813[[#This Row],[NR]]&amp; " - "&amp;Tabela813[[#This Row],[Especificação]]</f>
        <v>1.6.9.9.50.4.3.00 - Serviços de Saneamento Básico - Drenagem e Manejo das Águas Pluviais Urbanas - Dívida Ativa</v>
      </c>
    </row>
    <row r="811" spans="1:21" ht="30">
      <c r="A811" s="23"/>
      <c r="B811" s="29"/>
      <c r="C811" s="20" t="s">
        <v>781</v>
      </c>
      <c r="D811" s="20" t="s">
        <v>786</v>
      </c>
      <c r="E811" s="20" t="s">
        <v>793</v>
      </c>
      <c r="F811" s="20" t="s">
        <v>793</v>
      </c>
      <c r="G811" s="20" t="s">
        <v>807</v>
      </c>
      <c r="H811" s="20" t="s">
        <v>791</v>
      </c>
      <c r="I811" s="20" t="s">
        <v>791</v>
      </c>
      <c r="J811" s="20" t="s">
        <v>787</v>
      </c>
      <c r="K811" s="16" t="str">
        <f>IF(Tabela813[[#This Row],[C]]&lt;&gt;"",IF(Tabela813[[#This Row],[RED]]&lt;&gt;"",(Tabela813[[#This Row],[RED]] &amp; "."),"") &amp; CONCATENATE(Tabela813[[#This Row],[C]],".",Tabela813[[#This Row],[O]],".",Tabela813[[#This Row],[E]],".",Tabela813[[#This Row],[D1]],".",Tabela813[[#This Row],[D2]],".",Tabela813[[#This Row],[D3]],".",Tabela813[[#This Row],[T]],".",Tabela813[[#This Row],[D4]]),"")</f>
        <v>1.6.9.9.50.4.4.00</v>
      </c>
      <c r="L811" s="21" t="s">
        <v>4132</v>
      </c>
      <c r="M811" s="16" t="str">
        <f t="shared" si="12"/>
        <v>A</v>
      </c>
      <c r="N811" s="16">
        <f>IF(VALUE(Tabela813[[#This Row],[RED]]) &gt; 0,1,0) + IF(VALUE(J811)&gt;0,8,IF(VALUE(I811)&gt;0,7,IF(VALUE(H811)&gt;0,6,IF(VALUE(G811)&gt;0,5,IF(VALUE(F811)&gt;0,4,IF(VALUE(E811)&gt;0,3,IF(VALUE(D811)&gt;0,2,1)))))))</f>
        <v>7</v>
      </c>
      <c r="O811" s="20" t="s">
        <v>54</v>
      </c>
      <c r="P811" s="1" t="s">
        <v>3265</v>
      </c>
      <c r="Q811" s="1"/>
      <c r="R811" s="16" t="s">
        <v>14</v>
      </c>
      <c r="T811" s="7" t="str">
        <f>Tabela813[[#This Row],[NR]]&amp;" - "&amp;Tabela813[[#This Row],[Especificação]]</f>
        <v>1.6.9.9.50.4.4.00 - Serviços de Saneamento Básico - Drenagem e Manejo das Águas Pluviais Urbanas - Dívida Ativa - Multas e Juros de Mora da Dívida Ativa</v>
      </c>
      <c r="U811" s="7" t="str">
        <f>Tabela813[[#This Row],[NR]]&amp; " - "&amp;Tabela813[[#This Row],[Especificação]]</f>
        <v>1.6.9.9.50.4.4.00 - Serviços de Saneamento Básico - Drenagem e Manejo das Águas Pluviais Urbanas - Dívida Ativa - Multas e Juros de Mora da Dívida Ativa</v>
      </c>
    </row>
    <row r="812" spans="1:21" ht="30">
      <c r="A812" s="23"/>
      <c r="B812" s="29"/>
      <c r="C812" s="20" t="s">
        <v>781</v>
      </c>
      <c r="D812" s="20" t="s">
        <v>786</v>
      </c>
      <c r="E812" s="20" t="s">
        <v>793</v>
      </c>
      <c r="F812" s="20" t="s">
        <v>793</v>
      </c>
      <c r="G812" s="20" t="s">
        <v>807</v>
      </c>
      <c r="H812" s="20" t="s">
        <v>791</v>
      </c>
      <c r="I812" s="20" t="s">
        <v>792</v>
      </c>
      <c r="J812" s="20" t="s">
        <v>787</v>
      </c>
      <c r="K812" s="16" t="str">
        <f>IF(Tabela813[[#This Row],[C]]&lt;&gt;"",IF(Tabela813[[#This Row],[RED]]&lt;&gt;"",(Tabela813[[#This Row],[RED]] &amp; "."),"") &amp; CONCATENATE(Tabela813[[#This Row],[C]],".",Tabela813[[#This Row],[O]],".",Tabela813[[#This Row],[E]],".",Tabela813[[#This Row],[D1]],".",Tabela813[[#This Row],[D2]],".",Tabela813[[#This Row],[D3]],".",Tabela813[[#This Row],[T]],".",Tabela813[[#This Row],[D4]]),"")</f>
        <v>1.6.9.9.50.4.5.00</v>
      </c>
      <c r="L812" s="21" t="s">
        <v>4133</v>
      </c>
      <c r="M812" s="16" t="str">
        <f t="shared" si="12"/>
        <v>A</v>
      </c>
      <c r="N812" s="16">
        <f>IF(VALUE(Tabela813[[#This Row],[RED]]) &gt; 0,1,0) + IF(VALUE(J812)&gt;0,8,IF(VALUE(I812)&gt;0,7,IF(VALUE(H812)&gt;0,6,IF(VALUE(G812)&gt;0,5,IF(VALUE(F812)&gt;0,4,IF(VALUE(E812)&gt;0,3,IF(VALUE(D812)&gt;0,2,1)))))))</f>
        <v>7</v>
      </c>
      <c r="O812" s="20" t="s">
        <v>54</v>
      </c>
      <c r="P812" s="1" t="s">
        <v>3265</v>
      </c>
      <c r="Q812" s="1"/>
      <c r="R812" s="16" t="s">
        <v>14</v>
      </c>
      <c r="T812" s="7" t="str">
        <f>Tabela813[[#This Row],[NR]]&amp;" - "&amp;Tabela813[[#This Row],[Especificação]]</f>
        <v>1.6.9.9.50.4.5.00 - Serviços de Saneamento Básico - Drenagem e Manejo das Águas Pluviais Urbanas - Multas</v>
      </c>
      <c r="U812" s="7" t="str">
        <f>Tabela813[[#This Row],[NR]]&amp; " - "&amp;Tabela813[[#This Row],[Especificação]]</f>
        <v>1.6.9.9.50.4.5.00 - Serviços de Saneamento Básico - Drenagem e Manejo das Águas Pluviais Urbanas - Multas</v>
      </c>
    </row>
    <row r="813" spans="1:21" ht="30">
      <c r="A813" s="23"/>
      <c r="B813" s="29"/>
      <c r="C813" s="20" t="s">
        <v>781</v>
      </c>
      <c r="D813" s="20" t="s">
        <v>786</v>
      </c>
      <c r="E813" s="20" t="s">
        <v>793</v>
      </c>
      <c r="F813" s="20" t="s">
        <v>793</v>
      </c>
      <c r="G813" s="20" t="s">
        <v>807</v>
      </c>
      <c r="H813" s="20" t="s">
        <v>791</v>
      </c>
      <c r="I813" s="20" t="s">
        <v>786</v>
      </c>
      <c r="J813" s="20" t="s">
        <v>787</v>
      </c>
      <c r="K813" s="16" t="str">
        <f>IF(Tabela813[[#This Row],[C]]&lt;&gt;"",IF(Tabela813[[#This Row],[RED]]&lt;&gt;"",(Tabela813[[#This Row],[RED]] &amp; "."),"") &amp; CONCATENATE(Tabela813[[#This Row],[C]],".",Tabela813[[#This Row],[O]],".",Tabela813[[#This Row],[E]],".",Tabela813[[#This Row],[D1]],".",Tabela813[[#This Row],[D2]],".",Tabela813[[#This Row],[D3]],".",Tabela813[[#This Row],[T]],".",Tabela813[[#This Row],[D4]]),"")</f>
        <v>1.6.9.9.50.4.6.00</v>
      </c>
      <c r="L813" s="21" t="s">
        <v>4134</v>
      </c>
      <c r="M813" s="16" t="str">
        <f t="shared" si="12"/>
        <v>A</v>
      </c>
      <c r="N813" s="16">
        <f>IF(VALUE(Tabela813[[#This Row],[RED]]) &gt; 0,1,0) + IF(VALUE(J813)&gt;0,8,IF(VALUE(I813)&gt;0,7,IF(VALUE(H813)&gt;0,6,IF(VALUE(G813)&gt;0,5,IF(VALUE(F813)&gt;0,4,IF(VALUE(E813)&gt;0,3,IF(VALUE(D813)&gt;0,2,1)))))))</f>
        <v>7</v>
      </c>
      <c r="O813" s="20" t="s">
        <v>54</v>
      </c>
      <c r="P813" s="1" t="s">
        <v>3265</v>
      </c>
      <c r="Q813" s="1"/>
      <c r="R813" s="16" t="s">
        <v>14</v>
      </c>
      <c r="T813" s="7" t="str">
        <f>Tabela813[[#This Row],[NR]]&amp;" - "&amp;Tabela813[[#This Row],[Especificação]]</f>
        <v>1.6.9.9.50.4.6.00 - Serviços de Saneamento Básico - Drenagem e Manejo das Águas Pluviais Urbanas - Juros de Mora</v>
      </c>
      <c r="U813" s="7" t="str">
        <f>Tabela813[[#This Row],[NR]]&amp; " - "&amp;Tabela813[[#This Row],[Especificação]]</f>
        <v>1.6.9.9.50.4.6.00 - Serviços de Saneamento Básico - Drenagem e Manejo das Águas Pluviais Urbanas - Juros de Mora</v>
      </c>
    </row>
    <row r="814" spans="1:21" ht="30">
      <c r="A814" s="23"/>
      <c r="B814" s="29"/>
      <c r="C814" s="20" t="s">
        <v>781</v>
      </c>
      <c r="D814" s="20" t="s">
        <v>786</v>
      </c>
      <c r="E814" s="20" t="s">
        <v>793</v>
      </c>
      <c r="F814" s="20" t="s">
        <v>793</v>
      </c>
      <c r="G814" s="20" t="s">
        <v>807</v>
      </c>
      <c r="H814" s="20" t="s">
        <v>791</v>
      </c>
      <c r="I814" s="20" t="s">
        <v>788</v>
      </c>
      <c r="J814" s="20" t="s">
        <v>787</v>
      </c>
      <c r="K814" s="16" t="str">
        <f>IF(Tabela813[[#This Row],[C]]&lt;&gt;"",IF(Tabela813[[#This Row],[RED]]&lt;&gt;"",(Tabela813[[#This Row],[RED]] &amp; "."),"") &amp; CONCATENATE(Tabela813[[#This Row],[C]],".",Tabela813[[#This Row],[O]],".",Tabela813[[#This Row],[E]],".",Tabela813[[#This Row],[D1]],".",Tabela813[[#This Row],[D2]],".",Tabela813[[#This Row],[D3]],".",Tabela813[[#This Row],[T]],".",Tabela813[[#This Row],[D4]]),"")</f>
        <v>1.6.9.9.50.4.7.00</v>
      </c>
      <c r="L814" s="21" t="s">
        <v>4135</v>
      </c>
      <c r="M814" s="16" t="str">
        <f t="shared" si="12"/>
        <v>A</v>
      </c>
      <c r="N814" s="16">
        <f>IF(VALUE(Tabela813[[#This Row],[RED]]) &gt; 0,1,0) + IF(VALUE(J814)&gt;0,8,IF(VALUE(I814)&gt;0,7,IF(VALUE(H814)&gt;0,6,IF(VALUE(G814)&gt;0,5,IF(VALUE(F814)&gt;0,4,IF(VALUE(E814)&gt;0,3,IF(VALUE(D814)&gt;0,2,1)))))))</f>
        <v>7</v>
      </c>
      <c r="O814" s="20" t="s">
        <v>54</v>
      </c>
      <c r="P814" s="1" t="s">
        <v>3265</v>
      </c>
      <c r="Q814" s="1"/>
      <c r="R814" s="16" t="s">
        <v>14</v>
      </c>
      <c r="T814" s="7" t="str">
        <f>Tabela813[[#This Row],[NR]]&amp;" - "&amp;Tabela813[[#This Row],[Especificação]]</f>
        <v>1.6.9.9.50.4.7.00 - Serviços de Saneamento Básico - Drenagem e Manejo das Águas Pluviais Urbanas - Dívida Ativa - Multas da Dívida Ativa</v>
      </c>
      <c r="U814" s="7" t="str">
        <f>Tabela813[[#This Row],[NR]]&amp; " - "&amp;Tabela813[[#This Row],[Especificação]]</f>
        <v>1.6.9.9.50.4.7.00 - Serviços de Saneamento Básico - Drenagem e Manejo das Águas Pluviais Urbanas - Dívida Ativa - Multas da Dívida Ativa</v>
      </c>
    </row>
    <row r="815" spans="1:21" ht="30">
      <c r="A815" s="23"/>
      <c r="B815" s="29"/>
      <c r="C815" s="20" t="s">
        <v>781</v>
      </c>
      <c r="D815" s="20" t="s">
        <v>786</v>
      </c>
      <c r="E815" s="20" t="s">
        <v>793</v>
      </c>
      <c r="F815" s="20" t="s">
        <v>793</v>
      </c>
      <c r="G815" s="20" t="s">
        <v>807</v>
      </c>
      <c r="H815" s="20" t="s">
        <v>791</v>
      </c>
      <c r="I815" s="20" t="s">
        <v>789</v>
      </c>
      <c r="J815" s="20" t="s">
        <v>787</v>
      </c>
      <c r="K815" s="16" t="str">
        <f>IF(Tabela813[[#This Row],[C]]&lt;&gt;"",IF(Tabela813[[#This Row],[RED]]&lt;&gt;"",(Tabela813[[#This Row],[RED]] &amp; "."),"") &amp; CONCATENATE(Tabela813[[#This Row],[C]],".",Tabela813[[#This Row],[O]],".",Tabela813[[#This Row],[E]],".",Tabela813[[#This Row],[D1]],".",Tabela813[[#This Row],[D2]],".",Tabela813[[#This Row],[D3]],".",Tabela813[[#This Row],[T]],".",Tabela813[[#This Row],[D4]]),"")</f>
        <v>1.6.9.9.50.4.8.00</v>
      </c>
      <c r="L815" s="21" t="s">
        <v>4136</v>
      </c>
      <c r="M815" s="16" t="str">
        <f t="shared" si="12"/>
        <v>A</v>
      </c>
      <c r="N815" s="16">
        <f>IF(VALUE(Tabela813[[#This Row],[RED]]) &gt; 0,1,0) + IF(VALUE(J815)&gt;0,8,IF(VALUE(I815)&gt;0,7,IF(VALUE(H815)&gt;0,6,IF(VALUE(G815)&gt;0,5,IF(VALUE(F815)&gt;0,4,IF(VALUE(E815)&gt;0,3,IF(VALUE(D815)&gt;0,2,1)))))))</f>
        <v>7</v>
      </c>
      <c r="O815" s="20" t="s">
        <v>54</v>
      </c>
      <c r="P815" s="1" t="s">
        <v>3265</v>
      </c>
      <c r="Q815" s="1"/>
      <c r="R815" s="16" t="s">
        <v>14</v>
      </c>
      <c r="T815" s="7" t="str">
        <f>Tabela813[[#This Row],[NR]]&amp;" - "&amp;Tabela813[[#This Row],[Especificação]]</f>
        <v>1.6.9.9.50.4.8.00 - Serviços de Saneamento Básico - Drenagem e Manejo das Águas Pluviais Urbanas - Juros de Mora da Dívida Ativa</v>
      </c>
      <c r="U815" s="7" t="str">
        <f>Tabela813[[#This Row],[NR]]&amp; " - "&amp;Tabela813[[#This Row],[Especificação]]</f>
        <v>1.6.9.9.50.4.8.00 - Serviços de Saneamento Básico - Drenagem e Manejo das Águas Pluviais Urbanas - Juros de Mora da Dívida Ativa</v>
      </c>
    </row>
    <row r="816" spans="1:21">
      <c r="A816" s="23"/>
      <c r="B816" s="29"/>
      <c r="C816" s="20" t="s">
        <v>781</v>
      </c>
      <c r="D816" s="20" t="s">
        <v>786</v>
      </c>
      <c r="E816" s="20" t="s">
        <v>793</v>
      </c>
      <c r="F816" s="20" t="s">
        <v>793</v>
      </c>
      <c r="G816" s="20" t="s">
        <v>807</v>
      </c>
      <c r="H816" s="20" t="s">
        <v>793</v>
      </c>
      <c r="I816" s="20" t="s">
        <v>784</v>
      </c>
      <c r="J816" s="20" t="s">
        <v>787</v>
      </c>
      <c r="K816" s="16" t="str">
        <f>IF(Tabela813[[#This Row],[C]]&lt;&gt;"",IF(Tabela813[[#This Row],[RED]]&lt;&gt;"",(Tabela813[[#This Row],[RED]] &amp; "."),"") &amp; CONCATENATE(Tabela813[[#This Row],[C]],".",Tabela813[[#This Row],[O]],".",Tabela813[[#This Row],[E]],".",Tabela813[[#This Row],[D1]],".",Tabela813[[#This Row],[D2]],".",Tabela813[[#This Row],[D3]],".",Tabela813[[#This Row],[T]],".",Tabela813[[#This Row],[D4]]),"")</f>
        <v>1.6.9.9.50.9.0.00</v>
      </c>
      <c r="L816" s="21" t="s">
        <v>3267</v>
      </c>
      <c r="M816" s="16" t="str">
        <f t="shared" si="12"/>
        <v>S</v>
      </c>
      <c r="N816" s="16">
        <f>IF(VALUE(Tabela813[[#This Row],[RED]]) &gt; 0,1,0) + IF(VALUE(J816)&gt;0,8,IF(VALUE(I816)&gt;0,7,IF(VALUE(H816)&gt;0,6,IF(VALUE(G816)&gt;0,5,IF(VALUE(F816)&gt;0,4,IF(VALUE(E816)&gt;0,3,IF(VALUE(D816)&gt;0,2,1)))))))</f>
        <v>6</v>
      </c>
      <c r="O816" s="20" t="s">
        <v>54</v>
      </c>
      <c r="P816" s="1" t="s">
        <v>3268</v>
      </c>
      <c r="Q816" s="1"/>
      <c r="R816" s="16" t="s">
        <v>14</v>
      </c>
      <c r="T816" s="7" t="str">
        <f>Tabela813[[#This Row],[NR]]&amp;" - "&amp;Tabela813[[#This Row],[Especificação]]</f>
        <v>1.6.9.9.50.9.0.00 - Outros Serviços Sujeitos à Regulação</v>
      </c>
      <c r="U816" s="7" t="str">
        <f>Tabela813[[#This Row],[NR]]&amp; " - "&amp;Tabela813[[#This Row],[Especificação]]</f>
        <v>1.6.9.9.50.9.0.00 - Outros Serviços Sujeitos à Regulação</v>
      </c>
    </row>
    <row r="817" spans="1:21">
      <c r="A817" s="23"/>
      <c r="B817" s="29"/>
      <c r="C817" s="20" t="s">
        <v>781</v>
      </c>
      <c r="D817" s="20" t="s">
        <v>786</v>
      </c>
      <c r="E817" s="20" t="s">
        <v>793</v>
      </c>
      <c r="F817" s="20" t="s">
        <v>793</v>
      </c>
      <c r="G817" s="20" t="s">
        <v>807</v>
      </c>
      <c r="H817" s="20" t="s">
        <v>793</v>
      </c>
      <c r="I817" s="20" t="s">
        <v>781</v>
      </c>
      <c r="J817" s="20" t="s">
        <v>787</v>
      </c>
      <c r="K817" s="16" t="str">
        <f>IF(Tabela813[[#This Row],[C]]&lt;&gt;"",IF(Tabela813[[#This Row],[RED]]&lt;&gt;"",(Tabela813[[#This Row],[RED]] &amp; "."),"") &amp; CONCATENATE(Tabela813[[#This Row],[C]],".",Tabela813[[#This Row],[O]],".",Tabela813[[#This Row],[E]],".",Tabela813[[#This Row],[D1]],".",Tabela813[[#This Row],[D2]],".",Tabela813[[#This Row],[D3]],".",Tabela813[[#This Row],[T]],".",Tabela813[[#This Row],[D4]]),"")</f>
        <v>1.6.9.9.50.9.1.00</v>
      </c>
      <c r="L817" s="21" t="s">
        <v>4137</v>
      </c>
      <c r="M817" s="16" t="str">
        <f t="shared" si="12"/>
        <v>A</v>
      </c>
      <c r="N817" s="16">
        <f>IF(VALUE(Tabela813[[#This Row],[RED]]) &gt; 0,1,0) + IF(VALUE(J817)&gt;0,8,IF(VALUE(I817)&gt;0,7,IF(VALUE(H817)&gt;0,6,IF(VALUE(G817)&gt;0,5,IF(VALUE(F817)&gt;0,4,IF(VALUE(E817)&gt;0,3,IF(VALUE(D817)&gt;0,2,1)))))))</f>
        <v>7</v>
      </c>
      <c r="O817" s="20" t="s">
        <v>54</v>
      </c>
      <c r="P817" s="1" t="s">
        <v>3268</v>
      </c>
      <c r="Q817" s="1"/>
      <c r="R817" s="16" t="s">
        <v>14</v>
      </c>
      <c r="T817" s="7" t="str">
        <f>Tabela813[[#This Row],[NR]]&amp;" - "&amp;Tabela813[[#This Row],[Especificação]]</f>
        <v>1.6.9.9.50.9.1.00 - Outros Serviços Sujeitos à Regulação - Principal</v>
      </c>
      <c r="U817" s="7" t="str">
        <f>Tabela813[[#This Row],[NR]]&amp; " - "&amp;Tabela813[[#This Row],[Especificação]]</f>
        <v>1.6.9.9.50.9.1.00 - Outros Serviços Sujeitos à Regulação - Principal</v>
      </c>
    </row>
    <row r="818" spans="1:21">
      <c r="A818" s="23"/>
      <c r="B818" s="29"/>
      <c r="C818" s="20" t="s">
        <v>781</v>
      </c>
      <c r="D818" s="20" t="s">
        <v>786</v>
      </c>
      <c r="E818" s="20" t="s">
        <v>793</v>
      </c>
      <c r="F818" s="20" t="s">
        <v>793</v>
      </c>
      <c r="G818" s="20" t="s">
        <v>807</v>
      </c>
      <c r="H818" s="20" t="s">
        <v>793</v>
      </c>
      <c r="I818" s="20" t="s">
        <v>790</v>
      </c>
      <c r="J818" s="20" t="s">
        <v>787</v>
      </c>
      <c r="K818" s="16" t="str">
        <f>IF(Tabela813[[#This Row],[C]]&lt;&gt;"",IF(Tabela813[[#This Row],[RED]]&lt;&gt;"",(Tabela813[[#This Row],[RED]] &amp; "."),"") &amp; CONCATENATE(Tabela813[[#This Row],[C]],".",Tabela813[[#This Row],[O]],".",Tabela813[[#This Row],[E]],".",Tabela813[[#This Row],[D1]],".",Tabela813[[#This Row],[D2]],".",Tabela813[[#This Row],[D3]],".",Tabela813[[#This Row],[T]],".",Tabela813[[#This Row],[D4]]),"")</f>
        <v>1.6.9.9.50.9.2.00</v>
      </c>
      <c r="L818" s="21" t="s">
        <v>4138</v>
      </c>
      <c r="M818" s="16" t="str">
        <f t="shared" si="12"/>
        <v>A</v>
      </c>
      <c r="N818" s="16">
        <f>IF(VALUE(Tabela813[[#This Row],[RED]]) &gt; 0,1,0) + IF(VALUE(J818)&gt;0,8,IF(VALUE(I818)&gt;0,7,IF(VALUE(H818)&gt;0,6,IF(VALUE(G818)&gt;0,5,IF(VALUE(F818)&gt;0,4,IF(VALUE(E818)&gt;0,3,IF(VALUE(D818)&gt;0,2,1)))))))</f>
        <v>7</v>
      </c>
      <c r="O818" s="20" t="s">
        <v>54</v>
      </c>
      <c r="P818" s="1" t="s">
        <v>3268</v>
      </c>
      <c r="Q818" s="1"/>
      <c r="R818" s="16" t="s">
        <v>14</v>
      </c>
      <c r="T818" s="7" t="str">
        <f>Tabela813[[#This Row],[NR]]&amp;" - "&amp;Tabela813[[#This Row],[Especificação]]</f>
        <v>1.6.9.9.50.9.2.00 - Outros Serviços Sujeitos à Regulação - Multas e Juros de Mora</v>
      </c>
      <c r="U818" s="7" t="str">
        <f>Tabela813[[#This Row],[NR]]&amp; " - "&amp;Tabela813[[#This Row],[Especificação]]</f>
        <v>1.6.9.9.50.9.2.00 - Outros Serviços Sujeitos à Regulação - Multas e Juros de Mora</v>
      </c>
    </row>
    <row r="819" spans="1:21">
      <c r="A819" s="23"/>
      <c r="B819" s="29"/>
      <c r="C819" s="20" t="s">
        <v>781</v>
      </c>
      <c r="D819" s="20" t="s">
        <v>786</v>
      </c>
      <c r="E819" s="20" t="s">
        <v>793</v>
      </c>
      <c r="F819" s="20" t="s">
        <v>793</v>
      </c>
      <c r="G819" s="20" t="s">
        <v>807</v>
      </c>
      <c r="H819" s="20" t="s">
        <v>793</v>
      </c>
      <c r="I819" s="20" t="s">
        <v>782</v>
      </c>
      <c r="J819" s="20" t="s">
        <v>787</v>
      </c>
      <c r="K819" s="16" t="str">
        <f>IF(Tabela813[[#This Row],[C]]&lt;&gt;"",IF(Tabela813[[#This Row],[RED]]&lt;&gt;"",(Tabela813[[#This Row],[RED]] &amp; "."),"") &amp; CONCATENATE(Tabela813[[#This Row],[C]],".",Tabela813[[#This Row],[O]],".",Tabela813[[#This Row],[E]],".",Tabela813[[#This Row],[D1]],".",Tabela813[[#This Row],[D2]],".",Tabela813[[#This Row],[D3]],".",Tabela813[[#This Row],[T]],".",Tabela813[[#This Row],[D4]]),"")</f>
        <v>1.6.9.9.50.9.3.00</v>
      </c>
      <c r="L819" s="21" t="s">
        <v>4139</v>
      </c>
      <c r="M819" s="16" t="str">
        <f t="shared" si="12"/>
        <v>A</v>
      </c>
      <c r="N819" s="16">
        <f>IF(VALUE(Tabela813[[#This Row],[RED]]) &gt; 0,1,0) + IF(VALUE(J819)&gt;0,8,IF(VALUE(I819)&gt;0,7,IF(VALUE(H819)&gt;0,6,IF(VALUE(G819)&gt;0,5,IF(VALUE(F819)&gt;0,4,IF(VALUE(E819)&gt;0,3,IF(VALUE(D819)&gt;0,2,1)))))))</f>
        <v>7</v>
      </c>
      <c r="O819" s="20" t="s">
        <v>54</v>
      </c>
      <c r="P819" s="1" t="s">
        <v>3268</v>
      </c>
      <c r="Q819" s="1"/>
      <c r="R819" s="16" t="s">
        <v>14</v>
      </c>
      <c r="T819" s="7" t="str">
        <f>Tabela813[[#This Row],[NR]]&amp;" - "&amp;Tabela813[[#This Row],[Especificação]]</f>
        <v>1.6.9.9.50.9.3.00 - Outros Serviços Sujeitos à Regulação - Dívida Ativa</v>
      </c>
      <c r="U819" s="7" t="str">
        <f>Tabela813[[#This Row],[NR]]&amp; " - "&amp;Tabela813[[#This Row],[Especificação]]</f>
        <v>1.6.9.9.50.9.3.00 - Outros Serviços Sujeitos à Regulação - Dívida Ativa</v>
      </c>
    </row>
    <row r="820" spans="1:21" ht="30">
      <c r="A820" s="23"/>
      <c r="B820" s="29"/>
      <c r="C820" s="20" t="s">
        <v>781</v>
      </c>
      <c r="D820" s="20" t="s">
        <v>786</v>
      </c>
      <c r="E820" s="20" t="s">
        <v>793</v>
      </c>
      <c r="F820" s="20" t="s">
        <v>793</v>
      </c>
      <c r="G820" s="20" t="s">
        <v>807</v>
      </c>
      <c r="H820" s="20" t="s">
        <v>793</v>
      </c>
      <c r="I820" s="20" t="s">
        <v>791</v>
      </c>
      <c r="J820" s="20" t="s">
        <v>787</v>
      </c>
      <c r="K820" s="16" t="str">
        <f>IF(Tabela813[[#This Row],[C]]&lt;&gt;"",IF(Tabela813[[#This Row],[RED]]&lt;&gt;"",(Tabela813[[#This Row],[RED]] &amp; "."),"") &amp; CONCATENATE(Tabela813[[#This Row],[C]],".",Tabela813[[#This Row],[O]],".",Tabela813[[#This Row],[E]],".",Tabela813[[#This Row],[D1]],".",Tabela813[[#This Row],[D2]],".",Tabela813[[#This Row],[D3]],".",Tabela813[[#This Row],[T]],".",Tabela813[[#This Row],[D4]]),"")</f>
        <v>1.6.9.9.50.9.4.00</v>
      </c>
      <c r="L820" s="21" t="s">
        <v>4140</v>
      </c>
      <c r="M820" s="16" t="str">
        <f t="shared" si="12"/>
        <v>A</v>
      </c>
      <c r="N820" s="16">
        <f>IF(VALUE(Tabela813[[#This Row],[RED]]) &gt; 0,1,0) + IF(VALUE(J820)&gt;0,8,IF(VALUE(I820)&gt;0,7,IF(VALUE(H820)&gt;0,6,IF(VALUE(G820)&gt;0,5,IF(VALUE(F820)&gt;0,4,IF(VALUE(E820)&gt;0,3,IF(VALUE(D820)&gt;0,2,1)))))))</f>
        <v>7</v>
      </c>
      <c r="O820" s="20" t="s">
        <v>54</v>
      </c>
      <c r="P820" s="1" t="s">
        <v>3268</v>
      </c>
      <c r="Q820" s="1"/>
      <c r="R820" s="16" t="s">
        <v>14</v>
      </c>
      <c r="T820" s="7" t="str">
        <f>Tabela813[[#This Row],[NR]]&amp;" - "&amp;Tabela813[[#This Row],[Especificação]]</f>
        <v>1.6.9.9.50.9.4.00 - Outros Serviços Sujeitos à Regulação - Dívida Ativa - Multas e Juros de Mora da Dívida Ativa</v>
      </c>
      <c r="U820" s="7" t="str">
        <f>Tabela813[[#This Row],[NR]]&amp; " - "&amp;Tabela813[[#This Row],[Especificação]]</f>
        <v>1.6.9.9.50.9.4.00 - Outros Serviços Sujeitos à Regulação - Dívida Ativa - Multas e Juros de Mora da Dívida Ativa</v>
      </c>
    </row>
    <row r="821" spans="1:21">
      <c r="A821" s="23"/>
      <c r="B821" s="29"/>
      <c r="C821" s="20" t="s">
        <v>781</v>
      </c>
      <c r="D821" s="20" t="s">
        <v>786</v>
      </c>
      <c r="E821" s="20" t="s">
        <v>793</v>
      </c>
      <c r="F821" s="20" t="s">
        <v>793</v>
      </c>
      <c r="G821" s="20" t="s">
        <v>807</v>
      </c>
      <c r="H821" s="20" t="s">
        <v>793</v>
      </c>
      <c r="I821" s="20" t="s">
        <v>792</v>
      </c>
      <c r="J821" s="20" t="s">
        <v>787</v>
      </c>
      <c r="K821" s="16" t="str">
        <f>IF(Tabela813[[#This Row],[C]]&lt;&gt;"",IF(Tabela813[[#This Row],[RED]]&lt;&gt;"",(Tabela813[[#This Row],[RED]] &amp; "."),"") &amp; CONCATENATE(Tabela813[[#This Row],[C]],".",Tabela813[[#This Row],[O]],".",Tabela813[[#This Row],[E]],".",Tabela813[[#This Row],[D1]],".",Tabela813[[#This Row],[D2]],".",Tabela813[[#This Row],[D3]],".",Tabela813[[#This Row],[T]],".",Tabela813[[#This Row],[D4]]),"")</f>
        <v>1.6.9.9.50.9.5.00</v>
      </c>
      <c r="L821" s="21" t="s">
        <v>4141</v>
      </c>
      <c r="M821" s="16" t="str">
        <f t="shared" si="12"/>
        <v>A</v>
      </c>
      <c r="N821" s="16">
        <f>IF(VALUE(Tabela813[[#This Row],[RED]]) &gt; 0,1,0) + IF(VALUE(J821)&gt;0,8,IF(VALUE(I821)&gt;0,7,IF(VALUE(H821)&gt;0,6,IF(VALUE(G821)&gt;0,5,IF(VALUE(F821)&gt;0,4,IF(VALUE(E821)&gt;0,3,IF(VALUE(D821)&gt;0,2,1)))))))</f>
        <v>7</v>
      </c>
      <c r="O821" s="20" t="s">
        <v>54</v>
      </c>
      <c r="P821" s="1" t="s">
        <v>3268</v>
      </c>
      <c r="Q821" s="1"/>
      <c r="R821" s="16" t="s">
        <v>14</v>
      </c>
      <c r="T821" s="7" t="str">
        <f>Tabela813[[#This Row],[NR]]&amp;" - "&amp;Tabela813[[#This Row],[Especificação]]</f>
        <v>1.6.9.9.50.9.5.00 - Outros Serviços Sujeitos à Regulação - Multas</v>
      </c>
      <c r="U821" s="7" t="str">
        <f>Tabela813[[#This Row],[NR]]&amp; " - "&amp;Tabela813[[#This Row],[Especificação]]</f>
        <v>1.6.9.9.50.9.5.00 - Outros Serviços Sujeitos à Regulação - Multas</v>
      </c>
    </row>
    <row r="822" spans="1:21" s="115" customFormat="1">
      <c r="A822" s="302"/>
      <c r="B822" s="29"/>
      <c r="C822" s="20" t="s">
        <v>781</v>
      </c>
      <c r="D822" s="20" t="s">
        <v>786</v>
      </c>
      <c r="E822" s="20" t="s">
        <v>793</v>
      </c>
      <c r="F822" s="20" t="s">
        <v>793</v>
      </c>
      <c r="G822" s="20" t="s">
        <v>807</v>
      </c>
      <c r="H822" s="20" t="s">
        <v>793</v>
      </c>
      <c r="I822" s="20" t="s">
        <v>786</v>
      </c>
      <c r="J822" s="20" t="s">
        <v>787</v>
      </c>
      <c r="K822" s="16" t="str">
        <f>IF(Tabela813[[#This Row],[C]]&lt;&gt;"",IF(Tabela813[[#This Row],[RED]]&lt;&gt;"",(Tabela813[[#This Row],[RED]] &amp; "."),"") &amp; CONCATENATE(Tabela813[[#This Row],[C]],".",Tabela813[[#This Row],[O]],".",Tabela813[[#This Row],[E]],".",Tabela813[[#This Row],[D1]],".",Tabela813[[#This Row],[D2]],".",Tabela813[[#This Row],[D3]],".",Tabela813[[#This Row],[T]],".",Tabela813[[#This Row],[D4]]),"")</f>
        <v>1.6.9.9.50.9.6.00</v>
      </c>
      <c r="L822" s="21" t="s">
        <v>4142</v>
      </c>
      <c r="M822" s="16" t="str">
        <f t="shared" si="12"/>
        <v>A</v>
      </c>
      <c r="N822" s="16">
        <f>IF(VALUE(Tabela813[[#This Row],[RED]]) &gt; 0,1,0) + IF(VALUE(J822)&gt;0,8,IF(VALUE(I822)&gt;0,7,IF(VALUE(H822)&gt;0,6,IF(VALUE(G822)&gt;0,5,IF(VALUE(F822)&gt;0,4,IF(VALUE(E822)&gt;0,3,IF(VALUE(D822)&gt;0,2,1)))))))</f>
        <v>7</v>
      </c>
      <c r="O822" s="20" t="s">
        <v>54</v>
      </c>
      <c r="P822" s="1" t="s">
        <v>3268</v>
      </c>
      <c r="Q822" s="1"/>
      <c r="R822" s="16" t="s">
        <v>14</v>
      </c>
      <c r="T822" s="7" t="str">
        <f>Tabela813[[#This Row],[NR]]&amp;" - "&amp;Tabela813[[#This Row],[Especificação]]</f>
        <v>1.6.9.9.50.9.6.00 - Outros Serviços Sujeitos à Regulação - Juros de Mora</v>
      </c>
      <c r="U822" s="7" t="str">
        <f>Tabela813[[#This Row],[NR]]&amp; " - "&amp;Tabela813[[#This Row],[Especificação]]</f>
        <v>1.6.9.9.50.9.6.00 - Outros Serviços Sujeitos à Regulação - Juros de Mora</v>
      </c>
    </row>
    <row r="823" spans="1:21" s="115" customFormat="1">
      <c r="A823" s="302"/>
      <c r="B823" s="29"/>
      <c r="C823" s="20" t="s">
        <v>781</v>
      </c>
      <c r="D823" s="20" t="s">
        <v>786</v>
      </c>
      <c r="E823" s="20" t="s">
        <v>793</v>
      </c>
      <c r="F823" s="20" t="s">
        <v>793</v>
      </c>
      <c r="G823" s="20" t="s">
        <v>807</v>
      </c>
      <c r="H823" s="20" t="s">
        <v>793</v>
      </c>
      <c r="I823" s="20" t="s">
        <v>788</v>
      </c>
      <c r="J823" s="20" t="s">
        <v>787</v>
      </c>
      <c r="K823" s="16" t="str">
        <f>IF(Tabela813[[#This Row],[C]]&lt;&gt;"",IF(Tabela813[[#This Row],[RED]]&lt;&gt;"",(Tabela813[[#This Row],[RED]] &amp; "."),"") &amp; CONCATENATE(Tabela813[[#This Row],[C]],".",Tabela813[[#This Row],[O]],".",Tabela813[[#This Row],[E]],".",Tabela813[[#This Row],[D1]],".",Tabela813[[#This Row],[D2]],".",Tabela813[[#This Row],[D3]],".",Tabela813[[#This Row],[T]],".",Tabela813[[#This Row],[D4]]),"")</f>
        <v>1.6.9.9.50.9.7.00</v>
      </c>
      <c r="L823" s="21" t="s">
        <v>4143</v>
      </c>
      <c r="M823" s="16" t="str">
        <f t="shared" si="12"/>
        <v>A</v>
      </c>
      <c r="N823" s="16">
        <f>IF(VALUE(Tabela813[[#This Row],[RED]]) &gt; 0,1,0) + IF(VALUE(J823)&gt;0,8,IF(VALUE(I823)&gt;0,7,IF(VALUE(H823)&gt;0,6,IF(VALUE(G823)&gt;0,5,IF(VALUE(F823)&gt;0,4,IF(VALUE(E823)&gt;0,3,IF(VALUE(D823)&gt;0,2,1)))))))</f>
        <v>7</v>
      </c>
      <c r="O823" s="20" t="s">
        <v>54</v>
      </c>
      <c r="P823" s="1" t="s">
        <v>3268</v>
      </c>
      <c r="Q823" s="1"/>
      <c r="R823" s="16" t="s">
        <v>14</v>
      </c>
      <c r="T823" s="7" t="str">
        <f>Tabela813[[#This Row],[NR]]&amp;" - "&amp;Tabela813[[#This Row],[Especificação]]</f>
        <v>1.6.9.9.50.9.7.00 - Outros Serviços Sujeitos à Regulação - Dívida Ativa - Multas da Dívida Ativa</v>
      </c>
      <c r="U823" s="7" t="str">
        <f>Tabela813[[#This Row],[NR]]&amp; " - "&amp;Tabela813[[#This Row],[Especificação]]</f>
        <v>1.6.9.9.50.9.7.00 - Outros Serviços Sujeitos à Regulação - Dívida Ativa - Multas da Dívida Ativa</v>
      </c>
    </row>
    <row r="824" spans="1:21">
      <c r="A824" s="23"/>
      <c r="B824" s="29"/>
      <c r="C824" s="20" t="s">
        <v>781</v>
      </c>
      <c r="D824" s="20" t="s">
        <v>786</v>
      </c>
      <c r="E824" s="20" t="s">
        <v>793</v>
      </c>
      <c r="F824" s="20" t="s">
        <v>793</v>
      </c>
      <c r="G824" s="20" t="s">
        <v>807</v>
      </c>
      <c r="H824" s="20" t="s">
        <v>793</v>
      </c>
      <c r="I824" s="20" t="s">
        <v>789</v>
      </c>
      <c r="J824" s="20" t="s">
        <v>787</v>
      </c>
      <c r="K824" s="16" t="str">
        <f>IF(Tabela813[[#This Row],[C]]&lt;&gt;"",IF(Tabela813[[#This Row],[RED]]&lt;&gt;"",(Tabela813[[#This Row],[RED]] &amp; "."),"") &amp; CONCATENATE(Tabela813[[#This Row],[C]],".",Tabela813[[#This Row],[O]],".",Tabela813[[#This Row],[E]],".",Tabela813[[#This Row],[D1]],".",Tabela813[[#This Row],[D2]],".",Tabela813[[#This Row],[D3]],".",Tabela813[[#This Row],[T]],".",Tabela813[[#This Row],[D4]]),"")</f>
        <v>1.6.9.9.50.9.8.00</v>
      </c>
      <c r="L824" s="21" t="s">
        <v>4144</v>
      </c>
      <c r="M824" s="16" t="str">
        <f t="shared" si="12"/>
        <v>A</v>
      </c>
      <c r="N824" s="16">
        <f>IF(VALUE(Tabela813[[#This Row],[RED]]) &gt; 0,1,0) + IF(VALUE(J824)&gt;0,8,IF(VALUE(I824)&gt;0,7,IF(VALUE(H824)&gt;0,6,IF(VALUE(G824)&gt;0,5,IF(VALUE(F824)&gt;0,4,IF(VALUE(E824)&gt;0,3,IF(VALUE(D824)&gt;0,2,1)))))))</f>
        <v>7</v>
      </c>
      <c r="O824" s="20" t="s">
        <v>54</v>
      </c>
      <c r="P824" s="1" t="s">
        <v>3268</v>
      </c>
      <c r="Q824" s="1"/>
      <c r="R824" s="16" t="s">
        <v>14</v>
      </c>
      <c r="T824" s="7" t="str">
        <f>Tabela813[[#This Row],[NR]]&amp;" - "&amp;Tabela813[[#This Row],[Especificação]]</f>
        <v>1.6.9.9.50.9.8.00 - Outros Serviços Sujeitos à Regulação - Juros de Mora da Dívida Ativa</v>
      </c>
      <c r="U824" s="7" t="str">
        <f>Tabela813[[#This Row],[NR]]&amp; " - "&amp;Tabela813[[#This Row],[Especificação]]</f>
        <v>1.6.9.9.50.9.8.00 - Outros Serviços Sujeitos à Regulação - Juros de Mora da Dívida Ativa</v>
      </c>
    </row>
    <row r="825" spans="1:21">
      <c r="A825" s="23"/>
      <c r="B825" s="29"/>
      <c r="C825" s="20" t="s">
        <v>781</v>
      </c>
      <c r="D825" s="20" t="s">
        <v>786</v>
      </c>
      <c r="E825" s="20" t="s">
        <v>793</v>
      </c>
      <c r="F825" s="20" t="s">
        <v>793</v>
      </c>
      <c r="G825" s="20" t="s">
        <v>797</v>
      </c>
      <c r="H825" s="20" t="s">
        <v>784</v>
      </c>
      <c r="I825" s="20" t="s">
        <v>784</v>
      </c>
      <c r="J825" s="20" t="s">
        <v>787</v>
      </c>
      <c r="K825" s="16" t="str">
        <f>IF(Tabela813[[#This Row],[C]]&lt;&gt;"",IF(Tabela813[[#This Row],[RED]]&lt;&gt;"",(Tabela813[[#This Row],[RED]] &amp; "."),"") &amp; CONCATENATE(Tabela813[[#This Row],[C]],".",Tabela813[[#This Row],[O]],".",Tabela813[[#This Row],[E]],".",Tabela813[[#This Row],[D1]],".",Tabela813[[#This Row],[D2]],".",Tabela813[[#This Row],[D3]],".",Tabela813[[#This Row],[T]],".",Tabela813[[#This Row],[D4]]),"")</f>
        <v>1.6.9.9.99.0.0.00</v>
      </c>
      <c r="L825" s="21" t="s">
        <v>315</v>
      </c>
      <c r="M825" s="16" t="str">
        <f t="shared" si="12"/>
        <v>S</v>
      </c>
      <c r="N825" s="16">
        <f>IF(VALUE(Tabela813[[#This Row],[RED]]) &gt; 0,1,0) + IF(VALUE(J825)&gt;0,8,IF(VALUE(I825)&gt;0,7,IF(VALUE(H825)&gt;0,6,IF(VALUE(G825)&gt;0,5,IF(VALUE(F825)&gt;0,4,IF(VALUE(E825)&gt;0,3,IF(VALUE(D825)&gt;0,2,1)))))))</f>
        <v>5</v>
      </c>
      <c r="O825" s="20" t="s">
        <v>50</v>
      </c>
      <c r="P825" s="1" t="s">
        <v>317</v>
      </c>
      <c r="Q825" s="1"/>
      <c r="R825" s="16"/>
      <c r="T825" s="7" t="str">
        <f>Tabela813[[#This Row],[NR]]&amp;" - "&amp;Tabela813[[#This Row],[Especificação]]</f>
        <v>1.6.9.9.99.0.0.00 - Outros Serviços</v>
      </c>
      <c r="U825" s="7" t="str">
        <f>Tabela813[[#This Row],[NR]]&amp; " - "&amp;Tabela813[[#This Row],[Especificação]]</f>
        <v>1.6.9.9.99.0.0.00 - Outros Serviços</v>
      </c>
    </row>
    <row r="826" spans="1:21">
      <c r="A826" s="23"/>
      <c r="B826" s="29"/>
      <c r="C826" s="20" t="s">
        <v>781</v>
      </c>
      <c r="D826" s="20" t="s">
        <v>786</v>
      </c>
      <c r="E826" s="20" t="s">
        <v>793</v>
      </c>
      <c r="F826" s="20" t="s">
        <v>793</v>
      </c>
      <c r="G826" s="20" t="s">
        <v>797</v>
      </c>
      <c r="H826" s="20" t="s">
        <v>784</v>
      </c>
      <c r="I826" s="20" t="s">
        <v>781</v>
      </c>
      <c r="J826" s="20" t="s">
        <v>787</v>
      </c>
      <c r="K826" s="16" t="str">
        <f>IF(Tabela813[[#This Row],[C]]&lt;&gt;"",IF(Tabela813[[#This Row],[RED]]&lt;&gt;"",(Tabela813[[#This Row],[RED]] &amp; "."),"") &amp; CONCATENATE(Tabela813[[#This Row],[C]],".",Tabela813[[#This Row],[O]],".",Tabela813[[#This Row],[E]],".",Tabela813[[#This Row],[D1]],".",Tabela813[[#This Row],[D2]],".",Tabela813[[#This Row],[D3]],".",Tabela813[[#This Row],[T]],".",Tabela813[[#This Row],[D4]]),"")</f>
        <v>1.6.9.9.99.0.1.00</v>
      </c>
      <c r="L826" s="21" t="s">
        <v>4145</v>
      </c>
      <c r="M826" s="16" t="str">
        <f t="shared" si="12"/>
        <v>A</v>
      </c>
      <c r="N826" s="16">
        <f>IF(VALUE(Tabela813[[#This Row],[RED]]) &gt; 0,1,0) + IF(VALUE(J826)&gt;0,8,IF(VALUE(I826)&gt;0,7,IF(VALUE(H826)&gt;0,6,IF(VALUE(G826)&gt;0,5,IF(VALUE(F826)&gt;0,4,IF(VALUE(E826)&gt;0,3,IF(VALUE(D826)&gt;0,2,1)))))))</f>
        <v>7</v>
      </c>
      <c r="O826" s="20" t="s">
        <v>50</v>
      </c>
      <c r="P826" s="1" t="s">
        <v>317</v>
      </c>
      <c r="Q826" s="1"/>
      <c r="R826" s="16"/>
      <c r="T826" s="7" t="str">
        <f>Tabela813[[#This Row],[NR]]&amp;" - "&amp;Tabela813[[#This Row],[Especificação]]</f>
        <v>1.6.9.9.99.0.1.00 - Outros Serviços - Principal</v>
      </c>
      <c r="U826" s="7" t="str">
        <f>Tabela813[[#This Row],[NR]]&amp; " - "&amp;Tabela813[[#This Row],[Especificação]]</f>
        <v>1.6.9.9.99.0.1.00 - Outros Serviços - Principal</v>
      </c>
    </row>
    <row r="827" spans="1:21">
      <c r="A827" s="23"/>
      <c r="B827" s="29"/>
      <c r="C827" s="20" t="s">
        <v>781</v>
      </c>
      <c r="D827" s="20" t="s">
        <v>786</v>
      </c>
      <c r="E827" s="20" t="s">
        <v>793</v>
      </c>
      <c r="F827" s="20" t="s">
        <v>793</v>
      </c>
      <c r="G827" s="20" t="s">
        <v>797</v>
      </c>
      <c r="H827" s="20" t="s">
        <v>784</v>
      </c>
      <c r="I827" s="20" t="s">
        <v>790</v>
      </c>
      <c r="J827" s="20" t="s">
        <v>787</v>
      </c>
      <c r="K827" s="16" t="str">
        <f>IF(Tabela813[[#This Row],[C]]&lt;&gt;"",IF(Tabela813[[#This Row],[RED]]&lt;&gt;"",(Tabela813[[#This Row],[RED]] &amp; "."),"") &amp; CONCATENATE(Tabela813[[#This Row],[C]],".",Tabela813[[#This Row],[O]],".",Tabela813[[#This Row],[E]],".",Tabela813[[#This Row],[D1]],".",Tabela813[[#This Row],[D2]],".",Tabela813[[#This Row],[D3]],".",Tabela813[[#This Row],[T]],".",Tabela813[[#This Row],[D4]]),"")</f>
        <v>1.6.9.9.99.0.2.00</v>
      </c>
      <c r="L827" s="21" t="s">
        <v>4146</v>
      </c>
      <c r="M827" s="16" t="str">
        <f t="shared" si="12"/>
        <v>A</v>
      </c>
      <c r="N827" s="16">
        <f>IF(VALUE(Tabela813[[#This Row],[RED]]) &gt; 0,1,0) + IF(VALUE(J827)&gt;0,8,IF(VALUE(I827)&gt;0,7,IF(VALUE(H827)&gt;0,6,IF(VALUE(G827)&gt;0,5,IF(VALUE(F827)&gt;0,4,IF(VALUE(E827)&gt;0,3,IF(VALUE(D827)&gt;0,2,1)))))))</f>
        <v>7</v>
      </c>
      <c r="O827" s="20" t="s">
        <v>50</v>
      </c>
      <c r="P827" s="1" t="s">
        <v>317</v>
      </c>
      <c r="Q827" s="1"/>
      <c r="R827" s="16"/>
      <c r="T827" s="7" t="str">
        <f>Tabela813[[#This Row],[NR]]&amp;" - "&amp;Tabela813[[#This Row],[Especificação]]</f>
        <v>1.6.9.9.99.0.2.00 - Outros Serviços - Multas e Juros de Mora</v>
      </c>
      <c r="U827" s="7" t="str">
        <f>Tabela813[[#This Row],[NR]]&amp; " - "&amp;Tabela813[[#This Row],[Especificação]]</f>
        <v>1.6.9.9.99.0.2.00 - Outros Serviços - Multas e Juros de Mora</v>
      </c>
    </row>
    <row r="828" spans="1:21">
      <c r="A828" s="23"/>
      <c r="B828" s="29"/>
      <c r="C828" s="20" t="s">
        <v>781</v>
      </c>
      <c r="D828" s="20" t="s">
        <v>786</v>
      </c>
      <c r="E828" s="20" t="s">
        <v>793</v>
      </c>
      <c r="F828" s="20" t="s">
        <v>793</v>
      </c>
      <c r="G828" s="20" t="s">
        <v>797</v>
      </c>
      <c r="H828" s="20" t="s">
        <v>784</v>
      </c>
      <c r="I828" s="20" t="s">
        <v>782</v>
      </c>
      <c r="J828" s="20" t="s">
        <v>787</v>
      </c>
      <c r="K828" s="16" t="str">
        <f>IF(Tabela813[[#This Row],[C]]&lt;&gt;"",IF(Tabela813[[#This Row],[RED]]&lt;&gt;"",(Tabela813[[#This Row],[RED]] &amp; "."),"") &amp; CONCATENATE(Tabela813[[#This Row],[C]],".",Tabela813[[#This Row],[O]],".",Tabela813[[#This Row],[E]],".",Tabela813[[#This Row],[D1]],".",Tabela813[[#This Row],[D2]],".",Tabela813[[#This Row],[D3]],".",Tabela813[[#This Row],[T]],".",Tabela813[[#This Row],[D4]]),"")</f>
        <v>1.6.9.9.99.0.3.00</v>
      </c>
      <c r="L828" s="21" t="s">
        <v>4147</v>
      </c>
      <c r="M828" s="16" t="str">
        <f t="shared" si="12"/>
        <v>A</v>
      </c>
      <c r="N828" s="16">
        <f>IF(VALUE(Tabela813[[#This Row],[RED]]) &gt; 0,1,0) + IF(VALUE(J828)&gt;0,8,IF(VALUE(I828)&gt;0,7,IF(VALUE(H828)&gt;0,6,IF(VALUE(G828)&gt;0,5,IF(VALUE(F828)&gt;0,4,IF(VALUE(E828)&gt;0,3,IF(VALUE(D828)&gt;0,2,1)))))))</f>
        <v>7</v>
      </c>
      <c r="O828" s="20" t="s">
        <v>50</v>
      </c>
      <c r="P828" s="1" t="s">
        <v>317</v>
      </c>
      <c r="Q828" s="1"/>
      <c r="R828" s="16"/>
      <c r="T828" s="7" t="str">
        <f>Tabela813[[#This Row],[NR]]&amp;" - "&amp;Tabela813[[#This Row],[Especificação]]</f>
        <v>1.6.9.9.99.0.3.00 - Outros Serviços - Dívida Ativa</v>
      </c>
      <c r="U828" s="7" t="str">
        <f>Tabela813[[#This Row],[NR]]&amp; " - "&amp;Tabela813[[#This Row],[Especificação]]</f>
        <v>1.6.9.9.99.0.3.00 - Outros Serviços - Dívida Ativa</v>
      </c>
    </row>
    <row r="829" spans="1:21">
      <c r="A829" s="23"/>
      <c r="B829" s="29"/>
      <c r="C829" s="20" t="s">
        <v>781</v>
      </c>
      <c r="D829" s="20" t="s">
        <v>786</v>
      </c>
      <c r="E829" s="20" t="s">
        <v>793</v>
      </c>
      <c r="F829" s="20" t="s">
        <v>793</v>
      </c>
      <c r="G829" s="20" t="s">
        <v>797</v>
      </c>
      <c r="H829" s="20" t="s">
        <v>784</v>
      </c>
      <c r="I829" s="20" t="s">
        <v>791</v>
      </c>
      <c r="J829" s="20" t="s">
        <v>787</v>
      </c>
      <c r="K829" s="16" t="str">
        <f>IF(Tabela813[[#This Row],[C]]&lt;&gt;"",IF(Tabela813[[#This Row],[RED]]&lt;&gt;"",(Tabela813[[#This Row],[RED]] &amp; "."),"") &amp; CONCATENATE(Tabela813[[#This Row],[C]],".",Tabela813[[#This Row],[O]],".",Tabela813[[#This Row],[E]],".",Tabela813[[#This Row],[D1]],".",Tabela813[[#This Row],[D2]],".",Tabela813[[#This Row],[D3]],".",Tabela813[[#This Row],[T]],".",Tabela813[[#This Row],[D4]]),"")</f>
        <v>1.6.9.9.99.0.4.00</v>
      </c>
      <c r="L829" s="21" t="s">
        <v>4148</v>
      </c>
      <c r="M829" s="16" t="str">
        <f t="shared" si="12"/>
        <v>A</v>
      </c>
      <c r="N829" s="16">
        <f>IF(VALUE(Tabela813[[#This Row],[RED]]) &gt; 0,1,0) + IF(VALUE(J829)&gt;0,8,IF(VALUE(I829)&gt;0,7,IF(VALUE(H829)&gt;0,6,IF(VALUE(G829)&gt;0,5,IF(VALUE(F829)&gt;0,4,IF(VALUE(E829)&gt;0,3,IF(VALUE(D829)&gt;0,2,1)))))))</f>
        <v>7</v>
      </c>
      <c r="O829" s="20" t="s">
        <v>50</v>
      </c>
      <c r="P829" s="1" t="s">
        <v>317</v>
      </c>
      <c r="Q829" s="1"/>
      <c r="R829" s="16"/>
      <c r="T829" s="7" t="str">
        <f>Tabela813[[#This Row],[NR]]&amp;" - "&amp;Tabela813[[#This Row],[Especificação]]</f>
        <v>1.6.9.9.99.0.4.00 - Outros Serviços - Dívida Ativa - Multas e Juros de Mora da Dívida Ativa</v>
      </c>
      <c r="U829" s="7" t="str">
        <f>Tabela813[[#This Row],[NR]]&amp; " - "&amp;Tabela813[[#This Row],[Especificação]]</f>
        <v>1.6.9.9.99.0.4.00 - Outros Serviços - Dívida Ativa - Multas e Juros de Mora da Dívida Ativa</v>
      </c>
    </row>
    <row r="830" spans="1:21">
      <c r="A830" s="23"/>
      <c r="B830" s="29"/>
      <c r="C830" s="20" t="s">
        <v>781</v>
      </c>
      <c r="D830" s="20" t="s">
        <v>786</v>
      </c>
      <c r="E830" s="20" t="s">
        <v>793</v>
      </c>
      <c r="F830" s="20" t="s">
        <v>793</v>
      </c>
      <c r="G830" s="20" t="s">
        <v>797</v>
      </c>
      <c r="H830" s="20" t="s">
        <v>784</v>
      </c>
      <c r="I830" s="20" t="s">
        <v>792</v>
      </c>
      <c r="J830" s="20" t="s">
        <v>787</v>
      </c>
      <c r="K830" s="16" t="str">
        <f>IF(Tabela813[[#This Row],[C]]&lt;&gt;"",IF(Tabela813[[#This Row],[RED]]&lt;&gt;"",(Tabela813[[#This Row],[RED]] &amp; "."),"") &amp; CONCATENATE(Tabela813[[#This Row],[C]],".",Tabela813[[#This Row],[O]],".",Tabela813[[#This Row],[E]],".",Tabela813[[#This Row],[D1]],".",Tabela813[[#This Row],[D2]],".",Tabela813[[#This Row],[D3]],".",Tabela813[[#This Row],[T]],".",Tabela813[[#This Row],[D4]]),"")</f>
        <v>1.6.9.9.99.0.5.00</v>
      </c>
      <c r="L830" s="21" t="s">
        <v>4149</v>
      </c>
      <c r="M830" s="16" t="str">
        <f t="shared" si="12"/>
        <v>A</v>
      </c>
      <c r="N830" s="16">
        <f>IF(VALUE(Tabela813[[#This Row],[RED]]) &gt; 0,1,0) + IF(VALUE(J830)&gt;0,8,IF(VALUE(I830)&gt;0,7,IF(VALUE(H830)&gt;0,6,IF(VALUE(G830)&gt;0,5,IF(VALUE(F830)&gt;0,4,IF(VALUE(E830)&gt;0,3,IF(VALUE(D830)&gt;0,2,1)))))))</f>
        <v>7</v>
      </c>
      <c r="O830" s="20" t="s">
        <v>50</v>
      </c>
      <c r="P830" s="1" t="s">
        <v>317</v>
      </c>
      <c r="Q830" s="1"/>
      <c r="R830" s="16"/>
      <c r="T830" s="7" t="str">
        <f>Tabela813[[#This Row],[NR]]&amp;" - "&amp;Tabela813[[#This Row],[Especificação]]</f>
        <v>1.6.9.9.99.0.5.00 - Outros Serviços - Multas</v>
      </c>
      <c r="U830" s="7" t="str">
        <f>Tabela813[[#This Row],[NR]]&amp; " - "&amp;Tabela813[[#This Row],[Especificação]]</f>
        <v>1.6.9.9.99.0.5.00 - Outros Serviços - Multas</v>
      </c>
    </row>
    <row r="831" spans="1:21">
      <c r="A831" s="23"/>
      <c r="B831" s="29"/>
      <c r="C831" s="20" t="s">
        <v>781</v>
      </c>
      <c r="D831" s="20" t="s">
        <v>786</v>
      </c>
      <c r="E831" s="20" t="s">
        <v>793</v>
      </c>
      <c r="F831" s="20" t="s">
        <v>793</v>
      </c>
      <c r="G831" s="20" t="s">
        <v>797</v>
      </c>
      <c r="H831" s="20" t="s">
        <v>784</v>
      </c>
      <c r="I831" s="20" t="s">
        <v>786</v>
      </c>
      <c r="J831" s="20" t="s">
        <v>787</v>
      </c>
      <c r="K831" s="16" t="str">
        <f>IF(Tabela813[[#This Row],[C]]&lt;&gt;"",IF(Tabela813[[#This Row],[RED]]&lt;&gt;"",(Tabela813[[#This Row],[RED]] &amp; "."),"") &amp; CONCATENATE(Tabela813[[#This Row],[C]],".",Tabela813[[#This Row],[O]],".",Tabela813[[#This Row],[E]],".",Tabela813[[#This Row],[D1]],".",Tabela813[[#This Row],[D2]],".",Tabela813[[#This Row],[D3]],".",Tabela813[[#This Row],[T]],".",Tabela813[[#This Row],[D4]]),"")</f>
        <v>1.6.9.9.99.0.6.00</v>
      </c>
      <c r="L831" s="21" t="s">
        <v>4150</v>
      </c>
      <c r="M831" s="16" t="str">
        <f t="shared" si="12"/>
        <v>A</v>
      </c>
      <c r="N831" s="16">
        <f>IF(VALUE(Tabela813[[#This Row],[RED]]) &gt; 0,1,0) + IF(VALUE(J831)&gt;0,8,IF(VALUE(I831)&gt;0,7,IF(VALUE(H831)&gt;0,6,IF(VALUE(G831)&gt;0,5,IF(VALUE(F831)&gt;0,4,IF(VALUE(E831)&gt;0,3,IF(VALUE(D831)&gt;0,2,1)))))))</f>
        <v>7</v>
      </c>
      <c r="O831" s="20" t="s">
        <v>50</v>
      </c>
      <c r="P831" s="1" t="s">
        <v>317</v>
      </c>
      <c r="Q831" s="1"/>
      <c r="R831" s="16"/>
      <c r="T831" s="7" t="str">
        <f>Tabela813[[#This Row],[NR]]&amp;" - "&amp;Tabela813[[#This Row],[Especificação]]</f>
        <v>1.6.9.9.99.0.6.00 - Outros Serviços - Juros de Mora</v>
      </c>
      <c r="U831" s="7" t="str">
        <f>Tabela813[[#This Row],[NR]]&amp; " - "&amp;Tabela813[[#This Row],[Especificação]]</f>
        <v>1.6.9.9.99.0.6.00 - Outros Serviços - Juros de Mora</v>
      </c>
    </row>
    <row r="832" spans="1:21">
      <c r="A832" s="23"/>
      <c r="B832" s="29"/>
      <c r="C832" s="20" t="s">
        <v>781</v>
      </c>
      <c r="D832" s="20" t="s">
        <v>786</v>
      </c>
      <c r="E832" s="20" t="s">
        <v>793</v>
      </c>
      <c r="F832" s="20" t="s">
        <v>793</v>
      </c>
      <c r="G832" s="20" t="s">
        <v>797</v>
      </c>
      <c r="H832" s="20" t="s">
        <v>784</v>
      </c>
      <c r="I832" s="20" t="s">
        <v>788</v>
      </c>
      <c r="J832" s="20" t="s">
        <v>787</v>
      </c>
      <c r="K832" s="16" t="str">
        <f>IF(Tabela813[[#This Row],[C]]&lt;&gt;"",IF(Tabela813[[#This Row],[RED]]&lt;&gt;"",(Tabela813[[#This Row],[RED]] &amp; "."),"") &amp; CONCATENATE(Tabela813[[#This Row],[C]],".",Tabela813[[#This Row],[O]],".",Tabela813[[#This Row],[E]],".",Tabela813[[#This Row],[D1]],".",Tabela813[[#This Row],[D2]],".",Tabela813[[#This Row],[D3]],".",Tabela813[[#This Row],[T]],".",Tabela813[[#This Row],[D4]]),"")</f>
        <v>1.6.9.9.99.0.7.00</v>
      </c>
      <c r="L832" s="21" t="s">
        <v>4151</v>
      </c>
      <c r="M832" s="16" t="str">
        <f t="shared" si="12"/>
        <v>A</v>
      </c>
      <c r="N832" s="16">
        <f>IF(VALUE(Tabela813[[#This Row],[RED]]) &gt; 0,1,0) + IF(VALUE(J832)&gt;0,8,IF(VALUE(I832)&gt;0,7,IF(VALUE(H832)&gt;0,6,IF(VALUE(G832)&gt;0,5,IF(VALUE(F832)&gt;0,4,IF(VALUE(E832)&gt;0,3,IF(VALUE(D832)&gt;0,2,1)))))))</f>
        <v>7</v>
      </c>
      <c r="O832" s="20" t="s">
        <v>50</v>
      </c>
      <c r="P832" s="1" t="s">
        <v>317</v>
      </c>
      <c r="Q832" s="1"/>
      <c r="R832" s="16"/>
      <c r="T832" s="7" t="str">
        <f>Tabela813[[#This Row],[NR]]&amp;" - "&amp;Tabela813[[#This Row],[Especificação]]</f>
        <v>1.6.9.9.99.0.7.00 - Outros Serviços - Dívida Ativa - Multas da Dívida Ativa</v>
      </c>
      <c r="U832" s="7" t="str">
        <f>Tabela813[[#This Row],[NR]]&amp; " - "&amp;Tabela813[[#This Row],[Especificação]]</f>
        <v>1.6.9.9.99.0.7.00 - Outros Serviços - Dívida Ativa - Multas da Dívida Ativa</v>
      </c>
    </row>
    <row r="833" spans="1:21">
      <c r="A833" s="23"/>
      <c r="B833" s="29"/>
      <c r="C833" s="20" t="s">
        <v>781</v>
      </c>
      <c r="D833" s="20" t="s">
        <v>786</v>
      </c>
      <c r="E833" s="20" t="s">
        <v>793</v>
      </c>
      <c r="F833" s="20" t="s">
        <v>793</v>
      </c>
      <c r="G833" s="20" t="s">
        <v>797</v>
      </c>
      <c r="H833" s="20" t="s">
        <v>784</v>
      </c>
      <c r="I833" s="20" t="s">
        <v>789</v>
      </c>
      <c r="J833" s="20" t="s">
        <v>787</v>
      </c>
      <c r="K833" s="16" t="str">
        <f>IF(Tabela813[[#This Row],[C]]&lt;&gt;"",IF(Tabela813[[#This Row],[RED]]&lt;&gt;"",(Tabela813[[#This Row],[RED]] &amp; "."),"") &amp; CONCATENATE(Tabela813[[#This Row],[C]],".",Tabela813[[#This Row],[O]],".",Tabela813[[#This Row],[E]],".",Tabela813[[#This Row],[D1]],".",Tabela813[[#This Row],[D2]],".",Tabela813[[#This Row],[D3]],".",Tabela813[[#This Row],[T]],".",Tabela813[[#This Row],[D4]]),"")</f>
        <v>1.6.9.9.99.0.8.00</v>
      </c>
      <c r="L833" s="21" t="s">
        <v>4152</v>
      </c>
      <c r="M833" s="16" t="str">
        <f t="shared" si="12"/>
        <v>A</v>
      </c>
      <c r="N833" s="16">
        <f>IF(VALUE(Tabela813[[#This Row],[RED]]) &gt; 0,1,0) + IF(VALUE(J833)&gt;0,8,IF(VALUE(I833)&gt;0,7,IF(VALUE(H833)&gt;0,6,IF(VALUE(G833)&gt;0,5,IF(VALUE(F833)&gt;0,4,IF(VALUE(E833)&gt;0,3,IF(VALUE(D833)&gt;0,2,1)))))))</f>
        <v>7</v>
      </c>
      <c r="O833" s="20" t="s">
        <v>50</v>
      </c>
      <c r="P833" s="1" t="s">
        <v>317</v>
      </c>
      <c r="Q833" s="1"/>
      <c r="R833" s="16"/>
      <c r="T833" s="7" t="str">
        <f>Tabela813[[#This Row],[NR]]&amp;" - "&amp;Tabela813[[#This Row],[Especificação]]</f>
        <v>1.6.9.9.99.0.8.00 - Outros Serviços - Juros de Mora da Dívida Ativa</v>
      </c>
      <c r="U833" s="7" t="str">
        <f>Tabela813[[#This Row],[NR]]&amp; " - "&amp;Tabela813[[#This Row],[Especificação]]</f>
        <v>1.6.9.9.99.0.8.00 - Outros Serviços - Juros de Mora da Dívida Ativa</v>
      </c>
    </row>
    <row r="834" spans="1:21" ht="45">
      <c r="A834" s="23"/>
      <c r="B834" s="29"/>
      <c r="C834" s="20" t="s">
        <v>781</v>
      </c>
      <c r="D834" s="20" t="s">
        <v>788</v>
      </c>
      <c r="E834" s="20" t="s">
        <v>784</v>
      </c>
      <c r="F834" s="20" t="s">
        <v>784</v>
      </c>
      <c r="G834" s="20" t="s">
        <v>787</v>
      </c>
      <c r="H834" s="20" t="s">
        <v>784</v>
      </c>
      <c r="I834" s="20" t="s">
        <v>784</v>
      </c>
      <c r="J834" s="20" t="s">
        <v>787</v>
      </c>
      <c r="K834" s="16" t="str">
        <f>IF(Tabela813[[#This Row],[C]]&lt;&gt;"",IF(Tabela813[[#This Row],[RED]]&lt;&gt;"",(Tabela813[[#This Row],[RED]] &amp; "."),"") &amp; CONCATENATE(Tabela813[[#This Row],[C]],".",Tabela813[[#This Row],[O]],".",Tabela813[[#This Row],[E]],".",Tabela813[[#This Row],[D1]],".",Tabela813[[#This Row],[D2]],".",Tabela813[[#This Row],[D3]],".",Tabela813[[#This Row],[T]],".",Tabela813[[#This Row],[D4]]),"")</f>
        <v>1.7.0.0.00.0.0.00</v>
      </c>
      <c r="L834" s="21" t="s">
        <v>318</v>
      </c>
      <c r="M834" s="16" t="str">
        <f t="shared" si="12"/>
        <v>S</v>
      </c>
      <c r="N834" s="16">
        <f>IF(VALUE(Tabela813[[#This Row],[RED]]) &gt; 0,1,0) + IF(VALUE(J834)&gt;0,8,IF(VALUE(I834)&gt;0,7,IF(VALUE(H834)&gt;0,6,IF(VALUE(G834)&gt;0,5,IF(VALUE(F834)&gt;0,4,IF(VALUE(E834)&gt;0,3,IF(VALUE(D834)&gt;0,2,1)))))))</f>
        <v>2</v>
      </c>
      <c r="O834" s="20" t="s">
        <v>44</v>
      </c>
      <c r="P834" s="1" t="s">
        <v>319</v>
      </c>
      <c r="Q834" s="1"/>
      <c r="R834" s="16"/>
      <c r="T834" s="7" t="str">
        <f>Tabela813[[#This Row],[NR]]&amp;" - "&amp;Tabela813[[#This Row],[Especificação]]</f>
        <v>1.7.0.0.00.0.0.00 - Transferências Correntes</v>
      </c>
      <c r="U834" s="7" t="str">
        <f>Tabela813[[#This Row],[NR]]&amp; " - "&amp;Tabela813[[#This Row],[Especificação]]</f>
        <v>1.7.0.0.00.0.0.00 - Transferências Correntes</v>
      </c>
    </row>
    <row r="835" spans="1:21" ht="45">
      <c r="A835" s="23"/>
      <c r="B835" s="29"/>
      <c r="C835" s="20" t="s">
        <v>781</v>
      </c>
      <c r="D835" s="20" t="s">
        <v>788</v>
      </c>
      <c r="E835" s="20" t="s">
        <v>781</v>
      </c>
      <c r="F835" s="20" t="s">
        <v>784</v>
      </c>
      <c r="G835" s="20" t="s">
        <v>787</v>
      </c>
      <c r="H835" s="20" t="s">
        <v>784</v>
      </c>
      <c r="I835" s="20" t="s">
        <v>784</v>
      </c>
      <c r="J835" s="20" t="s">
        <v>787</v>
      </c>
      <c r="K835" s="16" t="str">
        <f>IF(Tabela813[[#This Row],[C]]&lt;&gt;"",IF(Tabela813[[#This Row],[RED]]&lt;&gt;"",(Tabela813[[#This Row],[RED]] &amp; "."),"") &amp; CONCATENATE(Tabela813[[#This Row],[C]],".",Tabela813[[#This Row],[O]],".",Tabela813[[#This Row],[E]],".",Tabela813[[#This Row],[D1]],".",Tabela813[[#This Row],[D2]],".",Tabela813[[#This Row],[D3]],".",Tabela813[[#This Row],[T]],".",Tabela813[[#This Row],[D4]]),"")</f>
        <v>1.7.1.0.00.0.0.00</v>
      </c>
      <c r="L835" s="21" t="s">
        <v>2494</v>
      </c>
      <c r="M835" s="16" t="str">
        <f t="shared" ref="M835:M898" si="13">IF(N835 &lt; N836,"S","A")</f>
        <v>S</v>
      </c>
      <c r="N835" s="16">
        <f>IF(VALUE(Tabela813[[#This Row],[RED]]) &gt; 0,1,0) + IF(VALUE(J835)&gt;0,8,IF(VALUE(I835)&gt;0,7,IF(VALUE(H835)&gt;0,6,IF(VALUE(G835)&gt;0,5,IF(VALUE(F835)&gt;0,4,IF(VALUE(E835)&gt;0,3,IF(VALUE(D835)&gt;0,2,1)))))))</f>
        <v>3</v>
      </c>
      <c r="O835" s="20" t="s">
        <v>44</v>
      </c>
      <c r="P835" s="1" t="s">
        <v>320</v>
      </c>
      <c r="Q835" s="1"/>
      <c r="R835" s="16"/>
      <c r="T835" s="7" t="str">
        <f>Tabela813[[#This Row],[NR]]&amp;" - "&amp;Tabela813[[#This Row],[Especificação]]</f>
        <v>1.7.1.0.00.0.0.00 - Transferências da União e de Suas Entidades</v>
      </c>
      <c r="U835" s="7" t="str">
        <f>Tabela813[[#This Row],[NR]]&amp; " - "&amp;Tabela813[[#This Row],[Especificação]]</f>
        <v>1.7.1.0.00.0.0.00 - Transferências da União e de Suas Entidades</v>
      </c>
    </row>
    <row r="836" spans="1:21" ht="45">
      <c r="A836" s="23"/>
      <c r="B836" s="29"/>
      <c r="C836" s="20" t="s">
        <v>781</v>
      </c>
      <c r="D836" s="20" t="s">
        <v>788</v>
      </c>
      <c r="E836" s="20" t="s">
        <v>781</v>
      </c>
      <c r="F836" s="20" t="s">
        <v>781</v>
      </c>
      <c r="G836" s="20" t="s">
        <v>787</v>
      </c>
      <c r="H836" s="20" t="s">
        <v>784</v>
      </c>
      <c r="I836" s="20" t="s">
        <v>784</v>
      </c>
      <c r="J836" s="20" t="s">
        <v>787</v>
      </c>
      <c r="K836" s="16" t="str">
        <f>IF(Tabela813[[#This Row],[C]]&lt;&gt;"",IF(Tabela813[[#This Row],[RED]]&lt;&gt;"",(Tabela813[[#This Row],[RED]] &amp; "."),"") &amp; CONCATENATE(Tabela813[[#This Row],[C]],".",Tabela813[[#This Row],[O]],".",Tabela813[[#This Row],[E]],".",Tabela813[[#This Row],[D1]],".",Tabela813[[#This Row],[D2]],".",Tabela813[[#This Row],[D3]],".",Tabela813[[#This Row],[T]],".",Tabela813[[#This Row],[D4]]),"")</f>
        <v>1.7.1.1.00.0.0.00</v>
      </c>
      <c r="L836" s="21" t="s">
        <v>321</v>
      </c>
      <c r="M836" s="16" t="str">
        <f t="shared" si="13"/>
        <v>S</v>
      </c>
      <c r="N836" s="16">
        <f>IF(VALUE(Tabela813[[#This Row],[RED]]) &gt; 0,1,0) + IF(VALUE(J836)&gt;0,8,IF(VALUE(I836)&gt;0,7,IF(VALUE(H836)&gt;0,6,IF(VALUE(G836)&gt;0,5,IF(VALUE(F836)&gt;0,4,IF(VALUE(E836)&gt;0,3,IF(VALUE(D836)&gt;0,2,1)))))))</f>
        <v>4</v>
      </c>
      <c r="O836" s="20" t="s">
        <v>44</v>
      </c>
      <c r="P836" s="1" t="s">
        <v>1151</v>
      </c>
      <c r="Q836" s="1"/>
      <c r="R836" s="16"/>
      <c r="T836" s="7" t="str">
        <f>Tabela813[[#This Row],[NR]]&amp;" - "&amp;Tabela813[[#This Row],[Especificação]]</f>
        <v>1.7.1.1.00.0.0.00 - Transferências Decorrentes de Participação na Receita da União</v>
      </c>
      <c r="U836" s="7" t="str">
        <f>Tabela813[[#This Row],[NR]]&amp; " - "&amp;Tabela813[[#This Row],[Especificação]]</f>
        <v>1.7.1.1.00.0.0.00 - Transferências Decorrentes de Participação na Receita da União</v>
      </c>
    </row>
    <row r="837" spans="1:21">
      <c r="A837" s="23"/>
      <c r="B837" s="29"/>
      <c r="C837" s="20" t="s">
        <v>781</v>
      </c>
      <c r="D837" s="20" t="s">
        <v>788</v>
      </c>
      <c r="E837" s="20" t="s">
        <v>781</v>
      </c>
      <c r="F837" s="20" t="s">
        <v>781</v>
      </c>
      <c r="G837" s="20" t="s">
        <v>809</v>
      </c>
      <c r="H837" s="20" t="s">
        <v>784</v>
      </c>
      <c r="I837" s="20" t="s">
        <v>784</v>
      </c>
      <c r="J837" s="20" t="s">
        <v>787</v>
      </c>
      <c r="K837" s="16" t="str">
        <f>IF(Tabela813[[#This Row],[C]]&lt;&gt;"",IF(Tabela813[[#This Row],[RED]]&lt;&gt;"",(Tabela813[[#This Row],[RED]] &amp; "."),"") &amp; CONCATENATE(Tabela813[[#This Row],[C]],".",Tabela813[[#This Row],[O]],".",Tabela813[[#This Row],[E]],".",Tabela813[[#This Row],[D1]],".",Tabela813[[#This Row],[D2]],".",Tabela813[[#This Row],[D3]],".",Tabela813[[#This Row],[T]],".",Tabela813[[#This Row],[D4]]),"")</f>
        <v>1.7.1.1.51.0.0.00</v>
      </c>
      <c r="L837" s="21" t="s">
        <v>322</v>
      </c>
      <c r="M837" s="16" t="str">
        <f t="shared" si="13"/>
        <v>S</v>
      </c>
      <c r="N837" s="16">
        <f>IF(VALUE(Tabela813[[#This Row],[RED]]) &gt; 0,1,0) + IF(VALUE(J837)&gt;0,8,IF(VALUE(I837)&gt;0,7,IF(VALUE(H837)&gt;0,6,IF(VALUE(G837)&gt;0,5,IF(VALUE(F837)&gt;0,4,IF(VALUE(E837)&gt;0,3,IF(VALUE(D837)&gt;0,2,1)))))))</f>
        <v>5</v>
      </c>
      <c r="O837" s="20" t="s">
        <v>54</v>
      </c>
      <c r="P837" s="1" t="s">
        <v>323</v>
      </c>
      <c r="Q837" s="1"/>
      <c r="R837" s="16"/>
      <c r="T837" s="7" t="str">
        <f>Tabela813[[#This Row],[NR]]&amp;" - "&amp;Tabela813[[#This Row],[Especificação]]</f>
        <v>1.7.1.1.51.0.0.00 - Cota-Parte do Fundo de Participação dos Municípios - FPM</v>
      </c>
      <c r="U837" s="7" t="str">
        <f>Tabela813[[#This Row],[NR]]&amp; " - "&amp;Tabela813[[#This Row],[Especificação]]</f>
        <v>1.7.1.1.51.0.0.00 - Cota-Parte do Fundo de Participação dos Municípios - FPM</v>
      </c>
    </row>
    <row r="838" spans="1:21" ht="30">
      <c r="A838" s="23"/>
      <c r="B838" s="29"/>
      <c r="C838" s="20" t="s">
        <v>781</v>
      </c>
      <c r="D838" s="20" t="s">
        <v>788</v>
      </c>
      <c r="E838" s="20" t="s">
        <v>781</v>
      </c>
      <c r="F838" s="20" t="s">
        <v>781</v>
      </c>
      <c r="G838" s="20" t="s">
        <v>809</v>
      </c>
      <c r="H838" s="20" t="s">
        <v>781</v>
      </c>
      <c r="I838" s="20" t="s">
        <v>784</v>
      </c>
      <c r="J838" s="20" t="s">
        <v>787</v>
      </c>
      <c r="K838" s="16" t="str">
        <f>IF(Tabela813[[#This Row],[C]]&lt;&gt;"",IF(Tabela813[[#This Row],[RED]]&lt;&gt;"",(Tabela813[[#This Row],[RED]] &amp; "."),"") &amp; CONCATENATE(Tabela813[[#This Row],[C]],".",Tabela813[[#This Row],[O]],".",Tabela813[[#This Row],[E]],".",Tabela813[[#This Row],[D1]],".",Tabela813[[#This Row],[D2]],".",Tabela813[[#This Row],[D3]],".",Tabela813[[#This Row],[T]],".",Tabela813[[#This Row],[D4]]),"")</f>
        <v>1.7.1.1.51.1.0.00</v>
      </c>
      <c r="L838" s="21" t="s">
        <v>324</v>
      </c>
      <c r="M838" s="16" t="str">
        <f t="shared" si="13"/>
        <v>S</v>
      </c>
      <c r="N838" s="16">
        <f>IF(VALUE(Tabela813[[#This Row],[RED]]) &gt; 0,1,0) + IF(VALUE(J838)&gt;0,8,IF(VALUE(I838)&gt;0,7,IF(VALUE(H838)&gt;0,6,IF(VALUE(G838)&gt;0,5,IF(VALUE(F838)&gt;0,4,IF(VALUE(E838)&gt;0,3,IF(VALUE(D838)&gt;0,2,1)))))))</f>
        <v>6</v>
      </c>
      <c r="O838" s="20" t="s">
        <v>54</v>
      </c>
      <c r="P838" s="1" t="s">
        <v>325</v>
      </c>
      <c r="Q838" s="1"/>
      <c r="R838" s="16"/>
      <c r="T838" s="7" t="str">
        <f>Tabela813[[#This Row],[NR]]&amp;" - "&amp;Tabela813[[#This Row],[Especificação]]</f>
        <v>1.7.1.1.51.1.0.00 - Cota-Parte do Fundo de Participação dos Municípios - Cota Mensal</v>
      </c>
      <c r="U838" s="7" t="str">
        <f>Tabela813[[#This Row],[NR]]&amp; " - "&amp;Tabela813[[#This Row],[Especificação]]</f>
        <v>1.7.1.1.51.1.0.00 - Cota-Parte do Fundo de Participação dos Municípios - Cota Mensal</v>
      </c>
    </row>
    <row r="839" spans="1:21" ht="30">
      <c r="A839" s="23"/>
      <c r="B839" s="29"/>
      <c r="C839" s="20" t="s">
        <v>781</v>
      </c>
      <c r="D839" s="20" t="s">
        <v>788</v>
      </c>
      <c r="E839" s="20" t="s">
        <v>781</v>
      </c>
      <c r="F839" s="20" t="s">
        <v>781</v>
      </c>
      <c r="G839" s="20" t="s">
        <v>809</v>
      </c>
      <c r="H839" s="20" t="s">
        <v>781</v>
      </c>
      <c r="I839" s="20" t="s">
        <v>781</v>
      </c>
      <c r="J839" s="20" t="s">
        <v>787</v>
      </c>
      <c r="K839" s="16" t="str">
        <f>IF(Tabela813[[#This Row],[C]]&lt;&gt;"",IF(Tabela813[[#This Row],[RED]]&lt;&gt;"",(Tabela813[[#This Row],[RED]] &amp; "."),"") &amp; CONCATENATE(Tabela813[[#This Row],[C]],".",Tabela813[[#This Row],[O]],".",Tabela813[[#This Row],[E]],".",Tabela813[[#This Row],[D1]],".",Tabela813[[#This Row],[D2]],".",Tabela813[[#This Row],[D3]],".",Tabela813[[#This Row],[T]],".",Tabela813[[#This Row],[D4]]),"")</f>
        <v>1.7.1.1.51.1.1.00</v>
      </c>
      <c r="L839" s="21" t="s">
        <v>4153</v>
      </c>
      <c r="M839" s="16" t="str">
        <f t="shared" si="13"/>
        <v>A</v>
      </c>
      <c r="N839" s="16">
        <f>IF(VALUE(Tabela813[[#This Row],[RED]]) &gt; 0,1,0) + IF(VALUE(J839)&gt;0,8,IF(VALUE(I839)&gt;0,7,IF(VALUE(H839)&gt;0,6,IF(VALUE(G839)&gt;0,5,IF(VALUE(F839)&gt;0,4,IF(VALUE(E839)&gt;0,3,IF(VALUE(D839)&gt;0,2,1)))))))</f>
        <v>7</v>
      </c>
      <c r="O839" s="20" t="s">
        <v>54</v>
      </c>
      <c r="P839" s="1" t="s">
        <v>325</v>
      </c>
      <c r="Q839" s="1"/>
      <c r="R839" s="16"/>
      <c r="T839" s="7" t="str">
        <f>Tabela813[[#This Row],[NR]]&amp;" - "&amp;Tabela813[[#This Row],[Especificação]]</f>
        <v>1.7.1.1.51.1.1.00 - Cota-Parte do Fundo de Participação dos Municípios - Cota Mensal - Principal</v>
      </c>
      <c r="U839" s="7" t="str">
        <f>Tabela813[[#This Row],[NR]]&amp; " - "&amp;Tabela813[[#This Row],[Especificação]]</f>
        <v>1.7.1.1.51.1.1.00 - Cota-Parte do Fundo de Participação dos Municípios - Cota Mensal - Principal</v>
      </c>
    </row>
    <row r="840" spans="1:21" ht="30">
      <c r="A840" s="23"/>
      <c r="B840" s="29"/>
      <c r="C840" s="61" t="s">
        <v>781</v>
      </c>
      <c r="D840" s="61" t="s">
        <v>788</v>
      </c>
      <c r="E840" s="61" t="s">
        <v>781</v>
      </c>
      <c r="F840" s="61" t="s">
        <v>781</v>
      </c>
      <c r="G840" s="61" t="s">
        <v>809</v>
      </c>
      <c r="H840" s="61" t="s">
        <v>790</v>
      </c>
      <c r="I840" s="61" t="s">
        <v>784</v>
      </c>
      <c r="J840" s="61" t="s">
        <v>787</v>
      </c>
      <c r="K840" s="12" t="str">
        <f>IF(Tabela813[[#This Row],[C]]&lt;&gt;"",IF(Tabela813[[#This Row],[RED]]&lt;&gt;"",(Tabela813[[#This Row],[RED]] &amp; "."),"") &amp; CONCATENATE(Tabela813[[#This Row],[C]],".",Tabela813[[#This Row],[O]],".",Tabela813[[#This Row],[E]],".",Tabela813[[#This Row],[D1]],".",Tabela813[[#This Row],[D2]],".",Tabela813[[#This Row],[D3]],".",Tabela813[[#This Row],[T]],".",Tabela813[[#This Row],[D4]]),"")</f>
        <v>1.7.1.1.51.2.0.00</v>
      </c>
      <c r="L840" s="116" t="s">
        <v>3269</v>
      </c>
      <c r="M840" s="12" t="str">
        <f t="shared" si="13"/>
        <v>S</v>
      </c>
      <c r="N840" s="12">
        <f>IF(VALUE(Tabela813[[#This Row],[RED]]) &gt; 0,1,0) + IF(VALUE(J840)&gt;0,8,IF(VALUE(I840)&gt;0,7,IF(VALUE(H840)&gt;0,6,IF(VALUE(G840)&gt;0,5,IF(VALUE(F840)&gt;0,4,IF(VALUE(E840)&gt;0,3,IF(VALUE(D840)&gt;0,2,1)))))))</f>
        <v>6</v>
      </c>
      <c r="O840" s="61" t="s">
        <v>54</v>
      </c>
      <c r="P840" s="11" t="s">
        <v>3270</v>
      </c>
      <c r="Q840" s="1"/>
      <c r="R840" s="16" t="s">
        <v>10</v>
      </c>
      <c r="T840" s="7" t="str">
        <f>Tabela813[[#This Row],[NR]]&amp;" - "&amp;Tabela813[[#This Row],[Especificação]]</f>
        <v>1.7.1.1.51.2.0.00 - Cota-Parte do Fundo de Participação dos Municípios - Cotas Extraordinárias</v>
      </c>
      <c r="U840" s="7" t="str">
        <f>Tabela813[[#This Row],[NR]]&amp; " - "&amp;Tabela813[[#This Row],[Especificação]]</f>
        <v>1.7.1.1.51.2.0.00 - Cota-Parte do Fundo de Participação dos Municípios - Cotas Extraordinárias</v>
      </c>
    </row>
    <row r="841" spans="1:21" ht="30">
      <c r="A841" s="23"/>
      <c r="B841" s="29"/>
      <c r="C841" s="61" t="s">
        <v>781</v>
      </c>
      <c r="D841" s="61" t="s">
        <v>788</v>
      </c>
      <c r="E841" s="61" t="s">
        <v>781</v>
      </c>
      <c r="F841" s="61" t="s">
        <v>781</v>
      </c>
      <c r="G841" s="61" t="s">
        <v>809</v>
      </c>
      <c r="H841" s="61" t="s">
        <v>790</v>
      </c>
      <c r="I841" s="61" t="s">
        <v>781</v>
      </c>
      <c r="J841" s="61" t="s">
        <v>787</v>
      </c>
      <c r="K841" s="12" t="str">
        <f>IF(Tabela813[[#This Row],[C]]&lt;&gt;"",IF(Tabela813[[#This Row],[RED]]&lt;&gt;"",(Tabela813[[#This Row],[RED]] &amp; "."),"") &amp; CONCATENATE(Tabela813[[#This Row],[C]],".",Tabela813[[#This Row],[O]],".",Tabela813[[#This Row],[E]],".",Tabela813[[#This Row],[D1]],".",Tabela813[[#This Row],[D2]],".",Tabela813[[#This Row],[D3]],".",Tabela813[[#This Row],[T]],".",Tabela813[[#This Row],[D4]]),"")</f>
        <v>1.7.1.1.51.2.1.00</v>
      </c>
      <c r="L841" s="116" t="s">
        <v>4154</v>
      </c>
      <c r="M841" s="12" t="str">
        <f t="shared" si="13"/>
        <v>A</v>
      </c>
      <c r="N841" s="12">
        <f>IF(VALUE(Tabela813[[#This Row],[RED]]) &gt; 0,1,0) + IF(VALUE(J841)&gt;0,8,IF(VALUE(I841)&gt;0,7,IF(VALUE(H841)&gt;0,6,IF(VALUE(G841)&gt;0,5,IF(VALUE(F841)&gt;0,4,IF(VALUE(E841)&gt;0,3,IF(VALUE(D841)&gt;0,2,1)))))))</f>
        <v>7</v>
      </c>
      <c r="O841" s="61" t="s">
        <v>54</v>
      </c>
      <c r="P841" s="11" t="s">
        <v>3270</v>
      </c>
      <c r="Q841" s="1"/>
      <c r="R841" s="16" t="s">
        <v>10</v>
      </c>
      <c r="T841" s="7" t="str">
        <f>Tabela813[[#This Row],[NR]]&amp;" - "&amp;Tabela813[[#This Row],[Especificação]]</f>
        <v>1.7.1.1.51.2.1.00 - Cota-Parte do Fundo de Participação dos Municípios - Cotas Extraordinárias - Principal</v>
      </c>
      <c r="U841" s="7" t="str">
        <f>Tabela813[[#This Row],[NR]]&amp; " - "&amp;Tabela813[[#This Row],[Especificação]]</f>
        <v>1.7.1.1.51.2.1.00 - Cota-Parte do Fundo de Participação dos Municípios - Cotas Extraordinárias - Principal</v>
      </c>
    </row>
    <row r="842" spans="1:21" ht="30">
      <c r="A842" s="23"/>
      <c r="B842" s="29"/>
      <c r="C842" s="20" t="s">
        <v>781</v>
      </c>
      <c r="D842" s="20" t="s">
        <v>788</v>
      </c>
      <c r="E842" s="20" t="s">
        <v>781</v>
      </c>
      <c r="F842" s="20" t="s">
        <v>781</v>
      </c>
      <c r="G842" s="20" t="s">
        <v>811</v>
      </c>
      <c r="H842" s="20" t="s">
        <v>784</v>
      </c>
      <c r="I842" s="20" t="s">
        <v>784</v>
      </c>
      <c r="J842" s="20" t="s">
        <v>787</v>
      </c>
      <c r="K842" s="16" t="str">
        <f>IF(Tabela813[[#This Row],[C]]&lt;&gt;"",IF(Tabela813[[#This Row],[RED]]&lt;&gt;"",(Tabela813[[#This Row],[RED]] &amp; "."),"") &amp; CONCATENATE(Tabela813[[#This Row],[C]],".",Tabela813[[#This Row],[O]],".",Tabela813[[#This Row],[E]],".",Tabela813[[#This Row],[D1]],".",Tabela813[[#This Row],[D2]],".",Tabela813[[#This Row],[D3]],".",Tabela813[[#This Row],[T]],".",Tabela813[[#This Row],[D4]]),"")</f>
        <v>1.7.1.1.52.0.0.00</v>
      </c>
      <c r="L842" s="21" t="s">
        <v>2495</v>
      </c>
      <c r="M842" s="16" t="str">
        <f t="shared" si="13"/>
        <v>S</v>
      </c>
      <c r="N842" s="16">
        <f>IF(VALUE(Tabela813[[#This Row],[RED]]) &gt; 0,1,0) + IF(VALUE(J842)&gt;0,8,IF(VALUE(I842)&gt;0,7,IF(VALUE(H842)&gt;0,6,IF(VALUE(G842)&gt;0,5,IF(VALUE(F842)&gt;0,4,IF(VALUE(E842)&gt;0,3,IF(VALUE(D842)&gt;0,2,1)))))))</f>
        <v>5</v>
      </c>
      <c r="O842" s="20" t="s">
        <v>54</v>
      </c>
      <c r="P842" s="1" t="s">
        <v>326</v>
      </c>
      <c r="Q842" s="1"/>
      <c r="R842" s="16"/>
      <c r="T842" s="7" t="str">
        <f>Tabela813[[#This Row],[NR]]&amp;" - "&amp;Tabela813[[#This Row],[Especificação]]</f>
        <v>1.7.1.1.52.0.0.00 - Cota-Parte do Imposto sobre a Propriedade Territorial Rural</v>
      </c>
      <c r="U842" s="7" t="str">
        <f>Tabela813[[#This Row],[NR]]&amp; " - "&amp;Tabela813[[#This Row],[Especificação]]</f>
        <v>1.7.1.1.52.0.0.00 - Cota-Parte do Imposto sobre a Propriedade Territorial Rural</v>
      </c>
    </row>
    <row r="843" spans="1:21" ht="30">
      <c r="A843" s="23"/>
      <c r="B843" s="29"/>
      <c r="C843" s="20" t="s">
        <v>781</v>
      </c>
      <c r="D843" s="20" t="s">
        <v>788</v>
      </c>
      <c r="E843" s="20" t="s">
        <v>781</v>
      </c>
      <c r="F843" s="20" t="s">
        <v>781</v>
      </c>
      <c r="G843" s="20" t="s">
        <v>811</v>
      </c>
      <c r="H843" s="20" t="s">
        <v>784</v>
      </c>
      <c r="I843" s="20" t="s">
        <v>781</v>
      </c>
      <c r="J843" s="20" t="s">
        <v>787</v>
      </c>
      <c r="K843" s="16" t="str">
        <f>IF(Tabela813[[#This Row],[C]]&lt;&gt;"",IF(Tabela813[[#This Row],[RED]]&lt;&gt;"",(Tabela813[[#This Row],[RED]] &amp; "."),"") &amp; CONCATENATE(Tabela813[[#This Row],[C]],".",Tabela813[[#This Row],[O]],".",Tabela813[[#This Row],[E]],".",Tabela813[[#This Row],[D1]],".",Tabela813[[#This Row],[D2]],".",Tabela813[[#This Row],[D3]],".",Tabela813[[#This Row],[T]],".",Tabela813[[#This Row],[D4]]),"")</f>
        <v>1.7.1.1.52.0.1.00</v>
      </c>
      <c r="L843" s="21" t="s">
        <v>4155</v>
      </c>
      <c r="M843" s="16" t="str">
        <f t="shared" si="13"/>
        <v>A</v>
      </c>
      <c r="N843" s="16">
        <f>IF(VALUE(Tabela813[[#This Row],[RED]]) &gt; 0,1,0) + IF(VALUE(J843)&gt;0,8,IF(VALUE(I843)&gt;0,7,IF(VALUE(H843)&gt;0,6,IF(VALUE(G843)&gt;0,5,IF(VALUE(F843)&gt;0,4,IF(VALUE(E843)&gt;0,3,IF(VALUE(D843)&gt;0,2,1)))))))</f>
        <v>7</v>
      </c>
      <c r="O843" s="20" t="s">
        <v>54</v>
      </c>
      <c r="P843" s="1" t="s">
        <v>326</v>
      </c>
      <c r="Q843" s="1"/>
      <c r="R843" s="16"/>
      <c r="T843" s="7" t="str">
        <f>Tabela813[[#This Row],[NR]]&amp;" - "&amp;Tabela813[[#This Row],[Especificação]]</f>
        <v>1.7.1.1.52.0.1.00 - Cota-Parte do Imposto sobre a Propriedade Territorial Rural - Principal</v>
      </c>
      <c r="U843" s="7" t="str">
        <f>Tabela813[[#This Row],[NR]]&amp; " - "&amp;Tabela813[[#This Row],[Especificação]]</f>
        <v>1.7.1.1.52.0.1.00 - Cota-Parte do Imposto sobre a Propriedade Territorial Rural - Principal</v>
      </c>
    </row>
    <row r="844" spans="1:21" ht="30">
      <c r="A844" s="23"/>
      <c r="B844" s="29"/>
      <c r="C844" s="20" t="s">
        <v>781</v>
      </c>
      <c r="D844" s="20" t="s">
        <v>788</v>
      </c>
      <c r="E844" s="20" t="s">
        <v>781</v>
      </c>
      <c r="F844" s="20" t="s">
        <v>781</v>
      </c>
      <c r="G844" s="20" t="s">
        <v>808</v>
      </c>
      <c r="H844" s="20" t="s">
        <v>784</v>
      </c>
      <c r="I844" s="20" t="s">
        <v>784</v>
      </c>
      <c r="J844" s="20" t="s">
        <v>787</v>
      </c>
      <c r="K844" s="16" t="str">
        <f>IF(Tabela813[[#This Row],[C]]&lt;&gt;"",IF(Tabela813[[#This Row],[RED]]&lt;&gt;"",(Tabela813[[#This Row],[RED]] &amp; "."),"") &amp; CONCATENATE(Tabela813[[#This Row],[C]],".",Tabela813[[#This Row],[O]],".",Tabela813[[#This Row],[E]],".",Tabela813[[#This Row],[D1]],".",Tabela813[[#This Row],[D2]],".",Tabela813[[#This Row],[D3]],".",Tabela813[[#This Row],[T]],".",Tabela813[[#This Row],[D4]]),"")</f>
        <v>1.7.1.1.53.0.0.00</v>
      </c>
      <c r="L844" s="21" t="s">
        <v>4156</v>
      </c>
      <c r="M844" s="16" t="str">
        <f t="shared" si="13"/>
        <v>S</v>
      </c>
      <c r="N844" s="16">
        <f>IF(VALUE(Tabela813[[#This Row],[RED]]) &gt; 0,1,0) + IF(VALUE(J844)&gt;0,8,IF(VALUE(I844)&gt;0,7,IF(VALUE(H844)&gt;0,6,IF(VALUE(G844)&gt;0,5,IF(VALUE(F844)&gt;0,4,IF(VALUE(E844)&gt;0,3,IF(VALUE(D844)&gt;0,2,1)))))))</f>
        <v>5</v>
      </c>
      <c r="O844" s="20" t="s">
        <v>54</v>
      </c>
      <c r="P844" s="1" t="s">
        <v>328</v>
      </c>
      <c r="Q844" s="1"/>
      <c r="R844" s="16"/>
      <c r="T844" s="7" t="str">
        <f>Tabela813[[#This Row],[NR]]&amp;" - "&amp;Tabela813[[#This Row],[Especificação]]</f>
        <v>1.7.1.1.53.0.0.00 - Cota-Parte do Imposto sobre Produtos Industrializados - Estados Exportadores de Produtos Industrializados</v>
      </c>
      <c r="U844" s="7" t="str">
        <f>Tabela813[[#This Row],[NR]]&amp; " - "&amp;Tabela813[[#This Row],[Especificação]]</f>
        <v>1.7.1.1.53.0.0.00 - Cota-Parte do Imposto sobre Produtos Industrializados - Estados Exportadores de Produtos Industrializados</v>
      </c>
    </row>
    <row r="845" spans="1:21" ht="30">
      <c r="A845" s="23"/>
      <c r="B845" s="29"/>
      <c r="C845" s="20" t="s">
        <v>781</v>
      </c>
      <c r="D845" s="20" t="s">
        <v>788</v>
      </c>
      <c r="E845" s="20" t="s">
        <v>781</v>
      </c>
      <c r="F845" s="20" t="s">
        <v>781</v>
      </c>
      <c r="G845" s="20" t="s">
        <v>808</v>
      </c>
      <c r="H845" s="20" t="s">
        <v>784</v>
      </c>
      <c r="I845" s="20" t="s">
        <v>781</v>
      </c>
      <c r="J845" s="20" t="s">
        <v>787</v>
      </c>
      <c r="K845" s="16" t="str">
        <f>IF(Tabela813[[#This Row],[C]]&lt;&gt;"",IF(Tabela813[[#This Row],[RED]]&lt;&gt;"",(Tabela813[[#This Row],[RED]] &amp; "."),"") &amp; CONCATENATE(Tabela813[[#This Row],[C]],".",Tabela813[[#This Row],[O]],".",Tabela813[[#This Row],[E]],".",Tabela813[[#This Row],[D1]],".",Tabela813[[#This Row],[D2]],".",Tabela813[[#This Row],[D3]],".",Tabela813[[#This Row],[T]],".",Tabela813[[#This Row],[D4]]),"")</f>
        <v>1.7.1.1.53.0.1.00</v>
      </c>
      <c r="L845" s="21" t="s">
        <v>4157</v>
      </c>
      <c r="M845" s="16" t="str">
        <f t="shared" si="13"/>
        <v>A</v>
      </c>
      <c r="N845" s="16">
        <f>IF(VALUE(Tabela813[[#This Row],[RED]]) &gt; 0,1,0) + IF(VALUE(J845)&gt;0,8,IF(VALUE(I845)&gt;0,7,IF(VALUE(H845)&gt;0,6,IF(VALUE(G845)&gt;0,5,IF(VALUE(F845)&gt;0,4,IF(VALUE(E845)&gt;0,3,IF(VALUE(D845)&gt;0,2,1)))))))</f>
        <v>7</v>
      </c>
      <c r="O845" s="20" t="s">
        <v>54</v>
      </c>
      <c r="P845" s="1" t="s">
        <v>328</v>
      </c>
      <c r="Q845" s="1"/>
      <c r="R845" s="16"/>
      <c r="T845" s="7" t="str">
        <f>Tabela813[[#This Row],[NR]]&amp;" - "&amp;Tabela813[[#This Row],[Especificação]]</f>
        <v>1.7.1.1.53.0.1.00 - Cota-Parte do Imposto sobre Produtos Industrializados - Estados Exportadores de Produtos Industrializados - Principal</v>
      </c>
      <c r="U845" s="7" t="str">
        <f>Tabela813[[#This Row],[NR]]&amp; " - "&amp;Tabela813[[#This Row],[Especificação]]</f>
        <v>1.7.1.1.53.0.1.00 - Cota-Parte do Imposto sobre Produtos Industrializados - Estados Exportadores de Produtos Industrializados - Principal</v>
      </c>
    </row>
    <row r="846" spans="1:21" ht="30">
      <c r="A846" s="23"/>
      <c r="B846" s="29"/>
      <c r="C846" s="20" t="s">
        <v>781</v>
      </c>
      <c r="D846" s="20" t="s">
        <v>788</v>
      </c>
      <c r="E846" s="20" t="s">
        <v>781</v>
      </c>
      <c r="F846" s="20" t="s">
        <v>781</v>
      </c>
      <c r="G846" s="20" t="s">
        <v>812</v>
      </c>
      <c r="H846" s="20" t="s">
        <v>784</v>
      </c>
      <c r="I846" s="20" t="s">
        <v>784</v>
      </c>
      <c r="J846" s="20" t="s">
        <v>787</v>
      </c>
      <c r="K846" s="16" t="str">
        <f>IF(Tabela813[[#This Row],[C]]&lt;&gt;"",IF(Tabela813[[#This Row],[RED]]&lt;&gt;"",(Tabela813[[#This Row],[RED]] &amp; "."),"") &amp; CONCATENATE(Tabela813[[#This Row],[C]],".",Tabela813[[#This Row],[O]],".",Tabela813[[#This Row],[E]],".",Tabela813[[#This Row],[D1]],".",Tabela813[[#This Row],[D2]],".",Tabela813[[#This Row],[D3]],".",Tabela813[[#This Row],[T]],".",Tabela813[[#This Row],[D4]]),"")</f>
        <v>1.7.1.1.54.0.0.00</v>
      </c>
      <c r="L846" s="21" t="s">
        <v>329</v>
      </c>
      <c r="M846" s="16" t="str">
        <f t="shared" si="13"/>
        <v>S</v>
      </c>
      <c r="N846" s="16">
        <f>IF(VALUE(Tabela813[[#This Row],[RED]]) &gt; 0,1,0) + IF(VALUE(J846)&gt;0,8,IF(VALUE(I846)&gt;0,7,IF(VALUE(H846)&gt;0,6,IF(VALUE(G846)&gt;0,5,IF(VALUE(F846)&gt;0,4,IF(VALUE(E846)&gt;0,3,IF(VALUE(D846)&gt;0,2,1)))))))</f>
        <v>5</v>
      </c>
      <c r="O846" s="20" t="s">
        <v>54</v>
      </c>
      <c r="P846" s="1" t="s">
        <v>2746</v>
      </c>
      <c r="Q846" s="1"/>
      <c r="R846" s="16"/>
      <c r="T846" s="7" t="str">
        <f>Tabela813[[#This Row],[NR]]&amp;" - "&amp;Tabela813[[#This Row],[Especificação]]</f>
        <v>1.7.1.1.54.0.0.00 - Cota-Parte da Contribuição de Intervenção no Domínio Econômico</v>
      </c>
      <c r="U846" s="7" t="str">
        <f>Tabela813[[#This Row],[NR]]&amp; " - "&amp;Tabela813[[#This Row],[Especificação]]</f>
        <v>1.7.1.1.54.0.0.00 - Cota-Parte da Contribuição de Intervenção no Domínio Econômico</v>
      </c>
    </row>
    <row r="847" spans="1:21" ht="30">
      <c r="A847" s="23"/>
      <c r="B847" s="29"/>
      <c r="C847" s="20" t="s">
        <v>781</v>
      </c>
      <c r="D847" s="20" t="s">
        <v>788</v>
      </c>
      <c r="E847" s="20" t="s">
        <v>781</v>
      </c>
      <c r="F847" s="20" t="s">
        <v>781</v>
      </c>
      <c r="G847" s="20" t="s">
        <v>812</v>
      </c>
      <c r="H847" s="20" t="s">
        <v>784</v>
      </c>
      <c r="I847" s="20" t="s">
        <v>781</v>
      </c>
      <c r="J847" s="20" t="s">
        <v>787</v>
      </c>
      <c r="K847" s="16" t="str">
        <f>IF(Tabela813[[#This Row],[C]]&lt;&gt;"",IF(Tabela813[[#This Row],[RED]]&lt;&gt;"",(Tabela813[[#This Row],[RED]] &amp; "."),"") &amp; CONCATENATE(Tabela813[[#This Row],[C]],".",Tabela813[[#This Row],[O]],".",Tabela813[[#This Row],[E]],".",Tabela813[[#This Row],[D1]],".",Tabela813[[#This Row],[D2]],".",Tabela813[[#This Row],[D3]],".",Tabela813[[#This Row],[T]],".",Tabela813[[#This Row],[D4]]),"")</f>
        <v>1.7.1.1.54.0.1.00</v>
      </c>
      <c r="L847" s="21" t="s">
        <v>4158</v>
      </c>
      <c r="M847" s="16" t="str">
        <f t="shared" si="13"/>
        <v>A</v>
      </c>
      <c r="N847" s="16">
        <f>IF(VALUE(Tabela813[[#This Row],[RED]]) &gt; 0,1,0) + IF(VALUE(J847)&gt;0,8,IF(VALUE(I847)&gt;0,7,IF(VALUE(H847)&gt;0,6,IF(VALUE(G847)&gt;0,5,IF(VALUE(F847)&gt;0,4,IF(VALUE(E847)&gt;0,3,IF(VALUE(D847)&gt;0,2,1)))))))</f>
        <v>7</v>
      </c>
      <c r="O847" s="20" t="s">
        <v>54</v>
      </c>
      <c r="P847" s="1" t="s">
        <v>2746</v>
      </c>
      <c r="Q847" s="1"/>
      <c r="R847" s="16"/>
      <c r="T847" s="7" t="str">
        <f>Tabela813[[#This Row],[NR]]&amp;" - "&amp;Tabela813[[#This Row],[Especificação]]</f>
        <v>1.7.1.1.54.0.1.00 - Cota-Parte da Contribuição de Intervenção no Domínio Econômico - Principal</v>
      </c>
      <c r="U847" s="7" t="str">
        <f>Tabela813[[#This Row],[NR]]&amp; " - "&amp;Tabela813[[#This Row],[Especificação]]</f>
        <v>1.7.1.1.54.0.1.00 - Cota-Parte da Contribuição de Intervenção no Domínio Econômico - Principal</v>
      </c>
    </row>
    <row r="848" spans="1:21" ht="30">
      <c r="A848" s="23"/>
      <c r="B848" s="29"/>
      <c r="C848" s="20" t="s">
        <v>781</v>
      </c>
      <c r="D848" s="20" t="s">
        <v>788</v>
      </c>
      <c r="E848" s="20" t="s">
        <v>781</v>
      </c>
      <c r="F848" s="20" t="s">
        <v>781</v>
      </c>
      <c r="G848" s="20" t="s">
        <v>813</v>
      </c>
      <c r="H848" s="20" t="s">
        <v>784</v>
      </c>
      <c r="I848" s="20" t="s">
        <v>784</v>
      </c>
      <c r="J848" s="20" t="s">
        <v>787</v>
      </c>
      <c r="K848" s="16" t="str">
        <f>IF(Tabela813[[#This Row],[C]]&lt;&gt;"",IF(Tabela813[[#This Row],[RED]]&lt;&gt;"",(Tabela813[[#This Row],[RED]] &amp; "."),"") &amp; CONCATENATE(Tabela813[[#This Row],[C]],".",Tabela813[[#This Row],[O]],".",Tabela813[[#This Row],[E]],".",Tabela813[[#This Row],[D1]],".",Tabela813[[#This Row],[D2]],".",Tabela813[[#This Row],[D3]],".",Tabela813[[#This Row],[T]],".",Tabela813[[#This Row],[D4]]),"")</f>
        <v>1.7.1.1.55.0.0.00</v>
      </c>
      <c r="L848" s="21" t="s">
        <v>4159</v>
      </c>
      <c r="M848" s="16" t="str">
        <f t="shared" si="13"/>
        <v>S</v>
      </c>
      <c r="N848" s="16">
        <f>IF(VALUE(Tabela813[[#This Row],[RED]]) &gt; 0,1,0) + IF(VALUE(J848)&gt;0,8,IF(VALUE(I848)&gt;0,7,IF(VALUE(H848)&gt;0,6,IF(VALUE(G848)&gt;0,5,IF(VALUE(F848)&gt;0,4,IF(VALUE(E848)&gt;0,3,IF(VALUE(D848)&gt;0,2,1)))))))</f>
        <v>5</v>
      </c>
      <c r="O848" s="20" t="s">
        <v>54</v>
      </c>
      <c r="P848" s="1" t="s">
        <v>331</v>
      </c>
      <c r="Q848" s="1"/>
      <c r="R848" s="16"/>
      <c r="T848" s="7" t="str">
        <f>Tabela813[[#This Row],[NR]]&amp;" - "&amp;Tabela813[[#This Row],[Especificação]]</f>
        <v>1.7.1.1.55.0.0.00 - Cota-Parte do Imposto sobre Operações de Crédito, Câmbio e Seguro, ou Relativas a Títulos ou Valores Mobiliários - Comercialização do Ouro</v>
      </c>
      <c r="U848" s="7" t="str">
        <f>Tabela813[[#This Row],[NR]]&amp; " - "&amp;Tabela813[[#This Row],[Especificação]]</f>
        <v>1.7.1.1.55.0.0.00 - Cota-Parte do Imposto sobre Operações de Crédito, Câmbio e Seguro, ou Relativas a Títulos ou Valores Mobiliários - Comercialização do Ouro</v>
      </c>
    </row>
    <row r="849" spans="1:21" ht="45">
      <c r="A849" s="23"/>
      <c r="B849" s="29"/>
      <c r="C849" s="20" t="s">
        <v>781</v>
      </c>
      <c r="D849" s="20" t="s">
        <v>788</v>
      </c>
      <c r="E849" s="20" t="s">
        <v>781</v>
      </c>
      <c r="F849" s="20" t="s">
        <v>781</v>
      </c>
      <c r="G849" s="20" t="s">
        <v>813</v>
      </c>
      <c r="H849" s="20" t="s">
        <v>784</v>
      </c>
      <c r="I849" s="20" t="s">
        <v>781</v>
      </c>
      <c r="J849" s="20" t="s">
        <v>787</v>
      </c>
      <c r="K849" s="16" t="str">
        <f>IF(Tabela813[[#This Row],[C]]&lt;&gt;"",IF(Tabela813[[#This Row],[RED]]&lt;&gt;"",(Tabela813[[#This Row],[RED]] &amp; "."),"") &amp; CONCATENATE(Tabela813[[#This Row],[C]],".",Tabela813[[#This Row],[O]],".",Tabela813[[#This Row],[E]],".",Tabela813[[#This Row],[D1]],".",Tabela813[[#This Row],[D2]],".",Tabela813[[#This Row],[D3]],".",Tabela813[[#This Row],[T]],".",Tabela813[[#This Row],[D4]]),"")</f>
        <v>1.7.1.1.55.0.1.00</v>
      </c>
      <c r="L849" s="21" t="s">
        <v>4160</v>
      </c>
      <c r="M849" s="16" t="str">
        <f t="shared" si="13"/>
        <v>A</v>
      </c>
      <c r="N849" s="16">
        <f>IF(VALUE(Tabela813[[#This Row],[RED]]) &gt; 0,1,0) + IF(VALUE(J849)&gt;0,8,IF(VALUE(I849)&gt;0,7,IF(VALUE(H849)&gt;0,6,IF(VALUE(G849)&gt;0,5,IF(VALUE(F849)&gt;0,4,IF(VALUE(E849)&gt;0,3,IF(VALUE(D849)&gt;0,2,1)))))))</f>
        <v>7</v>
      </c>
      <c r="O849" s="20" t="s">
        <v>54</v>
      </c>
      <c r="P849" s="1" t="s">
        <v>331</v>
      </c>
      <c r="Q849" s="1"/>
      <c r="R849" s="16"/>
      <c r="T849" s="7" t="str">
        <f>Tabela813[[#This Row],[NR]]&amp;" - "&amp;Tabela813[[#This Row],[Especificação]]</f>
        <v>1.7.1.1.55.0.1.00 - Cota-Parte do Imposto sobre Operações de Crédito, Câmbio e Seguro, ou Relativas a Títulos ou Valores Mobiliários - Comercialização do Ouro - Principal</v>
      </c>
      <c r="U849" s="7" t="str">
        <f>Tabela813[[#This Row],[NR]]&amp; " - "&amp;Tabela813[[#This Row],[Especificação]]</f>
        <v>1.7.1.1.55.0.1.00 - Cota-Parte do Imposto sobre Operações de Crédito, Câmbio e Seguro, ou Relativas a Títulos ou Valores Mobiliários - Comercialização do Ouro - Principal</v>
      </c>
    </row>
    <row r="850" spans="1:21" ht="30">
      <c r="A850" s="23"/>
      <c r="B850" s="29"/>
      <c r="C850" s="20" t="s">
        <v>781</v>
      </c>
      <c r="D850" s="20" t="s">
        <v>788</v>
      </c>
      <c r="E850" s="20" t="s">
        <v>781</v>
      </c>
      <c r="F850" s="20" t="s">
        <v>781</v>
      </c>
      <c r="G850" s="20" t="s">
        <v>810</v>
      </c>
      <c r="H850" s="20" t="s">
        <v>784</v>
      </c>
      <c r="I850" s="20" t="s">
        <v>784</v>
      </c>
      <c r="J850" s="20" t="s">
        <v>787</v>
      </c>
      <c r="K850" s="16" t="str">
        <f>IF(Tabela813[[#This Row],[C]]&lt;&gt;"",IF(Tabela813[[#This Row],[RED]]&lt;&gt;"",(Tabela813[[#This Row],[RED]] &amp; "."),"") &amp; CONCATENATE(Tabela813[[#This Row],[C]],".",Tabela813[[#This Row],[O]],".",Tabela813[[#This Row],[E]],".",Tabela813[[#This Row],[D1]],".",Tabela813[[#This Row],[D2]],".",Tabela813[[#This Row],[D3]],".",Tabela813[[#This Row],[T]],".",Tabela813[[#This Row],[D4]]),"")</f>
        <v>1.7.1.1.98.0.0.00</v>
      </c>
      <c r="L850" s="21" t="s">
        <v>1152</v>
      </c>
      <c r="M850" s="16" t="str">
        <f t="shared" si="13"/>
        <v>S</v>
      </c>
      <c r="N850" s="16">
        <f>IF(VALUE(Tabela813[[#This Row],[RED]]) &gt; 0,1,0) + IF(VALUE(J850)&gt;0,8,IF(VALUE(I850)&gt;0,7,IF(VALUE(H850)&gt;0,6,IF(VALUE(G850)&gt;0,5,IF(VALUE(F850)&gt;0,4,IF(VALUE(E850)&gt;0,3,IF(VALUE(D850)&gt;0,2,1)))))))</f>
        <v>5</v>
      </c>
      <c r="O850" s="20" t="s">
        <v>54</v>
      </c>
      <c r="P850" s="1" t="s">
        <v>1153</v>
      </c>
      <c r="Q850" s="1"/>
      <c r="R850" s="16"/>
      <c r="T850" s="7" t="str">
        <f>Tabela813[[#This Row],[NR]]&amp;" - "&amp;Tabela813[[#This Row],[Especificação]]</f>
        <v>1.7.1.1.98.0.0.00 - Transferências Decorrentes de Participação em Outras Receitas de Impostos da União</v>
      </c>
      <c r="U850" s="7" t="str">
        <f>Tabela813[[#This Row],[NR]]&amp; " - "&amp;Tabela813[[#This Row],[Especificação]]</f>
        <v>1.7.1.1.98.0.0.00 - Transferências Decorrentes de Participação em Outras Receitas de Impostos da União</v>
      </c>
    </row>
    <row r="851" spans="1:21" ht="30">
      <c r="A851" s="23"/>
      <c r="B851" s="29"/>
      <c r="C851" s="20" t="s">
        <v>781</v>
      </c>
      <c r="D851" s="20" t="s">
        <v>788</v>
      </c>
      <c r="E851" s="20" t="s">
        <v>781</v>
      </c>
      <c r="F851" s="20" t="s">
        <v>781</v>
      </c>
      <c r="G851" s="20" t="s">
        <v>810</v>
      </c>
      <c r="H851" s="20" t="s">
        <v>784</v>
      </c>
      <c r="I851" s="20" t="s">
        <v>781</v>
      </c>
      <c r="J851" s="20" t="s">
        <v>787</v>
      </c>
      <c r="K851" s="16" t="str">
        <f>IF(Tabela813[[#This Row],[C]]&lt;&gt;"",IF(Tabela813[[#This Row],[RED]]&lt;&gt;"",(Tabela813[[#This Row],[RED]] &amp; "."),"") &amp; CONCATENATE(Tabela813[[#This Row],[C]],".",Tabela813[[#This Row],[O]],".",Tabela813[[#This Row],[E]],".",Tabela813[[#This Row],[D1]],".",Tabela813[[#This Row],[D2]],".",Tabela813[[#This Row],[D3]],".",Tabela813[[#This Row],[T]],".",Tabela813[[#This Row],[D4]]),"")</f>
        <v>1.7.1.1.98.0.1.00</v>
      </c>
      <c r="L851" s="21" t="s">
        <v>4161</v>
      </c>
      <c r="M851" s="16" t="str">
        <f t="shared" si="13"/>
        <v>A</v>
      </c>
      <c r="N851" s="16">
        <f>IF(VALUE(Tabela813[[#This Row],[RED]]) &gt; 0,1,0) + IF(VALUE(J851)&gt;0,8,IF(VALUE(I851)&gt;0,7,IF(VALUE(H851)&gt;0,6,IF(VALUE(G851)&gt;0,5,IF(VALUE(F851)&gt;0,4,IF(VALUE(E851)&gt;0,3,IF(VALUE(D851)&gt;0,2,1)))))))</f>
        <v>7</v>
      </c>
      <c r="O851" s="20" t="s">
        <v>54</v>
      </c>
      <c r="P851" s="1" t="s">
        <v>1153</v>
      </c>
      <c r="Q851" s="1"/>
      <c r="R851" s="16"/>
      <c r="T851" s="7" t="str">
        <f>Tabela813[[#This Row],[NR]]&amp;" - "&amp;Tabela813[[#This Row],[Especificação]]</f>
        <v>1.7.1.1.98.0.1.00 - Transferências Decorrentes de Participação em Outras Receitas de Impostos da União - Principal</v>
      </c>
      <c r="U851" s="7" t="str">
        <f>Tabela813[[#This Row],[NR]]&amp; " - "&amp;Tabela813[[#This Row],[Especificação]]</f>
        <v>1.7.1.1.98.0.1.00 - Transferências Decorrentes de Participação em Outras Receitas de Impostos da União - Principal</v>
      </c>
    </row>
    <row r="852" spans="1:21" ht="30">
      <c r="A852" s="23"/>
      <c r="B852" s="29"/>
      <c r="C852" s="20" t="s">
        <v>781</v>
      </c>
      <c r="D852" s="20" t="s">
        <v>788</v>
      </c>
      <c r="E852" s="20" t="s">
        <v>781</v>
      </c>
      <c r="F852" s="20" t="s">
        <v>790</v>
      </c>
      <c r="G852" s="20" t="s">
        <v>787</v>
      </c>
      <c r="H852" s="20" t="s">
        <v>784</v>
      </c>
      <c r="I852" s="20" t="s">
        <v>784</v>
      </c>
      <c r="J852" s="20" t="s">
        <v>787</v>
      </c>
      <c r="K852" s="16" t="str">
        <f>IF(Tabela813[[#This Row],[C]]&lt;&gt;"",IF(Tabela813[[#This Row],[RED]]&lt;&gt;"",(Tabela813[[#This Row],[RED]] &amp; "."),"") &amp; CONCATENATE(Tabela813[[#This Row],[C]],".",Tabela813[[#This Row],[O]],".",Tabela813[[#This Row],[E]],".",Tabela813[[#This Row],[D1]],".",Tabela813[[#This Row],[D2]],".",Tabela813[[#This Row],[D3]],".",Tabela813[[#This Row],[T]],".",Tabela813[[#This Row],[D4]]),"")</f>
        <v>1.7.1.2.00.0.0.00</v>
      </c>
      <c r="L852" s="21" t="s">
        <v>2496</v>
      </c>
      <c r="M852" s="16" t="str">
        <f t="shared" si="13"/>
        <v>S</v>
      </c>
      <c r="N852" s="16">
        <f>IF(VALUE(Tabela813[[#This Row],[RED]]) &gt; 0,1,0) + IF(VALUE(J852)&gt;0,8,IF(VALUE(I852)&gt;0,7,IF(VALUE(H852)&gt;0,6,IF(VALUE(G852)&gt;0,5,IF(VALUE(F852)&gt;0,4,IF(VALUE(E852)&gt;0,3,IF(VALUE(D852)&gt;0,2,1)))))))</f>
        <v>4</v>
      </c>
      <c r="O852" s="20" t="s">
        <v>44</v>
      </c>
      <c r="P852" s="1" t="s">
        <v>332</v>
      </c>
      <c r="Q852" s="1"/>
      <c r="R852" s="16"/>
      <c r="T852" s="7" t="str">
        <f>Tabela813[[#This Row],[NR]]&amp;" - "&amp;Tabela813[[#This Row],[Especificação]]</f>
        <v>1.7.1.2.00.0.0.00 - Transferências das Compensações Financeiras Pela Exploração de Recursos Naturais</v>
      </c>
      <c r="U852" s="7" t="str">
        <f>Tabela813[[#This Row],[NR]]&amp; " - "&amp;Tabela813[[#This Row],[Especificação]]</f>
        <v>1.7.1.2.00.0.0.00 - Transferências das Compensações Financeiras Pela Exploração de Recursos Naturais</v>
      </c>
    </row>
    <row r="853" spans="1:21" ht="30">
      <c r="A853" s="23"/>
      <c r="B853" s="29"/>
      <c r="C853" s="20" t="s">
        <v>781</v>
      </c>
      <c r="D853" s="20" t="s">
        <v>788</v>
      </c>
      <c r="E853" s="20" t="s">
        <v>781</v>
      </c>
      <c r="F853" s="20" t="s">
        <v>790</v>
      </c>
      <c r="G853" s="20" t="s">
        <v>807</v>
      </c>
      <c r="H853" s="20" t="s">
        <v>784</v>
      </c>
      <c r="I853" s="20" t="s">
        <v>784</v>
      </c>
      <c r="J853" s="20" t="s">
        <v>787</v>
      </c>
      <c r="K853" s="16" t="str">
        <f>IF(Tabela813[[#This Row],[C]]&lt;&gt;"",IF(Tabela813[[#This Row],[RED]]&lt;&gt;"",(Tabela813[[#This Row],[RED]] &amp; "."),"") &amp; CONCATENATE(Tabela813[[#This Row],[C]],".",Tabela813[[#This Row],[O]],".",Tabela813[[#This Row],[E]],".",Tabela813[[#This Row],[D1]],".",Tabela813[[#This Row],[D2]],".",Tabela813[[#This Row],[D3]],".",Tabela813[[#This Row],[T]],".",Tabela813[[#This Row],[D4]]),"")</f>
        <v>1.7.1.2.50.0.0.00</v>
      </c>
      <c r="L853" s="21" t="s">
        <v>2497</v>
      </c>
      <c r="M853" s="16" t="str">
        <f t="shared" si="13"/>
        <v>S</v>
      </c>
      <c r="N853" s="16">
        <f>IF(VALUE(Tabela813[[#This Row],[RED]]) &gt; 0,1,0) + IF(VALUE(J853)&gt;0,8,IF(VALUE(I853)&gt;0,7,IF(VALUE(H853)&gt;0,6,IF(VALUE(G853)&gt;0,5,IF(VALUE(F853)&gt;0,4,IF(VALUE(E853)&gt;0,3,IF(VALUE(D853)&gt;0,2,1)))))))</f>
        <v>5</v>
      </c>
      <c r="O853" s="20" t="s">
        <v>54</v>
      </c>
      <c r="P853" s="1" t="s">
        <v>333</v>
      </c>
      <c r="Q853" s="1"/>
      <c r="R853" s="16"/>
      <c r="T853" s="7" t="str">
        <f>Tabela813[[#This Row],[NR]]&amp;" - "&amp;Tabela813[[#This Row],[Especificação]]</f>
        <v>1.7.1.2.50.0.0.00 - Cota-Parte da Compensação Financeira Pela Exploração de Recursos Hídricos</v>
      </c>
      <c r="U853" s="7" t="str">
        <f>Tabela813[[#This Row],[NR]]&amp; " - "&amp;Tabela813[[#This Row],[Especificação]]</f>
        <v>1.7.1.2.50.0.0.00 - Cota-Parte da Compensação Financeira Pela Exploração de Recursos Hídricos</v>
      </c>
    </row>
    <row r="854" spans="1:21" ht="30">
      <c r="A854" s="23"/>
      <c r="B854" s="29"/>
      <c r="C854" s="20" t="s">
        <v>781</v>
      </c>
      <c r="D854" s="20" t="s">
        <v>788</v>
      </c>
      <c r="E854" s="20" t="s">
        <v>781</v>
      </c>
      <c r="F854" s="20" t="s">
        <v>790</v>
      </c>
      <c r="G854" s="20" t="s">
        <v>807</v>
      </c>
      <c r="H854" s="20" t="s">
        <v>784</v>
      </c>
      <c r="I854" s="20" t="s">
        <v>781</v>
      </c>
      <c r="J854" s="20" t="s">
        <v>787</v>
      </c>
      <c r="K854" s="16" t="str">
        <f>IF(Tabela813[[#This Row],[C]]&lt;&gt;"",IF(Tabela813[[#This Row],[RED]]&lt;&gt;"",(Tabela813[[#This Row],[RED]] &amp; "."),"") &amp; CONCATENATE(Tabela813[[#This Row],[C]],".",Tabela813[[#This Row],[O]],".",Tabela813[[#This Row],[E]],".",Tabela813[[#This Row],[D1]],".",Tabela813[[#This Row],[D2]],".",Tabela813[[#This Row],[D3]],".",Tabela813[[#This Row],[T]],".",Tabela813[[#This Row],[D4]]),"")</f>
        <v>1.7.1.2.50.0.1.00</v>
      </c>
      <c r="L854" s="21" t="s">
        <v>4162</v>
      </c>
      <c r="M854" s="16" t="str">
        <f t="shared" si="13"/>
        <v>A</v>
      </c>
      <c r="N854" s="16">
        <f>IF(VALUE(Tabela813[[#This Row],[RED]]) &gt; 0,1,0) + IF(VALUE(J854)&gt;0,8,IF(VALUE(I854)&gt;0,7,IF(VALUE(H854)&gt;0,6,IF(VALUE(G854)&gt;0,5,IF(VALUE(F854)&gt;0,4,IF(VALUE(E854)&gt;0,3,IF(VALUE(D854)&gt;0,2,1)))))))</f>
        <v>7</v>
      </c>
      <c r="O854" s="20" t="s">
        <v>54</v>
      </c>
      <c r="P854" s="1" t="s">
        <v>333</v>
      </c>
      <c r="Q854" s="1"/>
      <c r="R854" s="16"/>
      <c r="T854" s="7" t="str">
        <f>Tabela813[[#This Row],[NR]]&amp;" - "&amp;Tabela813[[#This Row],[Especificação]]</f>
        <v>1.7.1.2.50.0.1.00 - Cota-Parte da Compensação Financeira Pela Exploração de Recursos Hídricos - Principal</v>
      </c>
      <c r="U854" s="7" t="str">
        <f>Tabela813[[#This Row],[NR]]&amp; " - "&amp;Tabela813[[#This Row],[Especificação]]</f>
        <v>1.7.1.2.50.0.1.00 - Cota-Parte da Compensação Financeira Pela Exploração de Recursos Hídricos - Principal</v>
      </c>
    </row>
    <row r="855" spans="1:21" ht="30">
      <c r="A855" s="23"/>
      <c r="B855" s="29"/>
      <c r="C855" s="20" t="s">
        <v>781</v>
      </c>
      <c r="D855" s="20" t="s">
        <v>788</v>
      </c>
      <c r="E855" s="20" t="s">
        <v>781</v>
      </c>
      <c r="F855" s="20" t="s">
        <v>790</v>
      </c>
      <c r="G855" s="20" t="s">
        <v>809</v>
      </c>
      <c r="H855" s="20" t="s">
        <v>784</v>
      </c>
      <c r="I855" s="20" t="s">
        <v>784</v>
      </c>
      <c r="J855" s="20" t="s">
        <v>787</v>
      </c>
      <c r="K855" s="16" t="str">
        <f>IF(Tabela813[[#This Row],[C]]&lt;&gt;"",IF(Tabela813[[#This Row],[RED]]&lt;&gt;"",(Tabela813[[#This Row],[RED]] &amp; "."),"") &amp; CONCATENATE(Tabela813[[#This Row],[C]],".",Tabela813[[#This Row],[O]],".",Tabela813[[#This Row],[E]],".",Tabela813[[#This Row],[D1]],".",Tabela813[[#This Row],[D2]],".",Tabela813[[#This Row],[D3]],".",Tabela813[[#This Row],[T]],".",Tabela813[[#This Row],[D4]]),"")</f>
        <v>1.7.1.2.51.0.0.00</v>
      </c>
      <c r="L855" s="21" t="s">
        <v>4163</v>
      </c>
      <c r="M855" s="16" t="str">
        <f t="shared" si="13"/>
        <v>S</v>
      </c>
      <c r="N855" s="16">
        <f>IF(VALUE(Tabela813[[#This Row],[RED]]) &gt; 0,1,0) + IF(VALUE(J855)&gt;0,8,IF(VALUE(I855)&gt;0,7,IF(VALUE(H855)&gt;0,6,IF(VALUE(G855)&gt;0,5,IF(VALUE(F855)&gt;0,4,IF(VALUE(E855)&gt;0,3,IF(VALUE(D855)&gt;0,2,1)))))))</f>
        <v>5</v>
      </c>
      <c r="O855" s="20" t="s">
        <v>54</v>
      </c>
      <c r="P855" s="1" t="s">
        <v>334</v>
      </c>
      <c r="Q855" s="1"/>
      <c r="R855" s="16"/>
      <c r="T855" s="7" t="str">
        <f>Tabela813[[#This Row],[NR]]&amp;" - "&amp;Tabela813[[#This Row],[Especificação]]</f>
        <v>1.7.1.2.51.0.0.00 - Cota-Parte da Compensação Financeira Pela Exploração de Recursos Minerais - Cfem</v>
      </c>
      <c r="U855" s="7" t="str">
        <f>Tabela813[[#This Row],[NR]]&amp; " - "&amp;Tabela813[[#This Row],[Especificação]]</f>
        <v>1.7.1.2.51.0.0.00 - Cota-Parte da Compensação Financeira Pela Exploração de Recursos Minerais - Cfem</v>
      </c>
    </row>
    <row r="856" spans="1:21" ht="30">
      <c r="A856" s="23"/>
      <c r="B856" s="29"/>
      <c r="C856" s="20" t="s">
        <v>781</v>
      </c>
      <c r="D856" s="20" t="s">
        <v>788</v>
      </c>
      <c r="E856" s="20" t="s">
        <v>781</v>
      </c>
      <c r="F856" s="20" t="s">
        <v>790</v>
      </c>
      <c r="G856" s="20" t="s">
        <v>809</v>
      </c>
      <c r="H856" s="20" t="s">
        <v>784</v>
      </c>
      <c r="I856" s="20" t="s">
        <v>781</v>
      </c>
      <c r="J856" s="20" t="s">
        <v>787</v>
      </c>
      <c r="K856" s="16" t="str">
        <f>IF(Tabela813[[#This Row],[C]]&lt;&gt;"",IF(Tabela813[[#This Row],[RED]]&lt;&gt;"",(Tabela813[[#This Row],[RED]] &amp; "."),"") &amp; CONCATENATE(Tabela813[[#This Row],[C]],".",Tabela813[[#This Row],[O]],".",Tabela813[[#This Row],[E]],".",Tabela813[[#This Row],[D1]],".",Tabela813[[#This Row],[D2]],".",Tabela813[[#This Row],[D3]],".",Tabela813[[#This Row],[T]],".",Tabela813[[#This Row],[D4]]),"")</f>
        <v>1.7.1.2.51.0.1.00</v>
      </c>
      <c r="L856" s="21" t="s">
        <v>4164</v>
      </c>
      <c r="M856" s="16" t="str">
        <f t="shared" si="13"/>
        <v>A</v>
      </c>
      <c r="N856" s="16">
        <f>IF(VALUE(Tabela813[[#This Row],[RED]]) &gt; 0,1,0) + IF(VALUE(J856)&gt;0,8,IF(VALUE(I856)&gt;0,7,IF(VALUE(H856)&gt;0,6,IF(VALUE(G856)&gt;0,5,IF(VALUE(F856)&gt;0,4,IF(VALUE(E856)&gt;0,3,IF(VALUE(D856)&gt;0,2,1)))))))</f>
        <v>7</v>
      </c>
      <c r="O856" s="20" t="s">
        <v>54</v>
      </c>
      <c r="P856" s="1" t="s">
        <v>334</v>
      </c>
      <c r="Q856" s="1"/>
      <c r="R856" s="16"/>
      <c r="T856" s="7" t="str">
        <f>Tabela813[[#This Row],[NR]]&amp;" - "&amp;Tabela813[[#This Row],[Especificação]]</f>
        <v>1.7.1.2.51.0.1.00 - Cota-Parte da Compensação Financeira Pela Exploração de Recursos Minerais - Cfem - Principal</v>
      </c>
      <c r="U856" s="7" t="str">
        <f>Tabela813[[#This Row],[NR]]&amp; " - "&amp;Tabela813[[#This Row],[Especificação]]</f>
        <v>1.7.1.2.51.0.1.00 - Cota-Parte da Compensação Financeira Pela Exploração de Recursos Minerais - Cfem - Principal</v>
      </c>
    </row>
    <row r="857" spans="1:21">
      <c r="A857" s="23"/>
      <c r="B857" s="29"/>
      <c r="C857" s="20" t="s">
        <v>781</v>
      </c>
      <c r="D857" s="20" t="s">
        <v>788</v>
      </c>
      <c r="E857" s="20" t="s">
        <v>781</v>
      </c>
      <c r="F857" s="20" t="s">
        <v>790</v>
      </c>
      <c r="G857" s="20" t="s">
        <v>811</v>
      </c>
      <c r="H857" s="20" t="s">
        <v>784</v>
      </c>
      <c r="I857" s="20" t="s">
        <v>784</v>
      </c>
      <c r="J857" s="20" t="s">
        <v>787</v>
      </c>
      <c r="K857" s="16" t="str">
        <f>IF(Tabela813[[#This Row],[C]]&lt;&gt;"",IF(Tabela813[[#This Row],[RED]]&lt;&gt;"",(Tabela813[[#This Row],[RED]] &amp; "."),"") &amp; CONCATENATE(Tabela813[[#This Row],[C]],".",Tabela813[[#This Row],[O]],".",Tabela813[[#This Row],[E]],".",Tabela813[[#This Row],[D1]],".",Tabela813[[#This Row],[D2]],".",Tabela813[[#This Row],[D3]],".",Tabela813[[#This Row],[T]],".",Tabela813[[#This Row],[D4]]),"")</f>
        <v>1.7.1.2.52.0.0.00</v>
      </c>
      <c r="L857" s="21" t="s">
        <v>2499</v>
      </c>
      <c r="M857" s="16" t="str">
        <f t="shared" si="13"/>
        <v>S</v>
      </c>
      <c r="N857" s="16">
        <f>IF(VALUE(Tabela813[[#This Row],[RED]]) &gt; 0,1,0) + IF(VALUE(J857)&gt;0,8,IF(VALUE(I857)&gt;0,7,IF(VALUE(H857)&gt;0,6,IF(VALUE(G857)&gt;0,5,IF(VALUE(F857)&gt;0,4,IF(VALUE(E857)&gt;0,3,IF(VALUE(D857)&gt;0,2,1)))))))</f>
        <v>5</v>
      </c>
      <c r="O857" s="20" t="s">
        <v>54</v>
      </c>
      <c r="P857" s="1" t="s">
        <v>335</v>
      </c>
      <c r="Q857" s="1"/>
      <c r="R857" s="16"/>
      <c r="T857" s="7" t="str">
        <f>Tabela813[[#This Row],[NR]]&amp;" - "&amp;Tabela813[[#This Row],[Especificação]]</f>
        <v>1.7.1.2.52.0.0.00 - Cota-Parte da Compensação Financeira Pela Produção de Petróleo</v>
      </c>
      <c r="U857" s="7" t="str">
        <f>Tabela813[[#This Row],[NR]]&amp; " - "&amp;Tabela813[[#This Row],[Especificação]]</f>
        <v>1.7.1.2.52.0.0.00 - Cota-Parte da Compensação Financeira Pela Produção de Petróleo</v>
      </c>
    </row>
    <row r="858" spans="1:21" ht="30">
      <c r="A858" s="23"/>
      <c r="B858" s="29"/>
      <c r="C858" s="20" t="s">
        <v>781</v>
      </c>
      <c r="D858" s="20" t="s">
        <v>788</v>
      </c>
      <c r="E858" s="20" t="s">
        <v>781</v>
      </c>
      <c r="F858" s="20" t="s">
        <v>790</v>
      </c>
      <c r="G858" s="20" t="s">
        <v>811</v>
      </c>
      <c r="H858" s="20" t="s">
        <v>781</v>
      </c>
      <c r="I858" s="20" t="s">
        <v>784</v>
      </c>
      <c r="J858" s="20" t="s">
        <v>787</v>
      </c>
      <c r="K858" s="16" t="str">
        <f>IF(Tabela813[[#This Row],[C]]&lt;&gt;"",IF(Tabela813[[#This Row],[RED]]&lt;&gt;"",(Tabela813[[#This Row],[RED]] &amp; "."),"") &amp; CONCATENATE(Tabela813[[#This Row],[C]],".",Tabela813[[#This Row],[O]],".",Tabela813[[#This Row],[E]],".",Tabela813[[#This Row],[D1]],".",Tabela813[[#This Row],[D2]],".",Tabela813[[#This Row],[D3]],".",Tabela813[[#This Row],[T]],".",Tabela813[[#This Row],[D4]]),"")</f>
        <v>1.7.1.2.52.1.0.00</v>
      </c>
      <c r="L858" s="21" t="s">
        <v>4165</v>
      </c>
      <c r="M858" s="16" t="str">
        <f t="shared" si="13"/>
        <v>S</v>
      </c>
      <c r="N858" s="16">
        <f>IF(VALUE(Tabela813[[#This Row],[RED]]) &gt; 0,1,0) + IF(VALUE(J858)&gt;0,8,IF(VALUE(I858)&gt;0,7,IF(VALUE(H858)&gt;0,6,IF(VALUE(G858)&gt;0,5,IF(VALUE(F858)&gt;0,4,IF(VALUE(E858)&gt;0,3,IF(VALUE(D858)&gt;0,2,1)))))))</f>
        <v>6</v>
      </c>
      <c r="O858" s="20" t="s">
        <v>54</v>
      </c>
      <c r="P858" s="1" t="s">
        <v>337</v>
      </c>
      <c r="Q858" s="1"/>
      <c r="R858" s="16"/>
      <c r="T858" s="7" t="str">
        <f>Tabela813[[#This Row],[NR]]&amp;" - "&amp;Tabela813[[#This Row],[Especificação]]</f>
        <v>1.7.1.2.52.1.0.00 - Cota-Parte da Compensação Financeira Pela Produção de Petróleo - Lei nº 7.990/89</v>
      </c>
      <c r="U858" s="7" t="str">
        <f>Tabela813[[#This Row],[NR]]&amp; " - "&amp;Tabela813[[#This Row],[Especificação]]</f>
        <v>1.7.1.2.52.1.0.00 - Cota-Parte da Compensação Financeira Pela Produção de Petróleo - Lei nº 7.990/89</v>
      </c>
    </row>
    <row r="859" spans="1:21" ht="30">
      <c r="A859" s="23"/>
      <c r="B859" s="29"/>
      <c r="C859" s="20" t="s">
        <v>781</v>
      </c>
      <c r="D859" s="20" t="s">
        <v>788</v>
      </c>
      <c r="E859" s="20" t="s">
        <v>781</v>
      </c>
      <c r="F859" s="20" t="s">
        <v>790</v>
      </c>
      <c r="G859" s="20" t="s">
        <v>811</v>
      </c>
      <c r="H859" s="20" t="s">
        <v>781</v>
      </c>
      <c r="I859" s="20" t="s">
        <v>781</v>
      </c>
      <c r="J859" s="20" t="s">
        <v>787</v>
      </c>
      <c r="K859" s="16" t="str">
        <f>IF(Tabela813[[#This Row],[C]]&lt;&gt;"",IF(Tabela813[[#This Row],[RED]]&lt;&gt;"",(Tabela813[[#This Row],[RED]] &amp; "."),"") &amp; CONCATENATE(Tabela813[[#This Row],[C]],".",Tabela813[[#This Row],[O]],".",Tabela813[[#This Row],[E]],".",Tabela813[[#This Row],[D1]],".",Tabela813[[#This Row],[D2]],".",Tabela813[[#This Row],[D3]],".",Tabela813[[#This Row],[T]],".",Tabela813[[#This Row],[D4]]),"")</f>
        <v>1.7.1.2.52.1.1.00</v>
      </c>
      <c r="L859" s="21" t="s">
        <v>4166</v>
      </c>
      <c r="M859" s="16" t="str">
        <f t="shared" si="13"/>
        <v>A</v>
      </c>
      <c r="N859" s="16">
        <f>IF(VALUE(Tabela813[[#This Row],[RED]]) &gt; 0,1,0) + IF(VALUE(J859)&gt;0,8,IF(VALUE(I859)&gt;0,7,IF(VALUE(H859)&gt;0,6,IF(VALUE(G859)&gt;0,5,IF(VALUE(F859)&gt;0,4,IF(VALUE(E859)&gt;0,3,IF(VALUE(D859)&gt;0,2,1)))))))</f>
        <v>7</v>
      </c>
      <c r="O859" s="20" t="s">
        <v>54</v>
      </c>
      <c r="P859" s="1" t="s">
        <v>337</v>
      </c>
      <c r="Q859" s="1"/>
      <c r="R859" s="16"/>
      <c r="T859" s="7" t="str">
        <f>Tabela813[[#This Row],[NR]]&amp;" - "&amp;Tabela813[[#This Row],[Especificação]]</f>
        <v>1.7.1.2.52.1.1.00 - Cota-Parte da Compensação Financeira Pela Produção de Petróleo - Lei nº 7.990/89 - Principal</v>
      </c>
      <c r="U859" s="7" t="str">
        <f>Tabela813[[#This Row],[NR]]&amp; " - "&amp;Tabela813[[#This Row],[Especificação]]</f>
        <v>1.7.1.2.52.1.1.00 - Cota-Parte da Compensação Financeira Pela Produção de Petróleo - Lei nº 7.990/89 - Principal</v>
      </c>
    </row>
    <row r="860" spans="1:21" ht="30">
      <c r="A860" s="23"/>
      <c r="B860" s="29"/>
      <c r="C860" s="20" t="s">
        <v>781</v>
      </c>
      <c r="D860" s="20" t="s">
        <v>788</v>
      </c>
      <c r="E860" s="20" t="s">
        <v>781</v>
      </c>
      <c r="F860" s="20" t="s">
        <v>790</v>
      </c>
      <c r="G860" s="20" t="s">
        <v>811</v>
      </c>
      <c r="H860" s="20" t="s">
        <v>790</v>
      </c>
      <c r="I860" s="20" t="s">
        <v>784</v>
      </c>
      <c r="J860" s="20" t="s">
        <v>787</v>
      </c>
      <c r="K860" s="16" t="str">
        <f>IF(Tabela813[[#This Row],[C]]&lt;&gt;"",IF(Tabela813[[#This Row],[RED]]&lt;&gt;"",(Tabela813[[#This Row],[RED]] &amp; "."),"") &amp; CONCATENATE(Tabela813[[#This Row],[C]],".",Tabela813[[#This Row],[O]],".",Tabela813[[#This Row],[E]],".",Tabela813[[#This Row],[D1]],".",Tabela813[[#This Row],[D2]],".",Tabela813[[#This Row],[D3]],".",Tabela813[[#This Row],[T]],".",Tabela813[[#This Row],[D4]]),"")</f>
        <v>1.7.1.2.52.2.0.00</v>
      </c>
      <c r="L860" s="21" t="s">
        <v>4167</v>
      </c>
      <c r="M860" s="16" t="str">
        <f t="shared" si="13"/>
        <v>S</v>
      </c>
      <c r="N860" s="16">
        <f>IF(VALUE(Tabela813[[#This Row],[RED]]) &gt; 0,1,0) + IF(VALUE(J860)&gt;0,8,IF(VALUE(I860)&gt;0,7,IF(VALUE(H860)&gt;0,6,IF(VALUE(G860)&gt;0,5,IF(VALUE(F860)&gt;0,4,IF(VALUE(E860)&gt;0,3,IF(VALUE(D860)&gt;0,2,1)))))))</f>
        <v>6</v>
      </c>
      <c r="O860" s="20" t="s">
        <v>54</v>
      </c>
      <c r="P860" s="1" t="s">
        <v>339</v>
      </c>
      <c r="Q860" s="1"/>
      <c r="R860" s="16"/>
      <c r="T860" s="7" t="str">
        <f>Tabela813[[#This Row],[NR]]&amp;" - "&amp;Tabela813[[#This Row],[Especificação]]</f>
        <v>1.7.1.2.52.2.0.00 - Cota-Parte Pelo Excedente da Produção do Petróleo - Lei nº 9.478/97, Artigo 49, I e Ii</v>
      </c>
      <c r="U860" s="7" t="str">
        <f>Tabela813[[#This Row],[NR]]&amp; " - "&amp;Tabela813[[#This Row],[Especificação]]</f>
        <v>1.7.1.2.52.2.0.00 - Cota-Parte Pelo Excedente da Produção do Petróleo - Lei nº 9.478/97, Artigo 49, I e Ii</v>
      </c>
    </row>
    <row r="861" spans="1:21" ht="30">
      <c r="A861" s="23"/>
      <c r="B861" s="29"/>
      <c r="C861" s="20" t="s">
        <v>781</v>
      </c>
      <c r="D861" s="20" t="s">
        <v>788</v>
      </c>
      <c r="E861" s="20" t="s">
        <v>781</v>
      </c>
      <c r="F861" s="20" t="s">
        <v>790</v>
      </c>
      <c r="G861" s="20" t="s">
        <v>811</v>
      </c>
      <c r="H861" s="20" t="s">
        <v>790</v>
      </c>
      <c r="I861" s="20" t="s">
        <v>781</v>
      </c>
      <c r="J861" s="20" t="s">
        <v>787</v>
      </c>
      <c r="K861" s="16" t="str">
        <f>IF(Tabela813[[#This Row],[C]]&lt;&gt;"",IF(Tabela813[[#This Row],[RED]]&lt;&gt;"",(Tabela813[[#This Row],[RED]] &amp; "."),"") &amp; CONCATENATE(Tabela813[[#This Row],[C]],".",Tabela813[[#This Row],[O]],".",Tabela813[[#This Row],[E]],".",Tabela813[[#This Row],[D1]],".",Tabela813[[#This Row],[D2]],".",Tabela813[[#This Row],[D3]],".",Tabela813[[#This Row],[T]],".",Tabela813[[#This Row],[D4]]),"")</f>
        <v>1.7.1.2.52.2.1.00</v>
      </c>
      <c r="L861" s="21" t="s">
        <v>4168</v>
      </c>
      <c r="M861" s="16" t="str">
        <f t="shared" si="13"/>
        <v>A</v>
      </c>
      <c r="N861" s="16">
        <f>IF(VALUE(Tabela813[[#This Row],[RED]]) &gt; 0,1,0) + IF(VALUE(J861)&gt;0,8,IF(VALUE(I861)&gt;0,7,IF(VALUE(H861)&gt;0,6,IF(VALUE(G861)&gt;0,5,IF(VALUE(F861)&gt;0,4,IF(VALUE(E861)&gt;0,3,IF(VALUE(D861)&gt;0,2,1)))))))</f>
        <v>7</v>
      </c>
      <c r="O861" s="20" t="s">
        <v>54</v>
      </c>
      <c r="P861" s="1" t="s">
        <v>339</v>
      </c>
      <c r="Q861" s="1"/>
      <c r="R861" s="16"/>
      <c r="T861" s="7" t="str">
        <f>Tabela813[[#This Row],[NR]]&amp;" - "&amp;Tabela813[[#This Row],[Especificação]]</f>
        <v>1.7.1.2.52.2.1.00 - Cota-Parte Pelo Excedente da Produção do Petróleo - Lei nº 9.478/97, Artigo 49, I e Ii - Principal</v>
      </c>
      <c r="U861" s="7" t="str">
        <f>Tabela813[[#This Row],[NR]]&amp; " - "&amp;Tabela813[[#This Row],[Especificação]]</f>
        <v>1.7.1.2.52.2.1.00 - Cota-Parte Pelo Excedente da Produção do Petróleo - Lei nº 9.478/97, Artigo 49, I e Ii - Principal</v>
      </c>
    </row>
    <row r="862" spans="1:21" ht="30">
      <c r="A862" s="23"/>
      <c r="B862" s="29"/>
      <c r="C862" s="20" t="s">
        <v>781</v>
      </c>
      <c r="D862" s="20" t="s">
        <v>788</v>
      </c>
      <c r="E862" s="20" t="s">
        <v>781</v>
      </c>
      <c r="F862" s="20" t="s">
        <v>790</v>
      </c>
      <c r="G862" s="20" t="s">
        <v>811</v>
      </c>
      <c r="H862" s="20" t="s">
        <v>782</v>
      </c>
      <c r="I862" s="20" t="s">
        <v>784</v>
      </c>
      <c r="J862" s="20" t="s">
        <v>787</v>
      </c>
      <c r="K862" s="16" t="str">
        <f>IF(Tabela813[[#This Row],[C]]&lt;&gt;"",IF(Tabela813[[#This Row],[RED]]&lt;&gt;"",(Tabela813[[#This Row],[RED]] &amp; "."),"") &amp; CONCATENATE(Tabela813[[#This Row],[C]],".",Tabela813[[#This Row],[O]],".",Tabela813[[#This Row],[E]],".",Tabela813[[#This Row],[D1]],".",Tabela813[[#This Row],[D2]],".",Tabela813[[#This Row],[D3]],".",Tabela813[[#This Row],[T]],".",Tabela813[[#This Row],[D4]]),"")</f>
        <v>1.7.1.2.52.3.0.00</v>
      </c>
      <c r="L862" s="21" t="s">
        <v>4169</v>
      </c>
      <c r="M862" s="16" t="str">
        <f t="shared" si="13"/>
        <v>S</v>
      </c>
      <c r="N862" s="16">
        <f>IF(VALUE(Tabela813[[#This Row],[RED]]) &gt; 0,1,0) + IF(VALUE(J862)&gt;0,8,IF(VALUE(I862)&gt;0,7,IF(VALUE(H862)&gt;0,6,IF(VALUE(G862)&gt;0,5,IF(VALUE(F862)&gt;0,4,IF(VALUE(E862)&gt;0,3,IF(VALUE(D862)&gt;0,2,1)))))))</f>
        <v>6</v>
      </c>
      <c r="O862" s="20" t="s">
        <v>54</v>
      </c>
      <c r="P862" s="1" t="s">
        <v>341</v>
      </c>
      <c r="Q862" s="1"/>
      <c r="R862" s="16"/>
      <c r="T862" s="7" t="str">
        <f>Tabela813[[#This Row],[NR]]&amp;" - "&amp;Tabela813[[#This Row],[Especificação]]</f>
        <v>1.7.1.2.52.3.0.00 - Cota-Parte Pela Participação Especial - Lei nº 9.478/97, Artigo 50</v>
      </c>
      <c r="U862" s="7" t="str">
        <f>Tabela813[[#This Row],[NR]]&amp; " - "&amp;Tabela813[[#This Row],[Especificação]]</f>
        <v>1.7.1.2.52.3.0.00 - Cota-Parte Pela Participação Especial - Lei nº 9.478/97, Artigo 50</v>
      </c>
    </row>
    <row r="863" spans="1:21" ht="30">
      <c r="A863" s="23"/>
      <c r="B863" s="29"/>
      <c r="C863" s="20" t="s">
        <v>781</v>
      </c>
      <c r="D863" s="20" t="s">
        <v>788</v>
      </c>
      <c r="E863" s="20" t="s">
        <v>781</v>
      </c>
      <c r="F863" s="20" t="s">
        <v>790</v>
      </c>
      <c r="G863" s="20" t="s">
        <v>811</v>
      </c>
      <c r="H863" s="20" t="s">
        <v>782</v>
      </c>
      <c r="I863" s="20" t="s">
        <v>781</v>
      </c>
      <c r="J863" s="20" t="s">
        <v>787</v>
      </c>
      <c r="K863" s="16" t="str">
        <f>IF(Tabela813[[#This Row],[C]]&lt;&gt;"",IF(Tabela813[[#This Row],[RED]]&lt;&gt;"",(Tabela813[[#This Row],[RED]] &amp; "."),"") &amp; CONCATENATE(Tabela813[[#This Row],[C]],".",Tabela813[[#This Row],[O]],".",Tabela813[[#This Row],[E]],".",Tabela813[[#This Row],[D1]],".",Tabela813[[#This Row],[D2]],".",Tabela813[[#This Row],[D3]],".",Tabela813[[#This Row],[T]],".",Tabela813[[#This Row],[D4]]),"")</f>
        <v>1.7.1.2.52.3.1.00</v>
      </c>
      <c r="L863" s="21" t="s">
        <v>4170</v>
      </c>
      <c r="M863" s="16" t="str">
        <f t="shared" si="13"/>
        <v>A</v>
      </c>
      <c r="N863" s="16">
        <f>IF(VALUE(Tabela813[[#This Row],[RED]]) &gt; 0,1,0) + IF(VALUE(J863)&gt;0,8,IF(VALUE(I863)&gt;0,7,IF(VALUE(H863)&gt;0,6,IF(VALUE(G863)&gt;0,5,IF(VALUE(F863)&gt;0,4,IF(VALUE(E863)&gt;0,3,IF(VALUE(D863)&gt;0,2,1)))))))</f>
        <v>7</v>
      </c>
      <c r="O863" s="20" t="s">
        <v>54</v>
      </c>
      <c r="P863" s="1" t="s">
        <v>341</v>
      </c>
      <c r="Q863" s="1"/>
      <c r="R863" s="16"/>
      <c r="T863" s="7" t="str">
        <f>Tabela813[[#This Row],[NR]]&amp;" - "&amp;Tabela813[[#This Row],[Especificação]]</f>
        <v>1.7.1.2.52.3.1.00 - Cota-Parte Pela Participação Especial - Lei nº 9.478/97, Artigo 50 - Principal</v>
      </c>
      <c r="U863" s="7" t="str">
        <f>Tabela813[[#This Row],[NR]]&amp; " - "&amp;Tabela813[[#This Row],[Especificação]]</f>
        <v>1.7.1.2.52.3.1.00 - Cota-Parte Pela Participação Especial - Lei nº 9.478/97, Artigo 50 - Principal</v>
      </c>
    </row>
    <row r="864" spans="1:21">
      <c r="A864" s="23"/>
      <c r="B864" s="29"/>
      <c r="C864" s="20" t="s">
        <v>781</v>
      </c>
      <c r="D864" s="20" t="s">
        <v>788</v>
      </c>
      <c r="E864" s="20" t="s">
        <v>781</v>
      </c>
      <c r="F864" s="20" t="s">
        <v>790</v>
      </c>
      <c r="G864" s="20" t="s">
        <v>811</v>
      </c>
      <c r="H864" s="20" t="s">
        <v>791</v>
      </c>
      <c r="I864" s="20" t="s">
        <v>784</v>
      </c>
      <c r="J864" s="20" t="s">
        <v>787</v>
      </c>
      <c r="K864" s="16" t="str">
        <f>IF(Tabela813[[#This Row],[C]]&lt;&gt;"",IF(Tabela813[[#This Row],[RED]]&lt;&gt;"",(Tabela813[[#This Row],[RED]] &amp; "."),"") &amp; CONCATENATE(Tabela813[[#This Row],[C]],".",Tabela813[[#This Row],[O]],".",Tabela813[[#This Row],[E]],".",Tabela813[[#This Row],[D1]],".",Tabela813[[#This Row],[D2]],".",Tabela813[[#This Row],[D3]],".",Tabela813[[#This Row],[T]],".",Tabela813[[#This Row],[D4]]),"")</f>
        <v>1.7.1.2.52.4.0.00</v>
      </c>
      <c r="L864" s="21" t="s">
        <v>4171</v>
      </c>
      <c r="M864" s="16" t="str">
        <f t="shared" si="13"/>
        <v>S</v>
      </c>
      <c r="N864" s="16">
        <f>IF(VALUE(Tabela813[[#This Row],[RED]]) &gt; 0,1,0) + IF(VALUE(J864)&gt;0,8,IF(VALUE(I864)&gt;0,7,IF(VALUE(H864)&gt;0,6,IF(VALUE(G864)&gt;0,5,IF(VALUE(F864)&gt;0,4,IF(VALUE(E864)&gt;0,3,IF(VALUE(D864)&gt;0,2,1)))))))</f>
        <v>6</v>
      </c>
      <c r="O864" s="20" t="s">
        <v>54</v>
      </c>
      <c r="P864" s="1" t="s">
        <v>343</v>
      </c>
      <c r="Q864" s="1"/>
      <c r="R864" s="16"/>
      <c r="T864" s="7" t="str">
        <f>Tabela813[[#This Row],[NR]]&amp;" - "&amp;Tabela813[[#This Row],[Especificação]]</f>
        <v>1.7.1.2.52.4.0.00 - Cota-Parte do Fundo Especial do Petróleo - FEP</v>
      </c>
      <c r="U864" s="7" t="str">
        <f>Tabela813[[#This Row],[NR]]&amp; " - "&amp;Tabela813[[#This Row],[Especificação]]</f>
        <v>1.7.1.2.52.4.0.00 - Cota-Parte do Fundo Especial do Petróleo - FEP</v>
      </c>
    </row>
    <row r="865" spans="1:21">
      <c r="A865" s="23"/>
      <c r="B865" s="29"/>
      <c r="C865" s="20" t="s">
        <v>781</v>
      </c>
      <c r="D865" s="20" t="s">
        <v>788</v>
      </c>
      <c r="E865" s="20" t="s">
        <v>781</v>
      </c>
      <c r="F865" s="20" t="s">
        <v>790</v>
      </c>
      <c r="G865" s="20" t="s">
        <v>811</v>
      </c>
      <c r="H865" s="20" t="s">
        <v>791</v>
      </c>
      <c r="I865" s="20" t="s">
        <v>781</v>
      </c>
      <c r="J865" s="20" t="s">
        <v>787</v>
      </c>
      <c r="K865" s="16" t="str">
        <f>IF(Tabela813[[#This Row],[C]]&lt;&gt;"",IF(Tabela813[[#This Row],[RED]]&lt;&gt;"",(Tabela813[[#This Row],[RED]] &amp; "."),"") &amp; CONCATENATE(Tabela813[[#This Row],[C]],".",Tabela813[[#This Row],[O]],".",Tabela813[[#This Row],[E]],".",Tabela813[[#This Row],[D1]],".",Tabela813[[#This Row],[D2]],".",Tabela813[[#This Row],[D3]],".",Tabela813[[#This Row],[T]],".",Tabela813[[#This Row],[D4]]),"")</f>
        <v>1.7.1.2.52.4.1.00</v>
      </c>
      <c r="L865" s="21" t="s">
        <v>4172</v>
      </c>
      <c r="M865" s="16" t="str">
        <f t="shared" si="13"/>
        <v>A</v>
      </c>
      <c r="N865" s="16">
        <f>IF(VALUE(Tabela813[[#This Row],[RED]]) &gt; 0,1,0) + IF(VALUE(J865)&gt;0,8,IF(VALUE(I865)&gt;0,7,IF(VALUE(H865)&gt;0,6,IF(VALUE(G865)&gt;0,5,IF(VALUE(F865)&gt;0,4,IF(VALUE(E865)&gt;0,3,IF(VALUE(D865)&gt;0,2,1)))))))</f>
        <v>7</v>
      </c>
      <c r="O865" s="20" t="s">
        <v>54</v>
      </c>
      <c r="P865" s="1" t="s">
        <v>343</v>
      </c>
      <c r="Q865" s="1"/>
      <c r="R865" s="16"/>
      <c r="T865" s="7" t="str">
        <f>Tabela813[[#This Row],[NR]]&amp;" - "&amp;Tabela813[[#This Row],[Especificação]]</f>
        <v>1.7.1.2.52.4.1.00 - Cota-Parte do Fundo Especial do Petróleo - FEP - Principal</v>
      </c>
      <c r="U865" s="7" t="str">
        <f>Tabela813[[#This Row],[NR]]&amp; " - "&amp;Tabela813[[#This Row],[Especificação]]</f>
        <v>1.7.1.2.52.4.1.00 - Cota-Parte do Fundo Especial do Petróleo - FEP - Principal</v>
      </c>
    </row>
    <row r="866" spans="1:21" ht="30">
      <c r="A866" s="23"/>
      <c r="B866" s="29"/>
      <c r="C866" s="20" t="s">
        <v>781</v>
      </c>
      <c r="D866" s="20" t="s">
        <v>788</v>
      </c>
      <c r="E866" s="20" t="s">
        <v>781</v>
      </c>
      <c r="F866" s="20" t="s">
        <v>790</v>
      </c>
      <c r="G866" s="20" t="s">
        <v>808</v>
      </c>
      <c r="H866" s="20" t="s">
        <v>784</v>
      </c>
      <c r="I866" s="20" t="s">
        <v>784</v>
      </c>
      <c r="J866" s="20" t="s">
        <v>787</v>
      </c>
      <c r="K866" s="16" t="str">
        <f>IF(Tabela813[[#This Row],[C]]&lt;&gt;"",IF(Tabela813[[#This Row],[RED]]&lt;&gt;"",(Tabela813[[#This Row],[RED]] &amp; "."),"") &amp; CONCATENATE(Tabela813[[#This Row],[C]],".",Tabela813[[#This Row],[O]],".",Tabela813[[#This Row],[E]],".",Tabela813[[#This Row],[D1]],".",Tabela813[[#This Row],[D2]],".",Tabela813[[#This Row],[D3]],".",Tabela813[[#This Row],[T]],".",Tabela813[[#This Row],[D4]]),"")</f>
        <v>1.7.1.2.53.0.0.00</v>
      </c>
      <c r="L866" s="21" t="s">
        <v>4173</v>
      </c>
      <c r="M866" s="16" t="str">
        <f t="shared" si="13"/>
        <v>S</v>
      </c>
      <c r="N866" s="16">
        <f>IF(VALUE(Tabela813[[#This Row],[RED]]) &gt; 0,1,0) + IF(VALUE(J866)&gt;0,8,IF(VALUE(I866)&gt;0,7,IF(VALUE(H866)&gt;0,6,IF(VALUE(G866)&gt;0,5,IF(VALUE(F866)&gt;0,4,IF(VALUE(E866)&gt;0,3,IF(VALUE(D866)&gt;0,2,1)))))))</f>
        <v>5</v>
      </c>
      <c r="O866" s="20" t="s">
        <v>54</v>
      </c>
      <c r="P866" s="1" t="s">
        <v>3272</v>
      </c>
      <c r="Q866" s="1"/>
      <c r="R866" s="16" t="s">
        <v>14</v>
      </c>
      <c r="T866" s="7" t="str">
        <f>Tabela813[[#This Row],[NR]]&amp;" - "&amp;Tabela813[[#This Row],[Especificação]]</f>
        <v>1.7.1.2.53.0.0.00 - Cota-Parte do Bônus de Assinatura de Contrato de Partilha de Produção</v>
      </c>
      <c r="U866" s="7" t="str">
        <f>Tabela813[[#This Row],[NR]]&amp; " - "&amp;Tabela813[[#This Row],[Especificação]]</f>
        <v>1.7.1.2.53.0.0.00 - Cota-Parte do Bônus de Assinatura de Contrato de Partilha de Produção</v>
      </c>
    </row>
    <row r="867" spans="1:21" ht="30">
      <c r="A867" s="23"/>
      <c r="B867" s="29"/>
      <c r="C867" s="20" t="s">
        <v>781</v>
      </c>
      <c r="D867" s="20" t="s">
        <v>788</v>
      </c>
      <c r="E867" s="20" t="s">
        <v>781</v>
      </c>
      <c r="F867" s="20" t="s">
        <v>790</v>
      </c>
      <c r="G867" s="20" t="s">
        <v>808</v>
      </c>
      <c r="H867" s="20" t="s">
        <v>784</v>
      </c>
      <c r="I867" s="20" t="s">
        <v>781</v>
      </c>
      <c r="J867" s="20" t="s">
        <v>787</v>
      </c>
      <c r="K867" s="16" t="str">
        <f>IF(Tabela813[[#This Row],[C]]&lt;&gt;"",IF(Tabela813[[#This Row],[RED]]&lt;&gt;"",(Tabela813[[#This Row],[RED]] &amp; "."),"") &amp; CONCATENATE(Tabela813[[#This Row],[C]],".",Tabela813[[#This Row],[O]],".",Tabela813[[#This Row],[E]],".",Tabela813[[#This Row],[D1]],".",Tabela813[[#This Row],[D2]],".",Tabela813[[#This Row],[D3]],".",Tabela813[[#This Row],[T]],".",Tabela813[[#This Row],[D4]]),"")</f>
        <v>1.7.1.2.53.0.1.00</v>
      </c>
      <c r="L867" s="21" t="s">
        <v>4174</v>
      </c>
      <c r="M867" s="16" t="str">
        <f t="shared" si="13"/>
        <v>A</v>
      </c>
      <c r="N867" s="16">
        <f>IF(VALUE(Tabela813[[#This Row],[RED]]) &gt; 0,1,0) + IF(VALUE(J867)&gt;0,8,IF(VALUE(I867)&gt;0,7,IF(VALUE(H867)&gt;0,6,IF(VALUE(G867)&gt;0,5,IF(VALUE(F867)&gt;0,4,IF(VALUE(E867)&gt;0,3,IF(VALUE(D867)&gt;0,2,1)))))))</f>
        <v>7</v>
      </c>
      <c r="O867" s="20" t="s">
        <v>54</v>
      </c>
      <c r="P867" s="1" t="s">
        <v>3272</v>
      </c>
      <c r="Q867" s="1"/>
      <c r="R867" s="16" t="s">
        <v>14</v>
      </c>
      <c r="T867" s="7" t="str">
        <f>Tabela813[[#This Row],[NR]]&amp;" - "&amp;Tabela813[[#This Row],[Especificação]]</f>
        <v>1.7.1.2.53.0.1.00 - Cota-Parte do Bônus de Aasinatura de Contrato de Partilha de Produção</v>
      </c>
      <c r="U867" s="7" t="str">
        <f>Tabela813[[#This Row],[NR]]&amp; " - "&amp;Tabela813[[#This Row],[Especificação]]</f>
        <v>1.7.1.2.53.0.1.00 - Cota-Parte do Bônus de Aasinatura de Contrato de Partilha de Produção</v>
      </c>
    </row>
    <row r="868" spans="1:21" ht="30">
      <c r="A868" s="23"/>
      <c r="B868" s="30"/>
      <c r="C868" s="20" t="s">
        <v>781</v>
      </c>
      <c r="D868" s="20" t="s">
        <v>788</v>
      </c>
      <c r="E868" s="20" t="s">
        <v>781</v>
      </c>
      <c r="F868" s="20" t="s">
        <v>790</v>
      </c>
      <c r="G868" s="20" t="s">
        <v>797</v>
      </c>
      <c r="H868" s="20" t="s">
        <v>784</v>
      </c>
      <c r="I868" s="20" t="s">
        <v>784</v>
      </c>
      <c r="J868" s="20" t="s">
        <v>787</v>
      </c>
      <c r="K868" s="16" t="str">
        <f>IF(Tabela813[[#This Row],[C]]&lt;&gt;"",IF(Tabela813[[#This Row],[RED]]&lt;&gt;"",(Tabela813[[#This Row],[RED]] &amp; "."),"") &amp; CONCATENATE(Tabela813[[#This Row],[C]],".",Tabela813[[#This Row],[O]],".",Tabela813[[#This Row],[E]],".",Tabela813[[#This Row],[D1]],".",Tabela813[[#This Row],[D2]],".",Tabela813[[#This Row],[D3]],".",Tabela813[[#This Row],[T]],".",Tabela813[[#This Row],[D4]]),"")</f>
        <v>1.7.1.2.99.0.0.00</v>
      </c>
      <c r="L868" s="21" t="s">
        <v>4175</v>
      </c>
      <c r="M868" s="16" t="str">
        <f t="shared" si="13"/>
        <v>S</v>
      </c>
      <c r="N868" s="16">
        <f>IF(VALUE(Tabela813[[#This Row],[RED]]) &gt; 0,1,0) + IF(VALUE(J868)&gt;0,8,IF(VALUE(I868)&gt;0,7,IF(VALUE(H868)&gt;0,6,IF(VALUE(G868)&gt;0,5,IF(VALUE(F868)&gt;0,4,IF(VALUE(E868)&gt;0,3,IF(VALUE(D868)&gt;0,2,1)))))))</f>
        <v>5</v>
      </c>
      <c r="O868" s="20" t="s">
        <v>50</v>
      </c>
      <c r="P868" s="1" t="s">
        <v>344</v>
      </c>
      <c r="Q868" s="26"/>
      <c r="R868" s="27"/>
      <c r="T868" s="7" t="str">
        <f>Tabela813[[#This Row],[NR]]&amp;" - "&amp;Tabela813[[#This Row],[Especificação]]</f>
        <v>1.7.1.2.99.0.0.00 - Outras Transferências Decorrentes de Compensação Financeira Pela Exploração de Recursos Naturais</v>
      </c>
      <c r="U868" s="7" t="str">
        <f>Tabela813[[#This Row],[NR]]&amp; " - "&amp;Tabela813[[#This Row],[Especificação]]</f>
        <v>1.7.1.2.99.0.0.00 - Outras Transferências Decorrentes de Compensação Financeira Pela Exploração de Recursos Naturais</v>
      </c>
    </row>
    <row r="869" spans="1:21" ht="30">
      <c r="A869" s="23"/>
      <c r="B869" s="30"/>
      <c r="C869" s="20" t="s">
        <v>781</v>
      </c>
      <c r="D869" s="20" t="s">
        <v>788</v>
      </c>
      <c r="E869" s="20" t="s">
        <v>781</v>
      </c>
      <c r="F869" s="20" t="s">
        <v>790</v>
      </c>
      <c r="G869" s="20" t="s">
        <v>797</v>
      </c>
      <c r="H869" s="20" t="s">
        <v>784</v>
      </c>
      <c r="I869" s="20" t="s">
        <v>781</v>
      </c>
      <c r="J869" s="20" t="s">
        <v>787</v>
      </c>
      <c r="K869" s="16" t="str">
        <f>IF(Tabela813[[#This Row],[C]]&lt;&gt;"",IF(Tabela813[[#This Row],[RED]]&lt;&gt;"",(Tabela813[[#This Row],[RED]] &amp; "."),"") &amp; CONCATENATE(Tabela813[[#This Row],[C]],".",Tabela813[[#This Row],[O]],".",Tabela813[[#This Row],[E]],".",Tabela813[[#This Row],[D1]],".",Tabela813[[#This Row],[D2]],".",Tabela813[[#This Row],[D3]],".",Tabela813[[#This Row],[T]],".",Tabela813[[#This Row],[D4]]),"")</f>
        <v>1.7.1.2.99.0.1.00</v>
      </c>
      <c r="L869" s="21" t="s">
        <v>3332</v>
      </c>
      <c r="M869" s="16" t="str">
        <f t="shared" si="13"/>
        <v>A</v>
      </c>
      <c r="N869" s="16">
        <f>IF(VALUE(Tabela813[[#This Row],[RED]]) &gt; 0,1,0) + IF(VALUE(J869)&gt;0,8,IF(VALUE(I869)&gt;0,7,IF(VALUE(H869)&gt;0,6,IF(VALUE(G869)&gt;0,5,IF(VALUE(F869)&gt;0,4,IF(VALUE(E869)&gt;0,3,IF(VALUE(D869)&gt;0,2,1)))))))</f>
        <v>7</v>
      </c>
      <c r="O869" s="20" t="s">
        <v>50</v>
      </c>
      <c r="P869" s="1" t="s">
        <v>344</v>
      </c>
      <c r="Q869" s="26"/>
      <c r="R869" s="27"/>
      <c r="T869" s="7" t="str">
        <f>Tabela813[[#This Row],[NR]]&amp;" - "&amp;Tabela813[[#This Row],[Especificação]]</f>
        <v>1.7.1.2.99.0.1.00 - Outras Transferências Decorrentes de Compensação Financeira Pela Exploração de Recursos Naturais - Principal</v>
      </c>
      <c r="U869" s="7" t="str">
        <f>Tabela813[[#This Row],[NR]]&amp; " - "&amp;Tabela813[[#This Row],[Especificação]]</f>
        <v>1.7.1.2.99.0.1.00 - Outras Transferências Decorrentes de Compensação Financeira Pela Exploração de Recursos Naturais - Principal</v>
      </c>
    </row>
    <row r="870" spans="1:21" ht="61.5" customHeight="1">
      <c r="A870" s="23"/>
      <c r="B870" s="29"/>
      <c r="C870" s="20" t="s">
        <v>781</v>
      </c>
      <c r="D870" s="20" t="s">
        <v>788</v>
      </c>
      <c r="E870" s="20" t="s">
        <v>781</v>
      </c>
      <c r="F870" s="20" t="s">
        <v>782</v>
      </c>
      <c r="G870" s="20" t="s">
        <v>787</v>
      </c>
      <c r="H870" s="20" t="s">
        <v>784</v>
      </c>
      <c r="I870" s="20" t="s">
        <v>784</v>
      </c>
      <c r="J870" s="20" t="s">
        <v>787</v>
      </c>
      <c r="K870" s="16" t="str">
        <f>IF(Tabela813[[#This Row],[C]]&lt;&gt;"",IF(Tabela813[[#This Row],[RED]]&lt;&gt;"",(Tabela813[[#This Row],[RED]] &amp; "."),"") &amp; CONCATENATE(Tabela813[[#This Row],[C]],".",Tabela813[[#This Row],[O]],".",Tabela813[[#This Row],[E]],".",Tabela813[[#This Row],[D1]],".",Tabela813[[#This Row],[D2]],".",Tabela813[[#This Row],[D3]],".",Tabela813[[#This Row],[T]],".",Tabela813[[#This Row],[D4]]),"")</f>
        <v>1.7.1.3.00.0.0.00</v>
      </c>
      <c r="L870" s="21" t="s">
        <v>679</v>
      </c>
      <c r="M870" s="16" t="str">
        <f t="shared" si="13"/>
        <v>S</v>
      </c>
      <c r="N870" s="16">
        <f>IF(VALUE(Tabela813[[#This Row],[RED]]) &gt; 0,1,0) + IF(VALUE(J870)&gt;0,8,IF(VALUE(I870)&gt;0,7,IF(VALUE(H870)&gt;0,6,IF(VALUE(G870)&gt;0,5,IF(VALUE(F870)&gt;0,4,IF(VALUE(E870)&gt;0,3,IF(VALUE(D870)&gt;0,2,1)))))))</f>
        <v>4</v>
      </c>
      <c r="O870" s="20" t="s">
        <v>44</v>
      </c>
      <c r="P870" s="1" t="s">
        <v>2747</v>
      </c>
      <c r="Q870" s="1"/>
      <c r="R870" s="16"/>
      <c r="T870" s="7" t="str">
        <f>Tabela813[[#This Row],[NR]]&amp;" - "&amp;Tabela813[[#This Row],[Especificação]]</f>
        <v>1.7.1.3.00.0.0.00 - Transferências de Recursos do Sistema Único de Saúde - SUS</v>
      </c>
      <c r="U870" s="7" t="str">
        <f>Tabela813[[#This Row],[NR]]&amp; " - "&amp;Tabela813[[#This Row],[Especificação]]</f>
        <v>1.7.1.3.00.0.0.00 - Transferências de Recursos do Sistema Único de Saúde - SUS</v>
      </c>
    </row>
    <row r="871" spans="1:21" ht="45">
      <c r="A871" s="23"/>
      <c r="B871" s="29"/>
      <c r="C871" s="20" t="s">
        <v>781</v>
      </c>
      <c r="D871" s="20" t="s">
        <v>788</v>
      </c>
      <c r="E871" s="20" t="s">
        <v>781</v>
      </c>
      <c r="F871" s="20" t="s">
        <v>782</v>
      </c>
      <c r="G871" s="20" t="s">
        <v>807</v>
      </c>
      <c r="H871" s="20" t="s">
        <v>784</v>
      </c>
      <c r="I871" s="20" t="s">
        <v>784</v>
      </c>
      <c r="J871" s="20" t="s">
        <v>787</v>
      </c>
      <c r="K871" s="16" t="str">
        <f>IF(Tabela813[[#This Row],[C]]&lt;&gt;"",IF(Tabela813[[#This Row],[RED]]&lt;&gt;"",(Tabela813[[#This Row],[RED]] &amp; "."),"") &amp; CONCATENATE(Tabela813[[#This Row],[C]],".",Tabela813[[#This Row],[O]],".",Tabela813[[#This Row],[E]],".",Tabela813[[#This Row],[D1]],".",Tabela813[[#This Row],[D2]],".",Tabela813[[#This Row],[D3]],".",Tabela813[[#This Row],[T]],".",Tabela813[[#This Row],[D4]]),"")</f>
        <v>1.7.1.3.50.0.0.00</v>
      </c>
      <c r="L871" s="21" t="s">
        <v>4176</v>
      </c>
      <c r="M871" s="16" t="str">
        <f t="shared" si="13"/>
        <v>S</v>
      </c>
      <c r="N871" s="16">
        <f>IF(VALUE(Tabela813[[#This Row],[RED]]) &gt; 0,1,0) + IF(VALUE(J871)&gt;0,8,IF(VALUE(I871)&gt;0,7,IF(VALUE(H871)&gt;0,6,IF(VALUE(G871)&gt;0,5,IF(VALUE(F871)&gt;0,4,IF(VALUE(E871)&gt;0,3,IF(VALUE(D871)&gt;0,2,1)))))))</f>
        <v>5</v>
      </c>
      <c r="O871" s="20" t="s">
        <v>54</v>
      </c>
      <c r="P871" s="1" t="s">
        <v>348</v>
      </c>
      <c r="Q871" s="1"/>
      <c r="R871" s="16"/>
      <c r="T871" s="7" t="str">
        <f>Tabela813[[#This Row],[NR]]&amp;" - "&amp;Tabela813[[#This Row],[Especificação]]</f>
        <v>1.7.1.3.50.0.0.00 - Transferências de Recursos do Sistema Único de Saúde - SUS - Repasses Fundo a Fundo - Bloco de Manutenção das Ações e Serviços Públicos de Saúde</v>
      </c>
      <c r="U871" s="7" t="str">
        <f>Tabela813[[#This Row],[NR]]&amp; " - "&amp;Tabela813[[#This Row],[Especificação]]</f>
        <v>1.7.1.3.50.0.0.00 - Transferências de Recursos do Sistema Único de Saúde - SUS - Repasses Fundo a Fundo - Bloco de Manutenção das Ações e Serviços Públicos de Saúde</v>
      </c>
    </row>
    <row r="872" spans="1:21" ht="45">
      <c r="A872" s="23"/>
      <c r="B872" s="29"/>
      <c r="C872" s="20" t="s">
        <v>781</v>
      </c>
      <c r="D872" s="20" t="s">
        <v>788</v>
      </c>
      <c r="E872" s="20" t="s">
        <v>781</v>
      </c>
      <c r="F872" s="20" t="s">
        <v>782</v>
      </c>
      <c r="G872" s="20" t="s">
        <v>807</v>
      </c>
      <c r="H872" s="20" t="s">
        <v>781</v>
      </c>
      <c r="I872" s="20" t="s">
        <v>784</v>
      </c>
      <c r="J872" s="20" t="s">
        <v>787</v>
      </c>
      <c r="K872" s="16" t="str">
        <f>IF(Tabela813[[#This Row],[C]]&lt;&gt;"",IF(Tabela813[[#This Row],[RED]]&lt;&gt;"",(Tabela813[[#This Row],[RED]] &amp; "."),"") &amp; CONCATENATE(Tabela813[[#This Row],[C]],".",Tabela813[[#This Row],[O]],".",Tabela813[[#This Row],[E]],".",Tabela813[[#This Row],[D1]],".",Tabela813[[#This Row],[D2]],".",Tabela813[[#This Row],[D3]],".",Tabela813[[#This Row],[T]],".",Tabela813[[#This Row],[D4]]),"")</f>
        <v>1.7.1.3.50.1.0.00</v>
      </c>
      <c r="L872" s="21" t="s">
        <v>4177</v>
      </c>
      <c r="M872" s="16" t="str">
        <f t="shared" si="13"/>
        <v>S</v>
      </c>
      <c r="N872" s="16">
        <f>IF(VALUE(Tabela813[[#This Row],[RED]]) &gt; 0,1,0) + IF(VALUE(J872)&gt;0,8,IF(VALUE(I872)&gt;0,7,IF(VALUE(H872)&gt;0,6,IF(VALUE(G872)&gt;0,5,IF(VALUE(F872)&gt;0,4,IF(VALUE(E872)&gt;0,3,IF(VALUE(D872)&gt;0,2,1)))))))</f>
        <v>6</v>
      </c>
      <c r="O872" s="20" t="s">
        <v>54</v>
      </c>
      <c r="P872" s="1" t="s">
        <v>350</v>
      </c>
      <c r="Q872" s="1"/>
      <c r="R872" s="16"/>
      <c r="T872" s="7" t="str">
        <f>Tabela813[[#This Row],[NR]]&amp;" - "&amp;Tabela813[[#This Row],[Especificação]]</f>
        <v>1.7.1.3.50.1.0.00 - Transferências de Recursos do Bloco de Manutenção das Ações e Serviços Públicos de Saúde - Atenção Primária</v>
      </c>
      <c r="U872" s="7" t="str">
        <f>Tabela813[[#This Row],[NR]]&amp; " - "&amp;Tabela813[[#This Row],[Especificação]]</f>
        <v>1.7.1.3.50.1.0.00 - Transferências de Recursos do Bloco de Manutenção das Ações e Serviços Públicos de Saúde - Atenção Primária</v>
      </c>
    </row>
    <row r="873" spans="1:21" ht="45">
      <c r="A873" s="23"/>
      <c r="B873" s="29"/>
      <c r="C873" s="20" t="s">
        <v>781</v>
      </c>
      <c r="D873" s="20" t="s">
        <v>788</v>
      </c>
      <c r="E873" s="20" t="s">
        <v>781</v>
      </c>
      <c r="F873" s="20" t="s">
        <v>782</v>
      </c>
      <c r="G873" s="20" t="s">
        <v>807</v>
      </c>
      <c r="H873" s="20" t="s">
        <v>781</v>
      </c>
      <c r="I873" s="20" t="s">
        <v>781</v>
      </c>
      <c r="J873" s="20" t="s">
        <v>787</v>
      </c>
      <c r="K873" s="16" t="str">
        <f>IF(Tabela813[[#This Row],[C]]&lt;&gt;"",IF(Tabela813[[#This Row],[RED]]&lt;&gt;"",(Tabela813[[#This Row],[RED]] &amp; "."),"") &amp; CONCATENATE(Tabela813[[#This Row],[C]],".",Tabela813[[#This Row],[O]],".",Tabela813[[#This Row],[E]],".",Tabela813[[#This Row],[D1]],".",Tabela813[[#This Row],[D2]],".",Tabela813[[#This Row],[D3]],".",Tabela813[[#This Row],[T]],".",Tabela813[[#This Row],[D4]]),"")</f>
        <v>1.7.1.3.50.1.1.00</v>
      </c>
      <c r="L873" s="21" t="s">
        <v>2500</v>
      </c>
      <c r="M873" s="16" t="str">
        <f t="shared" si="13"/>
        <v>S</v>
      </c>
      <c r="N873" s="16">
        <f>IF(VALUE(Tabela813[[#This Row],[RED]]) &gt; 0,1,0) + IF(VALUE(J873)&gt;0,8,IF(VALUE(I873)&gt;0,7,IF(VALUE(H873)&gt;0,6,IF(VALUE(G873)&gt;0,5,IF(VALUE(F873)&gt;0,4,IF(VALUE(E873)&gt;0,3,IF(VALUE(D873)&gt;0,2,1)))))))</f>
        <v>7</v>
      </c>
      <c r="O873" s="20"/>
      <c r="P873" s="1" t="s">
        <v>350</v>
      </c>
      <c r="Q873" s="1"/>
      <c r="R873" s="16"/>
      <c r="T873" s="7" t="str">
        <f>Tabela813[[#This Row],[NR]]&amp;" - "&amp;Tabela813[[#This Row],[Especificação]]</f>
        <v>1.7.1.3.50.1.1.00 - Transferências de Recursos do Bloco de Manutenção das Ações e Serviços Públicos de Saúde - Atenção Primária - Principal</v>
      </c>
      <c r="U873" s="7" t="str">
        <f>Tabela813[[#This Row],[NR]]&amp; " - "&amp;Tabela813[[#This Row],[Especificação]]</f>
        <v>1.7.1.3.50.1.1.00 - Transferências de Recursos do Bloco de Manutenção das Ações e Serviços Públicos de Saúde - Atenção Primária - Principal</v>
      </c>
    </row>
    <row r="874" spans="1:21" ht="45">
      <c r="A874" s="23"/>
      <c r="B874" s="29"/>
      <c r="C874" s="20" t="s">
        <v>781</v>
      </c>
      <c r="D874" s="20" t="s">
        <v>788</v>
      </c>
      <c r="E874" s="20" t="s">
        <v>781</v>
      </c>
      <c r="F874" s="20" t="s">
        <v>782</v>
      </c>
      <c r="G874" s="20" t="s">
        <v>807</v>
      </c>
      <c r="H874" s="20" t="s">
        <v>781</v>
      </c>
      <c r="I874" s="20" t="s">
        <v>781</v>
      </c>
      <c r="J874" s="20" t="s">
        <v>783</v>
      </c>
      <c r="K874" s="16" t="str">
        <f>IF(Tabela813[[#This Row],[C]]&lt;&gt;"",IF(Tabela813[[#This Row],[RED]]&lt;&gt;"",(Tabela813[[#This Row],[RED]] &amp; "."),"") &amp; CONCATENATE(Tabela813[[#This Row],[C]],".",Tabela813[[#This Row],[O]],".",Tabela813[[#This Row],[E]],".",Tabela813[[#This Row],[D1]],".",Tabela813[[#This Row],[D2]],".",Tabela813[[#This Row],[D3]],".",Tabela813[[#This Row],[T]],".",Tabela813[[#This Row],[D4]]),"")</f>
        <v>1.7.1.3.50.1.1.01</v>
      </c>
      <c r="L874" s="21" t="s">
        <v>2500</v>
      </c>
      <c r="M874" s="16" t="str">
        <f t="shared" si="13"/>
        <v>A</v>
      </c>
      <c r="N874" s="16">
        <f>IF(VALUE(Tabela813[[#This Row],[RED]]) &gt; 0,1,0) + IF(VALUE(J874)&gt;0,8,IF(VALUE(I874)&gt;0,7,IF(VALUE(H874)&gt;0,6,IF(VALUE(G874)&gt;0,5,IF(VALUE(F874)&gt;0,4,IF(VALUE(E874)&gt;0,3,IF(VALUE(D874)&gt;0,2,1)))))))</f>
        <v>8</v>
      </c>
      <c r="O874" s="20" t="s">
        <v>1425</v>
      </c>
      <c r="P874" s="1" t="s">
        <v>350</v>
      </c>
      <c r="Q874" s="1"/>
      <c r="R874" s="16"/>
      <c r="T874" s="7" t="str">
        <f>Tabela813[[#This Row],[NR]]&amp;" - "&amp;Tabela813[[#This Row],[Especificação]]</f>
        <v>1.7.1.3.50.1.1.01 - Transferências de Recursos do Bloco de Manutenção das Ações e Serviços Públicos de Saúde - Atenção Primária - Principal</v>
      </c>
      <c r="U874" s="7" t="str">
        <f>Tabela813[[#This Row],[NR]]&amp; " - "&amp;Tabela813[[#This Row],[Especificação]]</f>
        <v>1.7.1.3.50.1.1.01 - Transferências de Recursos do Bloco de Manutenção das Ações e Serviços Públicos de Saúde - Atenção Primária - Principal</v>
      </c>
    </row>
    <row r="875" spans="1:21" ht="45">
      <c r="A875" s="23"/>
      <c r="B875" s="29"/>
      <c r="C875" s="20" t="s">
        <v>781</v>
      </c>
      <c r="D875" s="20" t="s">
        <v>788</v>
      </c>
      <c r="E875" s="20" t="s">
        <v>781</v>
      </c>
      <c r="F875" s="20" t="s">
        <v>782</v>
      </c>
      <c r="G875" s="20" t="s">
        <v>807</v>
      </c>
      <c r="H875" s="20" t="s">
        <v>781</v>
      </c>
      <c r="I875" s="20" t="s">
        <v>781</v>
      </c>
      <c r="J875" s="20" t="s">
        <v>785</v>
      </c>
      <c r="K875" s="16" t="str">
        <f>IF(Tabela813[[#This Row],[C]]&lt;&gt;"",IF(Tabela813[[#This Row],[RED]]&lt;&gt;"",(Tabela813[[#This Row],[RED]] &amp; "."),"") &amp; CONCATENATE(Tabela813[[#This Row],[C]],".",Tabela813[[#This Row],[O]],".",Tabela813[[#This Row],[E]],".",Tabela813[[#This Row],[D1]],".",Tabela813[[#This Row],[D2]],".",Tabela813[[#This Row],[D3]],".",Tabela813[[#This Row],[T]],".",Tabela813[[#This Row],[D4]]),"")</f>
        <v>1.7.1.3.50.1.1.02</v>
      </c>
      <c r="L875" s="21" t="s">
        <v>2501</v>
      </c>
      <c r="M875" s="16" t="str">
        <f t="shared" si="13"/>
        <v>A</v>
      </c>
      <c r="N875" s="16">
        <f>IF(VALUE(Tabela813[[#This Row],[RED]]) &gt; 0,1,0) + IF(VALUE(J875)&gt;0,8,IF(VALUE(I875)&gt;0,7,IF(VALUE(H875)&gt;0,6,IF(VALUE(G875)&gt;0,5,IF(VALUE(F875)&gt;0,4,IF(VALUE(E875)&gt;0,3,IF(VALUE(D875)&gt;0,2,1)))))))</f>
        <v>8</v>
      </c>
      <c r="O875" s="20" t="s">
        <v>1425</v>
      </c>
      <c r="P875" s="1" t="s">
        <v>2799</v>
      </c>
      <c r="Q875" s="1"/>
      <c r="R875" s="16"/>
      <c r="T875" s="7" t="str">
        <f>Tabela813[[#This Row],[NR]]&amp;" - "&amp;Tabela813[[#This Row],[Especificação]]</f>
        <v>1.7.1.3.50.1.1.02 - Transferências de Recursos do Bloco de Manutenção das Ações e Serviços Públicos de Saúde - Atenção Primária - Principal - Transferências da União Decorrentes de Emendas Parlamentares Individuais - Finalidade Definida</v>
      </c>
      <c r="U875" s="7" t="str">
        <f>Tabela813[[#This Row],[NR]]&amp; " - "&amp;Tabela813[[#This Row],[Especificação]]</f>
        <v>1.7.1.3.50.1.1.02 - Transferências de Recursos do Bloco de Manutenção das Ações e Serviços Públicos de Saúde - Atenção Primária - Principal - Transferências da União Decorrentes de Emendas Parlamentares Individuais - Finalidade Definida</v>
      </c>
    </row>
    <row r="876" spans="1:21" ht="45">
      <c r="A876" s="23"/>
      <c r="B876" s="29"/>
      <c r="C876" s="20" t="s">
        <v>781</v>
      </c>
      <c r="D876" s="20" t="s">
        <v>788</v>
      </c>
      <c r="E876" s="20" t="s">
        <v>781</v>
      </c>
      <c r="F876" s="20" t="s">
        <v>782</v>
      </c>
      <c r="G876" s="20" t="s">
        <v>807</v>
      </c>
      <c r="H876" s="20" t="s">
        <v>781</v>
      </c>
      <c r="I876" s="20" t="s">
        <v>781</v>
      </c>
      <c r="J876" s="20" t="s">
        <v>794</v>
      </c>
      <c r="K876" s="16" t="str">
        <f>IF(Tabela813[[#This Row],[C]]&lt;&gt;"",IF(Tabela813[[#This Row],[RED]]&lt;&gt;"",(Tabela813[[#This Row],[RED]] &amp; "."),"") &amp; CONCATENATE(Tabela813[[#This Row],[C]],".",Tabela813[[#This Row],[O]],".",Tabela813[[#This Row],[E]],".",Tabela813[[#This Row],[D1]],".",Tabela813[[#This Row],[D2]],".",Tabela813[[#This Row],[D3]],".",Tabela813[[#This Row],[T]],".",Tabela813[[#This Row],[D4]]),"")</f>
        <v>1.7.1.3.50.1.1.03</v>
      </c>
      <c r="L876" s="21" t="s">
        <v>2502</v>
      </c>
      <c r="M876" s="16" t="str">
        <f t="shared" si="13"/>
        <v>A</v>
      </c>
      <c r="N876" s="16">
        <f>IF(VALUE(Tabela813[[#This Row],[RED]]) &gt; 0,1,0) + IF(VALUE(J876)&gt;0,8,IF(VALUE(I876)&gt;0,7,IF(VALUE(H876)&gt;0,6,IF(VALUE(G876)&gt;0,5,IF(VALUE(F876)&gt;0,4,IF(VALUE(E876)&gt;0,3,IF(VALUE(D876)&gt;0,2,1)))))))</f>
        <v>8</v>
      </c>
      <c r="O876" s="20" t="s">
        <v>1425</v>
      </c>
      <c r="P876" s="1" t="s">
        <v>4178</v>
      </c>
      <c r="Q876" s="1"/>
      <c r="R876" s="16"/>
      <c r="T876" s="7" t="str">
        <f>Tabela813[[#This Row],[NR]]&amp;" - "&amp;Tabela813[[#This Row],[Especificação]]</f>
        <v>1.7.1.3.50.1.1.03 - Transferências de Recursos do Bloco de Manutenção das Ações e Serviços Públicos de Saúde - Atenção Primária - Principal - Transferências da União Decorrentes de Emendas Parlamentares de Bancada</v>
      </c>
      <c r="U876" s="7" t="str">
        <f>Tabela813[[#This Row],[NR]]&amp; " - "&amp;Tabela813[[#This Row],[Especificação]]</f>
        <v>1.7.1.3.50.1.1.03 - Transferências de Recursos do Bloco de Manutenção das Ações e Serviços Públicos de Saúde - Atenção Primária - Principal - Transferências da União Decorrentes de Emendas Parlamentares de Bancada</v>
      </c>
    </row>
    <row r="877" spans="1:21" ht="45">
      <c r="A877" s="23"/>
      <c r="B877" s="29"/>
      <c r="C877" s="20" t="s">
        <v>781</v>
      </c>
      <c r="D877" s="20" t="s">
        <v>788</v>
      </c>
      <c r="E877" s="20" t="s">
        <v>781</v>
      </c>
      <c r="F877" s="20" t="s">
        <v>782</v>
      </c>
      <c r="G877" s="20" t="s">
        <v>807</v>
      </c>
      <c r="H877" s="20" t="s">
        <v>790</v>
      </c>
      <c r="I877" s="20" t="s">
        <v>784</v>
      </c>
      <c r="J877" s="20" t="s">
        <v>787</v>
      </c>
      <c r="K877" s="16" t="str">
        <f>IF(Tabela813[[#This Row],[C]]&lt;&gt;"",IF(Tabela813[[#This Row],[RED]]&lt;&gt;"",(Tabela813[[#This Row],[RED]] &amp; "."),"") &amp; CONCATENATE(Tabela813[[#This Row],[C]],".",Tabela813[[#This Row],[O]],".",Tabela813[[#This Row],[E]],".",Tabela813[[#This Row],[D1]],".",Tabela813[[#This Row],[D2]],".",Tabela813[[#This Row],[D3]],".",Tabela813[[#This Row],[T]],".",Tabela813[[#This Row],[D4]]),"")</f>
        <v>1.7.1.3.50.2.0.00</v>
      </c>
      <c r="L877" s="21" t="s">
        <v>4179</v>
      </c>
      <c r="M877" s="16" t="str">
        <f t="shared" si="13"/>
        <v>S</v>
      </c>
      <c r="N877" s="16">
        <f>IF(VALUE(Tabela813[[#This Row],[RED]]) &gt; 0,1,0) + IF(VALUE(J877)&gt;0,8,IF(VALUE(I877)&gt;0,7,IF(VALUE(H877)&gt;0,6,IF(VALUE(G877)&gt;0,5,IF(VALUE(F877)&gt;0,4,IF(VALUE(E877)&gt;0,3,IF(VALUE(D877)&gt;0,2,1)))))))</f>
        <v>6</v>
      </c>
      <c r="O877" s="20" t="s">
        <v>54</v>
      </c>
      <c r="P877" s="1" t="s">
        <v>352</v>
      </c>
      <c r="Q877" s="1"/>
      <c r="R877" s="16"/>
      <c r="T877" s="7" t="str">
        <f>Tabela813[[#This Row],[NR]]&amp;" - "&amp;Tabela813[[#This Row],[Especificação]]</f>
        <v>1.7.1.3.50.2.0.00 - Transferências de Recursos do Bloco de Manutenção das Ações e Serviços Públicos de Saúde - Atenção Especializada</v>
      </c>
      <c r="U877" s="7" t="str">
        <f>Tabela813[[#This Row],[NR]]&amp; " - "&amp;Tabela813[[#This Row],[Especificação]]</f>
        <v>1.7.1.3.50.2.0.00 - Transferências de Recursos do Bloco de Manutenção das Ações e Serviços Públicos de Saúde - Atenção Especializada</v>
      </c>
    </row>
    <row r="878" spans="1:21" ht="45">
      <c r="A878" s="23"/>
      <c r="B878" s="29"/>
      <c r="C878" s="20" t="s">
        <v>781</v>
      </c>
      <c r="D878" s="20" t="s">
        <v>788</v>
      </c>
      <c r="E878" s="20" t="s">
        <v>781</v>
      </c>
      <c r="F878" s="20" t="s">
        <v>782</v>
      </c>
      <c r="G878" s="20" t="s">
        <v>807</v>
      </c>
      <c r="H878" s="20" t="s">
        <v>790</v>
      </c>
      <c r="I878" s="20" t="s">
        <v>781</v>
      </c>
      <c r="J878" s="20" t="s">
        <v>787</v>
      </c>
      <c r="K878" s="16" t="str">
        <f>IF(Tabela813[[#This Row],[C]]&lt;&gt;"",IF(Tabela813[[#This Row],[RED]]&lt;&gt;"",(Tabela813[[#This Row],[RED]] &amp; "."),"") &amp; CONCATENATE(Tabela813[[#This Row],[C]],".",Tabela813[[#This Row],[O]],".",Tabela813[[#This Row],[E]],".",Tabela813[[#This Row],[D1]],".",Tabela813[[#This Row],[D2]],".",Tabela813[[#This Row],[D3]],".",Tabela813[[#This Row],[T]],".",Tabela813[[#This Row],[D4]]),"")</f>
        <v>1.7.1.3.50.2.1.00</v>
      </c>
      <c r="L878" s="21" t="s">
        <v>2503</v>
      </c>
      <c r="M878" s="16" t="str">
        <f t="shared" si="13"/>
        <v>S</v>
      </c>
      <c r="N878" s="16">
        <f>IF(VALUE(Tabela813[[#This Row],[RED]]) &gt; 0,1,0) + IF(VALUE(J878)&gt;0,8,IF(VALUE(I878)&gt;0,7,IF(VALUE(H878)&gt;0,6,IF(VALUE(G878)&gt;0,5,IF(VALUE(F878)&gt;0,4,IF(VALUE(E878)&gt;0,3,IF(VALUE(D878)&gt;0,2,1)))))))</f>
        <v>7</v>
      </c>
      <c r="O878" s="20" t="s">
        <v>54</v>
      </c>
      <c r="P878" s="1" t="s">
        <v>352</v>
      </c>
      <c r="Q878" s="1"/>
      <c r="R878" s="16"/>
      <c r="T878" s="7" t="str">
        <f>Tabela813[[#This Row],[NR]]&amp;" - "&amp;Tabela813[[#This Row],[Especificação]]</f>
        <v>1.7.1.3.50.2.1.00 - Transferências de Recursos do Bloco de Manutenção das Ações e Serviços Públicos de Saúde - Atenção Especializada - Principal</v>
      </c>
      <c r="U878" s="7" t="str">
        <f>Tabela813[[#This Row],[NR]]&amp; " - "&amp;Tabela813[[#This Row],[Especificação]]</f>
        <v>1.7.1.3.50.2.1.00 - Transferências de Recursos do Bloco de Manutenção das Ações e Serviços Públicos de Saúde - Atenção Especializada - Principal</v>
      </c>
    </row>
    <row r="879" spans="1:21" ht="45">
      <c r="A879" s="23"/>
      <c r="B879" s="29"/>
      <c r="C879" s="20" t="s">
        <v>781</v>
      </c>
      <c r="D879" s="20" t="s">
        <v>788</v>
      </c>
      <c r="E879" s="20" t="s">
        <v>781</v>
      </c>
      <c r="F879" s="20" t="s">
        <v>782</v>
      </c>
      <c r="G879" s="20" t="s">
        <v>807</v>
      </c>
      <c r="H879" s="20" t="s">
        <v>790</v>
      </c>
      <c r="I879" s="20" t="s">
        <v>781</v>
      </c>
      <c r="J879" s="20" t="s">
        <v>783</v>
      </c>
      <c r="K879" s="16" t="str">
        <f>IF(Tabela813[[#This Row],[C]]&lt;&gt;"",IF(Tabela813[[#This Row],[RED]]&lt;&gt;"",(Tabela813[[#This Row],[RED]] &amp; "."),"") &amp; CONCATENATE(Tabela813[[#This Row],[C]],".",Tabela813[[#This Row],[O]],".",Tabela813[[#This Row],[E]],".",Tabela813[[#This Row],[D1]],".",Tabela813[[#This Row],[D2]],".",Tabela813[[#This Row],[D3]],".",Tabela813[[#This Row],[T]],".",Tabela813[[#This Row],[D4]]),"")</f>
        <v>1.7.1.3.50.2.1.01</v>
      </c>
      <c r="L879" s="21" t="s">
        <v>2503</v>
      </c>
      <c r="M879" s="16" t="str">
        <f t="shared" si="13"/>
        <v>A</v>
      </c>
      <c r="N879" s="16">
        <f>IF(VALUE(Tabela813[[#This Row],[RED]]) &gt; 0,1,0) + IF(VALUE(J879)&gt;0,8,IF(VALUE(I879)&gt;0,7,IF(VALUE(H879)&gt;0,6,IF(VALUE(G879)&gt;0,5,IF(VALUE(F879)&gt;0,4,IF(VALUE(E879)&gt;0,3,IF(VALUE(D879)&gt;0,2,1)))))))</f>
        <v>8</v>
      </c>
      <c r="O879" s="20" t="s">
        <v>1425</v>
      </c>
      <c r="P879" s="1" t="s">
        <v>352</v>
      </c>
      <c r="Q879" s="1"/>
      <c r="R879" s="16"/>
      <c r="T879" s="7" t="str">
        <f>Tabela813[[#This Row],[NR]]&amp;" - "&amp;Tabela813[[#This Row],[Especificação]]</f>
        <v>1.7.1.3.50.2.1.01 - Transferências de Recursos do Bloco de Manutenção das Ações e Serviços Públicos de Saúde - Atenção Especializada - Principal</v>
      </c>
      <c r="U879" s="7" t="str">
        <f>Tabela813[[#This Row],[NR]]&amp; " - "&amp;Tabela813[[#This Row],[Especificação]]</f>
        <v>1.7.1.3.50.2.1.01 - Transferências de Recursos do Bloco de Manutenção das Ações e Serviços Públicos de Saúde - Atenção Especializada - Principal</v>
      </c>
    </row>
    <row r="880" spans="1:21" ht="60">
      <c r="A880" s="23"/>
      <c r="B880" s="29"/>
      <c r="C880" s="20" t="s">
        <v>781</v>
      </c>
      <c r="D880" s="20" t="s">
        <v>788</v>
      </c>
      <c r="E880" s="20" t="s">
        <v>781</v>
      </c>
      <c r="F880" s="20" t="s">
        <v>782</v>
      </c>
      <c r="G880" s="20" t="s">
        <v>807</v>
      </c>
      <c r="H880" s="20" t="s">
        <v>790</v>
      </c>
      <c r="I880" s="20" t="s">
        <v>781</v>
      </c>
      <c r="J880" s="20" t="s">
        <v>785</v>
      </c>
      <c r="K880" s="16" t="str">
        <f>IF(Tabela813[[#This Row],[C]]&lt;&gt;"",IF(Tabela813[[#This Row],[RED]]&lt;&gt;"",(Tabela813[[#This Row],[RED]] &amp; "."),"") &amp; CONCATENATE(Tabela813[[#This Row],[C]],".",Tabela813[[#This Row],[O]],".",Tabela813[[#This Row],[E]],".",Tabela813[[#This Row],[D1]],".",Tabela813[[#This Row],[D2]],".",Tabela813[[#This Row],[D3]],".",Tabela813[[#This Row],[T]],".",Tabela813[[#This Row],[D4]]),"")</f>
        <v>1.7.1.3.50.2.1.02</v>
      </c>
      <c r="L880" s="21" t="s">
        <v>2504</v>
      </c>
      <c r="M880" s="16" t="str">
        <f t="shared" si="13"/>
        <v>A</v>
      </c>
      <c r="N880" s="16">
        <f>IF(VALUE(Tabela813[[#This Row],[RED]]) &gt; 0,1,0) + IF(VALUE(J880)&gt;0,8,IF(VALUE(I880)&gt;0,7,IF(VALUE(H880)&gt;0,6,IF(VALUE(G880)&gt;0,5,IF(VALUE(F880)&gt;0,4,IF(VALUE(E880)&gt;0,3,IF(VALUE(D880)&gt;0,2,1)))))))</f>
        <v>8</v>
      </c>
      <c r="O880" s="20" t="s">
        <v>1425</v>
      </c>
      <c r="P880" s="1" t="s">
        <v>2799</v>
      </c>
      <c r="Q880" s="1"/>
      <c r="R880" s="16"/>
      <c r="T880" s="7" t="str">
        <f>Tabela813[[#This Row],[NR]]&amp;" - "&amp;Tabela813[[#This Row],[Especificação]]</f>
        <v>1.7.1.3.50.2.1.02 - Transferências de Recursos do Bloco de Manutenção das Ações e Serviços Públicos de Saúde - Atenção Especializada - Principal - Transferências da União Decorrentes de Emendas Parlamentares Individuais - Finalidade Definida</v>
      </c>
      <c r="U880" s="7" t="str">
        <f>Tabela813[[#This Row],[NR]]&amp; " - "&amp;Tabela813[[#This Row],[Especificação]]</f>
        <v>1.7.1.3.50.2.1.02 - Transferências de Recursos do Bloco de Manutenção das Ações e Serviços Públicos de Saúde - Atenção Especializada - Principal - Transferências da União Decorrentes de Emendas Parlamentares Individuais - Finalidade Definida</v>
      </c>
    </row>
    <row r="881" spans="1:21" ht="45">
      <c r="A881" s="23"/>
      <c r="B881" s="29"/>
      <c r="C881" s="20" t="s">
        <v>781</v>
      </c>
      <c r="D881" s="20" t="s">
        <v>788</v>
      </c>
      <c r="E881" s="20" t="s">
        <v>781</v>
      </c>
      <c r="F881" s="20" t="s">
        <v>782</v>
      </c>
      <c r="G881" s="20" t="s">
        <v>807</v>
      </c>
      <c r="H881" s="20" t="s">
        <v>790</v>
      </c>
      <c r="I881" s="20" t="s">
        <v>781</v>
      </c>
      <c r="J881" s="20" t="s">
        <v>794</v>
      </c>
      <c r="K881" s="16" t="str">
        <f>IF(Tabela813[[#This Row],[C]]&lt;&gt;"",IF(Tabela813[[#This Row],[RED]]&lt;&gt;"",(Tabela813[[#This Row],[RED]] &amp; "."),"") &amp; CONCATENATE(Tabela813[[#This Row],[C]],".",Tabela813[[#This Row],[O]],".",Tabela813[[#This Row],[E]],".",Tabela813[[#This Row],[D1]],".",Tabela813[[#This Row],[D2]],".",Tabela813[[#This Row],[D3]],".",Tabela813[[#This Row],[T]],".",Tabela813[[#This Row],[D4]]),"")</f>
        <v>1.7.1.3.50.2.1.03</v>
      </c>
      <c r="L881" s="21" t="s">
        <v>2505</v>
      </c>
      <c r="M881" s="16" t="str">
        <f t="shared" si="13"/>
        <v>A</v>
      </c>
      <c r="N881" s="16">
        <f>IF(VALUE(Tabela813[[#This Row],[RED]]) &gt; 0,1,0) + IF(VALUE(J881)&gt;0,8,IF(VALUE(I881)&gt;0,7,IF(VALUE(H881)&gt;0,6,IF(VALUE(G881)&gt;0,5,IF(VALUE(F881)&gt;0,4,IF(VALUE(E881)&gt;0,3,IF(VALUE(D881)&gt;0,2,1)))))))</f>
        <v>8</v>
      </c>
      <c r="O881" s="20" t="s">
        <v>1425</v>
      </c>
      <c r="P881" s="1" t="s">
        <v>4178</v>
      </c>
      <c r="Q881" s="1"/>
      <c r="R881" s="16"/>
      <c r="T881" s="7" t="str">
        <f>Tabela813[[#This Row],[NR]]&amp;" - "&amp;Tabela813[[#This Row],[Especificação]]</f>
        <v>1.7.1.3.50.2.1.03 - Transferências de Recursos do Bloco de Manutenção das Ações e Serviços Públicos de Saúde - Atenção Especializada - Principal - Transferências da União Decorrentes de Emendas Parlamentares de Bancada</v>
      </c>
      <c r="U881" s="7" t="str">
        <f>Tabela813[[#This Row],[NR]]&amp; " - "&amp;Tabela813[[#This Row],[Especificação]]</f>
        <v>1.7.1.3.50.2.1.03 - Transferências de Recursos do Bloco de Manutenção das Ações e Serviços Públicos de Saúde - Atenção Especializada - Principal - Transferências da União Decorrentes de Emendas Parlamentares de Bancada</v>
      </c>
    </row>
    <row r="882" spans="1:21" ht="45">
      <c r="A882" s="23"/>
      <c r="B882" s="29"/>
      <c r="C882" s="20" t="s">
        <v>781</v>
      </c>
      <c r="D882" s="20" t="s">
        <v>788</v>
      </c>
      <c r="E882" s="20" t="s">
        <v>781</v>
      </c>
      <c r="F882" s="20" t="s">
        <v>782</v>
      </c>
      <c r="G882" s="20" t="s">
        <v>807</v>
      </c>
      <c r="H882" s="20" t="s">
        <v>782</v>
      </c>
      <c r="I882" s="20" t="s">
        <v>784</v>
      </c>
      <c r="J882" s="20" t="s">
        <v>787</v>
      </c>
      <c r="K882" s="16" t="str">
        <f>IF(Tabela813[[#This Row],[C]]&lt;&gt;"",IF(Tabela813[[#This Row],[RED]]&lt;&gt;"",(Tabela813[[#This Row],[RED]] &amp; "."),"") &amp; CONCATENATE(Tabela813[[#This Row],[C]],".",Tabela813[[#This Row],[O]],".",Tabela813[[#This Row],[E]],".",Tabela813[[#This Row],[D1]],".",Tabela813[[#This Row],[D2]],".",Tabela813[[#This Row],[D3]],".",Tabela813[[#This Row],[T]],".",Tabela813[[#This Row],[D4]]),"")</f>
        <v>1.7.1.3.50.3.0.00</v>
      </c>
      <c r="L882" s="21" t="s">
        <v>4180</v>
      </c>
      <c r="M882" s="16" t="str">
        <f t="shared" si="13"/>
        <v>S</v>
      </c>
      <c r="N882" s="16">
        <f>IF(VALUE(Tabela813[[#This Row],[RED]]) &gt; 0,1,0) + IF(VALUE(J882)&gt;0,8,IF(VALUE(I882)&gt;0,7,IF(VALUE(H882)&gt;0,6,IF(VALUE(G882)&gt;0,5,IF(VALUE(F882)&gt;0,4,IF(VALUE(E882)&gt;0,3,IF(VALUE(D882)&gt;0,2,1)))))))</f>
        <v>6</v>
      </c>
      <c r="O882" s="20" t="s">
        <v>54</v>
      </c>
      <c r="P882" s="1" t="s">
        <v>354</v>
      </c>
      <c r="Q882" s="1"/>
      <c r="R882" s="16"/>
      <c r="T882" s="7" t="str">
        <f>Tabela813[[#This Row],[NR]]&amp;" - "&amp;Tabela813[[#This Row],[Especificação]]</f>
        <v>1.7.1.3.50.3.0.00 - Transferências de Recursos do Bloco de Manutenção das Ações e Serviços Públicos de Saúde - Vigilância em Saúde</v>
      </c>
      <c r="U882" s="7" t="str">
        <f>Tabela813[[#This Row],[NR]]&amp; " - "&amp;Tabela813[[#This Row],[Especificação]]</f>
        <v>1.7.1.3.50.3.0.00 - Transferências de Recursos do Bloco de Manutenção das Ações e Serviços Públicos de Saúde - Vigilância em Saúde</v>
      </c>
    </row>
    <row r="883" spans="1:21" ht="45">
      <c r="A883" s="23"/>
      <c r="B883" s="29"/>
      <c r="C883" s="20" t="s">
        <v>781</v>
      </c>
      <c r="D883" s="20" t="s">
        <v>788</v>
      </c>
      <c r="E883" s="20" t="s">
        <v>781</v>
      </c>
      <c r="F883" s="20" t="s">
        <v>782</v>
      </c>
      <c r="G883" s="20" t="s">
        <v>807</v>
      </c>
      <c r="H883" s="20" t="s">
        <v>782</v>
      </c>
      <c r="I883" s="20" t="s">
        <v>781</v>
      </c>
      <c r="J883" s="20" t="s">
        <v>787</v>
      </c>
      <c r="K883" s="16" t="str">
        <f>IF(Tabela813[[#This Row],[C]]&lt;&gt;"",IF(Tabela813[[#This Row],[RED]]&lt;&gt;"",(Tabela813[[#This Row],[RED]] &amp; "."),"") &amp; CONCATENATE(Tabela813[[#This Row],[C]],".",Tabela813[[#This Row],[O]],".",Tabela813[[#This Row],[E]],".",Tabela813[[#This Row],[D1]],".",Tabela813[[#This Row],[D2]],".",Tabela813[[#This Row],[D3]],".",Tabela813[[#This Row],[T]],".",Tabela813[[#This Row],[D4]]),"")</f>
        <v>1.7.1.3.50.3.1.00</v>
      </c>
      <c r="L883" s="21" t="s">
        <v>2506</v>
      </c>
      <c r="M883" s="16" t="str">
        <f t="shared" si="13"/>
        <v>S</v>
      </c>
      <c r="N883" s="16">
        <f>IF(VALUE(Tabela813[[#This Row],[RED]]) &gt; 0,1,0) + IF(VALUE(J883)&gt;0,8,IF(VALUE(I883)&gt;0,7,IF(VALUE(H883)&gt;0,6,IF(VALUE(G883)&gt;0,5,IF(VALUE(F883)&gt;0,4,IF(VALUE(E883)&gt;0,3,IF(VALUE(D883)&gt;0,2,1)))))))</f>
        <v>7</v>
      </c>
      <c r="O883" s="20" t="s">
        <v>54</v>
      </c>
      <c r="P883" s="1" t="s">
        <v>354</v>
      </c>
      <c r="Q883" s="1"/>
      <c r="R883" s="16"/>
      <c r="T883" s="7" t="str">
        <f>Tabela813[[#This Row],[NR]]&amp;" - "&amp;Tabela813[[#This Row],[Especificação]]</f>
        <v>1.7.1.3.50.3.1.00 - Transferências de Recursos do Bloco de Manutenção das Ações e Serviços Públicos de Saúde - Vigilância em Saúde - Principal</v>
      </c>
      <c r="U883" s="7" t="str">
        <f>Tabela813[[#This Row],[NR]]&amp; " - "&amp;Tabela813[[#This Row],[Especificação]]</f>
        <v>1.7.1.3.50.3.1.00 - Transferências de Recursos do Bloco de Manutenção das Ações e Serviços Públicos de Saúde - Vigilância em Saúde - Principal</v>
      </c>
    </row>
    <row r="884" spans="1:21" ht="45">
      <c r="A884" s="23"/>
      <c r="B884" s="29"/>
      <c r="C884" s="20" t="s">
        <v>781</v>
      </c>
      <c r="D884" s="20" t="s">
        <v>788</v>
      </c>
      <c r="E884" s="20" t="s">
        <v>781</v>
      </c>
      <c r="F884" s="20" t="s">
        <v>782</v>
      </c>
      <c r="G884" s="20" t="s">
        <v>807</v>
      </c>
      <c r="H884" s="20" t="s">
        <v>782</v>
      </c>
      <c r="I884" s="20" t="s">
        <v>781</v>
      </c>
      <c r="J884" s="20" t="s">
        <v>783</v>
      </c>
      <c r="K884" s="16" t="str">
        <f>IF(Tabela813[[#This Row],[C]]&lt;&gt;"",IF(Tabela813[[#This Row],[RED]]&lt;&gt;"",(Tabela813[[#This Row],[RED]] &amp; "."),"") &amp; CONCATENATE(Tabela813[[#This Row],[C]],".",Tabela813[[#This Row],[O]],".",Tabela813[[#This Row],[E]],".",Tabela813[[#This Row],[D1]],".",Tabela813[[#This Row],[D2]],".",Tabela813[[#This Row],[D3]],".",Tabela813[[#This Row],[T]],".",Tabela813[[#This Row],[D4]]),"")</f>
        <v>1.7.1.3.50.3.1.01</v>
      </c>
      <c r="L884" s="21" t="s">
        <v>2506</v>
      </c>
      <c r="M884" s="16" t="str">
        <f t="shared" si="13"/>
        <v>A</v>
      </c>
      <c r="N884" s="16">
        <f>IF(VALUE(Tabela813[[#This Row],[RED]]) &gt; 0,1,0) + IF(VALUE(J884)&gt;0,8,IF(VALUE(I884)&gt;0,7,IF(VALUE(H884)&gt;0,6,IF(VALUE(G884)&gt;0,5,IF(VALUE(F884)&gt;0,4,IF(VALUE(E884)&gt;0,3,IF(VALUE(D884)&gt;0,2,1)))))))</f>
        <v>8</v>
      </c>
      <c r="O884" s="20" t="s">
        <v>1425</v>
      </c>
      <c r="P884" s="1" t="s">
        <v>354</v>
      </c>
      <c r="Q884" s="1"/>
      <c r="R884" s="16"/>
      <c r="T884" s="7" t="str">
        <f>Tabela813[[#This Row],[NR]]&amp;" - "&amp;Tabela813[[#This Row],[Especificação]]</f>
        <v>1.7.1.3.50.3.1.01 - Transferências de Recursos do Bloco de Manutenção das Ações e Serviços Públicos de Saúde - Vigilância em Saúde - Principal</v>
      </c>
      <c r="U884" s="7" t="str">
        <f>Tabela813[[#This Row],[NR]]&amp; " - "&amp;Tabela813[[#This Row],[Especificação]]</f>
        <v>1.7.1.3.50.3.1.01 - Transferências de Recursos do Bloco de Manutenção das Ações e Serviços Públicos de Saúde - Vigilância em Saúde - Principal</v>
      </c>
    </row>
    <row r="885" spans="1:21" ht="60">
      <c r="A885" s="23"/>
      <c r="B885" s="29"/>
      <c r="C885" s="20" t="s">
        <v>781</v>
      </c>
      <c r="D885" s="20" t="s">
        <v>788</v>
      </c>
      <c r="E885" s="20" t="s">
        <v>781</v>
      </c>
      <c r="F885" s="20" t="s">
        <v>782</v>
      </c>
      <c r="G885" s="20" t="s">
        <v>807</v>
      </c>
      <c r="H885" s="20" t="s">
        <v>782</v>
      </c>
      <c r="I885" s="20" t="s">
        <v>781</v>
      </c>
      <c r="J885" s="20" t="s">
        <v>785</v>
      </c>
      <c r="K885" s="16" t="str">
        <f>IF(Tabela813[[#This Row],[C]]&lt;&gt;"",IF(Tabela813[[#This Row],[RED]]&lt;&gt;"",(Tabela813[[#This Row],[RED]] &amp; "."),"") &amp; CONCATENATE(Tabela813[[#This Row],[C]],".",Tabela813[[#This Row],[O]],".",Tabela813[[#This Row],[E]],".",Tabela813[[#This Row],[D1]],".",Tabela813[[#This Row],[D2]],".",Tabela813[[#This Row],[D3]],".",Tabela813[[#This Row],[T]],".",Tabela813[[#This Row],[D4]]),"")</f>
        <v>1.7.1.3.50.3.1.02</v>
      </c>
      <c r="L885" s="21" t="s">
        <v>2507</v>
      </c>
      <c r="M885" s="16" t="str">
        <f t="shared" si="13"/>
        <v>A</v>
      </c>
      <c r="N885" s="16">
        <f>IF(VALUE(Tabela813[[#This Row],[RED]]) &gt; 0,1,0) + IF(VALUE(J885)&gt;0,8,IF(VALUE(I885)&gt;0,7,IF(VALUE(H885)&gt;0,6,IF(VALUE(G885)&gt;0,5,IF(VALUE(F885)&gt;0,4,IF(VALUE(E885)&gt;0,3,IF(VALUE(D885)&gt;0,2,1)))))))</f>
        <v>8</v>
      </c>
      <c r="O885" s="20" t="s">
        <v>1425</v>
      </c>
      <c r="P885" s="1" t="s">
        <v>2799</v>
      </c>
      <c r="Q885" s="1"/>
      <c r="R885" s="16"/>
      <c r="T885" s="7" t="str">
        <f>Tabela813[[#This Row],[NR]]&amp;" - "&amp;Tabela813[[#This Row],[Especificação]]</f>
        <v>1.7.1.3.50.3.1.02 - Transferências de Recursos do Bloco de Manutenção das Ações e Serviços Públicos de Saúde - Vigilância em Saúde - Principal - Transferências da União Decorrentes de Emendas Parlamentares Individuais - Finalidade Definida</v>
      </c>
      <c r="U885" s="7" t="str">
        <f>Tabela813[[#This Row],[NR]]&amp; " - "&amp;Tabela813[[#This Row],[Especificação]]</f>
        <v>1.7.1.3.50.3.1.02 - Transferências de Recursos do Bloco de Manutenção das Ações e Serviços Públicos de Saúde - Vigilância em Saúde - Principal - Transferências da União Decorrentes de Emendas Parlamentares Individuais - Finalidade Definida</v>
      </c>
    </row>
    <row r="886" spans="1:21" ht="45">
      <c r="A886" s="23"/>
      <c r="B886" s="29"/>
      <c r="C886" s="20" t="s">
        <v>781</v>
      </c>
      <c r="D886" s="20" t="s">
        <v>788</v>
      </c>
      <c r="E886" s="20" t="s">
        <v>781</v>
      </c>
      <c r="F886" s="20" t="s">
        <v>782</v>
      </c>
      <c r="G886" s="20" t="s">
        <v>807</v>
      </c>
      <c r="H886" s="20" t="s">
        <v>782</v>
      </c>
      <c r="I886" s="20" t="s">
        <v>781</v>
      </c>
      <c r="J886" s="20" t="s">
        <v>794</v>
      </c>
      <c r="K886" s="16" t="str">
        <f>IF(Tabela813[[#This Row],[C]]&lt;&gt;"",IF(Tabela813[[#This Row],[RED]]&lt;&gt;"",(Tabela813[[#This Row],[RED]] &amp; "."),"") &amp; CONCATENATE(Tabela813[[#This Row],[C]],".",Tabela813[[#This Row],[O]],".",Tabela813[[#This Row],[E]],".",Tabela813[[#This Row],[D1]],".",Tabela813[[#This Row],[D2]],".",Tabela813[[#This Row],[D3]],".",Tabela813[[#This Row],[T]],".",Tabela813[[#This Row],[D4]]),"")</f>
        <v>1.7.1.3.50.3.1.03</v>
      </c>
      <c r="L886" s="21" t="s">
        <v>2508</v>
      </c>
      <c r="M886" s="16" t="str">
        <f t="shared" si="13"/>
        <v>A</v>
      </c>
      <c r="N886" s="16">
        <f>IF(VALUE(Tabela813[[#This Row],[RED]]) &gt; 0,1,0) + IF(VALUE(J886)&gt;0,8,IF(VALUE(I886)&gt;0,7,IF(VALUE(H886)&gt;0,6,IF(VALUE(G886)&gt;0,5,IF(VALUE(F886)&gt;0,4,IF(VALUE(E886)&gt;0,3,IF(VALUE(D886)&gt;0,2,1)))))))</f>
        <v>8</v>
      </c>
      <c r="O886" s="20" t="s">
        <v>1425</v>
      </c>
      <c r="P886" s="1" t="s">
        <v>4178</v>
      </c>
      <c r="Q886" s="1"/>
      <c r="R886" s="16"/>
      <c r="T886" s="7" t="str">
        <f>Tabela813[[#This Row],[NR]]&amp;" - "&amp;Tabela813[[#This Row],[Especificação]]</f>
        <v>1.7.1.3.50.3.1.03 - Transferências de Recursos do Bloco de Manutenção das Ações e Serviços Públicos de Saúde - Vigilância em Saúde - Principal - Transferências da União Decorrentes de Emendas Parlamentares de Bancada</v>
      </c>
      <c r="U886" s="7" t="str">
        <f>Tabela813[[#This Row],[NR]]&amp; " - "&amp;Tabela813[[#This Row],[Especificação]]</f>
        <v>1.7.1.3.50.3.1.03 - Transferências de Recursos do Bloco de Manutenção das Ações e Serviços Públicos de Saúde - Vigilância em Saúde - Principal - Transferências da União Decorrentes de Emendas Parlamentares de Bancada</v>
      </c>
    </row>
    <row r="887" spans="1:21" ht="45">
      <c r="A887" s="302"/>
      <c r="B887" s="29"/>
      <c r="C887" s="20" t="s">
        <v>781</v>
      </c>
      <c r="D887" s="20" t="s">
        <v>788</v>
      </c>
      <c r="E887" s="20" t="s">
        <v>781</v>
      </c>
      <c r="F887" s="20" t="s">
        <v>782</v>
      </c>
      <c r="G887" s="20" t="s">
        <v>807</v>
      </c>
      <c r="H887" s="20" t="s">
        <v>791</v>
      </c>
      <c r="I887" s="20" t="s">
        <v>784</v>
      </c>
      <c r="J887" s="20" t="s">
        <v>787</v>
      </c>
      <c r="K887" s="16" t="str">
        <f>IF(Tabela813[[#This Row],[C]]&lt;&gt;"",IF(Tabela813[[#This Row],[RED]]&lt;&gt;"",(Tabela813[[#This Row],[RED]] &amp; "."),"") &amp; CONCATENATE(Tabela813[[#This Row],[C]],".",Tabela813[[#This Row],[O]],".",Tabela813[[#This Row],[E]],".",Tabela813[[#This Row],[D1]],".",Tabela813[[#This Row],[D2]],".",Tabela813[[#This Row],[D3]],".",Tabela813[[#This Row],[T]],".",Tabela813[[#This Row],[D4]]),"")</f>
        <v>1.7.1.3.50.4.0.00</v>
      </c>
      <c r="L887" s="21" t="s">
        <v>4181</v>
      </c>
      <c r="M887" s="16" t="str">
        <f t="shared" si="13"/>
        <v>S</v>
      </c>
      <c r="N887" s="16">
        <f>IF(VALUE(Tabela813[[#This Row],[RED]]) &gt; 0,1,0) + IF(VALUE(J887)&gt;0,8,IF(VALUE(I887)&gt;0,7,IF(VALUE(H887)&gt;0,6,IF(VALUE(G887)&gt;0,5,IF(VALUE(F887)&gt;0,4,IF(VALUE(E887)&gt;0,3,IF(VALUE(D887)&gt;0,2,1)))))))</f>
        <v>6</v>
      </c>
      <c r="O887" s="20" t="s">
        <v>54</v>
      </c>
      <c r="P887" s="1" t="s">
        <v>356</v>
      </c>
      <c r="Q887" s="1"/>
      <c r="R887" s="16"/>
      <c r="T887" s="7" t="str">
        <f>Tabela813[[#This Row],[NR]]&amp;" - "&amp;Tabela813[[#This Row],[Especificação]]</f>
        <v>1.7.1.3.50.4.0.00 - Transferências de Recursos do Bloco de Manutenção das Ações e Serviços Públicos de Saúde - Assistência Farmacêutica</v>
      </c>
      <c r="U887" s="7" t="str">
        <f>Tabela813[[#This Row],[NR]]&amp; " - "&amp;Tabela813[[#This Row],[Especificação]]</f>
        <v>1.7.1.3.50.4.0.00 - Transferências de Recursos do Bloco de Manutenção das Ações e Serviços Públicos de Saúde - Assistência Farmacêutica</v>
      </c>
    </row>
    <row r="888" spans="1:21" ht="45">
      <c r="A888" s="302"/>
      <c r="B888" s="29"/>
      <c r="C888" s="20" t="s">
        <v>781</v>
      </c>
      <c r="D888" s="20" t="s">
        <v>788</v>
      </c>
      <c r="E888" s="20" t="s">
        <v>781</v>
      </c>
      <c r="F888" s="20" t="s">
        <v>782</v>
      </c>
      <c r="G888" s="20" t="s">
        <v>807</v>
      </c>
      <c r="H888" s="20" t="s">
        <v>791</v>
      </c>
      <c r="I888" s="20" t="s">
        <v>781</v>
      </c>
      <c r="J888" s="20" t="s">
        <v>787</v>
      </c>
      <c r="K888" s="16" t="str">
        <f>IF(Tabela813[[#This Row],[C]]&lt;&gt;"",IF(Tabela813[[#This Row],[RED]]&lt;&gt;"",(Tabela813[[#This Row],[RED]] &amp; "."),"") &amp; CONCATENATE(Tabela813[[#This Row],[C]],".",Tabela813[[#This Row],[O]],".",Tabela813[[#This Row],[E]],".",Tabela813[[#This Row],[D1]],".",Tabela813[[#This Row],[D2]],".",Tabela813[[#This Row],[D3]],".",Tabela813[[#This Row],[T]],".",Tabela813[[#This Row],[D4]]),"")</f>
        <v>1.7.1.3.50.4.1.00</v>
      </c>
      <c r="L888" s="21" t="s">
        <v>2509</v>
      </c>
      <c r="M888" s="16" t="str">
        <f t="shared" si="13"/>
        <v>S</v>
      </c>
      <c r="N888" s="16">
        <f>IF(VALUE(Tabela813[[#This Row],[RED]]) &gt; 0,1,0) + IF(VALUE(J888)&gt;0,8,IF(VALUE(I888)&gt;0,7,IF(VALUE(H888)&gt;0,6,IF(VALUE(G888)&gt;0,5,IF(VALUE(F888)&gt;0,4,IF(VALUE(E888)&gt;0,3,IF(VALUE(D888)&gt;0,2,1)))))))</f>
        <v>7</v>
      </c>
      <c r="O888" s="20" t="s">
        <v>54</v>
      </c>
      <c r="P888" s="1" t="s">
        <v>356</v>
      </c>
      <c r="Q888" s="1"/>
      <c r="R888" s="16"/>
      <c r="T888" s="7" t="str">
        <f>Tabela813[[#This Row],[NR]]&amp;" - "&amp;Tabela813[[#This Row],[Especificação]]</f>
        <v>1.7.1.3.50.4.1.00 - Transferências de Recursos do Bloco de Manutenção das Ações e Serviços Públicos de Saúde - Assistência Farmacêutica - Principal</v>
      </c>
      <c r="U888" s="7" t="str">
        <f>Tabela813[[#This Row],[NR]]&amp; " - "&amp;Tabela813[[#This Row],[Especificação]]</f>
        <v>1.7.1.3.50.4.1.00 - Transferências de Recursos do Bloco de Manutenção das Ações e Serviços Públicos de Saúde - Assistência Farmacêutica - Principal</v>
      </c>
    </row>
    <row r="889" spans="1:21" ht="45">
      <c r="A889" s="24"/>
      <c r="B889" s="29"/>
      <c r="C889" s="20" t="s">
        <v>781</v>
      </c>
      <c r="D889" s="20" t="s">
        <v>788</v>
      </c>
      <c r="E889" s="20" t="s">
        <v>781</v>
      </c>
      <c r="F889" s="20" t="s">
        <v>782</v>
      </c>
      <c r="G889" s="20" t="s">
        <v>807</v>
      </c>
      <c r="H889" s="20" t="s">
        <v>791</v>
      </c>
      <c r="I889" s="20" t="s">
        <v>781</v>
      </c>
      <c r="J889" s="20" t="s">
        <v>783</v>
      </c>
      <c r="K889" s="16" t="str">
        <f>IF(Tabela813[[#This Row],[C]]&lt;&gt;"",IF(Tabela813[[#This Row],[RED]]&lt;&gt;"",(Tabela813[[#This Row],[RED]] &amp; "."),"") &amp; CONCATENATE(Tabela813[[#This Row],[C]],".",Tabela813[[#This Row],[O]],".",Tabela813[[#This Row],[E]],".",Tabela813[[#This Row],[D1]],".",Tabela813[[#This Row],[D2]],".",Tabela813[[#This Row],[D3]],".",Tabela813[[#This Row],[T]],".",Tabela813[[#This Row],[D4]]),"")</f>
        <v>1.7.1.3.50.4.1.01</v>
      </c>
      <c r="L889" s="21" t="s">
        <v>2509</v>
      </c>
      <c r="M889" s="16" t="str">
        <f t="shared" si="13"/>
        <v>A</v>
      </c>
      <c r="N889" s="16">
        <f>IF(VALUE(Tabela813[[#This Row],[RED]]) &gt; 0,1,0) + IF(VALUE(J889)&gt;0,8,IF(VALUE(I889)&gt;0,7,IF(VALUE(H889)&gt;0,6,IF(VALUE(G889)&gt;0,5,IF(VALUE(F889)&gt;0,4,IF(VALUE(E889)&gt;0,3,IF(VALUE(D889)&gt;0,2,1)))))))</f>
        <v>8</v>
      </c>
      <c r="O889" s="20" t="s">
        <v>1425</v>
      </c>
      <c r="P889" s="1" t="s">
        <v>356</v>
      </c>
      <c r="Q889" s="1"/>
      <c r="R889" s="16"/>
      <c r="T889" s="7" t="str">
        <f>Tabela813[[#This Row],[NR]]&amp;" - "&amp;Tabela813[[#This Row],[Especificação]]</f>
        <v>1.7.1.3.50.4.1.01 - Transferências de Recursos do Bloco de Manutenção das Ações e Serviços Públicos de Saúde - Assistência Farmacêutica - Principal</v>
      </c>
      <c r="U889" s="7" t="str">
        <f>Tabela813[[#This Row],[NR]]&amp; " - "&amp;Tabela813[[#This Row],[Especificação]]</f>
        <v>1.7.1.3.50.4.1.01 - Transferências de Recursos do Bloco de Manutenção das Ações e Serviços Públicos de Saúde - Assistência Farmacêutica - Principal</v>
      </c>
    </row>
    <row r="890" spans="1:21" ht="60">
      <c r="A890" s="24"/>
      <c r="B890" s="29"/>
      <c r="C890" s="20" t="s">
        <v>781</v>
      </c>
      <c r="D890" s="20" t="s">
        <v>788</v>
      </c>
      <c r="E890" s="20" t="s">
        <v>781</v>
      </c>
      <c r="F890" s="20" t="s">
        <v>782</v>
      </c>
      <c r="G890" s="20" t="s">
        <v>807</v>
      </c>
      <c r="H890" s="20" t="s">
        <v>791</v>
      </c>
      <c r="I890" s="20" t="s">
        <v>781</v>
      </c>
      <c r="J890" s="20" t="s">
        <v>785</v>
      </c>
      <c r="K890" s="16" t="str">
        <f>IF(Tabela813[[#This Row],[C]]&lt;&gt;"",IF(Tabela813[[#This Row],[RED]]&lt;&gt;"",(Tabela813[[#This Row],[RED]] &amp; "."),"") &amp; CONCATENATE(Tabela813[[#This Row],[C]],".",Tabela813[[#This Row],[O]],".",Tabela813[[#This Row],[E]],".",Tabela813[[#This Row],[D1]],".",Tabela813[[#This Row],[D2]],".",Tabela813[[#This Row],[D3]],".",Tabela813[[#This Row],[T]],".",Tabela813[[#This Row],[D4]]),"")</f>
        <v>1.7.1.3.50.4.1.02</v>
      </c>
      <c r="L890" s="21" t="s">
        <v>2510</v>
      </c>
      <c r="M890" s="16" t="str">
        <f t="shared" si="13"/>
        <v>A</v>
      </c>
      <c r="N890" s="16">
        <f>IF(VALUE(Tabela813[[#This Row],[RED]]) &gt; 0,1,0) + IF(VALUE(J890)&gt;0,8,IF(VALUE(I890)&gt;0,7,IF(VALUE(H890)&gt;0,6,IF(VALUE(G890)&gt;0,5,IF(VALUE(F890)&gt;0,4,IF(VALUE(E890)&gt;0,3,IF(VALUE(D890)&gt;0,2,1)))))))</f>
        <v>8</v>
      </c>
      <c r="O890" s="20" t="s">
        <v>1425</v>
      </c>
      <c r="P890" s="1" t="s">
        <v>2799</v>
      </c>
      <c r="Q890" s="1"/>
      <c r="R890" s="16"/>
      <c r="T890" s="7" t="str">
        <f>Tabela813[[#This Row],[NR]]&amp;" - "&amp;Tabela813[[#This Row],[Especificação]]</f>
        <v>1.7.1.3.50.4.1.02 - Transferências de Recursos do Bloco de Manutenção das Ações e Serviços Públicos de Saúde - Assistência Farmacêutica - Principal - Transferências da União Decorrentes de Emendas Parlamentares Individuais - Finalidade Definida</v>
      </c>
      <c r="U890" s="7" t="str">
        <f>Tabela813[[#This Row],[NR]]&amp; " - "&amp;Tabela813[[#This Row],[Especificação]]</f>
        <v>1.7.1.3.50.4.1.02 - Transferências de Recursos do Bloco de Manutenção das Ações e Serviços Públicos de Saúde - Assistência Farmacêutica - Principal - Transferências da União Decorrentes de Emendas Parlamentares Individuais - Finalidade Definida</v>
      </c>
    </row>
    <row r="891" spans="1:21" ht="45">
      <c r="A891" s="24"/>
      <c r="B891" s="29"/>
      <c r="C891" s="20" t="s">
        <v>781</v>
      </c>
      <c r="D891" s="20" t="s">
        <v>788</v>
      </c>
      <c r="E891" s="20" t="s">
        <v>781</v>
      </c>
      <c r="F891" s="20" t="s">
        <v>782</v>
      </c>
      <c r="G891" s="20" t="s">
        <v>807</v>
      </c>
      <c r="H891" s="20" t="s">
        <v>791</v>
      </c>
      <c r="I891" s="20" t="s">
        <v>781</v>
      </c>
      <c r="J891" s="20" t="s">
        <v>794</v>
      </c>
      <c r="K891" s="16" t="str">
        <f>IF(Tabela813[[#This Row],[C]]&lt;&gt;"",IF(Tabela813[[#This Row],[RED]]&lt;&gt;"",(Tabela813[[#This Row],[RED]] &amp; "."),"") &amp; CONCATENATE(Tabela813[[#This Row],[C]],".",Tabela813[[#This Row],[O]],".",Tabela813[[#This Row],[E]],".",Tabela813[[#This Row],[D1]],".",Tabela813[[#This Row],[D2]],".",Tabela813[[#This Row],[D3]],".",Tabela813[[#This Row],[T]],".",Tabela813[[#This Row],[D4]]),"")</f>
        <v>1.7.1.3.50.4.1.03</v>
      </c>
      <c r="L891" s="21" t="s">
        <v>2511</v>
      </c>
      <c r="M891" s="16" t="str">
        <f t="shared" si="13"/>
        <v>A</v>
      </c>
      <c r="N891" s="16">
        <f>IF(VALUE(Tabela813[[#This Row],[RED]]) &gt; 0,1,0) + IF(VALUE(J891)&gt;0,8,IF(VALUE(I891)&gt;0,7,IF(VALUE(H891)&gt;0,6,IF(VALUE(G891)&gt;0,5,IF(VALUE(F891)&gt;0,4,IF(VALUE(E891)&gt;0,3,IF(VALUE(D891)&gt;0,2,1)))))))</f>
        <v>8</v>
      </c>
      <c r="O891" s="20" t="s">
        <v>1425</v>
      </c>
      <c r="P891" s="1" t="s">
        <v>4178</v>
      </c>
      <c r="Q891" s="1"/>
      <c r="R891" s="16"/>
      <c r="T891" s="7" t="str">
        <f>Tabela813[[#This Row],[NR]]&amp;" - "&amp;Tabela813[[#This Row],[Especificação]]</f>
        <v>1.7.1.3.50.4.1.03 - Transferências de Recursos do Bloco de Manutenção das Ações e Serviços Públicos de Saúde - Assistência Farmacêutica - Principal - Transferências da União Decorrentes de Emendas Parlamentares de Bancada</v>
      </c>
      <c r="U891" s="7" t="str">
        <f>Tabela813[[#This Row],[NR]]&amp; " - "&amp;Tabela813[[#This Row],[Especificação]]</f>
        <v>1.7.1.3.50.4.1.03 - Transferências de Recursos do Bloco de Manutenção das Ações e Serviços Públicos de Saúde - Assistência Farmacêutica - Principal - Transferências da União Decorrentes de Emendas Parlamentares de Bancada</v>
      </c>
    </row>
    <row r="892" spans="1:21" ht="45">
      <c r="A892" s="23"/>
      <c r="B892" s="29"/>
      <c r="C892" s="20" t="s">
        <v>781</v>
      </c>
      <c r="D892" s="20" t="s">
        <v>788</v>
      </c>
      <c r="E892" s="20" t="s">
        <v>781</v>
      </c>
      <c r="F892" s="20" t="s">
        <v>782</v>
      </c>
      <c r="G892" s="20" t="s">
        <v>807</v>
      </c>
      <c r="H892" s="20" t="s">
        <v>792</v>
      </c>
      <c r="I892" s="20" t="s">
        <v>784</v>
      </c>
      <c r="J892" s="20" t="s">
        <v>787</v>
      </c>
      <c r="K892" s="16" t="str">
        <f>IF(Tabela813[[#This Row],[C]]&lt;&gt;"",IF(Tabela813[[#This Row],[RED]]&lt;&gt;"",(Tabela813[[#This Row],[RED]] &amp; "."),"") &amp; CONCATENATE(Tabela813[[#This Row],[C]],".",Tabela813[[#This Row],[O]],".",Tabela813[[#This Row],[E]],".",Tabela813[[#This Row],[D1]],".",Tabela813[[#This Row],[D2]],".",Tabela813[[#This Row],[D3]],".",Tabela813[[#This Row],[T]],".",Tabela813[[#This Row],[D4]]),"")</f>
        <v>1.7.1.3.50.5.0.00</v>
      </c>
      <c r="L892" s="21" t="s">
        <v>4182</v>
      </c>
      <c r="M892" s="16" t="str">
        <f t="shared" si="13"/>
        <v>S</v>
      </c>
      <c r="N892" s="16">
        <f>IF(VALUE(Tabela813[[#This Row],[RED]]) &gt; 0,1,0) + IF(VALUE(J892)&gt;0,8,IF(VALUE(I892)&gt;0,7,IF(VALUE(H892)&gt;0,6,IF(VALUE(G892)&gt;0,5,IF(VALUE(F892)&gt;0,4,IF(VALUE(E892)&gt;0,3,IF(VALUE(D892)&gt;0,2,1)))))))</f>
        <v>6</v>
      </c>
      <c r="O892" s="20" t="s">
        <v>54</v>
      </c>
      <c r="P892" s="1" t="s">
        <v>358</v>
      </c>
      <c r="Q892" s="1"/>
      <c r="R892" s="16"/>
      <c r="T892" s="7" t="str">
        <f>Tabela813[[#This Row],[NR]]&amp;" - "&amp;Tabela813[[#This Row],[Especificação]]</f>
        <v>1.7.1.3.50.5.0.00 - Transferências de Recursos do Bloco de Manutenção das Ações e Serviços Públicos de Saúde - Gestão do SUS</v>
      </c>
      <c r="U892" s="7" t="str">
        <f>Tabela813[[#This Row],[NR]]&amp; " - "&amp;Tabela813[[#This Row],[Especificação]]</f>
        <v>1.7.1.3.50.5.0.00 - Transferências de Recursos do Bloco de Manutenção das Ações e Serviços Públicos de Saúde - Gestão do SUS</v>
      </c>
    </row>
    <row r="893" spans="1:21" ht="45">
      <c r="A893" s="23"/>
      <c r="B893" s="29"/>
      <c r="C893" s="20" t="s">
        <v>781</v>
      </c>
      <c r="D893" s="20" t="s">
        <v>788</v>
      </c>
      <c r="E893" s="20" t="s">
        <v>781</v>
      </c>
      <c r="F893" s="20" t="s">
        <v>782</v>
      </c>
      <c r="G893" s="20" t="s">
        <v>807</v>
      </c>
      <c r="H893" s="20" t="s">
        <v>792</v>
      </c>
      <c r="I893" s="20" t="s">
        <v>781</v>
      </c>
      <c r="J893" s="20" t="s">
        <v>787</v>
      </c>
      <c r="K893" s="16" t="str">
        <f>IF(Tabela813[[#This Row],[C]]&lt;&gt;"",IF(Tabela813[[#This Row],[RED]]&lt;&gt;"",(Tabela813[[#This Row],[RED]] &amp; "."),"") &amp; CONCATENATE(Tabela813[[#This Row],[C]],".",Tabela813[[#This Row],[O]],".",Tabela813[[#This Row],[E]],".",Tabela813[[#This Row],[D1]],".",Tabela813[[#This Row],[D2]],".",Tabela813[[#This Row],[D3]],".",Tabela813[[#This Row],[T]],".",Tabela813[[#This Row],[D4]]),"")</f>
        <v>1.7.1.3.50.5.1.00</v>
      </c>
      <c r="L893" s="21" t="s">
        <v>2512</v>
      </c>
      <c r="M893" s="16" t="str">
        <f t="shared" si="13"/>
        <v>S</v>
      </c>
      <c r="N893" s="16">
        <f>IF(VALUE(Tabela813[[#This Row],[RED]]) &gt; 0,1,0) + IF(VALUE(J893)&gt;0,8,IF(VALUE(I893)&gt;0,7,IF(VALUE(H893)&gt;0,6,IF(VALUE(G893)&gt;0,5,IF(VALUE(F893)&gt;0,4,IF(VALUE(E893)&gt;0,3,IF(VALUE(D893)&gt;0,2,1)))))))</f>
        <v>7</v>
      </c>
      <c r="O893" s="20" t="s">
        <v>54</v>
      </c>
      <c r="P893" s="1" t="s">
        <v>358</v>
      </c>
      <c r="Q893" s="1"/>
      <c r="R893" s="16"/>
      <c r="T893" s="7" t="str">
        <f>Tabela813[[#This Row],[NR]]&amp;" - "&amp;Tabela813[[#This Row],[Especificação]]</f>
        <v>1.7.1.3.50.5.1.00 - Transferências de Recursos do Bloco de Manutenção das Ações e Serviços Públicos de Saúde - Gestão do SUS - Principal</v>
      </c>
      <c r="U893" s="7" t="str">
        <f>Tabela813[[#This Row],[NR]]&amp; " - "&amp;Tabela813[[#This Row],[Especificação]]</f>
        <v>1.7.1.3.50.5.1.00 - Transferências de Recursos do Bloco de Manutenção das Ações e Serviços Públicos de Saúde - Gestão do SUS - Principal</v>
      </c>
    </row>
    <row r="894" spans="1:21" ht="45">
      <c r="A894" s="23"/>
      <c r="B894" s="29"/>
      <c r="C894" s="20" t="s">
        <v>781</v>
      </c>
      <c r="D894" s="20" t="s">
        <v>788</v>
      </c>
      <c r="E894" s="20" t="s">
        <v>781</v>
      </c>
      <c r="F894" s="20" t="s">
        <v>782</v>
      </c>
      <c r="G894" s="20" t="s">
        <v>807</v>
      </c>
      <c r="H894" s="20" t="s">
        <v>792</v>
      </c>
      <c r="I894" s="20" t="s">
        <v>781</v>
      </c>
      <c r="J894" s="20" t="s">
        <v>783</v>
      </c>
      <c r="K894" s="16" t="str">
        <f>IF(Tabela813[[#This Row],[C]]&lt;&gt;"",IF(Tabela813[[#This Row],[RED]]&lt;&gt;"",(Tabela813[[#This Row],[RED]] &amp; "."),"") &amp; CONCATENATE(Tabela813[[#This Row],[C]],".",Tabela813[[#This Row],[O]],".",Tabela813[[#This Row],[E]],".",Tabela813[[#This Row],[D1]],".",Tabela813[[#This Row],[D2]],".",Tabela813[[#This Row],[D3]],".",Tabela813[[#This Row],[T]],".",Tabela813[[#This Row],[D4]]),"")</f>
        <v>1.7.1.3.50.5.1.01</v>
      </c>
      <c r="L894" s="21" t="s">
        <v>2512</v>
      </c>
      <c r="M894" s="16" t="str">
        <f t="shared" si="13"/>
        <v>A</v>
      </c>
      <c r="N894" s="16">
        <f>IF(VALUE(Tabela813[[#This Row],[RED]]) &gt; 0,1,0) + IF(VALUE(J894)&gt;0,8,IF(VALUE(I894)&gt;0,7,IF(VALUE(H894)&gt;0,6,IF(VALUE(G894)&gt;0,5,IF(VALUE(F894)&gt;0,4,IF(VALUE(E894)&gt;0,3,IF(VALUE(D894)&gt;0,2,1)))))))</f>
        <v>8</v>
      </c>
      <c r="O894" s="20" t="s">
        <v>1425</v>
      </c>
      <c r="P894" s="1" t="s">
        <v>358</v>
      </c>
      <c r="Q894" s="1"/>
      <c r="R894" s="16"/>
      <c r="T894" s="7" t="str">
        <f>Tabela813[[#This Row],[NR]]&amp;" - "&amp;Tabela813[[#This Row],[Especificação]]</f>
        <v>1.7.1.3.50.5.1.01 - Transferências de Recursos do Bloco de Manutenção das Ações e Serviços Públicos de Saúde - Gestão do SUS - Principal</v>
      </c>
      <c r="U894" s="7" t="str">
        <f>Tabela813[[#This Row],[NR]]&amp; " - "&amp;Tabela813[[#This Row],[Especificação]]</f>
        <v>1.7.1.3.50.5.1.01 - Transferências de Recursos do Bloco de Manutenção das Ações e Serviços Públicos de Saúde - Gestão do SUS - Principal</v>
      </c>
    </row>
    <row r="895" spans="1:21" ht="45">
      <c r="A895" s="23"/>
      <c r="B895" s="29"/>
      <c r="C895" s="20" t="s">
        <v>781</v>
      </c>
      <c r="D895" s="20" t="s">
        <v>788</v>
      </c>
      <c r="E895" s="20" t="s">
        <v>781</v>
      </c>
      <c r="F895" s="20" t="s">
        <v>782</v>
      </c>
      <c r="G895" s="20" t="s">
        <v>807</v>
      </c>
      <c r="H895" s="20" t="s">
        <v>792</v>
      </c>
      <c r="I895" s="20" t="s">
        <v>781</v>
      </c>
      <c r="J895" s="20" t="s">
        <v>785</v>
      </c>
      <c r="K895" s="16" t="str">
        <f>IF(Tabela813[[#This Row],[C]]&lt;&gt;"",IF(Tabela813[[#This Row],[RED]]&lt;&gt;"",(Tabela813[[#This Row],[RED]] &amp; "."),"") &amp; CONCATENATE(Tabela813[[#This Row],[C]],".",Tabela813[[#This Row],[O]],".",Tabela813[[#This Row],[E]],".",Tabela813[[#This Row],[D1]],".",Tabela813[[#This Row],[D2]],".",Tabela813[[#This Row],[D3]],".",Tabela813[[#This Row],[T]],".",Tabela813[[#This Row],[D4]]),"")</f>
        <v>1.7.1.3.50.5.1.02</v>
      </c>
      <c r="L895" s="21" t="s">
        <v>2513</v>
      </c>
      <c r="M895" s="16" t="str">
        <f t="shared" si="13"/>
        <v>A</v>
      </c>
      <c r="N895" s="16">
        <f>IF(VALUE(Tabela813[[#This Row],[RED]]) &gt; 0,1,0) + IF(VALUE(J895)&gt;0,8,IF(VALUE(I895)&gt;0,7,IF(VALUE(H895)&gt;0,6,IF(VALUE(G895)&gt;0,5,IF(VALUE(F895)&gt;0,4,IF(VALUE(E895)&gt;0,3,IF(VALUE(D895)&gt;0,2,1)))))))</f>
        <v>8</v>
      </c>
      <c r="O895" s="20" t="s">
        <v>1425</v>
      </c>
      <c r="P895" s="1" t="s">
        <v>2799</v>
      </c>
      <c r="Q895" s="1"/>
      <c r="R895" s="16"/>
      <c r="T895" s="7" t="str">
        <f>Tabela813[[#This Row],[NR]]&amp;" - "&amp;Tabela813[[#This Row],[Especificação]]</f>
        <v>1.7.1.3.50.5.1.02 - Transferências de Recursos do Bloco de Manutenção das Ações e Serviços Públicos de Saúde - Gestão do SUS - Principal - Transferências da União Decorrentes de Emendas Parlamentares Individuais - Finalidade Definida</v>
      </c>
      <c r="U895" s="7" t="str">
        <f>Tabela813[[#This Row],[NR]]&amp; " - "&amp;Tabela813[[#This Row],[Especificação]]</f>
        <v>1.7.1.3.50.5.1.02 - Transferências de Recursos do Bloco de Manutenção das Ações e Serviços Públicos de Saúde - Gestão do SUS - Principal - Transferências da União Decorrentes de Emendas Parlamentares Individuais - Finalidade Definida</v>
      </c>
    </row>
    <row r="896" spans="1:21" ht="45">
      <c r="A896" s="23"/>
      <c r="B896" s="29"/>
      <c r="C896" s="20" t="s">
        <v>781</v>
      </c>
      <c r="D896" s="20" t="s">
        <v>788</v>
      </c>
      <c r="E896" s="20" t="s">
        <v>781</v>
      </c>
      <c r="F896" s="20" t="s">
        <v>782</v>
      </c>
      <c r="G896" s="20" t="s">
        <v>807</v>
      </c>
      <c r="H896" s="20" t="s">
        <v>792</v>
      </c>
      <c r="I896" s="20" t="s">
        <v>781</v>
      </c>
      <c r="J896" s="20" t="s">
        <v>794</v>
      </c>
      <c r="K896" s="16" t="str">
        <f>IF(Tabela813[[#This Row],[C]]&lt;&gt;"",IF(Tabela813[[#This Row],[RED]]&lt;&gt;"",(Tabela813[[#This Row],[RED]] &amp; "."),"") &amp; CONCATENATE(Tabela813[[#This Row],[C]],".",Tabela813[[#This Row],[O]],".",Tabela813[[#This Row],[E]],".",Tabela813[[#This Row],[D1]],".",Tabela813[[#This Row],[D2]],".",Tabela813[[#This Row],[D3]],".",Tabela813[[#This Row],[T]],".",Tabela813[[#This Row],[D4]]),"")</f>
        <v>1.7.1.3.50.5.1.03</v>
      </c>
      <c r="L896" s="21" t="s">
        <v>2514</v>
      </c>
      <c r="M896" s="16" t="str">
        <f t="shared" si="13"/>
        <v>A</v>
      </c>
      <c r="N896" s="16">
        <f>IF(VALUE(Tabela813[[#This Row],[RED]]) &gt; 0,1,0) + IF(VALUE(J896)&gt;0,8,IF(VALUE(I896)&gt;0,7,IF(VALUE(H896)&gt;0,6,IF(VALUE(G896)&gt;0,5,IF(VALUE(F896)&gt;0,4,IF(VALUE(E896)&gt;0,3,IF(VALUE(D896)&gt;0,2,1)))))))</f>
        <v>8</v>
      </c>
      <c r="O896" s="20" t="s">
        <v>1425</v>
      </c>
      <c r="P896" s="1" t="s">
        <v>4178</v>
      </c>
      <c r="Q896" s="1"/>
      <c r="R896" s="16"/>
      <c r="T896" s="7" t="str">
        <f>Tabela813[[#This Row],[NR]]&amp;" - "&amp;Tabela813[[#This Row],[Especificação]]</f>
        <v>1.7.1.3.50.5.1.03 - Transferências de Recursos do Bloco de Manutenção das Ações e Serviços Públicos de Saúde - Gestão do SUS - Principal - Transferências da União Decorrentes de Emendas Parlamentares de Bancada</v>
      </c>
      <c r="U896" s="7" t="str">
        <f>Tabela813[[#This Row],[NR]]&amp; " - "&amp;Tabela813[[#This Row],[Especificação]]</f>
        <v>1.7.1.3.50.5.1.03 - Transferências de Recursos do Bloco de Manutenção das Ações e Serviços Públicos de Saúde - Gestão do SUS - Principal - Transferências da União Decorrentes de Emendas Parlamentares de Bancada</v>
      </c>
    </row>
    <row r="897" spans="1:21" ht="45">
      <c r="A897" s="23"/>
      <c r="B897" s="29"/>
      <c r="C897" s="20" t="s">
        <v>781</v>
      </c>
      <c r="D897" s="20" t="s">
        <v>788</v>
      </c>
      <c r="E897" s="20" t="s">
        <v>781</v>
      </c>
      <c r="F897" s="20" t="s">
        <v>782</v>
      </c>
      <c r="G897" s="20" t="s">
        <v>807</v>
      </c>
      <c r="H897" s="20" t="s">
        <v>793</v>
      </c>
      <c r="I897" s="20" t="s">
        <v>784</v>
      </c>
      <c r="J897" s="20" t="s">
        <v>787</v>
      </c>
      <c r="K897" s="16" t="str">
        <f>IF(Tabela813[[#This Row],[C]]&lt;&gt;"",IF(Tabela813[[#This Row],[RED]]&lt;&gt;"",(Tabela813[[#This Row],[RED]] &amp; "."),"") &amp; CONCATENATE(Tabela813[[#This Row],[C]],".",Tabela813[[#This Row],[O]],".",Tabela813[[#This Row],[E]],".",Tabela813[[#This Row],[D1]],".",Tabela813[[#This Row],[D2]],".",Tabela813[[#This Row],[D3]],".",Tabela813[[#This Row],[T]],".",Tabela813[[#This Row],[D4]]),"")</f>
        <v>1.7.1.3.50.9.0.00</v>
      </c>
      <c r="L897" s="21" t="s">
        <v>4183</v>
      </c>
      <c r="M897" s="16" t="str">
        <f t="shared" si="13"/>
        <v>S</v>
      </c>
      <c r="N897" s="16">
        <f>IF(VALUE(Tabela813[[#This Row],[RED]]) &gt; 0,1,0) + IF(VALUE(J897)&gt;0,8,IF(VALUE(I897)&gt;0,7,IF(VALUE(H897)&gt;0,6,IF(VALUE(G897)&gt;0,5,IF(VALUE(F897)&gt;0,4,IF(VALUE(E897)&gt;0,3,IF(VALUE(D897)&gt;0,2,1)))))))</f>
        <v>6</v>
      </c>
      <c r="O897" s="20" t="s">
        <v>54</v>
      </c>
      <c r="P897" s="1" t="s">
        <v>360</v>
      </c>
      <c r="Q897" s="1"/>
      <c r="R897" s="16"/>
      <c r="T897" s="7" t="str">
        <f>Tabela813[[#This Row],[NR]]&amp;" - "&amp;Tabela813[[#This Row],[Especificação]]</f>
        <v>1.7.1.3.50.9.0.00 - Transferências de Recursos do Bloco de Manutenção das Ações e Serviços Públicos de Saúde - Outros Programas</v>
      </c>
      <c r="U897" s="7" t="str">
        <f>Tabela813[[#This Row],[NR]]&amp; " - "&amp;Tabela813[[#This Row],[Especificação]]</f>
        <v>1.7.1.3.50.9.0.00 - Transferências de Recursos do Bloco de Manutenção das Ações e Serviços Públicos de Saúde - Outros Programas</v>
      </c>
    </row>
    <row r="898" spans="1:21" ht="45">
      <c r="A898" s="23"/>
      <c r="B898" s="29"/>
      <c r="C898" s="20" t="s">
        <v>781</v>
      </c>
      <c r="D898" s="20" t="s">
        <v>788</v>
      </c>
      <c r="E898" s="20" t="s">
        <v>781</v>
      </c>
      <c r="F898" s="20" t="s">
        <v>782</v>
      </c>
      <c r="G898" s="20" t="s">
        <v>807</v>
      </c>
      <c r="H898" s="20" t="s">
        <v>793</v>
      </c>
      <c r="I898" s="20" t="s">
        <v>781</v>
      </c>
      <c r="J898" s="20" t="s">
        <v>787</v>
      </c>
      <c r="K898" s="16" t="str">
        <f>IF(Tabela813[[#This Row],[C]]&lt;&gt;"",IF(Tabela813[[#This Row],[RED]]&lt;&gt;"",(Tabela813[[#This Row],[RED]] &amp; "."),"") &amp; CONCATENATE(Tabela813[[#This Row],[C]],".",Tabela813[[#This Row],[O]],".",Tabela813[[#This Row],[E]],".",Tabela813[[#This Row],[D1]],".",Tabela813[[#This Row],[D2]],".",Tabela813[[#This Row],[D3]],".",Tabela813[[#This Row],[T]],".",Tabela813[[#This Row],[D4]]),"")</f>
        <v>1.7.1.3.50.9.1.00</v>
      </c>
      <c r="L898" s="21" t="s">
        <v>2515</v>
      </c>
      <c r="M898" s="16" t="str">
        <f t="shared" si="13"/>
        <v>S</v>
      </c>
      <c r="N898" s="16">
        <f>IF(VALUE(Tabela813[[#This Row],[RED]]) &gt; 0,1,0) + IF(VALUE(J898)&gt;0,8,IF(VALUE(I898)&gt;0,7,IF(VALUE(H898)&gt;0,6,IF(VALUE(G898)&gt;0,5,IF(VALUE(F898)&gt;0,4,IF(VALUE(E898)&gt;0,3,IF(VALUE(D898)&gt;0,2,1)))))))</f>
        <v>7</v>
      </c>
      <c r="O898" s="20" t="s">
        <v>54</v>
      </c>
      <c r="P898" s="1" t="s">
        <v>360</v>
      </c>
      <c r="Q898" s="1"/>
      <c r="R898" s="16"/>
      <c r="T898" s="7" t="str">
        <f>Tabela813[[#This Row],[NR]]&amp;" - "&amp;Tabela813[[#This Row],[Especificação]]</f>
        <v>1.7.1.3.50.9.1.00 - Transferências de Recursos do Bloco de Manutenção das Ações e Serviços Públicos de Saúde - Outros Programas - Principal</v>
      </c>
      <c r="U898" s="7" t="str">
        <f>Tabela813[[#This Row],[NR]]&amp; " - "&amp;Tabela813[[#This Row],[Especificação]]</f>
        <v>1.7.1.3.50.9.1.00 - Transferências de Recursos do Bloco de Manutenção das Ações e Serviços Públicos de Saúde - Outros Programas - Principal</v>
      </c>
    </row>
    <row r="899" spans="1:21" ht="45">
      <c r="A899" s="23"/>
      <c r="B899" s="29"/>
      <c r="C899" s="20" t="s">
        <v>781</v>
      </c>
      <c r="D899" s="20" t="s">
        <v>788</v>
      </c>
      <c r="E899" s="20" t="s">
        <v>781</v>
      </c>
      <c r="F899" s="20" t="s">
        <v>782</v>
      </c>
      <c r="G899" s="20" t="s">
        <v>807</v>
      </c>
      <c r="H899" s="20" t="s">
        <v>793</v>
      </c>
      <c r="I899" s="20" t="s">
        <v>781</v>
      </c>
      <c r="J899" s="20" t="s">
        <v>783</v>
      </c>
      <c r="K899" s="16" t="str">
        <f>IF(Tabela813[[#This Row],[C]]&lt;&gt;"",IF(Tabela813[[#This Row],[RED]]&lt;&gt;"",(Tabela813[[#This Row],[RED]] &amp; "."),"") &amp; CONCATENATE(Tabela813[[#This Row],[C]],".",Tabela813[[#This Row],[O]],".",Tabela813[[#This Row],[E]],".",Tabela813[[#This Row],[D1]],".",Tabela813[[#This Row],[D2]],".",Tabela813[[#This Row],[D3]],".",Tabela813[[#This Row],[T]],".",Tabela813[[#This Row],[D4]]),"")</f>
        <v>1.7.1.3.50.9.1.01</v>
      </c>
      <c r="L899" s="21" t="s">
        <v>2515</v>
      </c>
      <c r="M899" s="16" t="str">
        <f t="shared" ref="M899:M962" si="14">IF(N899 &lt; N900,"S","A")</f>
        <v>A</v>
      </c>
      <c r="N899" s="16">
        <f>IF(VALUE(Tabela813[[#This Row],[RED]]) &gt; 0,1,0) + IF(VALUE(J899)&gt;0,8,IF(VALUE(I899)&gt;0,7,IF(VALUE(H899)&gt;0,6,IF(VALUE(G899)&gt;0,5,IF(VALUE(F899)&gt;0,4,IF(VALUE(E899)&gt;0,3,IF(VALUE(D899)&gt;0,2,1)))))))</f>
        <v>8</v>
      </c>
      <c r="O899" s="20" t="s">
        <v>1425</v>
      </c>
      <c r="P899" s="1" t="s">
        <v>360</v>
      </c>
      <c r="Q899" s="1"/>
      <c r="R899" s="16"/>
      <c r="T899" s="7" t="str">
        <f>Tabela813[[#This Row],[NR]]&amp;" - "&amp;Tabela813[[#This Row],[Especificação]]</f>
        <v>1.7.1.3.50.9.1.01 - Transferências de Recursos do Bloco de Manutenção das Ações e Serviços Públicos de Saúde - Outros Programas - Principal</v>
      </c>
      <c r="U899" s="7" t="str">
        <f>Tabela813[[#This Row],[NR]]&amp; " - "&amp;Tabela813[[#This Row],[Especificação]]</f>
        <v>1.7.1.3.50.9.1.01 - Transferências de Recursos do Bloco de Manutenção das Ações e Serviços Públicos de Saúde - Outros Programas - Principal</v>
      </c>
    </row>
    <row r="900" spans="1:21" ht="45">
      <c r="A900" s="23"/>
      <c r="B900" s="29"/>
      <c r="C900" s="20" t="s">
        <v>781</v>
      </c>
      <c r="D900" s="20" t="s">
        <v>788</v>
      </c>
      <c r="E900" s="20" t="s">
        <v>781</v>
      </c>
      <c r="F900" s="20" t="s">
        <v>782</v>
      </c>
      <c r="G900" s="20" t="s">
        <v>807</v>
      </c>
      <c r="H900" s="20" t="s">
        <v>793</v>
      </c>
      <c r="I900" s="20" t="s">
        <v>781</v>
      </c>
      <c r="J900" s="20" t="s">
        <v>785</v>
      </c>
      <c r="K900" s="16" t="str">
        <f>IF(Tabela813[[#This Row],[C]]&lt;&gt;"",IF(Tabela813[[#This Row],[RED]]&lt;&gt;"",(Tabela813[[#This Row],[RED]] &amp; "."),"") &amp; CONCATENATE(Tabela813[[#This Row],[C]],".",Tabela813[[#This Row],[O]],".",Tabela813[[#This Row],[E]],".",Tabela813[[#This Row],[D1]],".",Tabela813[[#This Row],[D2]],".",Tabela813[[#This Row],[D3]],".",Tabela813[[#This Row],[T]],".",Tabela813[[#This Row],[D4]]),"")</f>
        <v>1.7.1.3.50.9.1.02</v>
      </c>
      <c r="L900" s="21" t="s">
        <v>2516</v>
      </c>
      <c r="M900" s="16" t="str">
        <f t="shared" si="14"/>
        <v>A</v>
      </c>
      <c r="N900" s="16">
        <f>IF(VALUE(Tabela813[[#This Row],[RED]]) &gt; 0,1,0) + IF(VALUE(J900)&gt;0,8,IF(VALUE(I900)&gt;0,7,IF(VALUE(H900)&gt;0,6,IF(VALUE(G900)&gt;0,5,IF(VALUE(F900)&gt;0,4,IF(VALUE(E900)&gt;0,3,IF(VALUE(D900)&gt;0,2,1)))))))</f>
        <v>8</v>
      </c>
      <c r="O900" s="20" t="s">
        <v>1425</v>
      </c>
      <c r="P900" s="1" t="s">
        <v>2799</v>
      </c>
      <c r="Q900" s="1"/>
      <c r="R900" s="16"/>
      <c r="T900" s="7" t="str">
        <f>Tabela813[[#This Row],[NR]]&amp;" - "&amp;Tabela813[[#This Row],[Especificação]]</f>
        <v>1.7.1.3.50.9.1.02 - Transferências de Recursos do Bloco de Manutenção das Ações e Serviços Públicos de Saúde - Outros Programas - Principal - Transferências da União Decorrentes de Emendas Parlamentares Individuais - Finalidade Definida</v>
      </c>
      <c r="U900" s="7" t="str">
        <f>Tabela813[[#This Row],[NR]]&amp; " - "&amp;Tabela813[[#This Row],[Especificação]]</f>
        <v>1.7.1.3.50.9.1.02 - Transferências de Recursos do Bloco de Manutenção das Ações e Serviços Públicos de Saúde - Outros Programas - Principal - Transferências da União Decorrentes de Emendas Parlamentares Individuais - Finalidade Definida</v>
      </c>
    </row>
    <row r="901" spans="1:21" ht="45">
      <c r="A901" s="23"/>
      <c r="B901" s="29"/>
      <c r="C901" s="20" t="s">
        <v>781</v>
      </c>
      <c r="D901" s="20" t="s">
        <v>788</v>
      </c>
      <c r="E901" s="20" t="s">
        <v>781</v>
      </c>
      <c r="F901" s="20" t="s">
        <v>782</v>
      </c>
      <c r="G901" s="20" t="s">
        <v>807</v>
      </c>
      <c r="H901" s="20" t="s">
        <v>793</v>
      </c>
      <c r="I901" s="20" t="s">
        <v>781</v>
      </c>
      <c r="J901" s="20" t="s">
        <v>794</v>
      </c>
      <c r="K901" s="16" t="str">
        <f>IF(Tabela813[[#This Row],[C]]&lt;&gt;"",IF(Tabela813[[#This Row],[RED]]&lt;&gt;"",(Tabela813[[#This Row],[RED]] &amp; "."),"") &amp; CONCATENATE(Tabela813[[#This Row],[C]],".",Tabela813[[#This Row],[O]],".",Tabela813[[#This Row],[E]],".",Tabela813[[#This Row],[D1]],".",Tabela813[[#This Row],[D2]],".",Tabela813[[#This Row],[D3]],".",Tabela813[[#This Row],[T]],".",Tabela813[[#This Row],[D4]]),"")</f>
        <v>1.7.1.3.50.9.1.03</v>
      </c>
      <c r="L901" s="21" t="s">
        <v>2517</v>
      </c>
      <c r="M901" s="16" t="str">
        <f t="shared" si="14"/>
        <v>A</v>
      </c>
      <c r="N901" s="16">
        <f>IF(VALUE(Tabela813[[#This Row],[RED]]) &gt; 0,1,0) + IF(VALUE(J901)&gt;0,8,IF(VALUE(I901)&gt;0,7,IF(VALUE(H901)&gt;0,6,IF(VALUE(G901)&gt;0,5,IF(VALUE(F901)&gt;0,4,IF(VALUE(E901)&gt;0,3,IF(VALUE(D901)&gt;0,2,1)))))))</f>
        <v>8</v>
      </c>
      <c r="O901" s="20" t="s">
        <v>1425</v>
      </c>
      <c r="P901" s="1" t="s">
        <v>4178</v>
      </c>
      <c r="Q901" s="1"/>
      <c r="R901" s="16"/>
      <c r="T901" s="7" t="str">
        <f>Tabela813[[#This Row],[NR]]&amp;" - "&amp;Tabela813[[#This Row],[Especificação]]</f>
        <v>1.7.1.3.50.9.1.03 - Transferências de Recursos do Bloco de Manutenção das Ações e Serviços Públicos de Saúde - Outros Programas - Principal - Transferências da União Decorrentes de Emendas Parlamentares de Bancada</v>
      </c>
      <c r="U901" s="7" t="str">
        <f>Tabela813[[#This Row],[NR]]&amp; " - "&amp;Tabela813[[#This Row],[Especificação]]</f>
        <v>1.7.1.3.50.9.1.03 - Transferências de Recursos do Bloco de Manutenção das Ações e Serviços Públicos de Saúde - Outros Programas - Principal - Transferências da União Decorrentes de Emendas Parlamentares de Bancada</v>
      </c>
    </row>
    <row r="902" spans="1:21" ht="45">
      <c r="A902" s="23"/>
      <c r="B902" s="29"/>
      <c r="C902" s="20" t="s">
        <v>781</v>
      </c>
      <c r="D902" s="20" t="s">
        <v>788</v>
      </c>
      <c r="E902" s="20" t="s">
        <v>781</v>
      </c>
      <c r="F902" s="20" t="s">
        <v>782</v>
      </c>
      <c r="G902" s="20" t="s">
        <v>809</v>
      </c>
      <c r="H902" s="20" t="s">
        <v>784</v>
      </c>
      <c r="I902" s="20" t="s">
        <v>784</v>
      </c>
      <c r="J902" s="20" t="s">
        <v>787</v>
      </c>
      <c r="K902" s="16" t="str">
        <f>IF(Tabela813[[#This Row],[C]]&lt;&gt;"",IF(Tabela813[[#This Row],[RED]]&lt;&gt;"",(Tabela813[[#This Row],[RED]] &amp; "."),"") &amp; CONCATENATE(Tabela813[[#This Row],[C]],".",Tabela813[[#This Row],[O]],".",Tabela813[[#This Row],[E]],".",Tabela813[[#This Row],[D1]],".",Tabela813[[#This Row],[D2]],".",Tabela813[[#This Row],[D3]],".",Tabela813[[#This Row],[T]],".",Tabela813[[#This Row],[D4]]),"")</f>
        <v>1.7.1.3.51.0.0.00</v>
      </c>
      <c r="L902" s="21" t="s">
        <v>4184</v>
      </c>
      <c r="M902" s="16" t="str">
        <f t="shared" si="14"/>
        <v>S</v>
      </c>
      <c r="N902" s="16">
        <f>IF(VALUE(Tabela813[[#This Row],[RED]]) &gt; 0,1,0) + IF(VALUE(J902)&gt;0,8,IF(VALUE(I902)&gt;0,7,IF(VALUE(H902)&gt;0,6,IF(VALUE(G902)&gt;0,5,IF(VALUE(F902)&gt;0,4,IF(VALUE(E902)&gt;0,3,IF(VALUE(D902)&gt;0,2,1)))))))</f>
        <v>5</v>
      </c>
      <c r="O902" s="20" t="s">
        <v>54</v>
      </c>
      <c r="P902" s="1" t="s">
        <v>362</v>
      </c>
      <c r="Q902" s="1"/>
      <c r="R902" s="16"/>
      <c r="T902" s="7" t="str">
        <f>Tabela813[[#This Row],[NR]]&amp;" - "&amp;Tabela813[[#This Row],[Especificação]]</f>
        <v>1.7.1.3.51.0.0.00 - Transferências de Recursos do Sistema Único de Saúde - SUS - Repasses Fundo a Fundo - Bloco de Estruturação da Rede de Serviços Públicos de Saúde</v>
      </c>
      <c r="U902" s="7" t="str">
        <f>Tabela813[[#This Row],[NR]]&amp; " - "&amp;Tabela813[[#This Row],[Especificação]]</f>
        <v>1.7.1.3.51.0.0.00 - Transferências de Recursos do Sistema Único de Saúde - SUS - Repasses Fundo a Fundo - Bloco de Estruturação da Rede de Serviços Públicos de Saúde</v>
      </c>
    </row>
    <row r="903" spans="1:21" ht="45">
      <c r="A903" s="23"/>
      <c r="B903" s="29"/>
      <c r="C903" s="20" t="s">
        <v>781</v>
      </c>
      <c r="D903" s="20" t="s">
        <v>788</v>
      </c>
      <c r="E903" s="20" t="s">
        <v>781</v>
      </c>
      <c r="F903" s="20" t="s">
        <v>782</v>
      </c>
      <c r="G903" s="20" t="s">
        <v>809</v>
      </c>
      <c r="H903" s="20" t="s">
        <v>781</v>
      </c>
      <c r="I903" s="20" t="s">
        <v>784</v>
      </c>
      <c r="J903" s="20" t="s">
        <v>787</v>
      </c>
      <c r="K903" s="16" t="str">
        <f>IF(Tabela813[[#This Row],[C]]&lt;&gt;"",IF(Tabela813[[#This Row],[RED]]&lt;&gt;"",(Tabela813[[#This Row],[RED]] &amp; "."),"") &amp; CONCATENATE(Tabela813[[#This Row],[C]],".",Tabela813[[#This Row],[O]],".",Tabela813[[#This Row],[E]],".",Tabela813[[#This Row],[D1]],".",Tabela813[[#This Row],[D2]],".",Tabela813[[#This Row],[D3]],".",Tabela813[[#This Row],[T]],".",Tabela813[[#This Row],[D4]]),"")</f>
        <v>1.7.1.3.51.1.0.00</v>
      </c>
      <c r="L903" s="21" t="s">
        <v>363</v>
      </c>
      <c r="M903" s="16" t="str">
        <f t="shared" si="14"/>
        <v>S</v>
      </c>
      <c r="N903" s="16">
        <f>IF(VALUE(Tabela813[[#This Row],[RED]]) &gt; 0,1,0) + IF(VALUE(J903)&gt;0,8,IF(VALUE(I903)&gt;0,7,IF(VALUE(H903)&gt;0,6,IF(VALUE(G903)&gt;0,5,IF(VALUE(F903)&gt;0,4,IF(VALUE(E903)&gt;0,3,IF(VALUE(D903)&gt;0,2,1)))))))</f>
        <v>6</v>
      </c>
      <c r="O903" s="20" t="s">
        <v>54</v>
      </c>
      <c r="P903" s="1" t="s">
        <v>364</v>
      </c>
      <c r="Q903" s="1"/>
      <c r="R903" s="16"/>
      <c r="T903" s="7" t="str">
        <f>Tabela813[[#This Row],[NR]]&amp;" - "&amp;Tabela813[[#This Row],[Especificação]]</f>
        <v>1.7.1.3.51.1.0.00 - Transferências de Recursos do Bloco de Estruturação da Rede de Serviços Públicos de Saúde - Atenção Primária</v>
      </c>
      <c r="U903" s="7" t="str">
        <f>Tabela813[[#This Row],[NR]]&amp; " - "&amp;Tabela813[[#This Row],[Especificação]]</f>
        <v>1.7.1.3.51.1.0.00 - Transferências de Recursos do Bloco de Estruturação da Rede de Serviços Públicos de Saúde - Atenção Primária</v>
      </c>
    </row>
    <row r="904" spans="1:21" ht="45">
      <c r="A904" s="23"/>
      <c r="B904" s="29"/>
      <c r="C904" s="20" t="s">
        <v>781</v>
      </c>
      <c r="D904" s="20" t="s">
        <v>788</v>
      </c>
      <c r="E904" s="20" t="s">
        <v>781</v>
      </c>
      <c r="F904" s="20" t="s">
        <v>782</v>
      </c>
      <c r="G904" s="20" t="s">
        <v>809</v>
      </c>
      <c r="H904" s="20" t="s">
        <v>781</v>
      </c>
      <c r="I904" s="20" t="s">
        <v>781</v>
      </c>
      <c r="J904" s="20" t="s">
        <v>787</v>
      </c>
      <c r="K904" s="16" t="str">
        <f>IF(Tabela813[[#This Row],[C]]&lt;&gt;"",IF(Tabela813[[#This Row],[RED]]&lt;&gt;"",(Tabela813[[#This Row],[RED]] &amp; "."),"") &amp; CONCATENATE(Tabela813[[#This Row],[C]],".",Tabela813[[#This Row],[O]],".",Tabela813[[#This Row],[E]],".",Tabela813[[#This Row],[D1]],".",Tabela813[[#This Row],[D2]],".",Tabela813[[#This Row],[D3]],".",Tabela813[[#This Row],[T]],".",Tabela813[[#This Row],[D4]]),"")</f>
        <v>1.7.1.3.51.1.1.00</v>
      </c>
      <c r="L904" s="21" t="s">
        <v>767</v>
      </c>
      <c r="M904" s="16" t="str">
        <f t="shared" si="14"/>
        <v>S</v>
      </c>
      <c r="N904" s="16">
        <f>IF(VALUE(Tabela813[[#This Row],[RED]]) &gt; 0,1,0) + IF(VALUE(J904)&gt;0,8,IF(VALUE(I904)&gt;0,7,IF(VALUE(H904)&gt;0,6,IF(VALUE(G904)&gt;0,5,IF(VALUE(F904)&gt;0,4,IF(VALUE(E904)&gt;0,3,IF(VALUE(D904)&gt;0,2,1)))))))</f>
        <v>7</v>
      </c>
      <c r="O904" s="20" t="s">
        <v>54</v>
      </c>
      <c r="P904" s="1" t="s">
        <v>364</v>
      </c>
      <c r="Q904" s="1"/>
      <c r="R904" s="16"/>
      <c r="T904" s="7" t="str">
        <f>Tabela813[[#This Row],[NR]]&amp;" - "&amp;Tabela813[[#This Row],[Especificação]]</f>
        <v>1.7.1.3.51.1.1.00 - Transferências de Recursos do Bloco de Estruturação da Rede de Serviços Públicos de Saúde - Atenção Primária - Principal</v>
      </c>
      <c r="U904" s="7" t="str">
        <f>Tabela813[[#This Row],[NR]]&amp; " - "&amp;Tabela813[[#This Row],[Especificação]]</f>
        <v>1.7.1.3.51.1.1.00 - Transferências de Recursos do Bloco de Estruturação da Rede de Serviços Públicos de Saúde - Atenção Primária - Principal</v>
      </c>
    </row>
    <row r="905" spans="1:21" ht="45">
      <c r="A905" s="23"/>
      <c r="B905" s="29"/>
      <c r="C905" s="20" t="s">
        <v>781</v>
      </c>
      <c r="D905" s="20" t="s">
        <v>788</v>
      </c>
      <c r="E905" s="20" t="s">
        <v>781</v>
      </c>
      <c r="F905" s="20" t="s">
        <v>782</v>
      </c>
      <c r="G905" s="20" t="s">
        <v>809</v>
      </c>
      <c r="H905" s="20" t="s">
        <v>781</v>
      </c>
      <c r="I905" s="20" t="s">
        <v>781</v>
      </c>
      <c r="J905" s="20" t="s">
        <v>783</v>
      </c>
      <c r="K905" s="16" t="str">
        <f>IF(Tabela813[[#This Row],[C]]&lt;&gt;"",IF(Tabela813[[#This Row],[RED]]&lt;&gt;"",(Tabela813[[#This Row],[RED]] &amp; "."),"") &amp; CONCATENATE(Tabela813[[#This Row],[C]],".",Tabela813[[#This Row],[O]],".",Tabela813[[#This Row],[E]],".",Tabela813[[#This Row],[D1]],".",Tabela813[[#This Row],[D2]],".",Tabela813[[#This Row],[D3]],".",Tabela813[[#This Row],[T]],".",Tabela813[[#This Row],[D4]]),"")</f>
        <v>1.7.1.3.51.1.1.01</v>
      </c>
      <c r="L905" s="21" t="s">
        <v>767</v>
      </c>
      <c r="M905" s="16" t="str">
        <f t="shared" si="14"/>
        <v>A</v>
      </c>
      <c r="N905" s="16">
        <f>IF(VALUE(Tabela813[[#This Row],[RED]]) &gt; 0,1,0) + IF(VALUE(J905)&gt;0,8,IF(VALUE(I905)&gt;0,7,IF(VALUE(H905)&gt;0,6,IF(VALUE(G905)&gt;0,5,IF(VALUE(F905)&gt;0,4,IF(VALUE(E905)&gt;0,3,IF(VALUE(D905)&gt;0,2,1)))))))</f>
        <v>8</v>
      </c>
      <c r="O905" s="20" t="s">
        <v>1425</v>
      </c>
      <c r="P905" s="1" t="s">
        <v>364</v>
      </c>
      <c r="Q905" s="1"/>
      <c r="R905" s="16"/>
      <c r="T905" s="7" t="str">
        <f>Tabela813[[#This Row],[NR]]&amp;" - "&amp;Tabela813[[#This Row],[Especificação]]</f>
        <v>1.7.1.3.51.1.1.01 - Transferências de Recursos do Bloco de Estruturação da Rede de Serviços Públicos de Saúde - Atenção Primária - Principal</v>
      </c>
      <c r="U905" s="7" t="str">
        <f>Tabela813[[#This Row],[NR]]&amp; " - "&amp;Tabela813[[#This Row],[Especificação]]</f>
        <v>1.7.1.3.51.1.1.01 - Transferências de Recursos do Bloco de Estruturação da Rede de Serviços Públicos de Saúde - Atenção Primária - Principal</v>
      </c>
    </row>
    <row r="906" spans="1:21" ht="45">
      <c r="A906" s="23"/>
      <c r="B906" s="29"/>
      <c r="C906" s="20" t="s">
        <v>781</v>
      </c>
      <c r="D906" s="20" t="s">
        <v>788</v>
      </c>
      <c r="E906" s="20" t="s">
        <v>781</v>
      </c>
      <c r="F906" s="20" t="s">
        <v>782</v>
      </c>
      <c r="G906" s="20" t="s">
        <v>809</v>
      </c>
      <c r="H906" s="20" t="s">
        <v>781</v>
      </c>
      <c r="I906" s="20" t="s">
        <v>781</v>
      </c>
      <c r="J906" s="20" t="s">
        <v>785</v>
      </c>
      <c r="K906" s="16" t="str">
        <f>IF(Tabela813[[#This Row],[C]]&lt;&gt;"",IF(Tabela813[[#This Row],[RED]]&lt;&gt;"",(Tabela813[[#This Row],[RED]] &amp; "."),"") &amp; CONCATENATE(Tabela813[[#This Row],[C]],".",Tabela813[[#This Row],[O]],".",Tabela813[[#This Row],[E]],".",Tabela813[[#This Row],[D1]],".",Tabela813[[#This Row],[D2]],".",Tabela813[[#This Row],[D3]],".",Tabela813[[#This Row],[T]],".",Tabela813[[#This Row],[D4]]),"")</f>
        <v>1.7.1.3.51.1.1.02</v>
      </c>
      <c r="L906" s="21" t="s">
        <v>2518</v>
      </c>
      <c r="M906" s="16" t="str">
        <f t="shared" si="14"/>
        <v>A</v>
      </c>
      <c r="N906" s="16">
        <f>IF(VALUE(Tabela813[[#This Row],[RED]]) &gt; 0,1,0) + IF(VALUE(J906)&gt;0,8,IF(VALUE(I906)&gt;0,7,IF(VALUE(H906)&gt;0,6,IF(VALUE(G906)&gt;0,5,IF(VALUE(F906)&gt;0,4,IF(VALUE(E906)&gt;0,3,IF(VALUE(D906)&gt;0,2,1)))))))</f>
        <v>8</v>
      </c>
      <c r="O906" s="20" t="s">
        <v>1425</v>
      </c>
      <c r="P906" s="1" t="s">
        <v>2799</v>
      </c>
      <c r="Q906" s="1"/>
      <c r="R906" s="16"/>
      <c r="T906" s="7" t="str">
        <f>Tabela813[[#This Row],[NR]]&amp;" - "&amp;Tabela813[[#This Row],[Especificação]]</f>
        <v>1.7.1.3.51.1.1.02 - Transferências de Recursos do Bloco de Estruturação da Rede de Serviços Públicos de Saúde - Atenção Primária - Principal - Transferências da União Decorrentes de Emendas Parlamentares Individuais - Finalidade Definida</v>
      </c>
      <c r="U906" s="7" t="str">
        <f>Tabela813[[#This Row],[NR]]&amp; " - "&amp;Tabela813[[#This Row],[Especificação]]</f>
        <v>1.7.1.3.51.1.1.02 - Transferências de Recursos do Bloco de Estruturação da Rede de Serviços Públicos de Saúde - Atenção Primária - Principal - Transferências da União Decorrentes de Emendas Parlamentares Individuais - Finalidade Definida</v>
      </c>
    </row>
    <row r="907" spans="1:21" ht="45">
      <c r="A907" s="23"/>
      <c r="B907" s="29"/>
      <c r="C907" s="20" t="s">
        <v>781</v>
      </c>
      <c r="D907" s="20" t="s">
        <v>788</v>
      </c>
      <c r="E907" s="20" t="s">
        <v>781</v>
      </c>
      <c r="F907" s="20" t="s">
        <v>782</v>
      </c>
      <c r="G907" s="20" t="s">
        <v>809</v>
      </c>
      <c r="H907" s="20" t="s">
        <v>781</v>
      </c>
      <c r="I907" s="20" t="s">
        <v>781</v>
      </c>
      <c r="J907" s="20" t="s">
        <v>794</v>
      </c>
      <c r="K907" s="16" t="str">
        <f>IF(Tabela813[[#This Row],[C]]&lt;&gt;"",IF(Tabela813[[#This Row],[RED]]&lt;&gt;"",(Tabela813[[#This Row],[RED]] &amp; "."),"") &amp; CONCATENATE(Tabela813[[#This Row],[C]],".",Tabela813[[#This Row],[O]],".",Tabela813[[#This Row],[E]],".",Tabela813[[#This Row],[D1]],".",Tabela813[[#This Row],[D2]],".",Tabela813[[#This Row],[D3]],".",Tabela813[[#This Row],[T]],".",Tabela813[[#This Row],[D4]]),"")</f>
        <v>1.7.1.3.51.1.1.03</v>
      </c>
      <c r="L907" s="21" t="s">
        <v>2519</v>
      </c>
      <c r="M907" s="16" t="str">
        <f t="shared" si="14"/>
        <v>A</v>
      </c>
      <c r="N907" s="16">
        <f>IF(VALUE(Tabela813[[#This Row],[RED]]) &gt; 0,1,0) + IF(VALUE(J907)&gt;0,8,IF(VALUE(I907)&gt;0,7,IF(VALUE(H907)&gt;0,6,IF(VALUE(G907)&gt;0,5,IF(VALUE(F907)&gt;0,4,IF(VALUE(E907)&gt;0,3,IF(VALUE(D907)&gt;0,2,1)))))))</f>
        <v>8</v>
      </c>
      <c r="O907" s="20" t="s">
        <v>1425</v>
      </c>
      <c r="P907" s="1" t="s">
        <v>4178</v>
      </c>
      <c r="Q907" s="1"/>
      <c r="R907" s="16"/>
      <c r="T907" s="7" t="str">
        <f>Tabela813[[#This Row],[NR]]&amp;" - "&amp;Tabela813[[#This Row],[Especificação]]</f>
        <v>1.7.1.3.51.1.1.03 - Transferências de Recursos do Bloco de Estruturação da Rede de Serviços Públicos de Saúde - Atenção Primária - Principal - Transferências da União Decorrentes de Emendas Parlamentares de Bancada</v>
      </c>
      <c r="U907" s="7" t="str">
        <f>Tabela813[[#This Row],[NR]]&amp; " - "&amp;Tabela813[[#This Row],[Especificação]]</f>
        <v>1.7.1.3.51.1.1.03 - Transferências de Recursos do Bloco de Estruturação da Rede de Serviços Públicos de Saúde - Atenção Primária - Principal - Transferências da União Decorrentes de Emendas Parlamentares de Bancada</v>
      </c>
    </row>
    <row r="908" spans="1:21" ht="45">
      <c r="A908" s="23"/>
      <c r="B908" s="29"/>
      <c r="C908" s="20" t="s">
        <v>781</v>
      </c>
      <c r="D908" s="20" t="s">
        <v>788</v>
      </c>
      <c r="E908" s="20" t="s">
        <v>781</v>
      </c>
      <c r="F908" s="20" t="s">
        <v>782</v>
      </c>
      <c r="G908" s="20" t="s">
        <v>809</v>
      </c>
      <c r="H908" s="20" t="s">
        <v>790</v>
      </c>
      <c r="I908" s="20" t="s">
        <v>784</v>
      </c>
      <c r="J908" s="20" t="s">
        <v>787</v>
      </c>
      <c r="K908" s="16" t="str">
        <f>IF(Tabela813[[#This Row],[C]]&lt;&gt;"",IF(Tabela813[[#This Row],[RED]]&lt;&gt;"",(Tabela813[[#This Row],[RED]] &amp; "."),"") &amp; CONCATENATE(Tabela813[[#This Row],[C]],".",Tabela813[[#This Row],[O]],".",Tabela813[[#This Row],[E]],".",Tabela813[[#This Row],[D1]],".",Tabela813[[#This Row],[D2]],".",Tabela813[[#This Row],[D3]],".",Tabela813[[#This Row],[T]],".",Tabela813[[#This Row],[D4]]),"")</f>
        <v>1.7.1.3.51.2.0.00</v>
      </c>
      <c r="L908" s="21" t="s">
        <v>365</v>
      </c>
      <c r="M908" s="16" t="str">
        <f t="shared" si="14"/>
        <v>S</v>
      </c>
      <c r="N908" s="16">
        <f>IF(VALUE(Tabela813[[#This Row],[RED]]) &gt; 0,1,0) + IF(VALUE(J908)&gt;0,8,IF(VALUE(I908)&gt;0,7,IF(VALUE(H908)&gt;0,6,IF(VALUE(G908)&gt;0,5,IF(VALUE(F908)&gt;0,4,IF(VALUE(E908)&gt;0,3,IF(VALUE(D908)&gt;0,2,1)))))))</f>
        <v>6</v>
      </c>
      <c r="O908" s="20" t="s">
        <v>54</v>
      </c>
      <c r="P908" s="1" t="s">
        <v>366</v>
      </c>
      <c r="Q908" s="1"/>
      <c r="R908" s="16"/>
      <c r="T908" s="7" t="str">
        <f>Tabela813[[#This Row],[NR]]&amp;" - "&amp;Tabela813[[#This Row],[Especificação]]</f>
        <v>1.7.1.3.51.2.0.00 - Transferências de Recursos do Bloco de Estruturação da Rede de Serviços Públicos de Saúde - Atenção Especializada</v>
      </c>
      <c r="U908" s="7" t="str">
        <f>Tabela813[[#This Row],[NR]]&amp; " - "&amp;Tabela813[[#This Row],[Especificação]]</f>
        <v>1.7.1.3.51.2.0.00 - Transferências de Recursos do Bloco de Estruturação da Rede de Serviços Públicos de Saúde - Atenção Especializada</v>
      </c>
    </row>
    <row r="909" spans="1:21" ht="45">
      <c r="A909" s="23"/>
      <c r="B909" s="29"/>
      <c r="C909" s="20" t="s">
        <v>781</v>
      </c>
      <c r="D909" s="20" t="s">
        <v>788</v>
      </c>
      <c r="E909" s="20" t="s">
        <v>781</v>
      </c>
      <c r="F909" s="20" t="s">
        <v>782</v>
      </c>
      <c r="G909" s="20" t="s">
        <v>809</v>
      </c>
      <c r="H909" s="20" t="s">
        <v>790</v>
      </c>
      <c r="I909" s="20" t="s">
        <v>781</v>
      </c>
      <c r="J909" s="20" t="s">
        <v>787</v>
      </c>
      <c r="K909" s="16" t="str">
        <f>IF(Tabela813[[#This Row],[C]]&lt;&gt;"",IF(Tabela813[[#This Row],[RED]]&lt;&gt;"",(Tabela813[[#This Row],[RED]] &amp; "."),"") &amp; CONCATENATE(Tabela813[[#This Row],[C]],".",Tabela813[[#This Row],[O]],".",Tabela813[[#This Row],[E]],".",Tabela813[[#This Row],[D1]],".",Tabela813[[#This Row],[D2]],".",Tabela813[[#This Row],[D3]],".",Tabela813[[#This Row],[T]],".",Tabela813[[#This Row],[D4]]),"")</f>
        <v>1.7.1.3.51.2.1.00</v>
      </c>
      <c r="L909" s="21" t="s">
        <v>768</v>
      </c>
      <c r="M909" s="16" t="str">
        <f t="shared" si="14"/>
        <v>S</v>
      </c>
      <c r="N909" s="16">
        <f>IF(VALUE(Tabela813[[#This Row],[RED]]) &gt; 0,1,0) + IF(VALUE(J909)&gt;0,8,IF(VALUE(I909)&gt;0,7,IF(VALUE(H909)&gt;0,6,IF(VALUE(G909)&gt;0,5,IF(VALUE(F909)&gt;0,4,IF(VALUE(E909)&gt;0,3,IF(VALUE(D909)&gt;0,2,1)))))))</f>
        <v>7</v>
      </c>
      <c r="O909" s="20" t="s">
        <v>54</v>
      </c>
      <c r="P909" s="1" t="s">
        <v>366</v>
      </c>
      <c r="Q909" s="1"/>
      <c r="R909" s="16"/>
      <c r="T909" s="7" t="str">
        <f>Tabela813[[#This Row],[NR]]&amp;" - "&amp;Tabela813[[#This Row],[Especificação]]</f>
        <v>1.7.1.3.51.2.1.00 - Transferências de Recursos do Bloco de Estruturação da Rede de Serviços Públicos de Saúde - Atenção Especializada - Principal</v>
      </c>
      <c r="U909" s="7" t="str">
        <f>Tabela813[[#This Row],[NR]]&amp; " - "&amp;Tabela813[[#This Row],[Especificação]]</f>
        <v>1.7.1.3.51.2.1.00 - Transferências de Recursos do Bloco de Estruturação da Rede de Serviços Públicos de Saúde - Atenção Especializada - Principal</v>
      </c>
    </row>
    <row r="910" spans="1:21" ht="45">
      <c r="A910" s="23"/>
      <c r="B910" s="29"/>
      <c r="C910" s="20" t="s">
        <v>781</v>
      </c>
      <c r="D910" s="20" t="s">
        <v>788</v>
      </c>
      <c r="E910" s="20" t="s">
        <v>781</v>
      </c>
      <c r="F910" s="20" t="s">
        <v>782</v>
      </c>
      <c r="G910" s="20" t="s">
        <v>809</v>
      </c>
      <c r="H910" s="20" t="s">
        <v>790</v>
      </c>
      <c r="I910" s="20" t="s">
        <v>781</v>
      </c>
      <c r="J910" s="20" t="s">
        <v>783</v>
      </c>
      <c r="K910" s="16" t="str">
        <f>IF(Tabela813[[#This Row],[C]]&lt;&gt;"",IF(Tabela813[[#This Row],[RED]]&lt;&gt;"",(Tabela813[[#This Row],[RED]] &amp; "."),"") &amp; CONCATENATE(Tabela813[[#This Row],[C]],".",Tabela813[[#This Row],[O]],".",Tabela813[[#This Row],[E]],".",Tabela813[[#This Row],[D1]],".",Tabela813[[#This Row],[D2]],".",Tabela813[[#This Row],[D3]],".",Tabela813[[#This Row],[T]],".",Tabela813[[#This Row],[D4]]),"")</f>
        <v>1.7.1.3.51.2.1.01</v>
      </c>
      <c r="L910" s="21" t="s">
        <v>768</v>
      </c>
      <c r="M910" s="16" t="str">
        <f t="shared" si="14"/>
        <v>A</v>
      </c>
      <c r="N910" s="16">
        <f>IF(VALUE(Tabela813[[#This Row],[RED]]) &gt; 0,1,0) + IF(VALUE(J910)&gt;0,8,IF(VALUE(I910)&gt;0,7,IF(VALUE(H910)&gt;0,6,IF(VALUE(G910)&gt;0,5,IF(VALUE(F910)&gt;0,4,IF(VALUE(E910)&gt;0,3,IF(VALUE(D910)&gt;0,2,1)))))))</f>
        <v>8</v>
      </c>
      <c r="O910" s="20" t="s">
        <v>1425</v>
      </c>
      <c r="P910" s="1" t="s">
        <v>366</v>
      </c>
      <c r="Q910" s="1"/>
      <c r="R910" s="16"/>
      <c r="T910" s="7" t="str">
        <f>Tabela813[[#This Row],[NR]]&amp;" - "&amp;Tabela813[[#This Row],[Especificação]]</f>
        <v>1.7.1.3.51.2.1.01 - Transferências de Recursos do Bloco de Estruturação da Rede de Serviços Públicos de Saúde - Atenção Especializada - Principal</v>
      </c>
      <c r="U910" s="7" t="str">
        <f>Tabela813[[#This Row],[NR]]&amp; " - "&amp;Tabela813[[#This Row],[Especificação]]</f>
        <v>1.7.1.3.51.2.1.01 - Transferências de Recursos do Bloco de Estruturação da Rede de Serviços Públicos de Saúde - Atenção Especializada - Principal</v>
      </c>
    </row>
    <row r="911" spans="1:21" ht="60">
      <c r="A911" s="23"/>
      <c r="B911" s="29"/>
      <c r="C911" s="20" t="s">
        <v>781</v>
      </c>
      <c r="D911" s="20" t="s">
        <v>788</v>
      </c>
      <c r="E911" s="20" t="s">
        <v>781</v>
      </c>
      <c r="F911" s="20" t="s">
        <v>782</v>
      </c>
      <c r="G911" s="20" t="s">
        <v>809</v>
      </c>
      <c r="H911" s="20" t="s">
        <v>790</v>
      </c>
      <c r="I911" s="20" t="s">
        <v>781</v>
      </c>
      <c r="J911" s="20" t="s">
        <v>785</v>
      </c>
      <c r="K911" s="16" t="str">
        <f>IF(Tabela813[[#This Row],[C]]&lt;&gt;"",IF(Tabela813[[#This Row],[RED]]&lt;&gt;"",(Tabela813[[#This Row],[RED]] &amp; "."),"") &amp; CONCATENATE(Tabela813[[#This Row],[C]],".",Tabela813[[#This Row],[O]],".",Tabela813[[#This Row],[E]],".",Tabela813[[#This Row],[D1]],".",Tabela813[[#This Row],[D2]],".",Tabela813[[#This Row],[D3]],".",Tabela813[[#This Row],[T]],".",Tabela813[[#This Row],[D4]]),"")</f>
        <v>1.7.1.3.51.2.1.02</v>
      </c>
      <c r="L911" s="21" t="s">
        <v>2520</v>
      </c>
      <c r="M911" s="16" t="str">
        <f t="shared" si="14"/>
        <v>A</v>
      </c>
      <c r="N911" s="16">
        <f>IF(VALUE(Tabela813[[#This Row],[RED]]) &gt; 0,1,0) + IF(VALUE(J911)&gt;0,8,IF(VALUE(I911)&gt;0,7,IF(VALUE(H911)&gt;0,6,IF(VALUE(G911)&gt;0,5,IF(VALUE(F911)&gt;0,4,IF(VALUE(E911)&gt;0,3,IF(VALUE(D911)&gt;0,2,1)))))))</f>
        <v>8</v>
      </c>
      <c r="O911" s="20" t="s">
        <v>1425</v>
      </c>
      <c r="P911" s="1" t="s">
        <v>2799</v>
      </c>
      <c r="Q911" s="1"/>
      <c r="R911" s="16"/>
      <c r="T911" s="7" t="str">
        <f>Tabela813[[#This Row],[NR]]&amp;" - "&amp;Tabela813[[#This Row],[Especificação]]</f>
        <v>1.7.1.3.51.2.1.02 - Transferências de Recursos do Bloco de Estruturação da Rede de Serviços Públicos de Saúde - Atenção Especializada - Principal - Transferências da União Decorrentes de Emendas Parlamentares Individuais - Finalidade Definida</v>
      </c>
      <c r="U911" s="7" t="str">
        <f>Tabela813[[#This Row],[NR]]&amp; " - "&amp;Tabela813[[#This Row],[Especificação]]</f>
        <v>1.7.1.3.51.2.1.02 - Transferências de Recursos do Bloco de Estruturação da Rede de Serviços Públicos de Saúde - Atenção Especializada - Principal - Transferências da União Decorrentes de Emendas Parlamentares Individuais - Finalidade Definida</v>
      </c>
    </row>
    <row r="912" spans="1:21" ht="45">
      <c r="A912" s="23"/>
      <c r="B912" s="29"/>
      <c r="C912" s="20" t="s">
        <v>781</v>
      </c>
      <c r="D912" s="20" t="s">
        <v>788</v>
      </c>
      <c r="E912" s="20" t="s">
        <v>781</v>
      </c>
      <c r="F912" s="20" t="s">
        <v>782</v>
      </c>
      <c r="G912" s="20" t="s">
        <v>809</v>
      </c>
      <c r="H912" s="20" t="s">
        <v>790</v>
      </c>
      <c r="I912" s="20" t="s">
        <v>781</v>
      </c>
      <c r="J912" s="20" t="s">
        <v>794</v>
      </c>
      <c r="K912" s="16" t="str">
        <f>IF(Tabela813[[#This Row],[C]]&lt;&gt;"",IF(Tabela813[[#This Row],[RED]]&lt;&gt;"",(Tabela813[[#This Row],[RED]] &amp; "."),"") &amp; CONCATENATE(Tabela813[[#This Row],[C]],".",Tabela813[[#This Row],[O]],".",Tabela813[[#This Row],[E]],".",Tabela813[[#This Row],[D1]],".",Tabela813[[#This Row],[D2]],".",Tabela813[[#This Row],[D3]],".",Tabela813[[#This Row],[T]],".",Tabela813[[#This Row],[D4]]),"")</f>
        <v>1.7.1.3.51.2.1.03</v>
      </c>
      <c r="L912" s="21" t="s">
        <v>2521</v>
      </c>
      <c r="M912" s="16" t="str">
        <f t="shared" si="14"/>
        <v>A</v>
      </c>
      <c r="N912" s="16">
        <f>IF(VALUE(Tabela813[[#This Row],[RED]]) &gt; 0,1,0) + IF(VALUE(J912)&gt;0,8,IF(VALUE(I912)&gt;0,7,IF(VALUE(H912)&gt;0,6,IF(VALUE(G912)&gt;0,5,IF(VALUE(F912)&gt;0,4,IF(VALUE(E912)&gt;0,3,IF(VALUE(D912)&gt;0,2,1)))))))</f>
        <v>8</v>
      </c>
      <c r="O912" s="20" t="s">
        <v>1425</v>
      </c>
      <c r="P912" s="1" t="s">
        <v>4178</v>
      </c>
      <c r="Q912" s="1"/>
      <c r="R912" s="16"/>
      <c r="T912" s="7" t="str">
        <f>Tabela813[[#This Row],[NR]]&amp;" - "&amp;Tabela813[[#This Row],[Especificação]]</f>
        <v>1.7.1.3.51.2.1.03 - Transferências de Recursos do Bloco de Estruturação da Rede de Serviços Públicos de Saúde - Atenção Especializada - Principal - Transferências da União Decorrentes de Emendas Parlamentares de Bancada</v>
      </c>
      <c r="U912" s="7" t="str">
        <f>Tabela813[[#This Row],[NR]]&amp; " - "&amp;Tabela813[[#This Row],[Especificação]]</f>
        <v>1.7.1.3.51.2.1.03 - Transferências de Recursos do Bloco de Estruturação da Rede de Serviços Públicos de Saúde - Atenção Especializada - Principal - Transferências da União Decorrentes de Emendas Parlamentares de Bancada</v>
      </c>
    </row>
    <row r="913" spans="1:21" ht="45">
      <c r="A913" s="23"/>
      <c r="B913" s="29"/>
      <c r="C913" s="20" t="s">
        <v>781</v>
      </c>
      <c r="D913" s="20" t="s">
        <v>788</v>
      </c>
      <c r="E913" s="20" t="s">
        <v>781</v>
      </c>
      <c r="F913" s="20" t="s">
        <v>782</v>
      </c>
      <c r="G913" s="20" t="s">
        <v>809</v>
      </c>
      <c r="H913" s="20" t="s">
        <v>782</v>
      </c>
      <c r="I913" s="20" t="s">
        <v>784</v>
      </c>
      <c r="J913" s="20" t="s">
        <v>787</v>
      </c>
      <c r="K913" s="16" t="str">
        <f>IF(Tabela813[[#This Row],[C]]&lt;&gt;"",IF(Tabela813[[#This Row],[RED]]&lt;&gt;"",(Tabela813[[#This Row],[RED]] &amp; "."),"") &amp; CONCATENATE(Tabela813[[#This Row],[C]],".",Tabela813[[#This Row],[O]],".",Tabela813[[#This Row],[E]],".",Tabela813[[#This Row],[D1]],".",Tabela813[[#This Row],[D2]],".",Tabela813[[#This Row],[D3]],".",Tabela813[[#This Row],[T]],".",Tabela813[[#This Row],[D4]]),"")</f>
        <v>1.7.1.3.51.3.0.00</v>
      </c>
      <c r="L913" s="21" t="s">
        <v>367</v>
      </c>
      <c r="M913" s="16" t="str">
        <f t="shared" si="14"/>
        <v>S</v>
      </c>
      <c r="N913" s="16">
        <f>IF(VALUE(Tabela813[[#This Row],[RED]]) &gt; 0,1,0) + IF(VALUE(J913)&gt;0,8,IF(VALUE(I913)&gt;0,7,IF(VALUE(H913)&gt;0,6,IF(VALUE(G913)&gt;0,5,IF(VALUE(F913)&gt;0,4,IF(VALUE(E913)&gt;0,3,IF(VALUE(D913)&gt;0,2,1)))))))</f>
        <v>6</v>
      </c>
      <c r="O913" s="20" t="s">
        <v>54</v>
      </c>
      <c r="P913" s="1" t="s">
        <v>368</v>
      </c>
      <c r="Q913" s="1"/>
      <c r="R913" s="16"/>
      <c r="T913" s="7" t="str">
        <f>Tabela813[[#This Row],[NR]]&amp;" - "&amp;Tabela813[[#This Row],[Especificação]]</f>
        <v>1.7.1.3.51.3.0.00 - Transferências de Recursos do Bloco de Estruturação da Rede de Serviços Públicos de Saúde - Vigilância em Saúde</v>
      </c>
      <c r="U913" s="7" t="str">
        <f>Tabela813[[#This Row],[NR]]&amp; " - "&amp;Tabela813[[#This Row],[Especificação]]</f>
        <v>1.7.1.3.51.3.0.00 - Transferências de Recursos do Bloco de Estruturação da Rede de Serviços Públicos de Saúde - Vigilância em Saúde</v>
      </c>
    </row>
    <row r="914" spans="1:21" ht="45">
      <c r="A914" s="23"/>
      <c r="B914" s="29"/>
      <c r="C914" s="20" t="s">
        <v>781</v>
      </c>
      <c r="D914" s="20" t="s">
        <v>788</v>
      </c>
      <c r="E914" s="20" t="s">
        <v>781</v>
      </c>
      <c r="F914" s="20" t="s">
        <v>782</v>
      </c>
      <c r="G914" s="20" t="s">
        <v>809</v>
      </c>
      <c r="H914" s="20" t="s">
        <v>782</v>
      </c>
      <c r="I914" s="20" t="s">
        <v>781</v>
      </c>
      <c r="J914" s="20" t="s">
        <v>787</v>
      </c>
      <c r="K914" s="16" t="str">
        <f>IF(Tabela813[[#This Row],[C]]&lt;&gt;"",IF(Tabela813[[#This Row],[RED]]&lt;&gt;"",(Tabela813[[#This Row],[RED]] &amp; "."),"") &amp; CONCATENATE(Tabela813[[#This Row],[C]],".",Tabela813[[#This Row],[O]],".",Tabela813[[#This Row],[E]],".",Tabela813[[#This Row],[D1]],".",Tabela813[[#This Row],[D2]],".",Tabela813[[#This Row],[D3]],".",Tabela813[[#This Row],[T]],".",Tabela813[[#This Row],[D4]]),"")</f>
        <v>1.7.1.3.51.3.1.00</v>
      </c>
      <c r="L914" s="21" t="s">
        <v>769</v>
      </c>
      <c r="M914" s="16" t="str">
        <f t="shared" si="14"/>
        <v>S</v>
      </c>
      <c r="N914" s="16">
        <f>IF(VALUE(Tabela813[[#This Row],[RED]]) &gt; 0,1,0) + IF(VALUE(J914)&gt;0,8,IF(VALUE(I914)&gt;0,7,IF(VALUE(H914)&gt;0,6,IF(VALUE(G914)&gt;0,5,IF(VALUE(F914)&gt;0,4,IF(VALUE(E914)&gt;0,3,IF(VALUE(D914)&gt;0,2,1)))))))</f>
        <v>7</v>
      </c>
      <c r="O914" s="20" t="s">
        <v>54</v>
      </c>
      <c r="P914" s="1" t="s">
        <v>368</v>
      </c>
      <c r="Q914" s="1"/>
      <c r="R914" s="16"/>
      <c r="T914" s="7" t="str">
        <f>Tabela813[[#This Row],[NR]]&amp;" - "&amp;Tabela813[[#This Row],[Especificação]]</f>
        <v>1.7.1.3.51.3.1.00 - Transferências de Recursos do Bloco de Estruturação da Rede de Serviços Públicos de Saúde - Vigilância em Saúde - Principal</v>
      </c>
      <c r="U914" s="7" t="str">
        <f>Tabela813[[#This Row],[NR]]&amp; " - "&amp;Tabela813[[#This Row],[Especificação]]</f>
        <v>1.7.1.3.51.3.1.00 - Transferências de Recursos do Bloco de Estruturação da Rede de Serviços Públicos de Saúde - Vigilância em Saúde - Principal</v>
      </c>
    </row>
    <row r="915" spans="1:21" ht="45">
      <c r="A915" s="23"/>
      <c r="B915" s="29"/>
      <c r="C915" s="20" t="s">
        <v>781</v>
      </c>
      <c r="D915" s="20" t="s">
        <v>788</v>
      </c>
      <c r="E915" s="20" t="s">
        <v>781</v>
      </c>
      <c r="F915" s="20" t="s">
        <v>782</v>
      </c>
      <c r="G915" s="20" t="s">
        <v>809</v>
      </c>
      <c r="H915" s="20" t="s">
        <v>782</v>
      </c>
      <c r="I915" s="20" t="s">
        <v>781</v>
      </c>
      <c r="J915" s="20" t="s">
        <v>783</v>
      </c>
      <c r="K915" s="16" t="str">
        <f>IF(Tabela813[[#This Row],[C]]&lt;&gt;"",IF(Tabela813[[#This Row],[RED]]&lt;&gt;"",(Tabela813[[#This Row],[RED]] &amp; "."),"") &amp; CONCATENATE(Tabela813[[#This Row],[C]],".",Tabela813[[#This Row],[O]],".",Tabela813[[#This Row],[E]],".",Tabela813[[#This Row],[D1]],".",Tabela813[[#This Row],[D2]],".",Tabela813[[#This Row],[D3]],".",Tabela813[[#This Row],[T]],".",Tabela813[[#This Row],[D4]]),"")</f>
        <v>1.7.1.3.51.3.1.01</v>
      </c>
      <c r="L915" s="21" t="s">
        <v>769</v>
      </c>
      <c r="M915" s="16" t="str">
        <f t="shared" si="14"/>
        <v>A</v>
      </c>
      <c r="N915" s="16">
        <f>IF(VALUE(Tabela813[[#This Row],[RED]]) &gt; 0,1,0) + IF(VALUE(J915)&gt;0,8,IF(VALUE(I915)&gt;0,7,IF(VALUE(H915)&gt;0,6,IF(VALUE(G915)&gt;0,5,IF(VALUE(F915)&gt;0,4,IF(VALUE(E915)&gt;0,3,IF(VALUE(D915)&gt;0,2,1)))))))</f>
        <v>8</v>
      </c>
      <c r="O915" s="20" t="s">
        <v>1425</v>
      </c>
      <c r="P915" s="1" t="s">
        <v>368</v>
      </c>
      <c r="Q915" s="1"/>
      <c r="R915" s="16"/>
      <c r="T915" s="7" t="str">
        <f>Tabela813[[#This Row],[NR]]&amp;" - "&amp;Tabela813[[#This Row],[Especificação]]</f>
        <v>1.7.1.3.51.3.1.01 - Transferências de Recursos do Bloco de Estruturação da Rede de Serviços Públicos de Saúde - Vigilância em Saúde - Principal</v>
      </c>
      <c r="U915" s="7" t="str">
        <f>Tabela813[[#This Row],[NR]]&amp; " - "&amp;Tabela813[[#This Row],[Especificação]]</f>
        <v>1.7.1.3.51.3.1.01 - Transferências de Recursos do Bloco de Estruturação da Rede de Serviços Públicos de Saúde - Vigilância em Saúde - Principal</v>
      </c>
    </row>
    <row r="916" spans="1:21" ht="45">
      <c r="A916" s="302"/>
      <c r="B916" s="29"/>
      <c r="C916" s="20" t="s">
        <v>781</v>
      </c>
      <c r="D916" s="20" t="s">
        <v>788</v>
      </c>
      <c r="E916" s="20" t="s">
        <v>781</v>
      </c>
      <c r="F916" s="20" t="s">
        <v>782</v>
      </c>
      <c r="G916" s="20" t="s">
        <v>809</v>
      </c>
      <c r="H916" s="20" t="s">
        <v>782</v>
      </c>
      <c r="I916" s="20" t="s">
        <v>781</v>
      </c>
      <c r="J916" s="20" t="s">
        <v>785</v>
      </c>
      <c r="K916" s="16" t="str">
        <f>IF(Tabela813[[#This Row],[C]]&lt;&gt;"",IF(Tabela813[[#This Row],[RED]]&lt;&gt;"",(Tabela813[[#This Row],[RED]] &amp; "."),"") &amp; CONCATENATE(Tabela813[[#This Row],[C]],".",Tabela813[[#This Row],[O]],".",Tabela813[[#This Row],[E]],".",Tabela813[[#This Row],[D1]],".",Tabela813[[#This Row],[D2]],".",Tabela813[[#This Row],[D3]],".",Tabela813[[#This Row],[T]],".",Tabela813[[#This Row],[D4]]),"")</f>
        <v>1.7.1.3.51.3.1.02</v>
      </c>
      <c r="L916" s="21" t="s">
        <v>2522</v>
      </c>
      <c r="M916" s="16" t="str">
        <f t="shared" si="14"/>
        <v>A</v>
      </c>
      <c r="N916" s="16">
        <f>IF(VALUE(Tabela813[[#This Row],[RED]]) &gt; 0,1,0) + IF(VALUE(J916)&gt;0,8,IF(VALUE(I916)&gt;0,7,IF(VALUE(H916)&gt;0,6,IF(VALUE(G916)&gt;0,5,IF(VALUE(F916)&gt;0,4,IF(VALUE(E916)&gt;0,3,IF(VALUE(D916)&gt;0,2,1)))))))</f>
        <v>8</v>
      </c>
      <c r="O916" s="20" t="s">
        <v>1425</v>
      </c>
      <c r="P916" s="1" t="s">
        <v>2799</v>
      </c>
      <c r="Q916" s="1"/>
      <c r="R916" s="16"/>
      <c r="T916" s="7" t="str">
        <f>Tabela813[[#This Row],[NR]]&amp;" - "&amp;Tabela813[[#This Row],[Especificação]]</f>
        <v>1.7.1.3.51.3.1.02 - Transferências de Recursos do Bloco de Estruturação da Rede de Serviços Públicos de Saúde - Vigilância em Saúde - Principal Transferências da União Decorrentes de Emendas Parlamentares Individuais - Finalidade Definida</v>
      </c>
      <c r="U916" s="7" t="str">
        <f>Tabela813[[#This Row],[NR]]&amp; " - "&amp;Tabela813[[#This Row],[Especificação]]</f>
        <v>1.7.1.3.51.3.1.02 - Transferências de Recursos do Bloco de Estruturação da Rede de Serviços Públicos de Saúde - Vigilância em Saúde - Principal Transferências da União Decorrentes de Emendas Parlamentares Individuais - Finalidade Definida</v>
      </c>
    </row>
    <row r="917" spans="1:21" ht="45">
      <c r="A917" s="302"/>
      <c r="B917" s="29"/>
      <c r="C917" s="20" t="s">
        <v>781</v>
      </c>
      <c r="D917" s="20" t="s">
        <v>788</v>
      </c>
      <c r="E917" s="20" t="s">
        <v>781</v>
      </c>
      <c r="F917" s="20" t="s">
        <v>782</v>
      </c>
      <c r="G917" s="20" t="s">
        <v>809</v>
      </c>
      <c r="H917" s="20" t="s">
        <v>782</v>
      </c>
      <c r="I917" s="20" t="s">
        <v>781</v>
      </c>
      <c r="J917" s="20" t="s">
        <v>794</v>
      </c>
      <c r="K917" s="16" t="str">
        <f>IF(Tabela813[[#This Row],[C]]&lt;&gt;"",IF(Tabela813[[#This Row],[RED]]&lt;&gt;"",(Tabela813[[#This Row],[RED]] &amp; "."),"") &amp; CONCATENATE(Tabela813[[#This Row],[C]],".",Tabela813[[#This Row],[O]],".",Tabela813[[#This Row],[E]],".",Tabela813[[#This Row],[D1]],".",Tabela813[[#This Row],[D2]],".",Tabela813[[#This Row],[D3]],".",Tabela813[[#This Row],[T]],".",Tabela813[[#This Row],[D4]]),"")</f>
        <v>1.7.1.3.51.3.1.03</v>
      </c>
      <c r="L917" s="21" t="s">
        <v>2523</v>
      </c>
      <c r="M917" s="16" t="str">
        <f t="shared" si="14"/>
        <v>A</v>
      </c>
      <c r="N917" s="16">
        <f>IF(VALUE(Tabela813[[#This Row],[RED]]) &gt; 0,1,0) + IF(VALUE(J917)&gt;0,8,IF(VALUE(I917)&gt;0,7,IF(VALUE(H917)&gt;0,6,IF(VALUE(G917)&gt;0,5,IF(VALUE(F917)&gt;0,4,IF(VALUE(E917)&gt;0,3,IF(VALUE(D917)&gt;0,2,1)))))))</f>
        <v>8</v>
      </c>
      <c r="O917" s="20" t="s">
        <v>1425</v>
      </c>
      <c r="P917" s="1" t="s">
        <v>4178</v>
      </c>
      <c r="Q917" s="1"/>
      <c r="R917" s="16"/>
      <c r="T917" s="7" t="str">
        <f>Tabela813[[#This Row],[NR]]&amp;" - "&amp;Tabela813[[#This Row],[Especificação]]</f>
        <v>1.7.1.3.51.3.1.03 - Transferências de Recursos do Bloco de Estruturação da Rede de Serviços Públicos de Saúde - Vigilância em Saúde - Principal - Transferências da União Decorrentes de Emendas Parlamentares de Bancada</v>
      </c>
      <c r="U917" s="7" t="str">
        <f>Tabela813[[#This Row],[NR]]&amp; " - "&amp;Tabela813[[#This Row],[Especificação]]</f>
        <v>1.7.1.3.51.3.1.03 - Transferências de Recursos do Bloco de Estruturação da Rede de Serviços Públicos de Saúde - Vigilância em Saúde - Principal - Transferências da União Decorrentes de Emendas Parlamentares de Bancada</v>
      </c>
    </row>
    <row r="918" spans="1:21" ht="45">
      <c r="A918" s="23"/>
      <c r="B918" s="29"/>
      <c r="C918" s="20" t="s">
        <v>781</v>
      </c>
      <c r="D918" s="20" t="s">
        <v>788</v>
      </c>
      <c r="E918" s="20" t="s">
        <v>781</v>
      </c>
      <c r="F918" s="20" t="s">
        <v>782</v>
      </c>
      <c r="G918" s="20" t="s">
        <v>809</v>
      </c>
      <c r="H918" s="20" t="s">
        <v>791</v>
      </c>
      <c r="I918" s="20" t="s">
        <v>784</v>
      </c>
      <c r="J918" s="20" t="s">
        <v>787</v>
      </c>
      <c r="K918" s="16" t="str">
        <f>IF(Tabela813[[#This Row],[C]]&lt;&gt;"",IF(Tabela813[[#This Row],[RED]]&lt;&gt;"",(Tabela813[[#This Row],[RED]] &amp; "."),"") &amp; CONCATENATE(Tabela813[[#This Row],[C]],".",Tabela813[[#This Row],[O]],".",Tabela813[[#This Row],[E]],".",Tabela813[[#This Row],[D1]],".",Tabela813[[#This Row],[D2]],".",Tabela813[[#This Row],[D3]],".",Tabela813[[#This Row],[T]],".",Tabela813[[#This Row],[D4]]),"")</f>
        <v>1.7.1.3.51.4.0.00</v>
      </c>
      <c r="L918" s="21" t="s">
        <v>369</v>
      </c>
      <c r="M918" s="16" t="str">
        <f t="shared" si="14"/>
        <v>S</v>
      </c>
      <c r="N918" s="16">
        <f>IF(VALUE(Tabela813[[#This Row],[RED]]) &gt; 0,1,0) + IF(VALUE(J918)&gt;0,8,IF(VALUE(I918)&gt;0,7,IF(VALUE(H918)&gt;0,6,IF(VALUE(G918)&gt;0,5,IF(VALUE(F918)&gt;0,4,IF(VALUE(E918)&gt;0,3,IF(VALUE(D918)&gt;0,2,1)))))))</f>
        <v>6</v>
      </c>
      <c r="O918" s="20" t="s">
        <v>54</v>
      </c>
      <c r="P918" s="1" t="s">
        <v>1156</v>
      </c>
      <c r="Q918" s="1"/>
      <c r="R918" s="16"/>
      <c r="T918" s="7" t="str">
        <f>Tabela813[[#This Row],[NR]]&amp;" - "&amp;Tabela813[[#This Row],[Especificação]]</f>
        <v>1.7.1.3.51.4.0.00 - Transferências de Recursos do Bloco de Estruturação da Rede de Serviços Públicos de Saúde - Assistência Farmacêutica</v>
      </c>
      <c r="U918" s="7" t="str">
        <f>Tabela813[[#This Row],[NR]]&amp; " - "&amp;Tabela813[[#This Row],[Especificação]]</f>
        <v>1.7.1.3.51.4.0.00 - Transferências de Recursos do Bloco de Estruturação da Rede de Serviços Públicos de Saúde - Assistência Farmacêutica</v>
      </c>
    </row>
    <row r="919" spans="1:21" ht="45">
      <c r="A919" s="302"/>
      <c r="B919" s="29"/>
      <c r="C919" s="20" t="s">
        <v>781</v>
      </c>
      <c r="D919" s="20" t="s">
        <v>788</v>
      </c>
      <c r="E919" s="20" t="s">
        <v>781</v>
      </c>
      <c r="F919" s="20" t="s">
        <v>782</v>
      </c>
      <c r="G919" s="20" t="s">
        <v>809</v>
      </c>
      <c r="H919" s="20" t="s">
        <v>791</v>
      </c>
      <c r="I919" s="20" t="s">
        <v>781</v>
      </c>
      <c r="J919" s="20" t="s">
        <v>787</v>
      </c>
      <c r="K919" s="16" t="str">
        <f>IF(Tabela813[[#This Row],[C]]&lt;&gt;"",IF(Tabela813[[#This Row],[RED]]&lt;&gt;"",(Tabela813[[#This Row],[RED]] &amp; "."),"") &amp; CONCATENATE(Tabela813[[#This Row],[C]],".",Tabela813[[#This Row],[O]],".",Tabela813[[#This Row],[E]],".",Tabela813[[#This Row],[D1]],".",Tabela813[[#This Row],[D2]],".",Tabela813[[#This Row],[D3]],".",Tabela813[[#This Row],[T]],".",Tabela813[[#This Row],[D4]]),"")</f>
        <v>1.7.1.3.51.4.1.00</v>
      </c>
      <c r="L919" s="21" t="s">
        <v>770</v>
      </c>
      <c r="M919" s="16" t="str">
        <f t="shared" si="14"/>
        <v>S</v>
      </c>
      <c r="N919" s="16">
        <f>IF(VALUE(Tabela813[[#This Row],[RED]]) &gt; 0,1,0) + IF(VALUE(J919)&gt;0,8,IF(VALUE(I919)&gt;0,7,IF(VALUE(H919)&gt;0,6,IF(VALUE(G919)&gt;0,5,IF(VALUE(F919)&gt;0,4,IF(VALUE(E919)&gt;0,3,IF(VALUE(D919)&gt;0,2,1)))))))</f>
        <v>7</v>
      </c>
      <c r="O919" s="20" t="s">
        <v>54</v>
      </c>
      <c r="P919" s="1" t="s">
        <v>1156</v>
      </c>
      <c r="Q919" s="1"/>
      <c r="R919" s="16"/>
      <c r="T919" s="7" t="str">
        <f>Tabela813[[#This Row],[NR]]&amp;" - "&amp;Tabela813[[#This Row],[Especificação]]</f>
        <v>1.7.1.3.51.4.1.00 - Transferências de Recursos do Bloco de Estruturação da Rede de Serviços Públicos de Saúde - Assistência Farmacêutica - Principal</v>
      </c>
      <c r="U919" s="7" t="str">
        <f>Tabela813[[#This Row],[NR]]&amp; " - "&amp;Tabela813[[#This Row],[Especificação]]</f>
        <v>1.7.1.3.51.4.1.00 - Transferências de Recursos do Bloco de Estruturação da Rede de Serviços Públicos de Saúde - Assistência Farmacêutica - Principal</v>
      </c>
    </row>
    <row r="920" spans="1:21" ht="45">
      <c r="A920" s="302"/>
      <c r="B920" s="29"/>
      <c r="C920" s="20" t="s">
        <v>781</v>
      </c>
      <c r="D920" s="20" t="s">
        <v>788</v>
      </c>
      <c r="E920" s="20" t="s">
        <v>781</v>
      </c>
      <c r="F920" s="20" t="s">
        <v>782</v>
      </c>
      <c r="G920" s="20" t="s">
        <v>809</v>
      </c>
      <c r="H920" s="20" t="s">
        <v>791</v>
      </c>
      <c r="I920" s="20" t="s">
        <v>781</v>
      </c>
      <c r="J920" s="20" t="s">
        <v>783</v>
      </c>
      <c r="K920" s="16" t="str">
        <f>IF(Tabela813[[#This Row],[C]]&lt;&gt;"",IF(Tabela813[[#This Row],[RED]]&lt;&gt;"",(Tabela813[[#This Row],[RED]] &amp; "."),"") &amp; CONCATENATE(Tabela813[[#This Row],[C]],".",Tabela813[[#This Row],[O]],".",Tabela813[[#This Row],[E]],".",Tabela813[[#This Row],[D1]],".",Tabela813[[#This Row],[D2]],".",Tabela813[[#This Row],[D3]],".",Tabela813[[#This Row],[T]],".",Tabela813[[#This Row],[D4]]),"")</f>
        <v>1.7.1.3.51.4.1.01</v>
      </c>
      <c r="L920" s="21" t="s">
        <v>770</v>
      </c>
      <c r="M920" s="16" t="str">
        <f t="shared" si="14"/>
        <v>A</v>
      </c>
      <c r="N920" s="16">
        <f>IF(VALUE(Tabela813[[#This Row],[RED]]) &gt; 0,1,0) + IF(VALUE(J920)&gt;0,8,IF(VALUE(I920)&gt;0,7,IF(VALUE(H920)&gt;0,6,IF(VALUE(G920)&gt;0,5,IF(VALUE(F920)&gt;0,4,IF(VALUE(E920)&gt;0,3,IF(VALUE(D920)&gt;0,2,1)))))))</f>
        <v>8</v>
      </c>
      <c r="O920" s="20" t="s">
        <v>1425</v>
      </c>
      <c r="P920" s="1" t="s">
        <v>1156</v>
      </c>
      <c r="Q920" s="1"/>
      <c r="R920" s="16"/>
      <c r="T920" s="7" t="str">
        <f>Tabela813[[#This Row],[NR]]&amp;" - "&amp;Tabela813[[#This Row],[Especificação]]</f>
        <v>1.7.1.3.51.4.1.01 - Transferências de Recursos do Bloco de Estruturação da Rede de Serviços Públicos de Saúde - Assistência Farmacêutica - Principal</v>
      </c>
      <c r="U920" s="7" t="str">
        <f>Tabela813[[#This Row],[NR]]&amp; " - "&amp;Tabela813[[#This Row],[Especificação]]</f>
        <v>1.7.1.3.51.4.1.01 - Transferências de Recursos do Bloco de Estruturação da Rede de Serviços Públicos de Saúde - Assistência Farmacêutica - Principal</v>
      </c>
    </row>
    <row r="921" spans="1:21" ht="44.25" customHeight="1">
      <c r="A921" s="302"/>
      <c r="B921" s="29"/>
      <c r="C921" s="20" t="s">
        <v>781</v>
      </c>
      <c r="D921" s="20" t="s">
        <v>788</v>
      </c>
      <c r="E921" s="20" t="s">
        <v>781</v>
      </c>
      <c r="F921" s="20" t="s">
        <v>782</v>
      </c>
      <c r="G921" s="20" t="s">
        <v>809</v>
      </c>
      <c r="H921" s="20" t="s">
        <v>791</v>
      </c>
      <c r="I921" s="20" t="s">
        <v>781</v>
      </c>
      <c r="J921" s="20" t="s">
        <v>785</v>
      </c>
      <c r="K921" s="16" t="str">
        <f>IF(Tabela813[[#This Row],[C]]&lt;&gt;"",IF(Tabela813[[#This Row],[RED]]&lt;&gt;"",(Tabela813[[#This Row],[RED]] &amp; "."),"") &amp; CONCATENATE(Tabela813[[#This Row],[C]],".",Tabela813[[#This Row],[O]],".",Tabela813[[#This Row],[E]],".",Tabela813[[#This Row],[D1]],".",Tabela813[[#This Row],[D2]],".",Tabela813[[#This Row],[D3]],".",Tabela813[[#This Row],[T]],".",Tabela813[[#This Row],[D4]]),"")</f>
        <v>1.7.1.3.51.4.1.02</v>
      </c>
      <c r="L921" s="21" t="s">
        <v>2524</v>
      </c>
      <c r="M921" s="16" t="str">
        <f t="shared" si="14"/>
        <v>A</v>
      </c>
      <c r="N921" s="16">
        <f>IF(VALUE(Tabela813[[#This Row],[RED]]) &gt; 0,1,0) + IF(VALUE(J921)&gt;0,8,IF(VALUE(I921)&gt;0,7,IF(VALUE(H921)&gt;0,6,IF(VALUE(G921)&gt;0,5,IF(VALUE(F921)&gt;0,4,IF(VALUE(E921)&gt;0,3,IF(VALUE(D921)&gt;0,2,1)))))))</f>
        <v>8</v>
      </c>
      <c r="O921" s="20" t="s">
        <v>1425</v>
      </c>
      <c r="P921" s="1" t="s">
        <v>2799</v>
      </c>
      <c r="Q921" s="1"/>
      <c r="R921" s="16"/>
      <c r="T921" s="7" t="str">
        <f>Tabela813[[#This Row],[NR]]&amp;" - "&amp;Tabela813[[#This Row],[Especificação]]</f>
        <v>1.7.1.3.51.4.1.02 - Transferências de Recursos do Bloco de Estruturação da Rede de Serviços Públicos de Saúde - Assistência Farmacêutica - Principal - Transferências da União Decorrentes de Emendas Parlamentares Individuais - Finalidade Definida</v>
      </c>
      <c r="U921" s="7" t="str">
        <f>Tabela813[[#This Row],[NR]]&amp; " - "&amp;Tabela813[[#This Row],[Especificação]]</f>
        <v>1.7.1.3.51.4.1.02 - Transferências de Recursos do Bloco de Estruturação da Rede de Serviços Públicos de Saúde - Assistência Farmacêutica - Principal - Transferências da União Decorrentes de Emendas Parlamentares Individuais - Finalidade Definida</v>
      </c>
    </row>
    <row r="922" spans="1:21" ht="45">
      <c r="A922" s="302"/>
      <c r="B922" s="29"/>
      <c r="C922" s="20" t="s">
        <v>781</v>
      </c>
      <c r="D922" s="20" t="s">
        <v>788</v>
      </c>
      <c r="E922" s="20" t="s">
        <v>781</v>
      </c>
      <c r="F922" s="20" t="s">
        <v>782</v>
      </c>
      <c r="G922" s="20" t="s">
        <v>809</v>
      </c>
      <c r="H922" s="20" t="s">
        <v>791</v>
      </c>
      <c r="I922" s="20" t="s">
        <v>781</v>
      </c>
      <c r="J922" s="20" t="s">
        <v>794</v>
      </c>
      <c r="K922" s="16" t="str">
        <f>IF(Tabela813[[#This Row],[C]]&lt;&gt;"",IF(Tabela813[[#This Row],[RED]]&lt;&gt;"",(Tabela813[[#This Row],[RED]] &amp; "."),"") &amp; CONCATENATE(Tabela813[[#This Row],[C]],".",Tabela813[[#This Row],[O]],".",Tabela813[[#This Row],[E]],".",Tabela813[[#This Row],[D1]],".",Tabela813[[#This Row],[D2]],".",Tabela813[[#This Row],[D3]],".",Tabela813[[#This Row],[T]],".",Tabela813[[#This Row],[D4]]),"")</f>
        <v>1.7.1.3.51.4.1.03</v>
      </c>
      <c r="L922" s="21" t="s">
        <v>2525</v>
      </c>
      <c r="M922" s="16" t="str">
        <f t="shared" si="14"/>
        <v>A</v>
      </c>
      <c r="N922" s="16">
        <f>IF(VALUE(Tabela813[[#This Row],[RED]]) &gt; 0,1,0) + IF(VALUE(J922)&gt;0,8,IF(VALUE(I922)&gt;0,7,IF(VALUE(H922)&gt;0,6,IF(VALUE(G922)&gt;0,5,IF(VALUE(F922)&gt;0,4,IF(VALUE(E922)&gt;0,3,IF(VALUE(D922)&gt;0,2,1)))))))</f>
        <v>8</v>
      </c>
      <c r="O922" s="20" t="s">
        <v>1425</v>
      </c>
      <c r="P922" s="1" t="s">
        <v>4178</v>
      </c>
      <c r="Q922" s="1"/>
      <c r="R922" s="16"/>
      <c r="T922" s="7" t="str">
        <f>Tabela813[[#This Row],[NR]]&amp;" - "&amp;Tabela813[[#This Row],[Especificação]]</f>
        <v>1.7.1.3.51.4.1.03 - Transferências de Recursos do Bloco de Estruturação da Rede de Serviços Públicos de Saúde - Assistência Farmacêutica - Principal - Transferências da União Decorrentes de Emendas Parlamentares de Bancada</v>
      </c>
      <c r="U922" s="7" t="str">
        <f>Tabela813[[#This Row],[NR]]&amp; " - "&amp;Tabela813[[#This Row],[Especificação]]</f>
        <v>1.7.1.3.51.4.1.03 - Transferências de Recursos do Bloco de Estruturação da Rede de Serviços Públicos de Saúde - Assistência Farmacêutica - Principal - Transferências da União Decorrentes de Emendas Parlamentares de Bancada</v>
      </c>
    </row>
    <row r="923" spans="1:21" ht="45">
      <c r="A923" s="302"/>
      <c r="B923" s="29"/>
      <c r="C923" s="20" t="s">
        <v>781</v>
      </c>
      <c r="D923" s="20" t="s">
        <v>788</v>
      </c>
      <c r="E923" s="20" t="s">
        <v>781</v>
      </c>
      <c r="F923" s="20" t="s">
        <v>782</v>
      </c>
      <c r="G923" s="20" t="s">
        <v>809</v>
      </c>
      <c r="H923" s="20" t="s">
        <v>792</v>
      </c>
      <c r="I923" s="20" t="s">
        <v>784</v>
      </c>
      <c r="J923" s="20" t="s">
        <v>787</v>
      </c>
      <c r="K923" s="16" t="str">
        <f>IF(Tabela813[[#This Row],[C]]&lt;&gt;"",IF(Tabela813[[#This Row],[RED]]&lt;&gt;"",(Tabela813[[#This Row],[RED]] &amp; "."),"") &amp; CONCATENATE(Tabela813[[#This Row],[C]],".",Tabela813[[#This Row],[O]],".",Tabela813[[#This Row],[E]],".",Tabela813[[#This Row],[D1]],".",Tabela813[[#This Row],[D2]],".",Tabela813[[#This Row],[D3]],".",Tabela813[[#This Row],[T]],".",Tabela813[[#This Row],[D4]]),"")</f>
        <v>1.7.1.3.51.5.0.00</v>
      </c>
      <c r="L923" s="21" t="s">
        <v>370</v>
      </c>
      <c r="M923" s="16" t="str">
        <f t="shared" si="14"/>
        <v>S</v>
      </c>
      <c r="N923" s="16">
        <f>IF(VALUE(Tabela813[[#This Row],[RED]]) &gt; 0,1,0) + IF(VALUE(J923)&gt;0,8,IF(VALUE(I923)&gt;0,7,IF(VALUE(H923)&gt;0,6,IF(VALUE(G923)&gt;0,5,IF(VALUE(F923)&gt;0,4,IF(VALUE(E923)&gt;0,3,IF(VALUE(D923)&gt;0,2,1)))))))</f>
        <v>6</v>
      </c>
      <c r="O923" s="20" t="s">
        <v>54</v>
      </c>
      <c r="P923" s="1" t="s">
        <v>371</v>
      </c>
      <c r="Q923" s="1"/>
      <c r="R923" s="16"/>
      <c r="T923" s="7" t="str">
        <f>Tabela813[[#This Row],[NR]]&amp;" - "&amp;Tabela813[[#This Row],[Especificação]]</f>
        <v>1.7.1.3.51.5.0.00 - Transferências de Recursos do Bloco de Estruturação da Rede de Serviços Públicos de Saúde - Gestão do SUS</v>
      </c>
      <c r="U923" s="7" t="str">
        <f>Tabela813[[#This Row],[NR]]&amp; " - "&amp;Tabela813[[#This Row],[Especificação]]</f>
        <v>1.7.1.3.51.5.0.00 - Transferências de Recursos do Bloco de Estruturação da Rede de Serviços Públicos de Saúde - Gestão do SUS</v>
      </c>
    </row>
    <row r="924" spans="1:21" ht="45">
      <c r="A924" s="302"/>
      <c r="B924" s="29"/>
      <c r="C924" s="20" t="s">
        <v>781</v>
      </c>
      <c r="D924" s="20" t="s">
        <v>788</v>
      </c>
      <c r="E924" s="20" t="s">
        <v>781</v>
      </c>
      <c r="F924" s="20" t="s">
        <v>782</v>
      </c>
      <c r="G924" s="20" t="s">
        <v>809</v>
      </c>
      <c r="H924" s="20" t="s">
        <v>792</v>
      </c>
      <c r="I924" s="20" t="s">
        <v>781</v>
      </c>
      <c r="J924" s="20" t="s">
        <v>787</v>
      </c>
      <c r="K924" s="16" t="str">
        <f>IF(Tabela813[[#This Row],[C]]&lt;&gt;"",IF(Tabela813[[#This Row],[RED]]&lt;&gt;"",(Tabela813[[#This Row],[RED]] &amp; "."),"") &amp; CONCATENATE(Tabela813[[#This Row],[C]],".",Tabela813[[#This Row],[O]],".",Tabela813[[#This Row],[E]],".",Tabela813[[#This Row],[D1]],".",Tabela813[[#This Row],[D2]],".",Tabela813[[#This Row],[D3]],".",Tabela813[[#This Row],[T]],".",Tabela813[[#This Row],[D4]]),"")</f>
        <v>1.7.1.3.51.5.1.00</v>
      </c>
      <c r="L924" s="21" t="s">
        <v>771</v>
      </c>
      <c r="M924" s="16" t="str">
        <f t="shared" si="14"/>
        <v>S</v>
      </c>
      <c r="N924" s="16">
        <f>IF(VALUE(Tabela813[[#This Row],[RED]]) &gt; 0,1,0) + IF(VALUE(J924)&gt;0,8,IF(VALUE(I924)&gt;0,7,IF(VALUE(H924)&gt;0,6,IF(VALUE(G924)&gt;0,5,IF(VALUE(F924)&gt;0,4,IF(VALUE(E924)&gt;0,3,IF(VALUE(D924)&gt;0,2,1)))))))</f>
        <v>7</v>
      </c>
      <c r="O924" s="20" t="s">
        <v>54</v>
      </c>
      <c r="P924" s="1" t="s">
        <v>371</v>
      </c>
      <c r="Q924" s="1"/>
      <c r="R924" s="16"/>
      <c r="T924" s="7" t="str">
        <f>Tabela813[[#This Row],[NR]]&amp;" - "&amp;Tabela813[[#This Row],[Especificação]]</f>
        <v>1.7.1.3.51.5.1.00 - Transferências de Recursos do Bloco de Estruturação da Rede de Serviços Públicos de Saúde - Gestão do SUS - Principal</v>
      </c>
      <c r="U924" s="7" t="str">
        <f>Tabela813[[#This Row],[NR]]&amp; " - "&amp;Tabela813[[#This Row],[Especificação]]</f>
        <v>1.7.1.3.51.5.1.00 - Transferências de Recursos do Bloco de Estruturação da Rede de Serviços Públicos de Saúde - Gestão do SUS - Principal</v>
      </c>
    </row>
    <row r="925" spans="1:21" ht="45">
      <c r="A925" s="23"/>
      <c r="B925" s="29"/>
      <c r="C925" s="20" t="s">
        <v>781</v>
      </c>
      <c r="D925" s="20" t="s">
        <v>788</v>
      </c>
      <c r="E925" s="20" t="s">
        <v>781</v>
      </c>
      <c r="F925" s="20" t="s">
        <v>782</v>
      </c>
      <c r="G925" s="20" t="s">
        <v>809</v>
      </c>
      <c r="H925" s="20" t="s">
        <v>792</v>
      </c>
      <c r="I925" s="20" t="s">
        <v>781</v>
      </c>
      <c r="J925" s="20" t="s">
        <v>783</v>
      </c>
      <c r="K925" s="16" t="str">
        <f>IF(Tabela813[[#This Row],[C]]&lt;&gt;"",IF(Tabela813[[#This Row],[RED]]&lt;&gt;"",(Tabela813[[#This Row],[RED]] &amp; "."),"") &amp; CONCATENATE(Tabela813[[#This Row],[C]],".",Tabela813[[#This Row],[O]],".",Tabela813[[#This Row],[E]],".",Tabela813[[#This Row],[D1]],".",Tabela813[[#This Row],[D2]],".",Tabela813[[#This Row],[D3]],".",Tabela813[[#This Row],[T]],".",Tabela813[[#This Row],[D4]]),"")</f>
        <v>1.7.1.3.51.5.1.01</v>
      </c>
      <c r="L925" s="21" t="s">
        <v>771</v>
      </c>
      <c r="M925" s="16" t="str">
        <f t="shared" si="14"/>
        <v>A</v>
      </c>
      <c r="N925" s="16">
        <f>IF(VALUE(Tabela813[[#This Row],[RED]]) &gt; 0,1,0) + IF(VALUE(J925)&gt;0,8,IF(VALUE(I925)&gt;0,7,IF(VALUE(H925)&gt;0,6,IF(VALUE(G925)&gt;0,5,IF(VALUE(F925)&gt;0,4,IF(VALUE(E925)&gt;0,3,IF(VALUE(D925)&gt;0,2,1)))))))</f>
        <v>8</v>
      </c>
      <c r="O925" s="20" t="s">
        <v>1425</v>
      </c>
      <c r="P925" s="1" t="s">
        <v>371</v>
      </c>
      <c r="Q925" s="1"/>
      <c r="R925" s="16"/>
      <c r="T925" s="7" t="str">
        <f>Tabela813[[#This Row],[NR]]&amp;" - "&amp;Tabela813[[#This Row],[Especificação]]</f>
        <v>1.7.1.3.51.5.1.01 - Transferências de Recursos do Bloco de Estruturação da Rede de Serviços Públicos de Saúde - Gestão do SUS - Principal</v>
      </c>
      <c r="U925" s="7" t="str">
        <f>Tabela813[[#This Row],[NR]]&amp; " - "&amp;Tabela813[[#This Row],[Especificação]]</f>
        <v>1.7.1.3.51.5.1.01 - Transferências de Recursos do Bloco de Estruturação da Rede de Serviços Públicos de Saúde - Gestão do SUS - Principal</v>
      </c>
    </row>
    <row r="926" spans="1:21" ht="45">
      <c r="A926" s="23"/>
      <c r="B926" s="29"/>
      <c r="C926" s="20" t="s">
        <v>781</v>
      </c>
      <c r="D926" s="20" t="s">
        <v>788</v>
      </c>
      <c r="E926" s="20" t="s">
        <v>781</v>
      </c>
      <c r="F926" s="20" t="s">
        <v>782</v>
      </c>
      <c r="G926" s="20" t="s">
        <v>809</v>
      </c>
      <c r="H926" s="20" t="s">
        <v>792</v>
      </c>
      <c r="I926" s="20" t="s">
        <v>781</v>
      </c>
      <c r="J926" s="20" t="s">
        <v>785</v>
      </c>
      <c r="K926" s="16" t="str">
        <f>IF(Tabela813[[#This Row],[C]]&lt;&gt;"",IF(Tabela813[[#This Row],[RED]]&lt;&gt;"",(Tabela813[[#This Row],[RED]] &amp; "."),"") &amp; CONCATENATE(Tabela813[[#This Row],[C]],".",Tabela813[[#This Row],[O]],".",Tabela813[[#This Row],[E]],".",Tabela813[[#This Row],[D1]],".",Tabela813[[#This Row],[D2]],".",Tabela813[[#This Row],[D3]],".",Tabela813[[#This Row],[T]],".",Tabela813[[#This Row],[D4]]),"")</f>
        <v>1.7.1.3.51.5.1.02</v>
      </c>
      <c r="L926" s="21" t="s">
        <v>2526</v>
      </c>
      <c r="M926" s="16" t="str">
        <f t="shared" si="14"/>
        <v>A</v>
      </c>
      <c r="N926" s="16">
        <f>IF(VALUE(Tabela813[[#This Row],[RED]]) &gt; 0,1,0) + IF(VALUE(J926)&gt;0,8,IF(VALUE(I926)&gt;0,7,IF(VALUE(H926)&gt;0,6,IF(VALUE(G926)&gt;0,5,IF(VALUE(F926)&gt;0,4,IF(VALUE(E926)&gt;0,3,IF(VALUE(D926)&gt;0,2,1)))))))</f>
        <v>8</v>
      </c>
      <c r="O926" s="20" t="s">
        <v>1425</v>
      </c>
      <c r="P926" s="1" t="s">
        <v>2799</v>
      </c>
      <c r="Q926" s="1"/>
      <c r="R926" s="16"/>
      <c r="T926" s="7" t="str">
        <f>Tabela813[[#This Row],[NR]]&amp;" - "&amp;Tabela813[[#This Row],[Especificação]]</f>
        <v>1.7.1.3.51.5.1.02 - Transferências de Recursos do Bloco de Estruturação da Rede de Serviços Públicos de Saúde - Gestão do SUS - Transferências da União Decorrentes de Emendas Parlamentares Individuais - Finalidade Definida</v>
      </c>
      <c r="U926" s="7" t="str">
        <f>Tabela813[[#This Row],[NR]]&amp; " - "&amp;Tabela813[[#This Row],[Especificação]]</f>
        <v>1.7.1.3.51.5.1.02 - Transferências de Recursos do Bloco de Estruturação da Rede de Serviços Públicos de Saúde - Gestão do SUS - Transferências da União Decorrentes de Emendas Parlamentares Individuais - Finalidade Definida</v>
      </c>
    </row>
    <row r="927" spans="1:21" ht="45">
      <c r="A927" s="7"/>
      <c r="B927" s="29"/>
      <c r="C927" s="20" t="s">
        <v>781</v>
      </c>
      <c r="D927" s="20" t="s">
        <v>788</v>
      </c>
      <c r="E927" s="20" t="s">
        <v>781</v>
      </c>
      <c r="F927" s="20" t="s">
        <v>782</v>
      </c>
      <c r="G927" s="20" t="s">
        <v>809</v>
      </c>
      <c r="H927" s="20" t="s">
        <v>792</v>
      </c>
      <c r="I927" s="20" t="s">
        <v>781</v>
      </c>
      <c r="J927" s="20" t="s">
        <v>794</v>
      </c>
      <c r="K927" s="16" t="str">
        <f>IF(Tabela813[[#This Row],[C]]&lt;&gt;"",IF(Tabela813[[#This Row],[RED]]&lt;&gt;"",(Tabela813[[#This Row],[RED]] &amp; "."),"") &amp; CONCATENATE(Tabela813[[#This Row],[C]],".",Tabela813[[#This Row],[O]],".",Tabela813[[#This Row],[E]],".",Tabela813[[#This Row],[D1]],".",Tabela813[[#This Row],[D2]],".",Tabela813[[#This Row],[D3]],".",Tabela813[[#This Row],[T]],".",Tabela813[[#This Row],[D4]]),"")</f>
        <v>1.7.1.3.51.5.1.03</v>
      </c>
      <c r="L927" s="21" t="s">
        <v>2527</v>
      </c>
      <c r="M927" s="16" t="str">
        <f t="shared" si="14"/>
        <v>A</v>
      </c>
      <c r="N927" s="16">
        <f>IF(VALUE(Tabela813[[#This Row],[RED]]) &gt; 0,1,0) + IF(VALUE(J927)&gt;0,8,IF(VALUE(I927)&gt;0,7,IF(VALUE(H927)&gt;0,6,IF(VALUE(G927)&gt;0,5,IF(VALUE(F927)&gt;0,4,IF(VALUE(E927)&gt;0,3,IF(VALUE(D927)&gt;0,2,1)))))))</f>
        <v>8</v>
      </c>
      <c r="O927" s="20" t="s">
        <v>1425</v>
      </c>
      <c r="P927" s="1" t="s">
        <v>4178</v>
      </c>
      <c r="Q927" s="1"/>
      <c r="R927" s="16"/>
      <c r="T927" s="7" t="str">
        <f>Tabela813[[#This Row],[NR]]&amp;" - "&amp;Tabela813[[#This Row],[Especificação]]</f>
        <v>1.7.1.3.51.5.1.03 - Transferências de Recursos do Bloco de Estruturação da Rede de Serviços Públicos de Saúde - Gestão do SUS - Transferências da União Decorrentes de Emendas Parlamentares de Bancada</v>
      </c>
      <c r="U927" s="7" t="str">
        <f>Tabela813[[#This Row],[NR]]&amp; " - "&amp;Tabela813[[#This Row],[Especificação]]</f>
        <v>1.7.1.3.51.5.1.03 - Transferências de Recursos do Bloco de Estruturação da Rede de Serviços Públicos de Saúde - Gestão do SUS - Transferências da União Decorrentes de Emendas Parlamentares de Bancada</v>
      </c>
    </row>
    <row r="928" spans="1:21" ht="45">
      <c r="A928" s="23"/>
      <c r="B928" s="29"/>
      <c r="C928" s="20" t="s">
        <v>781</v>
      </c>
      <c r="D928" s="20" t="s">
        <v>788</v>
      </c>
      <c r="E928" s="20" t="s">
        <v>781</v>
      </c>
      <c r="F928" s="20" t="s">
        <v>782</v>
      </c>
      <c r="G928" s="20" t="s">
        <v>809</v>
      </c>
      <c r="H928" s="20" t="s">
        <v>793</v>
      </c>
      <c r="I928" s="20" t="s">
        <v>784</v>
      </c>
      <c r="J928" s="20" t="s">
        <v>787</v>
      </c>
      <c r="K928" s="16" t="str">
        <f>IF(Tabela813[[#This Row],[C]]&lt;&gt;"",IF(Tabela813[[#This Row],[RED]]&lt;&gt;"",(Tabela813[[#This Row],[RED]] &amp; "."),"") &amp; CONCATENATE(Tabela813[[#This Row],[C]],".",Tabela813[[#This Row],[O]],".",Tabela813[[#This Row],[E]],".",Tabela813[[#This Row],[D1]],".",Tabela813[[#This Row],[D2]],".",Tabela813[[#This Row],[D3]],".",Tabela813[[#This Row],[T]],".",Tabela813[[#This Row],[D4]]),"")</f>
        <v>1.7.1.3.51.9.0.00</v>
      </c>
      <c r="L928" s="21" t="s">
        <v>372</v>
      </c>
      <c r="M928" s="16" t="str">
        <f t="shared" si="14"/>
        <v>S</v>
      </c>
      <c r="N928" s="16">
        <f>IF(VALUE(Tabela813[[#This Row],[RED]]) &gt; 0,1,0) + IF(VALUE(J928)&gt;0,8,IF(VALUE(I928)&gt;0,7,IF(VALUE(H928)&gt;0,6,IF(VALUE(G928)&gt;0,5,IF(VALUE(F928)&gt;0,4,IF(VALUE(E928)&gt;0,3,IF(VALUE(D928)&gt;0,2,1)))))))</f>
        <v>6</v>
      </c>
      <c r="O928" s="20" t="s">
        <v>54</v>
      </c>
      <c r="P928" s="117" t="s">
        <v>1157</v>
      </c>
      <c r="Q928" s="1"/>
      <c r="R928" s="16"/>
      <c r="T928" s="7" t="str">
        <f>Tabela813[[#This Row],[NR]]&amp;" - "&amp;Tabela813[[#This Row],[Especificação]]</f>
        <v>1.7.1.3.51.9.0.00 - Transferências de Recursos do Bloco de Estruturação da Rede de Serviços Públicos de Saúde - Outros Programas</v>
      </c>
      <c r="U928" s="7" t="str">
        <f>Tabela813[[#This Row],[NR]]&amp; " - "&amp;Tabela813[[#This Row],[Especificação]]</f>
        <v>1.7.1.3.51.9.0.00 - Transferências de Recursos do Bloco de Estruturação da Rede de Serviços Públicos de Saúde - Outros Programas</v>
      </c>
    </row>
    <row r="929" spans="1:21" ht="45">
      <c r="A929" s="23"/>
      <c r="B929" s="29"/>
      <c r="C929" s="20" t="s">
        <v>781</v>
      </c>
      <c r="D929" s="20" t="s">
        <v>788</v>
      </c>
      <c r="E929" s="20" t="s">
        <v>781</v>
      </c>
      <c r="F929" s="20" t="s">
        <v>782</v>
      </c>
      <c r="G929" s="20" t="s">
        <v>809</v>
      </c>
      <c r="H929" s="20" t="s">
        <v>793</v>
      </c>
      <c r="I929" s="20" t="s">
        <v>781</v>
      </c>
      <c r="J929" s="20" t="s">
        <v>787</v>
      </c>
      <c r="K929" s="16" t="str">
        <f>IF(Tabela813[[#This Row],[C]]&lt;&gt;"",IF(Tabela813[[#This Row],[RED]]&lt;&gt;"",(Tabela813[[#This Row],[RED]] &amp; "."),"") &amp; CONCATENATE(Tabela813[[#This Row],[C]],".",Tabela813[[#This Row],[O]],".",Tabela813[[#This Row],[E]],".",Tabela813[[#This Row],[D1]],".",Tabela813[[#This Row],[D2]],".",Tabela813[[#This Row],[D3]],".",Tabela813[[#This Row],[T]],".",Tabela813[[#This Row],[D4]]),"")</f>
        <v>1.7.1.3.51.9.1.00</v>
      </c>
      <c r="L929" s="21" t="s">
        <v>772</v>
      </c>
      <c r="M929" s="16" t="str">
        <f t="shared" si="14"/>
        <v>S</v>
      </c>
      <c r="N929" s="16">
        <f>IF(VALUE(Tabela813[[#This Row],[RED]]) &gt; 0,1,0) + IF(VALUE(J929)&gt;0,8,IF(VALUE(I929)&gt;0,7,IF(VALUE(H929)&gt;0,6,IF(VALUE(G929)&gt;0,5,IF(VALUE(F929)&gt;0,4,IF(VALUE(E929)&gt;0,3,IF(VALUE(D929)&gt;0,2,1)))))))</f>
        <v>7</v>
      </c>
      <c r="O929" s="20" t="s">
        <v>54</v>
      </c>
      <c r="P929" s="117" t="s">
        <v>1157</v>
      </c>
      <c r="Q929" s="1"/>
      <c r="R929" s="16"/>
      <c r="T929" s="7" t="str">
        <f>Tabela813[[#This Row],[NR]]&amp;" - "&amp;Tabela813[[#This Row],[Especificação]]</f>
        <v>1.7.1.3.51.9.1.00 - Transferências de Recursos do Bloco de Estruturação da Rede de Serviços Públicos de Saúde - Outros Programas - Principal</v>
      </c>
      <c r="U929" s="7" t="str">
        <f>Tabela813[[#This Row],[NR]]&amp; " - "&amp;Tabela813[[#This Row],[Especificação]]</f>
        <v>1.7.1.3.51.9.1.00 - Transferências de Recursos do Bloco de Estruturação da Rede de Serviços Públicos de Saúde - Outros Programas - Principal</v>
      </c>
    </row>
    <row r="930" spans="1:21" ht="45">
      <c r="A930" s="23"/>
      <c r="B930" s="29"/>
      <c r="C930" s="20" t="s">
        <v>781</v>
      </c>
      <c r="D930" s="20" t="s">
        <v>788</v>
      </c>
      <c r="E930" s="20" t="s">
        <v>781</v>
      </c>
      <c r="F930" s="20" t="s">
        <v>782</v>
      </c>
      <c r="G930" s="20" t="s">
        <v>809</v>
      </c>
      <c r="H930" s="20" t="s">
        <v>793</v>
      </c>
      <c r="I930" s="20" t="s">
        <v>781</v>
      </c>
      <c r="J930" s="20" t="s">
        <v>783</v>
      </c>
      <c r="K930" s="16" t="str">
        <f>IF(Tabela813[[#This Row],[C]]&lt;&gt;"",IF(Tabela813[[#This Row],[RED]]&lt;&gt;"",(Tabela813[[#This Row],[RED]] &amp; "."),"") &amp; CONCATENATE(Tabela813[[#This Row],[C]],".",Tabela813[[#This Row],[O]],".",Tabela813[[#This Row],[E]],".",Tabela813[[#This Row],[D1]],".",Tabela813[[#This Row],[D2]],".",Tabela813[[#This Row],[D3]],".",Tabela813[[#This Row],[T]],".",Tabela813[[#This Row],[D4]]),"")</f>
        <v>1.7.1.3.51.9.1.01</v>
      </c>
      <c r="L930" s="21" t="s">
        <v>772</v>
      </c>
      <c r="M930" s="16" t="str">
        <f t="shared" si="14"/>
        <v>A</v>
      </c>
      <c r="N930" s="16">
        <f>IF(VALUE(Tabela813[[#This Row],[RED]]) &gt; 0,1,0) + IF(VALUE(J930)&gt;0,8,IF(VALUE(I930)&gt;0,7,IF(VALUE(H930)&gt;0,6,IF(VALUE(G930)&gt;0,5,IF(VALUE(F930)&gt;0,4,IF(VALUE(E930)&gt;0,3,IF(VALUE(D930)&gt;0,2,1)))))))</f>
        <v>8</v>
      </c>
      <c r="O930" s="20" t="s">
        <v>1425</v>
      </c>
      <c r="P930" s="1" t="s">
        <v>1157</v>
      </c>
      <c r="Q930" s="1"/>
      <c r="R930" s="16"/>
      <c r="T930" s="7" t="str">
        <f>Tabela813[[#This Row],[NR]]&amp;" - "&amp;Tabela813[[#This Row],[Especificação]]</f>
        <v>1.7.1.3.51.9.1.01 - Transferências de Recursos do Bloco de Estruturação da Rede de Serviços Públicos de Saúde - Outros Programas - Principal</v>
      </c>
      <c r="U930" s="7" t="str">
        <f>Tabela813[[#This Row],[NR]]&amp; " - "&amp;Tabela813[[#This Row],[Especificação]]</f>
        <v>1.7.1.3.51.9.1.01 - Transferências de Recursos do Bloco de Estruturação da Rede de Serviços Públicos de Saúde - Outros Programas - Principal</v>
      </c>
    </row>
    <row r="931" spans="1:21" ht="60" customHeight="1">
      <c r="A931" s="25"/>
      <c r="B931" s="29"/>
      <c r="C931" s="20" t="s">
        <v>781</v>
      </c>
      <c r="D931" s="20" t="s">
        <v>788</v>
      </c>
      <c r="E931" s="20" t="s">
        <v>781</v>
      </c>
      <c r="F931" s="20" t="s">
        <v>782</v>
      </c>
      <c r="G931" s="20" t="s">
        <v>809</v>
      </c>
      <c r="H931" s="20" t="s">
        <v>793</v>
      </c>
      <c r="I931" s="20" t="s">
        <v>781</v>
      </c>
      <c r="J931" s="20" t="s">
        <v>785</v>
      </c>
      <c r="K931" s="16" t="str">
        <f>IF(Tabela813[[#This Row],[C]]&lt;&gt;"",IF(Tabela813[[#This Row],[RED]]&lt;&gt;"",(Tabela813[[#This Row],[RED]] &amp; "."),"") &amp; CONCATENATE(Tabela813[[#This Row],[C]],".",Tabela813[[#This Row],[O]],".",Tabela813[[#This Row],[E]],".",Tabela813[[#This Row],[D1]],".",Tabela813[[#This Row],[D2]],".",Tabela813[[#This Row],[D3]],".",Tabela813[[#This Row],[T]],".",Tabela813[[#This Row],[D4]]),"")</f>
        <v>1.7.1.3.51.9.1.02</v>
      </c>
      <c r="L931" s="21" t="s">
        <v>2528</v>
      </c>
      <c r="M931" s="16" t="str">
        <f t="shared" si="14"/>
        <v>A</v>
      </c>
      <c r="N931" s="16">
        <f>IF(VALUE(Tabela813[[#This Row],[RED]]) &gt; 0,1,0) + IF(VALUE(J931)&gt;0,8,IF(VALUE(I931)&gt;0,7,IF(VALUE(H931)&gt;0,6,IF(VALUE(G931)&gt;0,5,IF(VALUE(F931)&gt;0,4,IF(VALUE(E931)&gt;0,3,IF(VALUE(D931)&gt;0,2,1)))))))</f>
        <v>8</v>
      </c>
      <c r="O931" s="20" t="s">
        <v>1425</v>
      </c>
      <c r="P931" s="1" t="s">
        <v>2799</v>
      </c>
      <c r="Q931" s="1"/>
      <c r="R931" s="16"/>
      <c r="T931" s="7" t="str">
        <f>Tabela813[[#This Row],[NR]]&amp;" - "&amp;Tabela813[[#This Row],[Especificação]]</f>
        <v>1.7.1.3.51.9.1.02 - Transferências de Recursos do Bloco de Estruturação da Rede de Serviços Públicos de Saúde - Outros Programas - Transferências da União Decorrentes de Emendas Parlamentares Individuais - Finalidade Definida</v>
      </c>
      <c r="U931" s="7" t="str">
        <f>Tabela813[[#This Row],[NR]]&amp; " - "&amp;Tabela813[[#This Row],[Especificação]]</f>
        <v>1.7.1.3.51.9.1.02 - Transferências de Recursos do Bloco de Estruturação da Rede de Serviços Públicos de Saúde - Outros Programas - Transferências da União Decorrentes de Emendas Parlamentares Individuais - Finalidade Definida</v>
      </c>
    </row>
    <row r="932" spans="1:21" ht="45">
      <c r="A932" s="23"/>
      <c r="B932" s="29"/>
      <c r="C932" s="20" t="s">
        <v>781</v>
      </c>
      <c r="D932" s="20" t="s">
        <v>788</v>
      </c>
      <c r="E932" s="20" t="s">
        <v>781</v>
      </c>
      <c r="F932" s="20" t="s">
        <v>782</v>
      </c>
      <c r="G932" s="20" t="s">
        <v>809</v>
      </c>
      <c r="H932" s="20" t="s">
        <v>793</v>
      </c>
      <c r="I932" s="20" t="s">
        <v>781</v>
      </c>
      <c r="J932" s="20" t="s">
        <v>794</v>
      </c>
      <c r="K932" s="16" t="str">
        <f>IF(Tabela813[[#This Row],[C]]&lt;&gt;"",IF(Tabela813[[#This Row],[RED]]&lt;&gt;"",(Tabela813[[#This Row],[RED]] &amp; "."),"") &amp; CONCATENATE(Tabela813[[#This Row],[C]],".",Tabela813[[#This Row],[O]],".",Tabela813[[#This Row],[E]],".",Tabela813[[#This Row],[D1]],".",Tabela813[[#This Row],[D2]],".",Tabela813[[#This Row],[D3]],".",Tabela813[[#This Row],[T]],".",Tabela813[[#This Row],[D4]]),"")</f>
        <v>1.7.1.3.51.9.1.03</v>
      </c>
      <c r="L932" s="21" t="s">
        <v>2529</v>
      </c>
      <c r="M932" s="16" t="str">
        <f t="shared" si="14"/>
        <v>A</v>
      </c>
      <c r="N932" s="16">
        <f>IF(VALUE(Tabela813[[#This Row],[RED]]) &gt; 0,1,0) + IF(VALUE(J932)&gt;0,8,IF(VALUE(I932)&gt;0,7,IF(VALUE(H932)&gt;0,6,IF(VALUE(G932)&gt;0,5,IF(VALUE(F932)&gt;0,4,IF(VALUE(E932)&gt;0,3,IF(VALUE(D932)&gt;0,2,1)))))))</f>
        <v>8</v>
      </c>
      <c r="O932" s="20" t="s">
        <v>1425</v>
      </c>
      <c r="P932" s="1" t="s">
        <v>4178</v>
      </c>
      <c r="Q932" s="1"/>
      <c r="R932" s="16"/>
      <c r="T932" s="7" t="str">
        <f>Tabela813[[#This Row],[NR]]&amp;" - "&amp;Tabela813[[#This Row],[Especificação]]</f>
        <v>1.7.1.3.51.9.1.03 - Transferências de Recursos do Bloco de Estruturação da Rede de Serviços Públicos de Saúde - Outros Programas - Transferências da União Decorrentes de Emendas Parlamentares de Bancada</v>
      </c>
      <c r="U932" s="7" t="str">
        <f>Tabela813[[#This Row],[NR]]&amp; " - "&amp;Tabela813[[#This Row],[Especificação]]</f>
        <v>1.7.1.3.51.9.1.03 - Transferências de Recursos do Bloco de Estruturação da Rede de Serviços Públicos de Saúde - Outros Programas - Transferências da União Decorrentes de Emendas Parlamentares de Bancada</v>
      </c>
    </row>
    <row r="933" spans="1:21" ht="45">
      <c r="A933" s="23"/>
      <c r="B933" s="29"/>
      <c r="C933" s="20" t="s">
        <v>781</v>
      </c>
      <c r="D933" s="20" t="s">
        <v>788</v>
      </c>
      <c r="E933" s="20" t="s">
        <v>781</v>
      </c>
      <c r="F933" s="20" t="s">
        <v>782</v>
      </c>
      <c r="G933" s="20" t="s">
        <v>797</v>
      </c>
      <c r="H933" s="20" t="s">
        <v>784</v>
      </c>
      <c r="I933" s="20" t="s">
        <v>784</v>
      </c>
      <c r="J933" s="20" t="s">
        <v>787</v>
      </c>
      <c r="K933" s="16" t="str">
        <f>IF(Tabela813[[#This Row],[C]]&lt;&gt;"",IF(Tabela813[[#This Row],[RED]]&lt;&gt;"",(Tabela813[[#This Row],[RED]] &amp; "."),"") &amp; CONCATENATE(Tabela813[[#This Row],[C]],".",Tabela813[[#This Row],[O]],".",Tabela813[[#This Row],[E]],".",Tabela813[[#This Row],[D1]],".",Tabela813[[#This Row],[D2]],".",Tabela813[[#This Row],[D3]],".",Tabela813[[#This Row],[T]],".",Tabela813[[#This Row],[D4]]),"")</f>
        <v>1.7.1.3.99.0.0.00</v>
      </c>
      <c r="L933" s="21" t="s">
        <v>1158</v>
      </c>
      <c r="M933" s="16" t="str">
        <f t="shared" si="14"/>
        <v>S</v>
      </c>
      <c r="N933" s="16">
        <f>IF(VALUE(Tabela813[[#This Row],[RED]]) &gt; 0,1,0) + IF(VALUE(J933)&gt;0,8,IF(VALUE(I933)&gt;0,7,IF(VALUE(H933)&gt;0,6,IF(VALUE(G933)&gt;0,5,IF(VALUE(F933)&gt;0,4,IF(VALUE(E933)&gt;0,3,IF(VALUE(D933)&gt;0,2,1)))))))</f>
        <v>5</v>
      </c>
      <c r="O933" s="20" t="s">
        <v>50</v>
      </c>
      <c r="P933" s="1" t="s">
        <v>373</v>
      </c>
      <c r="Q933" s="1"/>
      <c r="R933" s="16"/>
      <c r="T933" s="7" t="str">
        <f>Tabela813[[#This Row],[NR]]&amp;" - "&amp;Tabela813[[#This Row],[Especificação]]</f>
        <v>1.7.1.3.99.0.0.00 - Outras Transferências de Recursos do Sistema Único de Saúde - SUS</v>
      </c>
      <c r="U933" s="7" t="str">
        <f>Tabela813[[#This Row],[NR]]&amp; " - "&amp;Tabela813[[#This Row],[Especificação]]</f>
        <v>1.7.1.3.99.0.0.00 - Outras Transferências de Recursos do Sistema Único de Saúde - SUS</v>
      </c>
    </row>
    <row r="934" spans="1:21" ht="45">
      <c r="B934" s="29"/>
      <c r="C934" s="20" t="s">
        <v>781</v>
      </c>
      <c r="D934" s="20" t="s">
        <v>788</v>
      </c>
      <c r="E934" s="20" t="s">
        <v>781</v>
      </c>
      <c r="F934" s="20" t="s">
        <v>782</v>
      </c>
      <c r="G934" s="20" t="s">
        <v>797</v>
      </c>
      <c r="H934" s="20" t="s">
        <v>784</v>
      </c>
      <c r="I934" s="20" t="s">
        <v>781</v>
      </c>
      <c r="J934" s="20" t="s">
        <v>787</v>
      </c>
      <c r="K934" s="16" t="str">
        <f>IF(Tabela813[[#This Row],[C]]&lt;&gt;"",IF(Tabela813[[#This Row],[RED]]&lt;&gt;"",(Tabela813[[#This Row],[RED]] &amp; "."),"") &amp; CONCATENATE(Tabela813[[#This Row],[C]],".",Tabela813[[#This Row],[O]],".",Tabela813[[#This Row],[E]],".",Tabela813[[#This Row],[D1]],".",Tabela813[[#This Row],[D2]],".",Tabela813[[#This Row],[D3]],".",Tabela813[[#This Row],[T]],".",Tabela813[[#This Row],[D4]]),"")</f>
        <v>1.7.1.3.99.0.1.00</v>
      </c>
      <c r="L934" s="21" t="s">
        <v>2615</v>
      </c>
      <c r="M934" s="16" t="str">
        <f t="shared" si="14"/>
        <v>S</v>
      </c>
      <c r="N934" s="16">
        <f>IF(VALUE(Tabela813[[#This Row],[RED]]) &gt; 0,1,0) + IF(VALUE(J934)&gt;0,8,IF(VALUE(I934)&gt;0,7,IF(VALUE(H934)&gt;0,6,IF(VALUE(G934)&gt;0,5,IF(VALUE(F934)&gt;0,4,IF(VALUE(E934)&gt;0,3,IF(VALUE(D934)&gt;0,2,1)))))))</f>
        <v>7</v>
      </c>
      <c r="O934" s="20" t="s">
        <v>50</v>
      </c>
      <c r="P934" s="1" t="s">
        <v>373</v>
      </c>
      <c r="Q934" s="1"/>
      <c r="R934" s="16"/>
      <c r="T934" s="7" t="str">
        <f>Tabela813[[#This Row],[NR]]&amp;" - "&amp;Tabela813[[#This Row],[Especificação]]</f>
        <v>1.7.1.3.99.0.1.00 - Outras Transferências de Recursos do Sistema Único de Saúde - SUS - Principal</v>
      </c>
      <c r="U934" s="7" t="str">
        <f>Tabela813[[#This Row],[NR]]&amp; " - "&amp;Tabela813[[#This Row],[Especificação]]</f>
        <v>1.7.1.3.99.0.1.00 - Outras Transferências de Recursos do Sistema Único de Saúde - SUS - Principal</v>
      </c>
    </row>
    <row r="935" spans="1:21" ht="45">
      <c r="B935" s="29"/>
      <c r="C935" s="20" t="s">
        <v>781</v>
      </c>
      <c r="D935" s="20" t="s">
        <v>788</v>
      </c>
      <c r="E935" s="20" t="s">
        <v>781</v>
      </c>
      <c r="F935" s="20" t="s">
        <v>782</v>
      </c>
      <c r="G935" s="20" t="s">
        <v>797</v>
      </c>
      <c r="H935" s="20" t="s">
        <v>784</v>
      </c>
      <c r="I935" s="20" t="s">
        <v>781</v>
      </c>
      <c r="J935" s="20" t="s">
        <v>783</v>
      </c>
      <c r="K935" s="16" t="str">
        <f>IF(Tabela813[[#This Row],[C]]&lt;&gt;"",IF(Tabela813[[#This Row],[RED]]&lt;&gt;"",(Tabela813[[#This Row],[RED]] &amp; "."),"") &amp; CONCATENATE(Tabela813[[#This Row],[C]],".",Tabela813[[#This Row],[O]],".",Tabela813[[#This Row],[E]],".",Tabela813[[#This Row],[D1]],".",Tabela813[[#This Row],[D2]],".",Tabela813[[#This Row],[D3]],".",Tabela813[[#This Row],[T]],".",Tabela813[[#This Row],[D4]]),"")</f>
        <v>1.7.1.3.99.0.1.01</v>
      </c>
      <c r="L935" s="21" t="s">
        <v>2615</v>
      </c>
      <c r="M935" s="16" t="str">
        <f t="shared" si="14"/>
        <v>A</v>
      </c>
      <c r="N935" s="16">
        <f>IF(VALUE(Tabela813[[#This Row],[RED]]) &gt; 0,1,0) + IF(VALUE(J935)&gt;0,8,IF(VALUE(I935)&gt;0,7,IF(VALUE(H935)&gt;0,6,IF(VALUE(G935)&gt;0,5,IF(VALUE(F935)&gt;0,4,IF(VALUE(E935)&gt;0,3,IF(VALUE(D935)&gt;0,2,1)))))))</f>
        <v>8</v>
      </c>
      <c r="O935" s="20" t="s">
        <v>1425</v>
      </c>
      <c r="P935" s="1" t="s">
        <v>373</v>
      </c>
      <c r="Q935" s="1"/>
      <c r="R935" s="16"/>
      <c r="T935" s="7" t="str">
        <f>Tabela813[[#This Row],[NR]]&amp;" - "&amp;Tabela813[[#This Row],[Especificação]]</f>
        <v>1.7.1.3.99.0.1.01 - Outras Transferências de Recursos do Sistema Único de Saúde - SUS - Principal</v>
      </c>
      <c r="U935" s="7" t="str">
        <f>Tabela813[[#This Row],[NR]]&amp; " - "&amp;Tabela813[[#This Row],[Especificação]]</f>
        <v>1.7.1.3.99.0.1.01 - Outras Transferências de Recursos do Sistema Único de Saúde - SUS - Principal</v>
      </c>
    </row>
    <row r="936" spans="1:21" ht="45">
      <c r="A936" s="23"/>
      <c r="B936" s="29"/>
      <c r="C936" s="20" t="s">
        <v>781</v>
      </c>
      <c r="D936" s="20" t="s">
        <v>788</v>
      </c>
      <c r="E936" s="20" t="s">
        <v>781</v>
      </c>
      <c r="F936" s="20" t="s">
        <v>782</v>
      </c>
      <c r="G936" s="20" t="s">
        <v>797</v>
      </c>
      <c r="H936" s="20" t="s">
        <v>784</v>
      </c>
      <c r="I936" s="20" t="s">
        <v>781</v>
      </c>
      <c r="J936" s="20" t="s">
        <v>785</v>
      </c>
      <c r="K936" s="16" t="str">
        <f>IF(Tabela813[[#This Row],[C]]&lt;&gt;"",IF(Tabela813[[#This Row],[RED]]&lt;&gt;"",(Tabela813[[#This Row],[RED]] &amp; "."),"") &amp; CONCATENATE(Tabela813[[#This Row],[C]],".",Tabela813[[#This Row],[O]],".",Tabela813[[#This Row],[E]],".",Tabela813[[#This Row],[D1]],".",Tabela813[[#This Row],[D2]],".",Tabela813[[#This Row],[D3]],".",Tabela813[[#This Row],[T]],".",Tabela813[[#This Row],[D4]]),"")</f>
        <v>1.7.1.3.99.0.1.02</v>
      </c>
      <c r="L936" s="21" t="s">
        <v>2616</v>
      </c>
      <c r="M936" s="16" t="str">
        <f t="shared" si="14"/>
        <v>A</v>
      </c>
      <c r="N936" s="16">
        <f>IF(VALUE(Tabela813[[#This Row],[RED]]) &gt; 0,1,0) + IF(VALUE(J936)&gt;0,8,IF(VALUE(I936)&gt;0,7,IF(VALUE(H936)&gt;0,6,IF(VALUE(G936)&gt;0,5,IF(VALUE(F936)&gt;0,4,IF(VALUE(E936)&gt;0,3,IF(VALUE(D936)&gt;0,2,1)))))))</f>
        <v>8</v>
      </c>
      <c r="O936" s="20" t="s">
        <v>1425</v>
      </c>
      <c r="P936" s="1" t="s">
        <v>2799</v>
      </c>
      <c r="Q936" s="1"/>
      <c r="R936" s="16"/>
      <c r="T936" s="7" t="str">
        <f>Tabela813[[#This Row],[NR]]&amp;" - "&amp;Tabela813[[#This Row],[Especificação]]</f>
        <v>1.7.1.3.99.0.1.02 - Outras Transferências de Recursos do Sistema Único de Saúde - SUS - Transferências da União Decorrentes de Emendas Parlamentares Individuais - Finalidade Definida</v>
      </c>
      <c r="U936" s="7" t="str">
        <f>Tabela813[[#This Row],[NR]]&amp; " - "&amp;Tabela813[[#This Row],[Especificação]]</f>
        <v>1.7.1.3.99.0.1.02 - Outras Transferências de Recursos do Sistema Único de Saúde - SUS - Transferências da União Decorrentes de Emendas Parlamentares Individuais - Finalidade Definida</v>
      </c>
    </row>
    <row r="937" spans="1:21" ht="33.75" customHeight="1">
      <c r="A937" s="23"/>
      <c r="B937" s="29"/>
      <c r="C937" s="20" t="s">
        <v>781</v>
      </c>
      <c r="D937" s="20" t="s">
        <v>788</v>
      </c>
      <c r="E937" s="20" t="s">
        <v>781</v>
      </c>
      <c r="F937" s="20" t="s">
        <v>782</v>
      </c>
      <c r="G937" s="20" t="s">
        <v>797</v>
      </c>
      <c r="H937" s="20" t="s">
        <v>784</v>
      </c>
      <c r="I937" s="20" t="s">
        <v>781</v>
      </c>
      <c r="J937" s="20" t="s">
        <v>794</v>
      </c>
      <c r="K937" s="16" t="str">
        <f>IF(Tabela813[[#This Row],[C]]&lt;&gt;"",IF(Tabela813[[#This Row],[RED]]&lt;&gt;"",(Tabela813[[#This Row],[RED]] &amp; "."),"") &amp; CONCATENATE(Tabela813[[#This Row],[C]],".",Tabela813[[#This Row],[O]],".",Tabela813[[#This Row],[E]],".",Tabela813[[#This Row],[D1]],".",Tabela813[[#This Row],[D2]],".",Tabela813[[#This Row],[D3]],".",Tabela813[[#This Row],[T]],".",Tabela813[[#This Row],[D4]]),"")</f>
        <v>1.7.1.3.99.0.1.03</v>
      </c>
      <c r="L937" s="21" t="s">
        <v>4185</v>
      </c>
      <c r="M937" s="16" t="str">
        <f t="shared" si="14"/>
        <v>A</v>
      </c>
      <c r="N937" s="16">
        <f>IF(VALUE(Tabela813[[#This Row],[RED]]) &gt; 0,1,0) + IF(VALUE(J937)&gt;0,8,IF(VALUE(I937)&gt;0,7,IF(VALUE(H937)&gt;0,6,IF(VALUE(G937)&gt;0,5,IF(VALUE(F937)&gt;0,4,IF(VALUE(E937)&gt;0,3,IF(VALUE(D937)&gt;0,2,1)))))))</f>
        <v>8</v>
      </c>
      <c r="O937" s="20" t="s">
        <v>1425</v>
      </c>
      <c r="P937" s="1" t="s">
        <v>4178</v>
      </c>
      <c r="Q937" s="1"/>
      <c r="R937" s="16"/>
      <c r="T937" s="7" t="str">
        <f>Tabela813[[#This Row],[NR]]&amp;" - "&amp;Tabela813[[#This Row],[Especificação]]</f>
        <v>1.7.1.3.99.0.1.03 - Outras Transferências de Recursos do Sistema Único de Saúde - SUS - Transferências da União Decorrentes de Emendas Parlamentares de Bancada</v>
      </c>
      <c r="U937" s="7" t="str">
        <f>Tabela813[[#This Row],[NR]]&amp; " - "&amp;Tabela813[[#This Row],[Especificação]]</f>
        <v>1.7.1.3.99.0.1.03 - Outras Transferências de Recursos do Sistema Único de Saúde - SUS - Transferências da União Decorrentes de Emendas Parlamentares de Bancada</v>
      </c>
    </row>
    <row r="938" spans="1:21" ht="45">
      <c r="A938" s="23"/>
      <c r="B938" s="29"/>
      <c r="C938" s="20" t="s">
        <v>781</v>
      </c>
      <c r="D938" s="20" t="s">
        <v>788</v>
      </c>
      <c r="E938" s="20" t="s">
        <v>781</v>
      </c>
      <c r="F938" s="20" t="s">
        <v>791</v>
      </c>
      <c r="G938" s="20" t="s">
        <v>787</v>
      </c>
      <c r="H938" s="20" t="s">
        <v>784</v>
      </c>
      <c r="I938" s="20" t="s">
        <v>784</v>
      </c>
      <c r="J938" s="20" t="s">
        <v>787</v>
      </c>
      <c r="K938" s="16" t="str">
        <f>IF(Tabela813[[#This Row],[C]]&lt;&gt;"",IF(Tabela813[[#This Row],[RED]]&lt;&gt;"",(Tabela813[[#This Row],[RED]] &amp; "."),"") &amp; CONCATENATE(Tabela813[[#This Row],[C]],".",Tabela813[[#This Row],[O]],".",Tabela813[[#This Row],[E]],".",Tabela813[[#This Row],[D1]],".",Tabela813[[#This Row],[D2]],".",Tabela813[[#This Row],[D3]],".",Tabela813[[#This Row],[T]],".",Tabela813[[#This Row],[D4]]),"")</f>
        <v>1.7.1.4.00.0.0.00</v>
      </c>
      <c r="L938" s="21" t="s">
        <v>4186</v>
      </c>
      <c r="M938" s="16" t="str">
        <f t="shared" si="14"/>
        <v>S</v>
      </c>
      <c r="N938" s="16">
        <f>IF(VALUE(Tabela813[[#This Row],[RED]]) &gt; 0,1,0) + IF(VALUE(J938)&gt;0,8,IF(VALUE(I938)&gt;0,7,IF(VALUE(H938)&gt;0,6,IF(VALUE(G938)&gt;0,5,IF(VALUE(F938)&gt;0,4,IF(VALUE(E938)&gt;0,3,IF(VALUE(D938)&gt;0,2,1)))))))</f>
        <v>4</v>
      </c>
      <c r="O938" s="20" t="s">
        <v>44</v>
      </c>
      <c r="P938" s="1" t="s">
        <v>375</v>
      </c>
      <c r="Q938" s="1"/>
      <c r="R938" s="16"/>
      <c r="T938" s="7" t="str">
        <f>Tabela813[[#This Row],[NR]]&amp;" - "&amp;Tabela813[[#This Row],[Especificação]]</f>
        <v>1.7.1.4.00.0.0.00 - Transferências de Recursos do Fundo Nacional do Desenvolvimento da Educação - FNDE</v>
      </c>
      <c r="U938" s="7" t="str">
        <f>Tabela813[[#This Row],[NR]]&amp; " - "&amp;Tabela813[[#This Row],[Especificação]]</f>
        <v>1.7.1.4.00.0.0.00 - Transferências de Recursos do Fundo Nacional do Desenvolvimento da Educação - FNDE</v>
      </c>
    </row>
    <row r="939" spans="1:21" ht="30">
      <c r="A939" s="23"/>
      <c r="B939" s="29"/>
      <c r="C939" s="20" t="s">
        <v>781</v>
      </c>
      <c r="D939" s="20" t="s">
        <v>788</v>
      </c>
      <c r="E939" s="20" t="s">
        <v>781</v>
      </c>
      <c r="F939" s="20" t="s">
        <v>791</v>
      </c>
      <c r="G939" s="20" t="s">
        <v>807</v>
      </c>
      <c r="H939" s="20" t="s">
        <v>784</v>
      </c>
      <c r="I939" s="20" t="s">
        <v>784</v>
      </c>
      <c r="J939" s="20" t="s">
        <v>787</v>
      </c>
      <c r="K939" s="16" t="str">
        <f>IF(Tabela813[[#This Row],[C]]&lt;&gt;"",IF(Tabela813[[#This Row],[RED]]&lt;&gt;"",(Tabela813[[#This Row],[RED]] &amp; "."),"") &amp; CONCATENATE(Tabela813[[#This Row],[C]],".",Tabela813[[#This Row],[O]],".",Tabela813[[#This Row],[E]],".",Tabela813[[#This Row],[D1]],".",Tabela813[[#This Row],[D2]],".",Tabela813[[#This Row],[D3]],".",Tabela813[[#This Row],[T]],".",Tabela813[[#This Row],[D4]]),"")</f>
        <v>1.7.1.4.50.0.0.00</v>
      </c>
      <c r="L939" s="21" t="s">
        <v>4187</v>
      </c>
      <c r="M939" s="16" t="str">
        <f t="shared" si="14"/>
        <v>S</v>
      </c>
      <c r="N939" s="16">
        <f>IF(VALUE(Tabela813[[#This Row],[RED]]) &gt; 0,1,0) + IF(VALUE(J939)&gt;0,8,IF(VALUE(I939)&gt;0,7,IF(VALUE(H939)&gt;0,6,IF(VALUE(G939)&gt;0,5,IF(VALUE(F939)&gt;0,4,IF(VALUE(E939)&gt;0,3,IF(VALUE(D939)&gt;0,2,1)))))))</f>
        <v>5</v>
      </c>
      <c r="O939" s="20" t="s">
        <v>54</v>
      </c>
      <c r="P939" s="1" t="s">
        <v>376</v>
      </c>
      <c r="Q939" s="1"/>
      <c r="R939" s="16"/>
      <c r="T939" s="7" t="str">
        <f>Tabela813[[#This Row],[NR]]&amp;" - "&amp;Tabela813[[#This Row],[Especificação]]</f>
        <v>1.7.1.4.50.0.0.00 - Transferências Dosalário-Educação</v>
      </c>
      <c r="U939" s="7" t="str">
        <f>Tabela813[[#This Row],[NR]]&amp; " - "&amp;Tabela813[[#This Row],[Especificação]]</f>
        <v>1.7.1.4.50.0.0.00 - Transferências Dosalário-Educação</v>
      </c>
    </row>
    <row r="940" spans="1:21" ht="30">
      <c r="A940" s="23"/>
      <c r="B940" s="29"/>
      <c r="C940" s="20" t="s">
        <v>781</v>
      </c>
      <c r="D940" s="20" t="s">
        <v>788</v>
      </c>
      <c r="E940" s="20" t="s">
        <v>781</v>
      </c>
      <c r="F940" s="20" t="s">
        <v>791</v>
      </c>
      <c r="G940" s="20" t="s">
        <v>807</v>
      </c>
      <c r="H940" s="20" t="s">
        <v>784</v>
      </c>
      <c r="I940" s="20" t="s">
        <v>781</v>
      </c>
      <c r="J940" s="20" t="s">
        <v>787</v>
      </c>
      <c r="K940" s="16" t="str">
        <f>IF(Tabela813[[#This Row],[C]]&lt;&gt;"",IF(Tabela813[[#This Row],[RED]]&lt;&gt;"",(Tabela813[[#This Row],[RED]] &amp; "."),"") &amp; CONCATENATE(Tabela813[[#This Row],[C]],".",Tabela813[[#This Row],[O]],".",Tabela813[[#This Row],[E]],".",Tabela813[[#This Row],[D1]],".",Tabela813[[#This Row],[D2]],".",Tabela813[[#This Row],[D3]],".",Tabela813[[#This Row],[T]],".",Tabela813[[#This Row],[D4]]),"")</f>
        <v>1.7.1.4.50.0.1.00</v>
      </c>
      <c r="L940" s="21" t="s">
        <v>4188</v>
      </c>
      <c r="M940" s="16" t="str">
        <f t="shared" si="14"/>
        <v>A</v>
      </c>
      <c r="N940" s="16">
        <f>IF(VALUE(Tabela813[[#This Row],[RED]]) &gt; 0,1,0) + IF(VALUE(J940)&gt;0,8,IF(VALUE(I940)&gt;0,7,IF(VALUE(H940)&gt;0,6,IF(VALUE(G940)&gt;0,5,IF(VALUE(F940)&gt;0,4,IF(VALUE(E940)&gt;0,3,IF(VALUE(D940)&gt;0,2,1)))))))</f>
        <v>7</v>
      </c>
      <c r="O940" s="20" t="s">
        <v>54</v>
      </c>
      <c r="P940" s="1" t="s">
        <v>376</v>
      </c>
      <c r="Q940" s="1"/>
      <c r="R940" s="16"/>
      <c r="T940" s="7" t="str">
        <f>Tabela813[[#This Row],[NR]]&amp;" - "&amp;Tabela813[[#This Row],[Especificação]]</f>
        <v>1.7.1.4.50.0.1.00 - Transferências Dosalário-Educação - Principal</v>
      </c>
      <c r="U940" s="7" t="str">
        <f>Tabela813[[#This Row],[NR]]&amp; " - "&amp;Tabela813[[#This Row],[Especificação]]</f>
        <v>1.7.1.4.50.0.1.00 - Transferências Dosalário-Educação - Principal</v>
      </c>
    </row>
    <row r="941" spans="1:21" ht="30">
      <c r="A941" s="23"/>
      <c r="B941" s="29"/>
      <c r="C941" s="20" t="s">
        <v>781</v>
      </c>
      <c r="D941" s="20" t="s">
        <v>788</v>
      </c>
      <c r="E941" s="20" t="s">
        <v>781</v>
      </c>
      <c r="F941" s="20" t="s">
        <v>791</v>
      </c>
      <c r="G941" s="20" t="s">
        <v>809</v>
      </c>
      <c r="H941" s="20" t="s">
        <v>784</v>
      </c>
      <c r="I941" s="20" t="s">
        <v>784</v>
      </c>
      <c r="J941" s="20" t="s">
        <v>787</v>
      </c>
      <c r="K941" s="16" t="str">
        <f>IF(Tabela813[[#This Row],[C]]&lt;&gt;"",IF(Tabela813[[#This Row],[RED]]&lt;&gt;"",(Tabela813[[#This Row],[RED]] &amp; "."),"") &amp; CONCATENATE(Tabela813[[#This Row],[C]],".",Tabela813[[#This Row],[O]],".",Tabela813[[#This Row],[E]],".",Tabela813[[#This Row],[D1]],".",Tabela813[[#This Row],[D2]],".",Tabela813[[#This Row],[D3]],".",Tabela813[[#This Row],[T]],".",Tabela813[[#This Row],[D4]]),"")</f>
        <v>1.7.1.4.51.0.0.00</v>
      </c>
      <c r="L941" s="21" t="s">
        <v>4189</v>
      </c>
      <c r="M941" s="16" t="str">
        <f t="shared" si="14"/>
        <v>S</v>
      </c>
      <c r="N941" s="16">
        <f>IF(VALUE(Tabela813[[#This Row],[RED]]) &gt; 0,1,0) + IF(VALUE(J941)&gt;0,8,IF(VALUE(I941)&gt;0,7,IF(VALUE(H941)&gt;0,6,IF(VALUE(G941)&gt;0,5,IF(VALUE(F941)&gt;0,4,IF(VALUE(E941)&gt;0,3,IF(VALUE(D941)&gt;0,2,1)))))))</f>
        <v>5</v>
      </c>
      <c r="O941" s="20" t="s">
        <v>54</v>
      </c>
      <c r="P941" s="1" t="s">
        <v>2748</v>
      </c>
      <c r="Q941" s="1"/>
      <c r="R941" s="16"/>
      <c r="T941" s="7" t="str">
        <f>Tabela813[[#This Row],[NR]]&amp;" - "&amp;Tabela813[[#This Row],[Especificação]]</f>
        <v>1.7.1.4.51.0.0.00 - Transferências Diretas do FNDE Referentes ao Programa Dinheiro Direto na Escola - Pdde</v>
      </c>
      <c r="U941" s="7" t="str">
        <f>Tabela813[[#This Row],[NR]]&amp; " - "&amp;Tabela813[[#This Row],[Especificação]]</f>
        <v>1.7.1.4.51.0.0.00 - Transferências Diretas do FNDE Referentes ao Programa Dinheiro Direto na Escola - Pdde</v>
      </c>
    </row>
    <row r="942" spans="1:21" ht="30">
      <c r="A942" s="23"/>
      <c r="B942" s="29"/>
      <c r="C942" s="20" t="s">
        <v>781</v>
      </c>
      <c r="D942" s="20" t="s">
        <v>788</v>
      </c>
      <c r="E942" s="20" t="s">
        <v>781</v>
      </c>
      <c r="F942" s="20" t="s">
        <v>791</v>
      </c>
      <c r="G942" s="20" t="s">
        <v>809</v>
      </c>
      <c r="H942" s="20" t="s">
        <v>784</v>
      </c>
      <c r="I942" s="20" t="s">
        <v>781</v>
      </c>
      <c r="J942" s="20" t="s">
        <v>787</v>
      </c>
      <c r="K942" s="16" t="str">
        <f>IF(Tabela813[[#This Row],[C]]&lt;&gt;"",IF(Tabela813[[#This Row],[RED]]&lt;&gt;"",(Tabela813[[#This Row],[RED]] &amp; "."),"") &amp; CONCATENATE(Tabela813[[#This Row],[C]],".",Tabela813[[#This Row],[O]],".",Tabela813[[#This Row],[E]],".",Tabela813[[#This Row],[D1]],".",Tabela813[[#This Row],[D2]],".",Tabela813[[#This Row],[D3]],".",Tabela813[[#This Row],[T]],".",Tabela813[[#This Row],[D4]]),"")</f>
        <v>1.7.1.4.51.0.1.00</v>
      </c>
      <c r="L942" s="21" t="s">
        <v>4190</v>
      </c>
      <c r="M942" s="16" t="str">
        <f t="shared" si="14"/>
        <v>A</v>
      </c>
      <c r="N942" s="16">
        <f>IF(VALUE(Tabela813[[#This Row],[RED]]) &gt; 0,1,0) + IF(VALUE(J942)&gt;0,8,IF(VALUE(I942)&gt;0,7,IF(VALUE(H942)&gt;0,6,IF(VALUE(G942)&gt;0,5,IF(VALUE(F942)&gt;0,4,IF(VALUE(E942)&gt;0,3,IF(VALUE(D942)&gt;0,2,1)))))))</f>
        <v>7</v>
      </c>
      <c r="O942" s="20" t="s">
        <v>54</v>
      </c>
      <c r="P942" s="1" t="s">
        <v>2748</v>
      </c>
      <c r="Q942" s="1"/>
      <c r="R942" s="16"/>
      <c r="T942" s="7" t="str">
        <f>Tabela813[[#This Row],[NR]]&amp;" - "&amp;Tabela813[[#This Row],[Especificação]]</f>
        <v>1.7.1.4.51.0.1.00 - Transferências Diretas do FNDE Referentes ao Programa Dinheiro Direto na Escola - Pdde - Principal</v>
      </c>
      <c r="U942" s="7" t="str">
        <f>Tabela813[[#This Row],[NR]]&amp; " - "&amp;Tabela813[[#This Row],[Especificação]]</f>
        <v>1.7.1.4.51.0.1.00 - Transferências Diretas do FNDE Referentes ao Programa Dinheiro Direto na Escola - Pdde - Principal</v>
      </c>
    </row>
    <row r="943" spans="1:21" ht="30">
      <c r="A943" s="23"/>
      <c r="B943" s="29"/>
      <c r="C943" s="20" t="s">
        <v>781</v>
      </c>
      <c r="D943" s="20" t="s">
        <v>788</v>
      </c>
      <c r="E943" s="20" t="s">
        <v>781</v>
      </c>
      <c r="F943" s="20" t="s">
        <v>791</v>
      </c>
      <c r="G943" s="20" t="s">
        <v>811</v>
      </c>
      <c r="H943" s="20" t="s">
        <v>784</v>
      </c>
      <c r="I943" s="20" t="s">
        <v>784</v>
      </c>
      <c r="J943" s="20" t="s">
        <v>787</v>
      </c>
      <c r="K943" s="16" t="str">
        <f>IF(Tabela813[[#This Row],[C]]&lt;&gt;"",IF(Tabela813[[#This Row],[RED]]&lt;&gt;"",(Tabela813[[#This Row],[RED]] &amp; "."),"") &amp; CONCATENATE(Tabela813[[#This Row],[C]],".",Tabela813[[#This Row],[O]],".",Tabela813[[#This Row],[E]],".",Tabela813[[#This Row],[D1]],".",Tabela813[[#This Row],[D2]],".",Tabela813[[#This Row],[D3]],".",Tabela813[[#This Row],[T]],".",Tabela813[[#This Row],[D4]]),"")</f>
        <v>1.7.1.4.52.0.0.00</v>
      </c>
      <c r="L943" s="21" t="s">
        <v>4191</v>
      </c>
      <c r="M943" s="16" t="str">
        <f t="shared" si="14"/>
        <v>S</v>
      </c>
      <c r="N943" s="16">
        <f>IF(VALUE(Tabela813[[#This Row],[RED]]) &gt; 0,1,0) + IF(VALUE(J943)&gt;0,8,IF(VALUE(I943)&gt;0,7,IF(VALUE(H943)&gt;0,6,IF(VALUE(G943)&gt;0,5,IF(VALUE(F943)&gt;0,4,IF(VALUE(E943)&gt;0,3,IF(VALUE(D943)&gt;0,2,1)))))))</f>
        <v>5</v>
      </c>
      <c r="O943" s="20" t="s">
        <v>54</v>
      </c>
      <c r="P943" s="1" t="s">
        <v>379</v>
      </c>
      <c r="Q943" s="1"/>
      <c r="R943" s="16"/>
      <c r="T943" s="7" t="str">
        <f>Tabela813[[#This Row],[NR]]&amp;" - "&amp;Tabela813[[#This Row],[Especificação]]</f>
        <v>1.7.1.4.52.0.0.00 - Transferências Referentes ao Programa Nacional de Alimentação Escolar - Pnae</v>
      </c>
      <c r="U943" s="7" t="str">
        <f>Tabela813[[#This Row],[NR]]&amp; " - "&amp;Tabela813[[#This Row],[Especificação]]</f>
        <v>1.7.1.4.52.0.0.00 - Transferências Referentes ao Programa Nacional de Alimentação Escolar - Pnae</v>
      </c>
    </row>
    <row r="944" spans="1:21" ht="30">
      <c r="A944" s="23"/>
      <c r="B944" s="29"/>
      <c r="C944" s="20" t="s">
        <v>781</v>
      </c>
      <c r="D944" s="20" t="s">
        <v>788</v>
      </c>
      <c r="E944" s="20" t="s">
        <v>781</v>
      </c>
      <c r="F944" s="20" t="s">
        <v>791</v>
      </c>
      <c r="G944" s="20" t="s">
        <v>811</v>
      </c>
      <c r="H944" s="20" t="s">
        <v>784</v>
      </c>
      <c r="I944" s="20" t="s">
        <v>781</v>
      </c>
      <c r="J944" s="20" t="s">
        <v>787</v>
      </c>
      <c r="K944" s="16" t="str">
        <f>IF(Tabela813[[#This Row],[C]]&lt;&gt;"",IF(Tabela813[[#This Row],[RED]]&lt;&gt;"",(Tabela813[[#This Row],[RED]] &amp; "."),"") &amp; CONCATENATE(Tabela813[[#This Row],[C]],".",Tabela813[[#This Row],[O]],".",Tabela813[[#This Row],[E]],".",Tabela813[[#This Row],[D1]],".",Tabela813[[#This Row],[D2]],".",Tabela813[[#This Row],[D3]],".",Tabela813[[#This Row],[T]],".",Tabela813[[#This Row],[D4]]),"")</f>
        <v>1.7.1.4.52.0.1.00</v>
      </c>
      <c r="L944" s="21" t="s">
        <v>4192</v>
      </c>
      <c r="M944" s="16" t="str">
        <f t="shared" si="14"/>
        <v>A</v>
      </c>
      <c r="N944" s="16">
        <f>IF(VALUE(Tabela813[[#This Row],[RED]]) &gt; 0,1,0) + IF(VALUE(J944)&gt;0,8,IF(VALUE(I944)&gt;0,7,IF(VALUE(H944)&gt;0,6,IF(VALUE(G944)&gt;0,5,IF(VALUE(F944)&gt;0,4,IF(VALUE(E944)&gt;0,3,IF(VALUE(D944)&gt;0,2,1)))))))</f>
        <v>7</v>
      </c>
      <c r="O944" s="20" t="s">
        <v>54</v>
      </c>
      <c r="P944" s="1" t="s">
        <v>379</v>
      </c>
      <c r="Q944" s="1"/>
      <c r="R944" s="16"/>
      <c r="T944" s="7" t="str">
        <f>Tabela813[[#This Row],[NR]]&amp;" - "&amp;Tabela813[[#This Row],[Especificação]]</f>
        <v>1.7.1.4.52.0.1.00 - Transferências Referentes ao Programa Nacional de Alimentação Escolar - Pnae - Principal</v>
      </c>
      <c r="U944" s="7" t="str">
        <f>Tabela813[[#This Row],[NR]]&amp; " - "&amp;Tabela813[[#This Row],[Especificação]]</f>
        <v>1.7.1.4.52.0.1.00 - Transferências Referentes ao Programa Nacional de Alimentação Escolar - Pnae - Principal</v>
      </c>
    </row>
    <row r="945" spans="1:21" ht="30">
      <c r="A945" s="23"/>
      <c r="B945" s="29"/>
      <c r="C945" s="20" t="s">
        <v>781</v>
      </c>
      <c r="D945" s="20" t="s">
        <v>788</v>
      </c>
      <c r="E945" s="20" t="s">
        <v>781</v>
      </c>
      <c r="F945" s="20" t="s">
        <v>791</v>
      </c>
      <c r="G945" s="20" t="s">
        <v>808</v>
      </c>
      <c r="H945" s="20" t="s">
        <v>784</v>
      </c>
      <c r="I945" s="20" t="s">
        <v>784</v>
      </c>
      <c r="J945" s="20" t="s">
        <v>787</v>
      </c>
      <c r="K945" s="16" t="str">
        <f>IF(Tabela813[[#This Row],[C]]&lt;&gt;"",IF(Tabela813[[#This Row],[RED]]&lt;&gt;"",(Tabela813[[#This Row],[RED]] &amp; "."),"") &amp; CONCATENATE(Tabela813[[#This Row],[C]],".",Tabela813[[#This Row],[O]],".",Tabela813[[#This Row],[E]],".",Tabela813[[#This Row],[D1]],".",Tabela813[[#This Row],[D2]],".",Tabela813[[#This Row],[D3]],".",Tabela813[[#This Row],[T]],".",Tabela813[[#This Row],[D4]]),"")</f>
        <v>1.7.1.4.53.0.0.00</v>
      </c>
      <c r="L945" s="21" t="s">
        <v>4193</v>
      </c>
      <c r="M945" s="16" t="str">
        <f t="shared" si="14"/>
        <v>S</v>
      </c>
      <c r="N945" s="16">
        <f>IF(VALUE(Tabela813[[#This Row],[RED]]) &gt; 0,1,0) + IF(VALUE(J945)&gt;0,8,IF(VALUE(I945)&gt;0,7,IF(VALUE(H945)&gt;0,6,IF(VALUE(G945)&gt;0,5,IF(VALUE(F945)&gt;0,4,IF(VALUE(E945)&gt;0,3,IF(VALUE(D945)&gt;0,2,1)))))))</f>
        <v>5</v>
      </c>
      <c r="O945" s="20" t="s">
        <v>54</v>
      </c>
      <c r="P945" s="1" t="s">
        <v>381</v>
      </c>
      <c r="Q945" s="1"/>
      <c r="R945" s="16"/>
      <c r="T945" s="7" t="str">
        <f>Tabela813[[#This Row],[NR]]&amp;" - "&amp;Tabela813[[#This Row],[Especificação]]</f>
        <v>1.7.1.4.53.0.0.00 - Transferências Referentes ao Programa Nacional de Apoio ao Transporte do Escolar - Pnate</v>
      </c>
      <c r="U945" s="7" t="str">
        <f>Tabela813[[#This Row],[NR]]&amp; " - "&amp;Tabela813[[#This Row],[Especificação]]</f>
        <v>1.7.1.4.53.0.0.00 - Transferências Referentes ao Programa Nacional de Apoio ao Transporte do Escolar - Pnate</v>
      </c>
    </row>
    <row r="946" spans="1:21" ht="30">
      <c r="A946" s="23"/>
      <c r="B946" s="29"/>
      <c r="C946" s="20" t="s">
        <v>781</v>
      </c>
      <c r="D946" s="20" t="s">
        <v>788</v>
      </c>
      <c r="E946" s="20" t="s">
        <v>781</v>
      </c>
      <c r="F946" s="20" t="s">
        <v>791</v>
      </c>
      <c r="G946" s="20" t="s">
        <v>808</v>
      </c>
      <c r="H946" s="20" t="s">
        <v>784</v>
      </c>
      <c r="I946" s="20" t="s">
        <v>781</v>
      </c>
      <c r="J946" s="20" t="s">
        <v>787</v>
      </c>
      <c r="K946" s="16" t="str">
        <f>IF(Tabela813[[#This Row],[C]]&lt;&gt;"",IF(Tabela813[[#This Row],[RED]]&lt;&gt;"",(Tabela813[[#This Row],[RED]] &amp; "."),"") &amp; CONCATENATE(Tabela813[[#This Row],[C]],".",Tabela813[[#This Row],[O]],".",Tabela813[[#This Row],[E]],".",Tabela813[[#This Row],[D1]],".",Tabela813[[#This Row],[D2]],".",Tabela813[[#This Row],[D3]],".",Tabela813[[#This Row],[T]],".",Tabela813[[#This Row],[D4]]),"")</f>
        <v>1.7.1.4.53.0.1.00</v>
      </c>
      <c r="L946" s="21" t="s">
        <v>4194</v>
      </c>
      <c r="M946" s="16" t="str">
        <f t="shared" si="14"/>
        <v>A</v>
      </c>
      <c r="N946" s="16">
        <f>IF(VALUE(Tabela813[[#This Row],[RED]]) &gt; 0,1,0) + IF(VALUE(J946)&gt;0,8,IF(VALUE(I946)&gt;0,7,IF(VALUE(H946)&gt;0,6,IF(VALUE(G946)&gt;0,5,IF(VALUE(F946)&gt;0,4,IF(VALUE(E946)&gt;0,3,IF(VALUE(D946)&gt;0,2,1)))))))</f>
        <v>7</v>
      </c>
      <c r="O946" s="20" t="s">
        <v>54</v>
      </c>
      <c r="P946" s="1" t="s">
        <v>381</v>
      </c>
      <c r="Q946" s="1"/>
      <c r="R946" s="16"/>
      <c r="T946" s="7" t="str">
        <f>Tabela813[[#This Row],[NR]]&amp;" - "&amp;Tabela813[[#This Row],[Especificação]]</f>
        <v>1.7.1.4.53.0.1.00 - Transferências Referentes ao Programa Nacional de Apoio ao Transporte do Escolar - Pnate - Principal</v>
      </c>
      <c r="U946" s="7" t="str">
        <f>Tabela813[[#This Row],[NR]]&amp; " - "&amp;Tabela813[[#This Row],[Especificação]]</f>
        <v>1.7.1.4.53.0.1.00 - Transferências Referentes ao Programa Nacional de Apoio ao Transporte do Escolar - Pnate - Principal</v>
      </c>
    </row>
    <row r="947" spans="1:21" ht="30">
      <c r="A947" s="23"/>
      <c r="B947" s="29"/>
      <c r="C947" s="20" t="s">
        <v>781</v>
      </c>
      <c r="D947" s="20" t="s">
        <v>788</v>
      </c>
      <c r="E947" s="20" t="s">
        <v>781</v>
      </c>
      <c r="F947" s="20" t="s">
        <v>791</v>
      </c>
      <c r="G947" s="20" t="s">
        <v>812</v>
      </c>
      <c r="H947" s="20" t="s">
        <v>784</v>
      </c>
      <c r="I947" s="20" t="s">
        <v>784</v>
      </c>
      <c r="J947" s="20" t="s">
        <v>787</v>
      </c>
      <c r="K947" s="16" t="str">
        <f>IF(Tabela813[[#This Row],[C]]&lt;&gt;"",IF(Tabela813[[#This Row],[RED]]&lt;&gt;"",(Tabela813[[#This Row],[RED]] &amp; "."),"") &amp; CONCATENATE(Tabela813[[#This Row],[C]],".",Tabela813[[#This Row],[O]],".",Tabela813[[#This Row],[E]],".",Tabela813[[#This Row],[D1]],".",Tabela813[[#This Row],[D2]],".",Tabela813[[#This Row],[D3]],".",Tabela813[[#This Row],[T]],".",Tabela813[[#This Row],[D4]]),"")</f>
        <v>1.7.1.4.54.0.0.00</v>
      </c>
      <c r="L947" s="21" t="s">
        <v>2533</v>
      </c>
      <c r="M947" s="16" t="str">
        <f t="shared" si="14"/>
        <v>S</v>
      </c>
      <c r="N947" s="16">
        <f>IF(VALUE(Tabela813[[#This Row],[RED]]) &gt; 0,1,0) + IF(VALUE(J947)&gt;0,8,IF(VALUE(I947)&gt;0,7,IF(VALUE(H947)&gt;0,6,IF(VALUE(G947)&gt;0,5,IF(VALUE(F947)&gt;0,4,IF(VALUE(E947)&gt;0,3,IF(VALUE(D947)&gt;0,2,1)))))))</f>
        <v>5</v>
      </c>
      <c r="O947" s="20" t="s">
        <v>54</v>
      </c>
      <c r="P947" s="1" t="s">
        <v>382</v>
      </c>
      <c r="Q947" s="1"/>
      <c r="R947" s="16"/>
      <c r="T947" s="7" t="str">
        <f>Tabela813[[#This Row],[NR]]&amp;" - "&amp;Tabela813[[#This Row],[Especificação]]</f>
        <v>1.7.1.4.54.0.0.00 - Transferências Referentes ao Programa Nacional de Inclusão de Jovens - Projovem</v>
      </c>
      <c r="U947" s="7" t="str">
        <f>Tabela813[[#This Row],[NR]]&amp; " - "&amp;Tabela813[[#This Row],[Especificação]]</f>
        <v>1.7.1.4.54.0.0.00 - Transferências Referentes ao Programa Nacional de Inclusão de Jovens - Projovem</v>
      </c>
    </row>
    <row r="948" spans="1:21" ht="30">
      <c r="A948" s="23"/>
      <c r="B948" s="29"/>
      <c r="C948" s="20" t="s">
        <v>781</v>
      </c>
      <c r="D948" s="20" t="s">
        <v>788</v>
      </c>
      <c r="E948" s="20" t="s">
        <v>781</v>
      </c>
      <c r="F948" s="20" t="s">
        <v>791</v>
      </c>
      <c r="G948" s="20" t="s">
        <v>812</v>
      </c>
      <c r="H948" s="20" t="s">
        <v>781</v>
      </c>
      <c r="I948" s="20" t="s">
        <v>784</v>
      </c>
      <c r="J948" s="20" t="s">
        <v>787</v>
      </c>
      <c r="K948" s="16" t="str">
        <f>IF(Tabela813[[#This Row],[C]]&lt;&gt;"",IF(Tabela813[[#This Row],[RED]]&lt;&gt;"",(Tabela813[[#This Row],[RED]] &amp; "."),"") &amp; CONCATENATE(Tabela813[[#This Row],[C]],".",Tabela813[[#This Row],[O]],".",Tabela813[[#This Row],[E]],".",Tabela813[[#This Row],[D1]],".",Tabela813[[#This Row],[D2]],".",Tabela813[[#This Row],[D3]],".",Tabela813[[#This Row],[T]],".",Tabela813[[#This Row],[D4]]),"")</f>
        <v>1.7.1.4.54.1.0.00</v>
      </c>
      <c r="L948" s="21" t="s">
        <v>2534</v>
      </c>
      <c r="M948" s="16" t="str">
        <f t="shared" si="14"/>
        <v>S</v>
      </c>
      <c r="N948" s="16">
        <f>IF(VALUE(Tabela813[[#This Row],[RED]]) &gt; 0,1,0) + IF(VALUE(J948)&gt;0,8,IF(VALUE(I948)&gt;0,7,IF(VALUE(H948)&gt;0,6,IF(VALUE(G948)&gt;0,5,IF(VALUE(F948)&gt;0,4,IF(VALUE(E948)&gt;0,3,IF(VALUE(D948)&gt;0,2,1)))))))</f>
        <v>6</v>
      </c>
      <c r="O948" s="20" t="s">
        <v>54</v>
      </c>
      <c r="P948" s="1" t="s">
        <v>383</v>
      </c>
      <c r="Q948" s="1" t="s">
        <v>100</v>
      </c>
      <c r="R948" s="16"/>
      <c r="T948" s="7" t="str">
        <f>Tabela813[[#This Row],[NR]]&amp;" - "&amp;Tabela813[[#This Row],[Especificação]]</f>
        <v>1.7.1.4.54.1.0.00 - Transferências Referentes ao Programa Nacional de Inclusão de Jovens - Projovem Urbano</v>
      </c>
      <c r="U948" s="7" t="str">
        <f>Tabela813[[#This Row],[NR]]&amp; " - "&amp;Tabela813[[#This Row],[Especificação]]</f>
        <v>1.7.1.4.54.1.0.00 - Transferências Referentes ao Programa Nacional de Inclusão de Jovens - Projovem Urbano</v>
      </c>
    </row>
    <row r="949" spans="1:21" ht="30">
      <c r="A949" s="23"/>
      <c r="B949" s="29"/>
      <c r="C949" s="20" t="s">
        <v>781</v>
      </c>
      <c r="D949" s="20" t="s">
        <v>788</v>
      </c>
      <c r="E949" s="20" t="s">
        <v>781</v>
      </c>
      <c r="F949" s="20" t="s">
        <v>791</v>
      </c>
      <c r="G949" s="20" t="s">
        <v>812</v>
      </c>
      <c r="H949" s="20" t="s">
        <v>781</v>
      </c>
      <c r="I949" s="20" t="s">
        <v>781</v>
      </c>
      <c r="J949" s="20" t="s">
        <v>787</v>
      </c>
      <c r="K949" s="16" t="str">
        <f>IF(Tabela813[[#This Row],[C]]&lt;&gt;"",IF(Tabela813[[#This Row],[RED]]&lt;&gt;"",(Tabela813[[#This Row],[RED]] &amp; "."),"") &amp; CONCATENATE(Tabela813[[#This Row],[C]],".",Tabela813[[#This Row],[O]],".",Tabela813[[#This Row],[E]],".",Tabela813[[#This Row],[D1]],".",Tabela813[[#This Row],[D2]],".",Tabela813[[#This Row],[D3]],".",Tabela813[[#This Row],[T]],".",Tabela813[[#This Row],[D4]]),"")</f>
        <v>1.7.1.4.54.1.1.00</v>
      </c>
      <c r="L949" s="21" t="s">
        <v>4195</v>
      </c>
      <c r="M949" s="16" t="str">
        <f t="shared" si="14"/>
        <v>A</v>
      </c>
      <c r="N949" s="16">
        <f>IF(VALUE(Tabela813[[#This Row],[RED]]) &gt; 0,1,0) + IF(VALUE(J949)&gt;0,8,IF(VALUE(I949)&gt;0,7,IF(VALUE(H949)&gt;0,6,IF(VALUE(G949)&gt;0,5,IF(VALUE(F949)&gt;0,4,IF(VALUE(E949)&gt;0,3,IF(VALUE(D949)&gt;0,2,1)))))))</f>
        <v>7</v>
      </c>
      <c r="O949" s="20" t="s">
        <v>54</v>
      </c>
      <c r="P949" s="1" t="s">
        <v>383</v>
      </c>
      <c r="Q949" s="1" t="s">
        <v>100</v>
      </c>
      <c r="R949" s="16"/>
      <c r="T949" s="7" t="str">
        <f>Tabela813[[#This Row],[NR]]&amp;" - "&amp;Tabela813[[#This Row],[Especificação]]</f>
        <v>1.7.1.4.54.1.1.00 - Transferências Referentes ao Programa Nacional de Inclusão de Jovens - Projovem Urbano - Principal</v>
      </c>
      <c r="U949" s="7" t="str">
        <f>Tabela813[[#This Row],[NR]]&amp; " - "&amp;Tabela813[[#This Row],[Especificação]]</f>
        <v>1.7.1.4.54.1.1.00 - Transferências Referentes ao Programa Nacional de Inclusão de Jovens - Projovem Urbano - Principal</v>
      </c>
    </row>
    <row r="950" spans="1:21" ht="30">
      <c r="A950" s="23"/>
      <c r="B950" s="29"/>
      <c r="C950" s="20" t="s">
        <v>781</v>
      </c>
      <c r="D950" s="20" t="s">
        <v>788</v>
      </c>
      <c r="E950" s="20" t="s">
        <v>781</v>
      </c>
      <c r="F950" s="20" t="s">
        <v>791</v>
      </c>
      <c r="G950" s="20" t="s">
        <v>812</v>
      </c>
      <c r="H950" s="20" t="s">
        <v>790</v>
      </c>
      <c r="I950" s="20" t="s">
        <v>784</v>
      </c>
      <c r="J950" s="20" t="s">
        <v>787</v>
      </c>
      <c r="K950" s="16" t="str">
        <f>IF(Tabela813[[#This Row],[C]]&lt;&gt;"",IF(Tabela813[[#This Row],[RED]]&lt;&gt;"",(Tabela813[[#This Row],[RED]] &amp; "."),"") &amp; CONCATENATE(Tabela813[[#This Row],[C]],".",Tabela813[[#This Row],[O]],".",Tabela813[[#This Row],[E]],".",Tabela813[[#This Row],[D1]],".",Tabela813[[#This Row],[D2]],".",Tabela813[[#This Row],[D3]],".",Tabela813[[#This Row],[T]],".",Tabela813[[#This Row],[D4]]),"")</f>
        <v>1.7.1.4.54.2.0.00</v>
      </c>
      <c r="L950" s="21" t="s">
        <v>2535</v>
      </c>
      <c r="M950" s="16" t="str">
        <f t="shared" si="14"/>
        <v>S</v>
      </c>
      <c r="N950" s="16">
        <f>IF(VALUE(Tabela813[[#This Row],[RED]]) &gt; 0,1,0) + IF(VALUE(J950)&gt;0,8,IF(VALUE(I950)&gt;0,7,IF(VALUE(H950)&gt;0,6,IF(VALUE(G950)&gt;0,5,IF(VALUE(F950)&gt;0,4,IF(VALUE(E950)&gt;0,3,IF(VALUE(D950)&gt;0,2,1)))))))</f>
        <v>6</v>
      </c>
      <c r="O950" s="20" t="s">
        <v>54</v>
      </c>
      <c r="P950" s="1" t="s">
        <v>384</v>
      </c>
      <c r="Q950" s="1" t="s">
        <v>100</v>
      </c>
      <c r="R950" s="16"/>
      <c r="T950" s="7" t="str">
        <f>Tabela813[[#This Row],[NR]]&amp;" - "&amp;Tabela813[[#This Row],[Especificação]]</f>
        <v>1.7.1.4.54.2.0.00 - Transferências Referentes ao Programa Nacional de Inclusão de Jovens - Projovem Campo</v>
      </c>
      <c r="U950" s="7" t="str">
        <f>Tabela813[[#This Row],[NR]]&amp; " - "&amp;Tabela813[[#This Row],[Especificação]]</f>
        <v>1.7.1.4.54.2.0.00 - Transferências Referentes ao Programa Nacional de Inclusão de Jovens - Projovem Campo</v>
      </c>
    </row>
    <row r="951" spans="1:21" ht="30">
      <c r="A951" s="23"/>
      <c r="B951" s="29"/>
      <c r="C951" s="20" t="s">
        <v>781</v>
      </c>
      <c r="D951" s="20" t="s">
        <v>788</v>
      </c>
      <c r="E951" s="20" t="s">
        <v>781</v>
      </c>
      <c r="F951" s="20" t="s">
        <v>791</v>
      </c>
      <c r="G951" s="20" t="s">
        <v>812</v>
      </c>
      <c r="H951" s="20" t="s">
        <v>790</v>
      </c>
      <c r="I951" s="20" t="s">
        <v>781</v>
      </c>
      <c r="J951" s="20" t="s">
        <v>787</v>
      </c>
      <c r="K951" s="16" t="str">
        <f>IF(Tabela813[[#This Row],[C]]&lt;&gt;"",IF(Tabela813[[#This Row],[RED]]&lt;&gt;"",(Tabela813[[#This Row],[RED]] &amp; "."),"") &amp; CONCATENATE(Tabela813[[#This Row],[C]],".",Tabela813[[#This Row],[O]],".",Tabela813[[#This Row],[E]],".",Tabela813[[#This Row],[D1]],".",Tabela813[[#This Row],[D2]],".",Tabela813[[#This Row],[D3]],".",Tabela813[[#This Row],[T]],".",Tabela813[[#This Row],[D4]]),"")</f>
        <v>1.7.1.4.54.2.1.00</v>
      </c>
      <c r="L951" s="21" t="s">
        <v>4196</v>
      </c>
      <c r="M951" s="16" t="str">
        <f t="shared" si="14"/>
        <v>A</v>
      </c>
      <c r="N951" s="16">
        <f>IF(VALUE(Tabela813[[#This Row],[RED]]) &gt; 0,1,0) + IF(VALUE(J951)&gt;0,8,IF(VALUE(I951)&gt;0,7,IF(VALUE(H951)&gt;0,6,IF(VALUE(G951)&gt;0,5,IF(VALUE(F951)&gt;0,4,IF(VALUE(E951)&gt;0,3,IF(VALUE(D951)&gt;0,2,1)))))))</f>
        <v>7</v>
      </c>
      <c r="O951" s="20" t="s">
        <v>54</v>
      </c>
      <c r="P951" s="1" t="s">
        <v>384</v>
      </c>
      <c r="Q951" s="1" t="s">
        <v>100</v>
      </c>
      <c r="R951" s="16"/>
      <c r="T951" s="7" t="str">
        <f>Tabela813[[#This Row],[NR]]&amp;" - "&amp;Tabela813[[#This Row],[Especificação]]</f>
        <v>1.7.1.4.54.2.1.00 - Transferências Referentes ao Programa Nacional de Inclusão de Jovens - Projovem Campo - Principal</v>
      </c>
      <c r="U951" s="7" t="str">
        <f>Tabela813[[#This Row],[NR]]&amp; " - "&amp;Tabela813[[#This Row],[Especificação]]</f>
        <v>1.7.1.4.54.2.1.00 - Transferências Referentes ao Programa Nacional de Inclusão de Jovens - Projovem Campo - Principal</v>
      </c>
    </row>
    <row r="952" spans="1:21" ht="30">
      <c r="A952" s="23"/>
      <c r="B952" s="29"/>
      <c r="C952" s="20" t="s">
        <v>781</v>
      </c>
      <c r="D952" s="20" t="s">
        <v>788</v>
      </c>
      <c r="E952" s="20" t="s">
        <v>781</v>
      </c>
      <c r="F952" s="20" t="s">
        <v>791</v>
      </c>
      <c r="G952" s="20" t="s">
        <v>813</v>
      </c>
      <c r="H952" s="20" t="s">
        <v>784</v>
      </c>
      <c r="I952" s="20" t="s">
        <v>784</v>
      </c>
      <c r="J952" s="20" t="s">
        <v>787</v>
      </c>
      <c r="K952" s="16" t="str">
        <f>IF(Tabela813[[#This Row],[C]]&lt;&gt;"",IF(Tabela813[[#This Row],[RED]]&lt;&gt;"",(Tabela813[[#This Row],[RED]] &amp; "."),"") &amp; CONCATENATE(Tabela813[[#This Row],[C]],".",Tabela813[[#This Row],[O]],".",Tabela813[[#This Row],[E]],".",Tabela813[[#This Row],[D1]],".",Tabela813[[#This Row],[D2]],".",Tabela813[[#This Row],[D3]],".",Tabela813[[#This Row],[T]],".",Tabela813[[#This Row],[D4]]),"")</f>
        <v>1.7.1.4.55.0.0.00</v>
      </c>
      <c r="L952" s="21" t="s">
        <v>2536</v>
      </c>
      <c r="M952" s="16" t="str">
        <f t="shared" si="14"/>
        <v>S</v>
      </c>
      <c r="N952" s="16">
        <f>IF(VALUE(Tabela813[[#This Row],[RED]]) &gt; 0,1,0) + IF(VALUE(J952)&gt;0,8,IF(VALUE(I952)&gt;0,7,IF(VALUE(H952)&gt;0,6,IF(VALUE(G952)&gt;0,5,IF(VALUE(F952)&gt;0,4,IF(VALUE(E952)&gt;0,3,IF(VALUE(D952)&gt;0,2,1)))))))</f>
        <v>5</v>
      </c>
      <c r="O952" s="20" t="s">
        <v>54</v>
      </c>
      <c r="P952" s="1" t="s">
        <v>385</v>
      </c>
      <c r="Q952" s="1" t="s">
        <v>100</v>
      </c>
      <c r="R952" s="16"/>
      <c r="T952" s="7" t="str">
        <f>Tabela813[[#This Row],[NR]]&amp;" - "&amp;Tabela813[[#This Row],[Especificação]]</f>
        <v>1.7.1.4.55.0.0.00 - Transferências Referentes ao Programa Brasil Alfabetizado - PBA</v>
      </c>
      <c r="U952" s="7" t="str">
        <f>Tabela813[[#This Row],[NR]]&amp; " - "&amp;Tabela813[[#This Row],[Especificação]]</f>
        <v>1.7.1.4.55.0.0.00 - Transferências Referentes ao Programa Brasil Alfabetizado - PBA</v>
      </c>
    </row>
    <row r="953" spans="1:21" ht="30">
      <c r="A953" s="23"/>
      <c r="B953" s="29"/>
      <c r="C953" s="20" t="s">
        <v>781</v>
      </c>
      <c r="D953" s="20" t="s">
        <v>788</v>
      </c>
      <c r="E953" s="20" t="s">
        <v>781</v>
      </c>
      <c r="F953" s="20" t="s">
        <v>791</v>
      </c>
      <c r="G953" s="20" t="s">
        <v>813</v>
      </c>
      <c r="H953" s="20" t="s">
        <v>784</v>
      </c>
      <c r="I953" s="20" t="s">
        <v>781</v>
      </c>
      <c r="J953" s="20" t="s">
        <v>787</v>
      </c>
      <c r="K953" s="16" t="str">
        <f>IF(Tabela813[[#This Row],[C]]&lt;&gt;"",IF(Tabela813[[#This Row],[RED]]&lt;&gt;"",(Tabela813[[#This Row],[RED]] &amp; "."),"") &amp; CONCATENATE(Tabela813[[#This Row],[C]],".",Tabela813[[#This Row],[O]],".",Tabela813[[#This Row],[E]],".",Tabela813[[#This Row],[D1]],".",Tabela813[[#This Row],[D2]],".",Tabela813[[#This Row],[D3]],".",Tabela813[[#This Row],[T]],".",Tabela813[[#This Row],[D4]]),"")</f>
        <v>1.7.1.4.55.0.1.00</v>
      </c>
      <c r="L953" s="21" t="s">
        <v>4197</v>
      </c>
      <c r="M953" s="16" t="str">
        <f t="shared" si="14"/>
        <v>A</v>
      </c>
      <c r="N953" s="16">
        <f>IF(VALUE(Tabela813[[#This Row],[RED]]) &gt; 0,1,0) + IF(VALUE(J953)&gt;0,8,IF(VALUE(I953)&gt;0,7,IF(VALUE(H953)&gt;0,6,IF(VALUE(G953)&gt;0,5,IF(VALUE(F953)&gt;0,4,IF(VALUE(E953)&gt;0,3,IF(VALUE(D953)&gt;0,2,1)))))))</f>
        <v>7</v>
      </c>
      <c r="O953" s="20" t="s">
        <v>54</v>
      </c>
      <c r="P953" s="1" t="s">
        <v>385</v>
      </c>
      <c r="Q953" s="1" t="s">
        <v>100</v>
      </c>
      <c r="R953" s="16"/>
      <c r="T953" s="7" t="str">
        <f>Tabela813[[#This Row],[NR]]&amp;" - "&amp;Tabela813[[#This Row],[Especificação]]</f>
        <v>1.7.1.4.55.0.1.00 - Transferências Referentes ao Programa Brasil Alfabetizado - PBA - Principal</v>
      </c>
      <c r="U953" s="7" t="str">
        <f>Tabela813[[#This Row],[NR]]&amp; " - "&amp;Tabela813[[#This Row],[Especificação]]</f>
        <v>1.7.1.4.55.0.1.00 - Transferências Referentes ao Programa Brasil Alfabetizado - PBA - Principal</v>
      </c>
    </row>
    <row r="954" spans="1:21" ht="45">
      <c r="A954" s="23"/>
      <c r="B954" s="29"/>
      <c r="C954" s="20" t="s">
        <v>781</v>
      </c>
      <c r="D954" s="20" t="s">
        <v>788</v>
      </c>
      <c r="E954" s="20" t="s">
        <v>781</v>
      </c>
      <c r="F954" s="20" t="s">
        <v>791</v>
      </c>
      <c r="G954" s="20" t="s">
        <v>814</v>
      </c>
      <c r="H954" s="20" t="s">
        <v>784</v>
      </c>
      <c r="I954" s="20" t="s">
        <v>784</v>
      </c>
      <c r="J954" s="20" t="s">
        <v>787</v>
      </c>
      <c r="K954" s="16" t="str">
        <f>IF(Tabela813[[#This Row],[C]]&lt;&gt;"",IF(Tabela813[[#This Row],[RED]]&lt;&gt;"",(Tabela813[[#This Row],[RED]] &amp; "."),"") &amp; CONCATENATE(Tabela813[[#This Row],[C]],".",Tabela813[[#This Row],[O]],".",Tabela813[[#This Row],[E]],".",Tabela813[[#This Row],[D1]],".",Tabela813[[#This Row],[D2]],".",Tabela813[[#This Row],[D3]],".",Tabela813[[#This Row],[T]],".",Tabela813[[#This Row],[D4]]),"")</f>
        <v>1.7.1.4.56.0.0.00</v>
      </c>
      <c r="L954" s="21" t="s">
        <v>2537</v>
      </c>
      <c r="M954" s="16" t="str">
        <f t="shared" si="14"/>
        <v>S</v>
      </c>
      <c r="N954" s="16">
        <f>IF(VALUE(Tabela813[[#This Row],[RED]]) &gt; 0,1,0) + IF(VALUE(J954)&gt;0,8,IF(VALUE(I954)&gt;0,7,IF(VALUE(H954)&gt;0,6,IF(VALUE(G954)&gt;0,5,IF(VALUE(F954)&gt;0,4,IF(VALUE(E954)&gt;0,3,IF(VALUE(D954)&gt;0,2,1)))))))</f>
        <v>5</v>
      </c>
      <c r="O954" s="20" t="s">
        <v>54</v>
      </c>
      <c r="P954" s="1" t="s">
        <v>386</v>
      </c>
      <c r="Q954" s="1" t="s">
        <v>100</v>
      </c>
      <c r="R954" s="16"/>
      <c r="T954" s="7" t="str">
        <f>Tabela813[[#This Row],[NR]]&amp;" - "&amp;Tabela813[[#This Row],[Especificação]]</f>
        <v>1.7.1.4.56.0.0.00 - Transferências Referentes ao Programa de Apoio aos Sistemas de Ensino para Atendimento à Educação de Jovens e Adultos - Peja</v>
      </c>
      <c r="U954" s="7" t="str">
        <f>Tabela813[[#This Row],[NR]]&amp; " - "&amp;Tabela813[[#This Row],[Especificação]]</f>
        <v>1.7.1.4.56.0.0.00 - Transferências Referentes ao Programa de Apoio aos Sistemas de Ensino para Atendimento à Educação de Jovens e Adultos - Peja</v>
      </c>
    </row>
    <row r="955" spans="1:21" ht="45">
      <c r="A955" s="23"/>
      <c r="B955" s="29"/>
      <c r="C955" s="20" t="s">
        <v>781</v>
      </c>
      <c r="D955" s="20" t="s">
        <v>788</v>
      </c>
      <c r="E955" s="20" t="s">
        <v>781</v>
      </c>
      <c r="F955" s="20" t="s">
        <v>791</v>
      </c>
      <c r="G955" s="20" t="s">
        <v>814</v>
      </c>
      <c r="H955" s="20" t="s">
        <v>784</v>
      </c>
      <c r="I955" s="20" t="s">
        <v>781</v>
      </c>
      <c r="J955" s="20" t="s">
        <v>787</v>
      </c>
      <c r="K955" s="16" t="str">
        <f>IF(Tabela813[[#This Row],[C]]&lt;&gt;"",IF(Tabela813[[#This Row],[RED]]&lt;&gt;"",(Tabela813[[#This Row],[RED]] &amp; "."),"") &amp; CONCATENATE(Tabela813[[#This Row],[C]],".",Tabela813[[#This Row],[O]],".",Tabela813[[#This Row],[E]],".",Tabela813[[#This Row],[D1]],".",Tabela813[[#This Row],[D2]],".",Tabela813[[#This Row],[D3]],".",Tabela813[[#This Row],[T]],".",Tabela813[[#This Row],[D4]]),"")</f>
        <v>1.7.1.4.56.0.1.00</v>
      </c>
      <c r="L955" s="21" t="s">
        <v>4198</v>
      </c>
      <c r="M955" s="16" t="str">
        <f t="shared" si="14"/>
        <v>A</v>
      </c>
      <c r="N955" s="16">
        <f>IF(VALUE(Tabela813[[#This Row],[RED]]) &gt; 0,1,0) + IF(VALUE(J955)&gt;0,8,IF(VALUE(I955)&gt;0,7,IF(VALUE(H955)&gt;0,6,IF(VALUE(G955)&gt;0,5,IF(VALUE(F955)&gt;0,4,IF(VALUE(E955)&gt;0,3,IF(VALUE(D955)&gt;0,2,1)))))))</f>
        <v>7</v>
      </c>
      <c r="O955" s="20" t="s">
        <v>54</v>
      </c>
      <c r="P955" s="1" t="s">
        <v>386</v>
      </c>
      <c r="Q955" s="1" t="s">
        <v>100</v>
      </c>
      <c r="R955" s="16"/>
      <c r="T955" s="7" t="str">
        <f>Tabela813[[#This Row],[NR]]&amp;" - "&amp;Tabela813[[#This Row],[Especificação]]</f>
        <v>1.7.1.4.56.0.1.00 - Transferências Referentes ao Programa de Apoio aos Sistemas de Ensino para Atendimento à Educação de Jovens e Adultos - Peja - Principal</v>
      </c>
      <c r="U955" s="7" t="str">
        <f>Tabela813[[#This Row],[NR]]&amp; " - "&amp;Tabela813[[#This Row],[Especificação]]</f>
        <v>1.7.1.4.56.0.1.00 - Transferências Referentes ao Programa de Apoio aos Sistemas de Ensino para Atendimento à Educação de Jovens e Adultos - Peja - Principal</v>
      </c>
    </row>
    <row r="956" spans="1:21" ht="30">
      <c r="A956" s="23"/>
      <c r="B956" s="29"/>
      <c r="C956" s="20" t="s">
        <v>781</v>
      </c>
      <c r="D956" s="20" t="s">
        <v>788</v>
      </c>
      <c r="E956" s="20" t="s">
        <v>781</v>
      </c>
      <c r="F956" s="20" t="s">
        <v>791</v>
      </c>
      <c r="G956" s="20" t="s">
        <v>821</v>
      </c>
      <c r="H956" s="20" t="s">
        <v>784</v>
      </c>
      <c r="I956" s="20" t="s">
        <v>784</v>
      </c>
      <c r="J956" s="20" t="s">
        <v>787</v>
      </c>
      <c r="K956" s="16" t="str">
        <f>IF(Tabela813[[#This Row],[C]]&lt;&gt;"",IF(Tabela813[[#This Row],[RED]]&lt;&gt;"",(Tabela813[[#This Row],[RED]] &amp; "."),"") &amp; CONCATENATE(Tabela813[[#This Row],[C]],".",Tabela813[[#This Row],[O]],".",Tabela813[[#This Row],[E]],".",Tabela813[[#This Row],[D1]],".",Tabela813[[#This Row],[D2]],".",Tabela813[[#This Row],[D3]],".",Tabela813[[#This Row],[T]],".",Tabela813[[#This Row],[D4]]),"")</f>
        <v>1.7.1.4.57.0.0.00</v>
      </c>
      <c r="L956" s="21" t="s">
        <v>4199</v>
      </c>
      <c r="M956" s="16" t="str">
        <f t="shared" si="14"/>
        <v>S</v>
      </c>
      <c r="N956" s="16">
        <f>IF(VALUE(Tabela813[[#This Row],[RED]]) &gt; 0,1,0) + IF(VALUE(J956)&gt;0,8,IF(VALUE(I956)&gt;0,7,IF(VALUE(H956)&gt;0,6,IF(VALUE(G956)&gt;0,5,IF(VALUE(F956)&gt;0,4,IF(VALUE(E956)&gt;0,3,IF(VALUE(D956)&gt;0,2,1)))))))</f>
        <v>5</v>
      </c>
      <c r="O956" s="20" t="s">
        <v>54</v>
      </c>
      <c r="P956" s="1" t="s">
        <v>387</v>
      </c>
      <c r="Q956" s="1"/>
      <c r="R956" s="16"/>
      <c r="T956" s="7" t="str">
        <f>Tabela813[[#This Row],[NR]]&amp;" - "&amp;Tabela813[[#This Row],[Especificação]]</f>
        <v>1.7.1.4.57.0.0.00 - Transferências Referentes ao Programa Nacional de Saúde do Escolar - Pnse</v>
      </c>
      <c r="U956" s="7" t="str">
        <f>Tabela813[[#This Row],[NR]]&amp; " - "&amp;Tabela813[[#This Row],[Especificação]]</f>
        <v>1.7.1.4.57.0.0.00 - Transferências Referentes ao Programa Nacional de Saúde do Escolar - Pnse</v>
      </c>
    </row>
    <row r="957" spans="1:21" ht="30">
      <c r="A957" s="302"/>
      <c r="B957" s="29"/>
      <c r="C957" s="20" t="s">
        <v>781</v>
      </c>
      <c r="D957" s="20" t="s">
        <v>788</v>
      </c>
      <c r="E957" s="20" t="s">
        <v>781</v>
      </c>
      <c r="F957" s="20" t="s">
        <v>791</v>
      </c>
      <c r="G957" s="20" t="s">
        <v>821</v>
      </c>
      <c r="H957" s="20" t="s">
        <v>784</v>
      </c>
      <c r="I957" s="20" t="s">
        <v>781</v>
      </c>
      <c r="J957" s="20" t="s">
        <v>787</v>
      </c>
      <c r="K957" s="16" t="str">
        <f>IF(Tabela813[[#This Row],[C]]&lt;&gt;"",IF(Tabela813[[#This Row],[RED]]&lt;&gt;"",(Tabela813[[#This Row],[RED]] &amp; "."),"") &amp; CONCATENATE(Tabela813[[#This Row],[C]],".",Tabela813[[#This Row],[O]],".",Tabela813[[#This Row],[E]],".",Tabela813[[#This Row],[D1]],".",Tabela813[[#This Row],[D2]],".",Tabela813[[#This Row],[D3]],".",Tabela813[[#This Row],[T]],".",Tabela813[[#This Row],[D4]]),"")</f>
        <v>1.7.1.4.57.0.1.00</v>
      </c>
      <c r="L957" s="21" t="s">
        <v>4200</v>
      </c>
      <c r="M957" s="16" t="str">
        <f t="shared" si="14"/>
        <v>A</v>
      </c>
      <c r="N957" s="16">
        <f>IF(VALUE(Tabela813[[#This Row],[RED]]) &gt; 0,1,0) + IF(VALUE(J957)&gt;0,8,IF(VALUE(I957)&gt;0,7,IF(VALUE(H957)&gt;0,6,IF(VALUE(G957)&gt;0,5,IF(VALUE(F957)&gt;0,4,IF(VALUE(E957)&gt;0,3,IF(VALUE(D957)&gt;0,2,1)))))))</f>
        <v>7</v>
      </c>
      <c r="O957" s="20" t="s">
        <v>54</v>
      </c>
      <c r="P957" s="1" t="s">
        <v>387</v>
      </c>
      <c r="Q957" s="1"/>
      <c r="R957" s="16"/>
      <c r="T957" s="7" t="str">
        <f>Tabela813[[#This Row],[NR]]&amp;" - "&amp;Tabela813[[#This Row],[Especificação]]</f>
        <v>1.7.1.4.57.0.1.00 - Transferências Referentes ao Programa Nacional de Saúde do Escolar - Pnse - Principal</v>
      </c>
      <c r="U957" s="7" t="str">
        <f>Tabela813[[#This Row],[NR]]&amp; " - "&amp;Tabela813[[#This Row],[Especificação]]</f>
        <v>1.7.1.4.57.0.1.00 - Transferências Referentes ao Programa Nacional de Saúde do Escolar - Pnse - Principal</v>
      </c>
    </row>
    <row r="958" spans="1:21" ht="30">
      <c r="A958" s="302"/>
      <c r="B958" s="29"/>
      <c r="C958" s="20" t="s">
        <v>781</v>
      </c>
      <c r="D958" s="20" t="s">
        <v>788</v>
      </c>
      <c r="E958" s="20" t="s">
        <v>781</v>
      </c>
      <c r="F958" s="20" t="s">
        <v>791</v>
      </c>
      <c r="G958" s="20" t="s">
        <v>822</v>
      </c>
      <c r="H958" s="20" t="s">
        <v>784</v>
      </c>
      <c r="I958" s="20" t="s">
        <v>784</v>
      </c>
      <c r="J958" s="20" t="s">
        <v>787</v>
      </c>
      <c r="K958" s="16" t="str">
        <f>IF(Tabela813[[#This Row],[C]]&lt;&gt;"",IF(Tabela813[[#This Row],[RED]]&lt;&gt;"",(Tabela813[[#This Row],[RED]] &amp; "."),"") &amp; CONCATENATE(Tabela813[[#This Row],[C]],".",Tabela813[[#This Row],[O]],".",Tabela813[[#This Row],[E]],".",Tabela813[[#This Row],[D1]],".",Tabela813[[#This Row],[D2]],".",Tabela813[[#This Row],[D3]],".",Tabela813[[#This Row],[T]],".",Tabela813[[#This Row],[D4]]),"")</f>
        <v>1.7.1.4.58.0.0.00</v>
      </c>
      <c r="L958" s="21" t="s">
        <v>2539</v>
      </c>
      <c r="M958" s="16" t="str">
        <f t="shared" si="14"/>
        <v>S</v>
      </c>
      <c r="N958" s="16">
        <f>IF(VALUE(Tabela813[[#This Row],[RED]]) &gt; 0,1,0) + IF(VALUE(J958)&gt;0,8,IF(VALUE(I958)&gt;0,7,IF(VALUE(H958)&gt;0,6,IF(VALUE(G958)&gt;0,5,IF(VALUE(F958)&gt;0,4,IF(VALUE(E958)&gt;0,3,IF(VALUE(D958)&gt;0,2,1)))))))</f>
        <v>5</v>
      </c>
      <c r="O958" s="20" t="s">
        <v>54</v>
      </c>
      <c r="P958" s="1" t="s">
        <v>388</v>
      </c>
      <c r="Q958" s="1"/>
      <c r="R958" s="16"/>
      <c r="T958" s="7" t="str">
        <f>Tabela813[[#This Row],[NR]]&amp;" - "&amp;Tabela813[[#This Row],[Especificação]]</f>
        <v>1.7.1.4.58.0.0.00 - Transferências Referentes ao Programa de Apoio a Aquisição de Equipamentos para a Rede Pública de Ensino Fundamental</v>
      </c>
      <c r="U958" s="7" t="str">
        <f>Tabela813[[#This Row],[NR]]&amp; " - "&amp;Tabela813[[#This Row],[Especificação]]</f>
        <v>1.7.1.4.58.0.0.00 - Transferências Referentes ao Programa de Apoio a Aquisição de Equipamentos para a Rede Pública de Ensino Fundamental</v>
      </c>
    </row>
    <row r="959" spans="1:21" ht="30">
      <c r="A959" s="24"/>
      <c r="B959" s="29"/>
      <c r="C959" s="20" t="s">
        <v>781</v>
      </c>
      <c r="D959" s="20" t="s">
        <v>788</v>
      </c>
      <c r="E959" s="20" t="s">
        <v>781</v>
      </c>
      <c r="F959" s="20" t="s">
        <v>791</v>
      </c>
      <c r="G959" s="20" t="s">
        <v>822</v>
      </c>
      <c r="H959" s="20" t="s">
        <v>784</v>
      </c>
      <c r="I959" s="20" t="s">
        <v>781</v>
      </c>
      <c r="J959" s="20" t="s">
        <v>787</v>
      </c>
      <c r="K959" s="16" t="str">
        <f>IF(Tabela813[[#This Row],[C]]&lt;&gt;"",IF(Tabela813[[#This Row],[RED]]&lt;&gt;"",(Tabela813[[#This Row],[RED]] &amp; "."),"") &amp; CONCATENATE(Tabela813[[#This Row],[C]],".",Tabela813[[#This Row],[O]],".",Tabela813[[#This Row],[E]],".",Tabela813[[#This Row],[D1]],".",Tabela813[[#This Row],[D2]],".",Tabela813[[#This Row],[D3]],".",Tabela813[[#This Row],[T]],".",Tabela813[[#This Row],[D4]]),"")</f>
        <v>1.7.1.4.58.0.1.00</v>
      </c>
      <c r="L959" s="21" t="s">
        <v>4201</v>
      </c>
      <c r="M959" s="16" t="str">
        <f t="shared" si="14"/>
        <v>A</v>
      </c>
      <c r="N959" s="16">
        <f>IF(VALUE(Tabela813[[#This Row],[RED]]) &gt; 0,1,0) + IF(VALUE(J959)&gt;0,8,IF(VALUE(I959)&gt;0,7,IF(VALUE(H959)&gt;0,6,IF(VALUE(G959)&gt;0,5,IF(VALUE(F959)&gt;0,4,IF(VALUE(E959)&gt;0,3,IF(VALUE(D959)&gt;0,2,1)))))))</f>
        <v>7</v>
      </c>
      <c r="O959" s="20" t="s">
        <v>54</v>
      </c>
      <c r="P959" s="1" t="s">
        <v>388</v>
      </c>
      <c r="Q959" s="1"/>
      <c r="R959" s="16"/>
      <c r="T959" s="7" t="str">
        <f>Tabela813[[#This Row],[NR]]&amp;" - "&amp;Tabela813[[#This Row],[Especificação]]</f>
        <v>1.7.1.4.58.0.1.00 - Transferências Referentes ao Programa de Apoio a Aquisição de Equipamentos para a Rede Pública de Ensino Fundamental - Principal</v>
      </c>
      <c r="U959" s="7" t="str">
        <f>Tabela813[[#This Row],[NR]]&amp; " - "&amp;Tabela813[[#This Row],[Especificação]]</f>
        <v>1.7.1.4.58.0.1.00 - Transferências Referentes ao Programa de Apoio a Aquisição de Equipamentos para a Rede Pública de Ensino Fundamental - Principal</v>
      </c>
    </row>
    <row r="960" spans="1:21" ht="30">
      <c r="A960" s="24"/>
      <c r="B960" s="29"/>
      <c r="C960" s="20" t="s">
        <v>781</v>
      </c>
      <c r="D960" s="20" t="s">
        <v>788</v>
      </c>
      <c r="E960" s="20" t="s">
        <v>781</v>
      </c>
      <c r="F960" s="20" t="s">
        <v>791</v>
      </c>
      <c r="G960" s="20" t="s">
        <v>823</v>
      </c>
      <c r="H960" s="20" t="s">
        <v>784</v>
      </c>
      <c r="I960" s="20" t="s">
        <v>784</v>
      </c>
      <c r="J960" s="20" t="s">
        <v>787</v>
      </c>
      <c r="K960" s="16" t="str">
        <f>IF(Tabela813[[#This Row],[C]]&lt;&gt;"",IF(Tabela813[[#This Row],[RED]]&lt;&gt;"",(Tabela813[[#This Row],[RED]] &amp; "."),"") &amp; CONCATENATE(Tabela813[[#This Row],[C]],".",Tabela813[[#This Row],[O]],".",Tabela813[[#This Row],[E]],".",Tabela813[[#This Row],[D1]],".",Tabela813[[#This Row],[D2]],".",Tabela813[[#This Row],[D3]],".",Tabela813[[#This Row],[T]],".",Tabela813[[#This Row],[D4]]),"")</f>
        <v>1.7.1.4.59.0.0.00</v>
      </c>
      <c r="L960" s="21" t="s">
        <v>4202</v>
      </c>
      <c r="M960" s="16" t="str">
        <f t="shared" si="14"/>
        <v>S</v>
      </c>
      <c r="N960" s="16">
        <f>IF(VALUE(Tabela813[[#This Row],[RED]]) &gt; 0,1,0) + IF(VALUE(J960)&gt;0,8,IF(VALUE(I960)&gt;0,7,IF(VALUE(H960)&gt;0,6,IF(VALUE(G960)&gt;0,5,IF(VALUE(F960)&gt;0,4,IF(VALUE(E960)&gt;0,3,IF(VALUE(D960)&gt;0,2,1)))))))</f>
        <v>5</v>
      </c>
      <c r="O960" s="20" t="s">
        <v>54</v>
      </c>
      <c r="P960" s="1" t="s">
        <v>389</v>
      </c>
      <c r="Q960" s="1"/>
      <c r="R960" s="16"/>
      <c r="T960" s="7" t="str">
        <f>Tabela813[[#This Row],[NR]]&amp;" - "&amp;Tabela813[[#This Row],[Especificação]]</f>
        <v>1.7.1.4.59.0.0.00 - Transferências Referentes ao Programa de Apoio à Reestruturação da Rede Física Pública da Educação Básica - Reestfísica</v>
      </c>
      <c r="U960" s="7" t="str">
        <f>Tabela813[[#This Row],[NR]]&amp; " - "&amp;Tabela813[[#This Row],[Especificação]]</f>
        <v>1.7.1.4.59.0.0.00 - Transferências Referentes ao Programa de Apoio à Reestruturação da Rede Física Pública da Educação Básica - Reestfísica</v>
      </c>
    </row>
    <row r="961" spans="1:21" ht="30">
      <c r="A961" s="24"/>
      <c r="B961" s="29"/>
      <c r="C961" s="20" t="s">
        <v>781</v>
      </c>
      <c r="D961" s="20" t="s">
        <v>788</v>
      </c>
      <c r="E961" s="20" t="s">
        <v>781</v>
      </c>
      <c r="F961" s="20" t="s">
        <v>791</v>
      </c>
      <c r="G961" s="20" t="s">
        <v>823</v>
      </c>
      <c r="H961" s="20" t="s">
        <v>784</v>
      </c>
      <c r="I961" s="20" t="s">
        <v>781</v>
      </c>
      <c r="J961" s="20" t="s">
        <v>787</v>
      </c>
      <c r="K961" s="16" t="str">
        <f>IF(Tabela813[[#This Row],[C]]&lt;&gt;"",IF(Tabela813[[#This Row],[RED]]&lt;&gt;"",(Tabela813[[#This Row],[RED]] &amp; "."),"") &amp; CONCATENATE(Tabela813[[#This Row],[C]],".",Tabela813[[#This Row],[O]],".",Tabela813[[#This Row],[E]],".",Tabela813[[#This Row],[D1]],".",Tabela813[[#This Row],[D2]],".",Tabela813[[#This Row],[D3]],".",Tabela813[[#This Row],[T]],".",Tabela813[[#This Row],[D4]]),"")</f>
        <v>1.7.1.4.59.0.1.00</v>
      </c>
      <c r="L961" s="21" t="s">
        <v>4203</v>
      </c>
      <c r="M961" s="16" t="str">
        <f t="shared" si="14"/>
        <v>A</v>
      </c>
      <c r="N961" s="16">
        <f>IF(VALUE(Tabela813[[#This Row],[RED]]) &gt; 0,1,0) + IF(VALUE(J961)&gt;0,8,IF(VALUE(I961)&gt;0,7,IF(VALUE(H961)&gt;0,6,IF(VALUE(G961)&gt;0,5,IF(VALUE(F961)&gt;0,4,IF(VALUE(E961)&gt;0,3,IF(VALUE(D961)&gt;0,2,1)))))))</f>
        <v>7</v>
      </c>
      <c r="O961" s="20" t="s">
        <v>54</v>
      </c>
      <c r="P961" s="1" t="s">
        <v>389</v>
      </c>
      <c r="Q961" s="1"/>
      <c r="R961" s="16"/>
      <c r="T961" s="7" t="str">
        <f>Tabela813[[#This Row],[NR]]&amp;" - "&amp;Tabela813[[#This Row],[Especificação]]</f>
        <v>1.7.1.4.59.0.1.00 - Transferências Referentes ao Programa de Apoio à Reestruturação da Rede Física Pública da Educação Básica - Reestfísica - Principal</v>
      </c>
      <c r="U961" s="7" t="str">
        <f>Tabela813[[#This Row],[NR]]&amp; " - "&amp;Tabela813[[#This Row],[Especificação]]</f>
        <v>1.7.1.4.59.0.1.00 - Transferências Referentes ao Programa de Apoio à Reestruturação da Rede Física Pública da Educação Básica - Reestfísica - Principal</v>
      </c>
    </row>
    <row r="962" spans="1:21" ht="45">
      <c r="A962" s="23"/>
      <c r="B962" s="30"/>
      <c r="C962" s="20" t="s">
        <v>781</v>
      </c>
      <c r="D962" s="20" t="s">
        <v>788</v>
      </c>
      <c r="E962" s="20" t="s">
        <v>781</v>
      </c>
      <c r="F962" s="20" t="s">
        <v>791</v>
      </c>
      <c r="G962" s="20" t="s">
        <v>797</v>
      </c>
      <c r="H962" s="20" t="s">
        <v>784</v>
      </c>
      <c r="I962" s="20" t="s">
        <v>784</v>
      </c>
      <c r="J962" s="20" t="s">
        <v>787</v>
      </c>
      <c r="K962" s="16" t="str">
        <f>IF(Tabela813[[#This Row],[C]]&lt;&gt;"",IF(Tabela813[[#This Row],[RED]]&lt;&gt;"",(Tabela813[[#This Row],[RED]] &amp; "."),"") &amp; CONCATENATE(Tabela813[[#This Row],[C]],".",Tabela813[[#This Row],[O]],".",Tabela813[[#This Row],[E]],".",Tabela813[[#This Row],[D1]],".",Tabela813[[#This Row],[D2]],".",Tabela813[[#This Row],[D3]],".",Tabela813[[#This Row],[T]],".",Tabela813[[#This Row],[D4]]),"")</f>
        <v>1.7.1.4.99.0.0.00</v>
      </c>
      <c r="L962" s="21" t="s">
        <v>1159</v>
      </c>
      <c r="M962" s="16" t="str">
        <f t="shared" si="14"/>
        <v>S</v>
      </c>
      <c r="N962" s="16">
        <f>IF(VALUE(Tabela813[[#This Row],[RED]]) &gt; 0,1,0) + IF(VALUE(J962)&gt;0,8,IF(VALUE(I962)&gt;0,7,IF(VALUE(H962)&gt;0,6,IF(VALUE(G962)&gt;0,5,IF(VALUE(F962)&gt;0,4,IF(VALUE(E962)&gt;0,3,IF(VALUE(D962)&gt;0,2,1)))))))</f>
        <v>5</v>
      </c>
      <c r="O962" s="20" t="s">
        <v>50</v>
      </c>
      <c r="P962" s="1" t="s">
        <v>390</v>
      </c>
      <c r="Q962" s="1"/>
      <c r="R962" s="16"/>
      <c r="T962" s="7" t="str">
        <f>Tabela813[[#This Row],[NR]]&amp;" - "&amp;Tabela813[[#This Row],[Especificação]]</f>
        <v>1.7.1.4.99.0.0.00 - Outras Transferências Diretas do Fundo Nacional do Desenvolvimento da Educação - FNDE</v>
      </c>
      <c r="U962" s="7" t="str">
        <f>Tabela813[[#This Row],[NR]]&amp; " - "&amp;Tabela813[[#This Row],[Especificação]]</f>
        <v>1.7.1.4.99.0.0.00 - Outras Transferências Diretas do Fundo Nacional do Desenvolvimento da Educação - FNDE</v>
      </c>
    </row>
    <row r="963" spans="1:21" ht="45">
      <c r="A963" s="23"/>
      <c r="B963" s="30"/>
      <c r="C963" s="20" t="s">
        <v>781</v>
      </c>
      <c r="D963" s="20" t="s">
        <v>788</v>
      </c>
      <c r="E963" s="20" t="s">
        <v>781</v>
      </c>
      <c r="F963" s="20" t="s">
        <v>791</v>
      </c>
      <c r="G963" s="20" t="s">
        <v>797</v>
      </c>
      <c r="H963" s="20" t="s">
        <v>784</v>
      </c>
      <c r="I963" s="20" t="s">
        <v>781</v>
      </c>
      <c r="J963" s="20" t="s">
        <v>787</v>
      </c>
      <c r="K963" s="16" t="str">
        <f>IF(Tabela813[[#This Row],[C]]&lt;&gt;"",IF(Tabela813[[#This Row],[RED]]&lt;&gt;"",(Tabela813[[#This Row],[RED]] &amp; "."),"") &amp; CONCATENATE(Tabela813[[#This Row],[C]],".",Tabela813[[#This Row],[O]],".",Tabela813[[#This Row],[E]],".",Tabela813[[#This Row],[D1]],".",Tabela813[[#This Row],[D2]],".",Tabela813[[#This Row],[D3]],".",Tabela813[[#This Row],[T]],".",Tabela813[[#This Row],[D4]]),"")</f>
        <v>1.7.1.4.99.0.1.00</v>
      </c>
      <c r="L963" s="21" t="s">
        <v>4204</v>
      </c>
      <c r="M963" s="16" t="str">
        <f t="shared" ref="M963:M1026" si="15">IF(N963 &lt; N964,"S","A")</f>
        <v>A</v>
      </c>
      <c r="N963" s="16">
        <f>IF(VALUE(Tabela813[[#This Row],[RED]]) &gt; 0,1,0) + IF(VALUE(J963)&gt;0,8,IF(VALUE(I963)&gt;0,7,IF(VALUE(H963)&gt;0,6,IF(VALUE(G963)&gt;0,5,IF(VALUE(F963)&gt;0,4,IF(VALUE(E963)&gt;0,3,IF(VALUE(D963)&gt;0,2,1)))))))</f>
        <v>7</v>
      </c>
      <c r="O963" s="20" t="s">
        <v>50</v>
      </c>
      <c r="P963" s="1" t="s">
        <v>390</v>
      </c>
      <c r="Q963" s="1"/>
      <c r="R963" s="16"/>
      <c r="T963" s="7" t="str">
        <f>Tabela813[[#This Row],[NR]]&amp;" - "&amp;Tabela813[[#This Row],[Especificação]]</f>
        <v>1.7.1.4.99.0.1.00 - Outras Transferências Diretas do Fundo Nacional do Desenvolvimento da Educação - FNDE - Principal</v>
      </c>
      <c r="U963" s="7" t="str">
        <f>Tabela813[[#This Row],[NR]]&amp; " - "&amp;Tabela813[[#This Row],[Especificação]]</f>
        <v>1.7.1.4.99.0.1.00 - Outras Transferências Diretas do Fundo Nacional do Desenvolvimento da Educação - FNDE - Principal</v>
      </c>
    </row>
    <row r="964" spans="1:21" ht="45">
      <c r="A964" s="23"/>
      <c r="B964" s="30"/>
      <c r="C964" s="20" t="s">
        <v>781</v>
      </c>
      <c r="D964" s="20" t="s">
        <v>788</v>
      </c>
      <c r="E964" s="20" t="s">
        <v>781</v>
      </c>
      <c r="F964" s="20" t="s">
        <v>792</v>
      </c>
      <c r="G964" s="20" t="s">
        <v>787</v>
      </c>
      <c r="H964" s="20" t="s">
        <v>784</v>
      </c>
      <c r="I964" s="20" t="s">
        <v>784</v>
      </c>
      <c r="J964" s="20" t="s">
        <v>787</v>
      </c>
      <c r="K964" s="16" t="str">
        <f>IF(Tabela813[[#This Row],[C]]&lt;&gt;"",IF(Tabela813[[#This Row],[RED]]&lt;&gt;"",(Tabela813[[#This Row],[RED]] &amp; "."),"") &amp; CONCATENATE(Tabela813[[#This Row],[C]],".",Tabela813[[#This Row],[O]],".",Tabela813[[#This Row],[E]],".",Tabela813[[#This Row],[D1]],".",Tabela813[[#This Row],[D2]],".",Tabela813[[#This Row],[D3]],".",Tabela813[[#This Row],[T]],".",Tabela813[[#This Row],[D4]]),"")</f>
        <v>1.7.1.5.00.0.0.00</v>
      </c>
      <c r="L964" s="21" t="s">
        <v>4205</v>
      </c>
      <c r="M964" s="16" t="str">
        <f t="shared" si="15"/>
        <v>S</v>
      </c>
      <c r="N964" s="16">
        <f>IF(VALUE(Tabela813[[#This Row],[RED]]) &gt; 0,1,0) + IF(VALUE(J964)&gt;0,8,IF(VALUE(I964)&gt;0,7,IF(VALUE(H964)&gt;0,6,IF(VALUE(G964)&gt;0,5,IF(VALUE(F964)&gt;0,4,IF(VALUE(E964)&gt;0,3,IF(VALUE(D964)&gt;0,2,1)))))))</f>
        <v>4</v>
      </c>
      <c r="O964" s="20" t="s">
        <v>44</v>
      </c>
      <c r="P964" s="1" t="s">
        <v>392</v>
      </c>
      <c r="Q964" s="1"/>
      <c r="R964" s="16"/>
      <c r="T964" s="7" t="str">
        <f>Tabela813[[#This Row],[NR]]&amp;" - "&amp;Tabela813[[#This Row],[Especificação]]</f>
        <v>1.7.1.5.00.0.0.00 - Transferências de Recursos de Complementação da União ao Fundo de Manutenção e Desenvolvimento da Educação Básica e de Valorização dos Profissionais da Educação - FUNDEB</v>
      </c>
      <c r="U964" s="7" t="str">
        <f>Tabela813[[#This Row],[NR]]&amp; " - "&amp;Tabela813[[#This Row],[Especificação]]</f>
        <v>1.7.1.5.00.0.0.00 - Transferências de Recursos de Complementação da União ao Fundo de Manutenção e Desenvolvimento da Educação Básica e de Valorização dos Profissionais da Educação - FUNDEB</v>
      </c>
    </row>
    <row r="965" spans="1:21" ht="30">
      <c r="A965" s="23"/>
      <c r="B965" s="30"/>
      <c r="C965" s="20" t="s">
        <v>781</v>
      </c>
      <c r="D965" s="20" t="s">
        <v>788</v>
      </c>
      <c r="E965" s="20" t="s">
        <v>781</v>
      </c>
      <c r="F965" s="20" t="s">
        <v>792</v>
      </c>
      <c r="G965" s="20" t="s">
        <v>807</v>
      </c>
      <c r="H965" s="20" t="s">
        <v>784</v>
      </c>
      <c r="I965" s="20" t="s">
        <v>784</v>
      </c>
      <c r="J965" s="20" t="s">
        <v>787</v>
      </c>
      <c r="K965" s="16" t="str">
        <f>IF(Tabela813[[#This Row],[C]]&lt;&gt;"",IF(Tabela813[[#This Row],[RED]]&lt;&gt;"",(Tabela813[[#This Row],[RED]] &amp; "."),"") &amp; CONCATENATE(Tabela813[[#This Row],[C]],".",Tabela813[[#This Row],[O]],".",Tabela813[[#This Row],[E]],".",Tabela813[[#This Row],[D1]],".",Tabela813[[#This Row],[D2]],".",Tabela813[[#This Row],[D3]],".",Tabela813[[#This Row],[T]],".",Tabela813[[#This Row],[D4]]),"")</f>
        <v>1.7.1.5.50.0.0.00</v>
      </c>
      <c r="L965" s="7" t="s">
        <v>4206</v>
      </c>
      <c r="M965" s="16" t="str">
        <f t="shared" si="15"/>
        <v>S</v>
      </c>
      <c r="N965" s="16">
        <f>IF(VALUE(Tabela813[[#This Row],[RED]]) &gt; 0,1,0) + IF(VALUE(J965)&gt;0,8,IF(VALUE(I965)&gt;0,7,IF(VALUE(H965)&gt;0,6,IF(VALUE(G965)&gt;0,5,IF(VALUE(F965)&gt;0,4,IF(VALUE(E965)&gt;0,3,IF(VALUE(D965)&gt;0,2,1)))))))</f>
        <v>5</v>
      </c>
      <c r="O965" s="20" t="s">
        <v>54</v>
      </c>
      <c r="P965" s="15" t="s">
        <v>1160</v>
      </c>
      <c r="Q965" s="1"/>
      <c r="R965" s="16"/>
      <c r="T965" s="7" t="str">
        <f>Tabela813[[#This Row],[NR]]&amp;" - "&amp;Tabela813[[#This Row],[Especificação]]</f>
        <v>1.7.1.5.50.0.0.00 - Transferências de Recursos de Complementação da União ao FUNDEB - VAAT</v>
      </c>
      <c r="U965" s="7" t="str">
        <f>Tabela813[[#This Row],[NR]]&amp; " - "&amp;Tabela813[[#This Row],[Especificação]]</f>
        <v>1.7.1.5.50.0.0.00 - Transferências de Recursos de Complementação da União ao FUNDEB - VAAT</v>
      </c>
    </row>
    <row r="966" spans="1:21" ht="30">
      <c r="A966" s="23"/>
      <c r="B966" s="30"/>
      <c r="C966" s="20" t="s">
        <v>781</v>
      </c>
      <c r="D966" s="20" t="s">
        <v>788</v>
      </c>
      <c r="E966" s="20" t="s">
        <v>781</v>
      </c>
      <c r="F966" s="20" t="s">
        <v>792</v>
      </c>
      <c r="G966" s="20" t="s">
        <v>807</v>
      </c>
      <c r="H966" s="20" t="s">
        <v>784</v>
      </c>
      <c r="I966" s="20" t="s">
        <v>781</v>
      </c>
      <c r="J966" s="20" t="s">
        <v>787</v>
      </c>
      <c r="K966" s="16" t="str">
        <f>IF(Tabela813[[#This Row],[C]]&lt;&gt;"",IF(Tabela813[[#This Row],[RED]]&lt;&gt;"",(Tabela813[[#This Row],[RED]] &amp; "."),"") &amp; CONCATENATE(Tabela813[[#This Row],[C]],".",Tabela813[[#This Row],[O]],".",Tabela813[[#This Row],[E]],".",Tabela813[[#This Row],[D1]],".",Tabela813[[#This Row],[D2]],".",Tabela813[[#This Row],[D3]],".",Tabela813[[#This Row],[T]],".",Tabela813[[#This Row],[D4]]),"")</f>
        <v>1.7.1.5.50.0.1.00</v>
      </c>
      <c r="L966" s="21" t="s">
        <v>4207</v>
      </c>
      <c r="M966" s="16" t="str">
        <f t="shared" si="15"/>
        <v>A</v>
      </c>
      <c r="N966" s="16">
        <f>IF(VALUE(Tabela813[[#This Row],[RED]]) &gt; 0,1,0) + IF(VALUE(J966)&gt;0,8,IF(VALUE(I966)&gt;0,7,IF(VALUE(H966)&gt;0,6,IF(VALUE(G966)&gt;0,5,IF(VALUE(F966)&gt;0,4,IF(VALUE(E966)&gt;0,3,IF(VALUE(D966)&gt;0,2,1)))))))</f>
        <v>7</v>
      </c>
      <c r="O966" s="20" t="s">
        <v>54</v>
      </c>
      <c r="P966" s="15" t="s">
        <v>1160</v>
      </c>
      <c r="Q966" s="1"/>
      <c r="R966" s="16"/>
      <c r="T966" s="7" t="str">
        <f>Tabela813[[#This Row],[NR]]&amp;" - "&amp;Tabela813[[#This Row],[Especificação]]</f>
        <v>1.7.1.5.50.0.1.00 - Transferências de Recursos de Complementação da União ao FUNDEB - VAAT - Principal</v>
      </c>
      <c r="U966" s="7" t="str">
        <f>Tabela813[[#This Row],[NR]]&amp; " - "&amp;Tabela813[[#This Row],[Especificação]]</f>
        <v>1.7.1.5.50.0.1.00 - Transferências de Recursos de Complementação da União ao FUNDEB - VAAT - Principal</v>
      </c>
    </row>
    <row r="967" spans="1:21" ht="30">
      <c r="A967" s="23"/>
      <c r="B967" s="30"/>
      <c r="C967" s="20" t="s">
        <v>781</v>
      </c>
      <c r="D967" s="20" t="s">
        <v>788</v>
      </c>
      <c r="E967" s="20" t="s">
        <v>781</v>
      </c>
      <c r="F967" s="20" t="s">
        <v>792</v>
      </c>
      <c r="G967" s="20" t="s">
        <v>809</v>
      </c>
      <c r="H967" s="20" t="s">
        <v>784</v>
      </c>
      <c r="I967" s="20" t="s">
        <v>784</v>
      </c>
      <c r="J967" s="20" t="s">
        <v>787</v>
      </c>
      <c r="K967" s="16" t="str">
        <f>IF(Tabela813[[#This Row],[C]]&lt;&gt;"",IF(Tabela813[[#This Row],[RED]]&lt;&gt;"",(Tabela813[[#This Row],[RED]] &amp; "."),"") &amp; CONCATENATE(Tabela813[[#This Row],[C]],".",Tabela813[[#This Row],[O]],".",Tabela813[[#This Row],[E]],".",Tabela813[[#This Row],[D1]],".",Tabela813[[#This Row],[D2]],".",Tabela813[[#This Row],[D3]],".",Tabela813[[#This Row],[T]],".",Tabela813[[#This Row],[D4]]),"")</f>
        <v>1.7.1.5.51.0.0.00</v>
      </c>
      <c r="L967" s="21" t="s">
        <v>4208</v>
      </c>
      <c r="M967" s="16" t="str">
        <f t="shared" si="15"/>
        <v>S</v>
      </c>
      <c r="N967" s="16">
        <f>IF(VALUE(Tabela813[[#This Row],[RED]]) &gt; 0,1,0) + IF(VALUE(J967)&gt;0,8,IF(VALUE(I967)&gt;0,7,IF(VALUE(H967)&gt;0,6,IF(VALUE(G967)&gt;0,5,IF(VALUE(F967)&gt;0,4,IF(VALUE(E967)&gt;0,3,IF(VALUE(D967)&gt;0,2,1)))))))</f>
        <v>5</v>
      </c>
      <c r="O967" s="20" t="s">
        <v>54</v>
      </c>
      <c r="P967" s="15" t="s">
        <v>1161</v>
      </c>
      <c r="Q967" s="1"/>
      <c r="R967" s="16"/>
      <c r="T967" s="7" t="str">
        <f>Tabela813[[#This Row],[NR]]&amp;" - "&amp;Tabela813[[#This Row],[Especificação]]</f>
        <v>1.7.1.5.51.0.0.00 - Transferências de Recursos de Complementação da União ao FUNDEB - Vaaf</v>
      </c>
      <c r="U967" s="7" t="str">
        <f>Tabela813[[#This Row],[NR]]&amp; " - "&amp;Tabela813[[#This Row],[Especificação]]</f>
        <v>1.7.1.5.51.0.0.00 - Transferências de Recursos de Complementação da União ao FUNDEB - Vaaf</v>
      </c>
    </row>
    <row r="968" spans="1:21" ht="30">
      <c r="A968" s="23"/>
      <c r="B968" s="30"/>
      <c r="C968" s="20" t="s">
        <v>781</v>
      </c>
      <c r="D968" s="20" t="s">
        <v>788</v>
      </c>
      <c r="E968" s="20" t="s">
        <v>781</v>
      </c>
      <c r="F968" s="20" t="s">
        <v>792</v>
      </c>
      <c r="G968" s="20" t="s">
        <v>809</v>
      </c>
      <c r="H968" s="20" t="s">
        <v>784</v>
      </c>
      <c r="I968" s="20" t="s">
        <v>781</v>
      </c>
      <c r="J968" s="20" t="s">
        <v>787</v>
      </c>
      <c r="K968" s="16" t="str">
        <f>IF(Tabela813[[#This Row],[C]]&lt;&gt;"",IF(Tabela813[[#This Row],[RED]]&lt;&gt;"",(Tabela813[[#This Row],[RED]] &amp; "."),"") &amp; CONCATENATE(Tabela813[[#This Row],[C]],".",Tabela813[[#This Row],[O]],".",Tabela813[[#This Row],[E]],".",Tabela813[[#This Row],[D1]],".",Tabela813[[#This Row],[D2]],".",Tabela813[[#This Row],[D3]],".",Tabela813[[#This Row],[T]],".",Tabela813[[#This Row],[D4]]),"")</f>
        <v>1.7.1.5.51.0.1.00</v>
      </c>
      <c r="L968" s="21" t="s">
        <v>2542</v>
      </c>
      <c r="M968" s="16" t="str">
        <f t="shared" si="15"/>
        <v>A</v>
      </c>
      <c r="N968" s="16">
        <f>IF(VALUE(Tabela813[[#This Row],[RED]]) &gt; 0,1,0) + IF(VALUE(J968)&gt;0,8,IF(VALUE(I968)&gt;0,7,IF(VALUE(H968)&gt;0,6,IF(VALUE(G968)&gt;0,5,IF(VALUE(F968)&gt;0,4,IF(VALUE(E968)&gt;0,3,IF(VALUE(D968)&gt;0,2,1)))))))</f>
        <v>7</v>
      </c>
      <c r="O968" s="20" t="s">
        <v>54</v>
      </c>
      <c r="P968" s="15" t="s">
        <v>1161</v>
      </c>
      <c r="Q968" s="1"/>
      <c r="R968" s="16"/>
      <c r="T968" s="7" t="str">
        <f>Tabela813[[#This Row],[NR]]&amp;" - "&amp;Tabela813[[#This Row],[Especificação]]</f>
        <v>1.7.1.5.51.0.1.00 - Transferências de Recursos de Complementação da União ao FUNDEB - Vaaf - Principal</v>
      </c>
      <c r="U968" s="7" t="str">
        <f>Tabela813[[#This Row],[NR]]&amp; " - "&amp;Tabela813[[#This Row],[Especificação]]</f>
        <v>1.7.1.5.51.0.1.00 - Transferências de Recursos de Complementação da União ao FUNDEB - Vaaf - Principal</v>
      </c>
    </row>
    <row r="969" spans="1:21" ht="30">
      <c r="A969" s="23"/>
      <c r="B969" s="30"/>
      <c r="C969" s="20" t="s">
        <v>781</v>
      </c>
      <c r="D969" s="20" t="s">
        <v>788</v>
      </c>
      <c r="E969" s="20" t="s">
        <v>781</v>
      </c>
      <c r="F969" s="20" t="s">
        <v>792</v>
      </c>
      <c r="G969" s="20" t="s">
        <v>811</v>
      </c>
      <c r="H969" s="20" t="s">
        <v>784</v>
      </c>
      <c r="I969" s="20" t="s">
        <v>784</v>
      </c>
      <c r="J969" s="20" t="s">
        <v>787</v>
      </c>
      <c r="K969" s="16" t="str">
        <f>IF(Tabela813[[#This Row],[C]]&lt;&gt;"",IF(Tabela813[[#This Row],[RED]]&lt;&gt;"",(Tabela813[[#This Row],[RED]] &amp; "."),"") &amp; CONCATENATE(Tabela813[[#This Row],[C]],".",Tabela813[[#This Row],[O]],".",Tabela813[[#This Row],[E]],".",Tabela813[[#This Row],[D1]],".",Tabela813[[#This Row],[D2]],".",Tabela813[[#This Row],[D3]],".",Tabela813[[#This Row],[T]],".",Tabela813[[#This Row],[D4]]),"")</f>
        <v>1.7.1.5.52.0.0.00</v>
      </c>
      <c r="L969" s="21" t="s">
        <v>4209</v>
      </c>
      <c r="M969" s="16" t="str">
        <f t="shared" si="15"/>
        <v>S</v>
      </c>
      <c r="N969" s="16">
        <f>IF(VALUE(Tabela813[[#This Row],[RED]]) &gt; 0,1,0) + IF(VALUE(J969)&gt;0,8,IF(VALUE(I969)&gt;0,7,IF(VALUE(H969)&gt;0,6,IF(VALUE(G969)&gt;0,5,IF(VALUE(F969)&gt;0,4,IF(VALUE(E969)&gt;0,3,IF(VALUE(D969)&gt;0,2,1)))))))</f>
        <v>5</v>
      </c>
      <c r="O969" s="20" t="s">
        <v>54</v>
      </c>
      <c r="P969" s="15" t="s">
        <v>1162</v>
      </c>
      <c r="Q969" s="1"/>
      <c r="R969" s="16"/>
      <c r="T969" s="7" t="str">
        <f>Tabela813[[#This Row],[NR]]&amp;" - "&amp;Tabela813[[#This Row],[Especificação]]</f>
        <v>1.7.1.5.52.0.0.00 - Transferências de Recursos de Complementação da União ao FUNDEB - VAAR</v>
      </c>
      <c r="U969" s="7" t="str">
        <f>Tabela813[[#This Row],[NR]]&amp; " - "&amp;Tabela813[[#This Row],[Especificação]]</f>
        <v>1.7.1.5.52.0.0.00 - Transferências de Recursos de Complementação da União ao FUNDEB - VAAR</v>
      </c>
    </row>
    <row r="970" spans="1:21" ht="30">
      <c r="A970" s="23"/>
      <c r="B970" s="30"/>
      <c r="C970" s="20" t="s">
        <v>781</v>
      </c>
      <c r="D970" s="20" t="s">
        <v>788</v>
      </c>
      <c r="E970" s="20" t="s">
        <v>781</v>
      </c>
      <c r="F970" s="20" t="s">
        <v>792</v>
      </c>
      <c r="G970" s="20" t="s">
        <v>811</v>
      </c>
      <c r="H970" s="20" t="s">
        <v>784</v>
      </c>
      <c r="I970" s="20" t="s">
        <v>781</v>
      </c>
      <c r="J970" s="20" t="s">
        <v>787</v>
      </c>
      <c r="K970" s="16" t="str">
        <f>IF(Tabela813[[#This Row],[C]]&lt;&gt;"",IF(Tabela813[[#This Row],[RED]]&lt;&gt;"",(Tabela813[[#This Row],[RED]] &amp; "."),"") &amp; CONCATENATE(Tabela813[[#This Row],[C]],".",Tabela813[[#This Row],[O]],".",Tabela813[[#This Row],[E]],".",Tabela813[[#This Row],[D1]],".",Tabela813[[#This Row],[D2]],".",Tabela813[[#This Row],[D3]],".",Tabela813[[#This Row],[T]],".",Tabela813[[#This Row],[D4]]),"")</f>
        <v>1.7.1.5.52.0.1.00</v>
      </c>
      <c r="L970" s="21" t="s">
        <v>4210</v>
      </c>
      <c r="M970" s="16" t="str">
        <f t="shared" si="15"/>
        <v>A</v>
      </c>
      <c r="N970" s="16">
        <f>IF(VALUE(Tabela813[[#This Row],[RED]]) &gt; 0,1,0) + IF(VALUE(J970)&gt;0,8,IF(VALUE(I970)&gt;0,7,IF(VALUE(H970)&gt;0,6,IF(VALUE(G970)&gt;0,5,IF(VALUE(F970)&gt;0,4,IF(VALUE(E970)&gt;0,3,IF(VALUE(D970)&gt;0,2,1)))))))</f>
        <v>7</v>
      </c>
      <c r="O970" s="20" t="s">
        <v>54</v>
      </c>
      <c r="P970" s="15" t="s">
        <v>1162</v>
      </c>
      <c r="Q970" s="1"/>
      <c r="R970" s="16"/>
      <c r="T970" s="7" t="str">
        <f>Tabela813[[#This Row],[NR]]&amp;" - "&amp;Tabela813[[#This Row],[Especificação]]</f>
        <v>1.7.1.5.52.0.1.00 - Transferências de Recursos de Complementação da União ao FUNDEB - VAAR - Principal</v>
      </c>
      <c r="U970" s="7" t="str">
        <f>Tabela813[[#This Row],[NR]]&amp; " - "&amp;Tabela813[[#This Row],[Especificação]]</f>
        <v>1.7.1.5.52.0.1.00 - Transferências de Recursos de Complementação da União ao FUNDEB - VAAR - Principal</v>
      </c>
    </row>
    <row r="971" spans="1:21" ht="30">
      <c r="A971" s="23"/>
      <c r="B971" s="29"/>
      <c r="C971" s="20" t="s">
        <v>781</v>
      </c>
      <c r="D971" s="20" t="s">
        <v>788</v>
      </c>
      <c r="E971" s="20" t="s">
        <v>781</v>
      </c>
      <c r="F971" s="20" t="s">
        <v>786</v>
      </c>
      <c r="G971" s="20" t="s">
        <v>787</v>
      </c>
      <c r="H971" s="20" t="s">
        <v>784</v>
      </c>
      <c r="I971" s="20" t="s">
        <v>784</v>
      </c>
      <c r="J971" s="20" t="s">
        <v>787</v>
      </c>
      <c r="K971" s="16" t="str">
        <f>IF(Tabela813[[#This Row],[C]]&lt;&gt;"",IF(Tabela813[[#This Row],[RED]]&lt;&gt;"",(Tabela813[[#This Row],[RED]] &amp; "."),"") &amp; CONCATENATE(Tabela813[[#This Row],[C]],".",Tabela813[[#This Row],[O]],".",Tabela813[[#This Row],[E]],".",Tabela813[[#This Row],[D1]],".",Tabela813[[#This Row],[D2]],".",Tabela813[[#This Row],[D3]],".",Tabela813[[#This Row],[T]],".",Tabela813[[#This Row],[D4]]),"")</f>
        <v>1.7.1.6.00.0.0.00</v>
      </c>
      <c r="L971" s="21" t="s">
        <v>4211</v>
      </c>
      <c r="M971" s="16" t="str">
        <f t="shared" si="15"/>
        <v>S</v>
      </c>
      <c r="N971" s="16">
        <f>IF(VALUE(Tabela813[[#This Row],[RED]]) &gt; 0,1,0) + IF(VALUE(J971)&gt;0,8,IF(VALUE(I971)&gt;0,7,IF(VALUE(H971)&gt;0,6,IF(VALUE(G971)&gt;0,5,IF(VALUE(F971)&gt;0,4,IF(VALUE(E971)&gt;0,3,IF(VALUE(D971)&gt;0,2,1)))))))</f>
        <v>4</v>
      </c>
      <c r="O971" s="20" t="s">
        <v>44</v>
      </c>
      <c r="P971" s="1" t="s">
        <v>1163</v>
      </c>
      <c r="Q971" s="1"/>
      <c r="R971" s="16"/>
      <c r="T971" s="7" t="str">
        <f>Tabela813[[#This Row],[NR]]&amp;" - "&amp;Tabela813[[#This Row],[Especificação]]</f>
        <v>1.7.1.6.00.0.0.00 - Transferências de Recursos do Fundo Nacional de Assistência Social - FNAS</v>
      </c>
      <c r="U971" s="7" t="str">
        <f>Tabela813[[#This Row],[NR]]&amp; " - "&amp;Tabela813[[#This Row],[Especificação]]</f>
        <v>1.7.1.6.00.0.0.00 - Transferências de Recursos do Fundo Nacional de Assistência Social - FNAS</v>
      </c>
    </row>
    <row r="972" spans="1:21" ht="30">
      <c r="A972" s="23"/>
      <c r="B972" s="29"/>
      <c r="C972" s="20" t="s">
        <v>781</v>
      </c>
      <c r="D972" s="20" t="s">
        <v>788</v>
      </c>
      <c r="E972" s="20" t="s">
        <v>781</v>
      </c>
      <c r="F972" s="20" t="s">
        <v>786</v>
      </c>
      <c r="G972" s="20" t="s">
        <v>807</v>
      </c>
      <c r="H972" s="20" t="s">
        <v>784</v>
      </c>
      <c r="I972" s="20" t="s">
        <v>784</v>
      </c>
      <c r="J972" s="20" t="s">
        <v>787</v>
      </c>
      <c r="K972" s="16" t="str">
        <f>IF(Tabela813[[#This Row],[C]]&lt;&gt;"",IF(Tabela813[[#This Row],[RED]]&lt;&gt;"",(Tabela813[[#This Row],[RED]] &amp; "."),"") &amp; CONCATENATE(Tabela813[[#This Row],[C]],".",Tabela813[[#This Row],[O]],".",Tabela813[[#This Row],[E]],".",Tabela813[[#This Row],[D1]],".",Tabela813[[#This Row],[D2]],".",Tabela813[[#This Row],[D3]],".",Tabela813[[#This Row],[T]],".",Tabela813[[#This Row],[D4]]),"")</f>
        <v>1.7.1.6.50.0.0.00</v>
      </c>
      <c r="L972" s="21" t="s">
        <v>4211</v>
      </c>
      <c r="M972" s="16" t="str">
        <f t="shared" si="15"/>
        <v>S</v>
      </c>
      <c r="N972" s="16">
        <f>IF(VALUE(Tabela813[[#This Row],[RED]]) &gt; 0,1,0) + IF(VALUE(J972)&gt;0,8,IF(VALUE(I972)&gt;0,7,IF(VALUE(H972)&gt;0,6,IF(VALUE(G972)&gt;0,5,IF(VALUE(F972)&gt;0,4,IF(VALUE(E972)&gt;0,3,IF(VALUE(D972)&gt;0,2,1)))))))</f>
        <v>5</v>
      </c>
      <c r="O972" s="20" t="s">
        <v>54</v>
      </c>
      <c r="P972" s="1" t="s">
        <v>398</v>
      </c>
      <c r="Q972" s="1"/>
      <c r="R972" s="16"/>
      <c r="T972" s="7" t="str">
        <f>Tabela813[[#This Row],[NR]]&amp;" - "&amp;Tabela813[[#This Row],[Especificação]]</f>
        <v>1.7.1.6.50.0.0.00 - Transferências de Recursos do Fundo Nacional de Assistência Social - FNAS</v>
      </c>
      <c r="U972" s="7" t="str">
        <f>Tabela813[[#This Row],[NR]]&amp; " - "&amp;Tabela813[[#This Row],[Especificação]]</f>
        <v>1.7.1.6.50.0.0.00 - Transferências de Recursos do Fundo Nacional de Assistência Social - FNAS</v>
      </c>
    </row>
    <row r="973" spans="1:21" ht="30">
      <c r="A973" s="23"/>
      <c r="B973" s="29"/>
      <c r="C973" s="20" t="s">
        <v>781</v>
      </c>
      <c r="D973" s="20" t="s">
        <v>788</v>
      </c>
      <c r="E973" s="20" t="s">
        <v>781</v>
      </c>
      <c r="F973" s="20" t="s">
        <v>786</v>
      </c>
      <c r="G973" s="20" t="s">
        <v>807</v>
      </c>
      <c r="H973" s="20" t="s">
        <v>784</v>
      </c>
      <c r="I973" s="20" t="s">
        <v>781</v>
      </c>
      <c r="J973" s="20" t="s">
        <v>787</v>
      </c>
      <c r="K973" s="16" t="str">
        <f>IF(Tabela813[[#This Row],[C]]&lt;&gt;"",IF(Tabela813[[#This Row],[RED]]&lt;&gt;"",(Tabela813[[#This Row],[RED]] &amp; "."),"") &amp; CONCATENATE(Tabela813[[#This Row],[C]],".",Tabela813[[#This Row],[O]],".",Tabela813[[#This Row],[E]],".",Tabela813[[#This Row],[D1]],".",Tabela813[[#This Row],[D2]],".",Tabela813[[#This Row],[D3]],".",Tabela813[[#This Row],[T]],".",Tabela813[[#This Row],[D4]]),"")</f>
        <v>1.7.1.6.50.0.1.00</v>
      </c>
      <c r="L973" s="21" t="s">
        <v>2543</v>
      </c>
      <c r="M973" s="16" t="str">
        <f t="shared" si="15"/>
        <v>S</v>
      </c>
      <c r="N973" s="16">
        <f>IF(VALUE(Tabela813[[#This Row],[RED]]) &gt; 0,1,0) + IF(VALUE(J973)&gt;0,8,IF(VALUE(I973)&gt;0,7,IF(VALUE(H973)&gt;0,6,IF(VALUE(G973)&gt;0,5,IF(VALUE(F973)&gt;0,4,IF(VALUE(E973)&gt;0,3,IF(VALUE(D973)&gt;0,2,1)))))))</f>
        <v>7</v>
      </c>
      <c r="O973" s="20" t="s">
        <v>54</v>
      </c>
      <c r="P973" s="1" t="s">
        <v>398</v>
      </c>
      <c r="Q973" s="1"/>
      <c r="R973" s="16"/>
      <c r="T973" s="7" t="str">
        <f>Tabela813[[#This Row],[NR]]&amp;" - "&amp;Tabela813[[#This Row],[Especificação]]</f>
        <v>1.7.1.6.50.0.1.00 - Transferências de Recursos do Fundo Nacional de Assistência Social - FNAS - Principal</v>
      </c>
      <c r="U973" s="7" t="str">
        <f>Tabela813[[#This Row],[NR]]&amp; " - "&amp;Tabela813[[#This Row],[Especificação]]</f>
        <v>1.7.1.6.50.0.1.00 - Transferências de Recursos do Fundo Nacional de Assistência Social - FNAS - Principal</v>
      </c>
    </row>
    <row r="974" spans="1:21" ht="30">
      <c r="A974" s="7"/>
      <c r="B974" s="29"/>
      <c r="C974" s="20" t="s">
        <v>781</v>
      </c>
      <c r="D974" s="20" t="s">
        <v>788</v>
      </c>
      <c r="E974" s="20" t="s">
        <v>781</v>
      </c>
      <c r="F974" s="20" t="s">
        <v>786</v>
      </c>
      <c r="G974" s="20" t="s">
        <v>807</v>
      </c>
      <c r="H974" s="20" t="s">
        <v>784</v>
      </c>
      <c r="I974" s="20" t="s">
        <v>781</v>
      </c>
      <c r="J974" s="20" t="s">
        <v>783</v>
      </c>
      <c r="K974" s="16" t="str">
        <f>IF(Tabela813[[#This Row],[C]]&lt;&gt;"",IF(Tabela813[[#This Row],[RED]]&lt;&gt;"",(Tabela813[[#This Row],[RED]] &amp; "."),"") &amp; CONCATENATE(Tabela813[[#This Row],[C]],".",Tabela813[[#This Row],[O]],".",Tabela813[[#This Row],[E]],".",Tabela813[[#This Row],[D1]],".",Tabela813[[#This Row],[D2]],".",Tabela813[[#This Row],[D3]],".",Tabela813[[#This Row],[T]],".",Tabela813[[#This Row],[D4]]),"")</f>
        <v>1.7.1.6.50.0.1.01</v>
      </c>
      <c r="L974" s="21" t="s">
        <v>2543</v>
      </c>
      <c r="M974" s="16" t="str">
        <f t="shared" si="15"/>
        <v>A</v>
      </c>
      <c r="N974" s="16">
        <f>IF(VALUE(Tabela813[[#This Row],[RED]]) &gt; 0,1,0) + IF(VALUE(J974)&gt;0,8,IF(VALUE(I974)&gt;0,7,IF(VALUE(H974)&gt;0,6,IF(VALUE(G974)&gt;0,5,IF(VALUE(F974)&gt;0,4,IF(VALUE(E974)&gt;0,3,IF(VALUE(D974)&gt;0,2,1)))))))</f>
        <v>8</v>
      </c>
      <c r="O974" s="20" t="s">
        <v>1425</v>
      </c>
      <c r="P974" s="1" t="s">
        <v>398</v>
      </c>
      <c r="Q974" s="1"/>
      <c r="R974" s="16"/>
      <c r="T974" s="7" t="str">
        <f>Tabela813[[#This Row],[NR]]&amp;" - "&amp;Tabela813[[#This Row],[Especificação]]</f>
        <v>1.7.1.6.50.0.1.01 - Transferências de Recursos do Fundo Nacional de Assistência Social - FNAS - Principal</v>
      </c>
      <c r="U974" s="7" t="str">
        <f>Tabela813[[#This Row],[NR]]&amp; " - "&amp;Tabela813[[#This Row],[Especificação]]</f>
        <v>1.7.1.6.50.0.1.01 - Transferências de Recursos do Fundo Nacional de Assistência Social - FNAS - Principal</v>
      </c>
    </row>
    <row r="975" spans="1:21" ht="45">
      <c r="A975" s="23"/>
      <c r="B975" s="29"/>
      <c r="C975" s="20" t="s">
        <v>781</v>
      </c>
      <c r="D975" s="20" t="s">
        <v>788</v>
      </c>
      <c r="E975" s="20" t="s">
        <v>781</v>
      </c>
      <c r="F975" s="20" t="s">
        <v>786</v>
      </c>
      <c r="G975" s="20" t="s">
        <v>807</v>
      </c>
      <c r="H975" s="20" t="s">
        <v>784</v>
      </c>
      <c r="I975" s="20" t="s">
        <v>781</v>
      </c>
      <c r="J975" s="20" t="s">
        <v>785</v>
      </c>
      <c r="K975" s="16" t="str">
        <f>IF(Tabela813[[#This Row],[C]]&lt;&gt;"",IF(Tabela813[[#This Row],[RED]]&lt;&gt;"",(Tabela813[[#This Row],[RED]] &amp; "."),"") &amp; CONCATENATE(Tabela813[[#This Row],[C]],".",Tabela813[[#This Row],[O]],".",Tabela813[[#This Row],[E]],".",Tabela813[[#This Row],[D1]],".",Tabela813[[#This Row],[D2]],".",Tabela813[[#This Row],[D3]],".",Tabela813[[#This Row],[T]],".",Tabela813[[#This Row],[D4]]),"")</f>
        <v>1.7.1.6.50.0.1.02</v>
      </c>
      <c r="L975" s="21" t="s">
        <v>2544</v>
      </c>
      <c r="M975" s="16" t="str">
        <f t="shared" si="15"/>
        <v>A</v>
      </c>
      <c r="N975" s="16">
        <f>IF(VALUE(Tabela813[[#This Row],[RED]]) &gt; 0,1,0) + IF(VALUE(J975)&gt;0,8,IF(VALUE(I975)&gt;0,7,IF(VALUE(H975)&gt;0,6,IF(VALUE(G975)&gt;0,5,IF(VALUE(F975)&gt;0,4,IF(VALUE(E975)&gt;0,3,IF(VALUE(D975)&gt;0,2,1)))))))</f>
        <v>8</v>
      </c>
      <c r="O975" s="20" t="s">
        <v>1425</v>
      </c>
      <c r="P975" s="1" t="s">
        <v>2799</v>
      </c>
      <c r="Q975" s="1"/>
      <c r="R975" s="16"/>
      <c r="T975" s="7" t="str">
        <f>Tabela813[[#This Row],[NR]]&amp;" - "&amp;Tabela813[[#This Row],[Especificação]]</f>
        <v>1.7.1.6.50.0.1.02 - Transferências de Recursos do Fundo Nacional de Assistência Social - FNAS - Transferências da União Decorrentes de Emendas Parlamentares Individuais - Finalidade Definida</v>
      </c>
      <c r="U975" s="7" t="str">
        <f>Tabela813[[#This Row],[NR]]&amp; " - "&amp;Tabela813[[#This Row],[Especificação]]</f>
        <v>1.7.1.6.50.0.1.02 - Transferências de Recursos do Fundo Nacional de Assistência Social - FNAS - Transferências da União Decorrentes de Emendas Parlamentares Individuais - Finalidade Definida</v>
      </c>
    </row>
    <row r="976" spans="1:21" ht="45">
      <c r="A976" s="7"/>
      <c r="B976" s="29"/>
      <c r="C976" s="20" t="s">
        <v>781</v>
      </c>
      <c r="D976" s="20" t="s">
        <v>788</v>
      </c>
      <c r="E976" s="20" t="s">
        <v>781</v>
      </c>
      <c r="F976" s="20" t="s">
        <v>786</v>
      </c>
      <c r="G976" s="20" t="s">
        <v>807</v>
      </c>
      <c r="H976" s="20" t="s">
        <v>784</v>
      </c>
      <c r="I976" s="20" t="s">
        <v>781</v>
      </c>
      <c r="J976" s="20" t="s">
        <v>794</v>
      </c>
      <c r="K976" s="16" t="str">
        <f>IF(Tabela813[[#This Row],[C]]&lt;&gt;"",IF(Tabela813[[#This Row],[RED]]&lt;&gt;"",(Tabela813[[#This Row],[RED]] &amp; "."),"") &amp; CONCATENATE(Tabela813[[#This Row],[C]],".",Tabela813[[#This Row],[O]],".",Tabela813[[#This Row],[E]],".",Tabela813[[#This Row],[D1]],".",Tabela813[[#This Row],[D2]],".",Tabela813[[#This Row],[D3]],".",Tabela813[[#This Row],[T]],".",Tabela813[[#This Row],[D4]]),"")</f>
        <v>1.7.1.6.50.0.1.03</v>
      </c>
      <c r="L976" s="21" t="s">
        <v>2545</v>
      </c>
      <c r="M976" s="16" t="str">
        <f t="shared" si="15"/>
        <v>A</v>
      </c>
      <c r="N976" s="16">
        <f>IF(VALUE(Tabela813[[#This Row],[RED]]) &gt; 0,1,0) + IF(VALUE(J976)&gt;0,8,IF(VALUE(I976)&gt;0,7,IF(VALUE(H976)&gt;0,6,IF(VALUE(G976)&gt;0,5,IF(VALUE(F976)&gt;0,4,IF(VALUE(E976)&gt;0,3,IF(VALUE(D976)&gt;0,2,1)))))))</f>
        <v>8</v>
      </c>
      <c r="O976" s="20" t="s">
        <v>1425</v>
      </c>
      <c r="P976" s="1" t="s">
        <v>4178</v>
      </c>
      <c r="Q976" s="1"/>
      <c r="R976" s="16"/>
      <c r="T976" s="7" t="str">
        <f>Tabela813[[#This Row],[NR]]&amp;" - "&amp;Tabela813[[#This Row],[Especificação]]</f>
        <v>1.7.1.6.50.0.1.03 - Transferências de Recursos do Fundo Nacional de Assistência Social - FNAS - Transferências da União Decorrentes de Emendas Parlamentares de Bancada</v>
      </c>
      <c r="U976" s="7" t="str">
        <f>Tabela813[[#This Row],[NR]]&amp; " - "&amp;Tabela813[[#This Row],[Especificação]]</f>
        <v>1.7.1.6.50.0.1.03 - Transferências de Recursos do Fundo Nacional de Assistência Social - FNAS - Transferências da União Decorrentes de Emendas Parlamentares de Bancada</v>
      </c>
    </row>
    <row r="977" spans="1:21" ht="60">
      <c r="A977" s="23"/>
      <c r="B977" s="30"/>
      <c r="C977" s="20" t="s">
        <v>781</v>
      </c>
      <c r="D977" s="20" t="s">
        <v>788</v>
      </c>
      <c r="E977" s="20" t="s">
        <v>781</v>
      </c>
      <c r="F977" s="20" t="s">
        <v>788</v>
      </c>
      <c r="G977" s="20" t="s">
        <v>787</v>
      </c>
      <c r="H977" s="20" t="s">
        <v>784</v>
      </c>
      <c r="I977" s="20" t="s">
        <v>784</v>
      </c>
      <c r="J977" s="20" t="s">
        <v>787</v>
      </c>
      <c r="K977" s="16" t="str">
        <f>IF(Tabela813[[#This Row],[C]]&lt;&gt;"",IF(Tabela813[[#This Row],[RED]]&lt;&gt;"",(Tabela813[[#This Row],[RED]] &amp; "."),"") &amp; CONCATENATE(Tabela813[[#This Row],[C]],".",Tabela813[[#This Row],[O]],".",Tabela813[[#This Row],[E]],".",Tabela813[[#This Row],[D1]],".",Tabela813[[#This Row],[D2]],".",Tabela813[[#This Row],[D3]],".",Tabela813[[#This Row],[T]],".",Tabela813[[#This Row],[D4]]),"")</f>
        <v>1.7.1.7.00.0.0.00</v>
      </c>
      <c r="L977" s="21" t="s">
        <v>399</v>
      </c>
      <c r="M977" s="16" t="str">
        <f t="shared" si="15"/>
        <v>S</v>
      </c>
      <c r="N977" s="16">
        <f>IF(VALUE(Tabela813[[#This Row],[RED]]) &gt; 0,1,0) + IF(VALUE(J977)&gt;0,8,IF(VALUE(I977)&gt;0,7,IF(VALUE(H977)&gt;0,6,IF(VALUE(G977)&gt;0,5,IF(VALUE(F977)&gt;0,4,IF(VALUE(E977)&gt;0,3,IF(VALUE(D977)&gt;0,2,1)))))))</f>
        <v>4</v>
      </c>
      <c r="O977" s="20" t="s">
        <v>44</v>
      </c>
      <c r="P977" s="1" t="s">
        <v>400</v>
      </c>
      <c r="Q977" s="1"/>
      <c r="R977" s="16"/>
      <c r="T977" s="7" t="str">
        <f>Tabela813[[#This Row],[NR]]&amp;" - "&amp;Tabela813[[#This Row],[Especificação]]</f>
        <v>1.7.1.7.00.0.0.00 - Transferências de Convênios da União e de Suas Entidades</v>
      </c>
      <c r="U977" s="7" t="str">
        <f>Tabela813[[#This Row],[NR]]&amp; " - "&amp;Tabela813[[#This Row],[Especificação]]</f>
        <v>1.7.1.7.00.0.0.00 - Transferências de Convênios da União e de Suas Entidades</v>
      </c>
    </row>
    <row r="978" spans="1:21" ht="45">
      <c r="A978" s="302"/>
      <c r="B978" s="29"/>
      <c r="C978" s="20" t="s">
        <v>781</v>
      </c>
      <c r="D978" s="20" t="s">
        <v>788</v>
      </c>
      <c r="E978" s="20" t="s">
        <v>781</v>
      </c>
      <c r="F978" s="20" t="s">
        <v>788</v>
      </c>
      <c r="G978" s="20" t="s">
        <v>807</v>
      </c>
      <c r="H978" s="20" t="s">
        <v>784</v>
      </c>
      <c r="I978" s="20" t="s">
        <v>784</v>
      </c>
      <c r="J978" s="20" t="s">
        <v>787</v>
      </c>
      <c r="K978" s="16" t="str">
        <f>IF(Tabela813[[#This Row],[C]]&lt;&gt;"",IF(Tabela813[[#This Row],[RED]]&lt;&gt;"",(Tabela813[[#This Row],[RED]] &amp; "."),"") &amp; CONCATENATE(Tabela813[[#This Row],[C]],".",Tabela813[[#This Row],[O]],".",Tabela813[[#This Row],[E]],".",Tabela813[[#This Row],[D1]],".",Tabela813[[#This Row],[D2]],".",Tabela813[[#This Row],[D3]],".",Tabela813[[#This Row],[T]],".",Tabela813[[#This Row],[D4]]),"")</f>
        <v>1.7.1.7.50.0.0.00</v>
      </c>
      <c r="L978" s="21" t="s">
        <v>4212</v>
      </c>
      <c r="M978" s="16" t="str">
        <f t="shared" si="15"/>
        <v>S</v>
      </c>
      <c r="N978" s="16">
        <f>IF(VALUE(Tabela813[[#This Row],[RED]]) &gt; 0,1,0) + IF(VALUE(J978)&gt;0,8,IF(VALUE(I978)&gt;0,7,IF(VALUE(H978)&gt;0,6,IF(VALUE(G978)&gt;0,5,IF(VALUE(F978)&gt;0,4,IF(VALUE(E978)&gt;0,3,IF(VALUE(D978)&gt;0,2,1)))))))</f>
        <v>5</v>
      </c>
      <c r="O978" s="20" t="s">
        <v>54</v>
      </c>
      <c r="P978" s="1" t="s">
        <v>402</v>
      </c>
      <c r="Q978" s="1"/>
      <c r="R978" s="16"/>
      <c r="T978" s="7" t="str">
        <f>Tabela813[[#This Row],[NR]]&amp;" - "&amp;Tabela813[[#This Row],[Especificação]]</f>
        <v>1.7.1.7.50.0.0.00 - Transferências de Convênios da União para o Sistema Único de Saúde - SUS</v>
      </c>
      <c r="U978" s="7" t="str">
        <f>Tabela813[[#This Row],[NR]]&amp; " - "&amp;Tabela813[[#This Row],[Especificação]]</f>
        <v>1.7.1.7.50.0.0.00 - Transferências de Convênios da União para o Sistema Único de Saúde - SUS</v>
      </c>
    </row>
    <row r="979" spans="1:21" ht="45">
      <c r="A979" s="302"/>
      <c r="B979" s="29"/>
      <c r="C979" s="20" t="s">
        <v>781</v>
      </c>
      <c r="D979" s="20" t="s">
        <v>788</v>
      </c>
      <c r="E979" s="20" t="s">
        <v>781</v>
      </c>
      <c r="F979" s="20" t="s">
        <v>788</v>
      </c>
      <c r="G979" s="20" t="s">
        <v>807</v>
      </c>
      <c r="H979" s="20" t="s">
        <v>784</v>
      </c>
      <c r="I979" s="20" t="s">
        <v>781</v>
      </c>
      <c r="J979" s="20" t="s">
        <v>787</v>
      </c>
      <c r="K979" s="16" t="str">
        <f>IF(Tabela813[[#This Row],[C]]&lt;&gt;"",IF(Tabela813[[#This Row],[RED]]&lt;&gt;"",(Tabela813[[#This Row],[RED]] &amp; "."),"") &amp; CONCATENATE(Tabela813[[#This Row],[C]],".",Tabela813[[#This Row],[O]],".",Tabela813[[#This Row],[E]],".",Tabela813[[#This Row],[D1]],".",Tabela813[[#This Row],[D2]],".",Tabela813[[#This Row],[D3]],".",Tabela813[[#This Row],[T]],".",Tabela813[[#This Row],[D4]]),"")</f>
        <v>1.7.1.7.50.0.1.00</v>
      </c>
      <c r="L979" s="21" t="s">
        <v>2546</v>
      </c>
      <c r="M979" s="16" t="str">
        <f t="shared" si="15"/>
        <v>S</v>
      </c>
      <c r="N979" s="16">
        <f>IF(VALUE(Tabela813[[#This Row],[RED]]) &gt; 0,1,0) + IF(VALUE(J979)&gt;0,8,IF(VALUE(I979)&gt;0,7,IF(VALUE(H979)&gt;0,6,IF(VALUE(G979)&gt;0,5,IF(VALUE(F979)&gt;0,4,IF(VALUE(E979)&gt;0,3,IF(VALUE(D979)&gt;0,2,1)))))))</f>
        <v>7</v>
      </c>
      <c r="O979" s="20" t="s">
        <v>54</v>
      </c>
      <c r="P979" s="1" t="s">
        <v>402</v>
      </c>
      <c r="Q979" s="1"/>
      <c r="R979" s="16"/>
      <c r="T979" s="7" t="str">
        <f>Tabela813[[#This Row],[NR]]&amp;" - "&amp;Tabela813[[#This Row],[Especificação]]</f>
        <v>1.7.1.7.50.0.1.00 - Transferências de Convênios da União para o Sistema Único de Saúde - SUS - Principal</v>
      </c>
      <c r="U979" s="7" t="str">
        <f>Tabela813[[#This Row],[NR]]&amp; " - "&amp;Tabela813[[#This Row],[Especificação]]</f>
        <v>1.7.1.7.50.0.1.00 - Transferências de Convênios da União para o Sistema Único de Saúde - SUS - Principal</v>
      </c>
    </row>
    <row r="980" spans="1:21" ht="45">
      <c r="A980" s="302"/>
      <c r="B980" s="29"/>
      <c r="C980" s="20" t="s">
        <v>781</v>
      </c>
      <c r="D980" s="20" t="s">
        <v>788</v>
      </c>
      <c r="E980" s="20" t="s">
        <v>781</v>
      </c>
      <c r="F980" s="20" t="s">
        <v>788</v>
      </c>
      <c r="G980" s="20" t="s">
        <v>807</v>
      </c>
      <c r="H980" s="20" t="s">
        <v>784</v>
      </c>
      <c r="I980" s="20" t="s">
        <v>781</v>
      </c>
      <c r="J980" s="20" t="s">
        <v>783</v>
      </c>
      <c r="K980" s="16" t="str">
        <f>IF(Tabela813[[#This Row],[C]]&lt;&gt;"",IF(Tabela813[[#This Row],[RED]]&lt;&gt;"",(Tabela813[[#This Row],[RED]] &amp; "."),"") &amp; CONCATENATE(Tabela813[[#This Row],[C]],".",Tabela813[[#This Row],[O]],".",Tabela813[[#This Row],[E]],".",Tabela813[[#This Row],[D1]],".",Tabela813[[#This Row],[D2]],".",Tabela813[[#This Row],[D3]],".",Tabela813[[#This Row],[T]],".",Tabela813[[#This Row],[D4]]),"")</f>
        <v>1.7.1.7.50.0.1.01</v>
      </c>
      <c r="L980" s="21" t="s">
        <v>2546</v>
      </c>
      <c r="M980" s="16" t="str">
        <f t="shared" si="15"/>
        <v>A</v>
      </c>
      <c r="N980" s="16">
        <f>IF(VALUE(Tabela813[[#This Row],[RED]]) &gt; 0,1,0) + IF(VALUE(J980)&gt;0,8,IF(VALUE(I980)&gt;0,7,IF(VALUE(H980)&gt;0,6,IF(VALUE(G980)&gt;0,5,IF(VALUE(F980)&gt;0,4,IF(VALUE(E980)&gt;0,3,IF(VALUE(D980)&gt;0,2,1)))))))</f>
        <v>8</v>
      </c>
      <c r="O980" s="20" t="s">
        <v>1425</v>
      </c>
      <c r="P980" s="1" t="s">
        <v>402</v>
      </c>
      <c r="Q980" s="1"/>
      <c r="R980" s="16"/>
      <c r="T980" s="7" t="str">
        <f>Tabela813[[#This Row],[NR]]&amp;" - "&amp;Tabela813[[#This Row],[Especificação]]</f>
        <v>1.7.1.7.50.0.1.01 - Transferências de Convênios da União para o Sistema Único de Saúde - SUS - Principal</v>
      </c>
      <c r="U980" s="7" t="str">
        <f>Tabela813[[#This Row],[NR]]&amp; " - "&amp;Tabela813[[#This Row],[Especificação]]</f>
        <v>1.7.1.7.50.0.1.01 - Transferências de Convênios da União para o Sistema Único de Saúde - SUS - Principal</v>
      </c>
    </row>
    <row r="981" spans="1:21" ht="45">
      <c r="A981" s="302"/>
      <c r="B981" s="29"/>
      <c r="C981" s="20" t="s">
        <v>781</v>
      </c>
      <c r="D981" s="20" t="s">
        <v>788</v>
      </c>
      <c r="E981" s="20" t="s">
        <v>781</v>
      </c>
      <c r="F981" s="20" t="s">
        <v>788</v>
      </c>
      <c r="G981" s="20" t="s">
        <v>807</v>
      </c>
      <c r="H981" s="20" t="s">
        <v>784</v>
      </c>
      <c r="I981" s="20" t="s">
        <v>781</v>
      </c>
      <c r="J981" s="20" t="s">
        <v>785</v>
      </c>
      <c r="K981" s="16" t="str">
        <f>IF(Tabela813[[#This Row],[C]]&lt;&gt;"",IF(Tabela813[[#This Row],[RED]]&lt;&gt;"",(Tabela813[[#This Row],[RED]] &amp; "."),"") &amp; CONCATENATE(Tabela813[[#This Row],[C]],".",Tabela813[[#This Row],[O]],".",Tabela813[[#This Row],[E]],".",Tabela813[[#This Row],[D1]],".",Tabela813[[#This Row],[D2]],".",Tabela813[[#This Row],[D3]],".",Tabela813[[#This Row],[T]],".",Tabela813[[#This Row],[D4]]),"")</f>
        <v>1.7.1.7.50.0.1.02</v>
      </c>
      <c r="L981" s="21" t="s">
        <v>2547</v>
      </c>
      <c r="M981" s="16" t="str">
        <f t="shared" si="15"/>
        <v>A</v>
      </c>
      <c r="N981" s="16">
        <f>IF(VALUE(Tabela813[[#This Row],[RED]]) &gt; 0,1,0) + IF(VALUE(J981)&gt;0,8,IF(VALUE(I981)&gt;0,7,IF(VALUE(H981)&gt;0,6,IF(VALUE(G981)&gt;0,5,IF(VALUE(F981)&gt;0,4,IF(VALUE(E981)&gt;0,3,IF(VALUE(D981)&gt;0,2,1)))))))</f>
        <v>8</v>
      </c>
      <c r="O981" s="20" t="s">
        <v>1425</v>
      </c>
      <c r="P981" s="1" t="s">
        <v>2799</v>
      </c>
      <c r="Q981" s="1"/>
      <c r="R981" s="16"/>
      <c r="T981" s="7" t="str">
        <f>Tabela813[[#This Row],[NR]]&amp;" - "&amp;Tabela813[[#This Row],[Especificação]]</f>
        <v>1.7.1.7.50.0.1.02 - Transferências de Convênios da União para o Sistema Único de Saúde - SUS - Transferências da União Decorrentes de Emendas Parlamentares Individuais - Finalidade Definida</v>
      </c>
      <c r="U981" s="7" t="str">
        <f>Tabela813[[#This Row],[NR]]&amp; " - "&amp;Tabela813[[#This Row],[Especificação]]</f>
        <v>1.7.1.7.50.0.1.02 - Transferências de Convênios da União para o Sistema Único de Saúde - SUS - Transferências da União Decorrentes de Emendas Parlamentares Individuais - Finalidade Definida</v>
      </c>
    </row>
    <row r="982" spans="1:21" ht="30" customHeight="1">
      <c r="A982" s="23"/>
      <c r="B982" s="29"/>
      <c r="C982" s="20" t="s">
        <v>781</v>
      </c>
      <c r="D982" s="20" t="s">
        <v>788</v>
      </c>
      <c r="E982" s="20" t="s">
        <v>781</v>
      </c>
      <c r="F982" s="20" t="s">
        <v>788</v>
      </c>
      <c r="G982" s="20" t="s">
        <v>807</v>
      </c>
      <c r="H982" s="20" t="s">
        <v>784</v>
      </c>
      <c r="I982" s="20" t="s">
        <v>781</v>
      </c>
      <c r="J982" s="20" t="s">
        <v>794</v>
      </c>
      <c r="K982" s="16" t="str">
        <f>IF(Tabela813[[#This Row],[C]]&lt;&gt;"",IF(Tabela813[[#This Row],[RED]]&lt;&gt;"",(Tabela813[[#This Row],[RED]] &amp; "."),"") &amp; CONCATENATE(Tabela813[[#This Row],[C]],".",Tabela813[[#This Row],[O]],".",Tabela813[[#This Row],[E]],".",Tabela813[[#This Row],[D1]],".",Tabela813[[#This Row],[D2]],".",Tabela813[[#This Row],[D3]],".",Tabela813[[#This Row],[T]],".",Tabela813[[#This Row],[D4]]),"")</f>
        <v>1.7.1.7.50.0.1.03</v>
      </c>
      <c r="L982" s="21" t="s">
        <v>2548</v>
      </c>
      <c r="M982" s="16" t="str">
        <f t="shared" si="15"/>
        <v>A</v>
      </c>
      <c r="N982" s="16">
        <f>IF(VALUE(Tabela813[[#This Row],[RED]]) &gt; 0,1,0) + IF(VALUE(J982)&gt;0,8,IF(VALUE(I982)&gt;0,7,IF(VALUE(H982)&gt;0,6,IF(VALUE(G982)&gt;0,5,IF(VALUE(F982)&gt;0,4,IF(VALUE(E982)&gt;0,3,IF(VALUE(D982)&gt;0,2,1)))))))</f>
        <v>8</v>
      </c>
      <c r="O982" s="20" t="s">
        <v>1425</v>
      </c>
      <c r="P982" s="1" t="s">
        <v>4178</v>
      </c>
      <c r="Q982" s="1"/>
      <c r="R982" s="16"/>
      <c r="T982" s="7" t="str">
        <f>Tabela813[[#This Row],[NR]]&amp;" - "&amp;Tabela813[[#This Row],[Especificação]]</f>
        <v>1.7.1.7.50.0.1.03 - Transferências de Convênios da União para o Sistema Único de Saúde - SUS - Transferências da União Decorrentes de Emendas Parlamentares de Bancada</v>
      </c>
      <c r="U982" s="7" t="str">
        <f>Tabela813[[#This Row],[NR]]&amp; " - "&amp;Tabela813[[#This Row],[Especificação]]</f>
        <v>1.7.1.7.50.0.1.03 - Transferências de Convênios da União para o Sistema Único de Saúde - SUS - Transferências da União Decorrentes de Emendas Parlamentares de Bancada</v>
      </c>
    </row>
    <row r="983" spans="1:21">
      <c r="A983" s="23"/>
      <c r="B983" s="29"/>
      <c r="C983" s="20" t="s">
        <v>781</v>
      </c>
      <c r="D983" s="20" t="s">
        <v>788</v>
      </c>
      <c r="E983" s="20" t="s">
        <v>781</v>
      </c>
      <c r="F983" s="20" t="s">
        <v>788</v>
      </c>
      <c r="G983" s="20" t="s">
        <v>809</v>
      </c>
      <c r="H983" s="20" t="s">
        <v>784</v>
      </c>
      <c r="I983" s="20" t="s">
        <v>784</v>
      </c>
      <c r="J983" s="20" t="s">
        <v>787</v>
      </c>
      <c r="K983" s="16" t="str">
        <f>IF(Tabela813[[#This Row],[C]]&lt;&gt;"",IF(Tabela813[[#This Row],[RED]]&lt;&gt;"",(Tabela813[[#This Row],[RED]] &amp; "."),"") &amp; CONCATENATE(Tabela813[[#This Row],[C]],".",Tabela813[[#This Row],[O]],".",Tabela813[[#This Row],[E]],".",Tabela813[[#This Row],[D1]],".",Tabela813[[#This Row],[D2]],".",Tabela813[[#This Row],[D3]],".",Tabela813[[#This Row],[T]],".",Tabela813[[#This Row],[D4]]),"")</f>
        <v>1.7.1.7.51.0.0.00</v>
      </c>
      <c r="L983" s="21" t="s">
        <v>403</v>
      </c>
      <c r="M983" s="16" t="str">
        <f t="shared" si="15"/>
        <v>S</v>
      </c>
      <c r="N983" s="16">
        <f>IF(VALUE(Tabela813[[#This Row],[RED]]) &gt; 0,1,0) + IF(VALUE(J983)&gt;0,8,IF(VALUE(I983)&gt;0,7,IF(VALUE(H983)&gt;0,6,IF(VALUE(G983)&gt;0,5,IF(VALUE(F983)&gt;0,4,IF(VALUE(E983)&gt;0,3,IF(VALUE(D983)&gt;0,2,1)))))))</f>
        <v>5</v>
      </c>
      <c r="O983" s="20" t="s">
        <v>54</v>
      </c>
      <c r="P983" s="1" t="s">
        <v>404</v>
      </c>
      <c r="Q983" s="1"/>
      <c r="R983" s="16"/>
      <c r="T983" s="7" t="str">
        <f>Tabela813[[#This Row],[NR]]&amp;" - "&amp;Tabela813[[#This Row],[Especificação]]</f>
        <v>1.7.1.7.51.0.0.00 - Transferências de Convênios da União Destinadas a Programas de Educação</v>
      </c>
      <c r="U983" s="7" t="str">
        <f>Tabela813[[#This Row],[NR]]&amp; " - "&amp;Tabela813[[#This Row],[Especificação]]</f>
        <v>1.7.1.7.51.0.0.00 - Transferências de Convênios da União Destinadas a Programas de Educação</v>
      </c>
    </row>
    <row r="984" spans="1:21" ht="30">
      <c r="A984" s="23"/>
      <c r="B984" s="29"/>
      <c r="C984" s="20" t="s">
        <v>781</v>
      </c>
      <c r="D984" s="20" t="s">
        <v>788</v>
      </c>
      <c r="E984" s="20" t="s">
        <v>781</v>
      </c>
      <c r="F984" s="20" t="s">
        <v>788</v>
      </c>
      <c r="G984" s="20" t="s">
        <v>809</v>
      </c>
      <c r="H984" s="20" t="s">
        <v>784</v>
      </c>
      <c r="I984" s="20" t="s">
        <v>781</v>
      </c>
      <c r="J984" s="20" t="s">
        <v>787</v>
      </c>
      <c r="K984" s="16" t="str">
        <f>IF(Tabela813[[#This Row],[C]]&lt;&gt;"",IF(Tabela813[[#This Row],[RED]]&lt;&gt;"",(Tabela813[[#This Row],[RED]] &amp; "."),"") &amp; CONCATENATE(Tabela813[[#This Row],[C]],".",Tabela813[[#This Row],[O]],".",Tabela813[[#This Row],[E]],".",Tabela813[[#This Row],[D1]],".",Tabela813[[#This Row],[D2]],".",Tabela813[[#This Row],[D3]],".",Tabela813[[#This Row],[T]],".",Tabela813[[#This Row],[D4]]),"")</f>
        <v>1.7.1.7.51.0.1.00</v>
      </c>
      <c r="L984" s="21" t="s">
        <v>773</v>
      </c>
      <c r="M984" s="16" t="str">
        <f t="shared" si="15"/>
        <v>S</v>
      </c>
      <c r="N984" s="16">
        <f>IF(VALUE(Tabela813[[#This Row],[RED]]) &gt; 0,1,0) + IF(VALUE(J984)&gt;0,8,IF(VALUE(I984)&gt;0,7,IF(VALUE(H984)&gt;0,6,IF(VALUE(G984)&gt;0,5,IF(VALUE(F984)&gt;0,4,IF(VALUE(E984)&gt;0,3,IF(VALUE(D984)&gt;0,2,1)))))))</f>
        <v>7</v>
      </c>
      <c r="O984" s="20" t="s">
        <v>54</v>
      </c>
      <c r="P984" s="1" t="s">
        <v>404</v>
      </c>
      <c r="Q984" s="1"/>
      <c r="R984" s="16"/>
      <c r="T984" s="7" t="str">
        <f>Tabela813[[#This Row],[NR]]&amp;" - "&amp;Tabela813[[#This Row],[Especificação]]</f>
        <v>1.7.1.7.51.0.1.00 - Transferências de Convênios da União Destinadas a Programas de Educação - Principal</v>
      </c>
      <c r="U984" s="7" t="str">
        <f>Tabela813[[#This Row],[NR]]&amp; " - "&amp;Tabela813[[#This Row],[Especificação]]</f>
        <v>1.7.1.7.51.0.1.00 - Transferências de Convênios da União Destinadas a Programas de Educação - Principal</v>
      </c>
    </row>
    <row r="985" spans="1:21" ht="30">
      <c r="A985" s="23"/>
      <c r="B985" s="29"/>
      <c r="C985" s="20" t="s">
        <v>781</v>
      </c>
      <c r="D985" s="20" t="s">
        <v>788</v>
      </c>
      <c r="E985" s="20" t="s">
        <v>781</v>
      </c>
      <c r="F985" s="20" t="s">
        <v>788</v>
      </c>
      <c r="G985" s="20" t="s">
        <v>809</v>
      </c>
      <c r="H985" s="20" t="s">
        <v>784</v>
      </c>
      <c r="I985" s="20" t="s">
        <v>781</v>
      </c>
      <c r="J985" s="20" t="s">
        <v>783</v>
      </c>
      <c r="K985" s="16" t="str">
        <f>IF(Tabela813[[#This Row],[C]]&lt;&gt;"",IF(Tabela813[[#This Row],[RED]]&lt;&gt;"",(Tabela813[[#This Row],[RED]] &amp; "."),"") &amp; CONCATENATE(Tabela813[[#This Row],[C]],".",Tabela813[[#This Row],[O]],".",Tabela813[[#This Row],[E]],".",Tabela813[[#This Row],[D1]],".",Tabela813[[#This Row],[D2]],".",Tabela813[[#This Row],[D3]],".",Tabela813[[#This Row],[T]],".",Tabela813[[#This Row],[D4]]),"")</f>
        <v>1.7.1.7.51.0.1.01</v>
      </c>
      <c r="L985" s="21" t="s">
        <v>773</v>
      </c>
      <c r="M985" s="16" t="str">
        <f t="shared" si="15"/>
        <v>A</v>
      </c>
      <c r="N985" s="16">
        <f>IF(VALUE(Tabela813[[#This Row],[RED]]) &gt; 0,1,0) + IF(VALUE(J985)&gt;0,8,IF(VALUE(I985)&gt;0,7,IF(VALUE(H985)&gt;0,6,IF(VALUE(G985)&gt;0,5,IF(VALUE(F985)&gt;0,4,IF(VALUE(E985)&gt;0,3,IF(VALUE(D985)&gt;0,2,1)))))))</f>
        <v>8</v>
      </c>
      <c r="O985" s="20" t="s">
        <v>1425</v>
      </c>
      <c r="P985" s="1" t="s">
        <v>404</v>
      </c>
      <c r="Q985" s="1"/>
      <c r="R985" s="16"/>
      <c r="T985" s="7" t="str">
        <f>Tabela813[[#This Row],[NR]]&amp;" - "&amp;Tabela813[[#This Row],[Especificação]]</f>
        <v>1.7.1.7.51.0.1.01 - Transferências de Convênios da União Destinadas a Programas de Educação - Principal</v>
      </c>
      <c r="U985" s="7" t="str">
        <f>Tabela813[[#This Row],[NR]]&amp; " - "&amp;Tabela813[[#This Row],[Especificação]]</f>
        <v>1.7.1.7.51.0.1.01 - Transferências de Convênios da União Destinadas a Programas de Educação - Principal</v>
      </c>
    </row>
    <row r="986" spans="1:21" ht="45">
      <c r="A986" s="23"/>
      <c r="B986" s="29"/>
      <c r="C986" s="20" t="s">
        <v>781</v>
      </c>
      <c r="D986" s="20" t="s">
        <v>788</v>
      </c>
      <c r="E986" s="20" t="s">
        <v>781</v>
      </c>
      <c r="F986" s="20" t="s">
        <v>788</v>
      </c>
      <c r="G986" s="20" t="s">
        <v>809</v>
      </c>
      <c r="H986" s="20" t="s">
        <v>784</v>
      </c>
      <c r="I986" s="20" t="s">
        <v>781</v>
      </c>
      <c r="J986" s="20" t="s">
        <v>785</v>
      </c>
      <c r="K986" s="16" t="str">
        <f>IF(Tabela813[[#This Row],[C]]&lt;&gt;"",IF(Tabela813[[#This Row],[RED]]&lt;&gt;"",(Tabela813[[#This Row],[RED]] &amp; "."),"") &amp; CONCATENATE(Tabela813[[#This Row],[C]],".",Tabela813[[#This Row],[O]],".",Tabela813[[#This Row],[E]],".",Tabela813[[#This Row],[D1]],".",Tabela813[[#This Row],[D2]],".",Tabela813[[#This Row],[D3]],".",Tabela813[[#This Row],[T]],".",Tabela813[[#This Row],[D4]]),"")</f>
        <v>1.7.1.7.51.0.1.02</v>
      </c>
      <c r="L986" s="21" t="s">
        <v>2549</v>
      </c>
      <c r="M986" s="16" t="str">
        <f t="shared" si="15"/>
        <v>A</v>
      </c>
      <c r="N986" s="16">
        <f>IF(VALUE(Tabela813[[#This Row],[RED]]) &gt; 0,1,0) + IF(VALUE(J986)&gt;0,8,IF(VALUE(I986)&gt;0,7,IF(VALUE(H986)&gt;0,6,IF(VALUE(G986)&gt;0,5,IF(VALUE(F986)&gt;0,4,IF(VALUE(E986)&gt;0,3,IF(VALUE(D986)&gt;0,2,1)))))))</f>
        <v>8</v>
      </c>
      <c r="O986" s="20" t="s">
        <v>1425</v>
      </c>
      <c r="P986" s="1" t="s">
        <v>2799</v>
      </c>
      <c r="Q986" s="1"/>
      <c r="R986" s="16"/>
      <c r="T986" s="7" t="str">
        <f>Tabela813[[#This Row],[NR]]&amp;" - "&amp;Tabela813[[#This Row],[Especificação]]</f>
        <v>1.7.1.7.51.0.1.02 - Transferências de Convênios da União Destinadas a Programas de Educação - Transferências da União Decorrentes de Emendas Parlamentares Individuais - Finalidade Definida</v>
      </c>
      <c r="U986" s="7" t="str">
        <f>Tabela813[[#This Row],[NR]]&amp; " - "&amp;Tabela813[[#This Row],[Especificação]]</f>
        <v>1.7.1.7.51.0.1.02 - Transferências de Convênios da União Destinadas a Programas de Educação - Transferências da União Decorrentes de Emendas Parlamentares Individuais - Finalidade Definida</v>
      </c>
    </row>
    <row r="987" spans="1:21" ht="45">
      <c r="A987" s="23"/>
      <c r="B987" s="29"/>
      <c r="C987" s="20" t="s">
        <v>781</v>
      </c>
      <c r="D987" s="20" t="s">
        <v>788</v>
      </c>
      <c r="E987" s="20" t="s">
        <v>781</v>
      </c>
      <c r="F987" s="20" t="s">
        <v>788</v>
      </c>
      <c r="G987" s="20" t="s">
        <v>809</v>
      </c>
      <c r="H987" s="20" t="s">
        <v>784</v>
      </c>
      <c r="I987" s="20" t="s">
        <v>781</v>
      </c>
      <c r="J987" s="20" t="s">
        <v>794</v>
      </c>
      <c r="K987" s="16" t="str">
        <f>IF(Tabela813[[#This Row],[C]]&lt;&gt;"",IF(Tabela813[[#This Row],[RED]]&lt;&gt;"",(Tabela813[[#This Row],[RED]] &amp; "."),"") &amp; CONCATENATE(Tabela813[[#This Row],[C]],".",Tabela813[[#This Row],[O]],".",Tabela813[[#This Row],[E]],".",Tabela813[[#This Row],[D1]],".",Tabela813[[#This Row],[D2]],".",Tabela813[[#This Row],[D3]],".",Tabela813[[#This Row],[T]],".",Tabela813[[#This Row],[D4]]),"")</f>
        <v>1.7.1.7.51.0.1.03</v>
      </c>
      <c r="L987" s="21" t="s">
        <v>2621</v>
      </c>
      <c r="M987" s="16" t="str">
        <f t="shared" si="15"/>
        <v>A</v>
      </c>
      <c r="N987" s="16">
        <f>IF(VALUE(Tabela813[[#This Row],[RED]]) &gt; 0,1,0) + IF(VALUE(J987)&gt;0,8,IF(VALUE(I987)&gt;0,7,IF(VALUE(H987)&gt;0,6,IF(VALUE(G987)&gt;0,5,IF(VALUE(F987)&gt;0,4,IF(VALUE(E987)&gt;0,3,IF(VALUE(D987)&gt;0,2,1)))))))</f>
        <v>8</v>
      </c>
      <c r="O987" s="20" t="s">
        <v>1425</v>
      </c>
      <c r="P987" s="1" t="s">
        <v>4178</v>
      </c>
      <c r="Q987" s="1"/>
      <c r="R987" s="16"/>
      <c r="T987" s="7" t="str">
        <f>Tabela813[[#This Row],[NR]]&amp;" - "&amp;Tabela813[[#This Row],[Especificação]]</f>
        <v>1.7.1.7.51.0.1.03 - Transferências de Convênios da União Destinadas a Programas de Educação - Transferências da União Decorrentes de Emendas Parlamentares de Bancada</v>
      </c>
      <c r="U987" s="7" t="str">
        <f>Tabela813[[#This Row],[NR]]&amp; " - "&amp;Tabela813[[#This Row],[Especificação]]</f>
        <v>1.7.1.7.51.0.1.03 - Transferências de Convênios da União Destinadas a Programas de Educação - Transferências da União Decorrentes de Emendas Parlamentares de Bancada</v>
      </c>
    </row>
    <row r="988" spans="1:21" ht="45">
      <c r="A988" s="23"/>
      <c r="B988" s="29"/>
      <c r="C988" s="20" t="s">
        <v>781</v>
      </c>
      <c r="D988" s="20" t="s">
        <v>788</v>
      </c>
      <c r="E988" s="20" t="s">
        <v>781</v>
      </c>
      <c r="F988" s="20" t="s">
        <v>788</v>
      </c>
      <c r="G988" s="20" t="s">
        <v>811</v>
      </c>
      <c r="H988" s="20" t="s">
        <v>784</v>
      </c>
      <c r="I988" s="20" t="s">
        <v>784</v>
      </c>
      <c r="J988" s="20" t="s">
        <v>787</v>
      </c>
      <c r="K988" s="16" t="str">
        <f>IF(Tabela813[[#This Row],[C]]&lt;&gt;"",IF(Tabela813[[#This Row],[RED]]&lt;&gt;"",(Tabela813[[#This Row],[RED]] &amp; "."),"") &amp; CONCATENATE(Tabela813[[#This Row],[C]],".",Tabela813[[#This Row],[O]],".",Tabela813[[#This Row],[E]],".",Tabela813[[#This Row],[D1]],".",Tabela813[[#This Row],[D2]],".",Tabela813[[#This Row],[D3]],".",Tabela813[[#This Row],[T]],".",Tabela813[[#This Row],[D4]]),"")</f>
        <v>1.7.1.7.52.0.0.00</v>
      </c>
      <c r="L988" s="21" t="s">
        <v>405</v>
      </c>
      <c r="M988" s="16" t="str">
        <f t="shared" si="15"/>
        <v>S</v>
      </c>
      <c r="N988" s="16">
        <f>IF(VALUE(Tabela813[[#This Row],[RED]]) &gt; 0,1,0) + IF(VALUE(J988)&gt;0,8,IF(VALUE(I988)&gt;0,7,IF(VALUE(H988)&gt;0,6,IF(VALUE(G988)&gt;0,5,IF(VALUE(F988)&gt;0,4,IF(VALUE(E988)&gt;0,3,IF(VALUE(D988)&gt;0,2,1)))))))</f>
        <v>5</v>
      </c>
      <c r="O988" s="20" t="s">
        <v>54</v>
      </c>
      <c r="P988" s="1" t="s">
        <v>406</v>
      </c>
      <c r="Q988" s="1"/>
      <c r="R988" s="16"/>
      <c r="T988" s="7" t="str">
        <f>Tabela813[[#This Row],[NR]]&amp;" - "&amp;Tabela813[[#This Row],[Especificação]]</f>
        <v>1.7.1.7.52.0.0.00 - Transferências de Convênios da União Destinadas a Programas de Assistência Social</v>
      </c>
      <c r="U988" s="7" t="str">
        <f>Tabela813[[#This Row],[NR]]&amp; " - "&amp;Tabela813[[#This Row],[Especificação]]</f>
        <v>1.7.1.7.52.0.0.00 - Transferências de Convênios da União Destinadas a Programas de Assistência Social</v>
      </c>
    </row>
    <row r="989" spans="1:21" ht="45">
      <c r="A989" s="23"/>
      <c r="B989" s="29"/>
      <c r="C989" s="20" t="s">
        <v>781</v>
      </c>
      <c r="D989" s="20" t="s">
        <v>788</v>
      </c>
      <c r="E989" s="20" t="s">
        <v>781</v>
      </c>
      <c r="F989" s="20" t="s">
        <v>788</v>
      </c>
      <c r="G989" s="20" t="s">
        <v>811</v>
      </c>
      <c r="H989" s="20" t="s">
        <v>784</v>
      </c>
      <c r="I989" s="20" t="s">
        <v>781</v>
      </c>
      <c r="J989" s="20" t="s">
        <v>787</v>
      </c>
      <c r="K989" s="16" t="str">
        <f>IF(Tabela813[[#This Row],[C]]&lt;&gt;"",IF(Tabela813[[#This Row],[RED]]&lt;&gt;"",(Tabela813[[#This Row],[RED]] &amp; "."),"") &amp; CONCATENATE(Tabela813[[#This Row],[C]],".",Tabela813[[#This Row],[O]],".",Tabela813[[#This Row],[E]],".",Tabela813[[#This Row],[D1]],".",Tabela813[[#This Row],[D2]],".",Tabela813[[#This Row],[D3]],".",Tabela813[[#This Row],[T]],".",Tabela813[[#This Row],[D4]]),"")</f>
        <v>1.7.1.7.52.0.1.00</v>
      </c>
      <c r="L989" s="21" t="s">
        <v>774</v>
      </c>
      <c r="M989" s="16" t="str">
        <f t="shared" si="15"/>
        <v>S</v>
      </c>
      <c r="N989" s="16">
        <f>IF(VALUE(Tabela813[[#This Row],[RED]]) &gt; 0,1,0) + IF(VALUE(J989)&gt;0,8,IF(VALUE(I989)&gt;0,7,IF(VALUE(H989)&gt;0,6,IF(VALUE(G989)&gt;0,5,IF(VALUE(F989)&gt;0,4,IF(VALUE(E989)&gt;0,3,IF(VALUE(D989)&gt;0,2,1)))))))</f>
        <v>7</v>
      </c>
      <c r="O989" s="20" t="s">
        <v>54</v>
      </c>
      <c r="P989" s="1" t="s">
        <v>406</v>
      </c>
      <c r="Q989" s="1"/>
      <c r="R989" s="16"/>
      <c r="T989" s="7" t="str">
        <f>Tabela813[[#This Row],[NR]]&amp;" - "&amp;Tabela813[[#This Row],[Especificação]]</f>
        <v>1.7.1.7.52.0.1.00 - Transferências de Convênios da União Destinadas a Programas de Assistência Social - Principal</v>
      </c>
      <c r="U989" s="7" t="str">
        <f>Tabela813[[#This Row],[NR]]&amp; " - "&amp;Tabela813[[#This Row],[Especificação]]</f>
        <v>1.7.1.7.52.0.1.00 - Transferências de Convênios da União Destinadas a Programas de Assistência Social - Principal</v>
      </c>
    </row>
    <row r="990" spans="1:21" ht="45">
      <c r="A990" s="23"/>
      <c r="B990" s="29"/>
      <c r="C990" s="20" t="s">
        <v>781</v>
      </c>
      <c r="D990" s="20" t="s">
        <v>788</v>
      </c>
      <c r="E990" s="20" t="s">
        <v>781</v>
      </c>
      <c r="F990" s="20" t="s">
        <v>788</v>
      </c>
      <c r="G990" s="20" t="s">
        <v>811</v>
      </c>
      <c r="H990" s="20" t="s">
        <v>784</v>
      </c>
      <c r="I990" s="20" t="s">
        <v>781</v>
      </c>
      <c r="J990" s="20" t="s">
        <v>783</v>
      </c>
      <c r="K990" s="16" t="str">
        <f>IF(Tabela813[[#This Row],[C]]&lt;&gt;"",IF(Tabela813[[#This Row],[RED]]&lt;&gt;"",(Tabela813[[#This Row],[RED]] &amp; "."),"") &amp; CONCATENATE(Tabela813[[#This Row],[C]],".",Tabela813[[#This Row],[O]],".",Tabela813[[#This Row],[E]],".",Tabela813[[#This Row],[D1]],".",Tabela813[[#This Row],[D2]],".",Tabela813[[#This Row],[D3]],".",Tabela813[[#This Row],[T]],".",Tabela813[[#This Row],[D4]]),"")</f>
        <v>1.7.1.7.52.0.1.01</v>
      </c>
      <c r="L990" s="21" t="s">
        <v>774</v>
      </c>
      <c r="M990" s="16" t="str">
        <f t="shared" si="15"/>
        <v>A</v>
      </c>
      <c r="N990" s="16">
        <f>IF(VALUE(Tabela813[[#This Row],[RED]]) &gt; 0,1,0) + IF(VALUE(J990)&gt;0,8,IF(VALUE(I990)&gt;0,7,IF(VALUE(H990)&gt;0,6,IF(VALUE(G990)&gt;0,5,IF(VALUE(F990)&gt;0,4,IF(VALUE(E990)&gt;0,3,IF(VALUE(D990)&gt;0,2,1)))))))</f>
        <v>8</v>
      </c>
      <c r="O990" s="20" t="s">
        <v>1425</v>
      </c>
      <c r="P990" s="1" t="s">
        <v>406</v>
      </c>
      <c r="Q990" s="1"/>
      <c r="R990" s="16"/>
      <c r="T990" s="7" t="str">
        <f>Tabela813[[#This Row],[NR]]&amp;" - "&amp;Tabela813[[#This Row],[Especificação]]</f>
        <v>1.7.1.7.52.0.1.01 - Transferências de Convênios da União Destinadas a Programas de Assistência Social - Principal</v>
      </c>
      <c r="U990" s="7" t="str">
        <f>Tabela813[[#This Row],[NR]]&amp; " - "&amp;Tabela813[[#This Row],[Especificação]]</f>
        <v>1.7.1.7.52.0.1.01 - Transferências de Convênios da União Destinadas a Programas de Assistência Social - Principal</v>
      </c>
    </row>
    <row r="991" spans="1:21" ht="45">
      <c r="A991" s="23"/>
      <c r="B991" s="29"/>
      <c r="C991" s="20" t="s">
        <v>781</v>
      </c>
      <c r="D991" s="20" t="s">
        <v>788</v>
      </c>
      <c r="E991" s="20" t="s">
        <v>781</v>
      </c>
      <c r="F991" s="20" t="s">
        <v>788</v>
      </c>
      <c r="G991" s="20" t="s">
        <v>811</v>
      </c>
      <c r="H991" s="20" t="s">
        <v>784</v>
      </c>
      <c r="I991" s="20" t="s">
        <v>781</v>
      </c>
      <c r="J991" s="20" t="s">
        <v>785</v>
      </c>
      <c r="K991" s="16" t="str">
        <f>IF(Tabela813[[#This Row],[C]]&lt;&gt;"",IF(Tabela813[[#This Row],[RED]]&lt;&gt;"",(Tabela813[[#This Row],[RED]] &amp; "."),"") &amp; CONCATENATE(Tabela813[[#This Row],[C]],".",Tabela813[[#This Row],[O]],".",Tabela813[[#This Row],[E]],".",Tabela813[[#This Row],[D1]],".",Tabela813[[#This Row],[D2]],".",Tabela813[[#This Row],[D3]],".",Tabela813[[#This Row],[T]],".",Tabela813[[#This Row],[D4]]),"")</f>
        <v>1.7.1.7.52.0.1.02</v>
      </c>
      <c r="L991" s="21" t="s">
        <v>2551</v>
      </c>
      <c r="M991" s="16" t="str">
        <f t="shared" si="15"/>
        <v>A</v>
      </c>
      <c r="N991" s="16">
        <f>IF(VALUE(Tabela813[[#This Row],[RED]]) &gt; 0,1,0) + IF(VALUE(J991)&gt;0,8,IF(VALUE(I991)&gt;0,7,IF(VALUE(H991)&gt;0,6,IF(VALUE(G991)&gt;0,5,IF(VALUE(F991)&gt;0,4,IF(VALUE(E991)&gt;0,3,IF(VALUE(D991)&gt;0,2,1)))))))</f>
        <v>8</v>
      </c>
      <c r="O991" s="20" t="s">
        <v>1425</v>
      </c>
      <c r="P991" s="1" t="s">
        <v>2799</v>
      </c>
      <c r="Q991" s="1"/>
      <c r="R991" s="16"/>
      <c r="T991" s="7" t="str">
        <f>Tabela813[[#This Row],[NR]]&amp;" - "&amp;Tabela813[[#This Row],[Especificação]]</f>
        <v>1.7.1.7.52.0.1.02 - Transferências de Convênios da União Destinadas a Programas de Assistência Social - Transferências da União Decorrentes de Emendas Parlamentares Individuais - Finalidade Definida</v>
      </c>
      <c r="U991" s="7" t="str">
        <f>Tabela813[[#This Row],[NR]]&amp; " - "&amp;Tabela813[[#This Row],[Especificação]]</f>
        <v>1.7.1.7.52.0.1.02 - Transferências de Convênios da União Destinadas a Programas de Assistência Social - Transferências da União Decorrentes de Emendas Parlamentares Individuais - Finalidade Definida</v>
      </c>
    </row>
    <row r="992" spans="1:21" ht="45">
      <c r="A992" s="23"/>
      <c r="B992" s="29"/>
      <c r="C992" s="20" t="s">
        <v>781</v>
      </c>
      <c r="D992" s="20" t="s">
        <v>788</v>
      </c>
      <c r="E992" s="20" t="s">
        <v>781</v>
      </c>
      <c r="F992" s="20" t="s">
        <v>788</v>
      </c>
      <c r="G992" s="20" t="s">
        <v>811</v>
      </c>
      <c r="H992" s="20" t="s">
        <v>784</v>
      </c>
      <c r="I992" s="20" t="s">
        <v>781</v>
      </c>
      <c r="J992" s="20" t="s">
        <v>794</v>
      </c>
      <c r="K992" s="16" t="str">
        <f>IF(Tabela813[[#This Row],[C]]&lt;&gt;"",IF(Tabela813[[#This Row],[RED]]&lt;&gt;"",(Tabela813[[#This Row],[RED]] &amp; "."),"") &amp; CONCATENATE(Tabela813[[#This Row],[C]],".",Tabela813[[#This Row],[O]],".",Tabela813[[#This Row],[E]],".",Tabela813[[#This Row],[D1]],".",Tabela813[[#This Row],[D2]],".",Tabela813[[#This Row],[D3]],".",Tabela813[[#This Row],[T]],".",Tabela813[[#This Row],[D4]]),"")</f>
        <v>1.7.1.7.52.0.1.03</v>
      </c>
      <c r="L992" s="21" t="s">
        <v>2552</v>
      </c>
      <c r="M992" s="16" t="str">
        <f t="shared" si="15"/>
        <v>A</v>
      </c>
      <c r="N992" s="16">
        <f>IF(VALUE(Tabela813[[#This Row],[RED]]) &gt; 0,1,0) + IF(VALUE(J992)&gt;0,8,IF(VALUE(I992)&gt;0,7,IF(VALUE(H992)&gt;0,6,IF(VALUE(G992)&gt;0,5,IF(VALUE(F992)&gt;0,4,IF(VALUE(E992)&gt;0,3,IF(VALUE(D992)&gt;0,2,1)))))))</f>
        <v>8</v>
      </c>
      <c r="O992" s="20" t="s">
        <v>1425</v>
      </c>
      <c r="P992" s="1" t="s">
        <v>4178</v>
      </c>
      <c r="Q992" s="1"/>
      <c r="R992" s="16"/>
      <c r="T992" s="7" t="str">
        <f>Tabela813[[#This Row],[NR]]&amp;" - "&amp;Tabela813[[#This Row],[Especificação]]</f>
        <v>1.7.1.7.52.0.1.03 - Transferências de Convênios da União Destinadas a Programas de Assistência Social - Transferências da União Decorrentes de Emendas Parlamentares de Bancada</v>
      </c>
      <c r="U992" s="7" t="str">
        <f>Tabela813[[#This Row],[NR]]&amp; " - "&amp;Tabela813[[#This Row],[Especificação]]</f>
        <v>1.7.1.7.52.0.1.03 - Transferências de Convênios da União Destinadas a Programas de Assistência Social - Transferências da União Decorrentes de Emendas Parlamentares de Bancada</v>
      </c>
    </row>
    <row r="993" spans="1:21" ht="30">
      <c r="A993" s="23"/>
      <c r="B993" s="29"/>
      <c r="C993" s="20" t="s">
        <v>781</v>
      </c>
      <c r="D993" s="20" t="s">
        <v>788</v>
      </c>
      <c r="E993" s="20" t="s">
        <v>781</v>
      </c>
      <c r="F993" s="20" t="s">
        <v>788</v>
      </c>
      <c r="G993" s="20" t="s">
        <v>808</v>
      </c>
      <c r="H993" s="20" t="s">
        <v>784</v>
      </c>
      <c r="I993" s="20" t="s">
        <v>784</v>
      </c>
      <c r="J993" s="20" t="s">
        <v>787</v>
      </c>
      <c r="K993" s="16" t="str">
        <f>IF(Tabela813[[#This Row],[C]]&lt;&gt;"",IF(Tabela813[[#This Row],[RED]]&lt;&gt;"",(Tabela813[[#This Row],[RED]] &amp; "."),"") &amp; CONCATENATE(Tabela813[[#This Row],[C]],".",Tabela813[[#This Row],[O]],".",Tabela813[[#This Row],[E]],".",Tabela813[[#This Row],[D1]],".",Tabela813[[#This Row],[D2]],".",Tabela813[[#This Row],[D3]],".",Tabela813[[#This Row],[T]],".",Tabela813[[#This Row],[D4]]),"")</f>
        <v>1.7.1.7.53.0.0.00</v>
      </c>
      <c r="L993" s="21" t="s">
        <v>407</v>
      </c>
      <c r="M993" s="16" t="str">
        <f t="shared" si="15"/>
        <v>S</v>
      </c>
      <c r="N993" s="16">
        <f>IF(VALUE(Tabela813[[#This Row],[RED]]) &gt; 0,1,0) + IF(VALUE(J993)&gt;0,8,IF(VALUE(I993)&gt;0,7,IF(VALUE(H993)&gt;0,6,IF(VALUE(G993)&gt;0,5,IF(VALUE(F993)&gt;0,4,IF(VALUE(E993)&gt;0,3,IF(VALUE(D993)&gt;0,2,1)))))))</f>
        <v>5</v>
      </c>
      <c r="O993" s="20" t="s">
        <v>54</v>
      </c>
      <c r="P993" s="1" t="s">
        <v>408</v>
      </c>
      <c r="Q993" s="1"/>
      <c r="R993" s="16"/>
      <c r="T993" s="7" t="str">
        <f>Tabela813[[#This Row],[NR]]&amp;" - "&amp;Tabela813[[#This Row],[Especificação]]</f>
        <v>1.7.1.7.53.0.0.00 - Transferências de Convênios da União Destinadas a Programas de Combate à Fome</v>
      </c>
      <c r="U993" s="7" t="str">
        <f>Tabela813[[#This Row],[NR]]&amp; " - "&amp;Tabela813[[#This Row],[Especificação]]</f>
        <v>1.7.1.7.53.0.0.00 - Transferências de Convênios da União Destinadas a Programas de Combate à Fome</v>
      </c>
    </row>
    <row r="994" spans="1:21" ht="30">
      <c r="A994" s="23"/>
      <c r="B994" s="29"/>
      <c r="C994" s="20" t="s">
        <v>781</v>
      </c>
      <c r="D994" s="20" t="s">
        <v>788</v>
      </c>
      <c r="E994" s="20" t="s">
        <v>781</v>
      </c>
      <c r="F994" s="20" t="s">
        <v>788</v>
      </c>
      <c r="G994" s="20" t="s">
        <v>808</v>
      </c>
      <c r="H994" s="20" t="s">
        <v>784</v>
      </c>
      <c r="I994" s="20" t="s">
        <v>781</v>
      </c>
      <c r="J994" s="20" t="s">
        <v>787</v>
      </c>
      <c r="K994" s="16" t="str">
        <f>IF(Tabela813[[#This Row],[C]]&lt;&gt;"",IF(Tabela813[[#This Row],[RED]]&lt;&gt;"",(Tabela813[[#This Row],[RED]] &amp; "."),"") &amp; CONCATENATE(Tabela813[[#This Row],[C]],".",Tabela813[[#This Row],[O]],".",Tabela813[[#This Row],[E]],".",Tabela813[[#This Row],[D1]],".",Tabela813[[#This Row],[D2]],".",Tabela813[[#This Row],[D3]],".",Tabela813[[#This Row],[T]],".",Tabela813[[#This Row],[D4]]),"")</f>
        <v>1.7.1.7.53.0.1.00</v>
      </c>
      <c r="L994" s="21" t="s">
        <v>775</v>
      </c>
      <c r="M994" s="16" t="str">
        <f t="shared" si="15"/>
        <v>S</v>
      </c>
      <c r="N994" s="16">
        <f>IF(VALUE(Tabela813[[#This Row],[RED]]) &gt; 0,1,0) + IF(VALUE(J994)&gt;0,8,IF(VALUE(I994)&gt;0,7,IF(VALUE(H994)&gt;0,6,IF(VALUE(G994)&gt;0,5,IF(VALUE(F994)&gt;0,4,IF(VALUE(E994)&gt;0,3,IF(VALUE(D994)&gt;0,2,1)))))))</f>
        <v>7</v>
      </c>
      <c r="O994" s="20" t="s">
        <v>54</v>
      </c>
      <c r="P994" s="1" t="s">
        <v>408</v>
      </c>
      <c r="Q994" s="1"/>
      <c r="R994" s="16"/>
      <c r="T994" s="7" t="str">
        <f>Tabela813[[#This Row],[NR]]&amp;" - "&amp;Tabela813[[#This Row],[Especificação]]</f>
        <v>1.7.1.7.53.0.1.00 - Transferências de Convênios da União Destinadas a Programas de Combate à Fome - Principal</v>
      </c>
      <c r="U994" s="7" t="str">
        <f>Tabela813[[#This Row],[NR]]&amp; " - "&amp;Tabela813[[#This Row],[Especificação]]</f>
        <v>1.7.1.7.53.0.1.00 - Transferências de Convênios da União Destinadas a Programas de Combate à Fome - Principal</v>
      </c>
    </row>
    <row r="995" spans="1:21" ht="30">
      <c r="A995" s="23"/>
      <c r="B995" s="29"/>
      <c r="C995" s="20" t="s">
        <v>781</v>
      </c>
      <c r="D995" s="20" t="s">
        <v>788</v>
      </c>
      <c r="E995" s="20" t="s">
        <v>781</v>
      </c>
      <c r="F995" s="20" t="s">
        <v>788</v>
      </c>
      <c r="G995" s="20" t="s">
        <v>808</v>
      </c>
      <c r="H995" s="20" t="s">
        <v>784</v>
      </c>
      <c r="I995" s="20" t="s">
        <v>781</v>
      </c>
      <c r="J995" s="20" t="s">
        <v>783</v>
      </c>
      <c r="K995" s="16" t="str">
        <f>IF(Tabela813[[#This Row],[C]]&lt;&gt;"",IF(Tabela813[[#This Row],[RED]]&lt;&gt;"",(Tabela813[[#This Row],[RED]] &amp; "."),"") &amp; CONCATENATE(Tabela813[[#This Row],[C]],".",Tabela813[[#This Row],[O]],".",Tabela813[[#This Row],[E]],".",Tabela813[[#This Row],[D1]],".",Tabela813[[#This Row],[D2]],".",Tabela813[[#This Row],[D3]],".",Tabela813[[#This Row],[T]],".",Tabela813[[#This Row],[D4]]),"")</f>
        <v>1.7.1.7.53.0.1.01</v>
      </c>
      <c r="L995" s="21" t="s">
        <v>775</v>
      </c>
      <c r="M995" s="16" t="str">
        <f t="shared" si="15"/>
        <v>A</v>
      </c>
      <c r="N995" s="16">
        <f>IF(VALUE(Tabela813[[#This Row],[RED]]) &gt; 0,1,0) + IF(VALUE(J995)&gt;0,8,IF(VALUE(I995)&gt;0,7,IF(VALUE(H995)&gt;0,6,IF(VALUE(G995)&gt;0,5,IF(VALUE(F995)&gt;0,4,IF(VALUE(E995)&gt;0,3,IF(VALUE(D995)&gt;0,2,1)))))))</f>
        <v>8</v>
      </c>
      <c r="O995" s="20" t="s">
        <v>1425</v>
      </c>
      <c r="P995" s="1" t="s">
        <v>408</v>
      </c>
      <c r="Q995" s="1"/>
      <c r="R995" s="16"/>
      <c r="T995" s="7" t="str">
        <f>Tabela813[[#This Row],[NR]]&amp;" - "&amp;Tabela813[[#This Row],[Especificação]]</f>
        <v>1.7.1.7.53.0.1.01 - Transferências de Convênios da União Destinadas a Programas de Combate à Fome - Principal</v>
      </c>
      <c r="U995" s="7" t="str">
        <f>Tabela813[[#This Row],[NR]]&amp; " - "&amp;Tabela813[[#This Row],[Especificação]]</f>
        <v>1.7.1.7.53.0.1.01 - Transferências de Convênios da União Destinadas a Programas de Combate à Fome - Principal</v>
      </c>
    </row>
    <row r="996" spans="1:21" ht="45">
      <c r="A996" s="23"/>
      <c r="B996" s="29"/>
      <c r="C996" s="20" t="s">
        <v>781</v>
      </c>
      <c r="D996" s="20" t="s">
        <v>788</v>
      </c>
      <c r="E996" s="20" t="s">
        <v>781</v>
      </c>
      <c r="F996" s="20" t="s">
        <v>788</v>
      </c>
      <c r="G996" s="20" t="s">
        <v>808</v>
      </c>
      <c r="H996" s="20" t="s">
        <v>784</v>
      </c>
      <c r="I996" s="20" t="s">
        <v>781</v>
      </c>
      <c r="J996" s="20" t="s">
        <v>785</v>
      </c>
      <c r="K996" s="16" t="str">
        <f>IF(Tabela813[[#This Row],[C]]&lt;&gt;"",IF(Tabela813[[#This Row],[RED]]&lt;&gt;"",(Tabela813[[#This Row],[RED]] &amp; "."),"") &amp; CONCATENATE(Tabela813[[#This Row],[C]],".",Tabela813[[#This Row],[O]],".",Tabela813[[#This Row],[E]],".",Tabela813[[#This Row],[D1]],".",Tabela813[[#This Row],[D2]],".",Tabela813[[#This Row],[D3]],".",Tabela813[[#This Row],[T]],".",Tabela813[[#This Row],[D4]]),"")</f>
        <v>1.7.1.7.53.0.1.02</v>
      </c>
      <c r="L996" s="21" t="s">
        <v>2553</v>
      </c>
      <c r="M996" s="16" t="str">
        <f t="shared" si="15"/>
        <v>A</v>
      </c>
      <c r="N996" s="16">
        <f>IF(VALUE(Tabela813[[#This Row],[RED]]) &gt; 0,1,0) + IF(VALUE(J996)&gt;0,8,IF(VALUE(I996)&gt;0,7,IF(VALUE(H996)&gt;0,6,IF(VALUE(G996)&gt;0,5,IF(VALUE(F996)&gt;0,4,IF(VALUE(E996)&gt;0,3,IF(VALUE(D996)&gt;0,2,1)))))))</f>
        <v>8</v>
      </c>
      <c r="O996" s="20" t="s">
        <v>1425</v>
      </c>
      <c r="P996" s="1" t="s">
        <v>2799</v>
      </c>
      <c r="Q996" s="1"/>
      <c r="R996" s="16"/>
      <c r="T996" s="7" t="str">
        <f>Tabela813[[#This Row],[NR]]&amp;" - "&amp;Tabela813[[#This Row],[Especificação]]</f>
        <v>1.7.1.7.53.0.1.02 - Transferências de Convênios da União Destinadas a Programas de Combate à Fome - Transferências da União Decorrentes de Emendas Parlamentares Individuais - Finalidade Definida</v>
      </c>
      <c r="U996" s="7" t="str">
        <f>Tabela813[[#This Row],[NR]]&amp; " - "&amp;Tabela813[[#This Row],[Especificação]]</f>
        <v>1.7.1.7.53.0.1.02 - Transferências de Convênios da União Destinadas a Programas de Combate à Fome - Transferências da União Decorrentes de Emendas Parlamentares Individuais - Finalidade Definida</v>
      </c>
    </row>
    <row r="997" spans="1:21" ht="45">
      <c r="A997" s="23"/>
      <c r="B997" s="29"/>
      <c r="C997" s="20" t="s">
        <v>781</v>
      </c>
      <c r="D997" s="20" t="s">
        <v>788</v>
      </c>
      <c r="E997" s="20" t="s">
        <v>781</v>
      </c>
      <c r="F997" s="20" t="s">
        <v>788</v>
      </c>
      <c r="G997" s="20" t="s">
        <v>808</v>
      </c>
      <c r="H997" s="20" t="s">
        <v>784</v>
      </c>
      <c r="I997" s="20" t="s">
        <v>781</v>
      </c>
      <c r="J997" s="20" t="s">
        <v>794</v>
      </c>
      <c r="K997" s="16" t="str">
        <f>IF(Tabela813[[#This Row],[C]]&lt;&gt;"",IF(Tabela813[[#This Row],[RED]]&lt;&gt;"",(Tabela813[[#This Row],[RED]] &amp; "."),"") &amp; CONCATENATE(Tabela813[[#This Row],[C]],".",Tabela813[[#This Row],[O]],".",Tabela813[[#This Row],[E]],".",Tabela813[[#This Row],[D1]],".",Tabela813[[#This Row],[D2]],".",Tabela813[[#This Row],[D3]],".",Tabela813[[#This Row],[T]],".",Tabela813[[#This Row],[D4]]),"")</f>
        <v>1.7.1.7.53.0.1.03</v>
      </c>
      <c r="L997" s="21" t="s">
        <v>4213</v>
      </c>
      <c r="M997" s="16" t="str">
        <f t="shared" si="15"/>
        <v>A</v>
      </c>
      <c r="N997" s="16">
        <f>IF(VALUE(Tabela813[[#This Row],[RED]]) &gt; 0,1,0) + IF(VALUE(J997)&gt;0,8,IF(VALUE(I997)&gt;0,7,IF(VALUE(H997)&gt;0,6,IF(VALUE(G997)&gt;0,5,IF(VALUE(F997)&gt;0,4,IF(VALUE(E997)&gt;0,3,IF(VALUE(D997)&gt;0,2,1)))))))</f>
        <v>8</v>
      </c>
      <c r="O997" s="20" t="s">
        <v>1425</v>
      </c>
      <c r="P997" s="1" t="s">
        <v>4178</v>
      </c>
      <c r="Q997" s="1"/>
      <c r="R997" s="16"/>
      <c r="T997" s="7" t="str">
        <f>Tabela813[[#This Row],[NR]]&amp;" - "&amp;Tabela813[[#This Row],[Especificação]]</f>
        <v>1.7.1.7.53.0.1.03 - Transferências de Convênios da União Destinadas a Programas de Combate à Fome - Transferências da União Decorrentes de Emendas Parlamentares de Bancada</v>
      </c>
      <c r="U997" s="7" t="str">
        <f>Tabela813[[#This Row],[NR]]&amp; " - "&amp;Tabela813[[#This Row],[Especificação]]</f>
        <v>1.7.1.7.53.0.1.03 - Transferências de Convênios da União Destinadas a Programas de Combate à Fome - Transferências da União Decorrentes de Emendas Parlamentares de Bancada</v>
      </c>
    </row>
    <row r="998" spans="1:21" ht="30">
      <c r="A998" s="302"/>
      <c r="B998" s="29"/>
      <c r="C998" s="20" t="s">
        <v>781</v>
      </c>
      <c r="D998" s="20" t="s">
        <v>788</v>
      </c>
      <c r="E998" s="20" t="s">
        <v>781</v>
      </c>
      <c r="F998" s="20" t="s">
        <v>788</v>
      </c>
      <c r="G998" s="20" t="s">
        <v>812</v>
      </c>
      <c r="H998" s="20" t="s">
        <v>784</v>
      </c>
      <c r="I998" s="20" t="s">
        <v>784</v>
      </c>
      <c r="J998" s="20" t="s">
        <v>787</v>
      </c>
      <c r="K998" s="16" t="str">
        <f>IF(Tabela813[[#This Row],[C]]&lt;&gt;"",IF(Tabela813[[#This Row],[RED]]&lt;&gt;"",(Tabela813[[#This Row],[RED]] &amp; "."),"") &amp; CONCATENATE(Tabela813[[#This Row],[C]],".",Tabela813[[#This Row],[O]],".",Tabela813[[#This Row],[E]],".",Tabela813[[#This Row],[D1]],".",Tabela813[[#This Row],[D2]],".",Tabela813[[#This Row],[D3]],".",Tabela813[[#This Row],[T]],".",Tabela813[[#This Row],[D4]]),"")</f>
        <v>1.7.1.7.54.0.0.00</v>
      </c>
      <c r="L998" s="21" t="s">
        <v>409</v>
      </c>
      <c r="M998" s="16" t="str">
        <f t="shared" si="15"/>
        <v>S</v>
      </c>
      <c r="N998" s="16">
        <f>IF(VALUE(Tabela813[[#This Row],[RED]]) &gt; 0,1,0) + IF(VALUE(J998)&gt;0,8,IF(VALUE(I998)&gt;0,7,IF(VALUE(H998)&gt;0,6,IF(VALUE(G998)&gt;0,5,IF(VALUE(F998)&gt;0,4,IF(VALUE(E998)&gt;0,3,IF(VALUE(D998)&gt;0,2,1)))))))</f>
        <v>5</v>
      </c>
      <c r="O998" s="20" t="s">
        <v>54</v>
      </c>
      <c r="P998" s="1" t="s">
        <v>410</v>
      </c>
      <c r="Q998" s="1"/>
      <c r="R998" s="16"/>
      <c r="T998" s="7" t="str">
        <f>Tabela813[[#This Row],[NR]]&amp;" - "&amp;Tabela813[[#This Row],[Especificação]]</f>
        <v>1.7.1.7.54.0.0.00 - Transferências de Convênios da União Destinadas a Programas de Saneamento Básico</v>
      </c>
      <c r="U998" s="7" t="str">
        <f>Tabela813[[#This Row],[NR]]&amp; " - "&amp;Tabela813[[#This Row],[Especificação]]</f>
        <v>1.7.1.7.54.0.0.00 - Transferências de Convênios da União Destinadas a Programas de Saneamento Básico</v>
      </c>
    </row>
    <row r="999" spans="1:21" ht="30">
      <c r="A999" s="302"/>
      <c r="B999" s="29"/>
      <c r="C999" s="20" t="s">
        <v>781</v>
      </c>
      <c r="D999" s="20" t="s">
        <v>788</v>
      </c>
      <c r="E999" s="20" t="s">
        <v>781</v>
      </c>
      <c r="F999" s="20" t="s">
        <v>788</v>
      </c>
      <c r="G999" s="20" t="s">
        <v>812</v>
      </c>
      <c r="H999" s="20" t="s">
        <v>784</v>
      </c>
      <c r="I999" s="20" t="s">
        <v>781</v>
      </c>
      <c r="J999" s="20" t="s">
        <v>787</v>
      </c>
      <c r="K999" s="16" t="str">
        <f>IF(Tabela813[[#This Row],[C]]&lt;&gt;"",IF(Tabela813[[#This Row],[RED]]&lt;&gt;"",(Tabela813[[#This Row],[RED]] &amp; "."),"") &amp; CONCATENATE(Tabela813[[#This Row],[C]],".",Tabela813[[#This Row],[O]],".",Tabela813[[#This Row],[E]],".",Tabela813[[#This Row],[D1]],".",Tabela813[[#This Row],[D2]],".",Tabela813[[#This Row],[D3]],".",Tabela813[[#This Row],[T]],".",Tabela813[[#This Row],[D4]]),"")</f>
        <v>1.7.1.7.54.0.1.00</v>
      </c>
      <c r="L999" s="21" t="s">
        <v>776</v>
      </c>
      <c r="M999" s="16" t="str">
        <f t="shared" si="15"/>
        <v>S</v>
      </c>
      <c r="N999" s="16">
        <f>IF(VALUE(Tabela813[[#This Row],[RED]]) &gt; 0,1,0) + IF(VALUE(J999)&gt;0,8,IF(VALUE(I999)&gt;0,7,IF(VALUE(H999)&gt;0,6,IF(VALUE(G999)&gt;0,5,IF(VALUE(F999)&gt;0,4,IF(VALUE(E999)&gt;0,3,IF(VALUE(D999)&gt;0,2,1)))))))</f>
        <v>7</v>
      </c>
      <c r="O999" s="20" t="s">
        <v>54</v>
      </c>
      <c r="P999" s="1" t="s">
        <v>410</v>
      </c>
      <c r="Q999" s="1"/>
      <c r="R999" s="16"/>
      <c r="T999" s="7" t="str">
        <f>Tabela813[[#This Row],[NR]]&amp;" - "&amp;Tabela813[[#This Row],[Especificação]]</f>
        <v>1.7.1.7.54.0.1.00 - Transferências de Convênios da União Destinadas a Programas de Saneamento Básico - Principal</v>
      </c>
      <c r="U999" s="7" t="str">
        <f>Tabela813[[#This Row],[NR]]&amp; " - "&amp;Tabela813[[#This Row],[Especificação]]</f>
        <v>1.7.1.7.54.0.1.00 - Transferências de Convênios da União Destinadas a Programas de Saneamento Básico - Principal</v>
      </c>
    </row>
    <row r="1000" spans="1:21" ht="30">
      <c r="A1000" s="23"/>
      <c r="B1000" s="29"/>
      <c r="C1000" s="20" t="s">
        <v>781</v>
      </c>
      <c r="D1000" s="20" t="s">
        <v>788</v>
      </c>
      <c r="E1000" s="20" t="s">
        <v>781</v>
      </c>
      <c r="F1000" s="20" t="s">
        <v>788</v>
      </c>
      <c r="G1000" s="20" t="s">
        <v>812</v>
      </c>
      <c r="H1000" s="20" t="s">
        <v>784</v>
      </c>
      <c r="I1000" s="20" t="s">
        <v>781</v>
      </c>
      <c r="J1000" s="20" t="s">
        <v>783</v>
      </c>
      <c r="K1000" s="16" t="str">
        <f>IF(Tabela813[[#This Row],[C]]&lt;&gt;"",IF(Tabela813[[#This Row],[RED]]&lt;&gt;"",(Tabela813[[#This Row],[RED]] &amp; "."),"") &amp; CONCATENATE(Tabela813[[#This Row],[C]],".",Tabela813[[#This Row],[O]],".",Tabela813[[#This Row],[E]],".",Tabela813[[#This Row],[D1]],".",Tabela813[[#This Row],[D2]],".",Tabela813[[#This Row],[D3]],".",Tabela813[[#This Row],[T]],".",Tabela813[[#This Row],[D4]]),"")</f>
        <v>1.7.1.7.54.0.1.01</v>
      </c>
      <c r="L1000" s="21" t="s">
        <v>776</v>
      </c>
      <c r="M1000" s="16" t="str">
        <f t="shared" si="15"/>
        <v>A</v>
      </c>
      <c r="N1000" s="16">
        <f>IF(VALUE(Tabela813[[#This Row],[RED]]) &gt; 0,1,0) + IF(VALUE(J1000)&gt;0,8,IF(VALUE(I1000)&gt;0,7,IF(VALUE(H1000)&gt;0,6,IF(VALUE(G1000)&gt;0,5,IF(VALUE(F1000)&gt;0,4,IF(VALUE(E1000)&gt;0,3,IF(VALUE(D1000)&gt;0,2,1)))))))</f>
        <v>8</v>
      </c>
      <c r="O1000" s="20" t="s">
        <v>1425</v>
      </c>
      <c r="P1000" s="1" t="s">
        <v>410</v>
      </c>
      <c r="Q1000" s="1"/>
      <c r="R1000" s="16"/>
      <c r="T1000" s="7" t="str">
        <f>Tabela813[[#This Row],[NR]]&amp;" - "&amp;Tabela813[[#This Row],[Especificação]]</f>
        <v>1.7.1.7.54.0.1.01 - Transferências de Convênios da União Destinadas a Programas de Saneamento Básico - Principal</v>
      </c>
      <c r="U1000" s="7" t="str">
        <f>Tabela813[[#This Row],[NR]]&amp; " - "&amp;Tabela813[[#This Row],[Especificação]]</f>
        <v>1.7.1.7.54.0.1.01 - Transferências de Convênios da União Destinadas a Programas de Saneamento Básico - Principal</v>
      </c>
    </row>
    <row r="1001" spans="1:21" ht="45">
      <c r="A1001" s="302"/>
      <c r="B1001" s="29"/>
      <c r="C1001" s="20" t="s">
        <v>781</v>
      </c>
      <c r="D1001" s="20" t="s">
        <v>788</v>
      </c>
      <c r="E1001" s="20" t="s">
        <v>781</v>
      </c>
      <c r="F1001" s="20" t="s">
        <v>788</v>
      </c>
      <c r="G1001" s="20" t="s">
        <v>812</v>
      </c>
      <c r="H1001" s="20" t="s">
        <v>784</v>
      </c>
      <c r="I1001" s="20" t="s">
        <v>781</v>
      </c>
      <c r="J1001" s="20" t="s">
        <v>785</v>
      </c>
      <c r="K1001" s="16" t="str">
        <f>IF(Tabela813[[#This Row],[C]]&lt;&gt;"",IF(Tabela813[[#This Row],[RED]]&lt;&gt;"",(Tabela813[[#This Row],[RED]] &amp; "."),"") &amp; CONCATENATE(Tabela813[[#This Row],[C]],".",Tabela813[[#This Row],[O]],".",Tabela813[[#This Row],[E]],".",Tabela813[[#This Row],[D1]],".",Tabela813[[#This Row],[D2]],".",Tabela813[[#This Row],[D3]],".",Tabela813[[#This Row],[T]],".",Tabela813[[#This Row],[D4]]),"")</f>
        <v>1.7.1.7.54.0.1.02</v>
      </c>
      <c r="L1001" s="21" t="s">
        <v>2555</v>
      </c>
      <c r="M1001" s="16" t="str">
        <f t="shared" si="15"/>
        <v>A</v>
      </c>
      <c r="N1001" s="16">
        <f>IF(VALUE(Tabela813[[#This Row],[RED]]) &gt; 0,1,0) + IF(VALUE(J1001)&gt;0,8,IF(VALUE(I1001)&gt;0,7,IF(VALUE(H1001)&gt;0,6,IF(VALUE(G1001)&gt;0,5,IF(VALUE(F1001)&gt;0,4,IF(VALUE(E1001)&gt;0,3,IF(VALUE(D1001)&gt;0,2,1)))))))</f>
        <v>8</v>
      </c>
      <c r="O1001" s="20" t="s">
        <v>1425</v>
      </c>
      <c r="P1001" s="1" t="s">
        <v>2799</v>
      </c>
      <c r="Q1001" s="1"/>
      <c r="R1001" s="16"/>
      <c r="T1001" s="7" t="str">
        <f>Tabela813[[#This Row],[NR]]&amp;" - "&amp;Tabela813[[#This Row],[Especificação]]</f>
        <v>1.7.1.7.54.0.1.02 - Transferências de Convênios da União Destinadas a Programas de Saneamento Básico - Transferências da União Decorrentes de Emendas Parlamentares Individuais - Finalidade Definida</v>
      </c>
      <c r="U1001" s="7" t="str">
        <f>Tabela813[[#This Row],[NR]]&amp; " - "&amp;Tabela813[[#This Row],[Especificação]]</f>
        <v>1.7.1.7.54.0.1.02 - Transferências de Convênios da União Destinadas a Programas de Saneamento Básico - Transferências da União Decorrentes de Emendas Parlamentares Individuais - Finalidade Definida</v>
      </c>
    </row>
    <row r="1002" spans="1:21" ht="45">
      <c r="A1002" s="302"/>
      <c r="B1002" s="29"/>
      <c r="C1002" s="20" t="s">
        <v>781</v>
      </c>
      <c r="D1002" s="20" t="s">
        <v>788</v>
      </c>
      <c r="E1002" s="20" t="s">
        <v>781</v>
      </c>
      <c r="F1002" s="20" t="s">
        <v>788</v>
      </c>
      <c r="G1002" s="20" t="s">
        <v>812</v>
      </c>
      <c r="H1002" s="20" t="s">
        <v>784</v>
      </c>
      <c r="I1002" s="20" t="s">
        <v>781</v>
      </c>
      <c r="J1002" s="20" t="s">
        <v>794</v>
      </c>
      <c r="K1002" s="16" t="str">
        <f>IF(Tabela813[[#This Row],[C]]&lt;&gt;"",IF(Tabela813[[#This Row],[RED]]&lt;&gt;"",(Tabela813[[#This Row],[RED]] &amp; "."),"") &amp; CONCATENATE(Tabela813[[#This Row],[C]],".",Tabela813[[#This Row],[O]],".",Tabela813[[#This Row],[E]],".",Tabela813[[#This Row],[D1]],".",Tabela813[[#This Row],[D2]],".",Tabela813[[#This Row],[D3]],".",Tabela813[[#This Row],[T]],".",Tabela813[[#This Row],[D4]]),"")</f>
        <v>1.7.1.7.54.0.1.03</v>
      </c>
      <c r="L1002" s="21" t="s">
        <v>2556</v>
      </c>
      <c r="M1002" s="16" t="str">
        <f t="shared" si="15"/>
        <v>A</v>
      </c>
      <c r="N1002" s="16">
        <f>IF(VALUE(Tabela813[[#This Row],[RED]]) &gt; 0,1,0) + IF(VALUE(J1002)&gt;0,8,IF(VALUE(I1002)&gt;0,7,IF(VALUE(H1002)&gt;0,6,IF(VALUE(G1002)&gt;0,5,IF(VALUE(F1002)&gt;0,4,IF(VALUE(E1002)&gt;0,3,IF(VALUE(D1002)&gt;0,2,1)))))))</f>
        <v>8</v>
      </c>
      <c r="O1002" s="20" t="s">
        <v>1425</v>
      </c>
      <c r="P1002" s="1" t="s">
        <v>4178</v>
      </c>
      <c r="Q1002" s="1"/>
      <c r="R1002" s="16"/>
      <c r="T1002" s="7" t="str">
        <f>Tabela813[[#This Row],[NR]]&amp;" - "&amp;Tabela813[[#This Row],[Especificação]]</f>
        <v>1.7.1.7.54.0.1.03 - Transferências de Convênios da União Destinadas a Programas de Saneamento Básico - Transferências da União Decorrentes de Emendas Parlamentares de Bancada</v>
      </c>
      <c r="U1002" s="7" t="str">
        <f>Tabela813[[#This Row],[NR]]&amp; " - "&amp;Tabela813[[#This Row],[Especificação]]</f>
        <v>1.7.1.7.54.0.1.03 - Transferências de Convênios da União Destinadas a Programas de Saneamento Básico - Transferências da União Decorrentes de Emendas Parlamentares de Bancada</v>
      </c>
    </row>
    <row r="1003" spans="1:21" ht="30">
      <c r="A1003" s="302"/>
      <c r="B1003" s="29"/>
      <c r="C1003" s="13" t="s">
        <v>781</v>
      </c>
      <c r="D1003" s="14" t="s">
        <v>788</v>
      </c>
      <c r="E1003" s="14" t="s">
        <v>781</v>
      </c>
      <c r="F1003" s="14" t="s">
        <v>788</v>
      </c>
      <c r="G1003" s="14" t="s">
        <v>797</v>
      </c>
      <c r="H1003" s="20">
        <v>0</v>
      </c>
      <c r="I1003" s="14" t="s">
        <v>784</v>
      </c>
      <c r="J1003" s="20" t="s">
        <v>787</v>
      </c>
      <c r="K1003" s="16" t="str">
        <f>IF(Tabela813[[#This Row],[C]]&lt;&gt;"",IF(Tabela813[[#This Row],[RED]]&lt;&gt;"",(Tabela813[[#This Row],[RED]] &amp; "."),"") &amp; CONCATENATE(Tabela813[[#This Row],[C]],".",Tabela813[[#This Row],[O]],".",Tabela813[[#This Row],[E]],".",Tabela813[[#This Row],[D1]],".",Tabela813[[#This Row],[D2]],".",Tabela813[[#This Row],[D3]],".",Tabela813[[#This Row],[T]],".",Tabela813[[#This Row],[D4]]),"")</f>
        <v>1.7.1.7.99.0.0.00</v>
      </c>
      <c r="L1003" s="1" t="s">
        <v>1164</v>
      </c>
      <c r="M1003" s="16" t="str">
        <f t="shared" si="15"/>
        <v>S</v>
      </c>
      <c r="N1003" s="16">
        <f>IF(VALUE(Tabela813[[#This Row],[RED]]) &gt; 0,1,0) + IF(VALUE(J1003)&gt;0,8,IF(VALUE(I1003)&gt;0,7,IF(VALUE(H1003)&gt;0,6,IF(VALUE(G1003)&gt;0,5,IF(VALUE(F1003)&gt;0,4,IF(VALUE(E1003)&gt;0,3,IF(VALUE(D1003)&gt;0,2,1)))))))</f>
        <v>5</v>
      </c>
      <c r="O1003" s="20" t="s">
        <v>50</v>
      </c>
      <c r="P1003" s="1" t="s">
        <v>1165</v>
      </c>
      <c r="Q1003" s="1"/>
      <c r="R1003" s="16"/>
      <c r="T1003" s="7" t="str">
        <f>Tabela813[[#This Row],[NR]]&amp;" - "&amp;Tabela813[[#This Row],[Especificação]]</f>
        <v>1.7.1.7.99.0.0.00 - Outras Transferências de Convênios da União e de Suas Entidades</v>
      </c>
      <c r="U1003" s="7" t="str">
        <f>Tabela813[[#This Row],[NR]]&amp; " - "&amp;Tabela813[[#This Row],[Especificação]]</f>
        <v>1.7.1.7.99.0.0.00 - Outras Transferências de Convênios da União e de Suas Entidades</v>
      </c>
    </row>
    <row r="1004" spans="1:21" ht="30">
      <c r="A1004" s="302"/>
      <c r="B1004" s="29"/>
      <c r="C1004" s="13" t="s">
        <v>781</v>
      </c>
      <c r="D1004" s="14" t="s">
        <v>788</v>
      </c>
      <c r="E1004" s="14" t="s">
        <v>781</v>
      </c>
      <c r="F1004" s="14" t="s">
        <v>788</v>
      </c>
      <c r="G1004" s="14" t="s">
        <v>797</v>
      </c>
      <c r="H1004" s="14" t="s">
        <v>784</v>
      </c>
      <c r="I1004" s="20" t="s">
        <v>781</v>
      </c>
      <c r="J1004" s="20" t="s">
        <v>787</v>
      </c>
      <c r="K1004" s="16" t="str">
        <f>IF(Tabela813[[#This Row],[C]]&lt;&gt;"",IF(Tabela813[[#This Row],[RED]]&lt;&gt;"",(Tabela813[[#This Row],[RED]] &amp; "."),"") &amp; CONCATENATE(Tabela813[[#This Row],[C]],".",Tabela813[[#This Row],[O]],".",Tabela813[[#This Row],[E]],".",Tabela813[[#This Row],[D1]],".",Tabela813[[#This Row],[D2]],".",Tabela813[[#This Row],[D3]],".",Tabela813[[#This Row],[T]],".",Tabela813[[#This Row],[D4]]),"")</f>
        <v>1.7.1.7.99.0.1.00</v>
      </c>
      <c r="L1004" s="1" t="s">
        <v>1164</v>
      </c>
      <c r="M1004" s="16" t="str">
        <f t="shared" si="15"/>
        <v>S</v>
      </c>
      <c r="N1004" s="16">
        <f>IF(VALUE(Tabela813[[#This Row],[RED]]) &gt; 0,1,0) + IF(VALUE(J1004)&gt;0,8,IF(VALUE(I1004)&gt;0,7,IF(VALUE(H1004)&gt;0,6,IF(VALUE(G1004)&gt;0,5,IF(VALUE(F1004)&gt;0,4,IF(VALUE(E1004)&gt;0,3,IF(VALUE(D1004)&gt;0,2,1)))))))</f>
        <v>7</v>
      </c>
      <c r="O1004" s="20" t="s">
        <v>50</v>
      </c>
      <c r="P1004" s="1" t="s">
        <v>1165</v>
      </c>
      <c r="Q1004" s="1"/>
      <c r="R1004" s="16"/>
      <c r="T1004" s="7" t="str">
        <f>Tabela813[[#This Row],[NR]]&amp;" - "&amp;Tabela813[[#This Row],[Especificação]]</f>
        <v>1.7.1.7.99.0.1.00 - Outras Transferências de Convênios da União e de Suas Entidades</v>
      </c>
      <c r="U1004" s="7" t="str">
        <f>Tabela813[[#This Row],[NR]]&amp; " - "&amp;Tabela813[[#This Row],[Especificação]]</f>
        <v>1.7.1.7.99.0.1.00 - Outras Transferências de Convênios da União e de Suas Entidades</v>
      </c>
    </row>
    <row r="1005" spans="1:21" ht="30">
      <c r="A1005" s="302"/>
      <c r="B1005" s="29"/>
      <c r="C1005" s="13" t="s">
        <v>781</v>
      </c>
      <c r="D1005" s="14" t="s">
        <v>788</v>
      </c>
      <c r="E1005" s="14" t="s">
        <v>781</v>
      </c>
      <c r="F1005" s="14" t="s">
        <v>788</v>
      </c>
      <c r="G1005" s="14" t="s">
        <v>797</v>
      </c>
      <c r="H1005" s="14" t="s">
        <v>784</v>
      </c>
      <c r="I1005" s="20" t="s">
        <v>781</v>
      </c>
      <c r="J1005" s="20" t="s">
        <v>783</v>
      </c>
      <c r="K1005" s="16" t="str">
        <f>IF(Tabela813[[#This Row],[C]]&lt;&gt;"",IF(Tabela813[[#This Row],[RED]]&lt;&gt;"",(Tabela813[[#This Row],[RED]] &amp; "."),"") &amp; CONCATENATE(Tabela813[[#This Row],[C]],".",Tabela813[[#This Row],[O]],".",Tabela813[[#This Row],[E]],".",Tabela813[[#This Row],[D1]],".",Tabela813[[#This Row],[D2]],".",Tabela813[[#This Row],[D3]],".",Tabela813[[#This Row],[T]],".",Tabela813[[#This Row],[D4]]),"")</f>
        <v>1.7.1.7.99.0.1.01</v>
      </c>
      <c r="L1005" s="1" t="s">
        <v>2557</v>
      </c>
      <c r="M1005" s="16" t="str">
        <f t="shared" si="15"/>
        <v>A</v>
      </c>
      <c r="N1005" s="16">
        <f>IF(VALUE(Tabela813[[#This Row],[RED]]) &gt; 0,1,0) + IF(VALUE(J1005)&gt;0,8,IF(VALUE(I1005)&gt;0,7,IF(VALUE(H1005)&gt;0,6,IF(VALUE(G1005)&gt;0,5,IF(VALUE(F1005)&gt;0,4,IF(VALUE(E1005)&gt;0,3,IF(VALUE(D1005)&gt;0,2,1)))))))</f>
        <v>8</v>
      </c>
      <c r="O1005" s="20" t="s">
        <v>1425</v>
      </c>
      <c r="P1005" s="1" t="s">
        <v>1165</v>
      </c>
      <c r="Q1005" s="1"/>
      <c r="R1005" s="16"/>
      <c r="T1005" s="7" t="str">
        <f>Tabela813[[#This Row],[NR]]&amp;" - "&amp;Tabela813[[#This Row],[Especificação]]</f>
        <v>1.7.1.7.99.0.1.01 - Outras Transferências de Convênios da União e de Suas Entidades - Principal</v>
      </c>
      <c r="U1005" s="7" t="str">
        <f>Tabela813[[#This Row],[NR]]&amp; " - "&amp;Tabela813[[#This Row],[Especificação]]</f>
        <v>1.7.1.7.99.0.1.01 - Outras Transferências de Convênios da União e de Suas Entidades - Principal</v>
      </c>
    </row>
    <row r="1006" spans="1:21" ht="45">
      <c r="A1006" s="302"/>
      <c r="B1006" s="29"/>
      <c r="C1006" s="13" t="s">
        <v>781</v>
      </c>
      <c r="D1006" s="14" t="s">
        <v>788</v>
      </c>
      <c r="E1006" s="14" t="s">
        <v>781</v>
      </c>
      <c r="F1006" s="14" t="s">
        <v>788</v>
      </c>
      <c r="G1006" s="14" t="s">
        <v>797</v>
      </c>
      <c r="H1006" s="14" t="s">
        <v>784</v>
      </c>
      <c r="I1006" s="20" t="s">
        <v>781</v>
      </c>
      <c r="J1006" s="20" t="s">
        <v>785</v>
      </c>
      <c r="K1006" s="16" t="str">
        <f>IF(Tabela813[[#This Row],[C]]&lt;&gt;"",IF(Tabela813[[#This Row],[RED]]&lt;&gt;"",(Tabela813[[#This Row],[RED]] &amp; "."),"") &amp; CONCATENATE(Tabela813[[#This Row],[C]],".",Tabela813[[#This Row],[O]],".",Tabela813[[#This Row],[E]],".",Tabela813[[#This Row],[D1]],".",Tabela813[[#This Row],[D2]],".",Tabela813[[#This Row],[D3]],".",Tabela813[[#This Row],[T]],".",Tabela813[[#This Row],[D4]]),"")</f>
        <v>1.7.1.7.99.0.1.02</v>
      </c>
      <c r="L1006" s="1" t="s">
        <v>2558</v>
      </c>
      <c r="M1006" s="16" t="str">
        <f t="shared" si="15"/>
        <v>A</v>
      </c>
      <c r="N1006" s="16">
        <f>IF(VALUE(Tabela813[[#This Row],[RED]]) &gt; 0,1,0) + IF(VALUE(J1006)&gt;0,8,IF(VALUE(I1006)&gt;0,7,IF(VALUE(H1006)&gt;0,6,IF(VALUE(G1006)&gt;0,5,IF(VALUE(F1006)&gt;0,4,IF(VALUE(E1006)&gt;0,3,IF(VALUE(D1006)&gt;0,2,1)))))))</f>
        <v>8</v>
      </c>
      <c r="O1006" s="20" t="s">
        <v>1425</v>
      </c>
      <c r="P1006" s="1" t="s">
        <v>2799</v>
      </c>
      <c r="Q1006" s="1"/>
      <c r="R1006" s="16"/>
      <c r="T1006" s="7" t="str">
        <f>Tabela813[[#This Row],[NR]]&amp;" - "&amp;Tabela813[[#This Row],[Especificação]]</f>
        <v>1.7.1.7.99.0.1.02 - Outras Transferências de Convênios da União e de Suas Entidades - Transferências da União Decorrentes de Emendas Parlamentares Individuais - Finalidade Definida</v>
      </c>
      <c r="U1006" s="7" t="str">
        <f>Tabela813[[#This Row],[NR]]&amp; " - "&amp;Tabela813[[#This Row],[Especificação]]</f>
        <v>1.7.1.7.99.0.1.02 - Outras Transferências de Convênios da União e de Suas Entidades - Transferências da União Decorrentes de Emendas Parlamentares Individuais - Finalidade Definida</v>
      </c>
    </row>
    <row r="1007" spans="1:21" ht="45">
      <c r="A1007" s="302"/>
      <c r="B1007" s="29"/>
      <c r="C1007" s="13" t="s">
        <v>781</v>
      </c>
      <c r="D1007" s="14" t="s">
        <v>788</v>
      </c>
      <c r="E1007" s="14" t="s">
        <v>781</v>
      </c>
      <c r="F1007" s="14" t="s">
        <v>788</v>
      </c>
      <c r="G1007" s="14" t="s">
        <v>797</v>
      </c>
      <c r="H1007" s="14" t="s">
        <v>784</v>
      </c>
      <c r="I1007" s="20" t="s">
        <v>781</v>
      </c>
      <c r="J1007" s="20" t="s">
        <v>794</v>
      </c>
      <c r="K1007" s="16" t="str">
        <f>IF(Tabela813[[#This Row],[C]]&lt;&gt;"",IF(Tabela813[[#This Row],[RED]]&lt;&gt;"",(Tabela813[[#This Row],[RED]] &amp; "."),"") &amp; CONCATENATE(Tabela813[[#This Row],[C]],".",Tabela813[[#This Row],[O]],".",Tabela813[[#This Row],[E]],".",Tabela813[[#This Row],[D1]],".",Tabela813[[#This Row],[D2]],".",Tabela813[[#This Row],[D3]],".",Tabela813[[#This Row],[T]],".",Tabela813[[#This Row],[D4]]),"")</f>
        <v>1.7.1.7.99.0.1.03</v>
      </c>
      <c r="L1007" s="21" t="s">
        <v>2559</v>
      </c>
      <c r="M1007" s="16" t="str">
        <f t="shared" si="15"/>
        <v>A</v>
      </c>
      <c r="N1007" s="16">
        <f>IF(VALUE(Tabela813[[#This Row],[RED]]) &gt; 0,1,0) + IF(VALUE(J1007)&gt;0,8,IF(VALUE(I1007)&gt;0,7,IF(VALUE(H1007)&gt;0,6,IF(VALUE(G1007)&gt;0,5,IF(VALUE(F1007)&gt;0,4,IF(VALUE(E1007)&gt;0,3,IF(VALUE(D1007)&gt;0,2,1)))))))</f>
        <v>8</v>
      </c>
      <c r="O1007" s="20" t="s">
        <v>1425</v>
      </c>
      <c r="P1007" s="1" t="s">
        <v>4178</v>
      </c>
      <c r="Q1007" s="1"/>
      <c r="R1007" s="16"/>
      <c r="T1007" s="7" t="str">
        <f>Tabela813[[#This Row],[NR]]&amp;" - "&amp;Tabela813[[#This Row],[Especificação]]</f>
        <v>1.7.1.7.99.0.1.03 - Outras Transferências de Convênios da União e de Suas Entidades - Transferências da União Decorrentes de Emendas Parlamentares de Bancada</v>
      </c>
      <c r="U1007" s="7" t="str">
        <f>Tabela813[[#This Row],[NR]]&amp; " - "&amp;Tabela813[[#This Row],[Especificação]]</f>
        <v>1.7.1.7.99.0.1.03 - Outras Transferências de Convênios da União e de Suas Entidades - Transferências da União Decorrentes de Emendas Parlamentares de Bancada</v>
      </c>
    </row>
    <row r="1008" spans="1:21">
      <c r="A1008" s="302"/>
      <c r="B1008" s="29"/>
      <c r="C1008" s="20" t="s">
        <v>781</v>
      </c>
      <c r="D1008" s="20" t="s">
        <v>788</v>
      </c>
      <c r="E1008" s="20" t="s">
        <v>781</v>
      </c>
      <c r="F1008" s="20" t="s">
        <v>793</v>
      </c>
      <c r="G1008" s="20" t="s">
        <v>787</v>
      </c>
      <c r="H1008" s="20" t="s">
        <v>784</v>
      </c>
      <c r="I1008" s="20" t="s">
        <v>784</v>
      </c>
      <c r="J1008" s="20" t="s">
        <v>787</v>
      </c>
      <c r="K1008" s="16" t="str">
        <f>IF(Tabela813[[#This Row],[C]]&lt;&gt;"",IF(Tabela813[[#This Row],[RED]]&lt;&gt;"",(Tabela813[[#This Row],[RED]] &amp; "."),"") &amp; CONCATENATE(Tabela813[[#This Row],[C]],".",Tabela813[[#This Row],[O]],".",Tabela813[[#This Row],[E]],".",Tabela813[[#This Row],[D1]],".",Tabela813[[#This Row],[D2]],".",Tabela813[[#This Row],[D3]],".",Tabela813[[#This Row],[T]],".",Tabela813[[#This Row],[D4]]),"")</f>
        <v>1.7.1.9.00.0.0.00</v>
      </c>
      <c r="L1008" s="21" t="s">
        <v>2560</v>
      </c>
      <c r="M1008" s="16" t="str">
        <f t="shared" si="15"/>
        <v>S</v>
      </c>
      <c r="N1008" s="16">
        <f>IF(VALUE(Tabela813[[#This Row],[RED]]) &gt; 0,1,0) + IF(VALUE(J1008)&gt;0,8,IF(VALUE(I1008)&gt;0,7,IF(VALUE(H1008)&gt;0,6,IF(VALUE(G1008)&gt;0,5,IF(VALUE(F1008)&gt;0,4,IF(VALUE(E1008)&gt;0,3,IF(VALUE(D1008)&gt;0,2,1)))))))</f>
        <v>4</v>
      </c>
      <c r="O1008" s="20" t="s">
        <v>44</v>
      </c>
      <c r="P1008" s="1" t="s">
        <v>1166</v>
      </c>
      <c r="Q1008" s="1"/>
      <c r="R1008" s="16"/>
      <c r="T1008" s="7" t="str">
        <f>Tabela813[[#This Row],[NR]]&amp;" - "&amp;Tabela813[[#This Row],[Especificação]]</f>
        <v>1.7.1.9.00.0.0.00 - Outras Transferências de Recursos da União e de Suas Entidades</v>
      </c>
      <c r="U1008" s="7" t="str">
        <f>Tabela813[[#This Row],[NR]]&amp; " - "&amp;Tabela813[[#This Row],[Especificação]]</f>
        <v>1.7.1.9.00.0.0.00 - Outras Transferências de Recursos da União e de Suas Entidades</v>
      </c>
    </row>
    <row r="1009" spans="1:21">
      <c r="A1009" s="23"/>
      <c r="B1009" s="29"/>
      <c r="C1009" s="20" t="s">
        <v>781</v>
      </c>
      <c r="D1009" s="20" t="s">
        <v>788</v>
      </c>
      <c r="E1009" s="20" t="s">
        <v>781</v>
      </c>
      <c r="F1009" s="20" t="s">
        <v>793</v>
      </c>
      <c r="G1009" s="20" t="s">
        <v>811</v>
      </c>
      <c r="H1009" s="20" t="s">
        <v>784</v>
      </c>
      <c r="I1009" s="20" t="s">
        <v>784</v>
      </c>
      <c r="J1009" s="20" t="s">
        <v>787</v>
      </c>
      <c r="K1009" s="16" t="str">
        <f>IF(Tabela813[[#This Row],[C]]&lt;&gt;"",IF(Tabela813[[#This Row],[RED]]&lt;&gt;"",(Tabela813[[#This Row],[RED]] &amp; "."),"") &amp; CONCATENATE(Tabela813[[#This Row],[C]],".",Tabela813[[#This Row],[O]],".",Tabela813[[#This Row],[E]],".",Tabela813[[#This Row],[D1]],".",Tabela813[[#This Row],[D2]],".",Tabela813[[#This Row],[D3]],".",Tabela813[[#This Row],[T]],".",Tabela813[[#This Row],[D4]]),"")</f>
        <v>1.7.1.9.52.0.0.00</v>
      </c>
      <c r="L1009" s="21" t="s">
        <v>412</v>
      </c>
      <c r="M1009" s="16" t="str">
        <f t="shared" si="15"/>
        <v>S</v>
      </c>
      <c r="N1009" s="16">
        <f>IF(VALUE(Tabela813[[#This Row],[RED]]) &gt; 0,1,0) + IF(VALUE(J1009)&gt;0,8,IF(VALUE(I1009)&gt;0,7,IF(VALUE(H1009)&gt;0,6,IF(VALUE(G1009)&gt;0,5,IF(VALUE(F1009)&gt;0,4,IF(VALUE(E1009)&gt;0,3,IF(VALUE(D1009)&gt;0,2,1)))))))</f>
        <v>5</v>
      </c>
      <c r="O1009" s="20" t="s">
        <v>54</v>
      </c>
      <c r="P1009" s="1" t="s">
        <v>413</v>
      </c>
      <c r="Q1009" s="1"/>
      <c r="R1009" s="16"/>
      <c r="T1009" s="7" t="str">
        <f>Tabela813[[#This Row],[NR]]&amp;" - "&amp;Tabela813[[#This Row],[Especificação]]</f>
        <v>1.7.1.9.52.0.0.00 - Transferências da União a Consórcios Públicos</v>
      </c>
      <c r="U1009" s="7" t="str">
        <f>Tabela813[[#This Row],[NR]]&amp; " - "&amp;Tabela813[[#This Row],[Especificação]]</f>
        <v>1.7.1.9.52.0.0.00 - Transferências da União a Consórcios Públicos</v>
      </c>
    </row>
    <row r="1010" spans="1:21">
      <c r="A1010" s="23"/>
      <c r="B1010" s="29"/>
      <c r="C1010" s="20" t="s">
        <v>781</v>
      </c>
      <c r="D1010" s="20" t="s">
        <v>788</v>
      </c>
      <c r="E1010" s="20" t="s">
        <v>781</v>
      </c>
      <c r="F1010" s="20" t="s">
        <v>793</v>
      </c>
      <c r="G1010" s="20" t="s">
        <v>811</v>
      </c>
      <c r="H1010" s="20" t="s">
        <v>784</v>
      </c>
      <c r="I1010" s="20" t="s">
        <v>781</v>
      </c>
      <c r="J1010" s="20" t="s">
        <v>787</v>
      </c>
      <c r="K1010" s="16" t="str">
        <f>IF(Tabela813[[#This Row],[C]]&lt;&gt;"",IF(Tabela813[[#This Row],[RED]]&lt;&gt;"",(Tabela813[[#This Row],[RED]] &amp; "."),"") &amp; CONCATENATE(Tabela813[[#This Row],[C]],".",Tabela813[[#This Row],[O]],".",Tabela813[[#This Row],[E]],".",Tabela813[[#This Row],[D1]],".",Tabela813[[#This Row],[D2]],".",Tabela813[[#This Row],[D3]],".",Tabela813[[#This Row],[T]],".",Tabela813[[#This Row],[D4]]),"")</f>
        <v>1.7.1.9.52.0.1.00</v>
      </c>
      <c r="L1010" s="21" t="s">
        <v>4214</v>
      </c>
      <c r="M1010" s="16" t="str">
        <f t="shared" si="15"/>
        <v>A</v>
      </c>
      <c r="N1010" s="16">
        <f>IF(VALUE(Tabela813[[#This Row],[RED]]) &gt; 0,1,0) + IF(VALUE(J1010)&gt;0,8,IF(VALUE(I1010)&gt;0,7,IF(VALUE(H1010)&gt;0,6,IF(VALUE(G1010)&gt;0,5,IF(VALUE(F1010)&gt;0,4,IF(VALUE(E1010)&gt;0,3,IF(VALUE(D1010)&gt;0,2,1)))))))</f>
        <v>7</v>
      </c>
      <c r="O1010" s="20" t="s">
        <v>54</v>
      </c>
      <c r="P1010" s="1" t="s">
        <v>413</v>
      </c>
      <c r="Q1010" s="1"/>
      <c r="R1010" s="16"/>
      <c r="T1010" s="7" t="str">
        <f>Tabela813[[#This Row],[NR]]&amp;" - "&amp;Tabela813[[#This Row],[Especificação]]</f>
        <v>1.7.1.9.52.0.1.00 - Transferências da União a Consórcios Públicos - Principal</v>
      </c>
      <c r="U1010" s="7" t="str">
        <f>Tabela813[[#This Row],[NR]]&amp; " - "&amp;Tabela813[[#This Row],[Especificação]]</f>
        <v>1.7.1.9.52.0.1.00 - Transferências da União a Consórcios Públicos - Principal</v>
      </c>
    </row>
    <row r="1011" spans="1:21" ht="30">
      <c r="A1011" s="23"/>
      <c r="B1011" s="29"/>
      <c r="C1011" s="20" t="s">
        <v>781</v>
      </c>
      <c r="D1011" s="20" t="s">
        <v>788</v>
      </c>
      <c r="E1011" s="20" t="s">
        <v>781</v>
      </c>
      <c r="F1011" s="20" t="s">
        <v>793</v>
      </c>
      <c r="G1011" s="20" t="s">
        <v>808</v>
      </c>
      <c r="H1011" s="20" t="s">
        <v>784</v>
      </c>
      <c r="I1011" s="20" t="s">
        <v>784</v>
      </c>
      <c r="J1011" s="20" t="s">
        <v>787</v>
      </c>
      <c r="K1011" s="16" t="str">
        <f>IF(Tabela813[[#This Row],[C]]&lt;&gt;"",IF(Tabela813[[#This Row],[RED]]&lt;&gt;"",(Tabela813[[#This Row],[RED]] &amp; "."),"") &amp; CONCATENATE(Tabela813[[#This Row],[C]],".",Tabela813[[#This Row],[O]],".",Tabela813[[#This Row],[E]],".",Tabela813[[#This Row],[D1]],".",Tabela813[[#This Row],[D2]],".",Tabela813[[#This Row],[D3]],".",Tabela813[[#This Row],[T]],".",Tabela813[[#This Row],[D4]]),"")</f>
        <v>1.7.1.9.53.0.0.00</v>
      </c>
      <c r="L1011" s="21" t="s">
        <v>414</v>
      </c>
      <c r="M1011" s="16" t="str">
        <f t="shared" si="15"/>
        <v>S</v>
      </c>
      <c r="N1011" s="16">
        <f>IF(VALUE(Tabela813[[#This Row],[RED]]) &gt; 0,1,0) + IF(VALUE(J1011)&gt;0,8,IF(VALUE(I1011)&gt;0,7,IF(VALUE(H1011)&gt;0,6,IF(VALUE(G1011)&gt;0,5,IF(VALUE(F1011)&gt;0,4,IF(VALUE(E1011)&gt;0,3,IF(VALUE(D1011)&gt;0,2,1)))))))</f>
        <v>5</v>
      </c>
      <c r="O1011" s="20" t="s">
        <v>54</v>
      </c>
      <c r="P1011" s="1" t="s">
        <v>415</v>
      </c>
      <c r="Q1011" s="1"/>
      <c r="R1011" s="16"/>
      <c r="T1011" s="7" t="str">
        <f>Tabela813[[#This Row],[NR]]&amp;" - "&amp;Tabela813[[#This Row],[Especificação]]</f>
        <v>1.7.1.9.53.0.0.00 - Transferências de Recursos do Fundo Penitenciário Nacional - Fupen</v>
      </c>
      <c r="U1011" s="7" t="str">
        <f>Tabela813[[#This Row],[NR]]&amp; " - "&amp;Tabela813[[#This Row],[Especificação]]</f>
        <v>1.7.1.9.53.0.0.00 - Transferências de Recursos do Fundo Penitenciário Nacional - Fupen</v>
      </c>
    </row>
    <row r="1012" spans="1:21" ht="30">
      <c r="A1012" s="7"/>
      <c r="B1012" s="29"/>
      <c r="C1012" s="20" t="s">
        <v>781</v>
      </c>
      <c r="D1012" s="20" t="s">
        <v>788</v>
      </c>
      <c r="E1012" s="20" t="s">
        <v>781</v>
      </c>
      <c r="F1012" s="20" t="s">
        <v>793</v>
      </c>
      <c r="G1012" s="20" t="s">
        <v>808</v>
      </c>
      <c r="H1012" s="20" t="s">
        <v>784</v>
      </c>
      <c r="I1012" s="20" t="s">
        <v>781</v>
      </c>
      <c r="J1012" s="20" t="s">
        <v>787</v>
      </c>
      <c r="K1012" s="16" t="str">
        <f>IF(Tabela813[[#This Row],[C]]&lt;&gt;"",IF(Tabela813[[#This Row],[RED]]&lt;&gt;"",(Tabela813[[#This Row],[RED]] &amp; "."),"") &amp; CONCATENATE(Tabela813[[#This Row],[C]],".",Tabela813[[#This Row],[O]],".",Tabela813[[#This Row],[E]],".",Tabela813[[#This Row],[D1]],".",Tabela813[[#This Row],[D2]],".",Tabela813[[#This Row],[D3]],".",Tabela813[[#This Row],[T]],".",Tabela813[[#This Row],[D4]]),"")</f>
        <v>1.7.1.9.53.0.1.00</v>
      </c>
      <c r="L1012" s="21" t="s">
        <v>4215</v>
      </c>
      <c r="M1012" s="16" t="str">
        <f t="shared" si="15"/>
        <v>A</v>
      </c>
      <c r="N1012" s="16">
        <f>IF(VALUE(Tabela813[[#This Row],[RED]]) &gt; 0,1,0) + IF(VALUE(J1012)&gt;0,8,IF(VALUE(I1012)&gt;0,7,IF(VALUE(H1012)&gt;0,6,IF(VALUE(G1012)&gt;0,5,IF(VALUE(F1012)&gt;0,4,IF(VALUE(E1012)&gt;0,3,IF(VALUE(D1012)&gt;0,2,1)))))))</f>
        <v>7</v>
      </c>
      <c r="O1012" s="20" t="s">
        <v>54</v>
      </c>
      <c r="P1012" s="1" t="s">
        <v>415</v>
      </c>
      <c r="Q1012" s="1"/>
      <c r="R1012" s="16"/>
      <c r="T1012" s="7" t="str">
        <f>Tabela813[[#This Row],[NR]]&amp;" - "&amp;Tabela813[[#This Row],[Especificação]]</f>
        <v>1.7.1.9.53.0.1.00 - Transferências de Recursos do Fundo Penitenciário Nacional - Fupen - Principal</v>
      </c>
      <c r="U1012" s="7" t="str">
        <f>Tabela813[[#This Row],[NR]]&amp; " - "&amp;Tabela813[[#This Row],[Especificação]]</f>
        <v>1.7.1.9.53.0.1.00 - Transferências de Recursos do Fundo Penitenciário Nacional - Fupen - Principal</v>
      </c>
    </row>
    <row r="1013" spans="1:21" ht="30" customHeight="1">
      <c r="A1013" s="23"/>
      <c r="B1013" s="29"/>
      <c r="C1013" s="20" t="s">
        <v>781</v>
      </c>
      <c r="D1013" s="20" t="s">
        <v>788</v>
      </c>
      <c r="E1013" s="20" t="s">
        <v>781</v>
      </c>
      <c r="F1013" s="20" t="s">
        <v>793</v>
      </c>
      <c r="G1013" s="20" t="s">
        <v>812</v>
      </c>
      <c r="H1013" s="20" t="s">
        <v>784</v>
      </c>
      <c r="I1013" s="20" t="s">
        <v>784</v>
      </c>
      <c r="J1013" s="20" t="s">
        <v>787</v>
      </c>
      <c r="K1013" s="16" t="str">
        <f>IF(Tabela813[[#This Row],[C]]&lt;&gt;"",IF(Tabela813[[#This Row],[RED]]&lt;&gt;"",(Tabela813[[#This Row],[RED]] &amp; "."),"") &amp; CONCATENATE(Tabela813[[#This Row],[C]],".",Tabela813[[#This Row],[O]],".",Tabela813[[#This Row],[E]],".",Tabela813[[#This Row],[D1]],".",Tabela813[[#This Row],[D2]],".",Tabela813[[#This Row],[D3]],".",Tabela813[[#This Row],[T]],".",Tabela813[[#This Row],[D4]]),"")</f>
        <v>1.7.1.9.54.0.0.00</v>
      </c>
      <c r="L1013" s="21" t="s">
        <v>4216</v>
      </c>
      <c r="M1013" s="16" t="str">
        <f t="shared" si="15"/>
        <v>S</v>
      </c>
      <c r="N1013" s="16">
        <f>IF(VALUE(Tabela813[[#This Row],[RED]]) &gt; 0,1,0) + IF(VALUE(J1013)&gt;0,8,IF(VALUE(I1013)&gt;0,7,IF(VALUE(H1013)&gt;0,6,IF(VALUE(G1013)&gt;0,5,IF(VALUE(F1013)&gt;0,4,IF(VALUE(E1013)&gt;0,3,IF(VALUE(D1013)&gt;0,2,1)))))))</f>
        <v>5</v>
      </c>
      <c r="O1013" s="20" t="s">
        <v>54</v>
      </c>
      <c r="P1013" s="1" t="s">
        <v>416</v>
      </c>
      <c r="Q1013" s="1"/>
      <c r="R1013" s="16"/>
      <c r="T1013" s="7" t="str">
        <f>Tabela813[[#This Row],[NR]]&amp;" - "&amp;Tabela813[[#This Row],[Especificação]]</f>
        <v>1.7.1.9.54.0.0.00 - Transferências de Recursos do Fundo Nacional de Segurança Pública - Fnsp</v>
      </c>
      <c r="U1013" s="7" t="str">
        <f>Tabela813[[#This Row],[NR]]&amp; " - "&amp;Tabela813[[#This Row],[Especificação]]</f>
        <v>1.7.1.9.54.0.0.00 - Transferências de Recursos do Fundo Nacional de Segurança Pública - Fnsp</v>
      </c>
    </row>
    <row r="1014" spans="1:21" ht="75">
      <c r="A1014" s="24"/>
      <c r="B1014" s="29"/>
      <c r="C1014" s="20" t="s">
        <v>781</v>
      </c>
      <c r="D1014" s="20" t="s">
        <v>788</v>
      </c>
      <c r="E1014" s="20" t="s">
        <v>781</v>
      </c>
      <c r="F1014" s="20" t="s">
        <v>793</v>
      </c>
      <c r="G1014" s="20" t="s">
        <v>812</v>
      </c>
      <c r="H1014" s="20" t="s">
        <v>781</v>
      </c>
      <c r="I1014" s="20" t="s">
        <v>784</v>
      </c>
      <c r="J1014" s="20" t="s">
        <v>787</v>
      </c>
      <c r="K1014" s="16" t="str">
        <f>IF(Tabela813[[#This Row],[C]]&lt;&gt;"",IF(Tabela813[[#This Row],[RED]]&lt;&gt;"",(Tabela813[[#This Row],[RED]] &amp; "."),"") &amp; CONCATENATE(Tabela813[[#This Row],[C]],".",Tabela813[[#This Row],[O]],".",Tabela813[[#This Row],[E]],".",Tabela813[[#This Row],[D1]],".",Tabela813[[#This Row],[D2]],".",Tabela813[[#This Row],[D3]],".",Tabela813[[#This Row],[T]],".",Tabela813[[#This Row],[D4]]),"")</f>
        <v>1.7.1.9.54.1.0.00</v>
      </c>
      <c r="L1014" s="21" t="s">
        <v>4217</v>
      </c>
      <c r="M1014" s="16" t="str">
        <f t="shared" si="15"/>
        <v>S</v>
      </c>
      <c r="N1014" s="16">
        <f>IF(VALUE(Tabela813[[#This Row],[RED]]) &gt; 0,1,0) + IF(VALUE(J1014)&gt;0,8,IF(VALUE(I1014)&gt;0,7,IF(VALUE(H1014)&gt;0,6,IF(VALUE(G1014)&gt;0,5,IF(VALUE(F1014)&gt;0,4,IF(VALUE(E1014)&gt;0,3,IF(VALUE(D1014)&gt;0,2,1)))))))</f>
        <v>6</v>
      </c>
      <c r="O1014" s="20" t="s">
        <v>54</v>
      </c>
      <c r="P1014" s="1" t="s">
        <v>418</v>
      </c>
      <c r="Q1014" s="1" t="s">
        <v>419</v>
      </c>
      <c r="R1014" s="16"/>
      <c r="T1014" s="7" t="str">
        <f>Tabela813[[#This Row],[NR]]&amp;" - "&amp;Tabela813[[#This Row],[Especificação]]</f>
        <v>1.7.1.9.54.1.0.00 - Transferências de Recursos do Fundo Nacional de Segurança Pública - Fnsp - Obrigatórias</v>
      </c>
      <c r="U1014" s="7" t="str">
        <f>Tabela813[[#This Row],[NR]]&amp; " - "&amp;Tabela813[[#This Row],[Especificação]]</f>
        <v>1.7.1.9.54.1.0.00 - Transferências de Recursos do Fundo Nacional de Segurança Pública - Fnsp - Obrigatórias</v>
      </c>
    </row>
    <row r="1015" spans="1:21" ht="75">
      <c r="A1015" s="23"/>
      <c r="B1015" s="29"/>
      <c r="C1015" s="20" t="s">
        <v>781</v>
      </c>
      <c r="D1015" s="20" t="s">
        <v>788</v>
      </c>
      <c r="E1015" s="20" t="s">
        <v>781</v>
      </c>
      <c r="F1015" s="20" t="s">
        <v>793</v>
      </c>
      <c r="G1015" s="20" t="s">
        <v>812</v>
      </c>
      <c r="H1015" s="20" t="s">
        <v>781</v>
      </c>
      <c r="I1015" s="20" t="s">
        <v>781</v>
      </c>
      <c r="J1015" s="20" t="s">
        <v>787</v>
      </c>
      <c r="K1015" s="16" t="str">
        <f>IF(Tabela813[[#This Row],[C]]&lt;&gt;"",IF(Tabela813[[#This Row],[RED]]&lt;&gt;"",(Tabela813[[#This Row],[RED]] &amp; "."),"") &amp; CONCATENATE(Tabela813[[#This Row],[C]],".",Tabela813[[#This Row],[O]],".",Tabela813[[#This Row],[E]],".",Tabela813[[#This Row],[D1]],".",Tabela813[[#This Row],[D2]],".",Tabela813[[#This Row],[D3]],".",Tabela813[[#This Row],[T]],".",Tabela813[[#This Row],[D4]]),"")</f>
        <v>1.7.1.9.54.1.1.00</v>
      </c>
      <c r="L1015" s="21" t="s">
        <v>4218</v>
      </c>
      <c r="M1015" s="16" t="str">
        <f t="shared" si="15"/>
        <v>A</v>
      </c>
      <c r="N1015" s="16">
        <f>IF(VALUE(Tabela813[[#This Row],[RED]]) &gt; 0,1,0) + IF(VALUE(J1015)&gt;0,8,IF(VALUE(I1015)&gt;0,7,IF(VALUE(H1015)&gt;0,6,IF(VALUE(G1015)&gt;0,5,IF(VALUE(F1015)&gt;0,4,IF(VALUE(E1015)&gt;0,3,IF(VALUE(D1015)&gt;0,2,1)))))))</f>
        <v>7</v>
      </c>
      <c r="O1015" s="20" t="s">
        <v>54</v>
      </c>
      <c r="P1015" s="1" t="s">
        <v>418</v>
      </c>
      <c r="Q1015" s="1" t="s">
        <v>419</v>
      </c>
      <c r="R1015" s="16"/>
      <c r="T1015" s="7" t="str">
        <f>Tabela813[[#This Row],[NR]]&amp;" - "&amp;Tabela813[[#This Row],[Especificação]]</f>
        <v>1.7.1.9.54.1.1.00 - Transferências de Recursos do Fundo Nacional de Segurança Pública - Fnsp - Obrigatórias - Principal</v>
      </c>
      <c r="U1015" s="7" t="str">
        <f>Tabela813[[#This Row],[NR]]&amp; " - "&amp;Tabela813[[#This Row],[Especificação]]</f>
        <v>1.7.1.9.54.1.1.00 - Transferências de Recursos do Fundo Nacional de Segurança Pública - Fnsp - Obrigatórias - Principal</v>
      </c>
    </row>
    <row r="1016" spans="1:21" ht="75">
      <c r="A1016" s="23"/>
      <c r="B1016" s="29"/>
      <c r="C1016" s="20" t="s">
        <v>781</v>
      </c>
      <c r="D1016" s="20" t="s">
        <v>788</v>
      </c>
      <c r="E1016" s="20" t="s">
        <v>781</v>
      </c>
      <c r="F1016" s="20" t="s">
        <v>793</v>
      </c>
      <c r="G1016" s="20" t="s">
        <v>812</v>
      </c>
      <c r="H1016" s="20" t="s">
        <v>790</v>
      </c>
      <c r="I1016" s="20" t="s">
        <v>784</v>
      </c>
      <c r="J1016" s="20" t="s">
        <v>787</v>
      </c>
      <c r="K1016" s="16" t="str">
        <f>IF(Tabela813[[#This Row],[C]]&lt;&gt;"",IF(Tabela813[[#This Row],[RED]]&lt;&gt;"",(Tabela813[[#This Row],[RED]] &amp; "."),"") &amp; CONCATENATE(Tabela813[[#This Row],[C]],".",Tabela813[[#This Row],[O]],".",Tabela813[[#This Row],[E]],".",Tabela813[[#This Row],[D1]],".",Tabela813[[#This Row],[D2]],".",Tabela813[[#This Row],[D3]],".",Tabela813[[#This Row],[T]],".",Tabela813[[#This Row],[D4]]),"")</f>
        <v>1.7.1.9.54.2.0.00</v>
      </c>
      <c r="L1016" s="21" t="s">
        <v>4219</v>
      </c>
      <c r="M1016" s="16" t="str">
        <f t="shared" si="15"/>
        <v>S</v>
      </c>
      <c r="N1016" s="16">
        <f>IF(VALUE(Tabela813[[#This Row],[RED]]) &gt; 0,1,0) + IF(VALUE(J1016)&gt;0,8,IF(VALUE(I1016)&gt;0,7,IF(VALUE(H1016)&gt;0,6,IF(VALUE(G1016)&gt;0,5,IF(VALUE(F1016)&gt;0,4,IF(VALUE(E1016)&gt;0,3,IF(VALUE(D1016)&gt;0,2,1)))))))</f>
        <v>6</v>
      </c>
      <c r="O1016" s="20" t="s">
        <v>54</v>
      </c>
      <c r="P1016" s="1" t="s">
        <v>421</v>
      </c>
      <c r="Q1016" s="1" t="s">
        <v>419</v>
      </c>
      <c r="R1016" s="16"/>
      <c r="T1016" s="7" t="str">
        <f>Tabela813[[#This Row],[NR]]&amp;" - "&amp;Tabela813[[#This Row],[Especificação]]</f>
        <v>1.7.1.9.54.2.0.00 - Transferências de Recursos do Fundo Nacional de Segurança Pública - Fnsp - Acordadas</v>
      </c>
      <c r="U1016" s="7" t="str">
        <f>Tabela813[[#This Row],[NR]]&amp; " - "&amp;Tabela813[[#This Row],[Especificação]]</f>
        <v>1.7.1.9.54.2.0.00 - Transferências de Recursos do Fundo Nacional de Segurança Pública - Fnsp - Acordadas</v>
      </c>
    </row>
    <row r="1017" spans="1:21" ht="75">
      <c r="A1017" s="23"/>
      <c r="B1017" s="29"/>
      <c r="C1017" s="20" t="s">
        <v>781</v>
      </c>
      <c r="D1017" s="20" t="s">
        <v>788</v>
      </c>
      <c r="E1017" s="20" t="s">
        <v>781</v>
      </c>
      <c r="F1017" s="20" t="s">
        <v>793</v>
      </c>
      <c r="G1017" s="20" t="s">
        <v>812</v>
      </c>
      <c r="H1017" s="20" t="s">
        <v>790</v>
      </c>
      <c r="I1017" s="20" t="s">
        <v>781</v>
      </c>
      <c r="J1017" s="20" t="s">
        <v>787</v>
      </c>
      <c r="K1017" s="16" t="str">
        <f>IF(Tabela813[[#This Row],[C]]&lt;&gt;"",IF(Tabela813[[#This Row],[RED]]&lt;&gt;"",(Tabela813[[#This Row],[RED]] &amp; "."),"") &amp; CONCATENATE(Tabela813[[#This Row],[C]],".",Tabela813[[#This Row],[O]],".",Tabela813[[#This Row],[E]],".",Tabela813[[#This Row],[D1]],".",Tabela813[[#This Row],[D2]],".",Tabela813[[#This Row],[D3]],".",Tabela813[[#This Row],[T]],".",Tabela813[[#This Row],[D4]]),"")</f>
        <v>1.7.1.9.54.2.1.00</v>
      </c>
      <c r="L1017" s="21" t="s">
        <v>4220</v>
      </c>
      <c r="M1017" s="16" t="str">
        <f t="shared" si="15"/>
        <v>A</v>
      </c>
      <c r="N1017" s="16">
        <f>IF(VALUE(Tabela813[[#This Row],[RED]]) &gt; 0,1,0) + IF(VALUE(J1017)&gt;0,8,IF(VALUE(I1017)&gt;0,7,IF(VALUE(H1017)&gt;0,6,IF(VALUE(G1017)&gt;0,5,IF(VALUE(F1017)&gt;0,4,IF(VALUE(E1017)&gt;0,3,IF(VALUE(D1017)&gt;0,2,1)))))))</f>
        <v>7</v>
      </c>
      <c r="O1017" s="20" t="s">
        <v>54</v>
      </c>
      <c r="P1017" s="1" t="s">
        <v>421</v>
      </c>
      <c r="Q1017" s="1" t="s">
        <v>419</v>
      </c>
      <c r="R1017" s="16"/>
      <c r="T1017" s="7" t="str">
        <f>Tabela813[[#This Row],[NR]]&amp;" - "&amp;Tabela813[[#This Row],[Especificação]]</f>
        <v>1.7.1.9.54.2.1.00 - Transferências de Recursos do Fundo Nacional de Segurança Pública - Fnsp - Acordadas - Principal</v>
      </c>
      <c r="U1017" s="7" t="str">
        <f>Tabela813[[#This Row],[NR]]&amp; " - "&amp;Tabela813[[#This Row],[Especificação]]</f>
        <v>1.7.1.9.54.2.1.00 - Transferências de Recursos do Fundo Nacional de Segurança Pública - Fnsp - Acordadas - Principal</v>
      </c>
    </row>
    <row r="1018" spans="1:21" ht="30">
      <c r="A1018" s="23"/>
      <c r="B1018" s="29"/>
      <c r="C1018" s="20" t="s">
        <v>781</v>
      </c>
      <c r="D1018" s="20" t="s">
        <v>788</v>
      </c>
      <c r="E1018" s="20" t="s">
        <v>781</v>
      </c>
      <c r="F1018" s="20" t="s">
        <v>793</v>
      </c>
      <c r="G1018" s="20" t="s">
        <v>813</v>
      </c>
      <c r="H1018" s="20" t="s">
        <v>784</v>
      </c>
      <c r="I1018" s="20" t="s">
        <v>784</v>
      </c>
      <c r="J1018" s="20" t="s">
        <v>787</v>
      </c>
      <c r="K1018" s="16" t="str">
        <f>IF(Tabela813[[#This Row],[C]]&lt;&gt;"",IF(Tabela813[[#This Row],[RED]]&lt;&gt;"",(Tabela813[[#This Row],[RED]] &amp; "."),"") &amp; CONCATENATE(Tabela813[[#This Row],[C]],".",Tabela813[[#This Row],[O]],".",Tabela813[[#This Row],[E]],".",Tabela813[[#This Row],[D1]],".",Tabela813[[#This Row],[D2]],".",Tabela813[[#This Row],[D3]],".",Tabela813[[#This Row],[T]],".",Tabela813[[#This Row],[D4]]),"")</f>
        <v>1.7.1.9.55.0.0.00</v>
      </c>
      <c r="L1018" s="21" t="s">
        <v>422</v>
      </c>
      <c r="M1018" s="16" t="str">
        <f t="shared" si="15"/>
        <v>S</v>
      </c>
      <c r="N1018" s="16">
        <f>IF(VALUE(Tabela813[[#This Row],[RED]]) &gt; 0,1,0) + IF(VALUE(J1018)&gt;0,8,IF(VALUE(I1018)&gt;0,7,IF(VALUE(H1018)&gt;0,6,IF(VALUE(G1018)&gt;0,5,IF(VALUE(F1018)&gt;0,4,IF(VALUE(E1018)&gt;0,3,IF(VALUE(D1018)&gt;0,2,1)))))))</f>
        <v>5</v>
      </c>
      <c r="O1018" s="20" t="s">
        <v>54</v>
      </c>
      <c r="P1018" s="1" t="s">
        <v>423</v>
      </c>
      <c r="Q1018" s="1"/>
      <c r="R1018" s="16"/>
      <c r="T1018" s="7" t="str">
        <f>Tabela813[[#This Row],[NR]]&amp;" - "&amp;Tabela813[[#This Row],[Especificação]]</f>
        <v>1.7.1.9.55.0.0.00 - Outras Transferências para Segurança Pública</v>
      </c>
      <c r="U1018" s="7" t="str">
        <f>Tabela813[[#This Row],[NR]]&amp; " - "&amp;Tabela813[[#This Row],[Especificação]]</f>
        <v>1.7.1.9.55.0.0.00 - Outras Transferências para Segurança Pública</v>
      </c>
    </row>
    <row r="1019" spans="1:21" ht="30">
      <c r="A1019" s="23"/>
      <c r="B1019" s="29"/>
      <c r="C1019" s="20" t="s">
        <v>781</v>
      </c>
      <c r="D1019" s="20" t="s">
        <v>788</v>
      </c>
      <c r="E1019" s="20" t="s">
        <v>781</v>
      </c>
      <c r="F1019" s="20" t="s">
        <v>793</v>
      </c>
      <c r="G1019" s="20" t="s">
        <v>813</v>
      </c>
      <c r="H1019" s="20" t="s">
        <v>784</v>
      </c>
      <c r="I1019" s="20" t="s">
        <v>781</v>
      </c>
      <c r="J1019" s="20" t="s">
        <v>787</v>
      </c>
      <c r="K1019" s="16" t="str">
        <f>IF(Tabela813[[#This Row],[C]]&lt;&gt;"",IF(Tabela813[[#This Row],[RED]]&lt;&gt;"",(Tabela813[[#This Row],[RED]] &amp; "."),"") &amp; CONCATENATE(Tabela813[[#This Row],[C]],".",Tabela813[[#This Row],[O]],".",Tabela813[[#This Row],[E]],".",Tabela813[[#This Row],[D1]],".",Tabela813[[#This Row],[D2]],".",Tabela813[[#This Row],[D3]],".",Tabela813[[#This Row],[T]],".",Tabela813[[#This Row],[D4]]),"")</f>
        <v>1.7.1.9.55.0.1.00</v>
      </c>
      <c r="L1019" s="21" t="s">
        <v>4221</v>
      </c>
      <c r="M1019" s="16" t="str">
        <f t="shared" si="15"/>
        <v>A</v>
      </c>
      <c r="N1019" s="16">
        <f>IF(VALUE(Tabela813[[#This Row],[RED]]) &gt; 0,1,0) + IF(VALUE(J1019)&gt;0,8,IF(VALUE(I1019)&gt;0,7,IF(VALUE(H1019)&gt;0,6,IF(VALUE(G1019)&gt;0,5,IF(VALUE(F1019)&gt;0,4,IF(VALUE(E1019)&gt;0,3,IF(VALUE(D1019)&gt;0,2,1)))))))</f>
        <v>7</v>
      </c>
      <c r="O1019" s="20" t="s">
        <v>54</v>
      </c>
      <c r="P1019" s="1" t="s">
        <v>423</v>
      </c>
      <c r="Q1019" s="1"/>
      <c r="R1019" s="16"/>
      <c r="T1019" s="7" t="str">
        <f>Tabela813[[#This Row],[NR]]&amp;" - "&amp;Tabela813[[#This Row],[Especificação]]</f>
        <v>1.7.1.9.55.0.1.00 - Outras Transferências para Segurança Pública - Principal</v>
      </c>
      <c r="U1019" s="7" t="str">
        <f>Tabela813[[#This Row],[NR]]&amp; " - "&amp;Tabela813[[#This Row],[Especificação]]</f>
        <v>1.7.1.9.55.0.1.00 - Outras Transferências para Segurança Pública - Principal</v>
      </c>
    </row>
    <row r="1020" spans="1:21" ht="75">
      <c r="A1020" s="23"/>
      <c r="B1020" s="29"/>
      <c r="C1020" s="20" t="s">
        <v>781</v>
      </c>
      <c r="D1020" s="20" t="s">
        <v>788</v>
      </c>
      <c r="E1020" s="20" t="s">
        <v>781</v>
      </c>
      <c r="F1020" s="20" t="s">
        <v>793</v>
      </c>
      <c r="G1020" s="20" t="s">
        <v>814</v>
      </c>
      <c r="H1020" s="20" t="s">
        <v>784</v>
      </c>
      <c r="I1020" s="20" t="s">
        <v>784</v>
      </c>
      <c r="J1020" s="20" t="s">
        <v>787</v>
      </c>
      <c r="K1020" s="16" t="str">
        <f>IF(Tabela813[[#This Row],[C]]&lt;&gt;"",IF(Tabela813[[#This Row],[RED]]&lt;&gt;"",(Tabela813[[#This Row],[RED]] &amp; "."),"") &amp; CONCATENATE(Tabela813[[#This Row],[C]],".",Tabela813[[#This Row],[O]],".",Tabela813[[#This Row],[E]],".",Tabela813[[#This Row],[D1]],".",Tabela813[[#This Row],[D2]],".",Tabela813[[#This Row],[D3]],".",Tabela813[[#This Row],[T]],".",Tabela813[[#This Row],[D4]]),"")</f>
        <v>1.7.1.9.56.0.0.00</v>
      </c>
      <c r="L1020" s="21" t="s">
        <v>4222</v>
      </c>
      <c r="M1020" s="16" t="str">
        <f t="shared" si="15"/>
        <v>S</v>
      </c>
      <c r="N1020" s="16">
        <f>IF(VALUE(Tabela813[[#This Row],[RED]]) &gt; 0,1,0) + IF(VALUE(J1020)&gt;0,8,IF(VALUE(I1020)&gt;0,7,IF(VALUE(H1020)&gt;0,6,IF(VALUE(G1020)&gt;0,5,IF(VALUE(F1020)&gt;0,4,IF(VALUE(E1020)&gt;0,3,IF(VALUE(D1020)&gt;0,2,1)))))))</f>
        <v>5</v>
      </c>
      <c r="O1020" s="20" t="s">
        <v>54</v>
      </c>
      <c r="P1020" s="1" t="s">
        <v>425</v>
      </c>
      <c r="Q1020" s="1" t="s">
        <v>100</v>
      </c>
      <c r="R1020" s="16"/>
      <c r="T1020" s="7" t="str">
        <f>Tabela813[[#This Row],[NR]]&amp;" - "&amp;Tabela813[[#This Row],[Especificação]]</f>
        <v>1.7.1.9.56.0.0.00 - Transferências Decorrentes de Decisão Judicial (Precatórios) Relativas ao Fundo de Manutenção e Desenvolvimento do Ensino Fundamental e de Valorização do Magistério - Fundef</v>
      </c>
      <c r="U1020" s="7" t="str">
        <f>Tabela813[[#This Row],[NR]]&amp; " - "&amp;Tabela813[[#This Row],[Especificação]]</f>
        <v>1.7.1.9.56.0.0.00 - Transferências Decorrentes de Decisão Judicial (Precatórios) Relativas ao Fundo de Manutenção e Desenvolvimento do Ensino Fundamental e de Valorização do Magistério - Fundef</v>
      </c>
    </row>
    <row r="1021" spans="1:21" ht="75">
      <c r="A1021" s="23"/>
      <c r="B1021" s="29"/>
      <c r="C1021" s="20" t="s">
        <v>781</v>
      </c>
      <c r="D1021" s="20" t="s">
        <v>788</v>
      </c>
      <c r="E1021" s="20" t="s">
        <v>781</v>
      </c>
      <c r="F1021" s="20" t="s">
        <v>793</v>
      </c>
      <c r="G1021" s="20" t="s">
        <v>814</v>
      </c>
      <c r="H1021" s="20" t="s">
        <v>784</v>
      </c>
      <c r="I1021" s="20" t="s">
        <v>781</v>
      </c>
      <c r="J1021" s="20" t="s">
        <v>787</v>
      </c>
      <c r="K1021" s="16" t="str">
        <f>IF(Tabela813[[#This Row],[C]]&lt;&gt;"",IF(Tabela813[[#This Row],[RED]]&lt;&gt;"",(Tabela813[[#This Row],[RED]] &amp; "."),"") &amp; CONCATENATE(Tabela813[[#This Row],[C]],".",Tabela813[[#This Row],[O]],".",Tabela813[[#This Row],[E]],".",Tabela813[[#This Row],[D1]],".",Tabela813[[#This Row],[D2]],".",Tabela813[[#This Row],[D3]],".",Tabela813[[#This Row],[T]],".",Tabela813[[#This Row],[D4]]),"")</f>
        <v>1.7.1.9.56.0.1.00</v>
      </c>
      <c r="L1021" s="21" t="s">
        <v>4223</v>
      </c>
      <c r="M1021" s="16" t="str">
        <f t="shared" si="15"/>
        <v>A</v>
      </c>
      <c r="N1021" s="16">
        <f>IF(VALUE(Tabela813[[#This Row],[RED]]) &gt; 0,1,0) + IF(VALUE(J1021)&gt;0,8,IF(VALUE(I1021)&gt;0,7,IF(VALUE(H1021)&gt;0,6,IF(VALUE(G1021)&gt;0,5,IF(VALUE(F1021)&gt;0,4,IF(VALUE(E1021)&gt;0,3,IF(VALUE(D1021)&gt;0,2,1)))))))</f>
        <v>7</v>
      </c>
      <c r="O1021" s="20" t="s">
        <v>54</v>
      </c>
      <c r="P1021" s="1" t="s">
        <v>425</v>
      </c>
      <c r="Q1021" s="1" t="s">
        <v>100</v>
      </c>
      <c r="R1021" s="16"/>
      <c r="T1021" s="7" t="str">
        <f>Tabela813[[#This Row],[NR]]&amp;" - "&amp;Tabela813[[#This Row],[Especificação]]</f>
        <v>1.7.1.9.56.0.1.00 - Transferências Decorrentes de Decisão Judicial (Precatórios) Relativas ao Fundo de Manutenção e Desenvolvimento do Ensino Fundamental e de Valorização do Magistério - Fundef - Principal</v>
      </c>
      <c r="U1021" s="7" t="str">
        <f>Tabela813[[#This Row],[NR]]&amp; " - "&amp;Tabela813[[#This Row],[Especificação]]</f>
        <v>1.7.1.9.56.0.1.00 - Transferências Decorrentes de Decisão Judicial (Precatórios) Relativas ao Fundo de Manutenção e Desenvolvimento do Ensino Fundamental e de Valorização do Magistério - Fundef - Principal</v>
      </c>
    </row>
    <row r="1022" spans="1:21" ht="30">
      <c r="A1022" s="23"/>
      <c r="B1022" s="29"/>
      <c r="C1022" s="20" t="s">
        <v>781</v>
      </c>
      <c r="D1022" s="20" t="s">
        <v>788</v>
      </c>
      <c r="E1022" s="20" t="s">
        <v>781</v>
      </c>
      <c r="F1022" s="20" t="s">
        <v>793</v>
      </c>
      <c r="G1022" s="20" t="s">
        <v>821</v>
      </c>
      <c r="H1022" s="20" t="s">
        <v>784</v>
      </c>
      <c r="I1022" s="20" t="s">
        <v>784</v>
      </c>
      <c r="J1022" s="20" t="s">
        <v>787</v>
      </c>
      <c r="K1022" s="16" t="str">
        <f>IF(Tabela813[[#This Row],[C]]&lt;&gt;"",IF(Tabela813[[#This Row],[RED]]&lt;&gt;"",(Tabela813[[#This Row],[RED]] &amp; "."),"") &amp; CONCATENATE(Tabela813[[#This Row],[C]],".",Tabela813[[#This Row],[O]],".",Tabela813[[#This Row],[E]],".",Tabela813[[#This Row],[D1]],".",Tabela813[[#This Row],[D2]],".",Tabela813[[#This Row],[D3]],".",Tabela813[[#This Row],[T]],".",Tabela813[[#This Row],[D4]]),"")</f>
        <v>1.7.1.9.57.0.0.00</v>
      </c>
      <c r="L1022" s="21" t="s">
        <v>1167</v>
      </c>
      <c r="M1022" s="16" t="str">
        <f t="shared" si="15"/>
        <v>S</v>
      </c>
      <c r="N1022" s="16">
        <f>IF(VALUE(Tabela813[[#This Row],[RED]]) &gt; 0,1,0) + IF(VALUE(J1022)&gt;0,8,IF(VALUE(I1022)&gt;0,7,IF(VALUE(H1022)&gt;0,6,IF(VALUE(G1022)&gt;0,5,IF(VALUE(F1022)&gt;0,4,IF(VALUE(E1022)&gt;0,3,IF(VALUE(D1022)&gt;0,2,1)))))))</f>
        <v>5</v>
      </c>
      <c r="O1022" s="20" t="s">
        <v>54</v>
      </c>
      <c r="P1022" s="1" t="s">
        <v>1168</v>
      </c>
      <c r="Q1022" s="1"/>
      <c r="R1022" s="16"/>
      <c r="T1022" s="7" t="str">
        <f>Tabela813[[#This Row],[NR]]&amp;" - "&amp;Tabela813[[#This Row],[Especificação]]</f>
        <v>1.7.1.9.57.0.0.00 - Transferência Especial da União</v>
      </c>
      <c r="U1022" s="7" t="str">
        <f>Tabela813[[#This Row],[NR]]&amp; " - "&amp;Tabela813[[#This Row],[Especificação]]</f>
        <v>1.7.1.9.57.0.0.00 - Transferência Especial da União</v>
      </c>
    </row>
    <row r="1023" spans="1:21" ht="30">
      <c r="A1023" s="23"/>
      <c r="B1023" s="29"/>
      <c r="C1023" s="20" t="s">
        <v>781</v>
      </c>
      <c r="D1023" s="20" t="s">
        <v>788</v>
      </c>
      <c r="E1023" s="20" t="s">
        <v>781</v>
      </c>
      <c r="F1023" s="20" t="s">
        <v>793</v>
      </c>
      <c r="G1023" s="20" t="s">
        <v>821</v>
      </c>
      <c r="H1023" s="20" t="s">
        <v>784</v>
      </c>
      <c r="I1023" s="20" t="s">
        <v>781</v>
      </c>
      <c r="J1023" s="20" t="s">
        <v>787</v>
      </c>
      <c r="K1023" s="16" t="str">
        <f>IF(Tabela813[[#This Row],[C]]&lt;&gt;"",IF(Tabela813[[#This Row],[RED]]&lt;&gt;"",(Tabela813[[#This Row],[RED]] &amp; "."),"") &amp; CONCATENATE(Tabela813[[#This Row],[C]],".",Tabela813[[#This Row],[O]],".",Tabela813[[#This Row],[E]],".",Tabela813[[#This Row],[D1]],".",Tabela813[[#This Row],[D2]],".",Tabela813[[#This Row],[D3]],".",Tabela813[[#This Row],[T]],".",Tabela813[[#This Row],[D4]]),"")</f>
        <v>1.7.1.9.57.0.1.00</v>
      </c>
      <c r="L1023" s="21" t="s">
        <v>2800</v>
      </c>
      <c r="M1023" s="16" t="str">
        <f t="shared" si="15"/>
        <v>A</v>
      </c>
      <c r="N1023" s="16">
        <f>IF(VALUE(Tabela813[[#This Row],[RED]]) &gt; 0,1,0) + IF(VALUE(J1023)&gt;0,8,IF(VALUE(I1023)&gt;0,7,IF(VALUE(H1023)&gt;0,6,IF(VALUE(G1023)&gt;0,5,IF(VALUE(F1023)&gt;0,4,IF(VALUE(E1023)&gt;0,3,IF(VALUE(D1023)&gt;0,2,1)))))))</f>
        <v>7</v>
      </c>
      <c r="O1023" s="20" t="s">
        <v>54</v>
      </c>
      <c r="P1023" s="1" t="s">
        <v>1168</v>
      </c>
      <c r="Q1023" s="1"/>
      <c r="R1023" s="16"/>
      <c r="T1023" s="7" t="str">
        <f>Tabela813[[#This Row],[NR]]&amp;" - "&amp;Tabela813[[#This Row],[Especificação]]</f>
        <v>1.7.1.9.57.0.1.00 - Transferência Especial da União - Principal</v>
      </c>
      <c r="U1023" s="7" t="str">
        <f>Tabela813[[#This Row],[NR]]&amp; " - "&amp;Tabela813[[#This Row],[Especificação]]</f>
        <v>1.7.1.9.57.0.1.00 - Transferência Especial da União - Principal</v>
      </c>
    </row>
    <row r="1024" spans="1:21" ht="30">
      <c r="A1024" s="23"/>
      <c r="B1024" s="29"/>
      <c r="C1024" s="20" t="s">
        <v>781</v>
      </c>
      <c r="D1024" s="20" t="s">
        <v>788</v>
      </c>
      <c r="E1024" s="20" t="s">
        <v>781</v>
      </c>
      <c r="F1024" s="20" t="s">
        <v>793</v>
      </c>
      <c r="G1024" s="20" t="s">
        <v>822</v>
      </c>
      <c r="H1024" s="20" t="s">
        <v>784</v>
      </c>
      <c r="I1024" s="20" t="s">
        <v>784</v>
      </c>
      <c r="J1024" s="20" t="s">
        <v>787</v>
      </c>
      <c r="K1024" s="16" t="str">
        <f>IF(Tabela813[[#This Row],[C]]&lt;&gt;"",IF(Tabela813[[#This Row],[RED]]&lt;&gt;"",(Tabela813[[#This Row],[RED]] &amp; "."),"") &amp; CONCATENATE(Tabela813[[#This Row],[C]],".",Tabela813[[#This Row],[O]],".",Tabela813[[#This Row],[E]],".",Tabela813[[#This Row],[D1]],".",Tabela813[[#This Row],[D2]],".",Tabela813[[#This Row],[D3]],".",Tabela813[[#This Row],[T]],".",Tabela813[[#This Row],[D4]]),"")</f>
        <v>1.7.1.9.58.0.0.00</v>
      </c>
      <c r="L1024" s="21" t="s">
        <v>1169</v>
      </c>
      <c r="M1024" s="16" t="str">
        <f t="shared" si="15"/>
        <v>S</v>
      </c>
      <c r="N1024" s="16">
        <f>IF(VALUE(Tabela813[[#This Row],[RED]]) &gt; 0,1,0) + IF(VALUE(J1024)&gt;0,8,IF(VALUE(I1024)&gt;0,7,IF(VALUE(H1024)&gt;0,6,IF(VALUE(G1024)&gt;0,5,IF(VALUE(F1024)&gt;0,4,IF(VALUE(E1024)&gt;0,3,IF(VALUE(D1024)&gt;0,2,1)))))))</f>
        <v>5</v>
      </c>
      <c r="O1024" s="20" t="s">
        <v>54</v>
      </c>
      <c r="P1024" s="1" t="s">
        <v>1170</v>
      </c>
      <c r="Q1024" s="1"/>
      <c r="R1024" s="16"/>
      <c r="T1024" s="7" t="str">
        <f>Tabela813[[#This Row],[NR]]&amp;" - "&amp;Tabela813[[#This Row],[Especificação]]</f>
        <v>1.7.1.9.58.0.0.00 - Transferência Obrigatória Decorrente da Lei Complementar nº 176/2020</v>
      </c>
      <c r="U1024" s="7" t="str">
        <f>Tabela813[[#This Row],[NR]]&amp; " - "&amp;Tabela813[[#This Row],[Especificação]]</f>
        <v>1.7.1.9.58.0.0.00 - Transferência Obrigatória Decorrente da Lei Complementar nº 176/2020</v>
      </c>
    </row>
    <row r="1025" spans="1:21" ht="30">
      <c r="A1025" s="23"/>
      <c r="B1025" s="29"/>
      <c r="C1025" s="20" t="s">
        <v>781</v>
      </c>
      <c r="D1025" s="20" t="s">
        <v>788</v>
      </c>
      <c r="E1025" s="20" t="s">
        <v>781</v>
      </c>
      <c r="F1025" s="20" t="s">
        <v>793</v>
      </c>
      <c r="G1025" s="20" t="s">
        <v>822</v>
      </c>
      <c r="H1025" s="20" t="s">
        <v>784</v>
      </c>
      <c r="I1025" s="20" t="s">
        <v>781</v>
      </c>
      <c r="J1025" s="20" t="s">
        <v>787</v>
      </c>
      <c r="K1025" s="16" t="str">
        <f>IF(Tabela813[[#This Row],[C]]&lt;&gt;"",IF(Tabela813[[#This Row],[RED]]&lt;&gt;"",(Tabela813[[#This Row],[RED]] &amp; "."),"") &amp; CONCATENATE(Tabela813[[#This Row],[C]],".",Tabela813[[#This Row],[O]],".",Tabela813[[#This Row],[E]],".",Tabela813[[#This Row],[D1]],".",Tabela813[[#This Row],[D2]],".",Tabela813[[#This Row],[D3]],".",Tabela813[[#This Row],[T]],".",Tabela813[[#This Row],[D4]]),"")</f>
        <v>1.7.1.9.58.0.1.00</v>
      </c>
      <c r="L1025" s="21" t="s">
        <v>4224</v>
      </c>
      <c r="M1025" s="16" t="str">
        <f t="shared" si="15"/>
        <v>A</v>
      </c>
      <c r="N1025" s="16">
        <f>IF(VALUE(Tabela813[[#This Row],[RED]]) &gt; 0,1,0) + IF(VALUE(J1025)&gt;0,8,IF(VALUE(I1025)&gt;0,7,IF(VALUE(H1025)&gt;0,6,IF(VALUE(G1025)&gt;0,5,IF(VALUE(F1025)&gt;0,4,IF(VALUE(E1025)&gt;0,3,IF(VALUE(D1025)&gt;0,2,1)))))))</f>
        <v>7</v>
      </c>
      <c r="O1025" s="20" t="s">
        <v>54</v>
      </c>
      <c r="P1025" s="1" t="s">
        <v>1170</v>
      </c>
      <c r="Q1025" s="1"/>
      <c r="R1025" s="16"/>
      <c r="T1025" s="7" t="str">
        <f>Tabela813[[#This Row],[NR]]&amp;" - "&amp;Tabela813[[#This Row],[Especificação]]</f>
        <v>1.7.1.9.58.0.1.00 - Transferência Obrigatória Decorrente da Lei Complementar nº 176/2020 - Principal</v>
      </c>
      <c r="U1025" s="7" t="str">
        <f>Tabela813[[#This Row],[NR]]&amp; " - "&amp;Tabela813[[#This Row],[Especificação]]</f>
        <v>1.7.1.9.58.0.1.00 - Transferência Obrigatória Decorrente da Lei Complementar nº 176/2020 - Principal</v>
      </c>
    </row>
    <row r="1026" spans="1:21">
      <c r="A1026" s="302"/>
      <c r="B1026" s="29"/>
      <c r="C1026" s="20" t="s">
        <v>781</v>
      </c>
      <c r="D1026" s="20" t="s">
        <v>788</v>
      </c>
      <c r="E1026" s="20" t="s">
        <v>781</v>
      </c>
      <c r="F1026" s="20" t="s">
        <v>793</v>
      </c>
      <c r="G1026" s="20" t="s">
        <v>823</v>
      </c>
      <c r="H1026" s="20" t="s">
        <v>784</v>
      </c>
      <c r="I1026" s="20" t="s">
        <v>784</v>
      </c>
      <c r="J1026" s="20" t="s">
        <v>787</v>
      </c>
      <c r="K1026" s="16" t="str">
        <f>IF(Tabela813[[#This Row],[C]]&lt;&gt;"",IF(Tabela813[[#This Row],[RED]]&lt;&gt;"",(Tabela813[[#This Row],[RED]] &amp; "."),"") &amp; CONCATENATE(Tabela813[[#This Row],[C]],".",Tabela813[[#This Row],[O]],".",Tabela813[[#This Row],[E]],".",Tabela813[[#This Row],[D1]],".",Tabela813[[#This Row],[D2]],".",Tabela813[[#This Row],[D3]],".",Tabela813[[#This Row],[T]],".",Tabela813[[#This Row],[D4]]),"")</f>
        <v>1.7.1.9.59.0.0.00</v>
      </c>
      <c r="L1026" s="21" t="s">
        <v>3274</v>
      </c>
      <c r="M1026" s="16" t="str">
        <f t="shared" si="15"/>
        <v>S</v>
      </c>
      <c r="N1026" s="16">
        <f>IF(VALUE(Tabela813[[#This Row],[RED]]) &gt; 0,1,0) + IF(VALUE(J1026)&gt;0,8,IF(VALUE(I1026)&gt;0,7,IF(VALUE(H1026)&gt;0,6,IF(VALUE(G1026)&gt;0,5,IF(VALUE(F1026)&gt;0,4,IF(VALUE(E1026)&gt;0,3,IF(VALUE(D1026)&gt;0,2,1)))))))</f>
        <v>5</v>
      </c>
      <c r="O1026" s="20" t="s">
        <v>54</v>
      </c>
      <c r="P1026" s="1" t="s">
        <v>3275</v>
      </c>
      <c r="Q1026" s="1"/>
      <c r="R1026" s="16" t="s">
        <v>14</v>
      </c>
      <c r="T1026" s="7" t="str">
        <f>Tabela813[[#This Row],[NR]]&amp;" - "&amp;Tabela813[[#This Row],[Especificação]]</f>
        <v>1.7.1.9.59.0.0.00 - Transferência de Recursos do Fundo de Amparo ao Trabalhador - FAT</v>
      </c>
      <c r="U1026" s="7" t="str">
        <f>Tabela813[[#This Row],[NR]]&amp; " - "&amp;Tabela813[[#This Row],[Especificação]]</f>
        <v>1.7.1.9.59.0.0.00 - Transferência de Recursos do Fundo de Amparo ao Trabalhador - FAT</v>
      </c>
    </row>
    <row r="1027" spans="1:21" ht="30">
      <c r="A1027" s="302"/>
      <c r="B1027" s="29"/>
      <c r="C1027" s="20" t="s">
        <v>781</v>
      </c>
      <c r="D1027" s="20" t="s">
        <v>788</v>
      </c>
      <c r="E1027" s="20" t="s">
        <v>781</v>
      </c>
      <c r="F1027" s="20" t="s">
        <v>793</v>
      </c>
      <c r="G1027" s="20" t="s">
        <v>823</v>
      </c>
      <c r="H1027" s="20" t="s">
        <v>784</v>
      </c>
      <c r="I1027" s="20" t="s">
        <v>781</v>
      </c>
      <c r="J1027" s="20" t="s">
        <v>787</v>
      </c>
      <c r="K1027" s="16" t="str">
        <f>IF(Tabela813[[#This Row],[C]]&lt;&gt;"",IF(Tabela813[[#This Row],[RED]]&lt;&gt;"",(Tabela813[[#This Row],[RED]] &amp; "."),"") &amp; CONCATENATE(Tabela813[[#This Row],[C]],".",Tabela813[[#This Row],[O]],".",Tabela813[[#This Row],[E]],".",Tabela813[[#This Row],[D1]],".",Tabela813[[#This Row],[D2]],".",Tabela813[[#This Row],[D3]],".",Tabela813[[#This Row],[T]],".",Tabela813[[#This Row],[D4]]),"")</f>
        <v>1.7.1.9.59.0.1.00</v>
      </c>
      <c r="L1027" s="21" t="s">
        <v>4225</v>
      </c>
      <c r="M1027" s="16" t="str">
        <f>IF(N1027 &lt; N1032,"S","A")</f>
        <v>A</v>
      </c>
      <c r="N1027" s="16">
        <f>IF(VALUE(Tabela813[[#This Row],[RED]]) &gt; 0,1,0) + IF(VALUE(J1027)&gt;0,8,IF(VALUE(I1027)&gt;0,7,IF(VALUE(H1027)&gt;0,6,IF(VALUE(G1027)&gt;0,5,IF(VALUE(F1027)&gt;0,4,IF(VALUE(E1027)&gt;0,3,IF(VALUE(D1027)&gt;0,2,1)))))))</f>
        <v>7</v>
      </c>
      <c r="O1027" s="20" t="s">
        <v>54</v>
      </c>
      <c r="P1027" s="1" t="s">
        <v>3275</v>
      </c>
      <c r="Q1027" s="1"/>
      <c r="R1027" s="16" t="s">
        <v>14</v>
      </c>
      <c r="T1027" s="7" t="str">
        <f>Tabela813[[#This Row],[NR]]&amp;" - "&amp;Tabela813[[#This Row],[Especificação]]</f>
        <v>1.7.1.9.59.0.1.00 - Transferência de Recursos do Fundo de Amparo ao Trabalhador - FAT - Principal</v>
      </c>
      <c r="U1027" s="7" t="str">
        <f>Tabela813[[#This Row],[NR]]&amp; " - "&amp;Tabela813[[#This Row],[Especificação]]</f>
        <v>1.7.1.9.59.0.1.00 - Transferência de Recursos do Fundo de Amparo ao Trabalhador - FAT - Principal</v>
      </c>
    </row>
    <row r="1028" spans="1:21" ht="30">
      <c r="A1028" s="24"/>
      <c r="B1028" s="29"/>
      <c r="C1028" s="20" t="s">
        <v>781</v>
      </c>
      <c r="D1028" s="20" t="s">
        <v>788</v>
      </c>
      <c r="E1028" s="20" t="s">
        <v>781</v>
      </c>
      <c r="F1028" s="20" t="s">
        <v>793</v>
      </c>
      <c r="G1028" s="20" t="s">
        <v>3432</v>
      </c>
      <c r="H1028" s="20" t="s">
        <v>784</v>
      </c>
      <c r="I1028" s="20" t="s">
        <v>784</v>
      </c>
      <c r="J1028" s="20" t="s">
        <v>787</v>
      </c>
      <c r="K1028" s="16" t="s">
        <v>3433</v>
      </c>
      <c r="L1028" s="21" t="s">
        <v>3435</v>
      </c>
      <c r="M1028" s="16" t="s">
        <v>1236</v>
      </c>
      <c r="N1028" s="16">
        <v>5</v>
      </c>
      <c r="O1028" s="20" t="s">
        <v>54</v>
      </c>
      <c r="P1028" s="1" t="s">
        <v>3436</v>
      </c>
      <c r="Q1028" s="1" t="s">
        <v>3437</v>
      </c>
      <c r="R1028" s="16" t="s">
        <v>14</v>
      </c>
      <c r="T1028" s="7" t="str">
        <f>Tabela813[[#This Row],[NR]]&amp;" - "&amp;Tabela813[[#This Row],[Especificação]]</f>
        <v>1.7.1.9.60.0.0.00 - Transferências da Política Nacional Aldir Blanc de Fomento à Cultura - Lei nº 14.399/2022</v>
      </c>
      <c r="U1028" s="7" t="str">
        <f>Tabela813[[#This Row],[NR]]&amp; " - "&amp;Tabela813[[#This Row],[Especificação]]</f>
        <v>1.7.1.9.60.0.0.00 - Transferências da Política Nacional Aldir Blanc de Fomento à Cultura - Lei nº 14.399/2022</v>
      </c>
    </row>
    <row r="1029" spans="1:21" ht="30">
      <c r="A1029" s="24"/>
      <c r="B1029" s="29"/>
      <c r="C1029" s="20" t="s">
        <v>781</v>
      </c>
      <c r="D1029" s="20" t="s">
        <v>788</v>
      </c>
      <c r="E1029" s="20" t="s">
        <v>781</v>
      </c>
      <c r="F1029" s="20" t="s">
        <v>793</v>
      </c>
      <c r="G1029" s="20" t="s">
        <v>3432</v>
      </c>
      <c r="H1029" s="20" t="s">
        <v>784</v>
      </c>
      <c r="I1029" s="20" t="s">
        <v>781</v>
      </c>
      <c r="J1029" s="20" t="s">
        <v>787</v>
      </c>
      <c r="K1029" s="16" t="s">
        <v>3434</v>
      </c>
      <c r="L1029" s="21" t="s">
        <v>3435</v>
      </c>
      <c r="M1029" s="16" t="s">
        <v>1241</v>
      </c>
      <c r="N1029" s="16">
        <v>7</v>
      </c>
      <c r="O1029" s="20" t="s">
        <v>54</v>
      </c>
      <c r="P1029" s="1" t="s">
        <v>3436</v>
      </c>
      <c r="Q1029" s="1" t="s">
        <v>3437</v>
      </c>
      <c r="R1029" s="16" t="s">
        <v>14</v>
      </c>
      <c r="T1029" s="7" t="str">
        <f>Tabela813[[#This Row],[NR]]&amp;" - "&amp;Tabela813[[#This Row],[Especificação]]</f>
        <v>1.7.1.9.60.0.1.00 - Transferências da Política Nacional Aldir Blanc de Fomento à Cultura - Lei nº 14.399/2022</v>
      </c>
      <c r="U1029" s="7" t="str">
        <f>Tabela813[[#This Row],[NR]]&amp; " - "&amp;Tabela813[[#This Row],[Especificação]]</f>
        <v>1.7.1.9.60.0.1.00 - Transferências da Política Nacional Aldir Blanc de Fomento à Cultura - Lei nº 14.399/2022</v>
      </c>
    </row>
    <row r="1030" spans="1:21" ht="30">
      <c r="A1030" s="24"/>
      <c r="B1030" s="29"/>
      <c r="C1030" s="20" t="s">
        <v>781</v>
      </c>
      <c r="D1030" s="20" t="s">
        <v>788</v>
      </c>
      <c r="E1030" s="20" t="s">
        <v>781</v>
      </c>
      <c r="F1030" s="20" t="s">
        <v>793</v>
      </c>
      <c r="G1030" s="20" t="s">
        <v>3438</v>
      </c>
      <c r="H1030" s="20" t="s">
        <v>784</v>
      </c>
      <c r="I1030" s="20" t="s">
        <v>784</v>
      </c>
      <c r="J1030" s="20" t="s">
        <v>787</v>
      </c>
      <c r="K1030" s="16" t="s">
        <v>3439</v>
      </c>
      <c r="L1030" s="21" t="s">
        <v>4226</v>
      </c>
      <c r="M1030" s="16" t="s">
        <v>1236</v>
      </c>
      <c r="N1030" s="16">
        <v>5</v>
      </c>
      <c r="O1030" s="20" t="s">
        <v>54</v>
      </c>
      <c r="P1030" s="1" t="s">
        <v>3442</v>
      </c>
      <c r="Q1030" s="1" t="s">
        <v>3443</v>
      </c>
      <c r="R1030" s="16"/>
      <c r="T1030" s="7" t="str">
        <f>Tabela813[[#This Row],[NR]]&amp;" - "&amp;Tabela813[[#This Row],[Especificação]]</f>
        <v>1.7.1.9.61.0.0.00 - Auxílio Financeiro – Outorga Crédito Tributário ICMS – Art. 5º, Inciso V, EC nº 123/2022</v>
      </c>
      <c r="U1030" s="7" t="str">
        <f>Tabela813[[#This Row],[NR]]&amp; " - "&amp;Tabela813[[#This Row],[Especificação]]</f>
        <v>1.7.1.9.61.0.0.00 - Auxílio Financeiro – Outorga Crédito Tributário ICMS – Art. 5º, Inciso V, EC nº 123/2022</v>
      </c>
    </row>
    <row r="1031" spans="1:21" ht="30">
      <c r="A1031" s="7"/>
      <c r="B1031" s="29"/>
      <c r="C1031" s="20" t="s">
        <v>781</v>
      </c>
      <c r="D1031" s="20" t="s">
        <v>788</v>
      </c>
      <c r="E1031" s="20" t="s">
        <v>781</v>
      </c>
      <c r="F1031" s="20" t="s">
        <v>793</v>
      </c>
      <c r="G1031" s="20" t="s">
        <v>3438</v>
      </c>
      <c r="H1031" s="20" t="s">
        <v>784</v>
      </c>
      <c r="I1031" s="20" t="s">
        <v>781</v>
      </c>
      <c r="J1031" s="20" t="s">
        <v>787</v>
      </c>
      <c r="K1031" s="16" t="s">
        <v>3440</v>
      </c>
      <c r="L1031" s="21" t="s">
        <v>3441</v>
      </c>
      <c r="M1031" s="16" t="s">
        <v>1241</v>
      </c>
      <c r="N1031" s="16">
        <v>7</v>
      </c>
      <c r="O1031" s="20" t="s">
        <v>54</v>
      </c>
      <c r="P1031" s="1" t="s">
        <v>3442</v>
      </c>
      <c r="Q1031" s="1" t="s">
        <v>3443</v>
      </c>
      <c r="R1031" s="16"/>
      <c r="T1031" s="7" t="str">
        <f>Tabela813[[#This Row],[NR]]&amp;" - "&amp;Tabela813[[#This Row],[Especificação]]</f>
        <v>1.7.1.9.61.0.1.00 - Auxílio Financeiro – Outorga Crédito Tributário ICMS – Art. 5º, Inciso V, EC nº 123/2022</v>
      </c>
      <c r="U1031" s="7" t="str">
        <f>Tabela813[[#This Row],[NR]]&amp; " - "&amp;Tabela813[[#This Row],[Especificação]]</f>
        <v>1.7.1.9.61.0.1.00 - Auxílio Financeiro – Outorga Crédito Tributário ICMS – Art. 5º, Inciso V, EC nº 123/2022</v>
      </c>
    </row>
    <row r="1032" spans="1:21" ht="30">
      <c r="A1032" s="23"/>
      <c r="B1032" s="29"/>
      <c r="C1032" s="20" t="s">
        <v>781</v>
      </c>
      <c r="D1032" s="20" t="s">
        <v>788</v>
      </c>
      <c r="E1032" s="20" t="s">
        <v>781</v>
      </c>
      <c r="F1032" s="20" t="s">
        <v>793</v>
      </c>
      <c r="G1032" s="20" t="s">
        <v>797</v>
      </c>
      <c r="H1032" s="20" t="s">
        <v>784</v>
      </c>
      <c r="I1032" s="20" t="s">
        <v>784</v>
      </c>
      <c r="J1032" s="20" t="s">
        <v>787</v>
      </c>
      <c r="K1032" s="16" t="str">
        <f>IF(Tabela813[[#This Row],[C]]&lt;&gt;"",IF(Tabela813[[#This Row],[RED]]&lt;&gt;"",(Tabela813[[#This Row],[RED]] &amp; "."),"") &amp; CONCATENATE(Tabela813[[#This Row],[C]],".",Tabela813[[#This Row],[O]],".",Tabela813[[#This Row],[E]],".",Tabela813[[#This Row],[D1]],".",Tabela813[[#This Row],[D2]],".",Tabela813[[#This Row],[D3]],".",Tabela813[[#This Row],[T]],".",Tabela813[[#This Row],[D4]]),"")</f>
        <v>1.7.1.9.99.0.0.00</v>
      </c>
      <c r="L1032" s="21" t="s">
        <v>2560</v>
      </c>
      <c r="M1032" s="16" t="str">
        <f t="shared" ref="M1032:M1102" si="16">IF(N1032 &lt; N1033,"S","A")</f>
        <v>S</v>
      </c>
      <c r="N1032" s="16">
        <f>IF(VALUE(Tabela813[[#This Row],[RED]]) &gt; 0,1,0) + IF(VALUE(J1032)&gt;0,8,IF(VALUE(I1032)&gt;0,7,IF(VALUE(H1032)&gt;0,6,IF(VALUE(G1032)&gt;0,5,IF(VALUE(F1032)&gt;0,4,IF(VALUE(E1032)&gt;0,3,IF(VALUE(D1032)&gt;0,2,1)))))))</f>
        <v>5</v>
      </c>
      <c r="O1032" s="20" t="s">
        <v>50</v>
      </c>
      <c r="P1032" s="1" t="s">
        <v>411</v>
      </c>
      <c r="Q1032" s="1"/>
      <c r="R1032" s="16"/>
      <c r="T1032" s="7" t="str">
        <f>Tabela813[[#This Row],[NR]]&amp;" - "&amp;Tabela813[[#This Row],[Especificação]]</f>
        <v>1.7.1.9.99.0.0.00 - Outras Transferências de Recursos da União e de Suas Entidades</v>
      </c>
      <c r="U1032" s="7" t="str">
        <f>Tabela813[[#This Row],[NR]]&amp; " - "&amp;Tabela813[[#This Row],[Especificação]]</f>
        <v>1.7.1.9.99.0.0.00 - Outras Transferências de Recursos da União e de Suas Entidades</v>
      </c>
    </row>
    <row r="1033" spans="1:21" ht="30">
      <c r="A1033" s="7"/>
      <c r="B1033" s="29"/>
      <c r="C1033" s="20" t="s">
        <v>781</v>
      </c>
      <c r="D1033" s="20" t="s">
        <v>788</v>
      </c>
      <c r="E1033" s="20" t="s">
        <v>781</v>
      </c>
      <c r="F1033" s="20" t="s">
        <v>793</v>
      </c>
      <c r="G1033" s="20" t="s">
        <v>797</v>
      </c>
      <c r="H1033" s="20" t="s">
        <v>784</v>
      </c>
      <c r="I1033" s="20" t="s">
        <v>781</v>
      </c>
      <c r="J1033" s="20" t="s">
        <v>787</v>
      </c>
      <c r="K1033" s="16" t="str">
        <f>IF(Tabela813[[#This Row],[C]]&lt;&gt;"",IF(Tabela813[[#This Row],[RED]]&lt;&gt;"",(Tabela813[[#This Row],[RED]] &amp; "."),"") &amp; CONCATENATE(Tabela813[[#This Row],[C]],".",Tabela813[[#This Row],[O]],".",Tabela813[[#This Row],[E]],".",Tabela813[[#This Row],[D1]],".",Tabela813[[#This Row],[D2]],".",Tabela813[[#This Row],[D3]],".",Tabela813[[#This Row],[T]],".",Tabela813[[#This Row],[D4]]),"")</f>
        <v>1.7.1.9.99.0.1.00</v>
      </c>
      <c r="L1033" s="118" t="s">
        <v>2562</v>
      </c>
      <c r="M1033" s="16" t="str">
        <f t="shared" si="16"/>
        <v>S</v>
      </c>
      <c r="N1033" s="16">
        <f>IF(VALUE(Tabela813[[#This Row],[RED]]) &gt; 0,1,0) + IF(VALUE(J1033)&gt;0,8,IF(VALUE(I1033)&gt;0,7,IF(VALUE(H1033)&gt;0,6,IF(VALUE(G1033)&gt;0,5,IF(VALUE(F1033)&gt;0,4,IF(VALUE(E1033)&gt;0,3,IF(VALUE(D1033)&gt;0,2,1)))))))</f>
        <v>7</v>
      </c>
      <c r="O1033" s="20" t="s">
        <v>50</v>
      </c>
      <c r="P1033" s="1" t="s">
        <v>411</v>
      </c>
      <c r="Q1033" s="1"/>
      <c r="R1033" s="16"/>
      <c r="T1033" s="7" t="str">
        <f>Tabela813[[#This Row],[NR]]&amp;" - "&amp;Tabela813[[#This Row],[Especificação]]</f>
        <v>1.7.1.9.99.0.1.00 - Outras Transferências de Recursos da União e de Suas Entidades - Principal</v>
      </c>
      <c r="U1033" s="7" t="str">
        <f>Tabela813[[#This Row],[NR]]&amp; " - "&amp;Tabela813[[#This Row],[Especificação]]</f>
        <v>1.7.1.9.99.0.1.00 - Outras Transferências de Recursos da União e de Suas Entidades - Principal</v>
      </c>
    </row>
    <row r="1034" spans="1:21" ht="45">
      <c r="A1034" s="23"/>
      <c r="B1034" s="29"/>
      <c r="C1034" s="20" t="s">
        <v>781</v>
      </c>
      <c r="D1034" s="20" t="s">
        <v>788</v>
      </c>
      <c r="E1034" s="20" t="s">
        <v>781</v>
      </c>
      <c r="F1034" s="20" t="s">
        <v>793</v>
      </c>
      <c r="G1034" s="20" t="s">
        <v>797</v>
      </c>
      <c r="H1034" s="20" t="s">
        <v>784</v>
      </c>
      <c r="I1034" s="20" t="s">
        <v>781</v>
      </c>
      <c r="J1034" s="20" t="s">
        <v>796</v>
      </c>
      <c r="K1034" s="16" t="str">
        <f>IF(Tabela813[[#This Row],[C]]&lt;&gt;"",IF(Tabela813[[#This Row],[RED]]&lt;&gt;"",(Tabela813[[#This Row],[RED]] &amp; "."),"") &amp; CONCATENATE(Tabela813[[#This Row],[C]],".",Tabela813[[#This Row],[O]],".",Tabela813[[#This Row],[E]],".",Tabela813[[#This Row],[D1]],".",Tabela813[[#This Row],[D2]],".",Tabela813[[#This Row],[D3]],".",Tabela813[[#This Row],[T]],".",Tabela813[[#This Row],[D4]]),"")</f>
        <v>1.7.1.9.99.0.1.05</v>
      </c>
      <c r="L1034" s="21" t="s">
        <v>2563</v>
      </c>
      <c r="M1034" s="16" t="str">
        <f>IF(N1034 &lt; N1038,"S","A")</f>
        <v>A</v>
      </c>
      <c r="N1034" s="16">
        <f>IF(VALUE(Tabela813[[#This Row],[RED]]) &gt; 0,1,0) + IF(VALUE(J1034)&gt;0,8,IF(VALUE(I1034)&gt;0,7,IF(VALUE(H1034)&gt;0,6,IF(VALUE(G1034)&gt;0,5,IF(VALUE(F1034)&gt;0,4,IF(VALUE(E1034)&gt;0,3,IF(VALUE(D1034)&gt;0,2,1)))))))</f>
        <v>8</v>
      </c>
      <c r="O1034" s="20" t="s">
        <v>1425</v>
      </c>
      <c r="P1034" s="1" t="s">
        <v>4227</v>
      </c>
      <c r="Q1034" s="1"/>
      <c r="R1034" s="16"/>
      <c r="T1034" s="7" t="str">
        <f>Tabela813[[#This Row],[NR]]&amp;" - "&amp;Tabela813[[#This Row],[Especificação]]</f>
        <v>1.7.1.9.99.0.1.05 - Outras Transferências de Recursos da União e de Suas Entidades - Auxílio Financeiro da União aos Municípios (Lei Complementar nº 173, de 27 de Maio de 2020)</v>
      </c>
      <c r="U1034" s="7" t="str">
        <f>Tabela813[[#This Row],[NR]]&amp; " - "&amp;Tabela813[[#This Row],[Especificação]]</f>
        <v>1.7.1.9.99.0.1.05 - Outras Transferências de Recursos da União e de Suas Entidades - Auxílio Financeiro da União aos Municípios (Lei Complementar nº 173, de 27 de Maio de 2020)</v>
      </c>
    </row>
    <row r="1035" spans="1:21" ht="45">
      <c r="A1035" s="23"/>
      <c r="B1035" s="29"/>
      <c r="C1035" s="20" t="s">
        <v>781</v>
      </c>
      <c r="D1035" s="20" t="s">
        <v>788</v>
      </c>
      <c r="E1035" s="20" t="s">
        <v>781</v>
      </c>
      <c r="F1035" s="20" t="s">
        <v>793</v>
      </c>
      <c r="G1035" s="20" t="s">
        <v>797</v>
      </c>
      <c r="H1035" s="20" t="s">
        <v>784</v>
      </c>
      <c r="I1035" s="20" t="s">
        <v>781</v>
      </c>
      <c r="J1035" s="20" t="s">
        <v>801</v>
      </c>
      <c r="K1035" s="16" t="s">
        <v>3444</v>
      </c>
      <c r="L1035" s="21" t="s">
        <v>4228</v>
      </c>
      <c r="M1035" s="16" t="s">
        <v>1241</v>
      </c>
      <c r="N1035" s="16">
        <v>8</v>
      </c>
      <c r="O1035" s="20" t="s">
        <v>54</v>
      </c>
      <c r="P1035" s="1" t="s">
        <v>3448</v>
      </c>
      <c r="Q1035" s="1"/>
      <c r="R1035" s="16"/>
      <c r="T1035" s="7" t="str">
        <f>Tabela813[[#This Row],[NR]]&amp;" - "&amp;Tabela813[[#This Row],[Especificação]]</f>
        <v>1.7.1.9.99.0.1.09 - Outras Transferências de Recursos da União e de Suas Entidades - Artigo 5º da  Lei Complementar nº 195/2022. (setor audiovisual).</v>
      </c>
      <c r="U1035" s="7" t="str">
        <f>Tabela813[[#This Row],[NR]]&amp; " - "&amp;Tabela813[[#This Row],[Especificação]]</f>
        <v>1.7.1.9.99.0.1.09 - Outras Transferências de Recursos da União e de Suas Entidades - Artigo 5º da  Lei Complementar nº 195/2022. (setor audiovisual).</v>
      </c>
    </row>
    <row r="1036" spans="1:21" ht="32.25" customHeight="1">
      <c r="A1036" s="23"/>
      <c r="B1036" s="29"/>
      <c r="C1036" s="20" t="s">
        <v>781</v>
      </c>
      <c r="D1036" s="20" t="s">
        <v>788</v>
      </c>
      <c r="E1036" s="20" t="s">
        <v>781</v>
      </c>
      <c r="F1036" s="20" t="s">
        <v>793</v>
      </c>
      <c r="G1036" s="20" t="s">
        <v>797</v>
      </c>
      <c r="H1036" s="20" t="s">
        <v>784</v>
      </c>
      <c r="I1036" s="20" t="s">
        <v>781</v>
      </c>
      <c r="J1036" s="20" t="s">
        <v>802</v>
      </c>
      <c r="K1036" s="16" t="s">
        <v>3445</v>
      </c>
      <c r="L1036" s="21" t="s">
        <v>4229</v>
      </c>
      <c r="M1036" s="16" t="s">
        <v>1241</v>
      </c>
      <c r="N1036" s="16">
        <v>8</v>
      </c>
      <c r="O1036" s="20" t="s">
        <v>54</v>
      </c>
      <c r="P1036" s="1" t="s">
        <v>3450</v>
      </c>
      <c r="Q1036" s="1"/>
      <c r="R1036" s="16"/>
      <c r="T1036" s="7" t="str">
        <f>Tabela813[[#This Row],[NR]]&amp;" - "&amp;Tabela813[[#This Row],[Especificação]]</f>
        <v>1.7.1.9.99.0.1.10 - Outras Transferências de Recursos da União e de Suas Entidades - Artigo 8º da  Lei Complementar nº 195/2022. (Demais Setores da Cultura).</v>
      </c>
      <c r="U1036" s="7" t="str">
        <f>Tabela813[[#This Row],[NR]]&amp; " - "&amp;Tabela813[[#This Row],[Especificação]]</f>
        <v>1.7.1.9.99.0.1.10 - Outras Transferências de Recursos da União e de Suas Entidades - Artigo 8º da  Lei Complementar nº 195/2022. (Demais Setores da Cultura).</v>
      </c>
    </row>
    <row r="1037" spans="1:21" ht="45">
      <c r="A1037" s="119"/>
      <c r="B1037" s="29"/>
      <c r="C1037" s="20" t="s">
        <v>781</v>
      </c>
      <c r="D1037" s="20" t="s">
        <v>788</v>
      </c>
      <c r="E1037" s="20" t="s">
        <v>781</v>
      </c>
      <c r="F1037" s="20" t="s">
        <v>793</v>
      </c>
      <c r="G1037" s="20" t="s">
        <v>797</v>
      </c>
      <c r="H1037" s="20" t="s">
        <v>784</v>
      </c>
      <c r="I1037" s="20" t="s">
        <v>781</v>
      </c>
      <c r="J1037" s="20" t="s">
        <v>803</v>
      </c>
      <c r="K1037" s="16" t="s">
        <v>3446</v>
      </c>
      <c r="L1037" s="21" t="s">
        <v>4230</v>
      </c>
      <c r="M1037" s="16" t="s">
        <v>1241</v>
      </c>
      <c r="N1037" s="16">
        <v>8</v>
      </c>
      <c r="O1037" s="20" t="s">
        <v>54</v>
      </c>
      <c r="P1037" s="1" t="s">
        <v>3452</v>
      </c>
      <c r="Q1037" s="1"/>
      <c r="R1037" s="16"/>
      <c r="T1037" s="7" t="str">
        <f>Tabela813[[#This Row],[NR]]&amp;" - "&amp;Tabela813[[#This Row],[Especificação]]</f>
        <v>1.7.1.9.99.0.1.12 - Outras Transferências de Recursos da União e de Suas Entidades -Emenda Constitucional nª 123, de 14 de julho de 2022,  inciso IV do art. 5º</v>
      </c>
      <c r="U1037" s="7" t="str">
        <f>Tabela813[[#This Row],[NR]]&amp; " - "&amp;Tabela813[[#This Row],[Especificação]]</f>
        <v>1.7.1.9.99.0.1.12 - Outras Transferências de Recursos da União e de Suas Entidades -Emenda Constitucional nª 123, de 14 de julho de 2022,  inciso IV do art. 5º</v>
      </c>
    </row>
    <row r="1038" spans="1:21" ht="18.75">
      <c r="A1038" s="119"/>
      <c r="B1038" s="29"/>
      <c r="C1038" s="20" t="s">
        <v>781</v>
      </c>
      <c r="D1038" s="20" t="s">
        <v>788</v>
      </c>
      <c r="E1038" s="20" t="s">
        <v>781</v>
      </c>
      <c r="F1038" s="20" t="s">
        <v>793</v>
      </c>
      <c r="G1038" s="20" t="s">
        <v>797</v>
      </c>
      <c r="H1038" s="20" t="s">
        <v>784</v>
      </c>
      <c r="I1038" s="20" t="s">
        <v>781</v>
      </c>
      <c r="J1038" s="20" t="s">
        <v>797</v>
      </c>
      <c r="K1038" s="16" t="str">
        <f>IF(Tabela813[[#This Row],[C]]&lt;&gt;"",IF(Tabela813[[#This Row],[RED]]&lt;&gt;"",(Tabela813[[#This Row],[RED]] &amp; "."),"") &amp; CONCATENATE(Tabela813[[#This Row],[C]],".",Tabela813[[#This Row],[O]],".",Tabela813[[#This Row],[E]],".",Tabela813[[#This Row],[D1]],".",Tabela813[[#This Row],[D2]],".",Tabela813[[#This Row],[D3]],".",Tabela813[[#This Row],[T]],".",Tabela813[[#This Row],[D4]]),"")</f>
        <v>1.7.1.9.99.0.1.99</v>
      </c>
      <c r="L1038" s="21" t="s">
        <v>2562</v>
      </c>
      <c r="M1038" s="16" t="str">
        <f t="shared" si="16"/>
        <v>A</v>
      </c>
      <c r="N1038" s="16">
        <f>IF(VALUE(Tabela813[[#This Row],[RED]]) &gt; 0,1,0) + IF(VALUE(J1038)&gt;0,8,IF(VALUE(I1038)&gt;0,7,IF(VALUE(H1038)&gt;0,6,IF(VALUE(G1038)&gt;0,5,IF(VALUE(F1038)&gt;0,4,IF(VALUE(E1038)&gt;0,3,IF(VALUE(D1038)&gt;0,2,1)))))))</f>
        <v>8</v>
      </c>
      <c r="O1038" s="20" t="s">
        <v>1425</v>
      </c>
      <c r="P1038" s="1" t="s">
        <v>806</v>
      </c>
      <c r="Q1038" s="1"/>
      <c r="R1038" s="16"/>
      <c r="T1038" s="7" t="str">
        <f>Tabela813[[#This Row],[NR]]&amp;" - "&amp;Tabela813[[#This Row],[Especificação]]</f>
        <v>1.7.1.9.99.0.1.99 - Outras Transferências de Recursos da União e de Suas Entidades - Principal</v>
      </c>
      <c r="U1038" s="7" t="str">
        <f>Tabela813[[#This Row],[NR]]&amp; " - "&amp;Tabela813[[#This Row],[Especificação]]</f>
        <v>1.7.1.9.99.0.1.99 - Outras Transferências de Recursos da União e de Suas Entidades - Principal</v>
      </c>
    </row>
    <row r="1039" spans="1:21" ht="45">
      <c r="A1039" s="119"/>
      <c r="B1039" s="29"/>
      <c r="C1039" s="20" t="s">
        <v>781</v>
      </c>
      <c r="D1039" s="20" t="s">
        <v>788</v>
      </c>
      <c r="E1039" s="20" t="s">
        <v>790</v>
      </c>
      <c r="F1039" s="20" t="s">
        <v>784</v>
      </c>
      <c r="G1039" s="20" t="s">
        <v>787</v>
      </c>
      <c r="H1039" s="20" t="s">
        <v>784</v>
      </c>
      <c r="I1039" s="20" t="s">
        <v>784</v>
      </c>
      <c r="J1039" s="20" t="s">
        <v>787</v>
      </c>
      <c r="K1039" s="16" t="str">
        <f>IF(Tabela813[[#This Row],[C]]&lt;&gt;"",IF(Tabela813[[#This Row],[RED]]&lt;&gt;"",(Tabela813[[#This Row],[RED]] &amp; "."),"") &amp; CONCATENATE(Tabela813[[#This Row],[C]],".",Tabela813[[#This Row],[O]],".",Tabela813[[#This Row],[E]],".",Tabela813[[#This Row],[D1]],".",Tabela813[[#This Row],[D2]],".",Tabela813[[#This Row],[D3]],".",Tabela813[[#This Row],[T]],".",Tabela813[[#This Row],[D4]]),"")</f>
        <v>1.7.2.0.00.0.0.00</v>
      </c>
      <c r="L1039" s="21" t="s">
        <v>2564</v>
      </c>
      <c r="M1039" s="16" t="str">
        <f t="shared" si="16"/>
        <v>S</v>
      </c>
      <c r="N1039" s="16">
        <f>IF(VALUE(Tabela813[[#This Row],[RED]]) &gt; 0,1,0) + IF(VALUE(J1039)&gt;0,8,IF(VALUE(I1039)&gt;0,7,IF(VALUE(H1039)&gt;0,6,IF(VALUE(G1039)&gt;0,5,IF(VALUE(F1039)&gt;0,4,IF(VALUE(E1039)&gt;0,3,IF(VALUE(D1039)&gt;0,2,1)))))))</f>
        <v>3</v>
      </c>
      <c r="O1039" s="20" t="s">
        <v>44</v>
      </c>
      <c r="P1039" s="1" t="s">
        <v>426</v>
      </c>
      <c r="Q1039" s="1"/>
      <c r="R1039" s="16"/>
      <c r="T1039" s="7" t="str">
        <f>Tabela813[[#This Row],[NR]]&amp;" - "&amp;Tabela813[[#This Row],[Especificação]]</f>
        <v>1.7.2.0.00.0.0.00 - Transferências dos Estados e do Distrito Federal e de Suas Entidades</v>
      </c>
      <c r="U1039" s="7" t="str">
        <f>Tabela813[[#This Row],[NR]]&amp; " - "&amp;Tabela813[[#This Row],[Especificação]]</f>
        <v>1.7.2.0.00.0.0.00 - Transferências dos Estados e do Distrito Federal e de Suas Entidades</v>
      </c>
    </row>
    <row r="1040" spans="1:21" ht="18.75">
      <c r="A1040" s="119"/>
      <c r="B1040" s="29"/>
      <c r="C1040" s="20" t="s">
        <v>781</v>
      </c>
      <c r="D1040" s="20" t="s">
        <v>788</v>
      </c>
      <c r="E1040" s="20" t="s">
        <v>790</v>
      </c>
      <c r="F1040" s="20" t="s">
        <v>781</v>
      </c>
      <c r="G1040" s="20" t="s">
        <v>787</v>
      </c>
      <c r="H1040" s="20" t="s">
        <v>784</v>
      </c>
      <c r="I1040" s="20" t="s">
        <v>784</v>
      </c>
      <c r="J1040" s="20" t="s">
        <v>787</v>
      </c>
      <c r="K1040" s="16" t="str">
        <f>IF(Tabela813[[#This Row],[C]]&lt;&gt;"",IF(Tabela813[[#This Row],[RED]]&lt;&gt;"",(Tabela813[[#This Row],[RED]] &amp; "."),"") &amp; CONCATENATE(Tabela813[[#This Row],[C]],".",Tabela813[[#This Row],[O]],".",Tabela813[[#This Row],[E]],".",Tabela813[[#This Row],[D1]],".",Tabela813[[#This Row],[D2]],".",Tabela813[[#This Row],[D3]],".",Tabela813[[#This Row],[T]],".",Tabela813[[#This Row],[D4]]),"")</f>
        <v>1.7.2.1.00.0.0.00</v>
      </c>
      <c r="L1040" s="21" t="s">
        <v>427</v>
      </c>
      <c r="M1040" s="16" t="str">
        <f t="shared" si="16"/>
        <v>S</v>
      </c>
      <c r="N1040" s="16">
        <f>IF(VALUE(Tabela813[[#This Row],[RED]]) &gt; 0,1,0) + IF(VALUE(J1040)&gt;0,8,IF(VALUE(I1040)&gt;0,7,IF(VALUE(H1040)&gt;0,6,IF(VALUE(G1040)&gt;0,5,IF(VALUE(F1040)&gt;0,4,IF(VALUE(E1040)&gt;0,3,IF(VALUE(D1040)&gt;0,2,1)))))))</f>
        <v>4</v>
      </c>
      <c r="O1040" s="20" t="s">
        <v>44</v>
      </c>
      <c r="P1040" s="1" t="s">
        <v>1171</v>
      </c>
      <c r="Q1040" s="1"/>
      <c r="R1040" s="16"/>
      <c r="T1040" s="7" t="str">
        <f>Tabela813[[#This Row],[NR]]&amp;" - "&amp;Tabela813[[#This Row],[Especificação]]</f>
        <v>1.7.2.1.00.0.0.00 - Participação na Receita dos Estados e Distrito Federal</v>
      </c>
      <c r="U1040" s="7" t="str">
        <f>Tabela813[[#This Row],[NR]]&amp; " - "&amp;Tabela813[[#This Row],[Especificação]]</f>
        <v>1.7.2.1.00.0.0.00 - Participação na Receita dos Estados e Distrito Federal</v>
      </c>
    </row>
    <row r="1041" spans="1:21" ht="30">
      <c r="A1041" s="23"/>
      <c r="B1041" s="29"/>
      <c r="C1041" s="20" t="s">
        <v>781</v>
      </c>
      <c r="D1041" s="20" t="s">
        <v>788</v>
      </c>
      <c r="E1041" s="20" t="s">
        <v>790</v>
      </c>
      <c r="F1041" s="20" t="s">
        <v>781</v>
      </c>
      <c r="G1041" s="20" t="s">
        <v>807</v>
      </c>
      <c r="H1041" s="20" t="s">
        <v>784</v>
      </c>
      <c r="I1041" s="20" t="s">
        <v>784</v>
      </c>
      <c r="J1041" s="20" t="s">
        <v>787</v>
      </c>
      <c r="K1041" s="16" t="str">
        <f>IF(Tabela813[[#This Row],[C]]&lt;&gt;"",IF(Tabela813[[#This Row],[RED]]&lt;&gt;"",(Tabela813[[#This Row],[RED]] &amp; "."),"") &amp; CONCATENATE(Tabela813[[#This Row],[C]],".",Tabela813[[#This Row],[O]],".",Tabela813[[#This Row],[E]],".",Tabela813[[#This Row],[D1]],".",Tabela813[[#This Row],[D2]],".",Tabela813[[#This Row],[D3]],".",Tabela813[[#This Row],[T]],".",Tabela813[[#This Row],[D4]]),"")</f>
        <v>1.7.2.1.50.0.0.00</v>
      </c>
      <c r="L1041" s="21" t="s">
        <v>428</v>
      </c>
      <c r="M1041" s="16" t="str">
        <f t="shared" si="16"/>
        <v>S</v>
      </c>
      <c r="N1041" s="16">
        <f>IF(VALUE(Tabela813[[#This Row],[RED]]) &gt; 0,1,0) + IF(VALUE(J1041)&gt;0,8,IF(VALUE(I1041)&gt;0,7,IF(VALUE(H1041)&gt;0,6,IF(VALUE(G1041)&gt;0,5,IF(VALUE(F1041)&gt;0,4,IF(VALUE(E1041)&gt;0,3,IF(VALUE(D1041)&gt;0,2,1)))))))</f>
        <v>5</v>
      </c>
      <c r="O1041" s="20" t="s">
        <v>54</v>
      </c>
      <c r="P1041" s="1" t="s">
        <v>429</v>
      </c>
      <c r="Q1041" s="1"/>
      <c r="R1041" s="16"/>
      <c r="T1041" s="7" t="str">
        <f>Tabela813[[#This Row],[NR]]&amp;" - "&amp;Tabela813[[#This Row],[Especificação]]</f>
        <v>1.7.2.1.50.0.0.00 - Cota-Parte do ICMS</v>
      </c>
      <c r="U1041" s="7" t="str">
        <f>Tabela813[[#This Row],[NR]]&amp; " - "&amp;Tabela813[[#This Row],[Especificação]]</f>
        <v>1.7.2.1.50.0.0.00 - Cota-Parte do ICMS</v>
      </c>
    </row>
    <row r="1042" spans="1:21" ht="30">
      <c r="A1042" s="23"/>
      <c r="B1042" s="29"/>
      <c r="C1042" s="20" t="s">
        <v>781</v>
      </c>
      <c r="D1042" s="20" t="s">
        <v>788</v>
      </c>
      <c r="E1042" s="20" t="s">
        <v>790</v>
      </c>
      <c r="F1042" s="20" t="s">
        <v>781</v>
      </c>
      <c r="G1042" s="20" t="s">
        <v>807</v>
      </c>
      <c r="H1042" s="20" t="s">
        <v>784</v>
      </c>
      <c r="I1042" s="20" t="s">
        <v>781</v>
      </c>
      <c r="J1042" s="20" t="s">
        <v>787</v>
      </c>
      <c r="K1042" s="16" t="str">
        <f>IF(Tabela813[[#This Row],[C]]&lt;&gt;"",IF(Tabela813[[#This Row],[RED]]&lt;&gt;"",(Tabela813[[#This Row],[RED]] &amp; "."),"") &amp; CONCATENATE(Tabela813[[#This Row],[C]],".",Tabela813[[#This Row],[O]],".",Tabela813[[#This Row],[E]],".",Tabela813[[#This Row],[D1]],".",Tabela813[[#This Row],[D2]],".",Tabela813[[#This Row],[D3]],".",Tabela813[[#This Row],[T]],".",Tabela813[[#This Row],[D4]]),"")</f>
        <v>1.7.2.1.50.0.1.00</v>
      </c>
      <c r="L1042" s="21" t="s">
        <v>4231</v>
      </c>
      <c r="M1042" s="16" t="str">
        <f t="shared" si="16"/>
        <v>A</v>
      </c>
      <c r="N1042" s="16">
        <f>IF(VALUE(Tabela813[[#This Row],[RED]]) &gt; 0,1,0) + IF(VALUE(J1042)&gt;0,8,IF(VALUE(I1042)&gt;0,7,IF(VALUE(H1042)&gt;0,6,IF(VALUE(G1042)&gt;0,5,IF(VALUE(F1042)&gt;0,4,IF(VALUE(E1042)&gt;0,3,IF(VALUE(D1042)&gt;0,2,1)))))))</f>
        <v>7</v>
      </c>
      <c r="O1042" s="20" t="s">
        <v>54</v>
      </c>
      <c r="P1042" s="1" t="s">
        <v>429</v>
      </c>
      <c r="Q1042" s="1"/>
      <c r="R1042" s="16"/>
      <c r="T1042" s="7" t="str">
        <f>Tabela813[[#This Row],[NR]]&amp;" - "&amp;Tabela813[[#This Row],[Especificação]]</f>
        <v>1.7.2.1.50.0.1.00 - Cota-Parte do ICMS - Principal</v>
      </c>
      <c r="U1042" s="7" t="str">
        <f>Tabela813[[#This Row],[NR]]&amp; " - "&amp;Tabela813[[#This Row],[Especificação]]</f>
        <v>1.7.2.1.50.0.1.00 - Cota-Parte do ICMS - Principal</v>
      </c>
    </row>
    <row r="1043" spans="1:21" ht="48.75" customHeight="1">
      <c r="A1043" s="23"/>
      <c r="B1043" s="29"/>
      <c r="C1043" s="20" t="s">
        <v>781</v>
      </c>
      <c r="D1043" s="20" t="s">
        <v>788</v>
      </c>
      <c r="E1043" s="20" t="s">
        <v>790</v>
      </c>
      <c r="F1043" s="20" t="s">
        <v>781</v>
      </c>
      <c r="G1043" s="20" t="s">
        <v>809</v>
      </c>
      <c r="H1043" s="20" t="s">
        <v>784</v>
      </c>
      <c r="I1043" s="20" t="s">
        <v>784</v>
      </c>
      <c r="J1043" s="20" t="s">
        <v>787</v>
      </c>
      <c r="K1043" s="16" t="str">
        <f>IF(Tabela813[[#This Row],[C]]&lt;&gt;"",IF(Tabela813[[#This Row],[RED]]&lt;&gt;"",(Tabela813[[#This Row],[RED]] &amp; "."),"") &amp; CONCATENATE(Tabela813[[#This Row],[C]],".",Tabela813[[#This Row],[O]],".",Tabela813[[#This Row],[E]],".",Tabela813[[#This Row],[D1]],".",Tabela813[[#This Row],[D2]],".",Tabela813[[#This Row],[D3]],".",Tabela813[[#This Row],[T]],".",Tabela813[[#This Row],[D4]]),"")</f>
        <v>1.7.2.1.51.0.0.00</v>
      </c>
      <c r="L1043" s="21" t="s">
        <v>430</v>
      </c>
      <c r="M1043" s="16" t="str">
        <f t="shared" si="16"/>
        <v>S</v>
      </c>
      <c r="N1043" s="16">
        <f>IF(VALUE(Tabela813[[#This Row],[RED]]) &gt; 0,1,0) + IF(VALUE(J1043)&gt;0,8,IF(VALUE(I1043)&gt;0,7,IF(VALUE(H1043)&gt;0,6,IF(VALUE(G1043)&gt;0,5,IF(VALUE(F1043)&gt;0,4,IF(VALUE(E1043)&gt;0,3,IF(VALUE(D1043)&gt;0,2,1)))))))</f>
        <v>5</v>
      </c>
      <c r="O1043" s="20" t="s">
        <v>54</v>
      </c>
      <c r="P1043" s="1" t="s">
        <v>431</v>
      </c>
      <c r="Q1043" s="1"/>
      <c r="R1043" s="16"/>
      <c r="T1043" s="7" t="str">
        <f>Tabela813[[#This Row],[NR]]&amp;" - "&amp;Tabela813[[#This Row],[Especificação]]</f>
        <v>1.7.2.1.51.0.0.00 - Cota-Parte do IPVA</v>
      </c>
      <c r="U1043" s="7" t="str">
        <f>Tabela813[[#This Row],[NR]]&amp; " - "&amp;Tabela813[[#This Row],[Especificação]]</f>
        <v>1.7.2.1.51.0.0.00 - Cota-Parte do IPVA</v>
      </c>
    </row>
    <row r="1044" spans="1:21" ht="30">
      <c r="A1044" s="119"/>
      <c r="B1044" s="29"/>
      <c r="C1044" s="20" t="s">
        <v>781</v>
      </c>
      <c r="D1044" s="20" t="s">
        <v>788</v>
      </c>
      <c r="E1044" s="20" t="s">
        <v>790</v>
      </c>
      <c r="F1044" s="20" t="s">
        <v>781</v>
      </c>
      <c r="G1044" s="20" t="s">
        <v>809</v>
      </c>
      <c r="H1044" s="20" t="s">
        <v>784</v>
      </c>
      <c r="I1044" s="20" t="s">
        <v>781</v>
      </c>
      <c r="J1044" s="20" t="s">
        <v>787</v>
      </c>
      <c r="K1044" s="16" t="str">
        <f>IF(Tabela813[[#This Row],[C]]&lt;&gt;"",IF(Tabela813[[#This Row],[RED]]&lt;&gt;"",(Tabela813[[#This Row],[RED]] &amp; "."),"") &amp; CONCATENATE(Tabela813[[#This Row],[C]],".",Tabela813[[#This Row],[O]],".",Tabela813[[#This Row],[E]],".",Tabela813[[#This Row],[D1]],".",Tabela813[[#This Row],[D2]],".",Tabela813[[#This Row],[D3]],".",Tabela813[[#This Row],[T]],".",Tabela813[[#This Row],[D4]]),"")</f>
        <v>1.7.2.1.51.0.1.00</v>
      </c>
      <c r="L1044" s="21" t="s">
        <v>4232</v>
      </c>
      <c r="M1044" s="16" t="str">
        <f t="shared" si="16"/>
        <v>A</v>
      </c>
      <c r="N1044" s="16">
        <f>IF(VALUE(Tabela813[[#This Row],[RED]]) &gt; 0,1,0) + IF(VALUE(J1044)&gt;0,8,IF(VALUE(I1044)&gt;0,7,IF(VALUE(H1044)&gt;0,6,IF(VALUE(G1044)&gt;0,5,IF(VALUE(F1044)&gt;0,4,IF(VALUE(E1044)&gt;0,3,IF(VALUE(D1044)&gt;0,2,1)))))))</f>
        <v>7</v>
      </c>
      <c r="O1044" s="20" t="s">
        <v>54</v>
      </c>
      <c r="P1044" s="1" t="s">
        <v>431</v>
      </c>
      <c r="Q1044" s="1"/>
      <c r="R1044" s="16"/>
      <c r="T1044" s="7" t="str">
        <f>Tabela813[[#This Row],[NR]]&amp;" - "&amp;Tabela813[[#This Row],[Especificação]]</f>
        <v>1.7.2.1.51.0.1.00 - Cota-Parte do IPVA - Principal</v>
      </c>
      <c r="U1044" s="7" t="str">
        <f>Tabela813[[#This Row],[NR]]&amp; " - "&amp;Tabela813[[#This Row],[Especificação]]</f>
        <v>1.7.2.1.51.0.1.00 - Cota-Parte do IPVA - Principal</v>
      </c>
    </row>
    <row r="1045" spans="1:21" ht="30">
      <c r="A1045" s="119"/>
      <c r="B1045" s="29"/>
      <c r="C1045" s="20" t="s">
        <v>781</v>
      </c>
      <c r="D1045" s="20" t="s">
        <v>788</v>
      </c>
      <c r="E1045" s="20" t="s">
        <v>790</v>
      </c>
      <c r="F1045" s="20" t="s">
        <v>781</v>
      </c>
      <c r="G1045" s="20" t="s">
        <v>811</v>
      </c>
      <c r="H1045" s="20" t="s">
        <v>784</v>
      </c>
      <c r="I1045" s="20" t="s">
        <v>784</v>
      </c>
      <c r="J1045" s="20" t="s">
        <v>787</v>
      </c>
      <c r="K1045" s="16" t="str">
        <f>IF(Tabela813[[#This Row],[C]]&lt;&gt;"",IF(Tabela813[[#This Row],[RED]]&lt;&gt;"",(Tabela813[[#This Row],[RED]] &amp; "."),"") &amp; CONCATENATE(Tabela813[[#This Row],[C]],".",Tabela813[[#This Row],[O]],".",Tabela813[[#This Row],[E]],".",Tabela813[[#This Row],[D1]],".",Tabela813[[#This Row],[D2]],".",Tabela813[[#This Row],[D3]],".",Tabela813[[#This Row],[T]],".",Tabela813[[#This Row],[D4]]),"")</f>
        <v>1.7.2.1.52.0.0.00</v>
      </c>
      <c r="L1045" s="21" t="s">
        <v>432</v>
      </c>
      <c r="M1045" s="16" t="str">
        <f t="shared" si="16"/>
        <v>S</v>
      </c>
      <c r="N1045" s="16">
        <f>IF(VALUE(Tabela813[[#This Row],[RED]]) &gt; 0,1,0) + IF(VALUE(J1045)&gt;0,8,IF(VALUE(I1045)&gt;0,7,IF(VALUE(H1045)&gt;0,6,IF(VALUE(G1045)&gt;0,5,IF(VALUE(F1045)&gt;0,4,IF(VALUE(E1045)&gt;0,3,IF(VALUE(D1045)&gt;0,2,1)))))))</f>
        <v>5</v>
      </c>
      <c r="O1045" s="20" t="s">
        <v>54</v>
      </c>
      <c r="P1045" s="1" t="s">
        <v>433</v>
      </c>
      <c r="Q1045" s="1"/>
      <c r="R1045" s="16"/>
      <c r="T1045" s="7" t="str">
        <f>Tabela813[[#This Row],[NR]]&amp;" - "&amp;Tabela813[[#This Row],[Especificação]]</f>
        <v>1.7.2.1.52.0.0.00 - Cota-Parte do IPI - Municípios</v>
      </c>
      <c r="U1045" s="7" t="str">
        <f>Tabela813[[#This Row],[NR]]&amp; " - "&amp;Tabela813[[#This Row],[Especificação]]</f>
        <v>1.7.2.1.52.0.0.00 - Cota-Parte do IPI - Municípios</v>
      </c>
    </row>
    <row r="1046" spans="1:21" ht="30">
      <c r="A1046" s="119"/>
      <c r="B1046" s="29"/>
      <c r="C1046" s="20" t="s">
        <v>781</v>
      </c>
      <c r="D1046" s="20" t="s">
        <v>788</v>
      </c>
      <c r="E1046" s="20" t="s">
        <v>790</v>
      </c>
      <c r="F1046" s="20" t="s">
        <v>781</v>
      </c>
      <c r="G1046" s="20" t="s">
        <v>811</v>
      </c>
      <c r="H1046" s="20" t="s">
        <v>784</v>
      </c>
      <c r="I1046" s="20" t="s">
        <v>781</v>
      </c>
      <c r="J1046" s="20" t="s">
        <v>787</v>
      </c>
      <c r="K1046" s="16" t="str">
        <f>IF(Tabela813[[#This Row],[C]]&lt;&gt;"",IF(Tabela813[[#This Row],[RED]]&lt;&gt;"",(Tabela813[[#This Row],[RED]] &amp; "."),"") &amp; CONCATENATE(Tabela813[[#This Row],[C]],".",Tabela813[[#This Row],[O]],".",Tabela813[[#This Row],[E]],".",Tabela813[[#This Row],[D1]],".",Tabela813[[#This Row],[D2]],".",Tabela813[[#This Row],[D3]],".",Tabela813[[#This Row],[T]],".",Tabela813[[#This Row],[D4]]),"")</f>
        <v>1.7.2.1.52.0.1.00</v>
      </c>
      <c r="L1046" s="21" t="s">
        <v>4233</v>
      </c>
      <c r="M1046" s="16" t="str">
        <f t="shared" si="16"/>
        <v>A</v>
      </c>
      <c r="N1046" s="16">
        <f>IF(VALUE(Tabela813[[#This Row],[RED]]) &gt; 0,1,0) + IF(VALUE(J1046)&gt;0,8,IF(VALUE(I1046)&gt;0,7,IF(VALUE(H1046)&gt;0,6,IF(VALUE(G1046)&gt;0,5,IF(VALUE(F1046)&gt;0,4,IF(VALUE(E1046)&gt;0,3,IF(VALUE(D1046)&gt;0,2,1)))))))</f>
        <v>7</v>
      </c>
      <c r="O1046" s="20" t="s">
        <v>54</v>
      </c>
      <c r="P1046" s="1" t="s">
        <v>433</v>
      </c>
      <c r="Q1046" s="1"/>
      <c r="R1046" s="16"/>
      <c r="T1046" s="7" t="str">
        <f>Tabela813[[#This Row],[NR]]&amp;" - "&amp;Tabela813[[#This Row],[Especificação]]</f>
        <v>1.7.2.1.52.0.1.00 - Cota-Parte do IPI - Municípios - Principal</v>
      </c>
      <c r="U1046" s="7" t="str">
        <f>Tabela813[[#This Row],[NR]]&amp; " - "&amp;Tabela813[[#This Row],[Especificação]]</f>
        <v>1.7.2.1.52.0.1.00 - Cota-Parte do IPI - Municípios - Principal</v>
      </c>
    </row>
    <row r="1047" spans="1:21" ht="30">
      <c r="A1047" s="23"/>
      <c r="B1047" s="29"/>
      <c r="C1047" s="20" t="s">
        <v>781</v>
      </c>
      <c r="D1047" s="20" t="s">
        <v>788</v>
      </c>
      <c r="E1047" s="20" t="s">
        <v>790</v>
      </c>
      <c r="F1047" s="20" t="s">
        <v>781</v>
      </c>
      <c r="G1047" s="20" t="s">
        <v>808</v>
      </c>
      <c r="H1047" s="20" t="s">
        <v>784</v>
      </c>
      <c r="I1047" s="20" t="s">
        <v>784</v>
      </c>
      <c r="J1047" s="20" t="s">
        <v>787</v>
      </c>
      <c r="K1047" s="16" t="str">
        <f>IF(Tabela813[[#This Row],[C]]&lt;&gt;"",IF(Tabela813[[#This Row],[RED]]&lt;&gt;"",(Tabela813[[#This Row],[RED]] &amp; "."),"") &amp; CONCATENATE(Tabela813[[#This Row],[C]],".",Tabela813[[#This Row],[O]],".",Tabela813[[#This Row],[E]],".",Tabela813[[#This Row],[D1]],".",Tabela813[[#This Row],[D2]],".",Tabela813[[#This Row],[D3]],".",Tabela813[[#This Row],[T]],".",Tabela813[[#This Row],[D4]]),"")</f>
        <v>1.7.2.1.53.0.0.00</v>
      </c>
      <c r="L1047" s="21" t="s">
        <v>329</v>
      </c>
      <c r="M1047" s="16" t="str">
        <f t="shared" si="16"/>
        <v>S</v>
      </c>
      <c r="N1047" s="16">
        <f>IF(VALUE(Tabela813[[#This Row],[RED]]) &gt; 0,1,0) + IF(VALUE(J1047)&gt;0,8,IF(VALUE(I1047)&gt;0,7,IF(VALUE(H1047)&gt;0,6,IF(VALUE(G1047)&gt;0,5,IF(VALUE(F1047)&gt;0,4,IF(VALUE(E1047)&gt;0,3,IF(VALUE(D1047)&gt;0,2,1)))))))</f>
        <v>5</v>
      </c>
      <c r="O1047" s="20" t="s">
        <v>54</v>
      </c>
      <c r="P1047" s="1" t="s">
        <v>434</v>
      </c>
      <c r="Q1047" s="1"/>
      <c r="R1047" s="16"/>
      <c r="T1047" s="7" t="str">
        <f>Tabela813[[#This Row],[NR]]&amp;" - "&amp;Tabela813[[#This Row],[Especificação]]</f>
        <v>1.7.2.1.53.0.0.00 - Cota-Parte da Contribuição de Intervenção no Domínio Econômico</v>
      </c>
      <c r="U1047" s="7" t="str">
        <f>Tabela813[[#This Row],[NR]]&amp; " - "&amp;Tabela813[[#This Row],[Especificação]]</f>
        <v>1.7.2.1.53.0.0.00 - Cota-Parte da Contribuição de Intervenção no Domínio Econômico</v>
      </c>
    </row>
    <row r="1048" spans="1:21" ht="30">
      <c r="A1048" s="23"/>
      <c r="B1048" s="29"/>
      <c r="C1048" s="20" t="s">
        <v>781</v>
      </c>
      <c r="D1048" s="20" t="s">
        <v>788</v>
      </c>
      <c r="E1048" s="20" t="s">
        <v>790</v>
      </c>
      <c r="F1048" s="20" t="s">
        <v>781</v>
      </c>
      <c r="G1048" s="20" t="s">
        <v>808</v>
      </c>
      <c r="H1048" s="20" t="s">
        <v>784</v>
      </c>
      <c r="I1048" s="20" t="s">
        <v>781</v>
      </c>
      <c r="J1048" s="20" t="s">
        <v>787</v>
      </c>
      <c r="K1048" s="16" t="str">
        <f>IF(Tabela813[[#This Row],[C]]&lt;&gt;"",IF(Tabela813[[#This Row],[RED]]&lt;&gt;"",(Tabela813[[#This Row],[RED]] &amp; "."),"") &amp; CONCATENATE(Tabela813[[#This Row],[C]],".",Tabela813[[#This Row],[O]],".",Tabela813[[#This Row],[E]],".",Tabela813[[#This Row],[D1]],".",Tabela813[[#This Row],[D2]],".",Tabela813[[#This Row],[D3]],".",Tabela813[[#This Row],[T]],".",Tabela813[[#This Row],[D4]]),"")</f>
        <v>1.7.2.1.53.0.1.00</v>
      </c>
      <c r="L1048" s="21" t="s">
        <v>4158</v>
      </c>
      <c r="M1048" s="16" t="str">
        <f t="shared" si="16"/>
        <v>A</v>
      </c>
      <c r="N1048" s="16">
        <f>IF(VALUE(Tabela813[[#This Row],[RED]]) &gt; 0,1,0) + IF(VALUE(J1048)&gt;0,8,IF(VALUE(I1048)&gt;0,7,IF(VALUE(H1048)&gt;0,6,IF(VALUE(G1048)&gt;0,5,IF(VALUE(F1048)&gt;0,4,IF(VALUE(E1048)&gt;0,3,IF(VALUE(D1048)&gt;0,2,1)))))))</f>
        <v>7</v>
      </c>
      <c r="O1048" s="20" t="s">
        <v>54</v>
      </c>
      <c r="P1048" s="1" t="s">
        <v>434</v>
      </c>
      <c r="Q1048" s="1"/>
      <c r="R1048" s="16"/>
      <c r="T1048" s="7" t="str">
        <f>Tabela813[[#This Row],[NR]]&amp;" - "&amp;Tabela813[[#This Row],[Especificação]]</f>
        <v>1.7.2.1.53.0.1.00 - Cota-Parte da Contribuição de Intervenção no Domínio Econômico - Principal</v>
      </c>
      <c r="U1048" s="7" t="str">
        <f>Tabela813[[#This Row],[NR]]&amp; " - "&amp;Tabela813[[#This Row],[Especificação]]</f>
        <v>1.7.2.1.53.0.1.00 - Cota-Parte da Contribuição de Intervenção no Domínio Econômico - Principal</v>
      </c>
    </row>
    <row r="1049" spans="1:21" ht="18.75" customHeight="1">
      <c r="A1049" s="23"/>
      <c r="B1049" s="29"/>
      <c r="C1049" s="20" t="s">
        <v>781</v>
      </c>
      <c r="D1049" s="20" t="s">
        <v>788</v>
      </c>
      <c r="E1049" s="20" t="s">
        <v>790</v>
      </c>
      <c r="F1049" s="20" t="s">
        <v>781</v>
      </c>
      <c r="G1049" s="20" t="s">
        <v>810</v>
      </c>
      <c r="H1049" s="20" t="s">
        <v>784</v>
      </c>
      <c r="I1049" s="20" t="s">
        <v>784</v>
      </c>
      <c r="J1049" s="20" t="s">
        <v>787</v>
      </c>
      <c r="K1049" s="16" t="str">
        <f>IF(Tabela813[[#This Row],[C]]&lt;&gt;"",IF(Tabela813[[#This Row],[RED]]&lt;&gt;"",(Tabela813[[#This Row],[RED]] &amp; "."),"") &amp; CONCATENATE(Tabela813[[#This Row],[C]],".",Tabela813[[#This Row],[O]],".",Tabela813[[#This Row],[E]],".",Tabela813[[#This Row],[D1]],".",Tabela813[[#This Row],[D2]],".",Tabela813[[#This Row],[D3]],".",Tabela813[[#This Row],[T]],".",Tabela813[[#This Row],[D4]]),"")</f>
        <v>1.7.2.1.98.0.0.00</v>
      </c>
      <c r="L1049" s="21" t="s">
        <v>1172</v>
      </c>
      <c r="M1049" s="16" t="str">
        <f t="shared" si="16"/>
        <v>S</v>
      </c>
      <c r="N1049" s="16">
        <f>IF(VALUE(Tabela813[[#This Row],[RED]]) &gt; 0,1,0) + IF(VALUE(J1049)&gt;0,8,IF(VALUE(I1049)&gt;0,7,IF(VALUE(H1049)&gt;0,6,IF(VALUE(G1049)&gt;0,5,IF(VALUE(F1049)&gt;0,4,IF(VALUE(E1049)&gt;0,3,IF(VALUE(D1049)&gt;0,2,1)))))))</f>
        <v>5</v>
      </c>
      <c r="O1049" s="20" t="s">
        <v>54</v>
      </c>
      <c r="P1049" s="1" t="s">
        <v>1173</v>
      </c>
      <c r="Q1049" s="1"/>
      <c r="R1049" s="16"/>
      <c r="T1049" s="7" t="str">
        <f>Tabela813[[#This Row],[NR]]&amp;" - "&amp;Tabela813[[#This Row],[Especificação]]</f>
        <v>1.7.2.1.98.0.0.00 - Transferências Decorrentes de Participação em Outras Receitas de Impostos dos Estados e do Distrito Federal</v>
      </c>
      <c r="U1049" s="7" t="str">
        <f>Tabela813[[#This Row],[NR]]&amp; " - "&amp;Tabela813[[#This Row],[Especificação]]</f>
        <v>1.7.2.1.98.0.0.00 - Transferências Decorrentes de Participação em Outras Receitas de Impostos dos Estados e do Distrito Federal</v>
      </c>
    </row>
    <row r="1050" spans="1:21" ht="30">
      <c r="A1050" s="302"/>
      <c r="B1050" s="29"/>
      <c r="C1050" s="20" t="s">
        <v>781</v>
      </c>
      <c r="D1050" s="20" t="s">
        <v>788</v>
      </c>
      <c r="E1050" s="20" t="s">
        <v>790</v>
      </c>
      <c r="F1050" s="20" t="s">
        <v>781</v>
      </c>
      <c r="G1050" s="20" t="s">
        <v>810</v>
      </c>
      <c r="H1050" s="20" t="s">
        <v>784</v>
      </c>
      <c r="I1050" s="20" t="s">
        <v>781</v>
      </c>
      <c r="J1050" s="20" t="s">
        <v>787</v>
      </c>
      <c r="K1050" s="16" t="str">
        <f>IF(Tabela813[[#This Row],[C]]&lt;&gt;"",IF(Tabela813[[#This Row],[RED]]&lt;&gt;"",(Tabela813[[#This Row],[RED]] &amp; "."),"") &amp; CONCATENATE(Tabela813[[#This Row],[C]],".",Tabela813[[#This Row],[O]],".",Tabela813[[#This Row],[E]],".",Tabela813[[#This Row],[D1]],".",Tabela813[[#This Row],[D2]],".",Tabela813[[#This Row],[D3]],".",Tabela813[[#This Row],[T]],".",Tabela813[[#This Row],[D4]]),"")</f>
        <v>1.7.2.1.98.0.1.00</v>
      </c>
      <c r="L1050" s="21" t="s">
        <v>1172</v>
      </c>
      <c r="M1050" s="16" t="str">
        <f t="shared" si="16"/>
        <v>A</v>
      </c>
      <c r="N1050" s="16">
        <f>IF(VALUE(Tabela813[[#This Row],[RED]]) &gt; 0,1,0) + IF(VALUE(J1050)&gt;0,8,IF(VALUE(I1050)&gt;0,7,IF(VALUE(H1050)&gt;0,6,IF(VALUE(G1050)&gt;0,5,IF(VALUE(F1050)&gt;0,4,IF(VALUE(E1050)&gt;0,3,IF(VALUE(D1050)&gt;0,2,1)))))))</f>
        <v>7</v>
      </c>
      <c r="O1050" s="20" t="s">
        <v>54</v>
      </c>
      <c r="P1050" s="1" t="s">
        <v>1173</v>
      </c>
      <c r="Q1050" s="1"/>
      <c r="R1050" s="16"/>
      <c r="T1050" s="7" t="str">
        <f>Tabela813[[#This Row],[NR]]&amp;" - "&amp;Tabela813[[#This Row],[Especificação]]</f>
        <v>1.7.2.1.98.0.1.00 - Transferências Decorrentes de Participação em Outras Receitas de Impostos dos Estados e do Distrito Federal</v>
      </c>
      <c r="U1050" s="7" t="str">
        <f>Tabela813[[#This Row],[NR]]&amp; " - "&amp;Tabela813[[#This Row],[Especificação]]</f>
        <v>1.7.2.1.98.0.1.00 - Transferências Decorrentes de Participação em Outras Receitas de Impostos dos Estados e do Distrito Federal</v>
      </c>
    </row>
    <row r="1051" spans="1:21" ht="30">
      <c r="A1051" s="302"/>
      <c r="B1051" s="30"/>
      <c r="C1051" s="20" t="s">
        <v>781</v>
      </c>
      <c r="D1051" s="20" t="s">
        <v>788</v>
      </c>
      <c r="E1051" s="20" t="s">
        <v>790</v>
      </c>
      <c r="F1051" s="20" t="s">
        <v>790</v>
      </c>
      <c r="G1051" s="20" t="s">
        <v>787</v>
      </c>
      <c r="H1051" s="20" t="s">
        <v>784</v>
      </c>
      <c r="I1051" s="20" t="s">
        <v>784</v>
      </c>
      <c r="J1051" s="20" t="s">
        <v>787</v>
      </c>
      <c r="K1051" s="16" t="str">
        <f>IF(Tabela813[[#This Row],[C]]&lt;&gt;"",IF(Tabela813[[#This Row],[RED]]&lt;&gt;"",(Tabela813[[#This Row],[RED]] &amp; "."),"") &amp; CONCATENATE(Tabela813[[#This Row],[C]],".",Tabela813[[#This Row],[O]],".",Tabela813[[#This Row],[E]],".",Tabela813[[#This Row],[D1]],".",Tabela813[[#This Row],[D2]],".",Tabela813[[#This Row],[D3]],".",Tabela813[[#This Row],[T]],".",Tabela813[[#This Row],[D4]]),"")</f>
        <v>1.7.2.2.00.0.0.00</v>
      </c>
      <c r="L1051" s="21" t="s">
        <v>2496</v>
      </c>
      <c r="M1051" s="16" t="str">
        <f t="shared" si="16"/>
        <v>S</v>
      </c>
      <c r="N1051" s="16">
        <f>IF(VALUE(Tabela813[[#This Row],[RED]]) &gt; 0,1,0) + IF(VALUE(J1051)&gt;0,8,IF(VALUE(I1051)&gt;0,7,IF(VALUE(H1051)&gt;0,6,IF(VALUE(G1051)&gt;0,5,IF(VALUE(F1051)&gt;0,4,IF(VALUE(E1051)&gt;0,3,IF(VALUE(D1051)&gt;0,2,1)))))))</f>
        <v>4</v>
      </c>
      <c r="O1051" s="20" t="s">
        <v>44</v>
      </c>
      <c r="P1051" s="1" t="s">
        <v>2749</v>
      </c>
      <c r="Q1051" s="1"/>
      <c r="R1051" s="16"/>
      <c r="T1051" s="7" t="str">
        <f>Tabela813[[#This Row],[NR]]&amp;" - "&amp;Tabela813[[#This Row],[Especificação]]</f>
        <v>1.7.2.2.00.0.0.00 - Transferências das Compensações Financeiras Pela Exploração de Recursos Naturais</v>
      </c>
      <c r="U1051" s="7" t="str">
        <f>Tabela813[[#This Row],[NR]]&amp; " - "&amp;Tabela813[[#This Row],[Especificação]]</f>
        <v>1.7.2.2.00.0.0.00 - Transferências das Compensações Financeiras Pela Exploração de Recursos Naturais</v>
      </c>
    </row>
    <row r="1052" spans="1:21">
      <c r="A1052" s="23"/>
      <c r="B1052" s="30"/>
      <c r="C1052" s="20" t="s">
        <v>781</v>
      </c>
      <c r="D1052" s="20" t="s">
        <v>788</v>
      </c>
      <c r="E1052" s="20" t="s">
        <v>790</v>
      </c>
      <c r="F1052" s="20" t="s">
        <v>790</v>
      </c>
      <c r="G1052" s="20" t="s">
        <v>807</v>
      </c>
      <c r="H1052" s="20" t="s">
        <v>784</v>
      </c>
      <c r="I1052" s="20" t="s">
        <v>784</v>
      </c>
      <c r="J1052" s="20" t="s">
        <v>787</v>
      </c>
      <c r="K1052" s="16" t="str">
        <f>IF(Tabela813[[#This Row],[C]]&lt;&gt;"",IF(Tabela813[[#This Row],[RED]]&lt;&gt;"",(Tabela813[[#This Row],[RED]] &amp; "."),"") &amp; CONCATENATE(Tabela813[[#This Row],[C]],".",Tabela813[[#This Row],[O]],".",Tabela813[[#This Row],[E]],".",Tabela813[[#This Row],[D1]],".",Tabela813[[#This Row],[D2]],".",Tabela813[[#This Row],[D3]],".",Tabela813[[#This Row],[T]],".",Tabela813[[#This Row],[D4]]),"")</f>
        <v>1.7.2.2.50.0.0.00</v>
      </c>
      <c r="L1052" s="21" t="s">
        <v>4234</v>
      </c>
      <c r="M1052" s="16" t="str">
        <f t="shared" si="16"/>
        <v>S</v>
      </c>
      <c r="N1052" s="16">
        <f>IF(VALUE(Tabela813[[#This Row],[RED]]) &gt; 0,1,0) + IF(VALUE(J1052)&gt;0,8,IF(VALUE(I1052)&gt;0,7,IF(VALUE(H1052)&gt;0,6,IF(VALUE(G1052)&gt;0,5,IF(VALUE(F1052)&gt;0,4,IF(VALUE(E1052)&gt;0,3,IF(VALUE(D1052)&gt;0,2,1)))))))</f>
        <v>5</v>
      </c>
      <c r="O1052" s="20" t="s">
        <v>54</v>
      </c>
      <c r="P1052" s="1" t="s">
        <v>435</v>
      </c>
      <c r="Q1052" s="1"/>
      <c r="R1052" s="16"/>
      <c r="T1052" s="7" t="str">
        <f>Tabela813[[#This Row],[NR]]&amp;" - "&amp;Tabela813[[#This Row],[Especificação]]</f>
        <v>1.7.2.2.50.0.0.00 - Cota-Parte da Compensação Financeira de Recursos Hídricos</v>
      </c>
      <c r="U1052" s="7" t="str">
        <f>Tabela813[[#This Row],[NR]]&amp; " - "&amp;Tabela813[[#This Row],[Especificação]]</f>
        <v>1.7.2.2.50.0.0.00 - Cota-Parte da Compensação Financeira de Recursos Hídricos</v>
      </c>
    </row>
    <row r="1053" spans="1:21">
      <c r="A1053" s="7"/>
      <c r="B1053" s="30"/>
      <c r="C1053" s="20" t="s">
        <v>781</v>
      </c>
      <c r="D1053" s="20" t="s">
        <v>788</v>
      </c>
      <c r="E1053" s="20" t="s">
        <v>790</v>
      </c>
      <c r="F1053" s="20" t="s">
        <v>790</v>
      </c>
      <c r="G1053" s="20" t="s">
        <v>807</v>
      </c>
      <c r="H1053" s="20" t="s">
        <v>784</v>
      </c>
      <c r="I1053" s="20" t="s">
        <v>781</v>
      </c>
      <c r="J1053" s="20" t="s">
        <v>787</v>
      </c>
      <c r="K1053" s="16" t="str">
        <f>IF(Tabela813[[#This Row],[C]]&lt;&gt;"",IF(Tabela813[[#This Row],[RED]]&lt;&gt;"",(Tabela813[[#This Row],[RED]] &amp; "."),"") &amp; CONCATENATE(Tabela813[[#This Row],[C]],".",Tabela813[[#This Row],[O]],".",Tabela813[[#This Row],[E]],".",Tabela813[[#This Row],[D1]],".",Tabela813[[#This Row],[D2]],".",Tabela813[[#This Row],[D3]],".",Tabela813[[#This Row],[T]],".",Tabela813[[#This Row],[D4]]),"")</f>
        <v>1.7.2.2.50.0.1.00</v>
      </c>
      <c r="L1053" s="21" t="s">
        <v>4235</v>
      </c>
      <c r="M1053" s="16" t="str">
        <f t="shared" si="16"/>
        <v>A</v>
      </c>
      <c r="N1053" s="16">
        <f>IF(VALUE(Tabela813[[#This Row],[RED]]) &gt; 0,1,0) + IF(VALUE(J1053)&gt;0,8,IF(VALUE(I1053)&gt;0,7,IF(VALUE(H1053)&gt;0,6,IF(VALUE(G1053)&gt;0,5,IF(VALUE(F1053)&gt;0,4,IF(VALUE(E1053)&gt;0,3,IF(VALUE(D1053)&gt;0,2,1)))))))</f>
        <v>7</v>
      </c>
      <c r="O1053" s="20" t="s">
        <v>54</v>
      </c>
      <c r="P1053" s="1" t="s">
        <v>435</v>
      </c>
      <c r="Q1053" s="1"/>
      <c r="R1053" s="16"/>
      <c r="T1053" s="7" t="str">
        <f>Tabela813[[#This Row],[NR]]&amp;" - "&amp;Tabela813[[#This Row],[Especificação]]</f>
        <v>1.7.2.2.50.0.1.00 - Cota-Parte da Compensação Financeira de Recursos Hídricos - Principal</v>
      </c>
      <c r="U1053" s="7" t="str">
        <f>Tabela813[[#This Row],[NR]]&amp; " - "&amp;Tabela813[[#This Row],[Especificação]]</f>
        <v>1.7.2.2.50.0.1.00 - Cota-Parte da Compensação Financeira de Recursos Hídricos - Principal</v>
      </c>
    </row>
    <row r="1054" spans="1:21">
      <c r="A1054" s="23"/>
      <c r="B1054" s="29"/>
      <c r="C1054" s="20" t="s">
        <v>781</v>
      </c>
      <c r="D1054" s="20" t="s">
        <v>788</v>
      </c>
      <c r="E1054" s="20" t="s">
        <v>790</v>
      </c>
      <c r="F1054" s="20" t="s">
        <v>790</v>
      </c>
      <c r="G1054" s="20" t="s">
        <v>809</v>
      </c>
      <c r="H1054" s="20" t="s">
        <v>784</v>
      </c>
      <c r="I1054" s="20" t="s">
        <v>784</v>
      </c>
      <c r="J1054" s="20" t="s">
        <v>787</v>
      </c>
      <c r="K1054" s="16" t="str">
        <f>IF(Tabela813[[#This Row],[C]]&lt;&gt;"",IF(Tabela813[[#This Row],[RED]]&lt;&gt;"",(Tabela813[[#This Row],[RED]] &amp; "."),"") &amp; CONCATENATE(Tabela813[[#This Row],[C]],".",Tabela813[[#This Row],[O]],".",Tabela813[[#This Row],[E]],".",Tabela813[[#This Row],[D1]],".",Tabela813[[#This Row],[D2]],".",Tabela813[[#This Row],[D3]],".",Tabela813[[#This Row],[T]],".",Tabela813[[#This Row],[D4]]),"")</f>
        <v>1.7.2.2.51.0.0.00</v>
      </c>
      <c r="L1054" s="21" t="s">
        <v>4236</v>
      </c>
      <c r="M1054" s="16" t="str">
        <f t="shared" si="16"/>
        <v>S</v>
      </c>
      <c r="N1054" s="16">
        <f>IF(VALUE(Tabela813[[#This Row],[RED]]) &gt; 0,1,0) + IF(VALUE(J1054)&gt;0,8,IF(VALUE(I1054)&gt;0,7,IF(VALUE(H1054)&gt;0,6,IF(VALUE(G1054)&gt;0,5,IF(VALUE(F1054)&gt;0,4,IF(VALUE(E1054)&gt;0,3,IF(VALUE(D1054)&gt;0,2,1)))))))</f>
        <v>5</v>
      </c>
      <c r="O1054" s="20" t="s">
        <v>54</v>
      </c>
      <c r="P1054" s="1" t="s">
        <v>436</v>
      </c>
      <c r="Q1054" s="1"/>
      <c r="R1054" s="16"/>
      <c r="T1054" s="7" t="str">
        <f>Tabela813[[#This Row],[NR]]&amp;" - "&amp;Tabela813[[#This Row],[Especificação]]</f>
        <v>1.7.2.2.51.0.0.00 - Cota-Parte da Compensação Financeira de Recursos Minerais - Cfem</v>
      </c>
      <c r="U1054" s="7" t="str">
        <f>Tabela813[[#This Row],[NR]]&amp; " - "&amp;Tabela813[[#This Row],[Especificação]]</f>
        <v>1.7.2.2.51.0.0.00 - Cota-Parte da Compensação Financeira de Recursos Minerais - Cfem</v>
      </c>
    </row>
    <row r="1055" spans="1:21" ht="30">
      <c r="A1055" s="23"/>
      <c r="B1055" s="63"/>
      <c r="C1055" s="20" t="s">
        <v>781</v>
      </c>
      <c r="D1055" s="20" t="s">
        <v>788</v>
      </c>
      <c r="E1055" s="20" t="s">
        <v>790</v>
      </c>
      <c r="F1055" s="20" t="s">
        <v>790</v>
      </c>
      <c r="G1055" s="20" t="s">
        <v>809</v>
      </c>
      <c r="H1055" s="20" t="s">
        <v>784</v>
      </c>
      <c r="I1055" s="20" t="s">
        <v>781</v>
      </c>
      <c r="J1055" s="20" t="s">
        <v>787</v>
      </c>
      <c r="K1055" s="16" t="str">
        <f>IF(Tabela813[[#This Row],[C]]&lt;&gt;"",IF(Tabela813[[#This Row],[RED]]&lt;&gt;"",(Tabela813[[#This Row],[RED]] &amp; "."),"") &amp; CONCATENATE(Tabela813[[#This Row],[C]],".",Tabela813[[#This Row],[O]],".",Tabela813[[#This Row],[E]],".",Tabela813[[#This Row],[D1]],".",Tabela813[[#This Row],[D2]],".",Tabela813[[#This Row],[D3]],".",Tabela813[[#This Row],[T]],".",Tabela813[[#This Row],[D4]]),"")</f>
        <v>1.7.2.2.51.0.1.00</v>
      </c>
      <c r="L1055" s="21" t="s">
        <v>4237</v>
      </c>
      <c r="M1055" s="16" t="str">
        <f t="shared" si="16"/>
        <v>A</v>
      </c>
      <c r="N1055" s="16">
        <f>IF(VALUE(Tabela813[[#This Row],[RED]]) &gt; 0,1,0) + IF(VALUE(J1055)&gt;0,8,IF(VALUE(I1055)&gt;0,7,IF(VALUE(H1055)&gt;0,6,IF(VALUE(G1055)&gt;0,5,IF(VALUE(F1055)&gt;0,4,IF(VALUE(E1055)&gt;0,3,IF(VALUE(D1055)&gt;0,2,1)))))))</f>
        <v>7</v>
      </c>
      <c r="O1055" s="20" t="s">
        <v>54</v>
      </c>
      <c r="P1055" s="1" t="s">
        <v>436</v>
      </c>
      <c r="Q1055" s="1"/>
      <c r="R1055" s="16"/>
      <c r="T1055" s="7" t="str">
        <f>Tabela813[[#This Row],[NR]]&amp;" - "&amp;Tabela813[[#This Row],[Especificação]]</f>
        <v>1.7.2.2.51.0.1.00 - Cota-Parte da Compensação Financeira de Recursos Minerais - Cfem - Principal</v>
      </c>
      <c r="U1055" s="7" t="str">
        <f>Tabela813[[#This Row],[NR]]&amp; " - "&amp;Tabela813[[#This Row],[Especificação]]</f>
        <v>1.7.2.2.51.0.1.00 - Cota-Parte da Compensação Financeira de Recursos Minerais - Cfem - Principal</v>
      </c>
    </row>
    <row r="1056" spans="1:21">
      <c r="A1056" s="302"/>
      <c r="B1056" s="29"/>
      <c r="C1056" s="20" t="s">
        <v>781</v>
      </c>
      <c r="D1056" s="20" t="s">
        <v>788</v>
      </c>
      <c r="E1056" s="20" t="s">
        <v>790</v>
      </c>
      <c r="F1056" s="20" t="s">
        <v>790</v>
      </c>
      <c r="G1056" s="20" t="s">
        <v>811</v>
      </c>
      <c r="H1056" s="20" t="s">
        <v>784</v>
      </c>
      <c r="I1056" s="20" t="s">
        <v>784</v>
      </c>
      <c r="J1056" s="20" t="s">
        <v>787</v>
      </c>
      <c r="K1056" s="16" t="str">
        <f>IF(Tabela813[[#This Row],[C]]&lt;&gt;"",IF(Tabela813[[#This Row],[RED]]&lt;&gt;"",(Tabela813[[#This Row],[RED]] &amp; "."),"") &amp; CONCATENATE(Tabela813[[#This Row],[C]],".",Tabela813[[#This Row],[O]],".",Tabela813[[#This Row],[E]],".",Tabela813[[#This Row],[D1]],".",Tabela813[[#This Row],[D2]],".",Tabela813[[#This Row],[D3]],".",Tabela813[[#This Row],[T]],".",Tabela813[[#This Row],[D4]]),"")</f>
        <v>1.7.2.2.52.0.0.00</v>
      </c>
      <c r="L1056" s="21" t="s">
        <v>4238</v>
      </c>
      <c r="M1056" s="16" t="str">
        <f t="shared" si="16"/>
        <v>S</v>
      </c>
      <c r="N1056" s="16">
        <f>IF(VALUE(Tabela813[[#This Row],[RED]]) &gt; 0,1,0) + IF(VALUE(J1056)&gt;0,8,IF(VALUE(I1056)&gt;0,7,IF(VALUE(H1056)&gt;0,6,IF(VALUE(G1056)&gt;0,5,IF(VALUE(F1056)&gt;0,4,IF(VALUE(E1056)&gt;0,3,IF(VALUE(D1056)&gt;0,2,1)))))))</f>
        <v>5</v>
      </c>
      <c r="O1056" s="20" t="s">
        <v>54</v>
      </c>
      <c r="P1056" s="1" t="s">
        <v>437</v>
      </c>
      <c r="Q1056" s="1"/>
      <c r="R1056" s="16"/>
      <c r="T1056" s="7" t="str">
        <f>Tabela813[[#This Row],[NR]]&amp;" - "&amp;Tabela813[[#This Row],[Especificação]]</f>
        <v>1.7.2.2.52.0.0.00 - Cota-Parte Royalties - Compensação Financeira Pela Produção do Petróleo</v>
      </c>
      <c r="U1056" s="7" t="str">
        <f>Tabela813[[#This Row],[NR]]&amp; " - "&amp;Tabela813[[#This Row],[Especificação]]</f>
        <v>1.7.2.2.52.0.0.00 - Cota-Parte Royalties - Compensação Financeira Pela Produção do Petróleo</v>
      </c>
    </row>
    <row r="1057" spans="1:21" ht="30">
      <c r="A1057" s="302"/>
      <c r="B1057" s="120"/>
      <c r="C1057" s="20" t="s">
        <v>781</v>
      </c>
      <c r="D1057" s="20" t="s">
        <v>788</v>
      </c>
      <c r="E1057" s="20" t="s">
        <v>790</v>
      </c>
      <c r="F1057" s="20" t="s">
        <v>790</v>
      </c>
      <c r="G1057" s="20" t="s">
        <v>811</v>
      </c>
      <c r="H1057" s="20" t="s">
        <v>784</v>
      </c>
      <c r="I1057" s="20" t="s">
        <v>781</v>
      </c>
      <c r="J1057" s="20" t="s">
        <v>787</v>
      </c>
      <c r="K1057" s="16" t="str">
        <f>IF(Tabela813[[#This Row],[C]]&lt;&gt;"",IF(Tabela813[[#This Row],[RED]]&lt;&gt;"",(Tabela813[[#This Row],[RED]] &amp; "."),"") &amp; CONCATENATE(Tabela813[[#This Row],[C]],".",Tabela813[[#This Row],[O]],".",Tabela813[[#This Row],[E]],".",Tabela813[[#This Row],[D1]],".",Tabela813[[#This Row],[D2]],".",Tabela813[[#This Row],[D3]],".",Tabela813[[#This Row],[T]],".",Tabela813[[#This Row],[D4]]),"")</f>
        <v>1.7.2.2.52.0.1.00</v>
      </c>
      <c r="L1057" s="21" t="s">
        <v>4239</v>
      </c>
      <c r="M1057" s="16" t="str">
        <f t="shared" si="16"/>
        <v>A</v>
      </c>
      <c r="N1057" s="16">
        <f>IF(VALUE(Tabela813[[#This Row],[RED]]) &gt; 0,1,0) + IF(VALUE(J1057)&gt;0,8,IF(VALUE(I1057)&gt;0,7,IF(VALUE(H1057)&gt;0,6,IF(VALUE(G1057)&gt;0,5,IF(VALUE(F1057)&gt;0,4,IF(VALUE(E1057)&gt;0,3,IF(VALUE(D1057)&gt;0,2,1)))))))</f>
        <v>7</v>
      </c>
      <c r="O1057" s="20" t="s">
        <v>54</v>
      </c>
      <c r="P1057" s="1" t="s">
        <v>437</v>
      </c>
      <c r="Q1057" s="1"/>
      <c r="R1057" s="16"/>
      <c r="T1057" s="7" t="str">
        <f>Tabela813[[#This Row],[NR]]&amp;" - "&amp;Tabela813[[#This Row],[Especificação]]</f>
        <v>1.7.2.2.52.0.1.00 - Cota-Parte Royalties - Compensação Financeira Pela Produção do Petróleo - Principal</v>
      </c>
      <c r="U1057" s="7" t="str">
        <f>Tabela813[[#This Row],[NR]]&amp; " - "&amp;Tabela813[[#This Row],[Especificação]]</f>
        <v>1.7.2.2.52.0.1.00 - Cota-Parte Royalties - Compensação Financeira Pela Produção do Petróleo - Principal</v>
      </c>
    </row>
    <row r="1058" spans="1:21">
      <c r="A1058" s="7"/>
      <c r="B1058" s="29"/>
      <c r="C1058" s="20" t="s">
        <v>781</v>
      </c>
      <c r="D1058" s="20" t="s">
        <v>788</v>
      </c>
      <c r="E1058" s="20" t="s">
        <v>790</v>
      </c>
      <c r="F1058" s="20" t="s">
        <v>790</v>
      </c>
      <c r="G1058" s="20" t="s">
        <v>808</v>
      </c>
      <c r="H1058" s="20" t="s">
        <v>784</v>
      </c>
      <c r="I1058" s="20" t="s">
        <v>784</v>
      </c>
      <c r="J1058" s="20" t="s">
        <v>787</v>
      </c>
      <c r="K1058" s="16" t="str">
        <f>IF(Tabela813[[#This Row],[C]]&lt;&gt;"",IF(Tabela813[[#This Row],[RED]]&lt;&gt;"",(Tabela813[[#This Row],[RED]] &amp; "."),"") &amp; CONCATENATE(Tabela813[[#This Row],[C]],".",Tabela813[[#This Row],[O]],".",Tabela813[[#This Row],[E]],".",Tabela813[[#This Row],[D1]],".",Tabela813[[#This Row],[D2]],".",Tabela813[[#This Row],[D3]],".",Tabela813[[#This Row],[T]],".",Tabela813[[#This Row],[D4]]),"")</f>
        <v>1.7.2.2.53.0.0.00</v>
      </c>
      <c r="L1058" s="21" t="s">
        <v>438</v>
      </c>
      <c r="M1058" s="16" t="str">
        <f t="shared" si="16"/>
        <v>S</v>
      </c>
      <c r="N1058" s="16">
        <f>IF(VALUE(Tabela813[[#This Row],[RED]]) &gt; 0,1,0) + IF(VALUE(J1058)&gt;0,8,IF(VALUE(I1058)&gt;0,7,IF(VALUE(H1058)&gt;0,6,IF(VALUE(G1058)&gt;0,5,IF(VALUE(F1058)&gt;0,4,IF(VALUE(E1058)&gt;0,3,IF(VALUE(D1058)&gt;0,2,1)))))))</f>
        <v>5</v>
      </c>
      <c r="O1058" s="20" t="s">
        <v>54</v>
      </c>
      <c r="P1058" s="1" t="s">
        <v>439</v>
      </c>
      <c r="Q1058" s="1"/>
      <c r="R1058" s="16"/>
      <c r="T1058" s="7" t="str">
        <f>Tabela813[[#This Row],[NR]]&amp;" - "&amp;Tabela813[[#This Row],[Especificação]]</f>
        <v>1.7.2.2.53.0.0.00 - Outras Transferências Decorrentes de Compensações Financeiras</v>
      </c>
      <c r="U1058" s="7" t="str">
        <f>Tabela813[[#This Row],[NR]]&amp; " - "&amp;Tabela813[[#This Row],[Especificação]]</f>
        <v>1.7.2.2.53.0.0.00 - Outras Transferências Decorrentes de Compensações Financeiras</v>
      </c>
    </row>
    <row r="1059" spans="1:21">
      <c r="A1059" s="23"/>
      <c r="B1059" s="29"/>
      <c r="C1059" s="20" t="s">
        <v>781</v>
      </c>
      <c r="D1059" s="20" t="s">
        <v>788</v>
      </c>
      <c r="E1059" s="20" t="s">
        <v>790</v>
      </c>
      <c r="F1059" s="20" t="s">
        <v>790</v>
      </c>
      <c r="G1059" s="20" t="s">
        <v>808</v>
      </c>
      <c r="H1059" s="20" t="s">
        <v>784</v>
      </c>
      <c r="I1059" s="20" t="s">
        <v>781</v>
      </c>
      <c r="J1059" s="20" t="s">
        <v>787</v>
      </c>
      <c r="K1059" s="16" t="str">
        <f>IF(Tabela813[[#This Row],[C]]&lt;&gt;"",IF(Tabela813[[#This Row],[RED]]&lt;&gt;"",(Tabela813[[#This Row],[RED]] &amp; "."),"") &amp; CONCATENATE(Tabela813[[#This Row],[C]],".",Tabela813[[#This Row],[O]],".",Tabela813[[#This Row],[E]],".",Tabela813[[#This Row],[D1]],".",Tabela813[[#This Row],[D2]],".",Tabela813[[#This Row],[D3]],".",Tabela813[[#This Row],[T]],".",Tabela813[[#This Row],[D4]]),"")</f>
        <v>1.7.2.2.53.0.1.00</v>
      </c>
      <c r="L1059" s="21" t="s">
        <v>777</v>
      </c>
      <c r="M1059" s="16" t="str">
        <f t="shared" si="16"/>
        <v>A</v>
      </c>
      <c r="N1059" s="16">
        <f>IF(VALUE(Tabela813[[#This Row],[RED]]) &gt; 0,1,0) + IF(VALUE(J1059)&gt;0,8,IF(VALUE(I1059)&gt;0,7,IF(VALUE(H1059)&gt;0,6,IF(VALUE(G1059)&gt;0,5,IF(VALUE(F1059)&gt;0,4,IF(VALUE(E1059)&gt;0,3,IF(VALUE(D1059)&gt;0,2,1)))))))</f>
        <v>7</v>
      </c>
      <c r="O1059" s="20" t="s">
        <v>54</v>
      </c>
      <c r="P1059" s="1" t="s">
        <v>439</v>
      </c>
      <c r="Q1059" s="1"/>
      <c r="R1059" s="16"/>
      <c r="T1059" s="7" t="str">
        <f>Tabela813[[#This Row],[NR]]&amp;" - "&amp;Tabela813[[#This Row],[Especificação]]</f>
        <v>1.7.2.2.53.0.1.00 - Outras Transferências Decorrentes de Compensações Financeiras - Principal</v>
      </c>
      <c r="U1059" s="7" t="str">
        <f>Tabela813[[#This Row],[NR]]&amp; " - "&amp;Tabela813[[#This Row],[Especificação]]</f>
        <v>1.7.2.2.53.0.1.00 - Outras Transferências Decorrentes de Compensações Financeiras - Principal</v>
      </c>
    </row>
    <row r="1060" spans="1:21">
      <c r="A1060" s="7"/>
      <c r="B1060" s="29"/>
      <c r="C1060" s="20" t="s">
        <v>781</v>
      </c>
      <c r="D1060" s="20" t="s">
        <v>788</v>
      </c>
      <c r="E1060" s="20" t="s">
        <v>790</v>
      </c>
      <c r="F1060" s="20" t="s">
        <v>782</v>
      </c>
      <c r="G1060" s="20" t="s">
        <v>787</v>
      </c>
      <c r="H1060" s="20" t="s">
        <v>784</v>
      </c>
      <c r="I1060" s="20" t="s">
        <v>784</v>
      </c>
      <c r="J1060" s="20" t="s">
        <v>787</v>
      </c>
      <c r="K1060" s="16" t="str">
        <f>IF(Tabela813[[#This Row],[C]]&lt;&gt;"",IF(Tabela813[[#This Row],[RED]]&lt;&gt;"",(Tabela813[[#This Row],[RED]] &amp; "."),"") &amp; CONCATENATE(Tabela813[[#This Row],[C]],".",Tabela813[[#This Row],[O]],".",Tabela813[[#This Row],[E]],".",Tabela813[[#This Row],[D1]],".",Tabela813[[#This Row],[D2]],".",Tabela813[[#This Row],[D3]],".",Tabela813[[#This Row],[T]],".",Tabela813[[#This Row],[D4]]),"")</f>
        <v>1.7.2.3.00.0.0.00</v>
      </c>
      <c r="L1060" s="21" t="s">
        <v>679</v>
      </c>
      <c r="M1060" s="16" t="str">
        <f t="shared" si="16"/>
        <v>S</v>
      </c>
      <c r="N1060" s="16">
        <f>IF(VALUE(Tabela813[[#This Row],[RED]]) &gt; 0,1,0) + IF(VALUE(J1060)&gt;0,8,IF(VALUE(I1060)&gt;0,7,IF(VALUE(H1060)&gt;0,6,IF(VALUE(G1060)&gt;0,5,IF(VALUE(F1060)&gt;0,4,IF(VALUE(E1060)&gt;0,3,IF(VALUE(D1060)&gt;0,2,1)))))))</f>
        <v>4</v>
      </c>
      <c r="O1060" s="20" t="s">
        <v>44</v>
      </c>
      <c r="P1060" s="1" t="s">
        <v>1174</v>
      </c>
      <c r="Q1060" s="1"/>
      <c r="R1060" s="16"/>
      <c r="T1060" s="7" t="str">
        <f>Tabela813[[#This Row],[NR]]&amp;" - "&amp;Tabela813[[#This Row],[Especificação]]</f>
        <v>1.7.2.3.00.0.0.00 - Transferências de Recursos do Sistema Único de Saúde - SUS</v>
      </c>
      <c r="U1060" s="7" t="str">
        <f>Tabela813[[#This Row],[NR]]&amp; " - "&amp;Tabela813[[#This Row],[Especificação]]</f>
        <v>1.7.2.3.00.0.0.00 - Transferências de Recursos do Sistema Único de Saúde - SUS</v>
      </c>
    </row>
    <row r="1061" spans="1:21">
      <c r="A1061" s="23"/>
      <c r="B1061" s="29"/>
      <c r="C1061" s="20" t="s">
        <v>781</v>
      </c>
      <c r="D1061" s="20" t="s">
        <v>788</v>
      </c>
      <c r="E1061" s="20" t="s">
        <v>790</v>
      </c>
      <c r="F1061" s="20" t="s">
        <v>782</v>
      </c>
      <c r="G1061" s="20" t="s">
        <v>807</v>
      </c>
      <c r="H1061" s="20" t="s">
        <v>784</v>
      </c>
      <c r="I1061" s="20" t="s">
        <v>784</v>
      </c>
      <c r="J1061" s="20" t="s">
        <v>787</v>
      </c>
      <c r="K1061" s="16" t="str">
        <f>IF(Tabela813[[#This Row],[C]]&lt;&gt;"",IF(Tabela813[[#This Row],[RED]]&lt;&gt;"",(Tabela813[[#This Row],[RED]] &amp; "."),"") &amp; CONCATENATE(Tabela813[[#This Row],[C]],".",Tabela813[[#This Row],[O]],".",Tabela813[[#This Row],[E]],".",Tabela813[[#This Row],[D1]],".",Tabela813[[#This Row],[D2]],".",Tabela813[[#This Row],[D3]],".",Tabela813[[#This Row],[T]],".",Tabela813[[#This Row],[D4]]),"")</f>
        <v>1.7.2.3.50.0.0.00</v>
      </c>
      <c r="L1061" s="21" t="s">
        <v>679</v>
      </c>
      <c r="M1061" s="16" t="str">
        <f t="shared" si="16"/>
        <v>S</v>
      </c>
      <c r="N1061" s="16">
        <f>IF(VALUE(Tabela813[[#This Row],[RED]]) &gt; 0,1,0) + IF(VALUE(J1061)&gt;0,8,IF(VALUE(I1061)&gt;0,7,IF(VALUE(H1061)&gt;0,6,IF(VALUE(G1061)&gt;0,5,IF(VALUE(F1061)&gt;0,4,IF(VALUE(E1061)&gt;0,3,IF(VALUE(D1061)&gt;0,2,1)))))))</f>
        <v>5</v>
      </c>
      <c r="O1061" s="20" t="s">
        <v>54</v>
      </c>
      <c r="P1061" s="1" t="s">
        <v>1175</v>
      </c>
      <c r="Q1061" s="1"/>
      <c r="R1061" s="16"/>
      <c r="T1061" s="7" t="str">
        <f>Tabela813[[#This Row],[NR]]&amp;" - "&amp;Tabela813[[#This Row],[Especificação]]</f>
        <v>1.7.2.3.50.0.0.00 - Transferências de Recursos do Sistema Único de Saúde - SUS</v>
      </c>
      <c r="U1061" s="7" t="str">
        <f>Tabela813[[#This Row],[NR]]&amp; " - "&amp;Tabela813[[#This Row],[Especificação]]</f>
        <v>1.7.2.3.50.0.0.00 - Transferências de Recursos do Sistema Único de Saúde - SUS</v>
      </c>
    </row>
    <row r="1062" spans="1:21">
      <c r="A1062" s="7"/>
      <c r="B1062" s="29"/>
      <c r="C1062" s="20" t="s">
        <v>781</v>
      </c>
      <c r="D1062" s="20" t="s">
        <v>788</v>
      </c>
      <c r="E1062" s="20" t="s">
        <v>790</v>
      </c>
      <c r="F1062" s="20" t="s">
        <v>782</v>
      </c>
      <c r="G1062" s="20" t="s">
        <v>807</v>
      </c>
      <c r="H1062" s="20" t="s">
        <v>784</v>
      </c>
      <c r="I1062" s="20" t="s">
        <v>781</v>
      </c>
      <c r="J1062" s="20" t="s">
        <v>787</v>
      </c>
      <c r="K1062" s="16" t="str">
        <f>IF(Tabela813[[#This Row],[C]]&lt;&gt;"",IF(Tabela813[[#This Row],[RED]]&lt;&gt;"",(Tabela813[[#This Row],[RED]] &amp; "."),"") &amp; CONCATENATE(Tabela813[[#This Row],[C]],".",Tabela813[[#This Row],[O]],".",Tabela813[[#This Row],[E]],".",Tabela813[[#This Row],[D1]],".",Tabela813[[#This Row],[D2]],".",Tabela813[[#This Row],[D3]],".",Tabela813[[#This Row],[T]],".",Tabela813[[#This Row],[D4]]),"")</f>
        <v>1.7.2.3.50.0.1.00</v>
      </c>
      <c r="L1062" s="21" t="s">
        <v>2566</v>
      </c>
      <c r="M1062" s="16" t="str">
        <f t="shared" si="16"/>
        <v>S</v>
      </c>
      <c r="N1062" s="16">
        <f>IF(VALUE(Tabela813[[#This Row],[RED]]) &gt; 0,1,0) + IF(VALUE(J1062)&gt;0,8,IF(VALUE(I1062)&gt;0,7,IF(VALUE(H1062)&gt;0,6,IF(VALUE(G1062)&gt;0,5,IF(VALUE(F1062)&gt;0,4,IF(VALUE(E1062)&gt;0,3,IF(VALUE(D1062)&gt;0,2,1)))))))</f>
        <v>7</v>
      </c>
      <c r="O1062" s="20" t="s">
        <v>54</v>
      </c>
      <c r="P1062" s="1" t="s">
        <v>1175</v>
      </c>
      <c r="Q1062" s="1"/>
      <c r="R1062" s="16"/>
      <c r="T1062" s="7" t="str">
        <f>Tabela813[[#This Row],[NR]]&amp;" - "&amp;Tabela813[[#This Row],[Especificação]]</f>
        <v>1.7.2.3.50.0.1.00 - Transferências de Recursos do Sistema Único de Saúde - SUS - Principal</v>
      </c>
      <c r="U1062" s="7" t="str">
        <f>Tabela813[[#This Row],[NR]]&amp; " - "&amp;Tabela813[[#This Row],[Especificação]]</f>
        <v>1.7.2.3.50.0.1.00 - Transferências de Recursos do Sistema Único de Saúde - SUS - Principal</v>
      </c>
    </row>
    <row r="1063" spans="1:21" ht="20.25" customHeight="1">
      <c r="A1063" s="23"/>
      <c r="B1063" s="29"/>
      <c r="C1063" s="20" t="s">
        <v>781</v>
      </c>
      <c r="D1063" s="20" t="s">
        <v>788</v>
      </c>
      <c r="E1063" s="20" t="s">
        <v>790</v>
      </c>
      <c r="F1063" s="20" t="s">
        <v>782</v>
      </c>
      <c r="G1063" s="20" t="s">
        <v>807</v>
      </c>
      <c r="H1063" s="20" t="s">
        <v>784</v>
      </c>
      <c r="I1063" s="20" t="s">
        <v>781</v>
      </c>
      <c r="J1063" s="20" t="s">
        <v>783</v>
      </c>
      <c r="K1063" s="16" t="str">
        <f>IF(Tabela813[[#This Row],[C]]&lt;&gt;"",IF(Tabela813[[#This Row],[RED]]&lt;&gt;"",(Tabela813[[#This Row],[RED]] &amp; "."),"") &amp; CONCATENATE(Tabela813[[#This Row],[C]],".",Tabela813[[#This Row],[O]],".",Tabela813[[#This Row],[E]],".",Tabela813[[#This Row],[D1]],".",Tabela813[[#This Row],[D2]],".",Tabela813[[#This Row],[D3]],".",Tabela813[[#This Row],[T]],".",Tabela813[[#This Row],[D4]]),"")</f>
        <v>1.7.2.3.50.0.1.01</v>
      </c>
      <c r="L1063" s="21" t="s">
        <v>2566</v>
      </c>
      <c r="M1063" s="16" t="str">
        <f t="shared" si="16"/>
        <v>A</v>
      </c>
      <c r="N1063" s="16">
        <f>IF(VALUE(Tabela813[[#This Row],[RED]]) &gt; 0,1,0) + IF(VALUE(J1063)&gt;0,8,IF(VALUE(I1063)&gt;0,7,IF(VALUE(H1063)&gt;0,6,IF(VALUE(G1063)&gt;0,5,IF(VALUE(F1063)&gt;0,4,IF(VALUE(E1063)&gt;0,3,IF(VALUE(D1063)&gt;0,2,1)))))))</f>
        <v>8</v>
      </c>
      <c r="O1063" s="20" t="s">
        <v>1425</v>
      </c>
      <c r="P1063" s="1" t="s">
        <v>1175</v>
      </c>
      <c r="Q1063" s="1"/>
      <c r="R1063" s="16"/>
      <c r="T1063" s="7" t="str">
        <f>Tabela813[[#This Row],[NR]]&amp;" - "&amp;Tabela813[[#This Row],[Especificação]]</f>
        <v>1.7.2.3.50.0.1.01 - Transferências de Recursos do Sistema Único de Saúde - SUS - Principal</v>
      </c>
      <c r="U1063" s="7" t="str">
        <f>Tabela813[[#This Row],[NR]]&amp; " - "&amp;Tabela813[[#This Row],[Especificação]]</f>
        <v>1.7.2.3.50.0.1.01 - Transferências de Recursos do Sistema Único de Saúde - SUS - Principal</v>
      </c>
    </row>
    <row r="1064" spans="1:21" ht="45">
      <c r="A1064" s="23"/>
      <c r="B1064" s="29"/>
      <c r="C1064" s="20" t="s">
        <v>781</v>
      </c>
      <c r="D1064" s="20" t="s">
        <v>788</v>
      </c>
      <c r="E1064" s="20" t="s">
        <v>790</v>
      </c>
      <c r="F1064" s="20" t="s">
        <v>782</v>
      </c>
      <c r="G1064" s="20" t="s">
        <v>807</v>
      </c>
      <c r="H1064" s="20" t="s">
        <v>784</v>
      </c>
      <c r="I1064" s="20" t="s">
        <v>781</v>
      </c>
      <c r="J1064" s="20" t="s">
        <v>785</v>
      </c>
      <c r="K1064" s="16" t="str">
        <f>IF(Tabela813[[#This Row],[C]]&lt;&gt;"",IF(Tabela813[[#This Row],[RED]]&lt;&gt;"",(Tabela813[[#This Row],[RED]] &amp; "."),"") &amp; CONCATENATE(Tabela813[[#This Row],[C]],".",Tabela813[[#This Row],[O]],".",Tabela813[[#This Row],[E]],".",Tabela813[[#This Row],[D1]],".",Tabela813[[#This Row],[D2]],".",Tabela813[[#This Row],[D3]],".",Tabela813[[#This Row],[T]],".",Tabela813[[#This Row],[D4]]),"")</f>
        <v>1.7.2.3.50.0.1.02</v>
      </c>
      <c r="L1064" s="21" t="s">
        <v>4240</v>
      </c>
      <c r="M1064" s="16" t="str">
        <f t="shared" si="16"/>
        <v>A</v>
      </c>
      <c r="N1064" s="16">
        <f>IF(VALUE(Tabela813[[#This Row],[RED]]) &gt; 0,1,0) + IF(VALUE(J1064)&gt;0,8,IF(VALUE(I1064)&gt;0,7,IF(VALUE(H1064)&gt;0,6,IF(VALUE(G1064)&gt;0,5,IF(VALUE(F1064)&gt;0,4,IF(VALUE(E1064)&gt;0,3,IF(VALUE(D1064)&gt;0,2,1)))))))</f>
        <v>8</v>
      </c>
      <c r="O1064" s="20" t="s">
        <v>1425</v>
      </c>
      <c r="P1064" s="41" t="s">
        <v>4241</v>
      </c>
      <c r="Q1064" s="1"/>
      <c r="R1064" s="16"/>
      <c r="T1064" s="7" t="str">
        <f>Tabela813[[#This Row],[NR]]&amp;" - "&amp;Tabela813[[#This Row],[Especificação]]</f>
        <v>1.7.2.3.50.0.1.02 - Transferências de Recursos do Sistema Único de Saúde - SUS - Transferências dos Estados Decorrentes de Emendas Parlamentares Individuais</v>
      </c>
      <c r="U1064" s="7" t="str">
        <f>Tabela813[[#This Row],[NR]]&amp; " - "&amp;Tabela813[[#This Row],[Especificação]]</f>
        <v>1.7.2.3.50.0.1.02 - Transferências de Recursos do Sistema Único de Saúde - SUS - Transferências dos Estados Decorrentes de Emendas Parlamentares Individuais</v>
      </c>
    </row>
    <row r="1065" spans="1:21" ht="45">
      <c r="A1065" s="23"/>
      <c r="B1065" s="29"/>
      <c r="C1065" s="20" t="s">
        <v>781</v>
      </c>
      <c r="D1065" s="20" t="s">
        <v>788</v>
      </c>
      <c r="E1065" s="20" t="s">
        <v>790</v>
      </c>
      <c r="F1065" s="20" t="s">
        <v>782</v>
      </c>
      <c r="G1065" s="20" t="s">
        <v>807</v>
      </c>
      <c r="H1065" s="20" t="s">
        <v>784</v>
      </c>
      <c r="I1065" s="20" t="s">
        <v>781</v>
      </c>
      <c r="J1065" s="20" t="s">
        <v>794</v>
      </c>
      <c r="K1065" s="16" t="str">
        <f>IF(Tabela813[[#This Row],[C]]&lt;&gt;"",IF(Tabela813[[#This Row],[RED]]&lt;&gt;"",(Tabela813[[#This Row],[RED]] &amp; "."),"") &amp; CONCATENATE(Tabela813[[#This Row],[C]],".",Tabela813[[#This Row],[O]],".",Tabela813[[#This Row],[E]],".",Tabela813[[#This Row],[D1]],".",Tabela813[[#This Row],[D2]],".",Tabela813[[#This Row],[D3]],".",Tabela813[[#This Row],[T]],".",Tabela813[[#This Row],[D4]]),"")</f>
        <v>1.7.2.3.50.0.1.03</v>
      </c>
      <c r="L1065" s="21" t="s">
        <v>2567</v>
      </c>
      <c r="M1065" s="16" t="str">
        <f t="shared" si="16"/>
        <v>A</v>
      </c>
      <c r="N1065" s="16">
        <f>IF(VALUE(Tabela813[[#This Row],[RED]]) &gt; 0,1,0) + IF(VALUE(J1065)&gt;0,8,IF(VALUE(I1065)&gt;0,7,IF(VALUE(H1065)&gt;0,6,IF(VALUE(G1065)&gt;0,5,IF(VALUE(F1065)&gt;0,4,IF(VALUE(E1065)&gt;0,3,IF(VALUE(D1065)&gt;0,2,1)))))))</f>
        <v>8</v>
      </c>
      <c r="O1065" s="20" t="s">
        <v>1425</v>
      </c>
      <c r="P1065" s="1" t="s">
        <v>3281</v>
      </c>
      <c r="Q1065" s="1"/>
      <c r="R1065" s="16"/>
      <c r="T1065" s="7" t="str">
        <f>Tabela813[[#This Row],[NR]]&amp;" - "&amp;Tabela813[[#This Row],[Especificação]]</f>
        <v>1.7.2.3.50.0.1.03 - Transferências de Recursos do Sistema Único de Saúde - SUS - Transferências dos Estados Decorrentes de Emendas Parlamentares de Bancada</v>
      </c>
      <c r="U1065" s="7" t="str">
        <f>Tabela813[[#This Row],[NR]]&amp; " - "&amp;Tabela813[[#This Row],[Especificação]]</f>
        <v>1.7.2.3.50.0.1.03 - Transferências de Recursos do Sistema Único de Saúde - SUS - Transferências dos Estados Decorrentes de Emendas Parlamentares de Bancada</v>
      </c>
    </row>
    <row r="1066" spans="1:21" ht="45">
      <c r="A1066" s="23"/>
      <c r="B1066" s="29"/>
      <c r="C1066" s="20" t="s">
        <v>781</v>
      </c>
      <c r="D1066" s="20" t="s">
        <v>788</v>
      </c>
      <c r="E1066" s="20" t="s">
        <v>790</v>
      </c>
      <c r="F1066" s="20" t="s">
        <v>791</v>
      </c>
      <c r="G1066" s="20" t="s">
        <v>787</v>
      </c>
      <c r="H1066" s="20" t="s">
        <v>784</v>
      </c>
      <c r="I1066" s="20" t="s">
        <v>784</v>
      </c>
      <c r="J1066" s="20" t="s">
        <v>787</v>
      </c>
      <c r="K1066" s="16" t="str">
        <f>IF(Tabela813[[#This Row],[C]]&lt;&gt;"",IF(Tabela813[[#This Row],[RED]]&lt;&gt;"",(Tabela813[[#This Row],[RED]] &amp; "."),"") &amp; CONCATENATE(Tabela813[[#This Row],[C]],".",Tabela813[[#This Row],[O]],".",Tabela813[[#This Row],[E]],".",Tabela813[[#This Row],[D1]],".",Tabela813[[#This Row],[D2]],".",Tabela813[[#This Row],[D3]],".",Tabela813[[#This Row],[T]],".",Tabela813[[#This Row],[D4]]),"")</f>
        <v>1.7.2.4.00.0.0.00</v>
      </c>
      <c r="L1066" s="121" t="s">
        <v>441</v>
      </c>
      <c r="M1066" s="16" t="str">
        <f t="shared" si="16"/>
        <v>S</v>
      </c>
      <c r="N1066" s="16">
        <f>IF(VALUE(Tabela813[[#This Row],[RED]]) &gt; 0,1,0) + IF(VALUE(J1066)&gt;0,8,IF(VALUE(I1066)&gt;0,7,IF(VALUE(H1066)&gt;0,6,IF(VALUE(G1066)&gt;0,5,IF(VALUE(F1066)&gt;0,4,IF(VALUE(E1066)&gt;0,3,IF(VALUE(D1066)&gt;0,2,1)))))))</f>
        <v>4</v>
      </c>
      <c r="O1066" s="20" t="s">
        <v>44</v>
      </c>
      <c r="P1066" s="1" t="s">
        <v>442</v>
      </c>
      <c r="Q1066" s="1"/>
      <c r="R1066" s="16"/>
      <c r="T1066" s="7" t="str">
        <f>Tabela813[[#This Row],[NR]]&amp;" - "&amp;Tabela813[[#This Row],[Especificação]]</f>
        <v>1.7.2.4.00.0.0.00 - Transferências de Convênios dos Estados e DF e de Suas Entidades</v>
      </c>
      <c r="U1066" s="7" t="str">
        <f>Tabela813[[#This Row],[NR]]&amp; " - "&amp;Tabela813[[#This Row],[Especificação]]</f>
        <v>1.7.2.4.00.0.0.00 - Transferências de Convênios dos Estados e DF e de Suas Entidades</v>
      </c>
    </row>
    <row r="1067" spans="1:21" ht="45">
      <c r="A1067" s="23"/>
      <c r="B1067" s="29"/>
      <c r="C1067" s="20" t="s">
        <v>781</v>
      </c>
      <c r="D1067" s="20" t="s">
        <v>788</v>
      </c>
      <c r="E1067" s="20" t="s">
        <v>790</v>
      </c>
      <c r="F1067" s="20" t="s">
        <v>791</v>
      </c>
      <c r="G1067" s="20" t="s">
        <v>807</v>
      </c>
      <c r="H1067" s="20" t="s">
        <v>784</v>
      </c>
      <c r="I1067" s="20" t="s">
        <v>784</v>
      </c>
      <c r="J1067" s="20" t="s">
        <v>787</v>
      </c>
      <c r="K1067" s="16" t="str">
        <f>IF(Tabela813[[#This Row],[C]]&lt;&gt;"",IF(Tabela813[[#This Row],[RED]]&lt;&gt;"",(Tabela813[[#This Row],[RED]] &amp; "."),"") &amp; CONCATENATE(Tabela813[[#This Row],[C]],".",Tabela813[[#This Row],[O]],".",Tabela813[[#This Row],[E]],".",Tabela813[[#This Row],[D1]],".",Tabela813[[#This Row],[D2]],".",Tabela813[[#This Row],[D3]],".",Tabela813[[#This Row],[T]],".",Tabela813[[#This Row],[D4]]),"")</f>
        <v>1.7.2.4.50.0.0.00</v>
      </c>
      <c r="L1067" s="122" t="s">
        <v>4242</v>
      </c>
      <c r="M1067" s="16" t="str">
        <f t="shared" si="16"/>
        <v>S</v>
      </c>
      <c r="N1067" s="16">
        <f>IF(VALUE(Tabela813[[#This Row],[RED]]) &gt; 0,1,0) + IF(VALUE(J1067)&gt;0,8,IF(VALUE(I1067)&gt;0,7,IF(VALUE(H1067)&gt;0,6,IF(VALUE(G1067)&gt;0,5,IF(VALUE(F1067)&gt;0,4,IF(VALUE(E1067)&gt;0,3,IF(VALUE(D1067)&gt;0,2,1)))))))</f>
        <v>5</v>
      </c>
      <c r="O1067" s="20" t="s">
        <v>54</v>
      </c>
      <c r="P1067" s="1" t="s">
        <v>444</v>
      </c>
      <c r="Q1067" s="1"/>
      <c r="R1067" s="16"/>
      <c r="T1067" s="7" t="str">
        <f>Tabela813[[#This Row],[NR]]&amp;" - "&amp;Tabela813[[#This Row],[Especificação]]</f>
        <v>1.7.2.4.50.0.0.00 - Transferências de Convênios dos Estados e DF para o Sistema Único de Saúde - SUS</v>
      </c>
      <c r="U1067" s="7" t="str">
        <f>Tabela813[[#This Row],[NR]]&amp; " - "&amp;Tabela813[[#This Row],[Especificação]]</f>
        <v>1.7.2.4.50.0.0.00 - Transferências de Convênios dos Estados e DF para o Sistema Único de Saúde - SUS</v>
      </c>
    </row>
    <row r="1068" spans="1:21" ht="45">
      <c r="A1068" s="23"/>
      <c r="B1068" s="29"/>
      <c r="C1068" s="20" t="s">
        <v>781</v>
      </c>
      <c r="D1068" s="20" t="s">
        <v>788</v>
      </c>
      <c r="E1068" s="20" t="s">
        <v>790</v>
      </c>
      <c r="F1068" s="20" t="s">
        <v>791</v>
      </c>
      <c r="G1068" s="20" t="s">
        <v>807</v>
      </c>
      <c r="H1068" s="20" t="s">
        <v>784</v>
      </c>
      <c r="I1068" s="20" t="s">
        <v>781</v>
      </c>
      <c r="J1068" s="20" t="s">
        <v>787</v>
      </c>
      <c r="K1068" s="16" t="str">
        <f>IF(Tabela813[[#This Row],[C]]&lt;&gt;"",IF(Tabela813[[#This Row],[RED]]&lt;&gt;"",(Tabela813[[#This Row],[RED]] &amp; "."),"") &amp; CONCATENATE(Tabela813[[#This Row],[C]],".",Tabela813[[#This Row],[O]],".",Tabela813[[#This Row],[E]],".",Tabela813[[#This Row],[D1]],".",Tabela813[[#This Row],[D2]],".",Tabela813[[#This Row],[D3]],".",Tabela813[[#This Row],[T]],".",Tabela813[[#This Row],[D4]]),"")</f>
        <v>1.7.2.4.50.0.1.00</v>
      </c>
      <c r="L1068" s="122" t="s">
        <v>2568</v>
      </c>
      <c r="M1068" s="16" t="str">
        <f t="shared" si="16"/>
        <v>S</v>
      </c>
      <c r="N1068" s="16">
        <f>IF(VALUE(Tabela813[[#This Row],[RED]]) &gt; 0,1,0) + IF(VALUE(J1068)&gt;0,8,IF(VALUE(I1068)&gt;0,7,IF(VALUE(H1068)&gt;0,6,IF(VALUE(G1068)&gt;0,5,IF(VALUE(F1068)&gt;0,4,IF(VALUE(E1068)&gt;0,3,IF(VALUE(D1068)&gt;0,2,1)))))))</f>
        <v>7</v>
      </c>
      <c r="O1068" s="20" t="s">
        <v>54</v>
      </c>
      <c r="P1068" s="1" t="s">
        <v>444</v>
      </c>
      <c r="Q1068" s="1"/>
      <c r="R1068" s="16"/>
      <c r="T1068" s="7" t="str">
        <f>Tabela813[[#This Row],[NR]]&amp;" - "&amp;Tabela813[[#This Row],[Especificação]]</f>
        <v>1.7.2.4.50.0.1.00 - Transferências de Convênios dos Estados e DF para o Sistema Único de Saúde - SUS - Principal</v>
      </c>
      <c r="U1068" s="7" t="str">
        <f>Tabela813[[#This Row],[NR]]&amp; " - "&amp;Tabela813[[#This Row],[Especificação]]</f>
        <v>1.7.2.4.50.0.1.00 - Transferências de Convênios dos Estados e DF para o Sistema Único de Saúde - SUS - Principal</v>
      </c>
    </row>
    <row r="1069" spans="1:21" ht="45">
      <c r="A1069" s="7"/>
      <c r="B1069" s="29"/>
      <c r="C1069" s="20" t="s">
        <v>781</v>
      </c>
      <c r="D1069" s="20" t="s">
        <v>788</v>
      </c>
      <c r="E1069" s="20" t="s">
        <v>790</v>
      </c>
      <c r="F1069" s="20" t="s">
        <v>791</v>
      </c>
      <c r="G1069" s="20" t="s">
        <v>807</v>
      </c>
      <c r="H1069" s="20" t="s">
        <v>784</v>
      </c>
      <c r="I1069" s="20" t="s">
        <v>781</v>
      </c>
      <c r="J1069" s="20" t="s">
        <v>783</v>
      </c>
      <c r="K1069" s="16" t="str">
        <f>IF(Tabela813[[#This Row],[C]]&lt;&gt;"",IF(Tabela813[[#This Row],[RED]]&lt;&gt;"",(Tabela813[[#This Row],[RED]] &amp; "."),"") &amp; CONCATENATE(Tabela813[[#This Row],[C]],".",Tabela813[[#This Row],[O]],".",Tabela813[[#This Row],[E]],".",Tabela813[[#This Row],[D1]],".",Tabela813[[#This Row],[D2]],".",Tabela813[[#This Row],[D3]],".",Tabela813[[#This Row],[T]],".",Tabela813[[#This Row],[D4]]),"")</f>
        <v>1.7.2.4.50.0.1.01</v>
      </c>
      <c r="L1069" s="21" t="s">
        <v>2568</v>
      </c>
      <c r="M1069" s="16" t="str">
        <f t="shared" si="16"/>
        <v>A</v>
      </c>
      <c r="N1069" s="16">
        <f>IF(VALUE(Tabela813[[#This Row],[RED]]) &gt; 0,1,0) + IF(VALUE(J1069)&gt;0,8,IF(VALUE(I1069)&gt;0,7,IF(VALUE(H1069)&gt;0,6,IF(VALUE(G1069)&gt;0,5,IF(VALUE(F1069)&gt;0,4,IF(VALUE(E1069)&gt;0,3,IF(VALUE(D1069)&gt;0,2,1)))))))</f>
        <v>8</v>
      </c>
      <c r="O1069" s="20" t="s">
        <v>1425</v>
      </c>
      <c r="P1069" s="1" t="s">
        <v>444</v>
      </c>
      <c r="Q1069" s="1"/>
      <c r="R1069" s="16"/>
      <c r="T1069" s="7" t="str">
        <f>Tabela813[[#This Row],[NR]]&amp;" - "&amp;Tabela813[[#This Row],[Especificação]]</f>
        <v>1.7.2.4.50.0.1.01 - Transferências de Convênios dos Estados e DF para o Sistema Único de Saúde - SUS - Principal</v>
      </c>
      <c r="U1069" s="7" t="str">
        <f>Tabela813[[#This Row],[NR]]&amp; " - "&amp;Tabela813[[#This Row],[Especificação]]</f>
        <v>1.7.2.4.50.0.1.01 - Transferências de Convênios dos Estados e DF para o Sistema Único de Saúde - SUS - Principal</v>
      </c>
    </row>
    <row r="1070" spans="1:21" ht="45">
      <c r="A1070" s="302"/>
      <c r="B1070" s="29"/>
      <c r="C1070" s="20" t="s">
        <v>781</v>
      </c>
      <c r="D1070" s="20" t="s">
        <v>788</v>
      </c>
      <c r="E1070" s="20" t="s">
        <v>790</v>
      </c>
      <c r="F1070" s="20" t="s">
        <v>791</v>
      </c>
      <c r="G1070" s="20" t="s">
        <v>807</v>
      </c>
      <c r="H1070" s="20" t="s">
        <v>784</v>
      </c>
      <c r="I1070" s="20" t="s">
        <v>781</v>
      </c>
      <c r="J1070" s="20" t="s">
        <v>785</v>
      </c>
      <c r="K1070" s="16" t="str">
        <f>IF(Tabela813[[#This Row],[C]]&lt;&gt;"",IF(Tabela813[[#This Row],[RED]]&lt;&gt;"",(Tabela813[[#This Row],[RED]] &amp; "."),"") &amp; CONCATENATE(Tabela813[[#This Row],[C]],".",Tabela813[[#This Row],[O]],".",Tabela813[[#This Row],[E]],".",Tabela813[[#This Row],[D1]],".",Tabela813[[#This Row],[D2]],".",Tabela813[[#This Row],[D3]],".",Tabela813[[#This Row],[T]],".",Tabela813[[#This Row],[D4]]),"")</f>
        <v>1.7.2.4.50.0.1.02</v>
      </c>
      <c r="L1070" s="21" t="s">
        <v>4243</v>
      </c>
      <c r="M1070" s="16" t="str">
        <f t="shared" si="16"/>
        <v>A</v>
      </c>
      <c r="N1070" s="16">
        <f>IF(VALUE(Tabela813[[#This Row],[RED]]) &gt; 0,1,0) + IF(VALUE(J1070)&gt;0,8,IF(VALUE(I1070)&gt;0,7,IF(VALUE(H1070)&gt;0,6,IF(VALUE(G1070)&gt;0,5,IF(VALUE(F1070)&gt;0,4,IF(VALUE(E1070)&gt;0,3,IF(VALUE(D1070)&gt;0,2,1)))))))</f>
        <v>8</v>
      </c>
      <c r="O1070" s="20" t="s">
        <v>1425</v>
      </c>
      <c r="P1070" s="1" t="s">
        <v>4241</v>
      </c>
      <c r="Q1070" s="1"/>
      <c r="R1070" s="16"/>
      <c r="T1070" s="7" t="str">
        <f>Tabela813[[#This Row],[NR]]&amp;" - "&amp;Tabela813[[#This Row],[Especificação]]</f>
        <v>1.7.2.4.50.0.1.02 - Transferências de Convênios dos Estados e DF para o Sistema Único de Saúde - SUS - Transferências dos Estados Decorrentes de Emendas Parlamentares Individuais</v>
      </c>
      <c r="U1070" s="7" t="str">
        <f>Tabela813[[#This Row],[NR]]&amp; " - "&amp;Tabela813[[#This Row],[Especificação]]</f>
        <v>1.7.2.4.50.0.1.02 - Transferências de Convênios dos Estados e DF para o Sistema Único de Saúde - SUS - Transferências dos Estados Decorrentes de Emendas Parlamentares Individuais</v>
      </c>
    </row>
    <row r="1071" spans="1:21" ht="45">
      <c r="A1071" s="302"/>
      <c r="B1071" s="29"/>
      <c r="C1071" s="20" t="s">
        <v>781</v>
      </c>
      <c r="D1071" s="20" t="s">
        <v>788</v>
      </c>
      <c r="E1071" s="20" t="s">
        <v>790</v>
      </c>
      <c r="F1071" s="20" t="s">
        <v>791</v>
      </c>
      <c r="G1071" s="20" t="s">
        <v>807</v>
      </c>
      <c r="H1071" s="20" t="s">
        <v>784</v>
      </c>
      <c r="I1071" s="20" t="s">
        <v>781</v>
      </c>
      <c r="J1071" s="20" t="s">
        <v>794</v>
      </c>
      <c r="K1071" s="16" t="str">
        <f>IF(Tabela813[[#This Row],[C]]&lt;&gt;"",IF(Tabela813[[#This Row],[RED]]&lt;&gt;"",(Tabela813[[#This Row],[RED]] &amp; "."),"") &amp; CONCATENATE(Tabela813[[#This Row],[C]],".",Tabela813[[#This Row],[O]],".",Tabela813[[#This Row],[E]],".",Tabela813[[#This Row],[D1]],".",Tabela813[[#This Row],[D2]],".",Tabela813[[#This Row],[D3]],".",Tabela813[[#This Row],[T]],".",Tabela813[[#This Row],[D4]]),"")</f>
        <v>1.7.2.4.50.0.1.03</v>
      </c>
      <c r="L1071" s="21" t="s">
        <v>2569</v>
      </c>
      <c r="M1071" s="16" t="str">
        <f t="shared" si="16"/>
        <v>A</v>
      </c>
      <c r="N1071" s="16">
        <f>IF(VALUE(Tabela813[[#This Row],[RED]]) &gt; 0,1,0) + IF(VALUE(J1071)&gt;0,8,IF(VALUE(I1071)&gt;0,7,IF(VALUE(H1071)&gt;0,6,IF(VALUE(G1071)&gt;0,5,IF(VALUE(F1071)&gt;0,4,IF(VALUE(E1071)&gt;0,3,IF(VALUE(D1071)&gt;0,2,1)))))))</f>
        <v>8</v>
      </c>
      <c r="O1071" s="20" t="s">
        <v>1425</v>
      </c>
      <c r="P1071" s="1" t="s">
        <v>3281</v>
      </c>
      <c r="Q1071" s="1"/>
      <c r="R1071" s="16"/>
      <c r="T1071" s="7" t="str">
        <f>Tabela813[[#This Row],[NR]]&amp;" - "&amp;Tabela813[[#This Row],[Especificação]]</f>
        <v>1.7.2.4.50.0.1.03 - Transferências de Convênios dos Estados e DF para o Sistema Único de Saúde - SUS - Transferências dos Estados Decorrentes de Emendas Parlamentares de Bancada</v>
      </c>
      <c r="U1071" s="7" t="str">
        <f>Tabela813[[#This Row],[NR]]&amp; " - "&amp;Tabela813[[#This Row],[Especificação]]</f>
        <v>1.7.2.4.50.0.1.03 - Transferências de Convênios dos Estados e DF para o Sistema Único de Saúde - SUS - Transferências dos Estados Decorrentes de Emendas Parlamentares de Bancada</v>
      </c>
    </row>
    <row r="1072" spans="1:21" ht="45">
      <c r="A1072" s="23"/>
      <c r="B1072" s="29"/>
      <c r="C1072" s="20" t="s">
        <v>781</v>
      </c>
      <c r="D1072" s="20" t="s">
        <v>788</v>
      </c>
      <c r="E1072" s="20" t="s">
        <v>790</v>
      </c>
      <c r="F1072" s="20" t="s">
        <v>791</v>
      </c>
      <c r="G1072" s="20" t="s">
        <v>809</v>
      </c>
      <c r="H1072" s="20" t="s">
        <v>784</v>
      </c>
      <c r="I1072" s="20" t="s">
        <v>784</v>
      </c>
      <c r="J1072" s="20" t="s">
        <v>787</v>
      </c>
      <c r="K1072" s="16" t="str">
        <f>IF(Tabela813[[#This Row],[C]]&lt;&gt;"",IF(Tabela813[[#This Row],[RED]]&lt;&gt;"",(Tabela813[[#This Row],[RED]] &amp; "."),"") &amp; CONCATENATE(Tabela813[[#This Row],[C]],".",Tabela813[[#This Row],[O]],".",Tabela813[[#This Row],[E]],".",Tabela813[[#This Row],[D1]],".",Tabela813[[#This Row],[D2]],".",Tabela813[[#This Row],[D3]],".",Tabela813[[#This Row],[T]],".",Tabela813[[#This Row],[D4]]),"")</f>
        <v>1.7.2.4.51.0.0.00</v>
      </c>
      <c r="L1072" s="21" t="s">
        <v>445</v>
      </c>
      <c r="M1072" s="16" t="str">
        <f t="shared" si="16"/>
        <v>S</v>
      </c>
      <c r="N1072" s="16">
        <f>IF(VALUE(Tabela813[[#This Row],[RED]]) &gt; 0,1,0) + IF(VALUE(J1072)&gt;0,8,IF(VALUE(I1072)&gt;0,7,IF(VALUE(H1072)&gt;0,6,IF(VALUE(G1072)&gt;0,5,IF(VALUE(F1072)&gt;0,4,IF(VALUE(E1072)&gt;0,3,IF(VALUE(D1072)&gt;0,2,1)))))))</f>
        <v>5</v>
      </c>
      <c r="O1072" s="20" t="s">
        <v>54</v>
      </c>
      <c r="P1072" s="1" t="s">
        <v>446</v>
      </c>
      <c r="Q1072" s="1"/>
      <c r="R1072" s="16"/>
      <c r="T1072" s="7" t="str">
        <f>Tabela813[[#This Row],[NR]]&amp;" - "&amp;Tabela813[[#This Row],[Especificação]]</f>
        <v>1.7.2.4.51.0.0.00 - Transferências de Convênios dos Estados Destinadas a Programas de Educação</v>
      </c>
      <c r="U1072" s="7" t="str">
        <f>Tabela813[[#This Row],[NR]]&amp; " - "&amp;Tabela813[[#This Row],[Especificação]]</f>
        <v>1.7.2.4.51.0.0.00 - Transferências de Convênios dos Estados Destinadas a Programas de Educação</v>
      </c>
    </row>
    <row r="1073" spans="1:21" ht="45">
      <c r="A1073" s="23"/>
      <c r="B1073" s="29"/>
      <c r="C1073" s="20" t="s">
        <v>781</v>
      </c>
      <c r="D1073" s="20" t="s">
        <v>788</v>
      </c>
      <c r="E1073" s="20" t="s">
        <v>790</v>
      </c>
      <c r="F1073" s="20" t="s">
        <v>791</v>
      </c>
      <c r="G1073" s="20" t="s">
        <v>809</v>
      </c>
      <c r="H1073" s="20" t="s">
        <v>784</v>
      </c>
      <c r="I1073" s="20" t="s">
        <v>781</v>
      </c>
      <c r="J1073" s="20" t="s">
        <v>787</v>
      </c>
      <c r="K1073" s="16" t="str">
        <f>IF(Tabela813[[#This Row],[C]]&lt;&gt;"",IF(Tabela813[[#This Row],[RED]]&lt;&gt;"",(Tabela813[[#This Row],[RED]] &amp; "."),"") &amp; CONCATENATE(Tabela813[[#This Row],[C]],".",Tabela813[[#This Row],[O]],".",Tabela813[[#This Row],[E]],".",Tabela813[[#This Row],[D1]],".",Tabela813[[#This Row],[D2]],".",Tabela813[[#This Row],[D3]],".",Tabela813[[#This Row],[T]],".",Tabela813[[#This Row],[D4]]),"")</f>
        <v>1.7.2.4.51.0.1.00</v>
      </c>
      <c r="L1073" s="21" t="s">
        <v>778</v>
      </c>
      <c r="M1073" s="16" t="str">
        <f t="shared" si="16"/>
        <v>S</v>
      </c>
      <c r="N1073" s="16">
        <f>IF(VALUE(Tabela813[[#This Row],[RED]]) &gt; 0,1,0) + IF(VALUE(J1073)&gt;0,8,IF(VALUE(I1073)&gt;0,7,IF(VALUE(H1073)&gt;0,6,IF(VALUE(G1073)&gt;0,5,IF(VALUE(F1073)&gt;0,4,IF(VALUE(E1073)&gt;0,3,IF(VALUE(D1073)&gt;0,2,1)))))))</f>
        <v>7</v>
      </c>
      <c r="O1073" s="20" t="s">
        <v>54</v>
      </c>
      <c r="P1073" s="1" t="s">
        <v>446</v>
      </c>
      <c r="Q1073" s="1"/>
      <c r="R1073" s="16"/>
      <c r="T1073" s="7" t="str">
        <f>Tabela813[[#This Row],[NR]]&amp;" - "&amp;Tabela813[[#This Row],[Especificação]]</f>
        <v>1.7.2.4.51.0.1.00 - Transferências de Convênios dos Estados Destinadas a Programas de Educação - Principal</v>
      </c>
      <c r="U1073" s="7" t="str">
        <f>Tabela813[[#This Row],[NR]]&amp; " - "&amp;Tabela813[[#This Row],[Especificação]]</f>
        <v>1.7.2.4.51.0.1.00 - Transferências de Convênios dos Estados Destinadas a Programas de Educação - Principal</v>
      </c>
    </row>
    <row r="1074" spans="1:21" ht="45">
      <c r="A1074" s="23"/>
      <c r="B1074" s="29"/>
      <c r="C1074" s="20" t="s">
        <v>781</v>
      </c>
      <c r="D1074" s="20" t="s">
        <v>788</v>
      </c>
      <c r="E1074" s="20" t="s">
        <v>790</v>
      </c>
      <c r="F1074" s="20" t="s">
        <v>791</v>
      </c>
      <c r="G1074" s="20" t="s">
        <v>809</v>
      </c>
      <c r="H1074" s="20" t="s">
        <v>784</v>
      </c>
      <c r="I1074" s="20" t="s">
        <v>781</v>
      </c>
      <c r="J1074" s="20" t="s">
        <v>783</v>
      </c>
      <c r="K1074" s="16" t="str">
        <f>IF(Tabela813[[#This Row],[C]]&lt;&gt;"",IF(Tabela813[[#This Row],[RED]]&lt;&gt;"",(Tabela813[[#This Row],[RED]] &amp; "."),"") &amp; CONCATENATE(Tabela813[[#This Row],[C]],".",Tabela813[[#This Row],[O]],".",Tabela813[[#This Row],[E]],".",Tabela813[[#This Row],[D1]],".",Tabela813[[#This Row],[D2]],".",Tabela813[[#This Row],[D3]],".",Tabela813[[#This Row],[T]],".",Tabela813[[#This Row],[D4]]),"")</f>
        <v>1.7.2.4.51.0.1.01</v>
      </c>
      <c r="L1074" s="21" t="s">
        <v>778</v>
      </c>
      <c r="M1074" s="16" t="str">
        <f t="shared" si="16"/>
        <v>A</v>
      </c>
      <c r="N1074" s="16">
        <f>IF(VALUE(Tabela813[[#This Row],[RED]]) &gt; 0,1,0) + IF(VALUE(J1074)&gt;0,8,IF(VALUE(I1074)&gt;0,7,IF(VALUE(H1074)&gt;0,6,IF(VALUE(G1074)&gt;0,5,IF(VALUE(F1074)&gt;0,4,IF(VALUE(E1074)&gt;0,3,IF(VALUE(D1074)&gt;0,2,1)))))))</f>
        <v>8</v>
      </c>
      <c r="O1074" s="20" t="s">
        <v>1425</v>
      </c>
      <c r="P1074" s="1" t="s">
        <v>446</v>
      </c>
      <c r="Q1074" s="1"/>
      <c r="R1074" s="16"/>
      <c r="T1074" s="7" t="str">
        <f>Tabela813[[#This Row],[NR]]&amp;" - "&amp;Tabela813[[#This Row],[Especificação]]</f>
        <v>1.7.2.4.51.0.1.01 - Transferências de Convênios dos Estados Destinadas a Programas de Educação - Principal</v>
      </c>
      <c r="U1074" s="7" t="str">
        <f>Tabela813[[#This Row],[NR]]&amp; " - "&amp;Tabela813[[#This Row],[Especificação]]</f>
        <v>1.7.2.4.51.0.1.01 - Transferências de Convênios dos Estados Destinadas a Programas de Educação - Principal</v>
      </c>
    </row>
    <row r="1075" spans="1:21" ht="45">
      <c r="A1075" s="23"/>
      <c r="B1075" s="29"/>
      <c r="C1075" s="20" t="s">
        <v>781</v>
      </c>
      <c r="D1075" s="20" t="s">
        <v>788</v>
      </c>
      <c r="E1075" s="20" t="s">
        <v>790</v>
      </c>
      <c r="F1075" s="20" t="s">
        <v>791</v>
      </c>
      <c r="G1075" s="20" t="s">
        <v>809</v>
      </c>
      <c r="H1075" s="20" t="s">
        <v>784</v>
      </c>
      <c r="I1075" s="20" t="s">
        <v>781</v>
      </c>
      <c r="J1075" s="20" t="s">
        <v>785</v>
      </c>
      <c r="K1075" s="16" t="str">
        <f>IF(Tabela813[[#This Row],[C]]&lt;&gt;"",IF(Tabela813[[#This Row],[RED]]&lt;&gt;"",(Tabela813[[#This Row],[RED]] &amp; "."),"") &amp; CONCATENATE(Tabela813[[#This Row],[C]],".",Tabela813[[#This Row],[O]],".",Tabela813[[#This Row],[E]],".",Tabela813[[#This Row],[D1]],".",Tabela813[[#This Row],[D2]],".",Tabela813[[#This Row],[D3]],".",Tabela813[[#This Row],[T]],".",Tabela813[[#This Row],[D4]]),"")</f>
        <v>1.7.2.4.51.0.1.02</v>
      </c>
      <c r="L1075" s="21" t="s">
        <v>4244</v>
      </c>
      <c r="M1075" s="16" t="str">
        <f t="shared" si="16"/>
        <v>A</v>
      </c>
      <c r="N1075" s="16">
        <f>IF(VALUE(Tabela813[[#This Row],[RED]]) &gt; 0,1,0) + IF(VALUE(J1075)&gt;0,8,IF(VALUE(I1075)&gt;0,7,IF(VALUE(H1075)&gt;0,6,IF(VALUE(G1075)&gt;0,5,IF(VALUE(F1075)&gt;0,4,IF(VALUE(E1075)&gt;0,3,IF(VALUE(D1075)&gt;0,2,1)))))))</f>
        <v>8</v>
      </c>
      <c r="O1075" s="20" t="s">
        <v>1425</v>
      </c>
      <c r="P1075" s="1" t="s">
        <v>4241</v>
      </c>
      <c r="Q1075" s="1"/>
      <c r="R1075" s="16"/>
      <c r="T1075" s="7" t="str">
        <f>Tabela813[[#This Row],[NR]]&amp;" - "&amp;Tabela813[[#This Row],[Especificação]]</f>
        <v>1.7.2.4.51.0.1.02 - Transferências de Convênios dos Estados Destinadas a Programas de Educação - Transferências dos Estados Decorrentes de Emendas Parlamentares Individuais</v>
      </c>
      <c r="U1075" s="7" t="str">
        <f>Tabela813[[#This Row],[NR]]&amp; " - "&amp;Tabela813[[#This Row],[Especificação]]</f>
        <v>1.7.2.4.51.0.1.02 - Transferências de Convênios dos Estados Destinadas a Programas de Educação - Transferências dos Estados Decorrentes de Emendas Parlamentares Individuais</v>
      </c>
    </row>
    <row r="1076" spans="1:21" s="123" customFormat="1" ht="45">
      <c r="A1076" s="23"/>
      <c r="B1076" s="29"/>
      <c r="C1076" s="20" t="s">
        <v>781</v>
      </c>
      <c r="D1076" s="20" t="s">
        <v>788</v>
      </c>
      <c r="E1076" s="20" t="s">
        <v>790</v>
      </c>
      <c r="F1076" s="20" t="s">
        <v>791</v>
      </c>
      <c r="G1076" s="20" t="s">
        <v>809</v>
      </c>
      <c r="H1076" s="20" t="s">
        <v>784</v>
      </c>
      <c r="I1076" s="20" t="s">
        <v>781</v>
      </c>
      <c r="J1076" s="20" t="s">
        <v>794</v>
      </c>
      <c r="K1076" s="16" t="str">
        <f>IF(Tabela813[[#This Row],[C]]&lt;&gt;"",IF(Tabela813[[#This Row],[RED]]&lt;&gt;"",(Tabela813[[#This Row],[RED]] &amp; "."),"") &amp; CONCATENATE(Tabela813[[#This Row],[C]],".",Tabela813[[#This Row],[O]],".",Tabela813[[#This Row],[E]],".",Tabela813[[#This Row],[D1]],".",Tabela813[[#This Row],[D2]],".",Tabela813[[#This Row],[D3]],".",Tabela813[[#This Row],[T]],".",Tabela813[[#This Row],[D4]]),"")</f>
        <v>1.7.2.4.51.0.1.03</v>
      </c>
      <c r="L1076" s="21" t="s">
        <v>2570</v>
      </c>
      <c r="M1076" s="16" t="str">
        <f t="shared" si="16"/>
        <v>A</v>
      </c>
      <c r="N1076" s="16">
        <f>IF(VALUE(Tabela813[[#This Row],[RED]]) &gt; 0,1,0) + IF(VALUE(J1076)&gt;0,8,IF(VALUE(I1076)&gt;0,7,IF(VALUE(H1076)&gt;0,6,IF(VALUE(G1076)&gt;0,5,IF(VALUE(F1076)&gt;0,4,IF(VALUE(E1076)&gt;0,3,IF(VALUE(D1076)&gt;0,2,1)))))))</f>
        <v>8</v>
      </c>
      <c r="O1076" s="20" t="s">
        <v>1425</v>
      </c>
      <c r="P1076" s="1" t="s">
        <v>3281</v>
      </c>
      <c r="Q1076" s="1"/>
      <c r="R1076" s="16"/>
      <c r="T1076" s="7" t="str">
        <f>Tabela813[[#This Row],[NR]]&amp;" - "&amp;Tabela813[[#This Row],[Especificação]]</f>
        <v>1.7.2.4.51.0.1.03 - Transferências de Convênios dos Estados Destinadas a Programas de Educação - Transferências dos Estados Decorrentes de Emendas Parlamentares de Bancada</v>
      </c>
      <c r="U1076" s="7" t="str">
        <f>Tabela813[[#This Row],[NR]]&amp; " - "&amp;Tabela813[[#This Row],[Especificação]]</f>
        <v>1.7.2.4.51.0.1.03 - Transferências de Convênios dos Estados Destinadas a Programas de Educação - Transferências dos Estados Decorrentes de Emendas Parlamentares de Bancada</v>
      </c>
    </row>
    <row r="1077" spans="1:21" s="123" customFormat="1" ht="45">
      <c r="A1077" s="23"/>
      <c r="B1077" s="29"/>
      <c r="C1077" s="20" t="s">
        <v>781</v>
      </c>
      <c r="D1077" s="20" t="s">
        <v>788</v>
      </c>
      <c r="E1077" s="20" t="s">
        <v>790</v>
      </c>
      <c r="F1077" s="20" t="s">
        <v>791</v>
      </c>
      <c r="G1077" s="20" t="s">
        <v>797</v>
      </c>
      <c r="H1077" s="20" t="s">
        <v>784</v>
      </c>
      <c r="I1077" s="20" t="s">
        <v>784</v>
      </c>
      <c r="J1077" s="20" t="s">
        <v>787</v>
      </c>
      <c r="K1077" s="16" t="str">
        <f>IF(Tabela813[[#This Row],[C]]&lt;&gt;"",IF(Tabela813[[#This Row],[RED]]&lt;&gt;"",(Tabela813[[#This Row],[RED]] &amp; "."),"") &amp; CONCATENATE(Tabela813[[#This Row],[C]],".",Tabela813[[#This Row],[O]],".",Tabela813[[#This Row],[E]],".",Tabela813[[#This Row],[D1]],".",Tabela813[[#This Row],[D2]],".",Tabela813[[#This Row],[D3]],".",Tabela813[[#This Row],[T]],".",Tabela813[[#This Row],[D4]]),"")</f>
        <v>1.7.2.4.99.0.0.00</v>
      </c>
      <c r="L1077" s="21" t="s">
        <v>1176</v>
      </c>
      <c r="M1077" s="16" t="str">
        <f t="shared" si="16"/>
        <v>S</v>
      </c>
      <c r="N1077" s="16">
        <f>IF(VALUE(Tabela813[[#This Row],[RED]]) &gt; 0,1,0) + IF(VALUE(J1077)&gt;0,8,IF(VALUE(I1077)&gt;0,7,IF(VALUE(H1077)&gt;0,6,IF(VALUE(G1077)&gt;0,5,IF(VALUE(F1077)&gt;0,4,IF(VALUE(E1077)&gt;0,3,IF(VALUE(D1077)&gt;0,2,1)))))))</f>
        <v>5</v>
      </c>
      <c r="O1077" s="20" t="s">
        <v>50</v>
      </c>
      <c r="P1077" s="1" t="s">
        <v>1177</v>
      </c>
      <c r="Q1077" s="1"/>
      <c r="R1077" s="16"/>
      <c r="T1077" s="7" t="str">
        <f>Tabela813[[#This Row],[NR]]&amp;" - "&amp;Tabela813[[#This Row],[Especificação]]</f>
        <v>1.7.2.4.99.0.0.00 - Outras Transferências de Convênios dos Estados e DF e de Suas Entidades</v>
      </c>
      <c r="U1077" s="7" t="str">
        <f>Tabela813[[#This Row],[NR]]&amp; " - "&amp;Tabela813[[#This Row],[Especificação]]</f>
        <v>1.7.2.4.99.0.0.00 - Outras Transferências de Convênios dos Estados e DF e de Suas Entidades</v>
      </c>
    </row>
    <row r="1078" spans="1:21" s="123" customFormat="1" ht="41.25" customHeight="1">
      <c r="A1078" s="23"/>
      <c r="B1078" s="29"/>
      <c r="C1078" s="20" t="s">
        <v>781</v>
      </c>
      <c r="D1078" s="20" t="s">
        <v>788</v>
      </c>
      <c r="E1078" s="20" t="s">
        <v>790</v>
      </c>
      <c r="F1078" s="20" t="s">
        <v>791</v>
      </c>
      <c r="G1078" s="20" t="s">
        <v>797</v>
      </c>
      <c r="H1078" s="20" t="s">
        <v>784</v>
      </c>
      <c r="I1078" s="20" t="s">
        <v>781</v>
      </c>
      <c r="J1078" s="20" t="s">
        <v>787</v>
      </c>
      <c r="K1078" s="16" t="str">
        <f>IF(Tabela813[[#This Row],[C]]&lt;&gt;"",IF(Tabela813[[#This Row],[RED]]&lt;&gt;"",(Tabela813[[#This Row],[RED]] &amp; "."),"") &amp; CONCATENATE(Tabela813[[#This Row],[C]],".",Tabela813[[#This Row],[O]],".",Tabela813[[#This Row],[E]],".",Tabela813[[#This Row],[D1]],".",Tabela813[[#This Row],[D2]],".",Tabela813[[#This Row],[D3]],".",Tabela813[[#This Row],[T]],".",Tabela813[[#This Row],[D4]]),"")</f>
        <v>1.7.2.4.99.0.1.00</v>
      </c>
      <c r="L1078" s="21" t="s">
        <v>1176</v>
      </c>
      <c r="M1078" s="16" t="str">
        <f t="shared" si="16"/>
        <v>S</v>
      </c>
      <c r="N1078" s="16">
        <f>IF(VALUE(Tabela813[[#This Row],[RED]]) &gt; 0,1,0) + IF(VALUE(J1078)&gt;0,8,IF(VALUE(I1078)&gt;0,7,IF(VALUE(H1078)&gt;0,6,IF(VALUE(G1078)&gt;0,5,IF(VALUE(F1078)&gt;0,4,IF(VALUE(E1078)&gt;0,3,IF(VALUE(D1078)&gt;0,2,1)))))))</f>
        <v>7</v>
      </c>
      <c r="O1078" s="20" t="s">
        <v>50</v>
      </c>
      <c r="P1078" s="1" t="s">
        <v>1177</v>
      </c>
      <c r="Q1078" s="1"/>
      <c r="R1078" s="16"/>
      <c r="T1078" s="7" t="str">
        <f>Tabela813[[#This Row],[NR]]&amp;" - "&amp;Tabela813[[#This Row],[Especificação]]</f>
        <v>1.7.2.4.99.0.1.00 - Outras Transferências de Convênios dos Estados e DF e de Suas Entidades</v>
      </c>
      <c r="U1078" s="7" t="str">
        <f>Tabela813[[#This Row],[NR]]&amp; " - "&amp;Tabela813[[#This Row],[Especificação]]</f>
        <v>1.7.2.4.99.0.1.00 - Outras Transferências de Convênios dos Estados e DF e de Suas Entidades</v>
      </c>
    </row>
    <row r="1079" spans="1:21" ht="45">
      <c r="A1079" s="23"/>
      <c r="B1079" s="29"/>
      <c r="C1079" s="20" t="s">
        <v>781</v>
      </c>
      <c r="D1079" s="20" t="s">
        <v>788</v>
      </c>
      <c r="E1079" s="20" t="s">
        <v>790</v>
      </c>
      <c r="F1079" s="20" t="s">
        <v>791</v>
      </c>
      <c r="G1079" s="20" t="s">
        <v>797</v>
      </c>
      <c r="H1079" s="20" t="s">
        <v>784</v>
      </c>
      <c r="I1079" s="20" t="s">
        <v>781</v>
      </c>
      <c r="J1079" s="20" t="s">
        <v>783</v>
      </c>
      <c r="K1079" s="16" t="str">
        <f>IF(Tabela813[[#This Row],[C]]&lt;&gt;"",IF(Tabela813[[#This Row],[RED]]&lt;&gt;"",(Tabela813[[#This Row],[RED]] &amp; "."),"") &amp; CONCATENATE(Tabela813[[#This Row],[C]],".",Tabela813[[#This Row],[O]],".",Tabela813[[#This Row],[E]],".",Tabela813[[#This Row],[D1]],".",Tabela813[[#This Row],[D2]],".",Tabela813[[#This Row],[D3]],".",Tabela813[[#This Row],[T]],".",Tabela813[[#This Row],[D4]]),"")</f>
        <v>1.7.2.4.99.0.1.01</v>
      </c>
      <c r="L1079" s="1" t="s">
        <v>1590</v>
      </c>
      <c r="M1079" s="16" t="str">
        <f t="shared" si="16"/>
        <v>A</v>
      </c>
      <c r="N1079" s="16">
        <f>IF(VALUE(Tabela813[[#This Row],[RED]]) &gt; 0,1,0) + IF(VALUE(J1079)&gt;0,8,IF(VALUE(I1079)&gt;0,7,IF(VALUE(H1079)&gt;0,6,IF(VALUE(G1079)&gt;0,5,IF(VALUE(F1079)&gt;0,4,IF(VALUE(E1079)&gt;0,3,IF(VALUE(D1079)&gt;0,2,1)))))))</f>
        <v>8</v>
      </c>
      <c r="O1079" s="20" t="s">
        <v>1425</v>
      </c>
      <c r="P1079" s="1" t="s">
        <v>1177</v>
      </c>
      <c r="Q1079" s="1"/>
      <c r="R1079" s="16"/>
      <c r="T1079" s="7" t="str">
        <f>Tabela813[[#This Row],[NR]]&amp;" - "&amp;Tabela813[[#This Row],[Especificação]]</f>
        <v>1.7.2.4.99.0.1.01 - Outras Transferências de Convênios dos Estados e DF e de Suas Entidades - Principal</v>
      </c>
      <c r="U1079" s="7" t="str">
        <f>Tabela813[[#This Row],[NR]]&amp; " - "&amp;Tabela813[[#This Row],[Especificação]]</f>
        <v>1.7.2.4.99.0.1.01 - Outras Transferências de Convênios dos Estados e DF e de Suas Entidades - Principal</v>
      </c>
    </row>
    <row r="1080" spans="1:21" ht="45">
      <c r="A1080" s="23"/>
      <c r="B1080" s="29"/>
      <c r="C1080" s="20" t="s">
        <v>781</v>
      </c>
      <c r="D1080" s="20" t="s">
        <v>788</v>
      </c>
      <c r="E1080" s="20" t="s">
        <v>790</v>
      </c>
      <c r="F1080" s="20" t="s">
        <v>791</v>
      </c>
      <c r="G1080" s="20" t="s">
        <v>797</v>
      </c>
      <c r="H1080" s="20" t="s">
        <v>784</v>
      </c>
      <c r="I1080" s="20" t="s">
        <v>781</v>
      </c>
      <c r="J1080" s="20" t="s">
        <v>785</v>
      </c>
      <c r="K1080" s="16" t="str">
        <f>IF(Tabela813[[#This Row],[C]]&lt;&gt;"",IF(Tabela813[[#This Row],[RED]]&lt;&gt;"",(Tabela813[[#This Row],[RED]] &amp; "."),"") &amp; CONCATENATE(Tabela813[[#This Row],[C]],".",Tabela813[[#This Row],[O]],".",Tabela813[[#This Row],[E]],".",Tabela813[[#This Row],[D1]],".",Tabela813[[#This Row],[D2]],".",Tabela813[[#This Row],[D3]],".",Tabela813[[#This Row],[T]],".",Tabela813[[#This Row],[D4]]),"")</f>
        <v>1.7.2.4.99.0.1.02</v>
      </c>
      <c r="L1080" s="1" t="s">
        <v>4245</v>
      </c>
      <c r="M1080" s="16" t="str">
        <f t="shared" si="16"/>
        <v>A</v>
      </c>
      <c r="N1080" s="16">
        <f>IF(VALUE(Tabela813[[#This Row],[RED]]) &gt; 0,1,0) + IF(VALUE(J1080)&gt;0,8,IF(VALUE(I1080)&gt;0,7,IF(VALUE(H1080)&gt;0,6,IF(VALUE(G1080)&gt;0,5,IF(VALUE(F1080)&gt;0,4,IF(VALUE(E1080)&gt;0,3,IF(VALUE(D1080)&gt;0,2,1)))))))</f>
        <v>8</v>
      </c>
      <c r="O1080" s="20" t="s">
        <v>1425</v>
      </c>
      <c r="P1080" s="1" t="s">
        <v>4241</v>
      </c>
      <c r="Q1080" s="1"/>
      <c r="R1080" s="16"/>
      <c r="T1080" s="7" t="str">
        <f>Tabela813[[#This Row],[NR]]&amp;" - "&amp;Tabela813[[#This Row],[Especificação]]</f>
        <v>1.7.2.4.99.0.1.02 - Outras Transferências de Convênios dos Estados e DF e de Suas Entidades - Transferências dos Estados Decorrentes de Emendas Parlamentares Individuais</v>
      </c>
      <c r="U1080" s="7" t="str">
        <f>Tabela813[[#This Row],[NR]]&amp; " - "&amp;Tabela813[[#This Row],[Especificação]]</f>
        <v>1.7.2.4.99.0.1.02 - Outras Transferências de Convênios dos Estados e DF e de Suas Entidades - Transferências dos Estados Decorrentes de Emendas Parlamentares Individuais</v>
      </c>
    </row>
    <row r="1081" spans="1:21" ht="45">
      <c r="A1081" s="7"/>
      <c r="B1081" s="29"/>
      <c r="C1081" s="20" t="s">
        <v>781</v>
      </c>
      <c r="D1081" s="20" t="s">
        <v>788</v>
      </c>
      <c r="E1081" s="20" t="s">
        <v>790</v>
      </c>
      <c r="F1081" s="20" t="s">
        <v>791</v>
      </c>
      <c r="G1081" s="20" t="s">
        <v>797</v>
      </c>
      <c r="H1081" s="20" t="s">
        <v>784</v>
      </c>
      <c r="I1081" s="20" t="s">
        <v>781</v>
      </c>
      <c r="J1081" s="20" t="s">
        <v>794</v>
      </c>
      <c r="K1081" s="16" t="str">
        <f>IF(Tabela813[[#This Row],[C]]&lt;&gt;"",IF(Tabela813[[#This Row],[RED]]&lt;&gt;"",(Tabela813[[#This Row],[RED]] &amp; "."),"") &amp; CONCATENATE(Tabela813[[#This Row],[C]],".",Tabela813[[#This Row],[O]],".",Tabela813[[#This Row],[E]],".",Tabela813[[#This Row],[D1]],".",Tabela813[[#This Row],[D2]],".",Tabela813[[#This Row],[D3]],".",Tabela813[[#This Row],[T]],".",Tabela813[[#This Row],[D4]]),"")</f>
        <v>1.7.2.4.99.0.1.03</v>
      </c>
      <c r="L1081" s="1" t="s">
        <v>2642</v>
      </c>
      <c r="M1081" s="16" t="str">
        <f t="shared" si="16"/>
        <v>A</v>
      </c>
      <c r="N1081" s="16">
        <f>IF(VALUE(Tabela813[[#This Row],[RED]]) &gt; 0,1,0) + IF(VALUE(J1081)&gt;0,8,IF(VALUE(I1081)&gt;0,7,IF(VALUE(H1081)&gt;0,6,IF(VALUE(G1081)&gt;0,5,IF(VALUE(F1081)&gt;0,4,IF(VALUE(E1081)&gt;0,3,IF(VALUE(D1081)&gt;0,2,1)))))))</f>
        <v>8</v>
      </c>
      <c r="O1081" s="20" t="s">
        <v>1425</v>
      </c>
      <c r="P1081" s="1" t="s">
        <v>4246</v>
      </c>
      <c r="Q1081" s="1"/>
      <c r="R1081" s="16"/>
      <c r="T1081" s="7" t="str">
        <f>Tabela813[[#This Row],[NR]]&amp;" - "&amp;Tabela813[[#This Row],[Especificação]]</f>
        <v>1.7.2.4.99.0.1.03 - Outras Transferências de Convênios dos Estados e DF e de Suas Entidades - Transferências dos Estados Decorrentes de Emendas Parlamentares de Bancada</v>
      </c>
      <c r="U1081" s="7" t="str">
        <f>Tabela813[[#This Row],[NR]]&amp; " - "&amp;Tabela813[[#This Row],[Especificação]]</f>
        <v>1.7.2.4.99.0.1.03 - Outras Transferências de Convênios dos Estados e DF e de Suas Entidades - Transferências dos Estados Decorrentes de Emendas Parlamentares de Bancada</v>
      </c>
    </row>
    <row r="1082" spans="1:21">
      <c r="A1082" s="23"/>
      <c r="B1082" s="29"/>
      <c r="C1082" s="20" t="s">
        <v>781</v>
      </c>
      <c r="D1082" s="20" t="s">
        <v>788</v>
      </c>
      <c r="E1082" s="20" t="s">
        <v>790</v>
      </c>
      <c r="F1082" s="20" t="s">
        <v>793</v>
      </c>
      <c r="G1082" s="20" t="s">
        <v>787</v>
      </c>
      <c r="H1082" s="20" t="s">
        <v>784</v>
      </c>
      <c r="I1082" s="20" t="s">
        <v>784</v>
      </c>
      <c r="J1082" s="20" t="s">
        <v>787</v>
      </c>
      <c r="K1082" s="16" t="str">
        <f>IF(Tabela813[[#This Row],[C]]&lt;&gt;"",IF(Tabela813[[#This Row],[RED]]&lt;&gt;"",(Tabela813[[#This Row],[RED]] &amp; "."),"") &amp; CONCATENATE(Tabela813[[#This Row],[C]],".",Tabela813[[#This Row],[O]],".",Tabela813[[#This Row],[E]],".",Tabela813[[#This Row],[D1]],".",Tabela813[[#This Row],[D2]],".",Tabela813[[#This Row],[D3]],".",Tabela813[[#This Row],[T]],".",Tabela813[[#This Row],[D4]]),"")</f>
        <v>1.7.2.9.00.0.0.00</v>
      </c>
      <c r="L1082" s="1" t="s">
        <v>447</v>
      </c>
      <c r="M1082" s="16" t="str">
        <f t="shared" si="16"/>
        <v>S</v>
      </c>
      <c r="N1082" s="16">
        <f>IF(VALUE(Tabela813[[#This Row],[RED]]) &gt; 0,1,0) + IF(VALUE(J1082)&gt;0,8,IF(VALUE(I1082)&gt;0,7,IF(VALUE(H1082)&gt;0,6,IF(VALUE(G1082)&gt;0,5,IF(VALUE(F1082)&gt;0,4,IF(VALUE(E1082)&gt;0,3,IF(VALUE(D1082)&gt;0,2,1)))))))</f>
        <v>4</v>
      </c>
      <c r="O1082" s="20" t="s">
        <v>44</v>
      </c>
      <c r="P1082" s="1" t="s">
        <v>1178</v>
      </c>
      <c r="Q1082" s="1"/>
      <c r="R1082" s="16"/>
      <c r="T1082" s="7" t="str">
        <f>Tabela813[[#This Row],[NR]]&amp;" - "&amp;Tabela813[[#This Row],[Especificação]]</f>
        <v>1.7.2.9.00.0.0.00 - Outras Transferências dos Estados e Distrito Federal</v>
      </c>
      <c r="U1082" s="7" t="str">
        <f>Tabela813[[#This Row],[NR]]&amp; " - "&amp;Tabela813[[#This Row],[Especificação]]</f>
        <v>1.7.2.9.00.0.0.00 - Outras Transferências dos Estados e Distrito Federal</v>
      </c>
    </row>
    <row r="1083" spans="1:21" ht="54.75" customHeight="1">
      <c r="A1083" s="23"/>
      <c r="B1083" s="29"/>
      <c r="C1083" s="20" t="s">
        <v>781</v>
      </c>
      <c r="D1083" s="20" t="s">
        <v>788</v>
      </c>
      <c r="E1083" s="20" t="s">
        <v>790</v>
      </c>
      <c r="F1083" s="20" t="s">
        <v>793</v>
      </c>
      <c r="G1083" s="20" t="s">
        <v>807</v>
      </c>
      <c r="H1083" s="20" t="s">
        <v>784</v>
      </c>
      <c r="I1083" s="20" t="s">
        <v>784</v>
      </c>
      <c r="J1083" s="20" t="s">
        <v>787</v>
      </c>
      <c r="K1083" s="16" t="str">
        <f>IF(Tabela813[[#This Row],[C]]&lt;&gt;"",IF(Tabela813[[#This Row],[RED]]&lt;&gt;"",(Tabela813[[#This Row],[RED]] &amp; "."),"") &amp; CONCATENATE(Tabela813[[#This Row],[C]],".",Tabela813[[#This Row],[O]],".",Tabela813[[#This Row],[E]],".",Tabela813[[#This Row],[D1]],".",Tabela813[[#This Row],[D2]],".",Tabela813[[#This Row],[D3]],".",Tabela813[[#This Row],[T]],".",Tabela813[[#This Row],[D4]]),"")</f>
        <v>1.7.2.9.50.0.0.00</v>
      </c>
      <c r="L1083" s="1" t="s">
        <v>448</v>
      </c>
      <c r="M1083" s="16" t="str">
        <f t="shared" si="16"/>
        <v>S</v>
      </c>
      <c r="N1083" s="16">
        <f>IF(VALUE(Tabela813[[#This Row],[RED]]) &gt; 0,1,0) + IF(VALUE(J1083)&gt;0,8,IF(VALUE(I1083)&gt;0,7,IF(VALUE(H1083)&gt;0,6,IF(VALUE(G1083)&gt;0,5,IF(VALUE(F1083)&gt;0,4,IF(VALUE(E1083)&gt;0,3,IF(VALUE(D1083)&gt;0,2,1)))))))</f>
        <v>5</v>
      </c>
      <c r="O1083" s="20" t="s">
        <v>54</v>
      </c>
      <c r="P1083" s="1" t="s">
        <v>449</v>
      </c>
      <c r="Q1083" s="1"/>
      <c r="R1083" s="16"/>
      <c r="T1083" s="7" t="str">
        <f>Tabela813[[#This Row],[NR]]&amp;" - "&amp;Tabela813[[#This Row],[Especificação]]</f>
        <v>1.7.2.9.50.0.0.00 - Transferências de Estados a Consórcios Públicos</v>
      </c>
      <c r="U1083" s="7" t="str">
        <f>Tabela813[[#This Row],[NR]]&amp; " - "&amp;Tabela813[[#This Row],[Especificação]]</f>
        <v>1.7.2.9.50.0.0.00 - Transferências de Estados a Consórcios Públicos</v>
      </c>
    </row>
    <row r="1084" spans="1:21">
      <c r="A1084" s="23"/>
      <c r="B1084" s="29"/>
      <c r="C1084" s="20" t="s">
        <v>781</v>
      </c>
      <c r="D1084" s="20" t="s">
        <v>788</v>
      </c>
      <c r="E1084" s="20" t="s">
        <v>790</v>
      </c>
      <c r="F1084" s="20" t="s">
        <v>793</v>
      </c>
      <c r="G1084" s="20" t="s">
        <v>807</v>
      </c>
      <c r="H1084" s="20" t="s">
        <v>784</v>
      </c>
      <c r="I1084" s="20" t="s">
        <v>781</v>
      </c>
      <c r="J1084" s="20" t="s">
        <v>787</v>
      </c>
      <c r="K1084" s="16" t="str">
        <f>IF(Tabela813[[#This Row],[C]]&lt;&gt;"",IF(Tabela813[[#This Row],[RED]]&lt;&gt;"",(Tabela813[[#This Row],[RED]] &amp; "."),"") &amp; CONCATENATE(Tabela813[[#This Row],[C]],".",Tabela813[[#This Row],[O]],".",Tabela813[[#This Row],[E]],".",Tabela813[[#This Row],[D1]],".",Tabela813[[#This Row],[D2]],".",Tabela813[[#This Row],[D3]],".",Tabela813[[#This Row],[T]],".",Tabela813[[#This Row],[D4]]),"")</f>
        <v>1.7.2.9.50.0.1.00</v>
      </c>
      <c r="L1084" s="21" t="s">
        <v>4247</v>
      </c>
      <c r="M1084" s="16" t="str">
        <f t="shared" si="16"/>
        <v>A</v>
      </c>
      <c r="N1084" s="16">
        <f>IF(VALUE(Tabela813[[#This Row],[RED]]) &gt; 0,1,0) + IF(VALUE(J1084)&gt;0,8,IF(VALUE(I1084)&gt;0,7,IF(VALUE(H1084)&gt;0,6,IF(VALUE(G1084)&gt;0,5,IF(VALUE(F1084)&gt;0,4,IF(VALUE(E1084)&gt;0,3,IF(VALUE(D1084)&gt;0,2,1)))))))</f>
        <v>7</v>
      </c>
      <c r="O1084" s="20" t="s">
        <v>54</v>
      </c>
      <c r="P1084" s="1" t="s">
        <v>449</v>
      </c>
      <c r="Q1084" s="1"/>
      <c r="R1084" s="16"/>
      <c r="T1084" s="7" t="str">
        <f>Tabela813[[#This Row],[NR]]&amp;" - "&amp;Tabela813[[#This Row],[Especificação]]</f>
        <v>1.7.2.9.50.0.1.00 - Transferências de Estados a Consórcios Públicos - Principal</v>
      </c>
      <c r="U1084" s="7" t="str">
        <f>Tabela813[[#This Row],[NR]]&amp; " - "&amp;Tabela813[[#This Row],[Especificação]]</f>
        <v>1.7.2.9.50.0.1.00 - Transferências de Estados a Consórcios Públicos - Principal</v>
      </c>
    </row>
    <row r="1085" spans="1:21" ht="27" customHeight="1">
      <c r="A1085" s="302"/>
      <c r="B1085" s="29"/>
      <c r="C1085" s="20" t="s">
        <v>781</v>
      </c>
      <c r="D1085" s="20" t="s">
        <v>788</v>
      </c>
      <c r="E1085" s="20" t="s">
        <v>790</v>
      </c>
      <c r="F1085" s="20" t="s">
        <v>793</v>
      </c>
      <c r="G1085" s="20" t="s">
        <v>809</v>
      </c>
      <c r="H1085" s="20" t="s">
        <v>784</v>
      </c>
      <c r="I1085" s="20" t="s">
        <v>784</v>
      </c>
      <c r="J1085" s="20" t="s">
        <v>787</v>
      </c>
      <c r="K1085" s="16" t="str">
        <f>IF(Tabela813[[#This Row],[C]]&lt;&gt;"",IF(Tabela813[[#This Row],[RED]]&lt;&gt;"",(Tabela813[[#This Row],[RED]] &amp; "."),"") &amp; CONCATENATE(Tabela813[[#This Row],[C]],".",Tabela813[[#This Row],[O]],".",Tabela813[[#This Row],[E]],".",Tabela813[[#This Row],[D1]],".",Tabela813[[#This Row],[D2]],".",Tabela813[[#This Row],[D3]],".",Tabela813[[#This Row],[T]],".",Tabela813[[#This Row],[D4]]),"")</f>
        <v>1.7.2.9.51.0.0.00</v>
      </c>
      <c r="L1085" s="21" t="s">
        <v>2572</v>
      </c>
      <c r="M1085" s="16" t="str">
        <f t="shared" si="16"/>
        <v>S</v>
      </c>
      <c r="N1085" s="16">
        <f>IF(VALUE(Tabela813[[#This Row],[RED]]) &gt; 0,1,0) + IF(VALUE(J1085)&gt;0,8,IF(VALUE(I1085)&gt;0,7,IF(VALUE(H1085)&gt;0,6,IF(VALUE(G1085)&gt;0,5,IF(VALUE(F1085)&gt;0,4,IF(VALUE(E1085)&gt;0,3,IF(VALUE(D1085)&gt;0,2,1)))))))</f>
        <v>5</v>
      </c>
      <c r="O1085" s="20" t="s">
        <v>54</v>
      </c>
      <c r="P1085" s="1" t="s">
        <v>450</v>
      </c>
      <c r="Q1085" s="1"/>
      <c r="R1085" s="16"/>
      <c r="T1085" s="7" t="str">
        <f>Tabela813[[#This Row],[NR]]&amp;" - "&amp;Tabela813[[#This Row],[Especificação]]</f>
        <v>1.7.2.9.51.0.0.00 - Transferências de Estados Destinadas à Assistência Social</v>
      </c>
      <c r="U1085" s="7" t="str">
        <f>Tabela813[[#This Row],[NR]]&amp; " - "&amp;Tabela813[[#This Row],[Especificação]]</f>
        <v>1.7.2.9.51.0.0.00 - Transferências de Estados Destinadas à Assistência Social</v>
      </c>
    </row>
    <row r="1086" spans="1:21" ht="35.25" customHeight="1">
      <c r="A1086" s="302"/>
      <c r="B1086" s="29"/>
      <c r="C1086" s="20" t="s">
        <v>781</v>
      </c>
      <c r="D1086" s="20" t="s">
        <v>788</v>
      </c>
      <c r="E1086" s="20" t="s">
        <v>790</v>
      </c>
      <c r="F1086" s="20" t="s">
        <v>793</v>
      </c>
      <c r="G1086" s="20" t="s">
        <v>809</v>
      </c>
      <c r="H1086" s="20" t="s">
        <v>784</v>
      </c>
      <c r="I1086" s="20" t="s">
        <v>781</v>
      </c>
      <c r="J1086" s="20" t="s">
        <v>787</v>
      </c>
      <c r="K1086" s="16" t="str">
        <f>IF(Tabela813[[#This Row],[C]]&lt;&gt;"",IF(Tabela813[[#This Row],[RED]]&lt;&gt;"",(Tabela813[[#This Row],[RED]] &amp; "."),"") &amp; CONCATENATE(Tabela813[[#This Row],[C]],".",Tabela813[[#This Row],[O]],".",Tabela813[[#This Row],[E]],".",Tabela813[[#This Row],[D1]],".",Tabela813[[#This Row],[D2]],".",Tabela813[[#This Row],[D3]],".",Tabela813[[#This Row],[T]],".",Tabela813[[#This Row],[D4]]),"")</f>
        <v>1.7.2.9.51.0.1.00</v>
      </c>
      <c r="L1086" s="21" t="s">
        <v>2573</v>
      </c>
      <c r="M1086" s="16" t="str">
        <f t="shared" si="16"/>
        <v>S</v>
      </c>
      <c r="N1086" s="16">
        <f>IF(VALUE(Tabela813[[#This Row],[RED]]) &gt; 0,1,0) + IF(VALUE(J1086)&gt;0,8,IF(VALUE(I1086)&gt;0,7,IF(VALUE(H1086)&gt;0,6,IF(VALUE(G1086)&gt;0,5,IF(VALUE(F1086)&gt;0,4,IF(VALUE(E1086)&gt;0,3,IF(VALUE(D1086)&gt;0,2,1)))))))</f>
        <v>7</v>
      </c>
      <c r="O1086" s="20" t="s">
        <v>54</v>
      </c>
      <c r="P1086" s="1" t="s">
        <v>450</v>
      </c>
      <c r="Q1086" s="1"/>
      <c r="R1086" s="16"/>
      <c r="T1086" s="7" t="str">
        <f>Tabela813[[#This Row],[NR]]&amp;" - "&amp;Tabela813[[#This Row],[Especificação]]</f>
        <v>1.7.2.9.51.0.1.00 - Transferências de Estados Destinadas à Assistência Social - Principal</v>
      </c>
      <c r="U1086" s="7" t="str">
        <f>Tabela813[[#This Row],[NR]]&amp; " - "&amp;Tabela813[[#This Row],[Especificação]]</f>
        <v>1.7.2.9.51.0.1.00 - Transferências de Estados Destinadas à Assistência Social - Principal</v>
      </c>
    </row>
    <row r="1087" spans="1:21">
      <c r="A1087" s="23"/>
      <c r="B1087" s="29"/>
      <c r="C1087" s="20" t="s">
        <v>781</v>
      </c>
      <c r="D1087" s="20" t="s">
        <v>788</v>
      </c>
      <c r="E1087" s="20" t="s">
        <v>790</v>
      </c>
      <c r="F1087" s="20" t="s">
        <v>793</v>
      </c>
      <c r="G1087" s="20" t="s">
        <v>809</v>
      </c>
      <c r="H1087" s="20" t="s">
        <v>784</v>
      </c>
      <c r="I1087" s="20" t="s">
        <v>781</v>
      </c>
      <c r="J1087" s="20" t="s">
        <v>783</v>
      </c>
      <c r="K1087" s="16" t="str">
        <f>IF(Tabela813[[#This Row],[C]]&lt;&gt;"",IF(Tabela813[[#This Row],[RED]]&lt;&gt;"",(Tabela813[[#This Row],[RED]] &amp; "."),"") &amp; CONCATENATE(Tabela813[[#This Row],[C]],".",Tabela813[[#This Row],[O]],".",Tabela813[[#This Row],[E]],".",Tabela813[[#This Row],[D1]],".",Tabela813[[#This Row],[D2]],".",Tabela813[[#This Row],[D3]],".",Tabela813[[#This Row],[T]],".",Tabela813[[#This Row],[D4]]),"")</f>
        <v>1.7.2.9.51.0.1.01</v>
      </c>
      <c r="L1087" s="21" t="s">
        <v>2573</v>
      </c>
      <c r="M1087" s="16" t="str">
        <f t="shared" si="16"/>
        <v>A</v>
      </c>
      <c r="N1087" s="16">
        <f>IF(VALUE(Tabela813[[#This Row],[RED]]) &gt; 0,1,0) + IF(VALUE(J1087)&gt;0,8,IF(VALUE(I1087)&gt;0,7,IF(VALUE(H1087)&gt;0,6,IF(VALUE(G1087)&gt;0,5,IF(VALUE(F1087)&gt;0,4,IF(VALUE(E1087)&gt;0,3,IF(VALUE(D1087)&gt;0,2,1)))))))</f>
        <v>8</v>
      </c>
      <c r="O1087" s="20" t="s">
        <v>1425</v>
      </c>
      <c r="P1087" s="1" t="s">
        <v>450</v>
      </c>
      <c r="Q1087" s="1"/>
      <c r="R1087" s="16"/>
      <c r="T1087" s="7" t="str">
        <f>Tabela813[[#This Row],[NR]]&amp;" - "&amp;Tabela813[[#This Row],[Especificação]]</f>
        <v>1.7.2.9.51.0.1.01 - Transferências de Estados Destinadas à Assistência Social - Principal</v>
      </c>
      <c r="U1087" s="7" t="str">
        <f>Tabela813[[#This Row],[NR]]&amp; " - "&amp;Tabela813[[#This Row],[Especificação]]</f>
        <v>1.7.2.9.51.0.1.01 - Transferências de Estados Destinadas à Assistência Social - Principal</v>
      </c>
    </row>
    <row r="1088" spans="1:21" ht="30">
      <c r="A1088" s="23"/>
      <c r="B1088" s="29"/>
      <c r="C1088" s="20" t="s">
        <v>781</v>
      </c>
      <c r="D1088" s="20" t="s">
        <v>788</v>
      </c>
      <c r="E1088" s="20" t="s">
        <v>790</v>
      </c>
      <c r="F1088" s="20" t="s">
        <v>793</v>
      </c>
      <c r="G1088" s="20" t="s">
        <v>809</v>
      </c>
      <c r="H1088" s="20" t="s">
        <v>784</v>
      </c>
      <c r="I1088" s="20" t="s">
        <v>781</v>
      </c>
      <c r="J1088" s="20" t="s">
        <v>785</v>
      </c>
      <c r="K1088" s="16" t="str">
        <f>IF(Tabela813[[#This Row],[C]]&lt;&gt;"",IF(Tabela813[[#This Row],[RED]]&lt;&gt;"",(Tabela813[[#This Row],[RED]] &amp; "."),"") &amp; CONCATENATE(Tabela813[[#This Row],[C]],".",Tabela813[[#This Row],[O]],".",Tabela813[[#This Row],[E]],".",Tabela813[[#This Row],[D1]],".",Tabela813[[#This Row],[D2]],".",Tabela813[[#This Row],[D3]],".",Tabela813[[#This Row],[T]],".",Tabela813[[#This Row],[D4]]),"")</f>
        <v>1.7.2.9.51.0.1.02</v>
      </c>
      <c r="L1088" s="21" t="s">
        <v>4248</v>
      </c>
      <c r="M1088" s="16" t="str">
        <f t="shared" si="16"/>
        <v>A</v>
      </c>
      <c r="N1088" s="16">
        <f>IF(VALUE(Tabela813[[#This Row],[RED]]) &gt; 0,1,0) + IF(VALUE(J1088)&gt;0,8,IF(VALUE(I1088)&gt;0,7,IF(VALUE(H1088)&gt;0,6,IF(VALUE(G1088)&gt;0,5,IF(VALUE(F1088)&gt;0,4,IF(VALUE(E1088)&gt;0,3,IF(VALUE(D1088)&gt;0,2,1)))))))</f>
        <v>8</v>
      </c>
      <c r="O1088" s="20" t="s">
        <v>1425</v>
      </c>
      <c r="P1088" s="1" t="s">
        <v>4241</v>
      </c>
      <c r="Q1088" s="1"/>
      <c r="R1088" s="16"/>
      <c r="T1088" s="7" t="str">
        <f>Tabela813[[#This Row],[NR]]&amp;" - "&amp;Tabela813[[#This Row],[Especificação]]</f>
        <v>1.7.2.9.51.0.1.02 - Transferências de Estados Destinadas à Assistência Social - Transferências dos Estados Decorrentes de Emendas Parlamentares Individuais</v>
      </c>
      <c r="U1088" s="7" t="str">
        <f>Tabela813[[#This Row],[NR]]&amp; " - "&amp;Tabela813[[#This Row],[Especificação]]</f>
        <v>1.7.2.9.51.0.1.02 - Transferências de Estados Destinadas à Assistência Social - Transferências dos Estados Decorrentes de Emendas Parlamentares Individuais</v>
      </c>
    </row>
    <row r="1089" spans="1:21" ht="30">
      <c r="A1089" s="23"/>
      <c r="B1089" s="29"/>
      <c r="C1089" s="20" t="s">
        <v>781</v>
      </c>
      <c r="D1089" s="20" t="s">
        <v>788</v>
      </c>
      <c r="E1089" s="20" t="s">
        <v>790</v>
      </c>
      <c r="F1089" s="20" t="s">
        <v>793</v>
      </c>
      <c r="G1089" s="20" t="s">
        <v>809</v>
      </c>
      <c r="H1089" s="20" t="s">
        <v>784</v>
      </c>
      <c r="I1089" s="20" t="s">
        <v>781</v>
      </c>
      <c r="J1089" s="20" t="s">
        <v>794</v>
      </c>
      <c r="K1089" s="16" t="str">
        <f>IF(Tabela813[[#This Row],[C]]&lt;&gt;"",IF(Tabela813[[#This Row],[RED]]&lt;&gt;"",(Tabela813[[#This Row],[RED]] &amp; "."),"") &amp; CONCATENATE(Tabela813[[#This Row],[C]],".",Tabela813[[#This Row],[O]],".",Tabela813[[#This Row],[E]],".",Tabela813[[#This Row],[D1]],".",Tabela813[[#This Row],[D2]],".",Tabela813[[#This Row],[D3]],".",Tabela813[[#This Row],[T]],".",Tabela813[[#This Row],[D4]]),"")</f>
        <v>1.7.2.9.51.0.1.03</v>
      </c>
      <c r="L1089" s="21" t="s">
        <v>2574</v>
      </c>
      <c r="M1089" s="16" t="str">
        <f t="shared" si="16"/>
        <v>A</v>
      </c>
      <c r="N1089" s="16">
        <f>IF(VALUE(Tabela813[[#This Row],[RED]]) &gt; 0,1,0) + IF(VALUE(J1089)&gt;0,8,IF(VALUE(I1089)&gt;0,7,IF(VALUE(H1089)&gt;0,6,IF(VALUE(G1089)&gt;0,5,IF(VALUE(F1089)&gt;0,4,IF(VALUE(E1089)&gt;0,3,IF(VALUE(D1089)&gt;0,2,1)))))))</f>
        <v>8</v>
      </c>
      <c r="O1089" s="20" t="s">
        <v>1425</v>
      </c>
      <c r="P1089" s="1" t="s">
        <v>3281</v>
      </c>
      <c r="Q1089" s="1"/>
      <c r="R1089" s="16"/>
      <c r="T1089" s="7" t="str">
        <f>Tabela813[[#This Row],[NR]]&amp;" - "&amp;Tabela813[[#This Row],[Especificação]]</f>
        <v>1.7.2.9.51.0.1.03 - Transferências de Estados Destinadas à Assistência Social - Transferências dos Estados Decorrentes de Emendas Parlamentares de Bancada</v>
      </c>
      <c r="U1089" s="7" t="str">
        <f>Tabela813[[#This Row],[NR]]&amp; " - "&amp;Tabela813[[#This Row],[Especificação]]</f>
        <v>1.7.2.9.51.0.1.03 - Transferências de Estados Destinadas à Assistência Social - Transferências dos Estados Decorrentes de Emendas Parlamentares de Bancada</v>
      </c>
    </row>
    <row r="1090" spans="1:21" ht="45">
      <c r="A1090" s="23"/>
      <c r="B1090" s="29"/>
      <c r="C1090" s="20" t="s">
        <v>781</v>
      </c>
      <c r="D1090" s="20" t="s">
        <v>788</v>
      </c>
      <c r="E1090" s="20" t="s">
        <v>790</v>
      </c>
      <c r="F1090" s="20" t="s">
        <v>793</v>
      </c>
      <c r="G1090" s="20" t="s">
        <v>811</v>
      </c>
      <c r="H1090" s="20" t="s">
        <v>784</v>
      </c>
      <c r="I1090" s="20" t="s">
        <v>784</v>
      </c>
      <c r="J1090" s="20" t="s">
        <v>787</v>
      </c>
      <c r="K1090" s="16" t="str">
        <f>IF(Tabela813[[#This Row],[C]]&lt;&gt;"",IF(Tabela813[[#This Row],[RED]]&lt;&gt;"",(Tabela813[[#This Row],[RED]] &amp; "."),"") &amp; CONCATENATE(Tabela813[[#This Row],[C]],".",Tabela813[[#This Row],[O]],".",Tabela813[[#This Row],[E]],".",Tabela813[[#This Row],[D1]],".",Tabela813[[#This Row],[D2]],".",Tabela813[[#This Row],[D3]],".",Tabela813[[#This Row],[T]],".",Tabela813[[#This Row],[D4]]),"")</f>
        <v>1.7.2.9.52.0.0.00</v>
      </c>
      <c r="L1090" s="21" t="s">
        <v>697</v>
      </c>
      <c r="M1090" s="16" t="str">
        <f t="shared" si="16"/>
        <v>S</v>
      </c>
      <c r="N1090" s="16">
        <f>IF(VALUE(Tabela813[[#This Row],[RED]]) &gt; 0,1,0) + IF(VALUE(J1090)&gt;0,8,IF(VALUE(I1090)&gt;0,7,IF(VALUE(H1090)&gt;0,6,IF(VALUE(G1090)&gt;0,5,IF(VALUE(F1090)&gt;0,4,IF(VALUE(E1090)&gt;0,3,IF(VALUE(D1090)&gt;0,2,1)))))))</f>
        <v>5</v>
      </c>
      <c r="O1090" s="20" t="s">
        <v>54</v>
      </c>
      <c r="P1090" s="1" t="s">
        <v>1179</v>
      </c>
      <c r="Q1090" s="1"/>
      <c r="R1090" s="16"/>
      <c r="T1090" s="7" t="str">
        <f>Tabela813[[#This Row],[NR]]&amp;" - "&amp;Tabela813[[#This Row],[Especificação]]</f>
        <v>1.7.2.9.52.0.0.00 - Transferências de Recursos Destinados a Programas de Educação</v>
      </c>
      <c r="U1090" s="7" t="str">
        <f>Tabela813[[#This Row],[NR]]&amp; " - "&amp;Tabela813[[#This Row],[Especificação]]</f>
        <v>1.7.2.9.52.0.0.00 - Transferências de Recursos Destinados a Programas de Educação</v>
      </c>
    </row>
    <row r="1091" spans="1:21" ht="45">
      <c r="A1091" s="7"/>
      <c r="B1091" s="29"/>
      <c r="C1091" s="20" t="s">
        <v>781</v>
      </c>
      <c r="D1091" s="20" t="s">
        <v>788</v>
      </c>
      <c r="E1091" s="20" t="s">
        <v>790</v>
      </c>
      <c r="F1091" s="20" t="s">
        <v>793</v>
      </c>
      <c r="G1091" s="20" t="s">
        <v>811</v>
      </c>
      <c r="H1091" s="20" t="s">
        <v>784</v>
      </c>
      <c r="I1091" s="20" t="s">
        <v>781</v>
      </c>
      <c r="J1091" s="20" t="s">
        <v>787</v>
      </c>
      <c r="K1091" s="16" t="str">
        <f>IF(Tabela813[[#This Row],[C]]&lt;&gt;"",IF(Tabela813[[#This Row],[RED]]&lt;&gt;"",(Tabela813[[#This Row],[RED]] &amp; "."),"") &amp; CONCATENATE(Tabela813[[#This Row],[C]],".",Tabela813[[#This Row],[O]],".",Tabela813[[#This Row],[E]],".",Tabela813[[#This Row],[D1]],".",Tabela813[[#This Row],[D2]],".",Tabela813[[#This Row],[D3]],".",Tabela813[[#This Row],[T]],".",Tabela813[[#This Row],[D4]]),"")</f>
        <v>1.7.2.9.52.0.1.00</v>
      </c>
      <c r="L1091" s="21" t="s">
        <v>3300</v>
      </c>
      <c r="M1091" s="16" t="str">
        <f t="shared" si="16"/>
        <v>S</v>
      </c>
      <c r="N1091" s="16">
        <f>IF(VALUE(Tabela813[[#This Row],[RED]]) &gt; 0,1,0) + IF(VALUE(J1091)&gt;0,8,IF(VALUE(I1091)&gt;0,7,IF(VALUE(H1091)&gt;0,6,IF(VALUE(G1091)&gt;0,5,IF(VALUE(F1091)&gt;0,4,IF(VALUE(E1091)&gt;0,3,IF(VALUE(D1091)&gt;0,2,1)))))))</f>
        <v>7</v>
      </c>
      <c r="O1091" s="20" t="s">
        <v>54</v>
      </c>
      <c r="P1091" s="1" t="s">
        <v>1179</v>
      </c>
      <c r="Q1091" s="1"/>
      <c r="R1091" s="16"/>
      <c r="T1091" s="7" t="str">
        <f>Tabela813[[#This Row],[NR]]&amp;" - "&amp;Tabela813[[#This Row],[Especificação]]</f>
        <v>1.7.2.9.52.0.1.00 - Transferências de Recursos Destinados a Programas de Educação - Principal</v>
      </c>
      <c r="U1091" s="7" t="str">
        <f>Tabela813[[#This Row],[NR]]&amp; " - "&amp;Tabela813[[#This Row],[Especificação]]</f>
        <v>1.7.2.9.52.0.1.00 - Transferências de Recursos Destinados a Programas de Educação - Principal</v>
      </c>
    </row>
    <row r="1092" spans="1:21" ht="45">
      <c r="A1092" s="23"/>
      <c r="B1092" s="29"/>
      <c r="C1092" s="20" t="s">
        <v>781</v>
      </c>
      <c r="D1092" s="20" t="s">
        <v>788</v>
      </c>
      <c r="E1092" s="20" t="s">
        <v>790</v>
      </c>
      <c r="F1092" s="20" t="s">
        <v>793</v>
      </c>
      <c r="G1092" s="20" t="s">
        <v>811</v>
      </c>
      <c r="H1092" s="20" t="s">
        <v>784</v>
      </c>
      <c r="I1092" s="20" t="s">
        <v>781</v>
      </c>
      <c r="J1092" s="20" t="s">
        <v>783</v>
      </c>
      <c r="K1092" s="16" t="str">
        <f>IF(Tabela813[[#This Row],[C]]&lt;&gt;"",IF(Tabela813[[#This Row],[RED]]&lt;&gt;"",(Tabela813[[#This Row],[RED]] &amp; "."),"") &amp; CONCATENATE(Tabela813[[#This Row],[C]],".",Tabela813[[#This Row],[O]],".",Tabela813[[#This Row],[E]],".",Tabela813[[#This Row],[D1]],".",Tabela813[[#This Row],[D2]],".",Tabela813[[#This Row],[D3]],".",Tabela813[[#This Row],[T]],".",Tabela813[[#This Row],[D4]]),"")</f>
        <v>1.7.2.9.52.0.1.01</v>
      </c>
      <c r="L1092" s="21" t="s">
        <v>3300</v>
      </c>
      <c r="M1092" s="16" t="str">
        <f t="shared" si="16"/>
        <v>A</v>
      </c>
      <c r="N1092" s="16">
        <f>IF(VALUE(Tabela813[[#This Row],[RED]]) &gt; 0,1,0) + IF(VALUE(J1092)&gt;0,8,IF(VALUE(I1092)&gt;0,7,IF(VALUE(H1092)&gt;0,6,IF(VALUE(G1092)&gt;0,5,IF(VALUE(F1092)&gt;0,4,IF(VALUE(E1092)&gt;0,3,IF(VALUE(D1092)&gt;0,2,1)))))))</f>
        <v>8</v>
      </c>
      <c r="O1092" s="20" t="s">
        <v>54</v>
      </c>
      <c r="P1092" s="1" t="s">
        <v>1179</v>
      </c>
      <c r="Q1092" s="1"/>
      <c r="R1092" s="16" t="s">
        <v>14</v>
      </c>
      <c r="T1092" s="7" t="str">
        <f>Tabela813[[#This Row],[NR]]&amp;" - "&amp;Tabela813[[#This Row],[Especificação]]</f>
        <v>1.7.2.9.52.0.1.01 - Transferências de Recursos Destinados a Programas de Educação - Principal</v>
      </c>
      <c r="U1092" s="7" t="str">
        <f>Tabela813[[#This Row],[NR]]&amp; " - "&amp;Tabela813[[#This Row],[Especificação]]</f>
        <v>1.7.2.9.52.0.1.01 - Transferências de Recursos Destinados a Programas de Educação - Principal</v>
      </c>
    </row>
    <row r="1093" spans="1:21" ht="45">
      <c r="A1093" s="25"/>
      <c r="B1093" s="29"/>
      <c r="C1093" s="20" t="s">
        <v>781</v>
      </c>
      <c r="D1093" s="20" t="s">
        <v>788</v>
      </c>
      <c r="E1093" s="20" t="s">
        <v>790</v>
      </c>
      <c r="F1093" s="20" t="s">
        <v>793</v>
      </c>
      <c r="G1093" s="20" t="s">
        <v>811</v>
      </c>
      <c r="H1093" s="20" t="s">
        <v>784</v>
      </c>
      <c r="I1093" s="20" t="s">
        <v>781</v>
      </c>
      <c r="J1093" s="20" t="s">
        <v>785</v>
      </c>
      <c r="K1093" s="16" t="str">
        <f>IF(Tabela813[[#This Row],[C]]&lt;&gt;"",IF(Tabela813[[#This Row],[RED]]&lt;&gt;"",(Tabela813[[#This Row],[RED]] &amp; "."),"") &amp; CONCATENATE(Tabela813[[#This Row],[C]],".",Tabela813[[#This Row],[O]],".",Tabela813[[#This Row],[E]],".",Tabela813[[#This Row],[D1]],".",Tabela813[[#This Row],[D2]],".",Tabela813[[#This Row],[D3]],".",Tabela813[[#This Row],[T]],".",Tabela813[[#This Row],[D4]]),"")</f>
        <v>1.7.2.9.52.0.1.02</v>
      </c>
      <c r="L1093" s="21" t="s">
        <v>4249</v>
      </c>
      <c r="M1093" s="16" t="str">
        <f t="shared" si="16"/>
        <v>A</v>
      </c>
      <c r="N1093" s="16">
        <f>IF(VALUE(Tabela813[[#This Row],[RED]]) &gt; 0,1,0) + IF(VALUE(J1093)&gt;0,8,IF(VALUE(I1093)&gt;0,7,IF(VALUE(H1093)&gt;0,6,IF(VALUE(G1093)&gt;0,5,IF(VALUE(F1093)&gt;0,4,IF(VALUE(E1093)&gt;0,3,IF(VALUE(D1093)&gt;0,2,1)))))))</f>
        <v>8</v>
      </c>
      <c r="O1093" s="20" t="s">
        <v>54</v>
      </c>
      <c r="P1093" s="1" t="s">
        <v>4241</v>
      </c>
      <c r="Q1093" s="1"/>
      <c r="R1093" s="16" t="s">
        <v>14</v>
      </c>
      <c r="T1093" s="7" t="str">
        <f>Tabela813[[#This Row],[NR]]&amp;" - "&amp;Tabela813[[#This Row],[Especificação]]</f>
        <v>1.7.2.9.52.0.1.02 - Transferências de Recursos Destinados a Programas de Educação - Identificação das Transferências dos Estados Decorrentes de Emendas Parlamentares Individuaisl</v>
      </c>
      <c r="U1093" s="7" t="str">
        <f>Tabela813[[#This Row],[NR]]&amp; " - "&amp;Tabela813[[#This Row],[Especificação]]</f>
        <v>1.7.2.9.52.0.1.02 - Transferências de Recursos Destinados a Programas de Educação - Identificação das Transferências dos Estados Decorrentes de Emendas Parlamentares Individuaisl</v>
      </c>
    </row>
    <row r="1094" spans="1:21" ht="45">
      <c r="A1094" s="25"/>
      <c r="B1094" s="29"/>
      <c r="C1094" s="20" t="s">
        <v>781</v>
      </c>
      <c r="D1094" s="20" t="s">
        <v>788</v>
      </c>
      <c r="E1094" s="20" t="s">
        <v>790</v>
      </c>
      <c r="F1094" s="20" t="s">
        <v>793</v>
      </c>
      <c r="G1094" s="20" t="s">
        <v>811</v>
      </c>
      <c r="H1094" s="20" t="s">
        <v>784</v>
      </c>
      <c r="I1094" s="20" t="s">
        <v>781</v>
      </c>
      <c r="J1094" s="20" t="s">
        <v>794</v>
      </c>
      <c r="K1094" s="16" t="str">
        <f>IF(Tabela813[[#This Row],[C]]&lt;&gt;"",IF(Tabela813[[#This Row],[RED]]&lt;&gt;"",(Tabela813[[#This Row],[RED]] &amp; "."),"") &amp; CONCATENATE(Tabela813[[#This Row],[C]],".",Tabela813[[#This Row],[O]],".",Tabela813[[#This Row],[E]],".",Tabela813[[#This Row],[D1]],".",Tabela813[[#This Row],[D2]],".",Tabela813[[#This Row],[D3]],".",Tabela813[[#This Row],[T]],".",Tabela813[[#This Row],[D4]]),"")</f>
        <v>1.7.2.9.52.0.1.03</v>
      </c>
      <c r="L1094" s="21" t="s">
        <v>4250</v>
      </c>
      <c r="M1094" s="16" t="str">
        <f t="shared" si="16"/>
        <v>A</v>
      </c>
      <c r="N1094" s="16">
        <f>IF(VALUE(Tabela813[[#This Row],[RED]]) &gt; 0,1,0) + IF(VALUE(J1094)&gt;0,8,IF(VALUE(I1094)&gt;0,7,IF(VALUE(H1094)&gt;0,6,IF(VALUE(G1094)&gt;0,5,IF(VALUE(F1094)&gt;0,4,IF(VALUE(E1094)&gt;0,3,IF(VALUE(D1094)&gt;0,2,1)))))))</f>
        <v>8</v>
      </c>
      <c r="O1094" s="20" t="s">
        <v>54</v>
      </c>
      <c r="P1094" s="1" t="s">
        <v>3281</v>
      </c>
      <c r="Q1094" s="1"/>
      <c r="R1094" s="16" t="s">
        <v>14</v>
      </c>
      <c r="T1094" s="7" t="str">
        <f>Tabela813[[#This Row],[NR]]&amp;" - "&amp;Tabela813[[#This Row],[Especificação]]</f>
        <v>1.7.2.9.52.0.1.03 - Transferências de Recursos Destinados a Programas de Educação - Identificação das Transferências dos Estados Decorrentes de Emendas Parlamentares de Bancada</v>
      </c>
      <c r="U1094" s="7" t="str">
        <f>Tabela813[[#This Row],[NR]]&amp; " - "&amp;Tabela813[[#This Row],[Especificação]]</f>
        <v>1.7.2.9.52.0.1.03 - Transferências de Recursos Destinados a Programas de Educação - Identificação das Transferências dos Estados Decorrentes de Emendas Parlamentares de Bancada</v>
      </c>
    </row>
    <row r="1095" spans="1:21">
      <c r="A1095" s="23"/>
      <c r="B1095" s="29"/>
      <c r="C1095" s="20" t="s">
        <v>781</v>
      </c>
      <c r="D1095" s="20" t="s">
        <v>788</v>
      </c>
      <c r="E1095" s="20" t="s">
        <v>790</v>
      </c>
      <c r="F1095" s="20" t="s">
        <v>793</v>
      </c>
      <c r="G1095" s="20" t="s">
        <v>797</v>
      </c>
      <c r="H1095" s="20" t="s">
        <v>784</v>
      </c>
      <c r="I1095" s="20" t="s">
        <v>784</v>
      </c>
      <c r="J1095" s="20" t="s">
        <v>787</v>
      </c>
      <c r="K1095" s="16" t="str">
        <f>IF(Tabela813[[#This Row],[C]]&lt;&gt;"",IF(Tabela813[[#This Row],[RED]]&lt;&gt;"",(Tabela813[[#This Row],[RED]] &amp; "."),"") &amp; CONCATENATE(Tabela813[[#This Row],[C]],".",Tabela813[[#This Row],[O]],".",Tabela813[[#This Row],[E]],".",Tabela813[[#This Row],[D1]],".",Tabela813[[#This Row],[D2]],".",Tabela813[[#This Row],[D3]],".",Tabela813[[#This Row],[T]],".",Tabela813[[#This Row],[D4]]),"")</f>
        <v>1.7.2.9.99.0.0.00</v>
      </c>
      <c r="L1095" s="21" t="s">
        <v>451</v>
      </c>
      <c r="M1095" s="16" t="str">
        <f t="shared" si="16"/>
        <v>S</v>
      </c>
      <c r="N1095" s="16">
        <f>IF(VALUE(Tabela813[[#This Row],[RED]]) &gt; 0,1,0) + IF(VALUE(J1095)&gt;0,8,IF(VALUE(I1095)&gt;0,7,IF(VALUE(H1095)&gt;0,6,IF(VALUE(G1095)&gt;0,5,IF(VALUE(F1095)&gt;0,4,IF(VALUE(E1095)&gt;0,3,IF(VALUE(D1095)&gt;0,2,1)))))))</f>
        <v>5</v>
      </c>
      <c r="O1095" s="20" t="s">
        <v>50</v>
      </c>
      <c r="P1095" s="1" t="s">
        <v>452</v>
      </c>
      <c r="Q1095" s="1"/>
      <c r="R1095" s="16"/>
      <c r="T1095" s="7" t="str">
        <f>Tabela813[[#This Row],[NR]]&amp;" - "&amp;Tabela813[[#This Row],[Especificação]]</f>
        <v>1.7.2.9.99.0.0.00 - Outras Transferências dos Estados e DF</v>
      </c>
      <c r="U1095" s="7" t="str">
        <f>Tabela813[[#This Row],[NR]]&amp; " - "&amp;Tabela813[[#This Row],[Especificação]]</f>
        <v>1.7.2.9.99.0.0.00 - Outras Transferências dos Estados e DF</v>
      </c>
    </row>
    <row r="1096" spans="1:21">
      <c r="A1096" s="23"/>
      <c r="B1096" s="29"/>
      <c r="C1096" s="20" t="s">
        <v>781</v>
      </c>
      <c r="D1096" s="20" t="s">
        <v>788</v>
      </c>
      <c r="E1096" s="20" t="s">
        <v>790</v>
      </c>
      <c r="F1096" s="20" t="s">
        <v>793</v>
      </c>
      <c r="G1096" s="20" t="s">
        <v>797</v>
      </c>
      <c r="H1096" s="20" t="s">
        <v>784</v>
      </c>
      <c r="I1096" s="20" t="s">
        <v>781</v>
      </c>
      <c r="J1096" s="20" t="s">
        <v>787</v>
      </c>
      <c r="K1096" s="16" t="str">
        <f>IF(Tabela813[[#This Row],[C]]&lt;&gt;"",IF(Tabela813[[#This Row],[RED]]&lt;&gt;"",(Tabela813[[#This Row],[RED]] &amp; "."),"") &amp; CONCATENATE(Tabela813[[#This Row],[C]],".",Tabela813[[#This Row],[O]],".",Tabela813[[#This Row],[E]],".",Tabela813[[#This Row],[D1]],".",Tabela813[[#This Row],[D2]],".",Tabela813[[#This Row],[D3]],".",Tabela813[[#This Row],[T]],".",Tabela813[[#This Row],[D4]]),"")</f>
        <v>1.7.2.9.99.0.1.00</v>
      </c>
      <c r="L1096" s="21" t="s">
        <v>779</v>
      </c>
      <c r="M1096" s="16" t="str">
        <f t="shared" si="16"/>
        <v>S</v>
      </c>
      <c r="N1096" s="16">
        <f>IF(VALUE(Tabela813[[#This Row],[RED]]) &gt; 0,1,0) + IF(VALUE(J1096)&gt;0,8,IF(VALUE(I1096)&gt;0,7,IF(VALUE(H1096)&gt;0,6,IF(VALUE(G1096)&gt;0,5,IF(VALUE(F1096)&gt;0,4,IF(VALUE(E1096)&gt;0,3,IF(VALUE(D1096)&gt;0,2,1)))))))</f>
        <v>7</v>
      </c>
      <c r="O1096" s="20" t="s">
        <v>50</v>
      </c>
      <c r="P1096" s="1" t="s">
        <v>452</v>
      </c>
      <c r="Q1096" s="1"/>
      <c r="R1096" s="16"/>
      <c r="T1096" s="7" t="str">
        <f>Tabela813[[#This Row],[NR]]&amp;" - "&amp;Tabela813[[#This Row],[Especificação]]</f>
        <v>1.7.2.9.99.0.1.00 - Outras Transferências dos Estados e DF - Principal</v>
      </c>
      <c r="U1096" s="7" t="str">
        <f>Tabela813[[#This Row],[NR]]&amp; " - "&amp;Tabela813[[#This Row],[Especificação]]</f>
        <v>1.7.2.9.99.0.1.00 - Outras Transferências dos Estados e DF - Principal</v>
      </c>
    </row>
    <row r="1097" spans="1:21" ht="45">
      <c r="A1097" s="23"/>
      <c r="B1097" s="29"/>
      <c r="C1097" s="20" t="s">
        <v>781</v>
      </c>
      <c r="D1097" s="20" t="s">
        <v>788</v>
      </c>
      <c r="E1097" s="20" t="s">
        <v>790</v>
      </c>
      <c r="F1097" s="20" t="s">
        <v>793</v>
      </c>
      <c r="G1097" s="20" t="s">
        <v>797</v>
      </c>
      <c r="H1097" s="20" t="s">
        <v>784</v>
      </c>
      <c r="I1097" s="20" t="s">
        <v>781</v>
      </c>
      <c r="J1097" s="20" t="s">
        <v>783</v>
      </c>
      <c r="K1097" s="16" t="str">
        <f>IF(Tabela813[[#This Row],[C]]&lt;&gt;"",IF(Tabela813[[#This Row],[RED]]&lt;&gt;"",(Tabela813[[#This Row],[RED]] &amp; "."),"") &amp; CONCATENATE(Tabela813[[#This Row],[C]],".",Tabela813[[#This Row],[O]],".",Tabela813[[#This Row],[E]],".",Tabela813[[#This Row],[D1]],".",Tabela813[[#This Row],[D2]],".",Tabela813[[#This Row],[D3]],".",Tabela813[[#This Row],[T]],".",Tabela813[[#This Row],[D4]]),"")</f>
        <v>1.7.2.9.99.0.1.01</v>
      </c>
      <c r="L1097" s="21" t="s">
        <v>4251</v>
      </c>
      <c r="M1097" s="16" t="str">
        <f t="shared" si="16"/>
        <v>A</v>
      </c>
      <c r="N1097" s="16">
        <f>IF(VALUE(Tabela813[[#This Row],[RED]]) &gt; 0,1,0) + IF(VALUE(J1097)&gt;0,8,IF(VALUE(I1097)&gt;0,7,IF(VALUE(H1097)&gt;0,6,IF(VALUE(G1097)&gt;0,5,IF(VALUE(F1097)&gt;0,4,IF(VALUE(E1097)&gt;0,3,IF(VALUE(D1097)&gt;0,2,1)))))))</f>
        <v>8</v>
      </c>
      <c r="O1097" s="20" t="s">
        <v>1425</v>
      </c>
      <c r="P1097" s="1" t="s">
        <v>4252</v>
      </c>
      <c r="Q1097" s="1"/>
      <c r="R1097" s="16"/>
      <c r="T1097" s="7" t="str">
        <f>Tabela813[[#This Row],[NR]]&amp;" - "&amp;Tabela813[[#This Row],[Especificação]]</f>
        <v>1.7.2.9.99.0.1.01 - Outras Transferências dos Estados e DF - Transferência Especial Relativas às Emendas Individuais (Art. 166-A, Inciso I, da CF)</v>
      </c>
      <c r="U1097" s="7" t="str">
        <f>Tabela813[[#This Row],[NR]]&amp; " - "&amp;Tabela813[[#This Row],[Especificação]]</f>
        <v>1.7.2.9.99.0.1.01 - Outras Transferências dos Estados e DF - Transferência Especial Relativas às Emendas Individuais (Art. 166-A, Inciso I, da CF)</v>
      </c>
    </row>
    <row r="1098" spans="1:21" ht="30">
      <c r="A1098" s="23"/>
      <c r="B1098" s="29"/>
      <c r="C1098" s="20" t="s">
        <v>781</v>
      </c>
      <c r="D1098" s="20" t="s">
        <v>788</v>
      </c>
      <c r="E1098" s="20" t="s">
        <v>790</v>
      </c>
      <c r="F1098" s="20" t="s">
        <v>793</v>
      </c>
      <c r="G1098" s="20" t="s">
        <v>797</v>
      </c>
      <c r="H1098" s="20" t="s">
        <v>784</v>
      </c>
      <c r="I1098" s="20" t="s">
        <v>781</v>
      </c>
      <c r="J1098" s="20" t="s">
        <v>785</v>
      </c>
      <c r="K1098" s="16" t="str">
        <f>IF(Tabela813[[#This Row],[C]]&lt;&gt;"",IF(Tabela813[[#This Row],[RED]]&lt;&gt;"",(Tabela813[[#This Row],[RED]] &amp; "."),"") &amp; CONCATENATE(Tabela813[[#This Row],[C]],".",Tabela813[[#This Row],[O]],".",Tabela813[[#This Row],[E]],".",Tabela813[[#This Row],[D1]],".",Tabela813[[#This Row],[D2]],".",Tabela813[[#This Row],[D3]],".",Tabela813[[#This Row],[T]],".",Tabela813[[#This Row],[D4]]),"")</f>
        <v>1.7.2.9.99.0.1.02</v>
      </c>
      <c r="L1098" s="21" t="s">
        <v>4253</v>
      </c>
      <c r="M1098" s="16" t="str">
        <f t="shared" si="16"/>
        <v>A</v>
      </c>
      <c r="N1098" s="16">
        <f>IF(VALUE(Tabela813[[#This Row],[RED]]) &gt; 0,1,0) + IF(VALUE(J1098)&gt;0,8,IF(VALUE(I1098)&gt;0,7,IF(VALUE(H1098)&gt;0,6,IF(VALUE(G1098)&gt;0,5,IF(VALUE(F1098)&gt;0,4,IF(VALUE(E1098)&gt;0,3,IF(VALUE(D1098)&gt;0,2,1)))))))</f>
        <v>8</v>
      </c>
      <c r="O1098" s="20" t="s">
        <v>1425</v>
      </c>
      <c r="P1098" s="1" t="s">
        <v>4254</v>
      </c>
      <c r="Q1098" s="1"/>
      <c r="R1098" s="16"/>
      <c r="T1098" s="7" t="str">
        <f>Tabela813[[#This Row],[NR]]&amp;" - "&amp;Tabela813[[#This Row],[Especificação]]</f>
        <v>1.7.2.9.99.0.1.02 - Outras Transferências dos Estados e DF - Transferências dos Estados Decorrentes de Emendas Parlamentares Individuais</v>
      </c>
      <c r="U1098" s="7" t="str">
        <f>Tabela813[[#This Row],[NR]]&amp; " - "&amp;Tabela813[[#This Row],[Especificação]]</f>
        <v>1.7.2.9.99.0.1.02 - Outras Transferências dos Estados e DF - Transferências dos Estados Decorrentes de Emendas Parlamentares Individuais</v>
      </c>
    </row>
    <row r="1099" spans="1:21" ht="45">
      <c r="A1099" s="23"/>
      <c r="B1099" s="29"/>
      <c r="C1099" s="20" t="s">
        <v>781</v>
      </c>
      <c r="D1099" s="20" t="s">
        <v>788</v>
      </c>
      <c r="E1099" s="20" t="s">
        <v>790</v>
      </c>
      <c r="F1099" s="20" t="s">
        <v>793</v>
      </c>
      <c r="G1099" s="20" t="s">
        <v>797</v>
      </c>
      <c r="H1099" s="20" t="s">
        <v>784</v>
      </c>
      <c r="I1099" s="20" t="s">
        <v>781</v>
      </c>
      <c r="J1099" s="20" t="s">
        <v>794</v>
      </c>
      <c r="K1099" s="16" t="str">
        <f>IF(Tabela813[[#This Row],[C]]&lt;&gt;"",IF(Tabela813[[#This Row],[RED]]&lt;&gt;"",(Tabela813[[#This Row],[RED]] &amp; "."),"") &amp; CONCATENATE(Tabela813[[#This Row],[C]],".",Tabela813[[#This Row],[O]],".",Tabela813[[#This Row],[E]],".",Tabela813[[#This Row],[D1]],".",Tabela813[[#This Row],[D2]],".",Tabela813[[#This Row],[D3]],".",Tabela813[[#This Row],[T]],".",Tabela813[[#This Row],[D4]]),"")</f>
        <v>1.7.2.9.99.0.1.03</v>
      </c>
      <c r="L1099" s="21" t="s">
        <v>2642</v>
      </c>
      <c r="M1099" s="16" t="str">
        <f t="shared" si="16"/>
        <v>A</v>
      </c>
      <c r="N1099" s="16">
        <f>IF(VALUE(Tabela813[[#This Row],[RED]]) &gt; 0,1,0) + IF(VALUE(J1099)&gt;0,8,IF(VALUE(I1099)&gt;0,7,IF(VALUE(H1099)&gt;0,6,IF(VALUE(G1099)&gt;0,5,IF(VALUE(F1099)&gt;0,4,IF(VALUE(E1099)&gt;0,3,IF(VALUE(D1099)&gt;0,2,1)))))))</f>
        <v>8</v>
      </c>
      <c r="O1099" s="20" t="s">
        <v>1425</v>
      </c>
      <c r="P1099" s="1" t="s">
        <v>4255</v>
      </c>
      <c r="Q1099" s="1"/>
      <c r="R1099" s="16"/>
      <c r="T1099" s="7" t="str">
        <f>Tabela813[[#This Row],[NR]]&amp;" - "&amp;Tabela813[[#This Row],[Especificação]]</f>
        <v>1.7.2.9.99.0.1.03 - Outras Transferências de Convênios dos Estados e DF e de Suas Entidades - Transferências dos Estados Decorrentes de Emendas Parlamentares de Bancada</v>
      </c>
      <c r="U1099" s="7" t="str">
        <f>Tabela813[[#This Row],[NR]]&amp; " - "&amp;Tabela813[[#This Row],[Especificação]]</f>
        <v>1.7.2.9.99.0.1.03 - Outras Transferências de Convênios dos Estados e DF e de Suas Entidades - Transferências dos Estados Decorrentes de Emendas Parlamentares de Bancada</v>
      </c>
    </row>
    <row r="1100" spans="1:21">
      <c r="A1100" s="23"/>
      <c r="B1100" s="29"/>
      <c r="C1100" s="20" t="s">
        <v>781</v>
      </c>
      <c r="D1100" s="20" t="s">
        <v>788</v>
      </c>
      <c r="E1100" s="20" t="s">
        <v>790</v>
      </c>
      <c r="F1100" s="20" t="s">
        <v>793</v>
      </c>
      <c r="G1100" s="20" t="s">
        <v>797</v>
      </c>
      <c r="H1100" s="20" t="s">
        <v>784</v>
      </c>
      <c r="I1100" s="20" t="s">
        <v>781</v>
      </c>
      <c r="J1100" s="20" t="s">
        <v>797</v>
      </c>
      <c r="K1100" s="16" t="str">
        <f>IF(Tabela813[[#This Row],[C]]&lt;&gt;"",IF(Tabela813[[#This Row],[RED]]&lt;&gt;"",(Tabela813[[#This Row],[RED]] &amp; "."),"") &amp; CONCATENATE(Tabela813[[#This Row],[C]],".",Tabela813[[#This Row],[O]],".",Tabela813[[#This Row],[E]],".",Tabela813[[#This Row],[D1]],".",Tabela813[[#This Row],[D2]],".",Tabela813[[#This Row],[D3]],".",Tabela813[[#This Row],[T]],".",Tabela813[[#This Row],[D4]]),"")</f>
        <v>1.7.2.9.99.0.1.99</v>
      </c>
      <c r="L1100" s="21" t="s">
        <v>451</v>
      </c>
      <c r="M1100" s="16" t="str">
        <f t="shared" si="16"/>
        <v>A</v>
      </c>
      <c r="N1100" s="16">
        <f>IF(VALUE(Tabela813[[#This Row],[RED]]) &gt; 0,1,0) + IF(VALUE(J1100)&gt;0,8,IF(VALUE(I1100)&gt;0,7,IF(VALUE(H1100)&gt;0,6,IF(VALUE(G1100)&gt;0,5,IF(VALUE(F1100)&gt;0,4,IF(VALUE(E1100)&gt;0,3,IF(VALUE(D1100)&gt;0,2,1)))))))</f>
        <v>8</v>
      </c>
      <c r="O1100" s="20" t="s">
        <v>1425</v>
      </c>
      <c r="P1100" s="1" t="s">
        <v>452</v>
      </c>
      <c r="Q1100" s="1"/>
      <c r="R1100" s="16"/>
      <c r="T1100" s="7" t="str">
        <f>Tabela813[[#This Row],[NR]]&amp;" - "&amp;Tabela813[[#This Row],[Especificação]]</f>
        <v>1.7.2.9.99.0.1.99 - Outras Transferências dos Estados e DF</v>
      </c>
      <c r="U1100" s="7" t="str">
        <f>Tabela813[[#This Row],[NR]]&amp; " - "&amp;Tabela813[[#This Row],[Especificação]]</f>
        <v>1.7.2.9.99.0.1.99 - Outras Transferências dos Estados e DF</v>
      </c>
    </row>
    <row r="1101" spans="1:21" ht="45">
      <c r="A1101" s="23"/>
      <c r="B1101" s="29"/>
      <c r="C1101" s="20" t="s">
        <v>781</v>
      </c>
      <c r="D1101" s="20" t="s">
        <v>788</v>
      </c>
      <c r="E1101" s="20" t="s">
        <v>782</v>
      </c>
      <c r="F1101" s="20" t="s">
        <v>784</v>
      </c>
      <c r="G1101" s="20" t="s">
        <v>787</v>
      </c>
      <c r="H1101" s="20" t="s">
        <v>784</v>
      </c>
      <c r="I1101" s="20" t="s">
        <v>784</v>
      </c>
      <c r="J1101" s="20" t="s">
        <v>787</v>
      </c>
      <c r="K1101" s="16" t="str">
        <f>IF(Tabela813[[#This Row],[C]]&lt;&gt;"",IF(Tabela813[[#This Row],[RED]]&lt;&gt;"",(Tabela813[[#This Row],[RED]] &amp; "."),"") &amp; CONCATENATE(Tabela813[[#This Row],[C]],".",Tabela813[[#This Row],[O]],".",Tabela813[[#This Row],[E]],".",Tabela813[[#This Row],[D1]],".",Tabela813[[#This Row],[D2]],".",Tabela813[[#This Row],[D3]],".",Tabela813[[#This Row],[T]],".",Tabela813[[#This Row],[D4]]),"")</f>
        <v>1.7.3.0.00.0.0.00</v>
      </c>
      <c r="L1101" s="1" t="s">
        <v>2575</v>
      </c>
      <c r="M1101" s="16" t="str">
        <f t="shared" si="16"/>
        <v>S</v>
      </c>
      <c r="N1101" s="16">
        <f>IF(VALUE(Tabela813[[#This Row],[RED]]) &gt; 0,1,0) + IF(VALUE(J1101)&gt;0,8,IF(VALUE(I1101)&gt;0,7,IF(VALUE(H1101)&gt;0,6,IF(VALUE(G1101)&gt;0,5,IF(VALUE(F1101)&gt;0,4,IF(VALUE(E1101)&gt;0,3,IF(VALUE(D1101)&gt;0,2,1)))))))</f>
        <v>3</v>
      </c>
      <c r="O1101" s="20" t="s">
        <v>44</v>
      </c>
      <c r="P1101" s="1" t="s">
        <v>453</v>
      </c>
      <c r="Q1101" s="1"/>
      <c r="R1101" s="16"/>
      <c r="T1101" s="7" t="str">
        <f>Tabela813[[#This Row],[NR]]&amp;" - "&amp;Tabela813[[#This Row],[Especificação]]</f>
        <v>1.7.3.0.00.0.0.00 - Transferências dos Municípios e de Suas Entidades</v>
      </c>
      <c r="U1101" s="7" t="str">
        <f>Tabela813[[#This Row],[NR]]&amp; " - "&amp;Tabela813[[#This Row],[Especificação]]</f>
        <v>1.7.3.0.00.0.0.00 - Transferências dos Municípios e de Suas Entidades</v>
      </c>
    </row>
    <row r="1102" spans="1:21">
      <c r="A1102" s="23"/>
      <c r="B1102" s="29"/>
      <c r="C1102" s="20" t="s">
        <v>781</v>
      </c>
      <c r="D1102" s="20" t="s">
        <v>788</v>
      </c>
      <c r="E1102" s="20" t="s">
        <v>782</v>
      </c>
      <c r="F1102" s="20" t="s">
        <v>781</v>
      </c>
      <c r="G1102" s="20" t="s">
        <v>787</v>
      </c>
      <c r="H1102" s="20" t="s">
        <v>784</v>
      </c>
      <c r="I1102" s="20" t="s">
        <v>784</v>
      </c>
      <c r="J1102" s="20" t="s">
        <v>787</v>
      </c>
      <c r="K1102" s="16" t="str">
        <f>IF(Tabela813[[#This Row],[C]]&lt;&gt;"",IF(Tabela813[[#This Row],[RED]]&lt;&gt;"",(Tabela813[[#This Row],[RED]] &amp; "."),"") &amp; CONCATENATE(Tabela813[[#This Row],[C]],".",Tabela813[[#This Row],[O]],".",Tabela813[[#This Row],[E]],".",Tabela813[[#This Row],[D1]],".",Tabela813[[#This Row],[D2]],".",Tabela813[[#This Row],[D3]],".",Tabela813[[#This Row],[T]],".",Tabela813[[#This Row],[D4]]),"")</f>
        <v>1.7.3.1.00.0.0.00</v>
      </c>
      <c r="L1102" s="21" t="s">
        <v>679</v>
      </c>
      <c r="M1102" s="16" t="str">
        <f t="shared" si="16"/>
        <v>S</v>
      </c>
      <c r="N1102" s="16">
        <f>IF(VALUE(Tabela813[[#This Row],[RED]]) &gt; 0,1,0) + IF(VALUE(J1102)&gt;0,8,IF(VALUE(I1102)&gt;0,7,IF(VALUE(H1102)&gt;0,6,IF(VALUE(G1102)&gt;0,5,IF(VALUE(F1102)&gt;0,4,IF(VALUE(E1102)&gt;0,3,IF(VALUE(D1102)&gt;0,2,1)))))))</f>
        <v>4</v>
      </c>
      <c r="O1102" s="20" t="s">
        <v>44</v>
      </c>
      <c r="P1102" s="1" t="s">
        <v>1180</v>
      </c>
      <c r="Q1102" s="1"/>
      <c r="R1102" s="16"/>
      <c r="T1102" s="7" t="str">
        <f>Tabela813[[#This Row],[NR]]&amp;" - "&amp;Tabela813[[#This Row],[Especificação]]</f>
        <v>1.7.3.1.00.0.0.00 - Transferências de Recursos do Sistema Único de Saúde - SUS</v>
      </c>
      <c r="U1102" s="7" t="str">
        <f>Tabela813[[#This Row],[NR]]&amp; " - "&amp;Tabela813[[#This Row],[Especificação]]</f>
        <v>1.7.3.1.00.0.0.00 - Transferências de Recursos do Sistema Único de Saúde - SUS</v>
      </c>
    </row>
    <row r="1103" spans="1:21" ht="30">
      <c r="A1103" s="23"/>
      <c r="B1103" s="29"/>
      <c r="C1103" s="20" t="s">
        <v>781</v>
      </c>
      <c r="D1103" s="20" t="s">
        <v>788</v>
      </c>
      <c r="E1103" s="20" t="s">
        <v>782</v>
      </c>
      <c r="F1103" s="20" t="s">
        <v>781</v>
      </c>
      <c r="G1103" s="20" t="s">
        <v>807</v>
      </c>
      <c r="H1103" s="20" t="s">
        <v>784</v>
      </c>
      <c r="I1103" s="20" t="s">
        <v>784</v>
      </c>
      <c r="J1103" s="20" t="s">
        <v>787</v>
      </c>
      <c r="K1103" s="16" t="str">
        <f>IF(Tabela813[[#This Row],[C]]&lt;&gt;"",IF(Tabela813[[#This Row],[RED]]&lt;&gt;"",(Tabela813[[#This Row],[RED]] &amp; "."),"") &amp; CONCATENATE(Tabela813[[#This Row],[C]],".",Tabela813[[#This Row],[O]],".",Tabela813[[#This Row],[E]],".",Tabela813[[#This Row],[D1]],".",Tabela813[[#This Row],[D2]],".",Tabela813[[#This Row],[D3]],".",Tabela813[[#This Row],[T]],".",Tabela813[[#This Row],[D4]]),"")</f>
        <v>1.7.3.1.50.0.0.00</v>
      </c>
      <c r="L1103" s="21" t="s">
        <v>679</v>
      </c>
      <c r="M1103" s="16" t="str">
        <f t="shared" ref="M1103:M1166" si="17">IF(N1103 &lt; N1104,"S","A")</f>
        <v>S</v>
      </c>
      <c r="N1103" s="16">
        <f>IF(VALUE(Tabela813[[#This Row],[RED]]) &gt; 0,1,0) + IF(VALUE(J1103)&gt;0,8,IF(VALUE(I1103)&gt;0,7,IF(VALUE(H1103)&gt;0,6,IF(VALUE(G1103)&gt;0,5,IF(VALUE(F1103)&gt;0,4,IF(VALUE(E1103)&gt;0,3,IF(VALUE(D1103)&gt;0,2,1)))))))</f>
        <v>5</v>
      </c>
      <c r="O1103" s="20" t="s">
        <v>54</v>
      </c>
      <c r="P1103" s="1" t="s">
        <v>454</v>
      </c>
      <c r="Q1103" s="1"/>
      <c r="R1103" s="16"/>
      <c r="T1103" s="7" t="str">
        <f>Tabela813[[#This Row],[NR]]&amp;" - "&amp;Tabela813[[#This Row],[Especificação]]</f>
        <v>1.7.3.1.50.0.0.00 - Transferências de Recursos do Sistema Único de Saúde - SUS</v>
      </c>
      <c r="U1103" s="7" t="str">
        <f>Tabela813[[#This Row],[NR]]&amp; " - "&amp;Tabela813[[#This Row],[Especificação]]</f>
        <v>1.7.3.1.50.0.0.00 - Transferências de Recursos do Sistema Único de Saúde - SUS</v>
      </c>
    </row>
    <row r="1104" spans="1:21" ht="30">
      <c r="A1104" s="23"/>
      <c r="B1104" s="29"/>
      <c r="C1104" s="20" t="s">
        <v>781</v>
      </c>
      <c r="D1104" s="20" t="s">
        <v>788</v>
      </c>
      <c r="E1104" s="20" t="s">
        <v>782</v>
      </c>
      <c r="F1104" s="20" t="s">
        <v>781</v>
      </c>
      <c r="G1104" s="20" t="s">
        <v>807</v>
      </c>
      <c r="H1104" s="20" t="s">
        <v>784</v>
      </c>
      <c r="I1104" s="20" t="s">
        <v>781</v>
      </c>
      <c r="J1104" s="20" t="s">
        <v>787</v>
      </c>
      <c r="K1104" s="16" t="str">
        <f>IF(Tabela813[[#This Row],[C]]&lt;&gt;"",IF(Tabela813[[#This Row],[RED]]&lt;&gt;"",(Tabela813[[#This Row],[RED]] &amp; "."),"") &amp; CONCATENATE(Tabela813[[#This Row],[C]],".",Tabela813[[#This Row],[O]],".",Tabela813[[#This Row],[E]],".",Tabela813[[#This Row],[D1]],".",Tabela813[[#This Row],[D2]],".",Tabela813[[#This Row],[D3]],".",Tabela813[[#This Row],[T]],".",Tabela813[[#This Row],[D4]]),"")</f>
        <v>1.7.3.1.50.0.1.00</v>
      </c>
      <c r="L1104" s="21" t="s">
        <v>2566</v>
      </c>
      <c r="M1104" s="16" t="str">
        <f t="shared" si="17"/>
        <v>A</v>
      </c>
      <c r="N1104" s="16">
        <f>IF(VALUE(Tabela813[[#This Row],[RED]]) &gt; 0,1,0) + IF(VALUE(J1104)&gt;0,8,IF(VALUE(I1104)&gt;0,7,IF(VALUE(H1104)&gt;0,6,IF(VALUE(G1104)&gt;0,5,IF(VALUE(F1104)&gt;0,4,IF(VALUE(E1104)&gt;0,3,IF(VALUE(D1104)&gt;0,2,1)))))))</f>
        <v>7</v>
      </c>
      <c r="O1104" s="20" t="s">
        <v>54</v>
      </c>
      <c r="P1104" s="1" t="s">
        <v>454</v>
      </c>
      <c r="Q1104" s="1"/>
      <c r="R1104" s="16"/>
      <c r="T1104" s="7" t="str">
        <f>Tabela813[[#This Row],[NR]]&amp;" - "&amp;Tabela813[[#This Row],[Especificação]]</f>
        <v>1.7.3.1.50.0.1.00 - Transferências de Recursos do Sistema Único de Saúde - SUS - Principal</v>
      </c>
      <c r="U1104" s="7" t="str">
        <f>Tabela813[[#This Row],[NR]]&amp; " - "&amp;Tabela813[[#This Row],[Especificação]]</f>
        <v>1.7.3.1.50.0.1.00 - Transferências de Recursos do Sistema Único de Saúde - SUS - Principal</v>
      </c>
    </row>
    <row r="1105" spans="1:21">
      <c r="A1105" s="23"/>
      <c r="B1105" s="29"/>
      <c r="C1105" s="20" t="s">
        <v>781</v>
      </c>
      <c r="D1105" s="20" t="s">
        <v>788</v>
      </c>
      <c r="E1105" s="20" t="s">
        <v>782</v>
      </c>
      <c r="F1105" s="20" t="s">
        <v>790</v>
      </c>
      <c r="G1105" s="20" t="s">
        <v>787</v>
      </c>
      <c r="H1105" s="20" t="s">
        <v>784</v>
      </c>
      <c r="I1105" s="20" t="s">
        <v>784</v>
      </c>
      <c r="J1105" s="20" t="s">
        <v>787</v>
      </c>
      <c r="K1105" s="16" t="str">
        <f>IF(Tabela813[[#This Row],[C]]&lt;&gt;"",IF(Tabela813[[#This Row],[RED]]&lt;&gt;"",(Tabela813[[#This Row],[RED]] &amp; "."),"") &amp; CONCATENATE(Tabela813[[#This Row],[C]],".",Tabela813[[#This Row],[O]],".",Tabela813[[#This Row],[E]],".",Tabela813[[#This Row],[D1]],".",Tabela813[[#This Row],[D2]],".",Tabela813[[#This Row],[D3]],".",Tabela813[[#This Row],[T]],".",Tabela813[[#This Row],[D4]]),"")</f>
        <v>1.7.3.2.00.0.0.00</v>
      </c>
      <c r="L1105" s="21" t="s">
        <v>457</v>
      </c>
      <c r="M1105" s="16" t="str">
        <f t="shared" si="17"/>
        <v>S</v>
      </c>
      <c r="N1105" s="16">
        <f>IF(VALUE(Tabela813[[#This Row],[RED]]) &gt; 0,1,0) + IF(VALUE(J1105)&gt;0,8,IF(VALUE(I1105)&gt;0,7,IF(VALUE(H1105)&gt;0,6,IF(VALUE(G1105)&gt;0,5,IF(VALUE(F1105)&gt;0,4,IF(VALUE(E1105)&gt;0,3,IF(VALUE(D1105)&gt;0,2,1)))))))</f>
        <v>4</v>
      </c>
      <c r="O1105" s="20" t="s">
        <v>44</v>
      </c>
      <c r="P1105" s="1" t="s">
        <v>1181</v>
      </c>
      <c r="Q1105" s="1"/>
      <c r="R1105" s="16"/>
      <c r="T1105" s="7" t="str">
        <f>Tabela813[[#This Row],[NR]]&amp;" - "&amp;Tabela813[[#This Row],[Especificação]]</f>
        <v>1.7.3.2.00.0.0.00 - Transferências de Convênios dos Municípios e de Suas Entidades</v>
      </c>
      <c r="U1105" s="7" t="str">
        <f>Tabela813[[#This Row],[NR]]&amp; " - "&amp;Tabela813[[#This Row],[Especificação]]</f>
        <v>1.7.3.2.00.0.0.00 - Transferências de Convênios dos Municípios e de Suas Entidades</v>
      </c>
    </row>
    <row r="1106" spans="1:21" ht="45">
      <c r="A1106" s="23"/>
      <c r="B1106" s="29"/>
      <c r="C1106" s="20" t="s">
        <v>781</v>
      </c>
      <c r="D1106" s="20" t="s">
        <v>788</v>
      </c>
      <c r="E1106" s="20" t="s">
        <v>782</v>
      </c>
      <c r="F1106" s="20" t="s">
        <v>790</v>
      </c>
      <c r="G1106" s="20" t="s">
        <v>807</v>
      </c>
      <c r="H1106" s="20" t="s">
        <v>784</v>
      </c>
      <c r="I1106" s="20" t="s">
        <v>784</v>
      </c>
      <c r="J1106" s="20" t="s">
        <v>787</v>
      </c>
      <c r="K1106" s="16" t="str">
        <f>IF(Tabela813[[#This Row],[C]]&lt;&gt;"",IF(Tabela813[[#This Row],[RED]]&lt;&gt;"",(Tabela813[[#This Row],[RED]] &amp; "."),"") &amp; CONCATENATE(Tabela813[[#This Row],[C]],".",Tabela813[[#This Row],[O]],".",Tabela813[[#This Row],[E]],".",Tabela813[[#This Row],[D1]],".",Tabela813[[#This Row],[D2]],".",Tabela813[[#This Row],[D3]],".",Tabela813[[#This Row],[T]],".",Tabela813[[#This Row],[D4]]),"")</f>
        <v>1.7.3.2.50.0.0.00</v>
      </c>
      <c r="L1106" s="1" t="s">
        <v>4256</v>
      </c>
      <c r="M1106" s="16" t="str">
        <f t="shared" si="17"/>
        <v>S</v>
      </c>
      <c r="N1106" s="16">
        <f>IF(VALUE(Tabela813[[#This Row],[RED]]) &gt; 0,1,0) + IF(VALUE(J1106)&gt;0,8,IF(VALUE(I1106)&gt;0,7,IF(VALUE(H1106)&gt;0,6,IF(VALUE(G1106)&gt;0,5,IF(VALUE(F1106)&gt;0,4,IF(VALUE(E1106)&gt;0,3,IF(VALUE(D1106)&gt;0,2,1)))))))</f>
        <v>5</v>
      </c>
      <c r="O1106" s="20" t="s">
        <v>54</v>
      </c>
      <c r="P1106" s="1" t="s">
        <v>459</v>
      </c>
      <c r="Q1106" s="1"/>
      <c r="R1106" s="16"/>
      <c r="T1106" s="7" t="str">
        <f>Tabela813[[#This Row],[NR]]&amp;" - "&amp;Tabela813[[#This Row],[Especificação]]</f>
        <v>1.7.3.2.50.0.0.00 - Transferências de Convênios dos Municípios para o Sistema Único de Saúde - SUS</v>
      </c>
      <c r="U1106" s="7" t="str">
        <f>Tabela813[[#This Row],[NR]]&amp; " - "&amp;Tabela813[[#This Row],[Especificação]]</f>
        <v>1.7.3.2.50.0.0.00 - Transferências de Convênios dos Municípios para o Sistema Único de Saúde - SUS</v>
      </c>
    </row>
    <row r="1107" spans="1:21" ht="45">
      <c r="A1107" s="23"/>
      <c r="B1107" s="29"/>
      <c r="C1107" s="20" t="s">
        <v>781</v>
      </c>
      <c r="D1107" s="20" t="s">
        <v>788</v>
      </c>
      <c r="E1107" s="20" t="s">
        <v>782</v>
      </c>
      <c r="F1107" s="20" t="s">
        <v>790</v>
      </c>
      <c r="G1107" s="20" t="s">
        <v>807</v>
      </c>
      <c r="H1107" s="20" t="s">
        <v>784</v>
      </c>
      <c r="I1107" s="20" t="s">
        <v>781</v>
      </c>
      <c r="J1107" s="20" t="s">
        <v>787</v>
      </c>
      <c r="K1107" s="16" t="str">
        <f>IF(Tabela813[[#This Row],[C]]&lt;&gt;"",IF(Tabela813[[#This Row],[RED]]&lt;&gt;"",(Tabela813[[#This Row],[RED]] &amp; "."),"") &amp; CONCATENATE(Tabela813[[#This Row],[C]],".",Tabela813[[#This Row],[O]],".",Tabela813[[#This Row],[E]],".",Tabela813[[#This Row],[D1]],".",Tabela813[[#This Row],[D2]],".",Tabela813[[#This Row],[D3]],".",Tabela813[[#This Row],[T]],".",Tabela813[[#This Row],[D4]]),"")</f>
        <v>1.7.3.2.50.0.1.00</v>
      </c>
      <c r="L1107" s="1" t="s">
        <v>4257</v>
      </c>
      <c r="M1107" s="16" t="str">
        <f t="shared" si="17"/>
        <v>A</v>
      </c>
      <c r="N1107" s="16">
        <f>IF(VALUE(Tabela813[[#This Row],[RED]]) &gt; 0,1,0) + IF(VALUE(J1107)&gt;0,8,IF(VALUE(I1107)&gt;0,7,IF(VALUE(H1107)&gt;0,6,IF(VALUE(G1107)&gt;0,5,IF(VALUE(F1107)&gt;0,4,IF(VALUE(E1107)&gt;0,3,IF(VALUE(D1107)&gt;0,2,1)))))))</f>
        <v>7</v>
      </c>
      <c r="O1107" s="20" t="s">
        <v>54</v>
      </c>
      <c r="P1107" s="1" t="s">
        <v>459</v>
      </c>
      <c r="Q1107" s="1"/>
      <c r="R1107" s="16"/>
      <c r="T1107" s="7" t="str">
        <f>Tabela813[[#This Row],[NR]]&amp;" - "&amp;Tabela813[[#This Row],[Especificação]]</f>
        <v>1.7.3.2.50.0.1.00 - Transferências de Convênios dos Municípios para o Sistema Único de Saúde - SUS - Principal</v>
      </c>
      <c r="U1107" s="7" t="str">
        <f>Tabela813[[#This Row],[NR]]&amp; " - "&amp;Tabela813[[#This Row],[Especificação]]</f>
        <v>1.7.3.2.50.0.1.00 - Transferências de Convênios dos Municípios para o Sistema Único de Saúde - SUS - Principal</v>
      </c>
    </row>
    <row r="1108" spans="1:21" ht="45">
      <c r="A1108" s="23"/>
      <c r="B1108" s="29"/>
      <c r="C1108" s="20" t="s">
        <v>781</v>
      </c>
      <c r="D1108" s="20" t="s">
        <v>788</v>
      </c>
      <c r="E1108" s="20" t="s">
        <v>782</v>
      </c>
      <c r="F1108" s="20" t="s">
        <v>790</v>
      </c>
      <c r="G1108" s="20" t="s">
        <v>809</v>
      </c>
      <c r="H1108" s="20" t="s">
        <v>784</v>
      </c>
      <c r="I1108" s="20" t="s">
        <v>784</v>
      </c>
      <c r="J1108" s="20" t="s">
        <v>787</v>
      </c>
      <c r="K1108" s="16" t="str">
        <f>IF(Tabela813[[#This Row],[C]]&lt;&gt;"",IF(Tabela813[[#This Row],[RED]]&lt;&gt;"",(Tabela813[[#This Row],[RED]] &amp; "."),"") &amp; CONCATENATE(Tabela813[[#This Row],[C]],".",Tabela813[[#This Row],[O]],".",Tabela813[[#This Row],[E]],".",Tabela813[[#This Row],[D1]],".",Tabela813[[#This Row],[D2]],".",Tabela813[[#This Row],[D3]],".",Tabela813[[#This Row],[T]],".",Tabela813[[#This Row],[D4]]),"")</f>
        <v>1.7.3.2.51.0.0.00</v>
      </c>
      <c r="L1108" s="21" t="s">
        <v>2576</v>
      </c>
      <c r="M1108" s="16" t="str">
        <f t="shared" si="17"/>
        <v>S</v>
      </c>
      <c r="N1108" s="16">
        <f>IF(VALUE(Tabela813[[#This Row],[RED]]) &gt; 0,1,0) + IF(VALUE(J1108)&gt;0,8,IF(VALUE(I1108)&gt;0,7,IF(VALUE(H1108)&gt;0,6,IF(VALUE(G1108)&gt;0,5,IF(VALUE(F1108)&gt;0,4,IF(VALUE(E1108)&gt;0,3,IF(VALUE(D1108)&gt;0,2,1)))))))</f>
        <v>5</v>
      </c>
      <c r="O1108" s="20" t="s">
        <v>54</v>
      </c>
      <c r="P1108" s="1" t="s">
        <v>460</v>
      </c>
      <c r="Q1108" s="1"/>
      <c r="R1108" s="16"/>
      <c r="T1108" s="7" t="str">
        <f>Tabela813[[#This Row],[NR]]&amp;" - "&amp;Tabela813[[#This Row],[Especificação]]</f>
        <v>1.7.3.2.51.0.0.00 - Transferências de Convênios dos Municípios Destinadas a Programas de Educação</v>
      </c>
      <c r="U1108" s="7" t="str">
        <f>Tabela813[[#This Row],[NR]]&amp; " - "&amp;Tabela813[[#This Row],[Especificação]]</f>
        <v>1.7.3.2.51.0.0.00 - Transferências de Convênios dos Municípios Destinadas a Programas de Educação</v>
      </c>
    </row>
    <row r="1109" spans="1:21" ht="45">
      <c r="A1109" s="23"/>
      <c r="B1109" s="29"/>
      <c r="C1109" s="20" t="s">
        <v>781</v>
      </c>
      <c r="D1109" s="20" t="s">
        <v>788</v>
      </c>
      <c r="E1109" s="20" t="s">
        <v>782</v>
      </c>
      <c r="F1109" s="20" t="s">
        <v>790</v>
      </c>
      <c r="G1109" s="20" t="s">
        <v>809</v>
      </c>
      <c r="H1109" s="20" t="s">
        <v>784</v>
      </c>
      <c r="I1109" s="20" t="s">
        <v>781</v>
      </c>
      <c r="J1109" s="20" t="s">
        <v>787</v>
      </c>
      <c r="K1109" s="16" t="str">
        <f>IF(Tabela813[[#This Row],[C]]&lt;&gt;"",IF(Tabela813[[#This Row],[RED]]&lt;&gt;"",(Tabela813[[#This Row],[RED]] &amp; "."),"") &amp; CONCATENATE(Tabela813[[#This Row],[C]],".",Tabela813[[#This Row],[O]],".",Tabela813[[#This Row],[E]],".",Tabela813[[#This Row],[D1]],".",Tabela813[[#This Row],[D2]],".",Tabela813[[#This Row],[D3]],".",Tabela813[[#This Row],[T]],".",Tabela813[[#This Row],[D4]]),"")</f>
        <v>1.7.3.2.51.0.1.00</v>
      </c>
      <c r="L1109" s="21" t="s">
        <v>4258</v>
      </c>
      <c r="M1109" s="16" t="str">
        <f t="shared" si="17"/>
        <v>A</v>
      </c>
      <c r="N1109" s="16">
        <f>IF(VALUE(Tabela813[[#This Row],[RED]]) &gt; 0,1,0) + IF(VALUE(J1109)&gt;0,8,IF(VALUE(I1109)&gt;0,7,IF(VALUE(H1109)&gt;0,6,IF(VALUE(G1109)&gt;0,5,IF(VALUE(F1109)&gt;0,4,IF(VALUE(E1109)&gt;0,3,IF(VALUE(D1109)&gt;0,2,1)))))))</f>
        <v>7</v>
      </c>
      <c r="O1109" s="20" t="s">
        <v>54</v>
      </c>
      <c r="P1109" s="1" t="s">
        <v>460</v>
      </c>
      <c r="Q1109" s="1"/>
      <c r="R1109" s="16"/>
      <c r="T1109" s="7" t="str">
        <f>Tabela813[[#This Row],[NR]]&amp;" - "&amp;Tabela813[[#This Row],[Especificação]]</f>
        <v>1.7.3.2.51.0.1.00 - Transferências de Convênios dos Municípios Destinadas a Programas de Educação - Principal</v>
      </c>
      <c r="U1109" s="7" t="str">
        <f>Tabela813[[#This Row],[NR]]&amp; " - "&amp;Tabela813[[#This Row],[Especificação]]</f>
        <v>1.7.3.2.51.0.1.00 - Transferências de Convênios dos Municípios Destinadas a Programas de Educação - Principal</v>
      </c>
    </row>
    <row r="1110" spans="1:21" ht="45">
      <c r="A1110" s="23"/>
      <c r="B1110" s="29"/>
      <c r="C1110" s="20" t="s">
        <v>781</v>
      </c>
      <c r="D1110" s="20" t="s">
        <v>788</v>
      </c>
      <c r="E1110" s="20" t="s">
        <v>782</v>
      </c>
      <c r="F1110" s="20" t="s">
        <v>790</v>
      </c>
      <c r="G1110" s="20" t="s">
        <v>797</v>
      </c>
      <c r="H1110" s="20" t="s">
        <v>784</v>
      </c>
      <c r="I1110" s="20" t="s">
        <v>784</v>
      </c>
      <c r="J1110" s="20" t="s">
        <v>787</v>
      </c>
      <c r="K1110" s="16" t="str">
        <f>IF(Tabela813[[#This Row],[C]]&lt;&gt;"",IF(Tabela813[[#This Row],[RED]]&lt;&gt;"",(Tabela813[[#This Row],[RED]] &amp; "."),"") &amp; CONCATENATE(Tabela813[[#This Row],[C]],".",Tabela813[[#This Row],[O]],".",Tabela813[[#This Row],[E]],".",Tabela813[[#This Row],[D1]],".",Tabela813[[#This Row],[D2]],".",Tabela813[[#This Row],[D3]],".",Tabela813[[#This Row],[T]],".",Tabela813[[#This Row],[D4]]),"")</f>
        <v>1.7.3.2.99.0.0.00</v>
      </c>
      <c r="L1110" s="21" t="s">
        <v>1182</v>
      </c>
      <c r="M1110" s="16" t="str">
        <f t="shared" si="17"/>
        <v>S</v>
      </c>
      <c r="N1110" s="16">
        <f>IF(VALUE(Tabela813[[#This Row],[RED]]) &gt; 0,1,0) + IF(VALUE(J1110)&gt;0,8,IF(VALUE(I1110)&gt;0,7,IF(VALUE(H1110)&gt;0,6,IF(VALUE(G1110)&gt;0,5,IF(VALUE(F1110)&gt;0,4,IF(VALUE(E1110)&gt;0,3,IF(VALUE(D1110)&gt;0,2,1)))))))</f>
        <v>5</v>
      </c>
      <c r="O1110" s="20" t="s">
        <v>50</v>
      </c>
      <c r="P1110" s="1" t="s">
        <v>1183</v>
      </c>
      <c r="Q1110" s="1"/>
      <c r="R1110" s="16"/>
      <c r="T1110" s="7" t="str">
        <f>Tabela813[[#This Row],[NR]]&amp;" - "&amp;Tabela813[[#This Row],[Especificação]]</f>
        <v>1.7.3.2.99.0.0.00 - Outras Transferências de Convênios dos Municípios e de Suas Entidades</v>
      </c>
      <c r="U1110" s="7" t="str">
        <f>Tabela813[[#This Row],[NR]]&amp; " - "&amp;Tabela813[[#This Row],[Especificação]]</f>
        <v>1.7.3.2.99.0.0.00 - Outras Transferências de Convênios dos Municípios e de Suas Entidades</v>
      </c>
    </row>
    <row r="1111" spans="1:21" ht="45">
      <c r="A1111" s="7"/>
      <c r="B1111" s="29"/>
      <c r="C1111" s="20" t="s">
        <v>781</v>
      </c>
      <c r="D1111" s="20" t="s">
        <v>788</v>
      </c>
      <c r="E1111" s="20" t="s">
        <v>782</v>
      </c>
      <c r="F1111" s="20" t="s">
        <v>790</v>
      </c>
      <c r="G1111" s="20" t="s">
        <v>797</v>
      </c>
      <c r="H1111" s="20" t="s">
        <v>784</v>
      </c>
      <c r="I1111" s="20" t="s">
        <v>781</v>
      </c>
      <c r="J1111" s="20" t="s">
        <v>787</v>
      </c>
      <c r="K1111" s="16" t="str">
        <f>IF(Tabela813[[#This Row],[C]]&lt;&gt;"",IF(Tabela813[[#This Row],[RED]]&lt;&gt;"",(Tabela813[[#This Row],[RED]] &amp; "."),"") &amp; CONCATENATE(Tabela813[[#This Row],[C]],".",Tabela813[[#This Row],[O]],".",Tabela813[[#This Row],[E]],".",Tabela813[[#This Row],[D1]],".",Tabela813[[#This Row],[D2]],".",Tabela813[[#This Row],[D3]],".",Tabela813[[#This Row],[T]],".",Tabela813[[#This Row],[D4]]),"")</f>
        <v>1.7.3.2.99.0.1.00</v>
      </c>
      <c r="L1111" s="21" t="s">
        <v>1182</v>
      </c>
      <c r="M1111" s="16" t="str">
        <f t="shared" si="17"/>
        <v>A</v>
      </c>
      <c r="N1111" s="16">
        <f>IF(VALUE(Tabela813[[#This Row],[RED]]) &gt; 0,1,0) + IF(VALUE(J1111)&gt;0,8,IF(VALUE(I1111)&gt;0,7,IF(VALUE(H1111)&gt;0,6,IF(VALUE(G1111)&gt;0,5,IF(VALUE(F1111)&gt;0,4,IF(VALUE(E1111)&gt;0,3,IF(VALUE(D1111)&gt;0,2,1)))))))</f>
        <v>7</v>
      </c>
      <c r="O1111" s="20" t="s">
        <v>50</v>
      </c>
      <c r="P1111" s="1" t="s">
        <v>1183</v>
      </c>
      <c r="Q1111" s="1"/>
      <c r="R1111" s="16"/>
      <c r="T1111" s="7" t="str">
        <f>Tabela813[[#This Row],[NR]]&amp;" - "&amp;Tabela813[[#This Row],[Especificação]]</f>
        <v>1.7.3.2.99.0.1.00 - Outras Transferências de Convênios dos Municípios e de Suas Entidades</v>
      </c>
      <c r="U1111" s="7" t="str">
        <f>Tabela813[[#This Row],[NR]]&amp; " - "&amp;Tabela813[[#This Row],[Especificação]]</f>
        <v>1.7.3.2.99.0.1.00 - Outras Transferências de Convênios dos Municípios e de Suas Entidades</v>
      </c>
    </row>
    <row r="1112" spans="1:21">
      <c r="A1112" s="23"/>
      <c r="B1112" s="29"/>
      <c r="C1112" s="20" t="s">
        <v>781</v>
      </c>
      <c r="D1112" s="20" t="s">
        <v>788</v>
      </c>
      <c r="E1112" s="20" t="s">
        <v>782</v>
      </c>
      <c r="F1112" s="20" t="s">
        <v>793</v>
      </c>
      <c r="G1112" s="20" t="s">
        <v>787</v>
      </c>
      <c r="H1112" s="20" t="s">
        <v>784</v>
      </c>
      <c r="I1112" s="20" t="s">
        <v>784</v>
      </c>
      <c r="J1112" s="20" t="s">
        <v>787</v>
      </c>
      <c r="K1112" s="16" t="str">
        <f>IF(Tabela813[[#This Row],[C]]&lt;&gt;"",IF(Tabela813[[#This Row],[RED]]&lt;&gt;"",(Tabela813[[#This Row],[RED]] &amp; "."),"") &amp; CONCATENATE(Tabela813[[#This Row],[C]],".",Tabela813[[#This Row],[O]],".",Tabela813[[#This Row],[E]],".",Tabela813[[#This Row],[D1]],".",Tabela813[[#This Row],[D2]],".",Tabela813[[#This Row],[D3]],".",Tabela813[[#This Row],[T]],".",Tabela813[[#This Row],[D4]]),"")</f>
        <v>1.7.3.9.00.0.0.00</v>
      </c>
      <c r="L1112" s="1" t="s">
        <v>461</v>
      </c>
      <c r="M1112" s="16" t="str">
        <f t="shared" si="17"/>
        <v>S</v>
      </c>
      <c r="N1112" s="16">
        <f>IF(VALUE(Tabela813[[#This Row],[RED]]) &gt; 0,1,0) + IF(VALUE(J1112)&gt;0,8,IF(VALUE(I1112)&gt;0,7,IF(VALUE(H1112)&gt;0,6,IF(VALUE(G1112)&gt;0,5,IF(VALUE(F1112)&gt;0,4,IF(VALUE(E1112)&gt;0,3,IF(VALUE(D1112)&gt;0,2,1)))))))</f>
        <v>4</v>
      </c>
      <c r="O1112" s="20" t="s">
        <v>44</v>
      </c>
      <c r="P1112" s="1" t="s">
        <v>1184</v>
      </c>
      <c r="Q1112" s="1"/>
      <c r="R1112" s="16"/>
      <c r="T1112" s="7" t="str">
        <f>Tabela813[[#This Row],[NR]]&amp;" - "&amp;Tabela813[[#This Row],[Especificação]]</f>
        <v>1.7.3.9.00.0.0.00 - Outras Transferências dos Municípios</v>
      </c>
      <c r="U1112" s="7" t="str">
        <f>Tabela813[[#This Row],[NR]]&amp; " - "&amp;Tabela813[[#This Row],[Especificação]]</f>
        <v>1.7.3.9.00.0.0.00 - Outras Transferências dos Municípios</v>
      </c>
    </row>
    <row r="1113" spans="1:21">
      <c r="A1113" s="23"/>
      <c r="B1113" s="29"/>
      <c r="C1113" s="20" t="s">
        <v>781</v>
      </c>
      <c r="D1113" s="20" t="s">
        <v>788</v>
      </c>
      <c r="E1113" s="20" t="s">
        <v>782</v>
      </c>
      <c r="F1113" s="20" t="s">
        <v>793</v>
      </c>
      <c r="G1113" s="20" t="s">
        <v>807</v>
      </c>
      <c r="H1113" s="20" t="s">
        <v>784</v>
      </c>
      <c r="I1113" s="20" t="s">
        <v>784</v>
      </c>
      <c r="J1113" s="20" t="s">
        <v>787</v>
      </c>
      <c r="K1113" s="16" t="str">
        <f>IF(Tabela813[[#This Row],[C]]&lt;&gt;"",IF(Tabela813[[#This Row],[RED]]&lt;&gt;"",(Tabela813[[#This Row],[RED]] &amp; "."),"") &amp; CONCATENATE(Tabela813[[#This Row],[C]],".",Tabela813[[#This Row],[O]],".",Tabela813[[#This Row],[E]],".",Tabela813[[#This Row],[D1]],".",Tabela813[[#This Row],[D2]],".",Tabela813[[#This Row],[D3]],".",Tabela813[[#This Row],[T]],".",Tabela813[[#This Row],[D4]]),"")</f>
        <v>1.7.3.9.50.0.0.00</v>
      </c>
      <c r="L1113" s="1" t="s">
        <v>455</v>
      </c>
      <c r="M1113" s="16" t="str">
        <f t="shared" si="17"/>
        <v>S</v>
      </c>
      <c r="N1113" s="16">
        <f>IF(VALUE(Tabela813[[#This Row],[RED]]) &gt; 0,1,0) + IF(VALUE(J1113)&gt;0,8,IF(VALUE(I1113)&gt;0,7,IF(VALUE(H1113)&gt;0,6,IF(VALUE(G1113)&gt;0,5,IF(VALUE(F1113)&gt;0,4,IF(VALUE(E1113)&gt;0,3,IF(VALUE(D1113)&gt;0,2,1)))))))</f>
        <v>5</v>
      </c>
      <c r="O1113" s="20" t="s">
        <v>54</v>
      </c>
      <c r="P1113" s="1" t="s">
        <v>456</v>
      </c>
      <c r="Q1113" s="1"/>
      <c r="R1113" s="16"/>
      <c r="T1113" s="7" t="str">
        <f>Tabela813[[#This Row],[NR]]&amp;" - "&amp;Tabela813[[#This Row],[Especificação]]</f>
        <v>1.7.3.9.50.0.0.00 - Transferências de Municípios a Consórcios Públicos</v>
      </c>
      <c r="U1113" s="7" t="str">
        <f>Tabela813[[#This Row],[NR]]&amp; " - "&amp;Tabela813[[#This Row],[Especificação]]</f>
        <v>1.7.3.9.50.0.0.00 - Transferências de Municípios a Consórcios Públicos</v>
      </c>
    </row>
    <row r="1114" spans="1:21">
      <c r="A1114" s="23"/>
      <c r="B1114" s="29"/>
      <c r="C1114" s="20" t="s">
        <v>781</v>
      </c>
      <c r="D1114" s="20" t="s">
        <v>788</v>
      </c>
      <c r="E1114" s="20" t="s">
        <v>782</v>
      </c>
      <c r="F1114" s="20" t="s">
        <v>793</v>
      </c>
      <c r="G1114" s="20" t="s">
        <v>807</v>
      </c>
      <c r="H1114" s="20" t="s">
        <v>784</v>
      </c>
      <c r="I1114" s="20" t="s">
        <v>781</v>
      </c>
      <c r="J1114" s="20" t="s">
        <v>787</v>
      </c>
      <c r="K1114" s="16" t="str">
        <f>IF(Tabela813[[#This Row],[C]]&lt;&gt;"",IF(Tabela813[[#This Row],[RED]]&lt;&gt;"",(Tabela813[[#This Row],[RED]] &amp; "."),"") &amp; CONCATENATE(Tabela813[[#This Row],[C]],".",Tabela813[[#This Row],[O]],".",Tabela813[[#This Row],[E]],".",Tabela813[[#This Row],[D1]],".",Tabela813[[#This Row],[D2]],".",Tabela813[[#This Row],[D3]],".",Tabela813[[#This Row],[T]],".",Tabela813[[#This Row],[D4]]),"")</f>
        <v>1.7.3.9.50.0.1.00</v>
      </c>
      <c r="L1114" s="21" t="s">
        <v>4259</v>
      </c>
      <c r="M1114" s="16" t="str">
        <f t="shared" si="17"/>
        <v>A</v>
      </c>
      <c r="N1114" s="16">
        <f>IF(VALUE(Tabela813[[#This Row],[RED]]) &gt; 0,1,0) + IF(VALUE(J1114)&gt;0,8,IF(VALUE(I1114)&gt;0,7,IF(VALUE(H1114)&gt;0,6,IF(VALUE(G1114)&gt;0,5,IF(VALUE(F1114)&gt;0,4,IF(VALUE(E1114)&gt;0,3,IF(VALUE(D1114)&gt;0,2,1)))))))</f>
        <v>7</v>
      </c>
      <c r="O1114" s="20" t="s">
        <v>54</v>
      </c>
      <c r="P1114" s="1" t="s">
        <v>456</v>
      </c>
      <c r="Q1114" s="1"/>
      <c r="R1114" s="16"/>
      <c r="T1114" s="7" t="str">
        <f>Tabela813[[#This Row],[NR]]&amp;" - "&amp;Tabela813[[#This Row],[Especificação]]</f>
        <v>1.7.3.9.50.0.1.00 - Transferências de Municípios a Consórcios Públicos - Principal</v>
      </c>
      <c r="U1114" s="7" t="str">
        <f>Tabela813[[#This Row],[NR]]&amp; " - "&amp;Tabela813[[#This Row],[Especificação]]</f>
        <v>1.7.3.9.50.0.1.00 - Transferências de Municípios a Consórcios Públicos - Principal</v>
      </c>
    </row>
    <row r="1115" spans="1:21">
      <c r="A1115" s="23"/>
      <c r="B1115" s="29"/>
      <c r="C1115" s="20" t="s">
        <v>781</v>
      </c>
      <c r="D1115" s="20" t="s">
        <v>788</v>
      </c>
      <c r="E1115" s="20" t="s">
        <v>782</v>
      </c>
      <c r="F1115" s="20" t="s">
        <v>793</v>
      </c>
      <c r="G1115" s="20" t="s">
        <v>807</v>
      </c>
      <c r="H1115" s="20" t="s">
        <v>784</v>
      </c>
      <c r="I1115" s="20" t="s">
        <v>790</v>
      </c>
      <c r="J1115" s="20" t="s">
        <v>787</v>
      </c>
      <c r="K1115" s="16" t="str">
        <f>IF(Tabela813[[#This Row],[C]]&lt;&gt;"",IF(Tabela813[[#This Row],[RED]]&lt;&gt;"",(Tabela813[[#This Row],[RED]] &amp; "."),"") &amp; CONCATENATE(Tabela813[[#This Row],[C]],".",Tabela813[[#This Row],[O]],".",Tabela813[[#This Row],[E]],".",Tabela813[[#This Row],[D1]],".",Tabela813[[#This Row],[D2]],".",Tabela813[[#This Row],[D3]],".",Tabela813[[#This Row],[T]],".",Tabela813[[#This Row],[D4]]),"")</f>
        <v>1.7.3.9.50.0.2.00</v>
      </c>
      <c r="L1115" s="21" t="s">
        <v>4260</v>
      </c>
      <c r="M1115" s="16" t="str">
        <f t="shared" si="17"/>
        <v>A</v>
      </c>
      <c r="N1115" s="16">
        <f>IF(VALUE(Tabela813[[#This Row],[RED]]) &gt; 0,1,0) + IF(VALUE(J1115)&gt;0,8,IF(VALUE(I1115)&gt;0,7,IF(VALUE(H1115)&gt;0,6,IF(VALUE(G1115)&gt;0,5,IF(VALUE(F1115)&gt;0,4,IF(VALUE(E1115)&gt;0,3,IF(VALUE(D1115)&gt;0,2,1)))))))</f>
        <v>7</v>
      </c>
      <c r="O1115" s="20" t="s">
        <v>54</v>
      </c>
      <c r="P1115" s="1" t="s">
        <v>456</v>
      </c>
      <c r="Q1115" s="1"/>
      <c r="R1115" s="16"/>
      <c r="T1115" s="7" t="str">
        <f>Tabela813[[#This Row],[NR]]&amp;" - "&amp;Tabela813[[#This Row],[Especificação]]</f>
        <v>1.7.3.9.50.0.2.00 - Transferências de Municípios a Consórcios Públicos - Multas e Juros de Mora</v>
      </c>
      <c r="U1115" s="7" t="str">
        <f>Tabela813[[#This Row],[NR]]&amp; " - "&amp;Tabela813[[#This Row],[Especificação]]</f>
        <v>1.7.3.9.50.0.2.00 - Transferências de Municípios a Consórcios Públicos - Multas e Juros de Mora</v>
      </c>
    </row>
    <row r="1116" spans="1:21" ht="45">
      <c r="A1116" s="23"/>
      <c r="B1116" s="29"/>
      <c r="C1116" s="20" t="s">
        <v>781</v>
      </c>
      <c r="D1116" s="20" t="s">
        <v>788</v>
      </c>
      <c r="E1116" s="20" t="s">
        <v>782</v>
      </c>
      <c r="F1116" s="20" t="s">
        <v>793</v>
      </c>
      <c r="G1116" s="20" t="s">
        <v>797</v>
      </c>
      <c r="H1116" s="20" t="s">
        <v>784</v>
      </c>
      <c r="I1116" s="20" t="s">
        <v>784</v>
      </c>
      <c r="J1116" s="20" t="s">
        <v>787</v>
      </c>
      <c r="K1116" s="16" t="str">
        <f>IF(Tabela813[[#This Row],[C]]&lt;&gt;"",IF(Tabela813[[#This Row],[RED]]&lt;&gt;"",(Tabela813[[#This Row],[RED]] &amp; "."),"") &amp; CONCATENATE(Tabela813[[#This Row],[C]],".",Tabela813[[#This Row],[O]],".",Tabela813[[#This Row],[E]],".",Tabela813[[#This Row],[D1]],".",Tabela813[[#This Row],[D2]],".",Tabela813[[#This Row],[D3]],".",Tabela813[[#This Row],[T]],".",Tabela813[[#This Row],[D4]]),"")</f>
        <v>1.7.3.9.99.0.0.00</v>
      </c>
      <c r="L1116" s="21" t="s">
        <v>461</v>
      </c>
      <c r="M1116" s="16" t="str">
        <f t="shared" si="17"/>
        <v>S</v>
      </c>
      <c r="N1116" s="16">
        <f>IF(VALUE(Tabela813[[#This Row],[RED]]) &gt; 0,1,0) + IF(VALUE(J1116)&gt;0,8,IF(VALUE(I1116)&gt;0,7,IF(VALUE(H1116)&gt;0,6,IF(VALUE(G1116)&gt;0,5,IF(VALUE(F1116)&gt;0,4,IF(VALUE(E1116)&gt;0,3,IF(VALUE(D1116)&gt;0,2,1)))))))</f>
        <v>5</v>
      </c>
      <c r="O1116" s="20" t="s">
        <v>50</v>
      </c>
      <c r="P1116" s="1" t="s">
        <v>2750</v>
      </c>
      <c r="Q1116" s="1"/>
      <c r="R1116" s="16"/>
      <c r="T1116" s="7" t="str">
        <f>Tabela813[[#This Row],[NR]]&amp;" - "&amp;Tabela813[[#This Row],[Especificação]]</f>
        <v>1.7.3.9.99.0.0.00 - Outras Transferências dos Municípios</v>
      </c>
      <c r="U1116" s="7" t="str">
        <f>Tabela813[[#This Row],[NR]]&amp; " - "&amp;Tabela813[[#This Row],[Especificação]]</f>
        <v>1.7.3.9.99.0.0.00 - Outras Transferências dos Municípios</v>
      </c>
    </row>
    <row r="1117" spans="1:21" ht="45">
      <c r="A1117" s="23"/>
      <c r="B1117" s="29"/>
      <c r="C1117" s="20" t="s">
        <v>781</v>
      </c>
      <c r="D1117" s="20" t="s">
        <v>788</v>
      </c>
      <c r="E1117" s="20" t="s">
        <v>782</v>
      </c>
      <c r="F1117" s="20" t="s">
        <v>793</v>
      </c>
      <c r="G1117" s="20" t="s">
        <v>797</v>
      </c>
      <c r="H1117" s="20" t="s">
        <v>784</v>
      </c>
      <c r="I1117" s="20" t="s">
        <v>781</v>
      </c>
      <c r="J1117" s="20" t="s">
        <v>787</v>
      </c>
      <c r="K1117" s="16" t="str">
        <f>IF(Tabela813[[#This Row],[C]]&lt;&gt;"",IF(Tabela813[[#This Row],[RED]]&lt;&gt;"",(Tabela813[[#This Row],[RED]] &amp; "."),"") &amp; CONCATENATE(Tabela813[[#This Row],[C]],".",Tabela813[[#This Row],[O]],".",Tabela813[[#This Row],[E]],".",Tabela813[[#This Row],[D1]],".",Tabela813[[#This Row],[D2]],".",Tabela813[[#This Row],[D3]],".",Tabela813[[#This Row],[T]],".",Tabela813[[#This Row],[D4]]),"")</f>
        <v>1.7.3.9.99.0.1.00</v>
      </c>
      <c r="L1117" s="21" t="s">
        <v>4261</v>
      </c>
      <c r="M1117" s="16" t="str">
        <f t="shared" si="17"/>
        <v>A</v>
      </c>
      <c r="N1117" s="16">
        <f>IF(VALUE(Tabela813[[#This Row],[RED]]) &gt; 0,1,0) + IF(VALUE(J1117)&gt;0,8,IF(VALUE(I1117)&gt;0,7,IF(VALUE(H1117)&gt;0,6,IF(VALUE(G1117)&gt;0,5,IF(VALUE(F1117)&gt;0,4,IF(VALUE(E1117)&gt;0,3,IF(VALUE(D1117)&gt;0,2,1)))))))</f>
        <v>7</v>
      </c>
      <c r="O1117" s="20" t="s">
        <v>50</v>
      </c>
      <c r="P1117" s="1" t="s">
        <v>2750</v>
      </c>
      <c r="Q1117" s="1"/>
      <c r="R1117" s="16"/>
      <c r="T1117" s="7" t="str">
        <f>Tabela813[[#This Row],[NR]]&amp;" - "&amp;Tabela813[[#This Row],[Especificação]]</f>
        <v>1.7.3.9.99.0.1.00 - Outras Transferências dos Municípios - Principal</v>
      </c>
      <c r="U1117" s="7" t="str">
        <f>Tabela813[[#This Row],[NR]]&amp; " - "&amp;Tabela813[[#This Row],[Especificação]]</f>
        <v>1.7.3.9.99.0.1.00 - Outras Transferências dos Municípios - Principal</v>
      </c>
    </row>
    <row r="1118" spans="1:21" ht="45">
      <c r="A1118" s="23"/>
      <c r="B1118" s="29"/>
      <c r="C1118" s="20" t="s">
        <v>781</v>
      </c>
      <c r="D1118" s="20" t="s">
        <v>788</v>
      </c>
      <c r="E1118" s="20" t="s">
        <v>791</v>
      </c>
      <c r="F1118" s="20" t="s">
        <v>784</v>
      </c>
      <c r="G1118" s="20" t="s">
        <v>787</v>
      </c>
      <c r="H1118" s="20" t="s">
        <v>784</v>
      </c>
      <c r="I1118" s="20" t="s">
        <v>784</v>
      </c>
      <c r="J1118" s="20" t="s">
        <v>787</v>
      </c>
      <c r="K1118" s="16" t="str">
        <f>IF(Tabela813[[#This Row],[C]]&lt;&gt;"",IF(Tabela813[[#This Row],[RED]]&lt;&gt;"",(Tabela813[[#This Row],[RED]] &amp; "."),"") &amp; CONCATENATE(Tabela813[[#This Row],[C]],".",Tabela813[[#This Row],[O]],".",Tabela813[[#This Row],[E]],".",Tabela813[[#This Row],[D1]],".",Tabela813[[#This Row],[D2]],".",Tabela813[[#This Row],[D3]],".",Tabela813[[#This Row],[T]],".",Tabela813[[#This Row],[D4]]),"")</f>
        <v>1.7.4.0.00.0.0.00</v>
      </c>
      <c r="L1118" s="21" t="s">
        <v>462</v>
      </c>
      <c r="M1118" s="16" t="str">
        <f t="shared" si="17"/>
        <v>S</v>
      </c>
      <c r="N1118" s="16">
        <f>IF(VALUE(Tabela813[[#This Row],[RED]]) &gt; 0,1,0) + IF(VALUE(J1118)&gt;0,8,IF(VALUE(I1118)&gt;0,7,IF(VALUE(H1118)&gt;0,6,IF(VALUE(G1118)&gt;0,5,IF(VALUE(F1118)&gt;0,4,IF(VALUE(E1118)&gt;0,3,IF(VALUE(D1118)&gt;0,2,1)))))))</f>
        <v>3</v>
      </c>
      <c r="O1118" s="20" t="s">
        <v>44</v>
      </c>
      <c r="P1118" s="1" t="s">
        <v>463</v>
      </c>
      <c r="Q1118" s="1"/>
      <c r="R1118" s="16"/>
      <c r="T1118" s="7" t="str">
        <f>Tabela813[[#This Row],[NR]]&amp;" - "&amp;Tabela813[[#This Row],[Especificação]]</f>
        <v>1.7.4.0.00.0.0.00 - Transferências de Instituições Privadas</v>
      </c>
      <c r="U1118" s="7" t="str">
        <f>Tabela813[[#This Row],[NR]]&amp; " - "&amp;Tabela813[[#This Row],[Especificação]]</f>
        <v>1.7.4.0.00.0.0.00 - Transferências de Instituições Privadas</v>
      </c>
    </row>
    <row r="1119" spans="1:21" ht="45">
      <c r="A1119" s="23"/>
      <c r="B1119" s="29"/>
      <c r="C1119" s="20" t="s">
        <v>781</v>
      </c>
      <c r="D1119" s="20" t="s">
        <v>788</v>
      </c>
      <c r="E1119" s="20" t="s">
        <v>791</v>
      </c>
      <c r="F1119" s="20" t="s">
        <v>781</v>
      </c>
      <c r="G1119" s="20" t="s">
        <v>787</v>
      </c>
      <c r="H1119" s="20" t="s">
        <v>784</v>
      </c>
      <c r="I1119" s="20" t="s">
        <v>784</v>
      </c>
      <c r="J1119" s="20" t="s">
        <v>787</v>
      </c>
      <c r="K1119" s="16" t="str">
        <f>IF(Tabela813[[#This Row],[C]]&lt;&gt;"",IF(Tabela813[[#This Row],[RED]]&lt;&gt;"",(Tabela813[[#This Row],[RED]] &amp; "."),"") &amp; CONCATENATE(Tabela813[[#This Row],[C]],".",Tabela813[[#This Row],[O]],".",Tabela813[[#This Row],[E]],".",Tabela813[[#This Row],[D1]],".",Tabela813[[#This Row],[D2]],".",Tabela813[[#This Row],[D3]],".",Tabela813[[#This Row],[T]],".",Tabela813[[#This Row],[D4]]),"")</f>
        <v>1.7.4.1.00.0.0.00</v>
      </c>
      <c r="L1119" s="21" t="s">
        <v>462</v>
      </c>
      <c r="M1119" s="16" t="str">
        <f t="shared" si="17"/>
        <v>S</v>
      </c>
      <c r="N1119" s="16">
        <f>IF(VALUE(Tabela813[[#This Row],[RED]]) &gt; 0,1,0) + IF(VALUE(J1119)&gt;0,8,IF(VALUE(I1119)&gt;0,7,IF(VALUE(H1119)&gt;0,6,IF(VALUE(G1119)&gt;0,5,IF(VALUE(F1119)&gt;0,4,IF(VALUE(E1119)&gt;0,3,IF(VALUE(D1119)&gt;0,2,1)))))))</f>
        <v>4</v>
      </c>
      <c r="O1119" s="20" t="s">
        <v>44</v>
      </c>
      <c r="P1119" s="1" t="s">
        <v>463</v>
      </c>
      <c r="Q1119" s="1"/>
      <c r="R1119" s="16"/>
      <c r="T1119" s="7" t="str">
        <f>Tabela813[[#This Row],[NR]]&amp;" - "&amp;Tabela813[[#This Row],[Especificação]]</f>
        <v>1.7.4.1.00.0.0.00 - Transferências de Instituições Privadas</v>
      </c>
      <c r="U1119" s="7" t="str">
        <f>Tabela813[[#This Row],[NR]]&amp; " - "&amp;Tabela813[[#This Row],[Especificação]]</f>
        <v>1.7.4.1.00.0.0.00 - Transferências de Instituições Privadas</v>
      </c>
    </row>
    <row r="1120" spans="1:21" ht="45">
      <c r="A1120" s="23"/>
      <c r="B1120" s="29"/>
      <c r="C1120" s="20" t="s">
        <v>781</v>
      </c>
      <c r="D1120" s="20" t="s">
        <v>788</v>
      </c>
      <c r="E1120" s="20" t="s">
        <v>791</v>
      </c>
      <c r="F1120" s="20" t="s">
        <v>781</v>
      </c>
      <c r="G1120" s="20" t="s">
        <v>807</v>
      </c>
      <c r="H1120" s="20" t="s">
        <v>784</v>
      </c>
      <c r="I1120" s="20" t="s">
        <v>784</v>
      </c>
      <c r="J1120" s="20" t="s">
        <v>787</v>
      </c>
      <c r="K1120" s="16" t="str">
        <f>IF(Tabela813[[#This Row],[C]]&lt;&gt;"",IF(Tabela813[[#This Row],[RED]]&lt;&gt;"",(Tabela813[[#This Row],[RED]] &amp; "."),"") &amp; CONCATENATE(Tabela813[[#This Row],[C]],".",Tabela813[[#This Row],[O]],".",Tabela813[[#This Row],[E]],".",Tabela813[[#This Row],[D1]],".",Tabela813[[#This Row],[D2]],".",Tabela813[[#This Row],[D3]],".",Tabela813[[#This Row],[T]],".",Tabela813[[#This Row],[D4]]),"")</f>
        <v>1.7.4.1.50.0.0.00</v>
      </c>
      <c r="L1120" s="1" t="s">
        <v>464</v>
      </c>
      <c r="M1120" s="16" t="str">
        <f t="shared" si="17"/>
        <v>S</v>
      </c>
      <c r="N1120" s="16">
        <f>IF(VALUE(Tabela813[[#This Row],[RED]]) &gt; 0,1,0) + IF(VALUE(J1120)&gt;0,8,IF(VALUE(I1120)&gt;0,7,IF(VALUE(H1120)&gt;0,6,IF(VALUE(G1120)&gt;0,5,IF(VALUE(F1120)&gt;0,4,IF(VALUE(E1120)&gt;0,3,IF(VALUE(D1120)&gt;0,2,1)))))))</f>
        <v>5</v>
      </c>
      <c r="O1120" s="20" t="s">
        <v>54</v>
      </c>
      <c r="P1120" s="1" t="s">
        <v>465</v>
      </c>
      <c r="Q1120" s="1"/>
      <c r="R1120" s="16"/>
      <c r="T1120" s="7" t="str">
        <f>Tabela813[[#This Row],[NR]]&amp;" - "&amp;Tabela813[[#This Row],[Especificação]]</f>
        <v>1.7.4.1.50.0.0.00 - Transferências de Convênios de Instituições Privadas para Programas de Saúde</v>
      </c>
      <c r="U1120" s="7" t="str">
        <f>Tabela813[[#This Row],[NR]]&amp; " - "&amp;Tabela813[[#This Row],[Especificação]]</f>
        <v>1.7.4.1.50.0.0.00 - Transferências de Convênios de Instituições Privadas para Programas de Saúde</v>
      </c>
    </row>
    <row r="1121" spans="1:21" ht="45">
      <c r="A1121" s="23"/>
      <c r="B1121" s="29"/>
      <c r="C1121" s="20" t="s">
        <v>781</v>
      </c>
      <c r="D1121" s="20" t="s">
        <v>788</v>
      </c>
      <c r="E1121" s="20" t="s">
        <v>791</v>
      </c>
      <c r="F1121" s="20" t="s">
        <v>781</v>
      </c>
      <c r="G1121" s="20" t="s">
        <v>807</v>
      </c>
      <c r="H1121" s="20" t="s">
        <v>784</v>
      </c>
      <c r="I1121" s="20" t="s">
        <v>781</v>
      </c>
      <c r="J1121" s="20" t="s">
        <v>787</v>
      </c>
      <c r="K1121" s="16" t="str">
        <f>IF(Tabela813[[#This Row],[C]]&lt;&gt;"",IF(Tabela813[[#This Row],[RED]]&lt;&gt;"",(Tabela813[[#This Row],[RED]] &amp; "."),"") &amp; CONCATENATE(Tabela813[[#This Row],[C]],".",Tabela813[[#This Row],[O]],".",Tabela813[[#This Row],[E]],".",Tabela813[[#This Row],[D1]],".",Tabela813[[#This Row],[D2]],".",Tabela813[[#This Row],[D3]],".",Tabela813[[#This Row],[T]],".",Tabela813[[#This Row],[D4]]),"")</f>
        <v>1.7.4.1.50.0.1.00</v>
      </c>
      <c r="L1121" s="1" t="s">
        <v>4262</v>
      </c>
      <c r="M1121" s="16" t="str">
        <f t="shared" si="17"/>
        <v>A</v>
      </c>
      <c r="N1121" s="16">
        <f>IF(VALUE(Tabela813[[#This Row],[RED]]) &gt; 0,1,0) + IF(VALUE(J1121)&gt;0,8,IF(VALUE(I1121)&gt;0,7,IF(VALUE(H1121)&gt;0,6,IF(VALUE(G1121)&gt;0,5,IF(VALUE(F1121)&gt;0,4,IF(VALUE(E1121)&gt;0,3,IF(VALUE(D1121)&gt;0,2,1)))))))</f>
        <v>7</v>
      </c>
      <c r="O1121" s="20" t="s">
        <v>54</v>
      </c>
      <c r="P1121" s="1" t="s">
        <v>465</v>
      </c>
      <c r="Q1121" s="1"/>
      <c r="R1121" s="16"/>
      <c r="T1121" s="7" t="str">
        <f>Tabela813[[#This Row],[NR]]&amp;" - "&amp;Tabela813[[#This Row],[Especificação]]</f>
        <v>1.7.4.1.50.0.1.00 - Transferências de Convênios de Instituições Privadas para Programas de Saúde - Principal</v>
      </c>
      <c r="U1121" s="7" t="str">
        <f>Tabela813[[#This Row],[NR]]&amp; " - "&amp;Tabela813[[#This Row],[Especificação]]</f>
        <v>1.7.4.1.50.0.1.00 - Transferências de Convênios de Instituições Privadas para Programas de Saúde - Principal</v>
      </c>
    </row>
    <row r="1122" spans="1:21" ht="60">
      <c r="A1122" s="23"/>
      <c r="B1122" s="29"/>
      <c r="C1122" s="20" t="s">
        <v>781</v>
      </c>
      <c r="D1122" s="20" t="s">
        <v>788</v>
      </c>
      <c r="E1122" s="20" t="s">
        <v>791</v>
      </c>
      <c r="F1122" s="20" t="s">
        <v>781</v>
      </c>
      <c r="G1122" s="20" t="s">
        <v>809</v>
      </c>
      <c r="H1122" s="20" t="s">
        <v>784</v>
      </c>
      <c r="I1122" s="20" t="s">
        <v>784</v>
      </c>
      <c r="J1122" s="20" t="s">
        <v>787</v>
      </c>
      <c r="K1122" s="16" t="str">
        <f>IF(Tabela813[[#This Row],[C]]&lt;&gt;"",IF(Tabela813[[#This Row],[RED]]&lt;&gt;"",(Tabela813[[#This Row],[RED]] &amp; "."),"") &amp; CONCATENATE(Tabela813[[#This Row],[C]],".",Tabela813[[#This Row],[O]],".",Tabela813[[#This Row],[E]],".",Tabela813[[#This Row],[D1]],".",Tabela813[[#This Row],[D2]],".",Tabela813[[#This Row],[D3]],".",Tabela813[[#This Row],[T]],".",Tabela813[[#This Row],[D4]]),"")</f>
        <v>1.7.4.1.51.0.0.00</v>
      </c>
      <c r="L1122" s="21" t="s">
        <v>466</v>
      </c>
      <c r="M1122" s="16" t="str">
        <f t="shared" si="17"/>
        <v>S</v>
      </c>
      <c r="N1122" s="16">
        <f>IF(VALUE(Tabela813[[#This Row],[RED]]) &gt; 0,1,0) + IF(VALUE(J1122)&gt;0,8,IF(VALUE(I1122)&gt;0,7,IF(VALUE(H1122)&gt;0,6,IF(VALUE(G1122)&gt;0,5,IF(VALUE(F1122)&gt;0,4,IF(VALUE(E1122)&gt;0,3,IF(VALUE(D1122)&gt;0,2,1)))))))</f>
        <v>5</v>
      </c>
      <c r="O1122" s="20" t="s">
        <v>54</v>
      </c>
      <c r="P1122" s="1" t="s">
        <v>467</v>
      </c>
      <c r="Q1122" s="1"/>
      <c r="R1122" s="16"/>
      <c r="T1122" s="7" t="str">
        <f>Tabela813[[#This Row],[NR]]&amp;" - "&amp;Tabela813[[#This Row],[Especificação]]</f>
        <v>1.7.4.1.51.0.0.00 - Transferências de Convênios de Instituições Privadas para Programas de Educação</v>
      </c>
      <c r="U1122" s="7" t="str">
        <f>Tabela813[[#This Row],[NR]]&amp; " - "&amp;Tabela813[[#This Row],[Especificação]]</f>
        <v>1.7.4.1.51.0.0.00 - Transferências de Convênios de Instituições Privadas para Programas de Educação</v>
      </c>
    </row>
    <row r="1123" spans="1:21" ht="60">
      <c r="A1123" s="23"/>
      <c r="B1123" s="29"/>
      <c r="C1123" s="20" t="s">
        <v>781</v>
      </c>
      <c r="D1123" s="20" t="s">
        <v>788</v>
      </c>
      <c r="E1123" s="20" t="s">
        <v>791</v>
      </c>
      <c r="F1123" s="20" t="s">
        <v>781</v>
      </c>
      <c r="G1123" s="20" t="s">
        <v>809</v>
      </c>
      <c r="H1123" s="20" t="s">
        <v>784</v>
      </c>
      <c r="I1123" s="20" t="s">
        <v>781</v>
      </c>
      <c r="J1123" s="20" t="s">
        <v>787</v>
      </c>
      <c r="K1123" s="16" t="str">
        <f>IF(Tabela813[[#This Row],[C]]&lt;&gt;"",IF(Tabela813[[#This Row],[RED]]&lt;&gt;"",(Tabela813[[#This Row],[RED]] &amp; "."),"") &amp; CONCATENATE(Tabela813[[#This Row],[C]],".",Tabela813[[#This Row],[O]],".",Tabela813[[#This Row],[E]],".",Tabela813[[#This Row],[D1]],".",Tabela813[[#This Row],[D2]],".",Tabela813[[#This Row],[D3]],".",Tabela813[[#This Row],[T]],".",Tabela813[[#This Row],[D4]]),"")</f>
        <v>1.7.4.1.51.0.1.00</v>
      </c>
      <c r="L1123" s="21" t="s">
        <v>4263</v>
      </c>
      <c r="M1123" s="16" t="str">
        <f t="shared" si="17"/>
        <v>A</v>
      </c>
      <c r="N1123" s="16">
        <f>IF(VALUE(Tabela813[[#This Row],[RED]]) &gt; 0,1,0) + IF(VALUE(J1123)&gt;0,8,IF(VALUE(I1123)&gt;0,7,IF(VALUE(H1123)&gt;0,6,IF(VALUE(G1123)&gt;0,5,IF(VALUE(F1123)&gt;0,4,IF(VALUE(E1123)&gt;0,3,IF(VALUE(D1123)&gt;0,2,1)))))))</f>
        <v>7</v>
      </c>
      <c r="O1123" s="20" t="s">
        <v>54</v>
      </c>
      <c r="P1123" s="1" t="s">
        <v>467</v>
      </c>
      <c r="Q1123" s="1"/>
      <c r="R1123" s="16"/>
      <c r="T1123" s="7" t="str">
        <f>Tabela813[[#This Row],[NR]]&amp;" - "&amp;Tabela813[[#This Row],[Especificação]]</f>
        <v>1.7.4.1.51.0.1.00 - Transferências de Convênios de Instituições Privadas para Programas de Educação - Principal</v>
      </c>
      <c r="U1123" s="7" t="str">
        <f>Tabela813[[#This Row],[NR]]&amp; " - "&amp;Tabela813[[#This Row],[Especificação]]</f>
        <v>1.7.4.1.51.0.1.00 - Transferências de Convênios de Instituições Privadas para Programas de Educação - Principal</v>
      </c>
    </row>
    <row r="1124" spans="1:21" ht="45">
      <c r="A1124" s="23"/>
      <c r="B1124" s="29"/>
      <c r="C1124" s="20" t="s">
        <v>781</v>
      </c>
      <c r="D1124" s="20" t="s">
        <v>788</v>
      </c>
      <c r="E1124" s="20" t="s">
        <v>791</v>
      </c>
      <c r="F1124" s="20" t="s">
        <v>781</v>
      </c>
      <c r="G1124" s="20" t="s">
        <v>797</v>
      </c>
      <c r="H1124" s="20" t="s">
        <v>784</v>
      </c>
      <c r="I1124" s="20" t="s">
        <v>784</v>
      </c>
      <c r="J1124" s="20" t="s">
        <v>787</v>
      </c>
      <c r="K1124" s="16" t="str">
        <f>IF(Tabela813[[#This Row],[C]]&lt;&gt;"",IF(Tabela813[[#This Row],[RED]]&lt;&gt;"",(Tabela813[[#This Row],[RED]] &amp; "."),"") &amp; CONCATENATE(Tabela813[[#This Row],[C]],".",Tabela813[[#This Row],[O]],".",Tabela813[[#This Row],[E]],".",Tabela813[[#This Row],[D1]],".",Tabela813[[#This Row],[D2]],".",Tabela813[[#This Row],[D3]],".",Tabela813[[#This Row],[T]],".",Tabela813[[#This Row],[D4]]),"")</f>
        <v>1.7.4.1.99.0.0.00</v>
      </c>
      <c r="L1124" s="21" t="s">
        <v>468</v>
      </c>
      <c r="M1124" s="16" t="str">
        <f t="shared" si="17"/>
        <v>S</v>
      </c>
      <c r="N1124" s="16">
        <f>IF(VALUE(Tabela813[[#This Row],[RED]]) &gt; 0,1,0) + IF(VALUE(J1124)&gt;0,8,IF(VALUE(I1124)&gt;0,7,IF(VALUE(H1124)&gt;0,6,IF(VALUE(G1124)&gt;0,5,IF(VALUE(F1124)&gt;0,4,IF(VALUE(E1124)&gt;0,3,IF(VALUE(D1124)&gt;0,2,1)))))))</f>
        <v>5</v>
      </c>
      <c r="O1124" s="20" t="s">
        <v>50</v>
      </c>
      <c r="P1124" s="1" t="s">
        <v>2751</v>
      </c>
      <c r="Q1124" s="1" t="s">
        <v>100</v>
      </c>
      <c r="R1124" s="16"/>
      <c r="T1124" s="7" t="str">
        <f>Tabela813[[#This Row],[NR]]&amp;" - "&amp;Tabela813[[#This Row],[Especificação]]</f>
        <v>1.7.4.1.99.0.0.00 - Outras Transferências de Instituições Privadas</v>
      </c>
      <c r="U1124" s="7" t="str">
        <f>Tabela813[[#This Row],[NR]]&amp; " - "&amp;Tabela813[[#This Row],[Especificação]]</f>
        <v>1.7.4.1.99.0.0.00 - Outras Transferências de Instituições Privadas</v>
      </c>
    </row>
    <row r="1125" spans="1:21" ht="45">
      <c r="A1125" s="7"/>
      <c r="B1125" s="29"/>
      <c r="C1125" s="20" t="s">
        <v>781</v>
      </c>
      <c r="D1125" s="20" t="s">
        <v>788</v>
      </c>
      <c r="E1125" s="20" t="s">
        <v>791</v>
      </c>
      <c r="F1125" s="20" t="s">
        <v>781</v>
      </c>
      <c r="G1125" s="20" t="s">
        <v>797</v>
      </c>
      <c r="H1125" s="20" t="s">
        <v>784</v>
      </c>
      <c r="I1125" s="20" t="s">
        <v>781</v>
      </c>
      <c r="J1125" s="20" t="s">
        <v>787</v>
      </c>
      <c r="K1125" s="16" t="str">
        <f>IF(Tabela813[[#This Row],[C]]&lt;&gt;"",IF(Tabela813[[#This Row],[RED]]&lt;&gt;"",(Tabela813[[#This Row],[RED]] &amp; "."),"") &amp; CONCATENATE(Tabela813[[#This Row],[C]],".",Tabela813[[#This Row],[O]],".",Tabela813[[#This Row],[E]],".",Tabela813[[#This Row],[D1]],".",Tabela813[[#This Row],[D2]],".",Tabela813[[#This Row],[D3]],".",Tabela813[[#This Row],[T]],".",Tabela813[[#This Row],[D4]]),"")</f>
        <v>1.7.4.1.99.0.1.00</v>
      </c>
      <c r="L1125" s="21" t="s">
        <v>468</v>
      </c>
      <c r="M1125" s="16" t="str">
        <f t="shared" si="17"/>
        <v>A</v>
      </c>
      <c r="N1125" s="16">
        <f>IF(VALUE(Tabela813[[#This Row],[RED]]) &gt; 0,1,0) + IF(VALUE(J1125)&gt;0,8,IF(VALUE(I1125)&gt;0,7,IF(VALUE(H1125)&gt;0,6,IF(VALUE(G1125)&gt;0,5,IF(VALUE(F1125)&gt;0,4,IF(VALUE(E1125)&gt;0,3,IF(VALUE(D1125)&gt;0,2,1)))))))</f>
        <v>7</v>
      </c>
      <c r="O1125" s="20" t="s">
        <v>50</v>
      </c>
      <c r="P1125" s="1" t="s">
        <v>2751</v>
      </c>
      <c r="Q1125" s="1" t="s">
        <v>100</v>
      </c>
      <c r="R1125" s="16"/>
      <c r="T1125" s="7" t="str">
        <f>Tabela813[[#This Row],[NR]]&amp;" - "&amp;Tabela813[[#This Row],[Especificação]]</f>
        <v>1.7.4.1.99.0.1.00 - Outras Transferências de Instituições Privadas</v>
      </c>
      <c r="U1125" s="7" t="str">
        <f>Tabela813[[#This Row],[NR]]&amp; " - "&amp;Tabela813[[#This Row],[Especificação]]</f>
        <v>1.7.4.1.99.0.1.00 - Outras Transferências de Instituições Privadas</v>
      </c>
    </row>
    <row r="1126" spans="1:21" ht="45">
      <c r="A1126" s="23"/>
      <c r="B1126" s="30"/>
      <c r="C1126" s="20" t="s">
        <v>781</v>
      </c>
      <c r="D1126" s="20" t="s">
        <v>788</v>
      </c>
      <c r="E1126" s="20" t="s">
        <v>792</v>
      </c>
      <c r="F1126" s="20" t="s">
        <v>784</v>
      </c>
      <c r="G1126" s="20" t="s">
        <v>787</v>
      </c>
      <c r="H1126" s="20" t="s">
        <v>784</v>
      </c>
      <c r="I1126" s="20" t="s">
        <v>784</v>
      </c>
      <c r="J1126" s="20" t="s">
        <v>787</v>
      </c>
      <c r="K1126" s="16" t="str">
        <f>IF(Tabela813[[#This Row],[C]]&lt;&gt;"",IF(Tabela813[[#This Row],[RED]]&lt;&gt;"",(Tabela813[[#This Row],[RED]] &amp; "."),"") &amp; CONCATENATE(Tabela813[[#This Row],[C]],".",Tabela813[[#This Row],[O]],".",Tabela813[[#This Row],[E]],".",Tabela813[[#This Row],[D1]],".",Tabela813[[#This Row],[D2]],".",Tabela813[[#This Row],[D3]],".",Tabela813[[#This Row],[T]],".",Tabela813[[#This Row],[D4]]),"")</f>
        <v>1.7.5.0.00.0.0.00</v>
      </c>
      <c r="L1126" s="1" t="s">
        <v>469</v>
      </c>
      <c r="M1126" s="16" t="str">
        <f t="shared" si="17"/>
        <v>S</v>
      </c>
      <c r="N1126" s="16">
        <f>IF(VALUE(Tabela813[[#This Row],[RED]]) &gt; 0,1,0) + IF(VALUE(J1126)&gt;0,8,IF(VALUE(I1126)&gt;0,7,IF(VALUE(H1126)&gt;0,6,IF(VALUE(G1126)&gt;0,5,IF(VALUE(F1126)&gt;0,4,IF(VALUE(E1126)&gt;0,3,IF(VALUE(D1126)&gt;0,2,1)))))))</f>
        <v>3</v>
      </c>
      <c r="O1126" s="20" t="s">
        <v>44</v>
      </c>
      <c r="P1126" s="1" t="s">
        <v>470</v>
      </c>
      <c r="Q1126" s="1"/>
      <c r="R1126" s="16"/>
      <c r="T1126" s="7" t="str">
        <f>Tabela813[[#This Row],[NR]]&amp;" - "&amp;Tabela813[[#This Row],[Especificação]]</f>
        <v>1.7.5.0.00.0.0.00 - Transferências de Outras Instituições Públicas</v>
      </c>
      <c r="U1126" s="7" t="str">
        <f>Tabela813[[#This Row],[NR]]&amp; " - "&amp;Tabela813[[#This Row],[Especificação]]</f>
        <v>1.7.5.0.00.0.0.00 - Transferências de Outras Instituições Públicas</v>
      </c>
    </row>
    <row r="1127" spans="1:21" ht="30">
      <c r="A1127" s="23"/>
      <c r="B1127" s="30"/>
      <c r="C1127" s="20" t="s">
        <v>781</v>
      </c>
      <c r="D1127" s="20" t="s">
        <v>788</v>
      </c>
      <c r="E1127" s="20" t="s">
        <v>792</v>
      </c>
      <c r="F1127" s="20" t="s">
        <v>781</v>
      </c>
      <c r="G1127" s="20" t="s">
        <v>787</v>
      </c>
      <c r="H1127" s="20" t="s">
        <v>784</v>
      </c>
      <c r="I1127" s="20" t="s">
        <v>784</v>
      </c>
      <c r="J1127" s="20" t="s">
        <v>787</v>
      </c>
      <c r="K1127" s="16" t="str">
        <f>IF(Tabela813[[#This Row],[C]]&lt;&gt;"",IF(Tabela813[[#This Row],[RED]]&lt;&gt;"",(Tabela813[[#This Row],[RED]] &amp; "."),"") &amp; CONCATENATE(Tabela813[[#This Row],[C]],".",Tabela813[[#This Row],[O]],".",Tabela813[[#This Row],[E]],".",Tabela813[[#This Row],[D1]],".",Tabela813[[#This Row],[D2]],".",Tabela813[[#This Row],[D3]],".",Tabela813[[#This Row],[T]],".",Tabela813[[#This Row],[D4]]),"")</f>
        <v>1.7.5.1.00.0.0.00</v>
      </c>
      <c r="L1127" s="1" t="s">
        <v>471</v>
      </c>
      <c r="M1127" s="16" t="str">
        <f t="shared" si="17"/>
        <v>S</v>
      </c>
      <c r="N1127" s="16">
        <f>IF(VALUE(Tabela813[[#This Row],[RED]]) &gt; 0,1,0) + IF(VALUE(J1127)&gt;0,8,IF(VALUE(I1127)&gt;0,7,IF(VALUE(H1127)&gt;0,6,IF(VALUE(G1127)&gt;0,5,IF(VALUE(F1127)&gt;0,4,IF(VALUE(E1127)&gt;0,3,IF(VALUE(D1127)&gt;0,2,1)))))))</f>
        <v>4</v>
      </c>
      <c r="O1127" s="20" t="s">
        <v>44</v>
      </c>
      <c r="P1127" s="1" t="s">
        <v>1185</v>
      </c>
      <c r="Q1127" s="1"/>
      <c r="R1127" s="16"/>
      <c r="T1127" s="7" t="str">
        <f>Tabela813[[#This Row],[NR]]&amp;" - "&amp;Tabela813[[#This Row],[Especificação]]</f>
        <v>1.7.5.1.00.0.0.00 - Transferências de Recursos do Fundo de Manutenção e Desenvolvimento da Educação Básica e de Valorização dos Profissionais da Educação - FUNDEB</v>
      </c>
      <c r="U1127" s="7" t="str">
        <f>Tabela813[[#This Row],[NR]]&amp; " - "&amp;Tabela813[[#This Row],[Especificação]]</f>
        <v>1.7.5.1.00.0.0.00 - Transferências de Recursos do Fundo de Manutenção e Desenvolvimento da Educação Básica e de Valorização dos Profissionais da Educação - FUNDEB</v>
      </c>
    </row>
    <row r="1128" spans="1:21" ht="30">
      <c r="A1128" s="23"/>
      <c r="B1128" s="29"/>
      <c r="C1128" s="20" t="s">
        <v>781</v>
      </c>
      <c r="D1128" s="20" t="s">
        <v>788</v>
      </c>
      <c r="E1128" s="20" t="s">
        <v>792</v>
      </c>
      <c r="F1128" s="20" t="s">
        <v>781</v>
      </c>
      <c r="G1128" s="20" t="s">
        <v>807</v>
      </c>
      <c r="H1128" s="20" t="s">
        <v>784</v>
      </c>
      <c r="I1128" s="20" t="s">
        <v>784</v>
      </c>
      <c r="J1128" s="20" t="s">
        <v>787</v>
      </c>
      <c r="K1128" s="16" t="str">
        <f>IF(Tabela813[[#This Row],[C]]&lt;&gt;"",IF(Tabela813[[#This Row],[RED]]&lt;&gt;"",(Tabela813[[#This Row],[RED]] &amp; "."),"") &amp; CONCATENATE(Tabela813[[#This Row],[C]],".",Tabela813[[#This Row],[O]],".",Tabela813[[#This Row],[E]],".",Tabela813[[#This Row],[D1]],".",Tabela813[[#This Row],[D2]],".",Tabela813[[#This Row],[D3]],".",Tabela813[[#This Row],[T]],".",Tabela813[[#This Row],[D4]]),"")</f>
        <v>1.7.5.1.50.0.0.00</v>
      </c>
      <c r="L1128" s="21" t="s">
        <v>471</v>
      </c>
      <c r="M1128" s="16" t="str">
        <f t="shared" si="17"/>
        <v>S</v>
      </c>
      <c r="N1128" s="16">
        <f>IF(VALUE(Tabela813[[#This Row],[RED]]) &gt; 0,1,0) + IF(VALUE(J1128)&gt;0,8,IF(VALUE(I1128)&gt;0,7,IF(VALUE(H1128)&gt;0,6,IF(VALUE(G1128)&gt;0,5,IF(VALUE(F1128)&gt;0,4,IF(VALUE(E1128)&gt;0,3,IF(VALUE(D1128)&gt;0,2,1)))))))</f>
        <v>5</v>
      </c>
      <c r="O1128" s="20" t="s">
        <v>54</v>
      </c>
      <c r="P1128" s="1" t="s">
        <v>473</v>
      </c>
      <c r="Q1128" s="1"/>
      <c r="R1128" s="16"/>
      <c r="T1128" s="7" t="str">
        <f>Tabela813[[#This Row],[NR]]&amp;" - "&amp;Tabela813[[#This Row],[Especificação]]</f>
        <v>1.7.5.1.50.0.0.00 - Transferências de Recursos do Fundo de Manutenção e Desenvolvimento da Educação Básica e de Valorização dos Profissionais da Educação - FUNDEB</v>
      </c>
      <c r="U1128" s="7" t="str">
        <f>Tabela813[[#This Row],[NR]]&amp; " - "&amp;Tabela813[[#This Row],[Especificação]]</f>
        <v>1.7.5.1.50.0.0.00 - Transferências de Recursos do Fundo de Manutenção e Desenvolvimento da Educação Básica e de Valorização dos Profissionais da Educação - FUNDEB</v>
      </c>
    </row>
    <row r="1129" spans="1:21" ht="45">
      <c r="A1129" s="23"/>
      <c r="B1129" s="29"/>
      <c r="C1129" s="20" t="s">
        <v>781</v>
      </c>
      <c r="D1129" s="20" t="s">
        <v>788</v>
      </c>
      <c r="E1129" s="20" t="s">
        <v>792</v>
      </c>
      <c r="F1129" s="20" t="s">
        <v>781</v>
      </c>
      <c r="G1129" s="20" t="s">
        <v>807</v>
      </c>
      <c r="H1129" s="20" t="s">
        <v>784</v>
      </c>
      <c r="I1129" s="20" t="s">
        <v>781</v>
      </c>
      <c r="J1129" s="20" t="s">
        <v>787</v>
      </c>
      <c r="K1129" s="16" t="str">
        <f>IF(Tabela813[[#This Row],[C]]&lt;&gt;"",IF(Tabela813[[#This Row],[RED]]&lt;&gt;"",(Tabela813[[#This Row],[RED]] &amp; "."),"") &amp; CONCATENATE(Tabela813[[#This Row],[C]],".",Tabela813[[#This Row],[O]],".",Tabela813[[#This Row],[E]],".",Tabela813[[#This Row],[D1]],".",Tabela813[[#This Row],[D2]],".",Tabela813[[#This Row],[D3]],".",Tabela813[[#This Row],[T]],".",Tabela813[[#This Row],[D4]]),"")</f>
        <v>1.7.5.1.50.0.1.00</v>
      </c>
      <c r="L1129" s="21" t="s">
        <v>4264</v>
      </c>
      <c r="M1129" s="16" t="str">
        <f t="shared" si="17"/>
        <v>A</v>
      </c>
      <c r="N1129" s="16">
        <f>IF(VALUE(Tabela813[[#This Row],[RED]]) &gt; 0,1,0) + IF(VALUE(J1129)&gt;0,8,IF(VALUE(I1129)&gt;0,7,IF(VALUE(H1129)&gt;0,6,IF(VALUE(G1129)&gt;0,5,IF(VALUE(F1129)&gt;0,4,IF(VALUE(E1129)&gt;0,3,IF(VALUE(D1129)&gt;0,2,1)))))))</f>
        <v>7</v>
      </c>
      <c r="O1129" s="20" t="s">
        <v>54</v>
      </c>
      <c r="P1129" s="1" t="s">
        <v>473</v>
      </c>
      <c r="Q1129" s="1"/>
      <c r="R1129" s="16"/>
      <c r="T1129" s="7" t="str">
        <f>Tabela813[[#This Row],[NR]]&amp;" - "&amp;Tabela813[[#This Row],[Especificação]]</f>
        <v>1.7.5.1.50.0.1.00 - Transferências de Recursos do Fundo de Manutenção e Desenvolvimento da Educação Básica e de Valorização dos Profissionais da Educação - FUNDEB - Principal</v>
      </c>
      <c r="U1129" s="7" t="str">
        <f>Tabela813[[#This Row],[NR]]&amp; " - "&amp;Tabela813[[#This Row],[Especificação]]</f>
        <v>1.7.5.1.50.0.1.00 - Transferências de Recursos do Fundo de Manutenção e Desenvolvimento da Educação Básica e de Valorização dos Profissionais da Educação - FUNDEB - Principal</v>
      </c>
    </row>
    <row r="1130" spans="1:21">
      <c r="A1130" s="23"/>
      <c r="B1130" s="29"/>
      <c r="C1130" s="20" t="s">
        <v>781</v>
      </c>
      <c r="D1130" s="20" t="s">
        <v>788</v>
      </c>
      <c r="E1130" s="20" t="s">
        <v>792</v>
      </c>
      <c r="F1130" s="20" t="s">
        <v>793</v>
      </c>
      <c r="G1130" s="20" t="s">
        <v>787</v>
      </c>
      <c r="H1130" s="20" t="s">
        <v>784</v>
      </c>
      <c r="I1130" s="20" t="s">
        <v>784</v>
      </c>
      <c r="J1130" s="20" t="s">
        <v>787</v>
      </c>
      <c r="K1130" s="16" t="str">
        <f>IF(Tabela813[[#This Row],[C]]&lt;&gt;"",IF(Tabela813[[#This Row],[RED]]&lt;&gt;"",(Tabela813[[#This Row],[RED]] &amp; "."),"") &amp; CONCATENATE(Tabela813[[#This Row],[C]],".",Tabela813[[#This Row],[O]],".",Tabela813[[#This Row],[E]],".",Tabela813[[#This Row],[D1]],".",Tabela813[[#This Row],[D2]],".",Tabela813[[#This Row],[D3]],".",Tabela813[[#This Row],[T]],".",Tabela813[[#This Row],[D4]]),"")</f>
        <v>1.7.5.9.00.0.0.00</v>
      </c>
      <c r="L1130" s="21" t="s">
        <v>474</v>
      </c>
      <c r="M1130" s="16" t="str">
        <f t="shared" si="17"/>
        <v>S</v>
      </c>
      <c r="N1130" s="16">
        <f>IF(VALUE(Tabela813[[#This Row],[RED]]) &gt; 0,1,0) + IF(VALUE(J1130)&gt;0,8,IF(VALUE(I1130)&gt;0,7,IF(VALUE(H1130)&gt;0,6,IF(VALUE(G1130)&gt;0,5,IF(VALUE(F1130)&gt;0,4,IF(VALUE(E1130)&gt;0,3,IF(VALUE(D1130)&gt;0,2,1)))))))</f>
        <v>4</v>
      </c>
      <c r="O1130" s="20" t="s">
        <v>44</v>
      </c>
      <c r="P1130" s="1" t="s">
        <v>1186</v>
      </c>
      <c r="Q1130" s="1"/>
      <c r="R1130" s="16"/>
      <c r="T1130" s="7" t="str">
        <f>Tabela813[[#This Row],[NR]]&amp;" - "&amp;Tabela813[[#This Row],[Especificação]]</f>
        <v>1.7.5.9.00.0.0.00 - Demais Transferências de Outras Instituições Públicas</v>
      </c>
      <c r="U1130" s="7" t="str">
        <f>Tabela813[[#This Row],[NR]]&amp; " - "&amp;Tabela813[[#This Row],[Especificação]]</f>
        <v>1.7.5.9.00.0.0.00 - Demais Transferências de Outras Instituições Públicas</v>
      </c>
    </row>
    <row r="1131" spans="1:21">
      <c r="A1131" s="23"/>
      <c r="B1131" s="29"/>
      <c r="C1131" s="20" t="s">
        <v>781</v>
      </c>
      <c r="D1131" s="20" t="s">
        <v>788</v>
      </c>
      <c r="E1131" s="20" t="s">
        <v>792</v>
      </c>
      <c r="F1131" s="20" t="s">
        <v>793</v>
      </c>
      <c r="G1131" s="20" t="s">
        <v>797</v>
      </c>
      <c r="H1131" s="20" t="s">
        <v>784</v>
      </c>
      <c r="I1131" s="20" t="s">
        <v>784</v>
      </c>
      <c r="J1131" s="20" t="s">
        <v>787</v>
      </c>
      <c r="K1131" s="16" t="str">
        <f>IF(Tabela813[[#This Row],[C]]&lt;&gt;"",IF(Tabela813[[#This Row],[RED]]&lt;&gt;"",(Tabela813[[#This Row],[RED]] &amp; "."),"") &amp; CONCATENATE(Tabela813[[#This Row],[C]],".",Tabela813[[#This Row],[O]],".",Tabela813[[#This Row],[E]],".",Tabela813[[#This Row],[D1]],".",Tabela813[[#This Row],[D2]],".",Tabela813[[#This Row],[D3]],".",Tabela813[[#This Row],[T]],".",Tabela813[[#This Row],[D4]]),"")</f>
        <v>1.7.5.9.99.0.0.00</v>
      </c>
      <c r="L1131" s="21" t="s">
        <v>474</v>
      </c>
      <c r="M1131" s="16" t="str">
        <f t="shared" si="17"/>
        <v>S</v>
      </c>
      <c r="N1131" s="16">
        <f>IF(VALUE(Tabela813[[#This Row],[RED]]) &gt; 0,1,0) + IF(VALUE(J1131)&gt;0,8,IF(VALUE(I1131)&gt;0,7,IF(VALUE(H1131)&gt;0,6,IF(VALUE(G1131)&gt;0,5,IF(VALUE(F1131)&gt;0,4,IF(VALUE(E1131)&gt;0,3,IF(VALUE(D1131)&gt;0,2,1)))))))</f>
        <v>5</v>
      </c>
      <c r="O1131" s="20" t="s">
        <v>50</v>
      </c>
      <c r="P1131" s="1" t="s">
        <v>475</v>
      </c>
      <c r="Q1131" s="1"/>
      <c r="R1131" s="16"/>
      <c r="T1131" s="7" t="str">
        <f>Tabela813[[#This Row],[NR]]&amp;" - "&amp;Tabela813[[#This Row],[Especificação]]</f>
        <v>1.7.5.9.99.0.0.00 - Demais Transferências de Outras Instituições Públicas</v>
      </c>
      <c r="U1131" s="7" t="str">
        <f>Tabela813[[#This Row],[NR]]&amp; " - "&amp;Tabela813[[#This Row],[Especificação]]</f>
        <v>1.7.5.9.99.0.0.00 - Demais Transferências de Outras Instituições Públicas</v>
      </c>
    </row>
    <row r="1132" spans="1:21">
      <c r="A1132" s="23"/>
      <c r="B1132" s="29"/>
      <c r="C1132" s="20" t="s">
        <v>781</v>
      </c>
      <c r="D1132" s="20" t="s">
        <v>788</v>
      </c>
      <c r="E1132" s="20" t="s">
        <v>792</v>
      </c>
      <c r="F1132" s="20" t="s">
        <v>793</v>
      </c>
      <c r="G1132" s="20" t="s">
        <v>797</v>
      </c>
      <c r="H1132" s="20" t="s">
        <v>784</v>
      </c>
      <c r="I1132" s="20" t="s">
        <v>781</v>
      </c>
      <c r="J1132" s="20" t="s">
        <v>787</v>
      </c>
      <c r="K1132" s="16" t="str">
        <f>IF(Tabela813[[#This Row],[C]]&lt;&gt;"",IF(Tabela813[[#This Row],[RED]]&lt;&gt;"",(Tabela813[[#This Row],[RED]] &amp; "."),"") &amp; CONCATENATE(Tabela813[[#This Row],[C]],".",Tabela813[[#This Row],[O]],".",Tabela813[[#This Row],[E]],".",Tabela813[[#This Row],[D1]],".",Tabela813[[#This Row],[D2]],".",Tabela813[[#This Row],[D3]],".",Tabela813[[#This Row],[T]],".",Tabela813[[#This Row],[D4]]),"")</f>
        <v>1.7.5.9.99.0.1.00</v>
      </c>
      <c r="L1132" s="21" t="s">
        <v>4265</v>
      </c>
      <c r="M1132" s="16" t="str">
        <f t="shared" si="17"/>
        <v>A</v>
      </c>
      <c r="N1132" s="16">
        <f>IF(VALUE(Tabela813[[#This Row],[RED]]) &gt; 0,1,0) + IF(VALUE(J1132)&gt;0,8,IF(VALUE(I1132)&gt;0,7,IF(VALUE(H1132)&gt;0,6,IF(VALUE(G1132)&gt;0,5,IF(VALUE(F1132)&gt;0,4,IF(VALUE(E1132)&gt;0,3,IF(VALUE(D1132)&gt;0,2,1)))))))</f>
        <v>7</v>
      </c>
      <c r="O1132" s="20" t="s">
        <v>50</v>
      </c>
      <c r="P1132" s="1" t="s">
        <v>475</v>
      </c>
      <c r="Q1132" s="1"/>
      <c r="R1132" s="16"/>
      <c r="T1132" s="7" t="str">
        <f>Tabela813[[#This Row],[NR]]&amp;" - "&amp;Tabela813[[#This Row],[Especificação]]</f>
        <v>1.7.5.9.99.0.1.00 - Demais Transferências de Outras Instituições Públicas - Principal</v>
      </c>
      <c r="U1132" s="7" t="str">
        <f>Tabela813[[#This Row],[NR]]&amp; " - "&amp;Tabela813[[#This Row],[Especificação]]</f>
        <v>1.7.5.9.99.0.1.00 - Demais Transferências de Outras Instituições Públicas - Principal</v>
      </c>
    </row>
    <row r="1133" spans="1:21" ht="30">
      <c r="A1133" s="23"/>
      <c r="B1133" s="29"/>
      <c r="C1133" s="20" t="s">
        <v>781</v>
      </c>
      <c r="D1133" s="20" t="s">
        <v>788</v>
      </c>
      <c r="E1133" s="20" t="s">
        <v>786</v>
      </c>
      <c r="F1133" s="20" t="s">
        <v>784</v>
      </c>
      <c r="G1133" s="20" t="s">
        <v>787</v>
      </c>
      <c r="H1133" s="20" t="s">
        <v>784</v>
      </c>
      <c r="I1133" s="20" t="s">
        <v>784</v>
      </c>
      <c r="J1133" s="20" t="s">
        <v>787</v>
      </c>
      <c r="K1133" s="16" t="str">
        <f>IF(Tabela813[[#This Row],[C]]&lt;&gt;"",IF(Tabela813[[#This Row],[RED]]&lt;&gt;"",(Tabela813[[#This Row],[RED]] &amp; "."),"") &amp; CONCATENATE(Tabela813[[#This Row],[C]],".",Tabela813[[#This Row],[O]],".",Tabela813[[#This Row],[E]],".",Tabela813[[#This Row],[D1]],".",Tabela813[[#This Row],[D2]],".",Tabela813[[#This Row],[D3]],".",Tabela813[[#This Row],[T]],".",Tabela813[[#This Row],[D4]]),"")</f>
        <v>1.7.6.0.00.0.0.00</v>
      </c>
      <c r="L1133" s="21" t="s">
        <v>476</v>
      </c>
      <c r="M1133" s="16" t="str">
        <f t="shared" si="17"/>
        <v>S</v>
      </c>
      <c r="N1133" s="16">
        <f>IF(VALUE(Tabela813[[#This Row],[RED]]) &gt; 0,1,0) + IF(VALUE(J1133)&gt;0,8,IF(VALUE(I1133)&gt;0,7,IF(VALUE(H1133)&gt;0,6,IF(VALUE(G1133)&gt;0,5,IF(VALUE(F1133)&gt;0,4,IF(VALUE(E1133)&gt;0,3,IF(VALUE(D1133)&gt;0,2,1)))))))</f>
        <v>3</v>
      </c>
      <c r="O1133" s="20" t="s">
        <v>44</v>
      </c>
      <c r="P1133" s="1" t="s">
        <v>477</v>
      </c>
      <c r="Q1133" s="1"/>
      <c r="R1133" s="16"/>
      <c r="T1133" s="7" t="str">
        <f>Tabela813[[#This Row],[NR]]&amp;" - "&amp;Tabela813[[#This Row],[Especificação]]</f>
        <v>1.7.6.0.00.0.0.00 - Transferências do Exterior</v>
      </c>
      <c r="U1133" s="7" t="str">
        <f>Tabela813[[#This Row],[NR]]&amp; " - "&amp;Tabela813[[#This Row],[Especificação]]</f>
        <v>1.7.6.0.00.0.0.00 - Transferências do Exterior</v>
      </c>
    </row>
    <row r="1134" spans="1:21" ht="30">
      <c r="A1134" s="23"/>
      <c r="B1134" s="29"/>
      <c r="C1134" s="20" t="s">
        <v>781</v>
      </c>
      <c r="D1134" s="20" t="s">
        <v>788</v>
      </c>
      <c r="E1134" s="20" t="s">
        <v>786</v>
      </c>
      <c r="F1134" s="20" t="s">
        <v>781</v>
      </c>
      <c r="G1134" s="20" t="s">
        <v>787</v>
      </c>
      <c r="H1134" s="20" t="s">
        <v>784</v>
      </c>
      <c r="I1134" s="20" t="s">
        <v>784</v>
      </c>
      <c r="J1134" s="20" t="s">
        <v>787</v>
      </c>
      <c r="K1134" s="16" t="str">
        <f>IF(Tabela813[[#This Row],[C]]&lt;&gt;"",IF(Tabela813[[#This Row],[RED]]&lt;&gt;"",(Tabela813[[#This Row],[RED]] &amp; "."),"") &amp; CONCATENATE(Tabela813[[#This Row],[C]],".",Tabela813[[#This Row],[O]],".",Tabela813[[#This Row],[E]],".",Tabela813[[#This Row],[D1]],".",Tabela813[[#This Row],[D2]],".",Tabela813[[#This Row],[D3]],".",Tabela813[[#This Row],[T]],".",Tabela813[[#This Row],[D4]]),"")</f>
        <v>1.7.6.1.00.0.0.00</v>
      </c>
      <c r="L1134" s="21" t="s">
        <v>476</v>
      </c>
      <c r="M1134" s="16" t="str">
        <f t="shared" si="17"/>
        <v>S</v>
      </c>
      <c r="N1134" s="16">
        <f>IF(VALUE(Tabela813[[#This Row],[RED]]) &gt; 0,1,0) + IF(VALUE(J1134)&gt;0,8,IF(VALUE(I1134)&gt;0,7,IF(VALUE(H1134)&gt;0,6,IF(VALUE(G1134)&gt;0,5,IF(VALUE(F1134)&gt;0,4,IF(VALUE(E1134)&gt;0,3,IF(VALUE(D1134)&gt;0,2,1)))))))</f>
        <v>4</v>
      </c>
      <c r="O1134" s="20" t="s">
        <v>44</v>
      </c>
      <c r="P1134" s="1" t="s">
        <v>477</v>
      </c>
      <c r="Q1134" s="1"/>
      <c r="R1134" s="16"/>
      <c r="T1134" s="7" t="str">
        <f>Tabela813[[#This Row],[NR]]&amp;" - "&amp;Tabela813[[#This Row],[Especificação]]</f>
        <v>1.7.6.1.00.0.0.00 - Transferências do Exterior</v>
      </c>
      <c r="U1134" s="7" t="str">
        <f>Tabela813[[#This Row],[NR]]&amp; " - "&amp;Tabela813[[#This Row],[Especificação]]</f>
        <v>1.7.6.1.00.0.0.00 - Transferências do Exterior</v>
      </c>
    </row>
    <row r="1135" spans="1:21" ht="30">
      <c r="A1135" s="23"/>
      <c r="B1135" s="29"/>
      <c r="C1135" s="20" t="s">
        <v>781</v>
      </c>
      <c r="D1135" s="20" t="s">
        <v>788</v>
      </c>
      <c r="E1135" s="20" t="s">
        <v>786</v>
      </c>
      <c r="F1135" s="20" t="s">
        <v>781</v>
      </c>
      <c r="G1135" s="20" t="s">
        <v>807</v>
      </c>
      <c r="H1135" s="20" t="s">
        <v>784</v>
      </c>
      <c r="I1135" s="20" t="s">
        <v>784</v>
      </c>
      <c r="J1135" s="20" t="s">
        <v>787</v>
      </c>
      <c r="K1135" s="16" t="str">
        <f>IF(Tabela813[[#This Row],[C]]&lt;&gt;"",IF(Tabela813[[#This Row],[RED]]&lt;&gt;"",(Tabela813[[#This Row],[RED]] &amp; "."),"") &amp; CONCATENATE(Tabela813[[#This Row],[C]],".",Tabela813[[#This Row],[O]],".",Tabela813[[#This Row],[E]],".",Tabela813[[#This Row],[D1]],".",Tabela813[[#This Row],[D2]],".",Tabela813[[#This Row],[D3]],".",Tabela813[[#This Row],[T]],".",Tabela813[[#This Row],[D4]]),"")</f>
        <v>1.7.6.1.50.0.0.00</v>
      </c>
      <c r="L1135" s="1" t="s">
        <v>478</v>
      </c>
      <c r="M1135" s="16" t="str">
        <f t="shared" si="17"/>
        <v>S</v>
      </c>
      <c r="N1135" s="16">
        <f>IF(VALUE(Tabela813[[#This Row],[RED]]) &gt; 0,1,0) + IF(VALUE(J1135)&gt;0,8,IF(VALUE(I1135)&gt;0,7,IF(VALUE(H1135)&gt;0,6,IF(VALUE(G1135)&gt;0,5,IF(VALUE(F1135)&gt;0,4,IF(VALUE(E1135)&gt;0,3,IF(VALUE(D1135)&gt;0,2,1)))))))</f>
        <v>5</v>
      </c>
      <c r="O1135" s="20" t="s">
        <v>54</v>
      </c>
      <c r="P1135" s="1" t="s">
        <v>479</v>
      </c>
      <c r="Q1135" s="1"/>
      <c r="R1135" s="16"/>
      <c r="T1135" s="7" t="str">
        <f>Tabela813[[#This Row],[NR]]&amp;" - "&amp;Tabela813[[#This Row],[Especificação]]</f>
        <v>1.7.6.1.50.0.0.00 - Transferências de Convênios do Exterior - Programas de Saúde</v>
      </c>
      <c r="U1135" s="7" t="str">
        <f>Tabela813[[#This Row],[NR]]&amp; " - "&amp;Tabela813[[#This Row],[Especificação]]</f>
        <v>1.7.6.1.50.0.0.00 - Transferências de Convênios do Exterior - Programas de Saúde</v>
      </c>
    </row>
    <row r="1136" spans="1:21" ht="30">
      <c r="A1136" s="23"/>
      <c r="B1136" s="29"/>
      <c r="C1136" s="20" t="s">
        <v>781</v>
      </c>
      <c r="D1136" s="20" t="s">
        <v>788</v>
      </c>
      <c r="E1136" s="20" t="s">
        <v>786</v>
      </c>
      <c r="F1136" s="20" t="s">
        <v>781</v>
      </c>
      <c r="G1136" s="20" t="s">
        <v>807</v>
      </c>
      <c r="H1136" s="20" t="s">
        <v>784</v>
      </c>
      <c r="I1136" s="20" t="s">
        <v>781</v>
      </c>
      <c r="J1136" s="20" t="s">
        <v>787</v>
      </c>
      <c r="K1136" s="16" t="str">
        <f>IF(Tabela813[[#This Row],[C]]&lt;&gt;"",IF(Tabela813[[#This Row],[RED]]&lt;&gt;"",(Tabela813[[#This Row],[RED]] &amp; "."),"") &amp; CONCATENATE(Tabela813[[#This Row],[C]],".",Tabela813[[#This Row],[O]],".",Tabela813[[#This Row],[E]],".",Tabela813[[#This Row],[D1]],".",Tabela813[[#This Row],[D2]],".",Tabela813[[#This Row],[D3]],".",Tabela813[[#This Row],[T]],".",Tabela813[[#This Row],[D4]]),"")</f>
        <v>1.7.6.1.50.0.1.00</v>
      </c>
      <c r="L1136" s="1" t="s">
        <v>4266</v>
      </c>
      <c r="M1136" s="16" t="str">
        <f t="shared" si="17"/>
        <v>A</v>
      </c>
      <c r="N1136" s="16">
        <f>IF(VALUE(Tabela813[[#This Row],[RED]]) &gt; 0,1,0) + IF(VALUE(J1136)&gt;0,8,IF(VALUE(I1136)&gt;0,7,IF(VALUE(H1136)&gt;0,6,IF(VALUE(G1136)&gt;0,5,IF(VALUE(F1136)&gt;0,4,IF(VALUE(E1136)&gt;0,3,IF(VALUE(D1136)&gt;0,2,1)))))))</f>
        <v>7</v>
      </c>
      <c r="O1136" s="20" t="s">
        <v>54</v>
      </c>
      <c r="P1136" s="1" t="s">
        <v>479</v>
      </c>
      <c r="Q1136" s="1"/>
      <c r="R1136" s="16"/>
      <c r="T1136" s="7" t="str">
        <f>Tabela813[[#This Row],[NR]]&amp;" - "&amp;Tabela813[[#This Row],[Especificação]]</f>
        <v>1.7.6.1.50.0.1.00 - Transferências de Convênios do Exterior - Programas de Saúde - Principal</v>
      </c>
      <c r="U1136" s="7" t="str">
        <f>Tabela813[[#This Row],[NR]]&amp; " - "&amp;Tabela813[[#This Row],[Especificação]]</f>
        <v>1.7.6.1.50.0.1.00 - Transferências de Convênios do Exterior - Programas de Saúde - Principal</v>
      </c>
    </row>
    <row r="1137" spans="1:21" ht="45">
      <c r="A1137" s="23"/>
      <c r="B1137" s="29"/>
      <c r="C1137" s="20" t="s">
        <v>781</v>
      </c>
      <c r="D1137" s="20" t="s">
        <v>788</v>
      </c>
      <c r="E1137" s="20" t="s">
        <v>786</v>
      </c>
      <c r="F1137" s="20" t="s">
        <v>781</v>
      </c>
      <c r="G1137" s="20" t="s">
        <v>809</v>
      </c>
      <c r="H1137" s="20" t="s">
        <v>784</v>
      </c>
      <c r="I1137" s="20" t="s">
        <v>784</v>
      </c>
      <c r="J1137" s="20" t="s">
        <v>787</v>
      </c>
      <c r="K1137" s="16" t="str">
        <f>IF(Tabela813[[#This Row],[C]]&lt;&gt;"",IF(Tabela813[[#This Row],[RED]]&lt;&gt;"",(Tabela813[[#This Row],[RED]] &amp; "."),"") &amp; CONCATENATE(Tabela813[[#This Row],[C]],".",Tabela813[[#This Row],[O]],".",Tabela813[[#This Row],[E]],".",Tabela813[[#This Row],[D1]],".",Tabela813[[#This Row],[D2]],".",Tabela813[[#This Row],[D3]],".",Tabela813[[#This Row],[T]],".",Tabela813[[#This Row],[D4]]),"")</f>
        <v>1.7.6.1.51.0.0.00</v>
      </c>
      <c r="L1137" s="21" t="s">
        <v>480</v>
      </c>
      <c r="M1137" s="16" t="str">
        <f t="shared" si="17"/>
        <v>S</v>
      </c>
      <c r="N1137" s="16">
        <f>IF(VALUE(Tabela813[[#This Row],[RED]]) &gt; 0,1,0) + IF(VALUE(J1137)&gt;0,8,IF(VALUE(I1137)&gt;0,7,IF(VALUE(H1137)&gt;0,6,IF(VALUE(G1137)&gt;0,5,IF(VALUE(F1137)&gt;0,4,IF(VALUE(E1137)&gt;0,3,IF(VALUE(D1137)&gt;0,2,1)))))))</f>
        <v>5</v>
      </c>
      <c r="O1137" s="20" t="s">
        <v>54</v>
      </c>
      <c r="P1137" s="1" t="s">
        <v>481</v>
      </c>
      <c r="Q1137" s="1"/>
      <c r="R1137" s="16"/>
      <c r="T1137" s="7" t="str">
        <f>Tabela813[[#This Row],[NR]]&amp;" - "&amp;Tabela813[[#This Row],[Especificação]]</f>
        <v>1.7.6.1.51.0.0.00 - Transferências de Convênios do Exterior - Programas de Educação</v>
      </c>
      <c r="U1137" s="7" t="str">
        <f>Tabela813[[#This Row],[NR]]&amp; " - "&amp;Tabela813[[#This Row],[Especificação]]</f>
        <v>1.7.6.1.51.0.0.00 - Transferências de Convênios do Exterior - Programas de Educação</v>
      </c>
    </row>
    <row r="1138" spans="1:21" ht="45">
      <c r="A1138" s="23"/>
      <c r="B1138" s="29"/>
      <c r="C1138" s="20" t="s">
        <v>781</v>
      </c>
      <c r="D1138" s="20" t="s">
        <v>788</v>
      </c>
      <c r="E1138" s="20" t="s">
        <v>786</v>
      </c>
      <c r="F1138" s="20" t="s">
        <v>781</v>
      </c>
      <c r="G1138" s="20" t="s">
        <v>809</v>
      </c>
      <c r="H1138" s="20" t="s">
        <v>784</v>
      </c>
      <c r="I1138" s="20" t="s">
        <v>781</v>
      </c>
      <c r="J1138" s="20" t="s">
        <v>787</v>
      </c>
      <c r="K1138" s="16" t="str">
        <f>IF(Tabela813[[#This Row],[C]]&lt;&gt;"",IF(Tabela813[[#This Row],[RED]]&lt;&gt;"",(Tabela813[[#This Row],[RED]] &amp; "."),"") &amp; CONCATENATE(Tabela813[[#This Row],[C]],".",Tabela813[[#This Row],[O]],".",Tabela813[[#This Row],[E]],".",Tabela813[[#This Row],[D1]],".",Tabela813[[#This Row],[D2]],".",Tabela813[[#This Row],[D3]],".",Tabela813[[#This Row],[T]],".",Tabela813[[#This Row],[D4]]),"")</f>
        <v>1.7.6.1.51.0.1.00</v>
      </c>
      <c r="L1138" s="21" t="s">
        <v>4267</v>
      </c>
      <c r="M1138" s="16" t="str">
        <f t="shared" si="17"/>
        <v>A</v>
      </c>
      <c r="N1138" s="16">
        <f>IF(VALUE(Tabela813[[#This Row],[RED]]) &gt; 0,1,0) + IF(VALUE(J1138)&gt;0,8,IF(VALUE(I1138)&gt;0,7,IF(VALUE(H1138)&gt;0,6,IF(VALUE(G1138)&gt;0,5,IF(VALUE(F1138)&gt;0,4,IF(VALUE(E1138)&gt;0,3,IF(VALUE(D1138)&gt;0,2,1)))))))</f>
        <v>7</v>
      </c>
      <c r="O1138" s="20" t="s">
        <v>54</v>
      </c>
      <c r="P1138" s="1" t="s">
        <v>481</v>
      </c>
      <c r="Q1138" s="1"/>
      <c r="R1138" s="16"/>
      <c r="T1138" s="7" t="str">
        <f>Tabela813[[#This Row],[NR]]&amp;" - "&amp;Tabela813[[#This Row],[Especificação]]</f>
        <v>1.7.6.1.51.0.1.00 - Transferências de Convênios do Exterior - Programas de Educação - Principal</v>
      </c>
      <c r="U1138" s="7" t="str">
        <f>Tabela813[[#This Row],[NR]]&amp; " - "&amp;Tabela813[[#This Row],[Especificação]]</f>
        <v>1.7.6.1.51.0.1.00 - Transferências de Convênios do Exterior - Programas de Educação - Principal</v>
      </c>
    </row>
    <row r="1139" spans="1:21" ht="30">
      <c r="A1139" s="23"/>
      <c r="B1139" s="29"/>
      <c r="C1139" s="20" t="s">
        <v>781</v>
      </c>
      <c r="D1139" s="20" t="s">
        <v>788</v>
      </c>
      <c r="E1139" s="20" t="s">
        <v>786</v>
      </c>
      <c r="F1139" s="20" t="s">
        <v>781</v>
      </c>
      <c r="G1139" s="20" t="s">
        <v>797</v>
      </c>
      <c r="H1139" s="20" t="s">
        <v>784</v>
      </c>
      <c r="I1139" s="20" t="s">
        <v>784</v>
      </c>
      <c r="J1139" s="20" t="s">
        <v>787</v>
      </c>
      <c r="K1139" s="16" t="str">
        <f>IF(Tabela813[[#This Row],[C]]&lt;&gt;"",IF(Tabela813[[#This Row],[RED]]&lt;&gt;"",(Tabela813[[#This Row],[RED]] &amp; "."),"") &amp; CONCATENATE(Tabela813[[#This Row],[C]],".",Tabela813[[#This Row],[O]],".",Tabela813[[#This Row],[E]],".",Tabela813[[#This Row],[D1]],".",Tabela813[[#This Row],[D2]],".",Tabela813[[#This Row],[D3]],".",Tabela813[[#This Row],[T]],".",Tabela813[[#This Row],[D4]]),"")</f>
        <v>1.7.6.1.99.0.0.00</v>
      </c>
      <c r="L1139" s="21" t="s">
        <v>1187</v>
      </c>
      <c r="M1139" s="16" t="str">
        <f t="shared" si="17"/>
        <v>S</v>
      </c>
      <c r="N1139" s="16">
        <f>IF(VALUE(Tabela813[[#This Row],[RED]]) &gt; 0,1,0) + IF(VALUE(J1139)&gt;0,8,IF(VALUE(I1139)&gt;0,7,IF(VALUE(H1139)&gt;0,6,IF(VALUE(G1139)&gt;0,5,IF(VALUE(F1139)&gt;0,4,IF(VALUE(E1139)&gt;0,3,IF(VALUE(D1139)&gt;0,2,1)))))))</f>
        <v>5</v>
      </c>
      <c r="O1139" s="20" t="s">
        <v>50</v>
      </c>
      <c r="P1139" s="1" t="s">
        <v>1188</v>
      </c>
      <c r="Q1139" s="1" t="s">
        <v>100</v>
      </c>
      <c r="R1139" s="16"/>
      <c r="T1139" s="7" t="str">
        <f>Tabela813[[#This Row],[NR]]&amp;" - "&amp;Tabela813[[#This Row],[Especificação]]</f>
        <v>1.7.6.1.99.0.0.00 - Outras Transferências do Exterior</v>
      </c>
      <c r="U1139" s="7" t="str">
        <f>Tabela813[[#This Row],[NR]]&amp; " - "&amp;Tabela813[[#This Row],[Especificação]]</f>
        <v>1.7.6.1.99.0.0.00 - Outras Transferências do Exterior</v>
      </c>
    </row>
    <row r="1140" spans="1:21" ht="30">
      <c r="A1140" s="7"/>
      <c r="B1140" s="29"/>
      <c r="C1140" s="20" t="s">
        <v>781</v>
      </c>
      <c r="D1140" s="20" t="s">
        <v>788</v>
      </c>
      <c r="E1140" s="20" t="s">
        <v>786</v>
      </c>
      <c r="F1140" s="20" t="s">
        <v>781</v>
      </c>
      <c r="G1140" s="20" t="s">
        <v>797</v>
      </c>
      <c r="H1140" s="20" t="s">
        <v>784</v>
      </c>
      <c r="I1140" s="20" t="s">
        <v>781</v>
      </c>
      <c r="J1140" s="20" t="s">
        <v>787</v>
      </c>
      <c r="K1140" s="16" t="str">
        <f>IF(Tabela813[[#This Row],[C]]&lt;&gt;"",IF(Tabela813[[#This Row],[RED]]&lt;&gt;"",(Tabela813[[#This Row],[RED]] &amp; "."),"") &amp; CONCATENATE(Tabela813[[#This Row],[C]],".",Tabela813[[#This Row],[O]],".",Tabela813[[#This Row],[E]],".",Tabela813[[#This Row],[D1]],".",Tabela813[[#This Row],[D2]],".",Tabela813[[#This Row],[D3]],".",Tabela813[[#This Row],[T]],".",Tabela813[[#This Row],[D4]]),"")</f>
        <v>1.7.6.1.99.0.1.00</v>
      </c>
      <c r="L1140" s="21" t="s">
        <v>1187</v>
      </c>
      <c r="M1140" s="16" t="str">
        <f t="shared" si="17"/>
        <v>A</v>
      </c>
      <c r="N1140" s="16">
        <f>IF(VALUE(Tabela813[[#This Row],[RED]]) &gt; 0,1,0) + IF(VALUE(J1140)&gt;0,8,IF(VALUE(I1140)&gt;0,7,IF(VALUE(H1140)&gt;0,6,IF(VALUE(G1140)&gt;0,5,IF(VALUE(F1140)&gt;0,4,IF(VALUE(E1140)&gt;0,3,IF(VALUE(D1140)&gt;0,2,1)))))))</f>
        <v>7</v>
      </c>
      <c r="O1140" s="20" t="s">
        <v>50</v>
      </c>
      <c r="P1140" s="1" t="s">
        <v>1188</v>
      </c>
      <c r="Q1140" s="1" t="s">
        <v>100</v>
      </c>
      <c r="R1140" s="16"/>
      <c r="T1140" s="7" t="str">
        <f>Tabela813[[#This Row],[NR]]&amp;" - "&amp;Tabela813[[#This Row],[Especificação]]</f>
        <v>1.7.6.1.99.0.1.00 - Outras Transferências do Exterior</v>
      </c>
      <c r="U1140" s="7" t="str">
        <f>Tabela813[[#This Row],[NR]]&amp; " - "&amp;Tabela813[[#This Row],[Especificação]]</f>
        <v>1.7.6.1.99.0.1.00 - Outras Transferências do Exterior</v>
      </c>
    </row>
    <row r="1141" spans="1:21">
      <c r="A1141" s="23"/>
      <c r="B1141" s="30"/>
      <c r="C1141" s="20" t="s">
        <v>781</v>
      </c>
      <c r="D1141" s="20" t="s">
        <v>788</v>
      </c>
      <c r="E1141" s="20" t="s">
        <v>793</v>
      </c>
      <c r="F1141" s="20" t="s">
        <v>784</v>
      </c>
      <c r="G1141" s="20" t="s">
        <v>787</v>
      </c>
      <c r="H1141" s="20" t="s">
        <v>784</v>
      </c>
      <c r="I1141" s="20" t="s">
        <v>784</v>
      </c>
      <c r="J1141" s="20" t="s">
        <v>787</v>
      </c>
      <c r="K1141" s="16" t="str">
        <f>IF(Tabela813[[#This Row],[C]]&lt;&gt;"",IF(Tabela813[[#This Row],[RED]]&lt;&gt;"",(Tabela813[[#This Row],[RED]] &amp; "."),"") &amp; CONCATENATE(Tabela813[[#This Row],[C]],".",Tabela813[[#This Row],[O]],".",Tabela813[[#This Row],[E]],".",Tabela813[[#This Row],[D1]],".",Tabela813[[#This Row],[D2]],".",Tabela813[[#This Row],[D3]],".",Tabela813[[#This Row],[T]],".",Tabela813[[#This Row],[D4]]),"")</f>
        <v>1.7.9.0.00.0.0.00</v>
      </c>
      <c r="L1141" s="1" t="s">
        <v>482</v>
      </c>
      <c r="M1141" s="16" t="str">
        <f t="shared" si="17"/>
        <v>S</v>
      </c>
      <c r="N1141" s="16">
        <f>IF(VALUE(Tabela813[[#This Row],[RED]]) &gt; 0,1,0) + IF(VALUE(J1141)&gt;0,8,IF(VALUE(I1141)&gt;0,7,IF(VALUE(H1141)&gt;0,6,IF(VALUE(G1141)&gt;0,5,IF(VALUE(F1141)&gt;0,4,IF(VALUE(E1141)&gt;0,3,IF(VALUE(D1141)&gt;0,2,1)))))))</f>
        <v>3</v>
      </c>
      <c r="O1141" s="20" t="s">
        <v>44</v>
      </c>
      <c r="P1141" s="1" t="s">
        <v>1189</v>
      </c>
      <c r="Q1141" s="1"/>
      <c r="R1141" s="16"/>
      <c r="T1141" s="7" t="str">
        <f>Tabela813[[#This Row],[NR]]&amp;" - "&amp;Tabela813[[#This Row],[Especificação]]</f>
        <v>1.7.9.0.00.0.0.00 - Demais Transferências Correntes</v>
      </c>
      <c r="U1141" s="7" t="str">
        <f>Tabela813[[#This Row],[NR]]&amp; " - "&amp;Tabela813[[#This Row],[Especificação]]</f>
        <v>1.7.9.0.00.0.0.00 - Demais Transferências Correntes</v>
      </c>
    </row>
    <row r="1142" spans="1:21" ht="45">
      <c r="A1142" s="23"/>
      <c r="B1142" s="30"/>
      <c r="C1142" s="20" t="s">
        <v>781</v>
      </c>
      <c r="D1142" s="20" t="s">
        <v>788</v>
      </c>
      <c r="E1142" s="20" t="s">
        <v>793</v>
      </c>
      <c r="F1142" s="20" t="s">
        <v>781</v>
      </c>
      <c r="G1142" s="20" t="s">
        <v>787</v>
      </c>
      <c r="H1142" s="20" t="s">
        <v>784</v>
      </c>
      <c r="I1142" s="20" t="s">
        <v>784</v>
      </c>
      <c r="J1142" s="20" t="s">
        <v>787</v>
      </c>
      <c r="K1142" s="16" t="str">
        <f>IF(Tabela813[[#This Row],[C]]&lt;&gt;"",IF(Tabela813[[#This Row],[RED]]&lt;&gt;"",(Tabela813[[#This Row],[RED]] &amp; "."),"") &amp; CONCATENATE(Tabela813[[#This Row],[C]],".",Tabela813[[#This Row],[O]],".",Tabela813[[#This Row],[E]],".",Tabela813[[#This Row],[D1]],".",Tabela813[[#This Row],[D2]],".",Tabela813[[#This Row],[D3]],".",Tabela813[[#This Row],[T]],".",Tabela813[[#This Row],[D4]]),"")</f>
        <v>1.7.9.1.00.0.0.00</v>
      </c>
      <c r="L1142" s="1" t="s">
        <v>483</v>
      </c>
      <c r="M1142" s="16" t="str">
        <f t="shared" si="17"/>
        <v>S</v>
      </c>
      <c r="N1142" s="16">
        <f>IF(VALUE(Tabela813[[#This Row],[RED]]) &gt; 0,1,0) + IF(VALUE(J1142)&gt;0,8,IF(VALUE(I1142)&gt;0,7,IF(VALUE(H1142)&gt;0,6,IF(VALUE(G1142)&gt;0,5,IF(VALUE(F1142)&gt;0,4,IF(VALUE(E1142)&gt;0,3,IF(VALUE(D1142)&gt;0,2,1)))))))</f>
        <v>4</v>
      </c>
      <c r="O1142" s="20" t="s">
        <v>44</v>
      </c>
      <c r="P1142" s="1" t="s">
        <v>486</v>
      </c>
      <c r="Q1142" s="1"/>
      <c r="R1142" s="16"/>
      <c r="T1142" s="7" t="str">
        <f>Tabela813[[#This Row],[NR]]&amp;" - "&amp;Tabela813[[#This Row],[Especificação]]</f>
        <v>1.7.9.1.00.0.0.00 - Transferências de Pessoas Físicas</v>
      </c>
      <c r="U1142" s="7" t="str">
        <f>Tabela813[[#This Row],[NR]]&amp; " - "&amp;Tabela813[[#This Row],[Especificação]]</f>
        <v>1.7.9.1.00.0.0.00 - Transferências de Pessoas Físicas</v>
      </c>
    </row>
    <row r="1143" spans="1:21" ht="45">
      <c r="A1143" s="23"/>
      <c r="B1143" s="29"/>
      <c r="C1143" s="20" t="s">
        <v>781</v>
      </c>
      <c r="D1143" s="20" t="s">
        <v>788</v>
      </c>
      <c r="E1143" s="20" t="s">
        <v>793</v>
      </c>
      <c r="F1143" s="20" t="s">
        <v>781</v>
      </c>
      <c r="G1143" s="20" t="s">
        <v>807</v>
      </c>
      <c r="H1143" s="20" t="s">
        <v>784</v>
      </c>
      <c r="I1143" s="20" t="s">
        <v>784</v>
      </c>
      <c r="J1143" s="20" t="s">
        <v>787</v>
      </c>
      <c r="K1143" s="16" t="str">
        <f>IF(Tabela813[[#This Row],[C]]&lt;&gt;"",IF(Tabela813[[#This Row],[RED]]&lt;&gt;"",(Tabela813[[#This Row],[RED]] &amp; "."),"") &amp; CONCATENATE(Tabela813[[#This Row],[C]],".",Tabela813[[#This Row],[O]],".",Tabela813[[#This Row],[E]],".",Tabela813[[#This Row],[D1]],".",Tabela813[[#This Row],[D2]],".",Tabela813[[#This Row],[D3]],".",Tabela813[[#This Row],[T]],".",Tabela813[[#This Row],[D4]]),"")</f>
        <v>1.7.9.1.50.0.0.00</v>
      </c>
      <c r="L1143" s="1" t="s">
        <v>2577</v>
      </c>
      <c r="M1143" s="16" t="str">
        <f t="shared" si="17"/>
        <v>S</v>
      </c>
      <c r="N1143" s="16">
        <f>IF(VALUE(Tabela813[[#This Row],[RED]]) &gt; 0,1,0) + IF(VALUE(J1143)&gt;0,8,IF(VALUE(I1143)&gt;0,7,IF(VALUE(H1143)&gt;0,6,IF(VALUE(G1143)&gt;0,5,IF(VALUE(F1143)&gt;0,4,IF(VALUE(E1143)&gt;0,3,IF(VALUE(D1143)&gt;0,2,1)))))))</f>
        <v>5</v>
      </c>
      <c r="O1143" s="20" t="s">
        <v>54</v>
      </c>
      <c r="P1143" s="1" t="s">
        <v>484</v>
      </c>
      <c r="Q1143" s="1"/>
      <c r="R1143" s="16"/>
      <c r="T1143" s="7" t="str">
        <f>Tabela813[[#This Row],[NR]]&amp;" - "&amp;Tabela813[[#This Row],[Especificação]]</f>
        <v>1.7.9.1.50.0.0.00 - Transferências de Pessoas Físicas - Programas de Saúde</v>
      </c>
      <c r="U1143" s="7" t="str">
        <f>Tabela813[[#This Row],[NR]]&amp; " - "&amp;Tabela813[[#This Row],[Especificação]]</f>
        <v>1.7.9.1.50.0.0.00 - Transferências de Pessoas Físicas - Programas de Saúde</v>
      </c>
    </row>
    <row r="1144" spans="1:21" ht="45">
      <c r="A1144" s="23"/>
      <c r="B1144" s="29"/>
      <c r="C1144" s="20" t="s">
        <v>781</v>
      </c>
      <c r="D1144" s="20" t="s">
        <v>788</v>
      </c>
      <c r="E1144" s="20" t="s">
        <v>793</v>
      </c>
      <c r="F1144" s="20" t="s">
        <v>781</v>
      </c>
      <c r="G1144" s="20" t="s">
        <v>807</v>
      </c>
      <c r="H1144" s="20" t="s">
        <v>784</v>
      </c>
      <c r="I1144" s="20" t="s">
        <v>781</v>
      </c>
      <c r="J1144" s="20" t="s">
        <v>787</v>
      </c>
      <c r="K1144" s="16" t="str">
        <f>IF(Tabela813[[#This Row],[C]]&lt;&gt;"",IF(Tabela813[[#This Row],[RED]]&lt;&gt;"",(Tabela813[[#This Row],[RED]] &amp; "."),"") &amp; CONCATENATE(Tabela813[[#This Row],[C]],".",Tabela813[[#This Row],[O]],".",Tabela813[[#This Row],[E]],".",Tabela813[[#This Row],[D1]],".",Tabela813[[#This Row],[D2]],".",Tabela813[[#This Row],[D3]],".",Tabela813[[#This Row],[T]],".",Tabela813[[#This Row],[D4]]),"")</f>
        <v>1.7.9.1.50.0.1.00</v>
      </c>
      <c r="L1144" s="1" t="s">
        <v>4268</v>
      </c>
      <c r="M1144" s="16" t="str">
        <f t="shared" si="17"/>
        <v>A</v>
      </c>
      <c r="N1144" s="16">
        <f>IF(VALUE(Tabela813[[#This Row],[RED]]) &gt; 0,1,0) + IF(VALUE(J1144)&gt;0,8,IF(VALUE(I1144)&gt;0,7,IF(VALUE(H1144)&gt;0,6,IF(VALUE(G1144)&gt;0,5,IF(VALUE(F1144)&gt;0,4,IF(VALUE(E1144)&gt;0,3,IF(VALUE(D1144)&gt;0,2,1)))))))</f>
        <v>7</v>
      </c>
      <c r="O1144" s="20" t="s">
        <v>54</v>
      </c>
      <c r="P1144" s="1" t="s">
        <v>484</v>
      </c>
      <c r="Q1144" s="1"/>
      <c r="R1144" s="16"/>
      <c r="T1144" s="7" t="str">
        <f>Tabela813[[#This Row],[NR]]&amp;" - "&amp;Tabela813[[#This Row],[Especificação]]</f>
        <v>1.7.9.1.50.0.1.00 - Transferências de Pessoas Físicas - Programas de Saúde - Principal</v>
      </c>
      <c r="U1144" s="7" t="str">
        <f>Tabela813[[#This Row],[NR]]&amp; " - "&amp;Tabela813[[#This Row],[Especificação]]</f>
        <v>1.7.9.1.50.0.1.00 - Transferências de Pessoas Físicas - Programas de Saúde - Principal</v>
      </c>
    </row>
    <row r="1145" spans="1:21" ht="45">
      <c r="A1145" s="23"/>
      <c r="B1145" s="29"/>
      <c r="C1145" s="20" t="s">
        <v>781</v>
      </c>
      <c r="D1145" s="20" t="s">
        <v>788</v>
      </c>
      <c r="E1145" s="20" t="s">
        <v>793</v>
      </c>
      <c r="F1145" s="20" t="s">
        <v>781</v>
      </c>
      <c r="G1145" s="20" t="s">
        <v>809</v>
      </c>
      <c r="H1145" s="20" t="s">
        <v>784</v>
      </c>
      <c r="I1145" s="20" t="s">
        <v>784</v>
      </c>
      <c r="J1145" s="20" t="s">
        <v>787</v>
      </c>
      <c r="K1145" s="16" t="str">
        <f>IF(Tabela813[[#This Row],[C]]&lt;&gt;"",IF(Tabela813[[#This Row],[RED]]&lt;&gt;"",(Tabela813[[#This Row],[RED]] &amp; "."),"") &amp; CONCATENATE(Tabela813[[#This Row],[C]],".",Tabela813[[#This Row],[O]],".",Tabela813[[#This Row],[E]],".",Tabela813[[#This Row],[D1]],".",Tabela813[[#This Row],[D2]],".",Tabela813[[#This Row],[D3]],".",Tabela813[[#This Row],[T]],".",Tabela813[[#This Row],[D4]]),"")</f>
        <v>1.7.9.1.51.0.0.00</v>
      </c>
      <c r="L1145" s="21" t="s">
        <v>4269</v>
      </c>
      <c r="M1145" s="16" t="str">
        <f t="shared" si="17"/>
        <v>S</v>
      </c>
      <c r="N1145" s="16">
        <f>IF(VALUE(Tabela813[[#This Row],[RED]]) &gt; 0,1,0) + IF(VALUE(J1145)&gt;0,8,IF(VALUE(I1145)&gt;0,7,IF(VALUE(H1145)&gt;0,6,IF(VALUE(G1145)&gt;0,5,IF(VALUE(F1145)&gt;0,4,IF(VALUE(E1145)&gt;0,3,IF(VALUE(D1145)&gt;0,2,1)))))))</f>
        <v>5</v>
      </c>
      <c r="O1145" s="20" t="s">
        <v>54</v>
      </c>
      <c r="P1145" s="1" t="s">
        <v>485</v>
      </c>
      <c r="Q1145" s="1"/>
      <c r="R1145" s="16"/>
      <c r="T1145" s="7" t="str">
        <f>Tabela813[[#This Row],[NR]]&amp;" - "&amp;Tabela813[[#This Row],[Especificação]]</f>
        <v>1.7.9.1.51.0.0.00 - Transferências de Pessoas Físicas - Programas de Educação</v>
      </c>
      <c r="U1145" s="7" t="str">
        <f>Tabela813[[#This Row],[NR]]&amp; " - "&amp;Tabela813[[#This Row],[Especificação]]</f>
        <v>1.7.9.1.51.0.0.00 - Transferências de Pessoas Físicas - Programas de Educação</v>
      </c>
    </row>
    <row r="1146" spans="1:21" ht="45">
      <c r="A1146" s="23"/>
      <c r="B1146" s="29"/>
      <c r="C1146" s="20" t="s">
        <v>781</v>
      </c>
      <c r="D1146" s="20" t="s">
        <v>788</v>
      </c>
      <c r="E1146" s="20" t="s">
        <v>793</v>
      </c>
      <c r="F1146" s="20" t="s">
        <v>781</v>
      </c>
      <c r="G1146" s="20" t="s">
        <v>809</v>
      </c>
      <c r="H1146" s="20" t="s">
        <v>784</v>
      </c>
      <c r="I1146" s="20" t="s">
        <v>781</v>
      </c>
      <c r="J1146" s="20" t="s">
        <v>787</v>
      </c>
      <c r="K1146" s="16" t="str">
        <f>IF(Tabela813[[#This Row],[C]]&lt;&gt;"",IF(Tabela813[[#This Row],[RED]]&lt;&gt;"",(Tabela813[[#This Row],[RED]] &amp; "."),"") &amp; CONCATENATE(Tabela813[[#This Row],[C]],".",Tabela813[[#This Row],[O]],".",Tabela813[[#This Row],[E]],".",Tabela813[[#This Row],[D1]],".",Tabela813[[#This Row],[D2]],".",Tabela813[[#This Row],[D3]],".",Tabela813[[#This Row],[T]],".",Tabela813[[#This Row],[D4]]),"")</f>
        <v>1.7.9.1.51.0.1.00</v>
      </c>
      <c r="L1146" s="21" t="s">
        <v>4270</v>
      </c>
      <c r="M1146" s="16" t="str">
        <f t="shared" si="17"/>
        <v>A</v>
      </c>
      <c r="N1146" s="16">
        <f>IF(VALUE(Tabela813[[#This Row],[RED]]) &gt; 0,1,0) + IF(VALUE(J1146)&gt;0,8,IF(VALUE(I1146)&gt;0,7,IF(VALUE(H1146)&gt;0,6,IF(VALUE(G1146)&gt;0,5,IF(VALUE(F1146)&gt;0,4,IF(VALUE(E1146)&gt;0,3,IF(VALUE(D1146)&gt;0,2,1)))))))</f>
        <v>7</v>
      </c>
      <c r="O1146" s="20" t="s">
        <v>54</v>
      </c>
      <c r="P1146" s="1" t="s">
        <v>485</v>
      </c>
      <c r="Q1146" s="1"/>
      <c r="R1146" s="16"/>
      <c r="T1146" s="7" t="str">
        <f>Tabela813[[#This Row],[NR]]&amp;" - "&amp;Tabela813[[#This Row],[Especificação]]</f>
        <v>1.7.9.1.51.0.1.00 - Transferências de Pessoas Físicas - Programas de Educação - Principal</v>
      </c>
      <c r="U1146" s="7" t="str">
        <f>Tabela813[[#This Row],[NR]]&amp; " - "&amp;Tabela813[[#This Row],[Especificação]]</f>
        <v>1.7.9.1.51.0.1.00 - Transferências de Pessoas Físicas - Programas de Educação - Principal</v>
      </c>
    </row>
    <row r="1147" spans="1:21" ht="30">
      <c r="A1147" s="23"/>
      <c r="B1147" s="29"/>
      <c r="C1147" s="20" t="s">
        <v>781</v>
      </c>
      <c r="D1147" s="20" t="s">
        <v>788</v>
      </c>
      <c r="E1147" s="20" t="s">
        <v>793</v>
      </c>
      <c r="F1147" s="20" t="s">
        <v>781</v>
      </c>
      <c r="G1147" s="20" t="s">
        <v>797</v>
      </c>
      <c r="H1147" s="20" t="s">
        <v>784</v>
      </c>
      <c r="I1147" s="20" t="s">
        <v>784</v>
      </c>
      <c r="J1147" s="20" t="s">
        <v>787</v>
      </c>
      <c r="K1147" s="16" t="str">
        <f>IF(Tabela813[[#This Row],[C]]&lt;&gt;"",IF(Tabela813[[#This Row],[RED]]&lt;&gt;"",(Tabela813[[#This Row],[RED]] &amp; "."),"") &amp; CONCATENATE(Tabela813[[#This Row],[C]],".",Tabela813[[#This Row],[O]],".",Tabela813[[#This Row],[E]],".",Tabela813[[#This Row],[D1]],".",Tabela813[[#This Row],[D2]],".",Tabela813[[#This Row],[D3]],".",Tabela813[[#This Row],[T]],".",Tabela813[[#This Row],[D4]]),"")</f>
        <v>1.7.9.1.99.0.0.00</v>
      </c>
      <c r="L1147" s="21" t="s">
        <v>1190</v>
      </c>
      <c r="M1147" s="16" t="str">
        <f t="shared" si="17"/>
        <v>S</v>
      </c>
      <c r="N1147" s="16">
        <f>IF(VALUE(Tabela813[[#This Row],[RED]]) &gt; 0,1,0) + IF(VALUE(J1147)&gt;0,8,IF(VALUE(I1147)&gt;0,7,IF(VALUE(H1147)&gt;0,6,IF(VALUE(G1147)&gt;0,5,IF(VALUE(F1147)&gt;0,4,IF(VALUE(E1147)&gt;0,3,IF(VALUE(D1147)&gt;0,2,1)))))))</f>
        <v>5</v>
      </c>
      <c r="O1147" s="20" t="s">
        <v>54</v>
      </c>
      <c r="P1147" s="1" t="s">
        <v>1191</v>
      </c>
      <c r="Q1147" s="1"/>
      <c r="R1147" s="16"/>
      <c r="T1147" s="7" t="str">
        <f>Tabela813[[#This Row],[NR]]&amp;" - "&amp;Tabela813[[#This Row],[Especificação]]</f>
        <v>1.7.9.1.99.0.0.00 - Outras Transferências de Pessoas Físicas</v>
      </c>
      <c r="U1147" s="7" t="str">
        <f>Tabela813[[#This Row],[NR]]&amp; " - "&amp;Tabela813[[#This Row],[Especificação]]</f>
        <v>1.7.9.1.99.0.0.00 - Outras Transferências de Pessoas Físicas</v>
      </c>
    </row>
    <row r="1148" spans="1:21" ht="30">
      <c r="A1148" s="7"/>
      <c r="B1148" s="29"/>
      <c r="C1148" s="20" t="s">
        <v>781</v>
      </c>
      <c r="D1148" s="20" t="s">
        <v>788</v>
      </c>
      <c r="E1148" s="20" t="s">
        <v>793</v>
      </c>
      <c r="F1148" s="20" t="s">
        <v>781</v>
      </c>
      <c r="G1148" s="20" t="s">
        <v>797</v>
      </c>
      <c r="H1148" s="20" t="s">
        <v>784</v>
      </c>
      <c r="I1148" s="20" t="s">
        <v>781</v>
      </c>
      <c r="J1148" s="20" t="s">
        <v>787</v>
      </c>
      <c r="K1148" s="16" t="str">
        <f>IF(Tabela813[[#This Row],[C]]&lt;&gt;"",IF(Tabela813[[#This Row],[RED]]&lt;&gt;"",(Tabela813[[#This Row],[RED]] &amp; "."),"") &amp; CONCATENATE(Tabela813[[#This Row],[C]],".",Tabela813[[#This Row],[O]],".",Tabela813[[#This Row],[E]],".",Tabela813[[#This Row],[D1]],".",Tabela813[[#This Row],[D2]],".",Tabela813[[#This Row],[D3]],".",Tabela813[[#This Row],[T]],".",Tabela813[[#This Row],[D4]]),"")</f>
        <v>1.7.9.1.99.0.1.00</v>
      </c>
      <c r="L1148" s="21" t="s">
        <v>1190</v>
      </c>
      <c r="M1148" s="16" t="str">
        <f t="shared" si="17"/>
        <v>A</v>
      </c>
      <c r="N1148" s="16">
        <f>IF(VALUE(Tabela813[[#This Row],[RED]]) &gt; 0,1,0) + IF(VALUE(J1148)&gt;0,8,IF(VALUE(I1148)&gt;0,7,IF(VALUE(H1148)&gt;0,6,IF(VALUE(G1148)&gt;0,5,IF(VALUE(F1148)&gt;0,4,IF(VALUE(E1148)&gt;0,3,IF(VALUE(D1148)&gt;0,2,1)))))))</f>
        <v>7</v>
      </c>
      <c r="O1148" s="20" t="s">
        <v>54</v>
      </c>
      <c r="P1148" s="1" t="s">
        <v>1191</v>
      </c>
      <c r="Q1148" s="1"/>
      <c r="R1148" s="16"/>
      <c r="T1148" s="7" t="str">
        <f>Tabela813[[#This Row],[NR]]&amp;" - "&amp;Tabela813[[#This Row],[Especificação]]</f>
        <v>1.7.9.1.99.0.1.00 - Outras Transferências de Pessoas Físicas</v>
      </c>
      <c r="U1148" s="7" t="str">
        <f>Tabela813[[#This Row],[NR]]&amp; " - "&amp;Tabela813[[#This Row],[Especificação]]</f>
        <v>1.7.9.1.99.0.1.00 - Outras Transferências de Pessoas Físicas</v>
      </c>
    </row>
    <row r="1149" spans="1:21" ht="30">
      <c r="A1149" s="23"/>
      <c r="B1149" s="29"/>
      <c r="C1149" s="20" t="s">
        <v>781</v>
      </c>
      <c r="D1149" s="20" t="s">
        <v>788</v>
      </c>
      <c r="E1149" s="20" t="s">
        <v>793</v>
      </c>
      <c r="F1149" s="20" t="s">
        <v>790</v>
      </c>
      <c r="G1149" s="20" t="s">
        <v>787</v>
      </c>
      <c r="H1149" s="20" t="s">
        <v>784</v>
      </c>
      <c r="I1149" s="20" t="s">
        <v>784</v>
      </c>
      <c r="J1149" s="20" t="s">
        <v>787</v>
      </c>
      <c r="K1149" s="16" t="str">
        <f>IF(Tabela813[[#This Row],[C]]&lt;&gt;"",IF(Tabela813[[#This Row],[RED]]&lt;&gt;"",(Tabela813[[#This Row],[RED]] &amp; "."),"") &amp; CONCATENATE(Tabela813[[#This Row],[C]],".",Tabela813[[#This Row],[O]],".",Tabela813[[#This Row],[E]],".",Tabela813[[#This Row],[D1]],".",Tabela813[[#This Row],[D2]],".",Tabela813[[#This Row],[D3]],".",Tabela813[[#This Row],[T]],".",Tabela813[[#This Row],[D4]]),"")</f>
        <v>1.7.9.2.00.0.0.00</v>
      </c>
      <c r="L1149" s="1" t="s">
        <v>487</v>
      </c>
      <c r="M1149" s="16" t="str">
        <f t="shared" si="17"/>
        <v>S</v>
      </c>
      <c r="N1149" s="16">
        <f>IF(VALUE(Tabela813[[#This Row],[RED]]) &gt; 0,1,0) + IF(VALUE(J1149)&gt;0,8,IF(VALUE(I1149)&gt;0,7,IF(VALUE(H1149)&gt;0,6,IF(VALUE(G1149)&gt;0,5,IF(VALUE(F1149)&gt;0,4,IF(VALUE(E1149)&gt;0,3,IF(VALUE(D1149)&gt;0,2,1)))))))</f>
        <v>4</v>
      </c>
      <c r="O1149" s="20" t="s">
        <v>44</v>
      </c>
      <c r="P1149" s="1" t="s">
        <v>488</v>
      </c>
      <c r="Q1149" s="1"/>
      <c r="R1149" s="16"/>
      <c r="T1149" s="7" t="str">
        <f>Tabela813[[#This Row],[NR]]&amp;" - "&amp;Tabela813[[#This Row],[Especificação]]</f>
        <v>1.7.9.2.00.0.0.00 - Transferências Provenientes de Depósitos Não Identificados</v>
      </c>
      <c r="U1149" s="7" t="str">
        <f>Tabela813[[#This Row],[NR]]&amp; " - "&amp;Tabela813[[#This Row],[Especificação]]</f>
        <v>1.7.9.2.00.0.0.00 - Transferências Provenientes de Depósitos Não Identificados</v>
      </c>
    </row>
    <row r="1150" spans="1:21" ht="30">
      <c r="A1150" s="23"/>
      <c r="B1150" s="29"/>
      <c r="C1150" s="20" t="s">
        <v>781</v>
      </c>
      <c r="D1150" s="20" t="s">
        <v>788</v>
      </c>
      <c r="E1150" s="20" t="s">
        <v>793</v>
      </c>
      <c r="F1150" s="20" t="s">
        <v>790</v>
      </c>
      <c r="G1150" s="20" t="s">
        <v>783</v>
      </c>
      <c r="H1150" s="20" t="s">
        <v>784</v>
      </c>
      <c r="I1150" s="20" t="s">
        <v>784</v>
      </c>
      <c r="J1150" s="20" t="s">
        <v>787</v>
      </c>
      <c r="K1150" s="16" t="str">
        <f>IF(Tabela813[[#This Row],[C]]&lt;&gt;"",IF(Tabela813[[#This Row],[RED]]&lt;&gt;"",(Tabela813[[#This Row],[RED]] &amp; "."),"") &amp; CONCATENATE(Tabela813[[#This Row],[C]],".",Tabela813[[#This Row],[O]],".",Tabela813[[#This Row],[E]],".",Tabela813[[#This Row],[D1]],".",Tabela813[[#This Row],[D2]],".",Tabela813[[#This Row],[D3]],".",Tabela813[[#This Row],[T]],".",Tabela813[[#This Row],[D4]]),"")</f>
        <v>1.7.9.2.01.0.0.00</v>
      </c>
      <c r="L1150" s="1" t="s">
        <v>487</v>
      </c>
      <c r="M1150" s="16" t="str">
        <f t="shared" si="17"/>
        <v>S</v>
      </c>
      <c r="N1150" s="16">
        <f>IF(VALUE(Tabela813[[#This Row],[RED]]) &gt; 0,1,0) + IF(VALUE(J1150)&gt;0,8,IF(VALUE(I1150)&gt;0,7,IF(VALUE(H1150)&gt;0,6,IF(VALUE(G1150)&gt;0,5,IF(VALUE(F1150)&gt;0,4,IF(VALUE(E1150)&gt;0,3,IF(VALUE(D1150)&gt;0,2,1)))))))</f>
        <v>5</v>
      </c>
      <c r="O1150" s="20" t="s">
        <v>50</v>
      </c>
      <c r="P1150" s="1" t="s">
        <v>1192</v>
      </c>
      <c r="Q1150" s="1"/>
      <c r="R1150" s="16"/>
      <c r="T1150" s="7" t="str">
        <f>Tabela813[[#This Row],[NR]]&amp;" - "&amp;Tabela813[[#This Row],[Especificação]]</f>
        <v>1.7.9.2.01.0.0.00 - Transferências Provenientes de Depósitos Não Identificados</v>
      </c>
      <c r="U1150" s="7" t="str">
        <f>Tabela813[[#This Row],[NR]]&amp; " - "&amp;Tabela813[[#This Row],[Especificação]]</f>
        <v>1.7.9.2.01.0.0.00 - Transferências Provenientes de Depósitos Não Identificados</v>
      </c>
    </row>
    <row r="1151" spans="1:21" ht="30">
      <c r="A1151" s="23"/>
      <c r="B1151" s="29"/>
      <c r="C1151" s="20" t="s">
        <v>781</v>
      </c>
      <c r="D1151" s="20" t="s">
        <v>788</v>
      </c>
      <c r="E1151" s="20" t="s">
        <v>793</v>
      </c>
      <c r="F1151" s="20" t="s">
        <v>790</v>
      </c>
      <c r="G1151" s="20" t="s">
        <v>783</v>
      </c>
      <c r="H1151" s="20" t="s">
        <v>784</v>
      </c>
      <c r="I1151" s="20" t="s">
        <v>781</v>
      </c>
      <c r="J1151" s="20" t="s">
        <v>787</v>
      </c>
      <c r="K1151" s="16" t="str">
        <f>IF(Tabela813[[#This Row],[C]]&lt;&gt;"",IF(Tabela813[[#This Row],[RED]]&lt;&gt;"",(Tabela813[[#This Row],[RED]] &amp; "."),"") &amp; CONCATENATE(Tabela813[[#This Row],[C]],".",Tabela813[[#This Row],[O]],".",Tabela813[[#This Row],[E]],".",Tabela813[[#This Row],[D1]],".",Tabela813[[#This Row],[D2]],".",Tabela813[[#This Row],[D3]],".",Tabela813[[#This Row],[T]],".",Tabela813[[#This Row],[D4]]),"")</f>
        <v>1.7.9.2.01.0.1.00</v>
      </c>
      <c r="L1151" s="21" t="s">
        <v>4271</v>
      </c>
      <c r="M1151" s="16" t="str">
        <f t="shared" si="17"/>
        <v>A</v>
      </c>
      <c r="N1151" s="16">
        <f>IF(VALUE(Tabela813[[#This Row],[RED]]) &gt; 0,1,0) + IF(VALUE(J1151)&gt;0,8,IF(VALUE(I1151)&gt;0,7,IF(VALUE(H1151)&gt;0,6,IF(VALUE(G1151)&gt;0,5,IF(VALUE(F1151)&gt;0,4,IF(VALUE(E1151)&gt;0,3,IF(VALUE(D1151)&gt;0,2,1)))))))</f>
        <v>7</v>
      </c>
      <c r="O1151" s="20" t="s">
        <v>50</v>
      </c>
      <c r="P1151" s="1" t="s">
        <v>1192</v>
      </c>
      <c r="Q1151" s="1"/>
      <c r="R1151" s="16"/>
      <c r="T1151" s="7" t="str">
        <f>Tabela813[[#This Row],[NR]]&amp;" - "&amp;Tabela813[[#This Row],[Especificação]]</f>
        <v>1.7.9.2.01.0.1.00 - Transferências Provenientes de Depósitos Não Identificados - Principal</v>
      </c>
      <c r="U1151" s="7" t="str">
        <f>Tabela813[[#This Row],[NR]]&amp; " - "&amp;Tabela813[[#This Row],[Especificação]]</f>
        <v>1.7.9.2.01.0.1.00 - Transferências Provenientes de Depósitos Não Identificados - Principal</v>
      </c>
    </row>
    <row r="1152" spans="1:21">
      <c r="A1152" s="23"/>
      <c r="B1152" s="29"/>
      <c r="C1152" s="20" t="s">
        <v>781</v>
      </c>
      <c r="D1152" s="20" t="s">
        <v>788</v>
      </c>
      <c r="E1152" s="20" t="s">
        <v>793</v>
      </c>
      <c r="F1152" s="20" t="s">
        <v>793</v>
      </c>
      <c r="G1152" s="20" t="s">
        <v>787</v>
      </c>
      <c r="H1152" s="20" t="s">
        <v>784</v>
      </c>
      <c r="I1152" s="20" t="s">
        <v>784</v>
      </c>
      <c r="J1152" s="20" t="s">
        <v>787</v>
      </c>
      <c r="K1152" s="16" t="str">
        <f>IF(Tabela813[[#This Row],[C]]&lt;&gt;"",IF(Tabela813[[#This Row],[RED]]&lt;&gt;"",(Tabela813[[#This Row],[RED]] &amp; "."),"") &amp; CONCATENATE(Tabela813[[#This Row],[C]],".",Tabela813[[#This Row],[O]],".",Tabela813[[#This Row],[E]],".",Tabela813[[#This Row],[D1]],".",Tabela813[[#This Row],[D2]],".",Tabela813[[#This Row],[D3]],".",Tabela813[[#This Row],[T]],".",Tabela813[[#This Row],[D4]]),"")</f>
        <v>1.7.9.9.00.0.0.00</v>
      </c>
      <c r="L1152" s="21" t="s">
        <v>489</v>
      </c>
      <c r="M1152" s="16" t="str">
        <f t="shared" si="17"/>
        <v>S</v>
      </c>
      <c r="N1152" s="16">
        <f>IF(VALUE(Tabela813[[#This Row],[RED]]) &gt; 0,1,0) + IF(VALUE(J1152)&gt;0,8,IF(VALUE(I1152)&gt;0,7,IF(VALUE(H1152)&gt;0,6,IF(VALUE(G1152)&gt;0,5,IF(VALUE(F1152)&gt;0,4,IF(VALUE(E1152)&gt;0,3,IF(VALUE(D1152)&gt;0,2,1)))))))</f>
        <v>4</v>
      </c>
      <c r="O1152" s="20" t="s">
        <v>44</v>
      </c>
      <c r="P1152" s="124" t="s">
        <v>1193</v>
      </c>
      <c r="Q1152" s="1"/>
      <c r="R1152" s="16"/>
      <c r="T1152" s="7" t="str">
        <f>Tabela813[[#This Row],[NR]]&amp;" - "&amp;Tabela813[[#This Row],[Especificação]]</f>
        <v>1.7.9.9.00.0.0.00 - Outras Transferências Correntes</v>
      </c>
      <c r="U1152" s="7" t="str">
        <f>Tabela813[[#This Row],[NR]]&amp; " - "&amp;Tabela813[[#This Row],[Especificação]]</f>
        <v>1.7.9.9.00.0.0.00 - Outras Transferências Correntes</v>
      </c>
    </row>
    <row r="1153" spans="1:21">
      <c r="A1153" s="23"/>
      <c r="B1153" s="29"/>
      <c r="C1153" s="20" t="s">
        <v>781</v>
      </c>
      <c r="D1153" s="20" t="s">
        <v>788</v>
      </c>
      <c r="E1153" s="20" t="s">
        <v>793</v>
      </c>
      <c r="F1153" s="20" t="s">
        <v>793</v>
      </c>
      <c r="G1153" s="20" t="s">
        <v>797</v>
      </c>
      <c r="H1153" s="20" t="s">
        <v>784</v>
      </c>
      <c r="I1153" s="20" t="s">
        <v>784</v>
      </c>
      <c r="J1153" s="20" t="s">
        <v>787</v>
      </c>
      <c r="K1153" s="16" t="str">
        <f>IF(Tabela813[[#This Row],[C]]&lt;&gt;"",IF(Tabela813[[#This Row],[RED]]&lt;&gt;"",(Tabela813[[#This Row],[RED]] &amp; "."),"") &amp; CONCATENATE(Tabela813[[#This Row],[C]],".",Tabela813[[#This Row],[O]],".",Tabela813[[#This Row],[E]],".",Tabela813[[#This Row],[D1]],".",Tabela813[[#This Row],[D2]],".",Tabela813[[#This Row],[D3]],".",Tabela813[[#This Row],[T]],".",Tabela813[[#This Row],[D4]]),"")</f>
        <v>1.7.9.9.99.0.0.00</v>
      </c>
      <c r="L1153" s="21" t="s">
        <v>489</v>
      </c>
      <c r="M1153" s="16" t="str">
        <f t="shared" si="17"/>
        <v>S</v>
      </c>
      <c r="N1153" s="16">
        <f>IF(VALUE(Tabela813[[#This Row],[RED]]) &gt; 0,1,0) + IF(VALUE(J1153)&gt;0,8,IF(VALUE(I1153)&gt;0,7,IF(VALUE(H1153)&gt;0,6,IF(VALUE(G1153)&gt;0,5,IF(VALUE(F1153)&gt;0,4,IF(VALUE(E1153)&gt;0,3,IF(VALUE(D1153)&gt;0,2,1)))))))</f>
        <v>5</v>
      </c>
      <c r="O1153" s="20" t="s">
        <v>50</v>
      </c>
      <c r="P1153" s="1" t="s">
        <v>1194</v>
      </c>
      <c r="Q1153" s="1"/>
      <c r="R1153" s="16"/>
      <c r="T1153" s="7" t="str">
        <f>Tabela813[[#This Row],[NR]]&amp;" - "&amp;Tabela813[[#This Row],[Especificação]]</f>
        <v>1.7.9.9.99.0.0.00 - Outras Transferências Correntes</v>
      </c>
      <c r="U1153" s="7" t="str">
        <f>Tabela813[[#This Row],[NR]]&amp; " - "&amp;Tabela813[[#This Row],[Especificação]]</f>
        <v>1.7.9.9.99.0.0.00 - Outras Transferências Correntes</v>
      </c>
    </row>
    <row r="1154" spans="1:21">
      <c r="A1154" s="23"/>
      <c r="B1154" s="29"/>
      <c r="C1154" s="20" t="s">
        <v>781</v>
      </c>
      <c r="D1154" s="20" t="s">
        <v>788</v>
      </c>
      <c r="E1154" s="20" t="s">
        <v>793</v>
      </c>
      <c r="F1154" s="20" t="s">
        <v>793</v>
      </c>
      <c r="G1154" s="20" t="s">
        <v>797</v>
      </c>
      <c r="H1154" s="20" t="s">
        <v>784</v>
      </c>
      <c r="I1154" s="20" t="s">
        <v>781</v>
      </c>
      <c r="J1154" s="20" t="s">
        <v>787</v>
      </c>
      <c r="K1154" s="16" t="str">
        <f>IF(Tabela813[[#This Row],[C]]&lt;&gt;"",IF(Tabela813[[#This Row],[RED]]&lt;&gt;"",(Tabela813[[#This Row],[RED]] &amp; "."),"") &amp; CONCATENATE(Tabela813[[#This Row],[C]],".",Tabela813[[#This Row],[O]],".",Tabela813[[#This Row],[E]],".",Tabela813[[#This Row],[D1]],".",Tabela813[[#This Row],[D2]],".",Tabela813[[#This Row],[D3]],".",Tabela813[[#This Row],[T]],".",Tabela813[[#This Row],[D4]]),"")</f>
        <v>1.7.9.9.99.0.1.00</v>
      </c>
      <c r="L1154" s="21" t="s">
        <v>4272</v>
      </c>
      <c r="M1154" s="16" t="str">
        <f t="shared" si="17"/>
        <v>A</v>
      </c>
      <c r="N1154" s="16">
        <f>IF(VALUE(Tabela813[[#This Row],[RED]]) &gt; 0,1,0) + IF(VALUE(J1154)&gt;0,8,IF(VALUE(I1154)&gt;0,7,IF(VALUE(H1154)&gt;0,6,IF(VALUE(G1154)&gt;0,5,IF(VALUE(F1154)&gt;0,4,IF(VALUE(E1154)&gt;0,3,IF(VALUE(D1154)&gt;0,2,1)))))))</f>
        <v>7</v>
      </c>
      <c r="O1154" s="20" t="s">
        <v>50</v>
      </c>
      <c r="P1154" s="1" t="s">
        <v>1193</v>
      </c>
      <c r="Q1154" s="1"/>
      <c r="R1154" s="16"/>
      <c r="T1154" s="7" t="str">
        <f>Tabela813[[#This Row],[NR]]&amp;" - "&amp;Tabela813[[#This Row],[Especificação]]</f>
        <v>1.7.9.9.99.0.1.00 - Outras Transferências Correntes - Principal</v>
      </c>
      <c r="U1154" s="7" t="str">
        <f>Tabela813[[#This Row],[NR]]&amp; " - "&amp;Tabela813[[#This Row],[Especificação]]</f>
        <v>1.7.9.9.99.0.1.00 - Outras Transferências Correntes - Principal</v>
      </c>
    </row>
    <row r="1155" spans="1:21">
      <c r="A1155" s="23"/>
      <c r="B1155" s="29"/>
      <c r="C1155" s="20" t="s">
        <v>781</v>
      </c>
      <c r="D1155" s="20" t="s">
        <v>793</v>
      </c>
      <c r="E1155" s="20" t="s">
        <v>784</v>
      </c>
      <c r="F1155" s="20" t="s">
        <v>784</v>
      </c>
      <c r="G1155" s="20" t="s">
        <v>787</v>
      </c>
      <c r="H1155" s="20" t="s">
        <v>784</v>
      </c>
      <c r="I1155" s="20" t="s">
        <v>784</v>
      </c>
      <c r="J1155" s="20" t="s">
        <v>787</v>
      </c>
      <c r="K1155" s="16" t="str">
        <f>IF(Tabela813[[#This Row],[C]]&lt;&gt;"",IF(Tabela813[[#This Row],[RED]]&lt;&gt;"",(Tabela813[[#This Row],[RED]] &amp; "."),"") &amp; CONCATENATE(Tabela813[[#This Row],[C]],".",Tabela813[[#This Row],[O]],".",Tabela813[[#This Row],[E]],".",Tabela813[[#This Row],[D1]],".",Tabela813[[#This Row],[D2]],".",Tabela813[[#This Row],[D3]],".",Tabela813[[#This Row],[T]],".",Tabela813[[#This Row],[D4]]),"")</f>
        <v>1.9.0.0.00.0.0.00</v>
      </c>
      <c r="L1155" s="21" t="s">
        <v>490</v>
      </c>
      <c r="M1155" s="16" t="str">
        <f t="shared" si="17"/>
        <v>S</v>
      </c>
      <c r="N1155" s="16">
        <f>IF(VALUE(Tabela813[[#This Row],[RED]]) &gt; 0,1,0) + IF(VALUE(J1155)&gt;0,8,IF(VALUE(I1155)&gt;0,7,IF(VALUE(H1155)&gt;0,6,IF(VALUE(G1155)&gt;0,5,IF(VALUE(F1155)&gt;0,4,IF(VALUE(E1155)&gt;0,3,IF(VALUE(D1155)&gt;0,2,1)))))))</f>
        <v>2</v>
      </c>
      <c r="O1155" s="20" t="s">
        <v>44</v>
      </c>
      <c r="P1155" s="1" t="s">
        <v>491</v>
      </c>
      <c r="Q1155" s="1"/>
      <c r="R1155" s="16"/>
      <c r="T1155" s="7" t="str">
        <f>Tabela813[[#This Row],[NR]]&amp;" - "&amp;Tabela813[[#This Row],[Especificação]]</f>
        <v>1.9.0.0.00.0.0.00 - Outras Receitas Correntes</v>
      </c>
      <c r="U1155" s="7" t="str">
        <f>Tabela813[[#This Row],[NR]]&amp; " - "&amp;Tabela813[[#This Row],[Especificação]]</f>
        <v>1.9.0.0.00.0.0.00 - Outras Receitas Correntes</v>
      </c>
    </row>
    <row r="1156" spans="1:21">
      <c r="A1156" s="23"/>
      <c r="B1156" s="29"/>
      <c r="C1156" s="20" t="s">
        <v>781</v>
      </c>
      <c r="D1156" s="20" t="s">
        <v>793</v>
      </c>
      <c r="E1156" s="20" t="s">
        <v>781</v>
      </c>
      <c r="F1156" s="20" t="s">
        <v>784</v>
      </c>
      <c r="G1156" s="20" t="s">
        <v>787</v>
      </c>
      <c r="H1156" s="20" t="s">
        <v>784</v>
      </c>
      <c r="I1156" s="20" t="s">
        <v>784</v>
      </c>
      <c r="J1156" s="20" t="s">
        <v>787</v>
      </c>
      <c r="K1156" s="16" t="str">
        <f>IF(Tabela813[[#This Row],[C]]&lt;&gt;"",IF(Tabela813[[#This Row],[RED]]&lt;&gt;"",(Tabela813[[#This Row],[RED]] &amp; "."),"") &amp; CONCATENATE(Tabela813[[#This Row],[C]],".",Tabela813[[#This Row],[O]],".",Tabela813[[#This Row],[E]],".",Tabela813[[#This Row],[D1]],".",Tabela813[[#This Row],[D2]],".",Tabela813[[#This Row],[D3]],".",Tabela813[[#This Row],[T]],".",Tabela813[[#This Row],[D4]]),"")</f>
        <v>1.9.1.0.00.0.0.00</v>
      </c>
      <c r="L1156" s="21" t="s">
        <v>492</v>
      </c>
      <c r="M1156" s="16" t="str">
        <f t="shared" si="17"/>
        <v>S</v>
      </c>
      <c r="N1156" s="16">
        <f>IF(VALUE(Tabela813[[#This Row],[RED]]) &gt; 0,1,0) + IF(VALUE(J1156)&gt;0,8,IF(VALUE(I1156)&gt;0,7,IF(VALUE(H1156)&gt;0,6,IF(VALUE(G1156)&gt;0,5,IF(VALUE(F1156)&gt;0,4,IF(VALUE(E1156)&gt;0,3,IF(VALUE(D1156)&gt;0,2,1)))))))</f>
        <v>3</v>
      </c>
      <c r="O1156" s="20" t="s">
        <v>44</v>
      </c>
      <c r="P1156" s="1" t="s">
        <v>493</v>
      </c>
      <c r="Q1156" s="1"/>
      <c r="R1156" s="16"/>
      <c r="T1156" s="7" t="str">
        <f>Tabela813[[#This Row],[NR]]&amp;" - "&amp;Tabela813[[#This Row],[Especificação]]</f>
        <v>1.9.1.0.00.0.0.00 - Multas Administrativas, Contratuais e Judiciais</v>
      </c>
      <c r="U1156" s="7" t="str">
        <f>Tabela813[[#This Row],[NR]]&amp; " - "&amp;Tabela813[[#This Row],[Especificação]]</f>
        <v>1.9.1.0.00.0.0.00 - Multas Administrativas, Contratuais e Judiciais</v>
      </c>
    </row>
    <row r="1157" spans="1:21">
      <c r="A1157" s="23"/>
      <c r="B1157" s="29"/>
      <c r="C1157" s="20" t="s">
        <v>781</v>
      </c>
      <c r="D1157" s="20" t="s">
        <v>793</v>
      </c>
      <c r="E1157" s="20" t="s">
        <v>781</v>
      </c>
      <c r="F1157" s="20" t="s">
        <v>781</v>
      </c>
      <c r="G1157" s="20" t="s">
        <v>787</v>
      </c>
      <c r="H1157" s="20" t="s">
        <v>784</v>
      </c>
      <c r="I1157" s="20" t="s">
        <v>784</v>
      </c>
      <c r="J1157" s="20" t="s">
        <v>787</v>
      </c>
      <c r="K1157" s="16" t="str">
        <f>IF(Tabela813[[#This Row],[C]]&lt;&gt;"",IF(Tabela813[[#This Row],[RED]]&lt;&gt;"",(Tabela813[[#This Row],[RED]] &amp; "."),"") &amp; CONCATENATE(Tabela813[[#This Row],[C]],".",Tabela813[[#This Row],[O]],".",Tabela813[[#This Row],[E]],".",Tabela813[[#This Row],[D1]],".",Tabela813[[#This Row],[D2]],".",Tabela813[[#This Row],[D3]],".",Tabela813[[#This Row],[T]],".",Tabela813[[#This Row],[D4]]),"")</f>
        <v>1.9.1.1.00.0.0.00</v>
      </c>
      <c r="L1157" s="21" t="s">
        <v>492</v>
      </c>
      <c r="M1157" s="16" t="str">
        <f t="shared" si="17"/>
        <v>S</v>
      </c>
      <c r="N1157" s="16">
        <f>IF(VALUE(Tabela813[[#This Row],[RED]]) &gt; 0,1,0) + IF(VALUE(J1157)&gt;0,8,IF(VALUE(I1157)&gt;0,7,IF(VALUE(H1157)&gt;0,6,IF(VALUE(G1157)&gt;0,5,IF(VALUE(F1157)&gt;0,4,IF(VALUE(E1157)&gt;0,3,IF(VALUE(D1157)&gt;0,2,1)))))))</f>
        <v>4</v>
      </c>
      <c r="O1157" s="20" t="s">
        <v>44</v>
      </c>
      <c r="P1157" s="1" t="s">
        <v>1195</v>
      </c>
      <c r="Q1157" s="1"/>
      <c r="R1157" s="16"/>
      <c r="T1157" s="7" t="str">
        <f>Tabela813[[#This Row],[NR]]&amp;" - "&amp;Tabela813[[#This Row],[Especificação]]</f>
        <v>1.9.1.1.00.0.0.00 - Multas Administrativas, Contratuais e Judiciais</v>
      </c>
      <c r="U1157" s="7" t="str">
        <f>Tabela813[[#This Row],[NR]]&amp; " - "&amp;Tabela813[[#This Row],[Especificação]]</f>
        <v>1.9.1.1.00.0.0.00 - Multas Administrativas, Contratuais e Judiciais</v>
      </c>
    </row>
    <row r="1158" spans="1:21" ht="60">
      <c r="A1158" s="23"/>
      <c r="B1158" s="29"/>
      <c r="C1158" s="20" t="s">
        <v>781</v>
      </c>
      <c r="D1158" s="20" t="s">
        <v>793</v>
      </c>
      <c r="E1158" s="20" t="s">
        <v>781</v>
      </c>
      <c r="F1158" s="20" t="s">
        <v>781</v>
      </c>
      <c r="G1158" s="20" t="s">
        <v>783</v>
      </c>
      <c r="H1158" s="20" t="s">
        <v>784</v>
      </c>
      <c r="I1158" s="20" t="s">
        <v>784</v>
      </c>
      <c r="J1158" s="20" t="s">
        <v>787</v>
      </c>
      <c r="K1158" s="16" t="str">
        <f>IF(Tabela813[[#This Row],[C]]&lt;&gt;"",IF(Tabela813[[#This Row],[RED]]&lt;&gt;"",(Tabela813[[#This Row],[RED]] &amp; "."),"") &amp; CONCATENATE(Tabela813[[#This Row],[C]],".",Tabela813[[#This Row],[O]],".",Tabela813[[#This Row],[E]],".",Tabela813[[#This Row],[D1]],".",Tabela813[[#This Row],[D2]],".",Tabela813[[#This Row],[D3]],".",Tabela813[[#This Row],[T]],".",Tabela813[[#This Row],[D4]]),"")</f>
        <v>1.9.1.1.01.0.0.00</v>
      </c>
      <c r="L1158" s="21" t="s">
        <v>494</v>
      </c>
      <c r="M1158" s="16" t="str">
        <f t="shared" si="17"/>
        <v>S</v>
      </c>
      <c r="N1158" s="16">
        <f>IF(VALUE(Tabela813[[#This Row],[RED]]) &gt; 0,1,0) + IF(VALUE(J1158)&gt;0,8,IF(VALUE(I1158)&gt;0,7,IF(VALUE(H1158)&gt;0,6,IF(VALUE(G1158)&gt;0,5,IF(VALUE(F1158)&gt;0,4,IF(VALUE(E1158)&gt;0,3,IF(VALUE(D1158)&gt;0,2,1)))))))</f>
        <v>5</v>
      </c>
      <c r="O1158" s="20" t="s">
        <v>50</v>
      </c>
      <c r="P1158" s="1" t="s">
        <v>495</v>
      </c>
      <c r="Q1158" s="1"/>
      <c r="R1158" s="16"/>
      <c r="T1158" s="7" t="str">
        <f>Tabela813[[#This Row],[NR]]&amp;" - "&amp;Tabela813[[#This Row],[Especificação]]</f>
        <v>1.9.1.1.01.0.0.00 - Multas Previstas em Legislação Específica</v>
      </c>
      <c r="U1158" s="7" t="str">
        <f>Tabela813[[#This Row],[NR]]&amp; " - "&amp;Tabela813[[#This Row],[Especificação]]</f>
        <v>1.9.1.1.01.0.0.00 - Multas Previstas em Legislação Específica</v>
      </c>
    </row>
    <row r="1159" spans="1:21" ht="60">
      <c r="A1159" s="23"/>
      <c r="B1159" s="29"/>
      <c r="C1159" s="20" t="s">
        <v>781</v>
      </c>
      <c r="D1159" s="20" t="s">
        <v>793</v>
      </c>
      <c r="E1159" s="20" t="s">
        <v>781</v>
      </c>
      <c r="F1159" s="20" t="s">
        <v>781</v>
      </c>
      <c r="G1159" s="20" t="s">
        <v>783</v>
      </c>
      <c r="H1159" s="20" t="s">
        <v>784</v>
      </c>
      <c r="I1159" s="20" t="s">
        <v>781</v>
      </c>
      <c r="J1159" s="20" t="s">
        <v>787</v>
      </c>
      <c r="K1159" s="16" t="str">
        <f>IF(Tabela813[[#This Row],[C]]&lt;&gt;"",IF(Tabela813[[#This Row],[RED]]&lt;&gt;"",(Tabela813[[#This Row],[RED]] &amp; "."),"") &amp; CONCATENATE(Tabela813[[#This Row],[C]],".",Tabela813[[#This Row],[O]],".",Tabela813[[#This Row],[E]],".",Tabela813[[#This Row],[D1]],".",Tabela813[[#This Row],[D2]],".",Tabela813[[#This Row],[D3]],".",Tabela813[[#This Row],[T]],".",Tabela813[[#This Row],[D4]]),"")</f>
        <v>1.9.1.1.01.0.1.00</v>
      </c>
      <c r="L1159" s="21" t="s">
        <v>4273</v>
      </c>
      <c r="M1159" s="16" t="str">
        <f t="shared" si="17"/>
        <v>A</v>
      </c>
      <c r="N1159" s="16">
        <f>IF(VALUE(Tabela813[[#This Row],[RED]]) &gt; 0,1,0) + IF(VALUE(J1159)&gt;0,8,IF(VALUE(I1159)&gt;0,7,IF(VALUE(H1159)&gt;0,6,IF(VALUE(G1159)&gt;0,5,IF(VALUE(F1159)&gt;0,4,IF(VALUE(E1159)&gt;0,3,IF(VALUE(D1159)&gt;0,2,1)))))))</f>
        <v>7</v>
      </c>
      <c r="O1159" s="20" t="s">
        <v>50</v>
      </c>
      <c r="P1159" s="1" t="s">
        <v>495</v>
      </c>
      <c r="Q1159" s="1"/>
      <c r="R1159" s="16"/>
      <c r="T1159" s="7" t="str">
        <f>Tabela813[[#This Row],[NR]]&amp;" - "&amp;Tabela813[[#This Row],[Especificação]]</f>
        <v>1.9.1.1.01.0.1.00 - Multas Previstas em Legislação Específica - Principal</v>
      </c>
      <c r="U1159" s="7" t="str">
        <f>Tabela813[[#This Row],[NR]]&amp; " - "&amp;Tabela813[[#This Row],[Especificação]]</f>
        <v>1.9.1.1.01.0.1.00 - Multas Previstas em Legislação Específica - Principal</v>
      </c>
    </row>
    <row r="1160" spans="1:21" ht="60">
      <c r="A1160" s="23"/>
      <c r="B1160" s="29"/>
      <c r="C1160" s="20" t="s">
        <v>781</v>
      </c>
      <c r="D1160" s="20" t="s">
        <v>793</v>
      </c>
      <c r="E1160" s="20" t="s">
        <v>781</v>
      </c>
      <c r="F1160" s="20" t="s">
        <v>781</v>
      </c>
      <c r="G1160" s="20" t="s">
        <v>783</v>
      </c>
      <c r="H1160" s="20" t="s">
        <v>784</v>
      </c>
      <c r="I1160" s="20" t="s">
        <v>790</v>
      </c>
      <c r="J1160" s="20" t="s">
        <v>787</v>
      </c>
      <c r="K1160" s="16" t="str">
        <f>IF(Tabela813[[#This Row],[C]]&lt;&gt;"",IF(Tabela813[[#This Row],[RED]]&lt;&gt;"",(Tabela813[[#This Row],[RED]] &amp; "."),"") &amp; CONCATENATE(Tabela813[[#This Row],[C]],".",Tabela813[[#This Row],[O]],".",Tabela813[[#This Row],[E]],".",Tabela813[[#This Row],[D1]],".",Tabela813[[#This Row],[D2]],".",Tabela813[[#This Row],[D3]],".",Tabela813[[#This Row],[T]],".",Tabela813[[#This Row],[D4]]),"")</f>
        <v>1.9.1.1.01.0.2.00</v>
      </c>
      <c r="L1160" s="21" t="s">
        <v>4274</v>
      </c>
      <c r="M1160" s="16" t="str">
        <f t="shared" si="17"/>
        <v>A</v>
      </c>
      <c r="N1160" s="16">
        <f>IF(VALUE(Tabela813[[#This Row],[RED]]) &gt; 0,1,0) + IF(VALUE(J1160)&gt;0,8,IF(VALUE(I1160)&gt;0,7,IF(VALUE(H1160)&gt;0,6,IF(VALUE(G1160)&gt;0,5,IF(VALUE(F1160)&gt;0,4,IF(VALUE(E1160)&gt;0,3,IF(VALUE(D1160)&gt;0,2,1)))))))</f>
        <v>7</v>
      </c>
      <c r="O1160" s="20" t="s">
        <v>50</v>
      </c>
      <c r="P1160" s="1" t="s">
        <v>495</v>
      </c>
      <c r="Q1160" s="1"/>
      <c r="R1160" s="16"/>
      <c r="T1160" s="7" t="str">
        <f>Tabela813[[#This Row],[NR]]&amp;" - "&amp;Tabela813[[#This Row],[Especificação]]</f>
        <v>1.9.1.1.01.0.2.00 - Multas Previstas em Legislação Específica - Multas e Juros de Mora</v>
      </c>
      <c r="U1160" s="7" t="str">
        <f>Tabela813[[#This Row],[NR]]&amp; " - "&amp;Tabela813[[#This Row],[Especificação]]</f>
        <v>1.9.1.1.01.0.2.00 - Multas Previstas em Legislação Específica - Multas e Juros de Mora</v>
      </c>
    </row>
    <row r="1161" spans="1:21" ht="60">
      <c r="A1161" s="23"/>
      <c r="B1161" s="29"/>
      <c r="C1161" s="20" t="s">
        <v>781</v>
      </c>
      <c r="D1161" s="20" t="s">
        <v>793</v>
      </c>
      <c r="E1161" s="20" t="s">
        <v>781</v>
      </c>
      <c r="F1161" s="20" t="s">
        <v>781</v>
      </c>
      <c r="G1161" s="20" t="s">
        <v>783</v>
      </c>
      <c r="H1161" s="20" t="s">
        <v>784</v>
      </c>
      <c r="I1161" s="20" t="s">
        <v>782</v>
      </c>
      <c r="J1161" s="20" t="s">
        <v>787</v>
      </c>
      <c r="K1161" s="16" t="str">
        <f>IF(Tabela813[[#This Row],[C]]&lt;&gt;"",IF(Tabela813[[#This Row],[RED]]&lt;&gt;"",(Tabela813[[#This Row],[RED]] &amp; "."),"") &amp; CONCATENATE(Tabela813[[#This Row],[C]],".",Tabela813[[#This Row],[O]],".",Tabela813[[#This Row],[E]],".",Tabela813[[#This Row],[D1]],".",Tabela813[[#This Row],[D2]],".",Tabela813[[#This Row],[D3]],".",Tabela813[[#This Row],[T]],".",Tabela813[[#This Row],[D4]]),"")</f>
        <v>1.9.1.1.01.0.3.00</v>
      </c>
      <c r="L1161" s="21" t="s">
        <v>4275</v>
      </c>
      <c r="M1161" s="16" t="str">
        <f t="shared" si="17"/>
        <v>A</v>
      </c>
      <c r="N1161" s="16">
        <f>IF(VALUE(Tabela813[[#This Row],[RED]]) &gt; 0,1,0) + IF(VALUE(J1161)&gt;0,8,IF(VALUE(I1161)&gt;0,7,IF(VALUE(H1161)&gt;0,6,IF(VALUE(G1161)&gt;0,5,IF(VALUE(F1161)&gt;0,4,IF(VALUE(E1161)&gt;0,3,IF(VALUE(D1161)&gt;0,2,1)))))))</f>
        <v>7</v>
      </c>
      <c r="O1161" s="20" t="s">
        <v>50</v>
      </c>
      <c r="P1161" s="1" t="s">
        <v>495</v>
      </c>
      <c r="Q1161" s="1"/>
      <c r="R1161" s="16"/>
      <c r="T1161" s="7" t="str">
        <f>Tabela813[[#This Row],[NR]]&amp;" - "&amp;Tabela813[[#This Row],[Especificação]]</f>
        <v>1.9.1.1.01.0.3.00 - Multas Previstas em Legislação Específica - Dívida Ativa</v>
      </c>
      <c r="U1161" s="7" t="str">
        <f>Tabela813[[#This Row],[NR]]&amp; " - "&amp;Tabela813[[#This Row],[Especificação]]</f>
        <v>1.9.1.1.01.0.3.00 - Multas Previstas em Legislação Específica - Dívida Ativa</v>
      </c>
    </row>
    <row r="1162" spans="1:21" ht="60">
      <c r="A1162" s="23"/>
      <c r="B1162" s="29"/>
      <c r="C1162" s="20" t="s">
        <v>781</v>
      </c>
      <c r="D1162" s="20" t="s">
        <v>793</v>
      </c>
      <c r="E1162" s="20" t="s">
        <v>781</v>
      </c>
      <c r="F1162" s="20" t="s">
        <v>781</v>
      </c>
      <c r="G1162" s="20" t="s">
        <v>783</v>
      </c>
      <c r="H1162" s="20" t="s">
        <v>784</v>
      </c>
      <c r="I1162" s="20" t="s">
        <v>791</v>
      </c>
      <c r="J1162" s="20" t="s">
        <v>787</v>
      </c>
      <c r="K1162" s="16" t="str">
        <f>IF(Tabela813[[#This Row],[C]]&lt;&gt;"",IF(Tabela813[[#This Row],[RED]]&lt;&gt;"",(Tabela813[[#This Row],[RED]] &amp; "."),"") &amp; CONCATENATE(Tabela813[[#This Row],[C]],".",Tabela813[[#This Row],[O]],".",Tabela813[[#This Row],[E]],".",Tabela813[[#This Row],[D1]],".",Tabela813[[#This Row],[D2]],".",Tabela813[[#This Row],[D3]],".",Tabela813[[#This Row],[T]],".",Tabela813[[#This Row],[D4]]),"")</f>
        <v>1.9.1.1.01.0.4.00</v>
      </c>
      <c r="L1162" s="21" t="s">
        <v>4276</v>
      </c>
      <c r="M1162" s="16" t="str">
        <f t="shared" si="17"/>
        <v>A</v>
      </c>
      <c r="N1162" s="16">
        <f>IF(VALUE(Tabela813[[#This Row],[RED]]) &gt; 0,1,0) + IF(VALUE(J1162)&gt;0,8,IF(VALUE(I1162)&gt;0,7,IF(VALUE(H1162)&gt;0,6,IF(VALUE(G1162)&gt;0,5,IF(VALUE(F1162)&gt;0,4,IF(VALUE(E1162)&gt;0,3,IF(VALUE(D1162)&gt;0,2,1)))))))</f>
        <v>7</v>
      </c>
      <c r="O1162" s="20" t="s">
        <v>50</v>
      </c>
      <c r="P1162" s="1" t="s">
        <v>495</v>
      </c>
      <c r="Q1162" s="1"/>
      <c r="R1162" s="16"/>
      <c r="T1162" s="7" t="str">
        <f>Tabela813[[#This Row],[NR]]&amp;" - "&amp;Tabela813[[#This Row],[Especificação]]</f>
        <v>1.9.1.1.01.0.4.00 - Multas Previstas em Legislação Específica - Dívida Ativa - Multas e Juros de Mora da Dívida Ativa</v>
      </c>
      <c r="U1162" s="7" t="str">
        <f>Tabela813[[#This Row],[NR]]&amp; " - "&amp;Tabela813[[#This Row],[Especificação]]</f>
        <v>1.9.1.1.01.0.4.00 - Multas Previstas em Legislação Específica - Dívida Ativa - Multas e Juros de Mora da Dívida Ativa</v>
      </c>
    </row>
    <row r="1163" spans="1:21" ht="60">
      <c r="A1163" s="23"/>
      <c r="B1163" s="29"/>
      <c r="C1163" s="20" t="s">
        <v>781</v>
      </c>
      <c r="D1163" s="20" t="s">
        <v>793</v>
      </c>
      <c r="E1163" s="20" t="s">
        <v>781</v>
      </c>
      <c r="F1163" s="20" t="s">
        <v>781</v>
      </c>
      <c r="G1163" s="20" t="s">
        <v>783</v>
      </c>
      <c r="H1163" s="20" t="s">
        <v>784</v>
      </c>
      <c r="I1163" s="20" t="s">
        <v>792</v>
      </c>
      <c r="J1163" s="20" t="s">
        <v>787</v>
      </c>
      <c r="K1163" s="16" t="str">
        <f>IF(Tabela813[[#This Row],[C]]&lt;&gt;"",IF(Tabela813[[#This Row],[RED]]&lt;&gt;"",(Tabela813[[#This Row],[RED]] &amp; "."),"") &amp; CONCATENATE(Tabela813[[#This Row],[C]],".",Tabela813[[#This Row],[O]],".",Tabela813[[#This Row],[E]],".",Tabela813[[#This Row],[D1]],".",Tabela813[[#This Row],[D2]],".",Tabela813[[#This Row],[D3]],".",Tabela813[[#This Row],[T]],".",Tabela813[[#This Row],[D4]]),"")</f>
        <v>1.9.1.1.01.0.5.00</v>
      </c>
      <c r="L1163" s="21" t="s">
        <v>4277</v>
      </c>
      <c r="M1163" s="16" t="str">
        <f t="shared" si="17"/>
        <v>A</v>
      </c>
      <c r="N1163" s="16">
        <f>IF(VALUE(Tabela813[[#This Row],[RED]]) &gt; 0,1,0) + IF(VALUE(J1163)&gt;0,8,IF(VALUE(I1163)&gt;0,7,IF(VALUE(H1163)&gt;0,6,IF(VALUE(G1163)&gt;0,5,IF(VALUE(F1163)&gt;0,4,IF(VALUE(E1163)&gt;0,3,IF(VALUE(D1163)&gt;0,2,1)))))))</f>
        <v>7</v>
      </c>
      <c r="O1163" s="20" t="s">
        <v>50</v>
      </c>
      <c r="P1163" s="1" t="s">
        <v>495</v>
      </c>
      <c r="Q1163" s="1"/>
      <c r="R1163" s="16"/>
      <c r="T1163" s="7" t="str">
        <f>Tabela813[[#This Row],[NR]]&amp;" - "&amp;Tabela813[[#This Row],[Especificação]]</f>
        <v>1.9.1.1.01.0.5.00 - Multas Previstas em Legislação Específica - Multas</v>
      </c>
      <c r="U1163" s="7" t="str">
        <f>Tabela813[[#This Row],[NR]]&amp; " - "&amp;Tabela813[[#This Row],[Especificação]]</f>
        <v>1.9.1.1.01.0.5.00 - Multas Previstas em Legislação Específica - Multas</v>
      </c>
    </row>
    <row r="1164" spans="1:21" ht="60">
      <c r="A1164" s="23"/>
      <c r="B1164" s="29"/>
      <c r="C1164" s="20" t="s">
        <v>781</v>
      </c>
      <c r="D1164" s="20" t="s">
        <v>793</v>
      </c>
      <c r="E1164" s="20" t="s">
        <v>781</v>
      </c>
      <c r="F1164" s="20" t="s">
        <v>781</v>
      </c>
      <c r="G1164" s="20" t="s">
        <v>783</v>
      </c>
      <c r="H1164" s="20" t="s">
        <v>784</v>
      </c>
      <c r="I1164" s="20" t="s">
        <v>786</v>
      </c>
      <c r="J1164" s="20" t="s">
        <v>787</v>
      </c>
      <c r="K1164" s="16" t="str">
        <f>IF(Tabela813[[#This Row],[C]]&lt;&gt;"",IF(Tabela813[[#This Row],[RED]]&lt;&gt;"",(Tabela813[[#This Row],[RED]] &amp; "."),"") &amp; CONCATENATE(Tabela813[[#This Row],[C]],".",Tabela813[[#This Row],[O]],".",Tabela813[[#This Row],[E]],".",Tabela813[[#This Row],[D1]],".",Tabela813[[#This Row],[D2]],".",Tabela813[[#This Row],[D3]],".",Tabela813[[#This Row],[T]],".",Tabela813[[#This Row],[D4]]),"")</f>
        <v>1.9.1.1.01.0.6.00</v>
      </c>
      <c r="L1164" s="21" t="s">
        <v>4278</v>
      </c>
      <c r="M1164" s="16" t="str">
        <f t="shared" si="17"/>
        <v>A</v>
      </c>
      <c r="N1164" s="16">
        <f>IF(VALUE(Tabela813[[#This Row],[RED]]) &gt; 0,1,0) + IF(VALUE(J1164)&gt;0,8,IF(VALUE(I1164)&gt;0,7,IF(VALUE(H1164)&gt;0,6,IF(VALUE(G1164)&gt;0,5,IF(VALUE(F1164)&gt;0,4,IF(VALUE(E1164)&gt;0,3,IF(VALUE(D1164)&gt;0,2,1)))))))</f>
        <v>7</v>
      </c>
      <c r="O1164" s="20" t="s">
        <v>50</v>
      </c>
      <c r="P1164" s="1" t="s">
        <v>495</v>
      </c>
      <c r="Q1164" s="1"/>
      <c r="R1164" s="16"/>
      <c r="T1164" s="7" t="str">
        <f>Tabela813[[#This Row],[NR]]&amp;" - "&amp;Tabela813[[#This Row],[Especificação]]</f>
        <v>1.9.1.1.01.0.6.00 - Multas Previstas em Legislação Específica - Juros de Mora</v>
      </c>
      <c r="U1164" s="7" t="str">
        <f>Tabela813[[#This Row],[NR]]&amp; " - "&amp;Tabela813[[#This Row],[Especificação]]</f>
        <v>1.9.1.1.01.0.6.00 - Multas Previstas em Legislação Específica - Juros de Mora</v>
      </c>
    </row>
    <row r="1165" spans="1:21" ht="60">
      <c r="A1165" s="23"/>
      <c r="B1165" s="29"/>
      <c r="C1165" s="20" t="s">
        <v>781</v>
      </c>
      <c r="D1165" s="20" t="s">
        <v>793</v>
      </c>
      <c r="E1165" s="20" t="s">
        <v>781</v>
      </c>
      <c r="F1165" s="20" t="s">
        <v>781</v>
      </c>
      <c r="G1165" s="20" t="s">
        <v>783</v>
      </c>
      <c r="H1165" s="20" t="s">
        <v>784</v>
      </c>
      <c r="I1165" s="20" t="s">
        <v>788</v>
      </c>
      <c r="J1165" s="20" t="s">
        <v>787</v>
      </c>
      <c r="K1165" s="16" t="str">
        <f>IF(Tabela813[[#This Row],[C]]&lt;&gt;"",IF(Tabela813[[#This Row],[RED]]&lt;&gt;"",(Tabela813[[#This Row],[RED]] &amp; "."),"") &amp; CONCATENATE(Tabela813[[#This Row],[C]],".",Tabela813[[#This Row],[O]],".",Tabela813[[#This Row],[E]],".",Tabela813[[#This Row],[D1]],".",Tabela813[[#This Row],[D2]],".",Tabela813[[#This Row],[D3]],".",Tabela813[[#This Row],[T]],".",Tabela813[[#This Row],[D4]]),"")</f>
        <v>1.9.1.1.01.0.7.00</v>
      </c>
      <c r="L1165" s="21" t="s">
        <v>4279</v>
      </c>
      <c r="M1165" s="16" t="str">
        <f t="shared" si="17"/>
        <v>A</v>
      </c>
      <c r="N1165" s="16">
        <f>IF(VALUE(Tabela813[[#This Row],[RED]]) &gt; 0,1,0) + IF(VALUE(J1165)&gt;0,8,IF(VALUE(I1165)&gt;0,7,IF(VALUE(H1165)&gt;0,6,IF(VALUE(G1165)&gt;0,5,IF(VALUE(F1165)&gt;0,4,IF(VALUE(E1165)&gt;0,3,IF(VALUE(D1165)&gt;0,2,1)))))))</f>
        <v>7</v>
      </c>
      <c r="O1165" s="20" t="s">
        <v>50</v>
      </c>
      <c r="P1165" s="1" t="s">
        <v>495</v>
      </c>
      <c r="Q1165" s="1"/>
      <c r="R1165" s="16"/>
      <c r="T1165" s="7" t="str">
        <f>Tabela813[[#This Row],[NR]]&amp;" - "&amp;Tabela813[[#This Row],[Especificação]]</f>
        <v>1.9.1.1.01.0.7.00 - Multas Previstas em Legislação Específica - Dívida Ativa - Multas da Dívida Ativa</v>
      </c>
      <c r="U1165" s="7" t="str">
        <f>Tabela813[[#This Row],[NR]]&amp; " - "&amp;Tabela813[[#This Row],[Especificação]]</f>
        <v>1.9.1.1.01.0.7.00 - Multas Previstas em Legislação Específica - Dívida Ativa - Multas da Dívida Ativa</v>
      </c>
    </row>
    <row r="1166" spans="1:21" ht="60">
      <c r="A1166" s="23"/>
      <c r="B1166" s="29"/>
      <c r="C1166" s="20" t="s">
        <v>781</v>
      </c>
      <c r="D1166" s="20" t="s">
        <v>793</v>
      </c>
      <c r="E1166" s="20" t="s">
        <v>781</v>
      </c>
      <c r="F1166" s="20" t="s">
        <v>781</v>
      </c>
      <c r="G1166" s="20" t="s">
        <v>783</v>
      </c>
      <c r="H1166" s="20" t="s">
        <v>784</v>
      </c>
      <c r="I1166" s="20" t="s">
        <v>789</v>
      </c>
      <c r="J1166" s="20" t="s">
        <v>787</v>
      </c>
      <c r="K1166" s="16" t="str">
        <f>IF(Tabela813[[#This Row],[C]]&lt;&gt;"",IF(Tabela813[[#This Row],[RED]]&lt;&gt;"",(Tabela813[[#This Row],[RED]] &amp; "."),"") &amp; CONCATENATE(Tabela813[[#This Row],[C]],".",Tabela813[[#This Row],[O]],".",Tabela813[[#This Row],[E]],".",Tabela813[[#This Row],[D1]],".",Tabela813[[#This Row],[D2]],".",Tabela813[[#This Row],[D3]],".",Tabela813[[#This Row],[T]],".",Tabela813[[#This Row],[D4]]),"")</f>
        <v>1.9.1.1.01.0.8.00</v>
      </c>
      <c r="L1166" s="21" t="s">
        <v>4280</v>
      </c>
      <c r="M1166" s="16" t="str">
        <f t="shared" si="17"/>
        <v>A</v>
      </c>
      <c r="N1166" s="16">
        <f>IF(VALUE(Tabela813[[#This Row],[RED]]) &gt; 0,1,0) + IF(VALUE(J1166)&gt;0,8,IF(VALUE(I1166)&gt;0,7,IF(VALUE(H1166)&gt;0,6,IF(VALUE(G1166)&gt;0,5,IF(VALUE(F1166)&gt;0,4,IF(VALUE(E1166)&gt;0,3,IF(VALUE(D1166)&gt;0,2,1)))))))</f>
        <v>7</v>
      </c>
      <c r="O1166" s="20" t="s">
        <v>50</v>
      </c>
      <c r="P1166" s="1" t="s">
        <v>495</v>
      </c>
      <c r="Q1166" s="1"/>
      <c r="R1166" s="16"/>
      <c r="T1166" s="7" t="str">
        <f>Tabela813[[#This Row],[NR]]&amp;" - "&amp;Tabela813[[#This Row],[Especificação]]</f>
        <v>1.9.1.1.01.0.8.00 - Multas Previstas em Legislação Específica - Juros de Mora da Dívida Ativa</v>
      </c>
      <c r="U1166" s="7" t="str">
        <f>Tabela813[[#This Row],[NR]]&amp; " - "&amp;Tabela813[[#This Row],[Especificação]]</f>
        <v>1.9.1.1.01.0.8.00 - Multas Previstas em Legislação Específica - Juros de Mora da Dívida Ativa</v>
      </c>
    </row>
    <row r="1167" spans="1:21">
      <c r="A1167" s="23"/>
      <c r="B1167" s="29"/>
      <c r="C1167" s="20" t="s">
        <v>781</v>
      </c>
      <c r="D1167" s="20" t="s">
        <v>793</v>
      </c>
      <c r="E1167" s="20" t="s">
        <v>781</v>
      </c>
      <c r="F1167" s="20" t="s">
        <v>781</v>
      </c>
      <c r="G1167" s="20" t="s">
        <v>798</v>
      </c>
      <c r="H1167" s="20" t="s">
        <v>784</v>
      </c>
      <c r="I1167" s="20" t="s">
        <v>784</v>
      </c>
      <c r="J1167" s="20" t="s">
        <v>787</v>
      </c>
      <c r="K1167" s="16" t="str">
        <f>IF(Tabela813[[#This Row],[C]]&lt;&gt;"",IF(Tabela813[[#This Row],[RED]]&lt;&gt;"",(Tabela813[[#This Row],[RED]] &amp; "."),"") &amp; CONCATENATE(Tabela813[[#This Row],[C]],".",Tabela813[[#This Row],[O]],".",Tabela813[[#This Row],[E]],".",Tabela813[[#This Row],[D1]],".",Tabela813[[#This Row],[D2]],".",Tabela813[[#This Row],[D3]],".",Tabela813[[#This Row],[T]],".",Tabela813[[#This Row],[D4]]),"")</f>
        <v>1.9.1.1.06.0.0.00</v>
      </c>
      <c r="L1167" s="21" t="s">
        <v>4281</v>
      </c>
      <c r="M1167" s="16" t="str">
        <f t="shared" ref="M1167:M1230" si="18">IF(N1167 &lt; N1168,"S","A")</f>
        <v>S</v>
      </c>
      <c r="N1167" s="16">
        <f>IF(VALUE(Tabela813[[#This Row],[RED]]) &gt; 0,1,0) + IF(VALUE(J1167)&gt;0,8,IF(VALUE(I1167)&gt;0,7,IF(VALUE(H1167)&gt;0,6,IF(VALUE(G1167)&gt;0,5,IF(VALUE(F1167)&gt;0,4,IF(VALUE(E1167)&gt;0,3,IF(VALUE(D1167)&gt;0,2,1)))))))</f>
        <v>5</v>
      </c>
      <c r="O1167" s="20" t="s">
        <v>50</v>
      </c>
      <c r="P1167" s="1" t="s">
        <v>496</v>
      </c>
      <c r="Q1167" s="1"/>
      <c r="R1167" s="16"/>
      <c r="T1167" s="7" t="str">
        <f>Tabela813[[#This Row],[NR]]&amp;" - "&amp;Tabela813[[#This Row],[Especificação]]</f>
        <v>1.9.1.1.06.0.0.00 - Multas por Danos Ambientais</v>
      </c>
      <c r="U1167" s="7" t="str">
        <f>Tabela813[[#This Row],[NR]]&amp; " - "&amp;Tabela813[[#This Row],[Especificação]]</f>
        <v>1.9.1.1.06.0.0.00 - Multas por Danos Ambientais</v>
      </c>
    </row>
    <row r="1168" spans="1:21" ht="30">
      <c r="A1168" s="23"/>
      <c r="B1168" s="29"/>
      <c r="C1168" s="20" t="s">
        <v>781</v>
      </c>
      <c r="D1168" s="20" t="s">
        <v>793</v>
      </c>
      <c r="E1168" s="20" t="s">
        <v>781</v>
      </c>
      <c r="F1168" s="20" t="s">
        <v>781</v>
      </c>
      <c r="G1168" s="20" t="s">
        <v>798</v>
      </c>
      <c r="H1168" s="20" t="s">
        <v>781</v>
      </c>
      <c r="I1168" s="20" t="s">
        <v>784</v>
      </c>
      <c r="J1168" s="20" t="s">
        <v>787</v>
      </c>
      <c r="K1168" s="16" t="str">
        <f>IF(Tabela813[[#This Row],[C]]&lt;&gt;"",IF(Tabela813[[#This Row],[RED]]&lt;&gt;"",(Tabela813[[#This Row],[RED]] &amp; "."),"") &amp; CONCATENATE(Tabela813[[#This Row],[C]],".",Tabela813[[#This Row],[O]],".",Tabela813[[#This Row],[E]],".",Tabela813[[#This Row],[D1]],".",Tabela813[[#This Row],[D2]],".",Tabela813[[#This Row],[D3]],".",Tabela813[[#This Row],[T]],".",Tabela813[[#This Row],[D4]]),"")</f>
        <v>1.9.1.1.06.1.0.00</v>
      </c>
      <c r="L1168" s="21" t="s">
        <v>4282</v>
      </c>
      <c r="M1168" s="16" t="str">
        <f t="shared" si="18"/>
        <v>S</v>
      </c>
      <c r="N1168" s="16">
        <f>IF(VALUE(Tabela813[[#This Row],[RED]]) &gt; 0,1,0) + IF(VALUE(J1168)&gt;0,8,IF(VALUE(I1168)&gt;0,7,IF(VALUE(H1168)&gt;0,6,IF(VALUE(G1168)&gt;0,5,IF(VALUE(F1168)&gt;0,4,IF(VALUE(E1168)&gt;0,3,IF(VALUE(D1168)&gt;0,2,1)))))))</f>
        <v>6</v>
      </c>
      <c r="O1168" s="20" t="s">
        <v>50</v>
      </c>
      <c r="P1168" s="1" t="s">
        <v>497</v>
      </c>
      <c r="Q1168" s="1"/>
      <c r="R1168" s="16"/>
      <c r="T1168" s="7" t="str">
        <f>Tabela813[[#This Row],[NR]]&amp;" - "&amp;Tabela813[[#This Row],[Especificação]]</f>
        <v>1.9.1.1.06.1.0.00 - Multas Administrativas por Danos Ambientais</v>
      </c>
      <c r="U1168" s="7" t="str">
        <f>Tabela813[[#This Row],[NR]]&amp; " - "&amp;Tabela813[[#This Row],[Especificação]]</f>
        <v>1.9.1.1.06.1.0.00 - Multas Administrativas por Danos Ambientais</v>
      </c>
    </row>
    <row r="1169" spans="1:21" ht="30">
      <c r="A1169" s="23"/>
      <c r="B1169" s="29"/>
      <c r="C1169" s="20" t="s">
        <v>781</v>
      </c>
      <c r="D1169" s="20" t="s">
        <v>793</v>
      </c>
      <c r="E1169" s="20" t="s">
        <v>781</v>
      </c>
      <c r="F1169" s="20" t="s">
        <v>781</v>
      </c>
      <c r="G1169" s="20" t="s">
        <v>798</v>
      </c>
      <c r="H1169" s="20" t="s">
        <v>781</v>
      </c>
      <c r="I1169" s="20" t="s">
        <v>781</v>
      </c>
      <c r="J1169" s="20" t="s">
        <v>787</v>
      </c>
      <c r="K1169" s="16" t="str">
        <f>IF(Tabela813[[#This Row],[C]]&lt;&gt;"",IF(Tabela813[[#This Row],[RED]]&lt;&gt;"",(Tabela813[[#This Row],[RED]] &amp; "."),"") &amp; CONCATENATE(Tabela813[[#This Row],[C]],".",Tabela813[[#This Row],[O]],".",Tabela813[[#This Row],[E]],".",Tabela813[[#This Row],[D1]],".",Tabela813[[#This Row],[D2]],".",Tabela813[[#This Row],[D3]],".",Tabela813[[#This Row],[T]],".",Tabela813[[#This Row],[D4]]),"")</f>
        <v>1.9.1.1.06.1.1.00</v>
      </c>
      <c r="L1169" s="21" t="s">
        <v>4283</v>
      </c>
      <c r="M1169" s="16" t="str">
        <f t="shared" si="18"/>
        <v>A</v>
      </c>
      <c r="N1169" s="16">
        <f>IF(VALUE(Tabela813[[#This Row],[RED]]) &gt; 0,1,0) + IF(VALUE(J1169)&gt;0,8,IF(VALUE(I1169)&gt;0,7,IF(VALUE(H1169)&gt;0,6,IF(VALUE(G1169)&gt;0,5,IF(VALUE(F1169)&gt;0,4,IF(VALUE(E1169)&gt;0,3,IF(VALUE(D1169)&gt;0,2,1)))))))</f>
        <v>7</v>
      </c>
      <c r="O1169" s="20" t="s">
        <v>50</v>
      </c>
      <c r="P1169" s="1" t="s">
        <v>497</v>
      </c>
      <c r="Q1169" s="1"/>
      <c r="R1169" s="16"/>
      <c r="T1169" s="7" t="str">
        <f>Tabela813[[#This Row],[NR]]&amp;" - "&amp;Tabela813[[#This Row],[Especificação]]</f>
        <v>1.9.1.1.06.1.1.00 - Multas Administrativas por Danos Ambientais - Principal</v>
      </c>
      <c r="U1169" s="7" t="str">
        <f>Tabela813[[#This Row],[NR]]&amp; " - "&amp;Tabela813[[#This Row],[Especificação]]</f>
        <v>1.9.1.1.06.1.1.00 - Multas Administrativas por Danos Ambientais - Principal</v>
      </c>
    </row>
    <row r="1170" spans="1:21" ht="30">
      <c r="A1170" s="23"/>
      <c r="B1170" s="29"/>
      <c r="C1170" s="20" t="s">
        <v>781</v>
      </c>
      <c r="D1170" s="20" t="s">
        <v>793</v>
      </c>
      <c r="E1170" s="20" t="s">
        <v>781</v>
      </c>
      <c r="F1170" s="20" t="s">
        <v>781</v>
      </c>
      <c r="G1170" s="20" t="s">
        <v>798</v>
      </c>
      <c r="H1170" s="20" t="s">
        <v>781</v>
      </c>
      <c r="I1170" s="20" t="s">
        <v>790</v>
      </c>
      <c r="J1170" s="20" t="s">
        <v>787</v>
      </c>
      <c r="K1170" s="16" t="str">
        <f>IF(Tabela813[[#This Row],[C]]&lt;&gt;"",IF(Tabela813[[#This Row],[RED]]&lt;&gt;"",(Tabela813[[#This Row],[RED]] &amp; "."),"") &amp; CONCATENATE(Tabela813[[#This Row],[C]],".",Tabela813[[#This Row],[O]],".",Tabela813[[#This Row],[E]],".",Tabela813[[#This Row],[D1]],".",Tabela813[[#This Row],[D2]],".",Tabela813[[#This Row],[D3]],".",Tabela813[[#This Row],[T]],".",Tabela813[[#This Row],[D4]]),"")</f>
        <v>1.9.1.1.06.1.2.00</v>
      </c>
      <c r="L1170" s="21" t="s">
        <v>4284</v>
      </c>
      <c r="M1170" s="16" t="str">
        <f t="shared" si="18"/>
        <v>A</v>
      </c>
      <c r="N1170" s="16">
        <f>IF(VALUE(Tabela813[[#This Row],[RED]]) &gt; 0,1,0) + IF(VALUE(J1170)&gt;0,8,IF(VALUE(I1170)&gt;0,7,IF(VALUE(H1170)&gt;0,6,IF(VALUE(G1170)&gt;0,5,IF(VALUE(F1170)&gt;0,4,IF(VALUE(E1170)&gt;0,3,IF(VALUE(D1170)&gt;0,2,1)))))))</f>
        <v>7</v>
      </c>
      <c r="O1170" s="20" t="s">
        <v>50</v>
      </c>
      <c r="P1170" s="1" t="s">
        <v>497</v>
      </c>
      <c r="Q1170" s="1"/>
      <c r="R1170" s="16"/>
      <c r="T1170" s="7" t="str">
        <f>Tabela813[[#This Row],[NR]]&amp;" - "&amp;Tabela813[[#This Row],[Especificação]]</f>
        <v>1.9.1.1.06.1.2.00 - Multas Administrativas por Danos Ambientais - Multas e Juros de Mora</v>
      </c>
      <c r="U1170" s="7" t="str">
        <f>Tabela813[[#This Row],[NR]]&amp; " - "&amp;Tabela813[[#This Row],[Especificação]]</f>
        <v>1.9.1.1.06.1.2.00 - Multas Administrativas por Danos Ambientais - Multas e Juros de Mora</v>
      </c>
    </row>
    <row r="1171" spans="1:21" ht="30">
      <c r="A1171" s="23"/>
      <c r="B1171" s="29"/>
      <c r="C1171" s="20" t="s">
        <v>781</v>
      </c>
      <c r="D1171" s="20" t="s">
        <v>793</v>
      </c>
      <c r="E1171" s="20" t="s">
        <v>781</v>
      </c>
      <c r="F1171" s="20" t="s">
        <v>781</v>
      </c>
      <c r="G1171" s="20" t="s">
        <v>798</v>
      </c>
      <c r="H1171" s="20" t="s">
        <v>781</v>
      </c>
      <c r="I1171" s="20" t="s">
        <v>782</v>
      </c>
      <c r="J1171" s="20" t="s">
        <v>787</v>
      </c>
      <c r="K1171" s="16" t="str">
        <f>IF(Tabela813[[#This Row],[C]]&lt;&gt;"",IF(Tabela813[[#This Row],[RED]]&lt;&gt;"",(Tabela813[[#This Row],[RED]] &amp; "."),"") &amp; CONCATENATE(Tabela813[[#This Row],[C]],".",Tabela813[[#This Row],[O]],".",Tabela813[[#This Row],[E]],".",Tabela813[[#This Row],[D1]],".",Tabela813[[#This Row],[D2]],".",Tabela813[[#This Row],[D3]],".",Tabela813[[#This Row],[T]],".",Tabela813[[#This Row],[D4]]),"")</f>
        <v>1.9.1.1.06.1.3.00</v>
      </c>
      <c r="L1171" s="21" t="s">
        <v>4285</v>
      </c>
      <c r="M1171" s="16" t="str">
        <f t="shared" si="18"/>
        <v>A</v>
      </c>
      <c r="N1171" s="16">
        <f>IF(VALUE(Tabela813[[#This Row],[RED]]) &gt; 0,1,0) + IF(VALUE(J1171)&gt;0,8,IF(VALUE(I1171)&gt;0,7,IF(VALUE(H1171)&gt;0,6,IF(VALUE(G1171)&gt;0,5,IF(VALUE(F1171)&gt;0,4,IF(VALUE(E1171)&gt;0,3,IF(VALUE(D1171)&gt;0,2,1)))))))</f>
        <v>7</v>
      </c>
      <c r="O1171" s="20" t="s">
        <v>50</v>
      </c>
      <c r="P1171" s="1" t="s">
        <v>497</v>
      </c>
      <c r="Q1171" s="1"/>
      <c r="R1171" s="16"/>
      <c r="T1171" s="7" t="str">
        <f>Tabela813[[#This Row],[NR]]&amp;" - "&amp;Tabela813[[#This Row],[Especificação]]</f>
        <v>1.9.1.1.06.1.3.00 - Multas Administrativas por Danos Ambientais - Dívida Ativa</v>
      </c>
      <c r="U1171" s="7" t="str">
        <f>Tabela813[[#This Row],[NR]]&amp; " - "&amp;Tabela813[[#This Row],[Especificação]]</f>
        <v>1.9.1.1.06.1.3.00 - Multas Administrativas por Danos Ambientais - Dívida Ativa</v>
      </c>
    </row>
    <row r="1172" spans="1:21" ht="30">
      <c r="A1172" s="23"/>
      <c r="B1172" s="29"/>
      <c r="C1172" s="20" t="s">
        <v>781</v>
      </c>
      <c r="D1172" s="20" t="s">
        <v>793</v>
      </c>
      <c r="E1172" s="20" t="s">
        <v>781</v>
      </c>
      <c r="F1172" s="20" t="s">
        <v>781</v>
      </c>
      <c r="G1172" s="20" t="s">
        <v>798</v>
      </c>
      <c r="H1172" s="20" t="s">
        <v>781</v>
      </c>
      <c r="I1172" s="20" t="s">
        <v>791</v>
      </c>
      <c r="J1172" s="20" t="s">
        <v>787</v>
      </c>
      <c r="K1172" s="16" t="str">
        <f>IF(Tabela813[[#This Row],[C]]&lt;&gt;"",IF(Tabela813[[#This Row],[RED]]&lt;&gt;"",(Tabela813[[#This Row],[RED]] &amp; "."),"") &amp; CONCATENATE(Tabela813[[#This Row],[C]],".",Tabela813[[#This Row],[O]],".",Tabela813[[#This Row],[E]],".",Tabela813[[#This Row],[D1]],".",Tabela813[[#This Row],[D2]],".",Tabela813[[#This Row],[D3]],".",Tabela813[[#This Row],[T]],".",Tabela813[[#This Row],[D4]]),"")</f>
        <v>1.9.1.1.06.1.4.00</v>
      </c>
      <c r="L1172" s="21" t="s">
        <v>4286</v>
      </c>
      <c r="M1172" s="16" t="str">
        <f t="shared" si="18"/>
        <v>A</v>
      </c>
      <c r="N1172" s="16">
        <f>IF(VALUE(Tabela813[[#This Row],[RED]]) &gt; 0,1,0) + IF(VALUE(J1172)&gt;0,8,IF(VALUE(I1172)&gt;0,7,IF(VALUE(H1172)&gt;0,6,IF(VALUE(G1172)&gt;0,5,IF(VALUE(F1172)&gt;0,4,IF(VALUE(E1172)&gt;0,3,IF(VALUE(D1172)&gt;0,2,1)))))))</f>
        <v>7</v>
      </c>
      <c r="O1172" s="20" t="s">
        <v>50</v>
      </c>
      <c r="P1172" s="1" t="s">
        <v>497</v>
      </c>
      <c r="Q1172" s="1"/>
      <c r="R1172" s="16"/>
      <c r="T1172" s="7" t="str">
        <f>Tabela813[[#This Row],[NR]]&amp;" - "&amp;Tabela813[[#This Row],[Especificação]]</f>
        <v>1.9.1.1.06.1.4.00 - Multas Administrativas por Danos Ambientais - Dívida Ativa - Multas e Juros de Mora da Dívida Ativa</v>
      </c>
      <c r="U1172" s="7" t="str">
        <f>Tabela813[[#This Row],[NR]]&amp; " - "&amp;Tabela813[[#This Row],[Especificação]]</f>
        <v>1.9.1.1.06.1.4.00 - Multas Administrativas por Danos Ambientais - Dívida Ativa - Multas e Juros de Mora da Dívida Ativa</v>
      </c>
    </row>
    <row r="1173" spans="1:21" ht="30">
      <c r="A1173" s="23"/>
      <c r="B1173" s="29"/>
      <c r="C1173" s="20" t="s">
        <v>781</v>
      </c>
      <c r="D1173" s="20" t="s">
        <v>793</v>
      </c>
      <c r="E1173" s="20" t="s">
        <v>781</v>
      </c>
      <c r="F1173" s="20" t="s">
        <v>781</v>
      </c>
      <c r="G1173" s="20" t="s">
        <v>798</v>
      </c>
      <c r="H1173" s="20" t="s">
        <v>781</v>
      </c>
      <c r="I1173" s="20" t="s">
        <v>792</v>
      </c>
      <c r="J1173" s="20" t="s">
        <v>787</v>
      </c>
      <c r="K1173" s="16" t="str">
        <f>IF(Tabela813[[#This Row],[C]]&lt;&gt;"",IF(Tabela813[[#This Row],[RED]]&lt;&gt;"",(Tabela813[[#This Row],[RED]] &amp; "."),"") &amp; CONCATENATE(Tabela813[[#This Row],[C]],".",Tabela813[[#This Row],[O]],".",Tabela813[[#This Row],[E]],".",Tabela813[[#This Row],[D1]],".",Tabela813[[#This Row],[D2]],".",Tabela813[[#This Row],[D3]],".",Tabela813[[#This Row],[T]],".",Tabela813[[#This Row],[D4]]),"")</f>
        <v>1.9.1.1.06.1.5.00</v>
      </c>
      <c r="L1173" s="21" t="s">
        <v>4287</v>
      </c>
      <c r="M1173" s="16" t="str">
        <f t="shared" si="18"/>
        <v>A</v>
      </c>
      <c r="N1173" s="16">
        <f>IF(VALUE(Tabela813[[#This Row],[RED]]) &gt; 0,1,0) + IF(VALUE(J1173)&gt;0,8,IF(VALUE(I1173)&gt;0,7,IF(VALUE(H1173)&gt;0,6,IF(VALUE(G1173)&gt;0,5,IF(VALUE(F1173)&gt;0,4,IF(VALUE(E1173)&gt;0,3,IF(VALUE(D1173)&gt;0,2,1)))))))</f>
        <v>7</v>
      </c>
      <c r="O1173" s="20" t="s">
        <v>50</v>
      </c>
      <c r="P1173" s="1" t="s">
        <v>497</v>
      </c>
      <c r="Q1173" s="1"/>
      <c r="R1173" s="16"/>
      <c r="T1173" s="7" t="str">
        <f>Tabela813[[#This Row],[NR]]&amp;" - "&amp;Tabela813[[#This Row],[Especificação]]</f>
        <v>1.9.1.1.06.1.5.00 - Multas Administrativas por Danos Ambientais - Multas</v>
      </c>
      <c r="U1173" s="7" t="str">
        <f>Tabela813[[#This Row],[NR]]&amp; " - "&amp;Tabela813[[#This Row],[Especificação]]</f>
        <v>1.9.1.1.06.1.5.00 - Multas Administrativas por Danos Ambientais - Multas</v>
      </c>
    </row>
    <row r="1174" spans="1:21" ht="30">
      <c r="A1174" s="23"/>
      <c r="B1174" s="29"/>
      <c r="C1174" s="20" t="s">
        <v>781</v>
      </c>
      <c r="D1174" s="20" t="s">
        <v>793</v>
      </c>
      <c r="E1174" s="20" t="s">
        <v>781</v>
      </c>
      <c r="F1174" s="20" t="s">
        <v>781</v>
      </c>
      <c r="G1174" s="20" t="s">
        <v>798</v>
      </c>
      <c r="H1174" s="20" t="s">
        <v>781</v>
      </c>
      <c r="I1174" s="20" t="s">
        <v>786</v>
      </c>
      <c r="J1174" s="20" t="s">
        <v>787</v>
      </c>
      <c r="K1174" s="16" t="str">
        <f>IF(Tabela813[[#This Row],[C]]&lt;&gt;"",IF(Tabela813[[#This Row],[RED]]&lt;&gt;"",(Tabela813[[#This Row],[RED]] &amp; "."),"") &amp; CONCATENATE(Tabela813[[#This Row],[C]],".",Tabela813[[#This Row],[O]],".",Tabela813[[#This Row],[E]],".",Tabela813[[#This Row],[D1]],".",Tabela813[[#This Row],[D2]],".",Tabela813[[#This Row],[D3]],".",Tabela813[[#This Row],[T]],".",Tabela813[[#This Row],[D4]]),"")</f>
        <v>1.9.1.1.06.1.6.00</v>
      </c>
      <c r="L1174" s="21" t="s">
        <v>4288</v>
      </c>
      <c r="M1174" s="16" t="str">
        <f t="shared" si="18"/>
        <v>A</v>
      </c>
      <c r="N1174" s="16">
        <f>IF(VALUE(Tabela813[[#This Row],[RED]]) &gt; 0,1,0) + IF(VALUE(J1174)&gt;0,8,IF(VALUE(I1174)&gt;0,7,IF(VALUE(H1174)&gt;0,6,IF(VALUE(G1174)&gt;0,5,IF(VALUE(F1174)&gt;0,4,IF(VALUE(E1174)&gt;0,3,IF(VALUE(D1174)&gt;0,2,1)))))))</f>
        <v>7</v>
      </c>
      <c r="O1174" s="20" t="s">
        <v>50</v>
      </c>
      <c r="P1174" s="1" t="s">
        <v>497</v>
      </c>
      <c r="Q1174" s="1"/>
      <c r="R1174" s="16"/>
      <c r="T1174" s="7" t="str">
        <f>Tabela813[[#This Row],[NR]]&amp;" - "&amp;Tabela813[[#This Row],[Especificação]]</f>
        <v>1.9.1.1.06.1.6.00 - Multas Administrativas por Danos Ambientais - Juros de Mora</v>
      </c>
      <c r="U1174" s="7" t="str">
        <f>Tabela813[[#This Row],[NR]]&amp; " - "&amp;Tabela813[[#This Row],[Especificação]]</f>
        <v>1.9.1.1.06.1.6.00 - Multas Administrativas por Danos Ambientais - Juros de Mora</v>
      </c>
    </row>
    <row r="1175" spans="1:21" ht="30">
      <c r="A1175" s="23"/>
      <c r="B1175" s="29"/>
      <c r="C1175" s="20" t="s">
        <v>781</v>
      </c>
      <c r="D1175" s="20" t="s">
        <v>793</v>
      </c>
      <c r="E1175" s="20" t="s">
        <v>781</v>
      </c>
      <c r="F1175" s="20" t="s">
        <v>781</v>
      </c>
      <c r="G1175" s="20" t="s">
        <v>798</v>
      </c>
      <c r="H1175" s="20" t="s">
        <v>781</v>
      </c>
      <c r="I1175" s="20" t="s">
        <v>788</v>
      </c>
      <c r="J1175" s="20" t="s">
        <v>787</v>
      </c>
      <c r="K1175" s="16" t="str">
        <f>IF(Tabela813[[#This Row],[C]]&lt;&gt;"",IF(Tabela813[[#This Row],[RED]]&lt;&gt;"",(Tabela813[[#This Row],[RED]] &amp; "."),"") &amp; CONCATENATE(Tabela813[[#This Row],[C]],".",Tabela813[[#This Row],[O]],".",Tabela813[[#This Row],[E]],".",Tabela813[[#This Row],[D1]],".",Tabela813[[#This Row],[D2]],".",Tabela813[[#This Row],[D3]],".",Tabela813[[#This Row],[T]],".",Tabela813[[#This Row],[D4]]),"")</f>
        <v>1.9.1.1.06.1.7.00</v>
      </c>
      <c r="L1175" s="21" t="s">
        <v>4289</v>
      </c>
      <c r="M1175" s="16" t="str">
        <f t="shared" si="18"/>
        <v>A</v>
      </c>
      <c r="N1175" s="16">
        <f>IF(VALUE(Tabela813[[#This Row],[RED]]) &gt; 0,1,0) + IF(VALUE(J1175)&gt;0,8,IF(VALUE(I1175)&gt;0,7,IF(VALUE(H1175)&gt;0,6,IF(VALUE(G1175)&gt;0,5,IF(VALUE(F1175)&gt;0,4,IF(VALUE(E1175)&gt;0,3,IF(VALUE(D1175)&gt;0,2,1)))))))</f>
        <v>7</v>
      </c>
      <c r="O1175" s="20" t="s">
        <v>50</v>
      </c>
      <c r="P1175" s="1" t="s">
        <v>497</v>
      </c>
      <c r="Q1175" s="1"/>
      <c r="R1175" s="16"/>
      <c r="T1175" s="7" t="str">
        <f>Tabela813[[#This Row],[NR]]&amp;" - "&amp;Tabela813[[#This Row],[Especificação]]</f>
        <v>1.9.1.1.06.1.7.00 - Multas Administrativas por Danos Ambientais - Dívida Ativa - Multas da Dívida Ativa</v>
      </c>
      <c r="U1175" s="7" t="str">
        <f>Tabela813[[#This Row],[NR]]&amp; " - "&amp;Tabela813[[#This Row],[Especificação]]</f>
        <v>1.9.1.1.06.1.7.00 - Multas Administrativas por Danos Ambientais - Dívida Ativa - Multas da Dívida Ativa</v>
      </c>
    </row>
    <row r="1176" spans="1:21" ht="30">
      <c r="A1176" s="23"/>
      <c r="B1176" s="29"/>
      <c r="C1176" s="20" t="s">
        <v>781</v>
      </c>
      <c r="D1176" s="20" t="s">
        <v>793</v>
      </c>
      <c r="E1176" s="20" t="s">
        <v>781</v>
      </c>
      <c r="F1176" s="20" t="s">
        <v>781</v>
      </c>
      <c r="G1176" s="20" t="s">
        <v>798</v>
      </c>
      <c r="H1176" s="20" t="s">
        <v>781</v>
      </c>
      <c r="I1176" s="20" t="s">
        <v>789</v>
      </c>
      <c r="J1176" s="20" t="s">
        <v>787</v>
      </c>
      <c r="K1176" s="16" t="str">
        <f>IF(Tabela813[[#This Row],[C]]&lt;&gt;"",IF(Tabela813[[#This Row],[RED]]&lt;&gt;"",(Tabela813[[#This Row],[RED]] &amp; "."),"") &amp; CONCATENATE(Tabela813[[#This Row],[C]],".",Tabela813[[#This Row],[O]],".",Tabela813[[#This Row],[E]],".",Tabela813[[#This Row],[D1]],".",Tabela813[[#This Row],[D2]],".",Tabela813[[#This Row],[D3]],".",Tabela813[[#This Row],[T]],".",Tabela813[[#This Row],[D4]]),"")</f>
        <v>1.9.1.1.06.1.8.00</v>
      </c>
      <c r="L1176" s="21" t="s">
        <v>4290</v>
      </c>
      <c r="M1176" s="16" t="str">
        <f t="shared" si="18"/>
        <v>A</v>
      </c>
      <c r="N1176" s="16">
        <f>IF(VALUE(Tabela813[[#This Row],[RED]]) &gt; 0,1,0) + IF(VALUE(J1176)&gt;0,8,IF(VALUE(I1176)&gt;0,7,IF(VALUE(H1176)&gt;0,6,IF(VALUE(G1176)&gt;0,5,IF(VALUE(F1176)&gt;0,4,IF(VALUE(E1176)&gt;0,3,IF(VALUE(D1176)&gt;0,2,1)))))))</f>
        <v>7</v>
      </c>
      <c r="O1176" s="20" t="s">
        <v>50</v>
      </c>
      <c r="P1176" s="1" t="s">
        <v>497</v>
      </c>
      <c r="Q1176" s="1"/>
      <c r="R1176" s="16"/>
      <c r="T1176" s="7" t="str">
        <f>Tabela813[[#This Row],[NR]]&amp;" - "&amp;Tabela813[[#This Row],[Especificação]]</f>
        <v>1.9.1.1.06.1.8.00 - Multas Administrativas por Danos Ambientais - Juros de Mora da Dívida Ativa</v>
      </c>
      <c r="U1176" s="7" t="str">
        <f>Tabela813[[#This Row],[NR]]&amp; " - "&amp;Tabela813[[#This Row],[Especificação]]</f>
        <v>1.9.1.1.06.1.8.00 - Multas Administrativas por Danos Ambientais - Juros de Mora da Dívida Ativa</v>
      </c>
    </row>
    <row r="1177" spans="1:21" ht="30">
      <c r="A1177" s="23"/>
      <c r="B1177" s="29"/>
      <c r="C1177" s="20" t="s">
        <v>781</v>
      </c>
      <c r="D1177" s="20" t="s">
        <v>793</v>
      </c>
      <c r="E1177" s="20" t="s">
        <v>781</v>
      </c>
      <c r="F1177" s="20" t="s">
        <v>781</v>
      </c>
      <c r="G1177" s="20" t="s">
        <v>798</v>
      </c>
      <c r="H1177" s="20" t="s">
        <v>790</v>
      </c>
      <c r="I1177" s="20" t="s">
        <v>784</v>
      </c>
      <c r="J1177" s="20" t="s">
        <v>787</v>
      </c>
      <c r="K1177" s="16" t="str">
        <f>IF(Tabela813[[#This Row],[C]]&lt;&gt;"",IF(Tabela813[[#This Row],[RED]]&lt;&gt;"",(Tabela813[[#This Row],[RED]] &amp; "."),"") &amp; CONCATENATE(Tabela813[[#This Row],[C]],".",Tabela813[[#This Row],[O]],".",Tabela813[[#This Row],[E]],".",Tabela813[[#This Row],[D1]],".",Tabela813[[#This Row],[D2]],".",Tabela813[[#This Row],[D3]],".",Tabela813[[#This Row],[T]],".",Tabela813[[#This Row],[D4]]),"")</f>
        <v>1.9.1.1.06.2.0.00</v>
      </c>
      <c r="L1177" s="21" t="s">
        <v>4291</v>
      </c>
      <c r="M1177" s="16" t="str">
        <f t="shared" si="18"/>
        <v>S</v>
      </c>
      <c r="N1177" s="16">
        <f>IF(VALUE(Tabela813[[#This Row],[RED]]) &gt; 0,1,0) + IF(VALUE(J1177)&gt;0,8,IF(VALUE(I1177)&gt;0,7,IF(VALUE(H1177)&gt;0,6,IF(VALUE(G1177)&gt;0,5,IF(VALUE(F1177)&gt;0,4,IF(VALUE(E1177)&gt;0,3,IF(VALUE(D1177)&gt;0,2,1)))))))</f>
        <v>6</v>
      </c>
      <c r="O1177" s="20" t="s">
        <v>50</v>
      </c>
      <c r="P1177" s="1" t="s">
        <v>498</v>
      </c>
      <c r="Q1177" s="1"/>
      <c r="R1177" s="16"/>
      <c r="T1177" s="7" t="str">
        <f>Tabela813[[#This Row],[NR]]&amp;" - "&amp;Tabela813[[#This Row],[Especificação]]</f>
        <v>1.9.1.1.06.2.0.00 - Multas Judiciais por Danos Ambientais</v>
      </c>
      <c r="U1177" s="7" t="str">
        <f>Tabela813[[#This Row],[NR]]&amp; " - "&amp;Tabela813[[#This Row],[Especificação]]</f>
        <v>1.9.1.1.06.2.0.00 - Multas Judiciais por Danos Ambientais</v>
      </c>
    </row>
    <row r="1178" spans="1:21" ht="30">
      <c r="A1178" s="23"/>
      <c r="B1178" s="29"/>
      <c r="C1178" s="20" t="s">
        <v>781</v>
      </c>
      <c r="D1178" s="20" t="s">
        <v>793</v>
      </c>
      <c r="E1178" s="20" t="s">
        <v>781</v>
      </c>
      <c r="F1178" s="20" t="s">
        <v>781</v>
      </c>
      <c r="G1178" s="20" t="s">
        <v>798</v>
      </c>
      <c r="H1178" s="20" t="s">
        <v>790</v>
      </c>
      <c r="I1178" s="20" t="s">
        <v>781</v>
      </c>
      <c r="J1178" s="20" t="s">
        <v>787</v>
      </c>
      <c r="K1178" s="16" t="str">
        <f>IF(Tabela813[[#This Row],[C]]&lt;&gt;"",IF(Tabela813[[#This Row],[RED]]&lt;&gt;"",(Tabela813[[#This Row],[RED]] &amp; "."),"") &amp; CONCATENATE(Tabela813[[#This Row],[C]],".",Tabela813[[#This Row],[O]],".",Tabela813[[#This Row],[E]],".",Tabela813[[#This Row],[D1]],".",Tabela813[[#This Row],[D2]],".",Tabela813[[#This Row],[D3]],".",Tabela813[[#This Row],[T]],".",Tabela813[[#This Row],[D4]]),"")</f>
        <v>1.9.1.1.06.2.1.00</v>
      </c>
      <c r="L1178" s="21" t="s">
        <v>4292</v>
      </c>
      <c r="M1178" s="16" t="str">
        <f t="shared" si="18"/>
        <v>A</v>
      </c>
      <c r="N1178" s="16">
        <f>IF(VALUE(Tabela813[[#This Row],[RED]]) &gt; 0,1,0) + IF(VALUE(J1178)&gt;0,8,IF(VALUE(I1178)&gt;0,7,IF(VALUE(H1178)&gt;0,6,IF(VALUE(G1178)&gt;0,5,IF(VALUE(F1178)&gt;0,4,IF(VALUE(E1178)&gt;0,3,IF(VALUE(D1178)&gt;0,2,1)))))))</f>
        <v>7</v>
      </c>
      <c r="O1178" s="20" t="s">
        <v>50</v>
      </c>
      <c r="P1178" s="1" t="s">
        <v>498</v>
      </c>
      <c r="Q1178" s="1"/>
      <c r="R1178" s="16"/>
      <c r="T1178" s="7" t="str">
        <f>Tabela813[[#This Row],[NR]]&amp;" - "&amp;Tabela813[[#This Row],[Especificação]]</f>
        <v>1.9.1.1.06.2.1.00 - Multas Judiciais por Danos Ambientais - Principal</v>
      </c>
      <c r="U1178" s="7" t="str">
        <f>Tabela813[[#This Row],[NR]]&amp; " - "&amp;Tabela813[[#This Row],[Especificação]]</f>
        <v>1.9.1.1.06.2.1.00 - Multas Judiciais por Danos Ambientais - Principal</v>
      </c>
    </row>
    <row r="1179" spans="1:21" ht="30">
      <c r="A1179" s="23"/>
      <c r="B1179" s="29"/>
      <c r="C1179" s="20" t="s">
        <v>781</v>
      </c>
      <c r="D1179" s="20" t="s">
        <v>793</v>
      </c>
      <c r="E1179" s="20" t="s">
        <v>781</v>
      </c>
      <c r="F1179" s="20" t="s">
        <v>781</v>
      </c>
      <c r="G1179" s="20" t="s">
        <v>798</v>
      </c>
      <c r="H1179" s="20" t="s">
        <v>790</v>
      </c>
      <c r="I1179" s="20" t="s">
        <v>790</v>
      </c>
      <c r="J1179" s="20" t="s">
        <v>787</v>
      </c>
      <c r="K1179" s="16" t="str">
        <f>IF(Tabela813[[#This Row],[C]]&lt;&gt;"",IF(Tabela813[[#This Row],[RED]]&lt;&gt;"",(Tabela813[[#This Row],[RED]] &amp; "."),"") &amp; CONCATENATE(Tabela813[[#This Row],[C]],".",Tabela813[[#This Row],[O]],".",Tabela813[[#This Row],[E]],".",Tabela813[[#This Row],[D1]],".",Tabela813[[#This Row],[D2]],".",Tabela813[[#This Row],[D3]],".",Tabela813[[#This Row],[T]],".",Tabela813[[#This Row],[D4]]),"")</f>
        <v>1.9.1.1.06.2.2.00</v>
      </c>
      <c r="L1179" s="21" t="s">
        <v>4293</v>
      </c>
      <c r="M1179" s="16" t="str">
        <f t="shared" si="18"/>
        <v>A</v>
      </c>
      <c r="N1179" s="16">
        <f>IF(VALUE(Tabela813[[#This Row],[RED]]) &gt; 0,1,0) + IF(VALUE(J1179)&gt;0,8,IF(VALUE(I1179)&gt;0,7,IF(VALUE(H1179)&gt;0,6,IF(VALUE(G1179)&gt;0,5,IF(VALUE(F1179)&gt;0,4,IF(VALUE(E1179)&gt;0,3,IF(VALUE(D1179)&gt;0,2,1)))))))</f>
        <v>7</v>
      </c>
      <c r="O1179" s="20" t="s">
        <v>50</v>
      </c>
      <c r="P1179" s="1" t="s">
        <v>498</v>
      </c>
      <c r="Q1179" s="1"/>
      <c r="R1179" s="16"/>
      <c r="T1179" s="7" t="str">
        <f>Tabela813[[#This Row],[NR]]&amp;" - "&amp;Tabela813[[#This Row],[Especificação]]</f>
        <v>1.9.1.1.06.2.2.00 - Multas Judiciais por Danos Ambientais - Multas e Juros de Mora</v>
      </c>
      <c r="U1179" s="7" t="str">
        <f>Tabela813[[#This Row],[NR]]&amp; " - "&amp;Tabela813[[#This Row],[Especificação]]</f>
        <v>1.9.1.1.06.2.2.00 - Multas Judiciais por Danos Ambientais - Multas e Juros de Mora</v>
      </c>
    </row>
    <row r="1180" spans="1:21" ht="30">
      <c r="A1180" s="23"/>
      <c r="B1180" s="29"/>
      <c r="C1180" s="20" t="s">
        <v>781</v>
      </c>
      <c r="D1180" s="20" t="s">
        <v>793</v>
      </c>
      <c r="E1180" s="20" t="s">
        <v>781</v>
      </c>
      <c r="F1180" s="20" t="s">
        <v>781</v>
      </c>
      <c r="G1180" s="20" t="s">
        <v>798</v>
      </c>
      <c r="H1180" s="20" t="s">
        <v>790</v>
      </c>
      <c r="I1180" s="20" t="s">
        <v>782</v>
      </c>
      <c r="J1180" s="20" t="s">
        <v>787</v>
      </c>
      <c r="K1180" s="16" t="str">
        <f>IF(Tabela813[[#This Row],[C]]&lt;&gt;"",IF(Tabela813[[#This Row],[RED]]&lt;&gt;"",(Tabela813[[#This Row],[RED]] &amp; "."),"") &amp; CONCATENATE(Tabela813[[#This Row],[C]],".",Tabela813[[#This Row],[O]],".",Tabela813[[#This Row],[E]],".",Tabela813[[#This Row],[D1]],".",Tabela813[[#This Row],[D2]],".",Tabela813[[#This Row],[D3]],".",Tabela813[[#This Row],[T]],".",Tabela813[[#This Row],[D4]]),"")</f>
        <v>1.9.1.1.06.2.3.00</v>
      </c>
      <c r="L1180" s="21" t="s">
        <v>4294</v>
      </c>
      <c r="M1180" s="16" t="str">
        <f t="shared" si="18"/>
        <v>A</v>
      </c>
      <c r="N1180" s="16">
        <f>IF(VALUE(Tabela813[[#This Row],[RED]]) &gt; 0,1,0) + IF(VALUE(J1180)&gt;0,8,IF(VALUE(I1180)&gt;0,7,IF(VALUE(H1180)&gt;0,6,IF(VALUE(G1180)&gt;0,5,IF(VALUE(F1180)&gt;0,4,IF(VALUE(E1180)&gt;0,3,IF(VALUE(D1180)&gt;0,2,1)))))))</f>
        <v>7</v>
      </c>
      <c r="O1180" s="20" t="s">
        <v>50</v>
      </c>
      <c r="P1180" s="1" t="s">
        <v>498</v>
      </c>
      <c r="Q1180" s="1"/>
      <c r="R1180" s="16"/>
      <c r="T1180" s="7" t="str">
        <f>Tabela813[[#This Row],[NR]]&amp;" - "&amp;Tabela813[[#This Row],[Especificação]]</f>
        <v>1.9.1.1.06.2.3.00 - Multas Judiciais por Danos Ambientais - Dívida Ativa</v>
      </c>
      <c r="U1180" s="7" t="str">
        <f>Tabela813[[#This Row],[NR]]&amp; " - "&amp;Tabela813[[#This Row],[Especificação]]</f>
        <v>1.9.1.1.06.2.3.00 - Multas Judiciais por Danos Ambientais - Dívida Ativa</v>
      </c>
    </row>
    <row r="1181" spans="1:21" ht="30">
      <c r="A1181" s="23"/>
      <c r="B1181" s="29"/>
      <c r="C1181" s="20" t="s">
        <v>781</v>
      </c>
      <c r="D1181" s="20" t="s">
        <v>793</v>
      </c>
      <c r="E1181" s="20" t="s">
        <v>781</v>
      </c>
      <c r="F1181" s="20" t="s">
        <v>781</v>
      </c>
      <c r="G1181" s="20" t="s">
        <v>798</v>
      </c>
      <c r="H1181" s="20" t="s">
        <v>790</v>
      </c>
      <c r="I1181" s="20" t="s">
        <v>791</v>
      </c>
      <c r="J1181" s="20" t="s">
        <v>787</v>
      </c>
      <c r="K1181" s="16" t="str">
        <f>IF(Tabela813[[#This Row],[C]]&lt;&gt;"",IF(Tabela813[[#This Row],[RED]]&lt;&gt;"",(Tabela813[[#This Row],[RED]] &amp; "."),"") &amp; CONCATENATE(Tabela813[[#This Row],[C]],".",Tabela813[[#This Row],[O]],".",Tabela813[[#This Row],[E]],".",Tabela813[[#This Row],[D1]],".",Tabela813[[#This Row],[D2]],".",Tabela813[[#This Row],[D3]],".",Tabela813[[#This Row],[T]],".",Tabela813[[#This Row],[D4]]),"")</f>
        <v>1.9.1.1.06.2.4.00</v>
      </c>
      <c r="L1181" s="21" t="s">
        <v>4295</v>
      </c>
      <c r="M1181" s="16" t="str">
        <f t="shared" si="18"/>
        <v>A</v>
      </c>
      <c r="N1181" s="16">
        <f>IF(VALUE(Tabela813[[#This Row],[RED]]) &gt; 0,1,0) + IF(VALUE(J1181)&gt;0,8,IF(VALUE(I1181)&gt;0,7,IF(VALUE(H1181)&gt;0,6,IF(VALUE(G1181)&gt;0,5,IF(VALUE(F1181)&gt;0,4,IF(VALUE(E1181)&gt;0,3,IF(VALUE(D1181)&gt;0,2,1)))))))</f>
        <v>7</v>
      </c>
      <c r="O1181" s="20" t="s">
        <v>50</v>
      </c>
      <c r="P1181" s="1" t="s">
        <v>498</v>
      </c>
      <c r="Q1181" s="1"/>
      <c r="R1181" s="16"/>
      <c r="T1181" s="7" t="str">
        <f>Tabela813[[#This Row],[NR]]&amp;" - "&amp;Tabela813[[#This Row],[Especificação]]</f>
        <v>1.9.1.1.06.2.4.00 - Multas Judiciais por Danos Ambientais - Dívida Ativa - Multas e Juros de Mora da Dívida Ativa</v>
      </c>
      <c r="U1181" s="7" t="str">
        <f>Tabela813[[#This Row],[NR]]&amp; " - "&amp;Tabela813[[#This Row],[Especificação]]</f>
        <v>1.9.1.1.06.2.4.00 - Multas Judiciais por Danos Ambientais - Dívida Ativa - Multas e Juros de Mora da Dívida Ativa</v>
      </c>
    </row>
    <row r="1182" spans="1:21" ht="30">
      <c r="A1182" s="23"/>
      <c r="B1182" s="29"/>
      <c r="C1182" s="20" t="s">
        <v>781</v>
      </c>
      <c r="D1182" s="20" t="s">
        <v>793</v>
      </c>
      <c r="E1182" s="20" t="s">
        <v>781</v>
      </c>
      <c r="F1182" s="20" t="s">
        <v>781</v>
      </c>
      <c r="G1182" s="20" t="s">
        <v>798</v>
      </c>
      <c r="H1182" s="20" t="s">
        <v>790</v>
      </c>
      <c r="I1182" s="20" t="s">
        <v>792</v>
      </c>
      <c r="J1182" s="20" t="s">
        <v>787</v>
      </c>
      <c r="K1182" s="16" t="str">
        <f>IF(Tabela813[[#This Row],[C]]&lt;&gt;"",IF(Tabela813[[#This Row],[RED]]&lt;&gt;"",(Tabela813[[#This Row],[RED]] &amp; "."),"") &amp; CONCATENATE(Tabela813[[#This Row],[C]],".",Tabela813[[#This Row],[O]],".",Tabela813[[#This Row],[E]],".",Tabela813[[#This Row],[D1]],".",Tabela813[[#This Row],[D2]],".",Tabela813[[#This Row],[D3]],".",Tabela813[[#This Row],[T]],".",Tabela813[[#This Row],[D4]]),"")</f>
        <v>1.9.1.1.06.2.5.00</v>
      </c>
      <c r="L1182" s="21" t="s">
        <v>4296</v>
      </c>
      <c r="M1182" s="16" t="str">
        <f t="shared" si="18"/>
        <v>A</v>
      </c>
      <c r="N1182" s="16">
        <f>IF(VALUE(Tabela813[[#This Row],[RED]]) &gt; 0,1,0) + IF(VALUE(J1182)&gt;0,8,IF(VALUE(I1182)&gt;0,7,IF(VALUE(H1182)&gt;0,6,IF(VALUE(G1182)&gt;0,5,IF(VALUE(F1182)&gt;0,4,IF(VALUE(E1182)&gt;0,3,IF(VALUE(D1182)&gt;0,2,1)))))))</f>
        <v>7</v>
      </c>
      <c r="O1182" s="20" t="s">
        <v>50</v>
      </c>
      <c r="P1182" s="1" t="s">
        <v>498</v>
      </c>
      <c r="Q1182" s="1"/>
      <c r="R1182" s="16"/>
      <c r="T1182" s="7" t="str">
        <f>Tabela813[[#This Row],[NR]]&amp;" - "&amp;Tabela813[[#This Row],[Especificação]]</f>
        <v>1.9.1.1.06.2.5.00 - Multas Judiciais por Danos Ambientais - Multas</v>
      </c>
      <c r="U1182" s="7" t="str">
        <f>Tabela813[[#This Row],[NR]]&amp; " - "&amp;Tabela813[[#This Row],[Especificação]]</f>
        <v>1.9.1.1.06.2.5.00 - Multas Judiciais por Danos Ambientais - Multas</v>
      </c>
    </row>
    <row r="1183" spans="1:21" ht="30">
      <c r="A1183" s="23"/>
      <c r="B1183" s="29"/>
      <c r="C1183" s="20" t="s">
        <v>781</v>
      </c>
      <c r="D1183" s="20" t="s">
        <v>793</v>
      </c>
      <c r="E1183" s="20" t="s">
        <v>781</v>
      </c>
      <c r="F1183" s="20" t="s">
        <v>781</v>
      </c>
      <c r="G1183" s="20" t="s">
        <v>798</v>
      </c>
      <c r="H1183" s="20" t="s">
        <v>790</v>
      </c>
      <c r="I1183" s="20" t="s">
        <v>786</v>
      </c>
      <c r="J1183" s="20" t="s">
        <v>787</v>
      </c>
      <c r="K1183" s="16" t="str">
        <f>IF(Tabela813[[#This Row],[C]]&lt;&gt;"",IF(Tabela813[[#This Row],[RED]]&lt;&gt;"",(Tabela813[[#This Row],[RED]] &amp; "."),"") &amp; CONCATENATE(Tabela813[[#This Row],[C]],".",Tabela813[[#This Row],[O]],".",Tabela813[[#This Row],[E]],".",Tabela813[[#This Row],[D1]],".",Tabela813[[#This Row],[D2]],".",Tabela813[[#This Row],[D3]],".",Tabela813[[#This Row],[T]],".",Tabela813[[#This Row],[D4]]),"")</f>
        <v>1.9.1.1.06.2.6.00</v>
      </c>
      <c r="L1183" s="21" t="s">
        <v>4297</v>
      </c>
      <c r="M1183" s="16" t="str">
        <f t="shared" si="18"/>
        <v>A</v>
      </c>
      <c r="N1183" s="16">
        <f>IF(VALUE(Tabela813[[#This Row],[RED]]) &gt; 0,1,0) + IF(VALUE(J1183)&gt;0,8,IF(VALUE(I1183)&gt;0,7,IF(VALUE(H1183)&gt;0,6,IF(VALUE(G1183)&gt;0,5,IF(VALUE(F1183)&gt;0,4,IF(VALUE(E1183)&gt;0,3,IF(VALUE(D1183)&gt;0,2,1)))))))</f>
        <v>7</v>
      </c>
      <c r="O1183" s="20" t="s">
        <v>50</v>
      </c>
      <c r="P1183" s="1" t="s">
        <v>498</v>
      </c>
      <c r="Q1183" s="1"/>
      <c r="R1183" s="16"/>
      <c r="T1183" s="7" t="str">
        <f>Tabela813[[#This Row],[NR]]&amp;" - "&amp;Tabela813[[#This Row],[Especificação]]</f>
        <v>1.9.1.1.06.2.6.00 - Multas Judiciais por Danos Ambientais - Juros de Mora</v>
      </c>
      <c r="U1183" s="7" t="str">
        <f>Tabela813[[#This Row],[NR]]&amp; " - "&amp;Tabela813[[#This Row],[Especificação]]</f>
        <v>1.9.1.1.06.2.6.00 - Multas Judiciais por Danos Ambientais - Juros de Mora</v>
      </c>
    </row>
    <row r="1184" spans="1:21" ht="30">
      <c r="A1184" s="23"/>
      <c r="B1184" s="29"/>
      <c r="C1184" s="20" t="s">
        <v>781</v>
      </c>
      <c r="D1184" s="20" t="s">
        <v>793</v>
      </c>
      <c r="E1184" s="20" t="s">
        <v>781</v>
      </c>
      <c r="F1184" s="20" t="s">
        <v>781</v>
      </c>
      <c r="G1184" s="20" t="s">
        <v>798</v>
      </c>
      <c r="H1184" s="20" t="s">
        <v>790</v>
      </c>
      <c r="I1184" s="20" t="s">
        <v>788</v>
      </c>
      <c r="J1184" s="20" t="s">
        <v>787</v>
      </c>
      <c r="K1184" s="16" t="str">
        <f>IF(Tabela813[[#This Row],[C]]&lt;&gt;"",IF(Tabela813[[#This Row],[RED]]&lt;&gt;"",(Tabela813[[#This Row],[RED]] &amp; "."),"") &amp; CONCATENATE(Tabela813[[#This Row],[C]],".",Tabela813[[#This Row],[O]],".",Tabela813[[#This Row],[E]],".",Tabela813[[#This Row],[D1]],".",Tabela813[[#This Row],[D2]],".",Tabela813[[#This Row],[D3]],".",Tabela813[[#This Row],[T]],".",Tabela813[[#This Row],[D4]]),"")</f>
        <v>1.9.1.1.06.2.7.00</v>
      </c>
      <c r="L1184" s="21" t="s">
        <v>4298</v>
      </c>
      <c r="M1184" s="16" t="str">
        <f t="shared" si="18"/>
        <v>A</v>
      </c>
      <c r="N1184" s="16">
        <f>IF(VALUE(Tabela813[[#This Row],[RED]]) &gt; 0,1,0) + IF(VALUE(J1184)&gt;0,8,IF(VALUE(I1184)&gt;0,7,IF(VALUE(H1184)&gt;0,6,IF(VALUE(G1184)&gt;0,5,IF(VALUE(F1184)&gt;0,4,IF(VALUE(E1184)&gt;0,3,IF(VALUE(D1184)&gt;0,2,1)))))))</f>
        <v>7</v>
      </c>
      <c r="O1184" s="20" t="s">
        <v>50</v>
      </c>
      <c r="P1184" s="1" t="s">
        <v>498</v>
      </c>
      <c r="Q1184" s="1"/>
      <c r="R1184" s="16"/>
      <c r="T1184" s="7" t="str">
        <f>Tabela813[[#This Row],[NR]]&amp;" - "&amp;Tabela813[[#This Row],[Especificação]]</f>
        <v>1.9.1.1.06.2.7.00 - Multas Judiciais por Danos Ambientais - Dívida Ativa - Multas da Dívida Ativa</v>
      </c>
      <c r="U1184" s="7" t="str">
        <f>Tabela813[[#This Row],[NR]]&amp; " - "&amp;Tabela813[[#This Row],[Especificação]]</f>
        <v>1.9.1.1.06.2.7.00 - Multas Judiciais por Danos Ambientais - Dívida Ativa - Multas da Dívida Ativa</v>
      </c>
    </row>
    <row r="1185" spans="1:21" ht="30">
      <c r="A1185" s="23"/>
      <c r="B1185" s="29"/>
      <c r="C1185" s="20" t="s">
        <v>781</v>
      </c>
      <c r="D1185" s="20" t="s">
        <v>793</v>
      </c>
      <c r="E1185" s="20" t="s">
        <v>781</v>
      </c>
      <c r="F1185" s="20" t="s">
        <v>781</v>
      </c>
      <c r="G1185" s="20" t="s">
        <v>798</v>
      </c>
      <c r="H1185" s="20" t="s">
        <v>790</v>
      </c>
      <c r="I1185" s="20" t="s">
        <v>789</v>
      </c>
      <c r="J1185" s="20" t="s">
        <v>787</v>
      </c>
      <c r="K1185" s="16" t="str">
        <f>IF(Tabela813[[#This Row],[C]]&lt;&gt;"",IF(Tabela813[[#This Row],[RED]]&lt;&gt;"",(Tabela813[[#This Row],[RED]] &amp; "."),"") &amp; CONCATENATE(Tabela813[[#This Row],[C]],".",Tabela813[[#This Row],[O]],".",Tabela813[[#This Row],[E]],".",Tabela813[[#This Row],[D1]],".",Tabela813[[#This Row],[D2]],".",Tabela813[[#This Row],[D3]],".",Tabela813[[#This Row],[T]],".",Tabela813[[#This Row],[D4]]),"")</f>
        <v>1.9.1.1.06.2.8.00</v>
      </c>
      <c r="L1185" s="21" t="s">
        <v>4299</v>
      </c>
      <c r="M1185" s="16" t="str">
        <f t="shared" si="18"/>
        <v>A</v>
      </c>
      <c r="N1185" s="16">
        <f>IF(VALUE(Tabela813[[#This Row],[RED]]) &gt; 0,1,0) + IF(VALUE(J1185)&gt;0,8,IF(VALUE(I1185)&gt;0,7,IF(VALUE(H1185)&gt;0,6,IF(VALUE(G1185)&gt;0,5,IF(VALUE(F1185)&gt;0,4,IF(VALUE(E1185)&gt;0,3,IF(VALUE(D1185)&gt;0,2,1)))))))</f>
        <v>7</v>
      </c>
      <c r="O1185" s="20" t="s">
        <v>50</v>
      </c>
      <c r="P1185" s="1" t="s">
        <v>498</v>
      </c>
      <c r="Q1185" s="1"/>
      <c r="R1185" s="16"/>
      <c r="T1185" s="7" t="str">
        <f>Tabela813[[#This Row],[NR]]&amp;" - "&amp;Tabela813[[#This Row],[Especificação]]</f>
        <v>1.9.1.1.06.2.8.00 - Multas Judiciais por Danos Ambientais - Juros de Mora da Dívida Ativa</v>
      </c>
      <c r="U1185" s="7" t="str">
        <f>Tabela813[[#This Row],[NR]]&amp; " - "&amp;Tabela813[[#This Row],[Especificação]]</f>
        <v>1.9.1.1.06.2.8.00 - Multas Judiciais por Danos Ambientais - Juros de Mora da Dívida Ativa</v>
      </c>
    </row>
    <row r="1186" spans="1:21">
      <c r="A1186" s="23"/>
      <c r="B1186" s="29"/>
      <c r="C1186" s="20" t="s">
        <v>781</v>
      </c>
      <c r="D1186" s="20" t="s">
        <v>793</v>
      </c>
      <c r="E1186" s="20" t="s">
        <v>781</v>
      </c>
      <c r="F1186" s="20" t="s">
        <v>781</v>
      </c>
      <c r="G1186" s="20" t="s">
        <v>799</v>
      </c>
      <c r="H1186" s="20" t="s">
        <v>784</v>
      </c>
      <c r="I1186" s="20" t="s">
        <v>784</v>
      </c>
      <c r="J1186" s="20" t="s">
        <v>787</v>
      </c>
      <c r="K1186" s="16" t="str">
        <f>IF(Tabela813[[#This Row],[C]]&lt;&gt;"",IF(Tabela813[[#This Row],[RED]]&lt;&gt;"",(Tabela813[[#This Row],[RED]] &amp; "."),"") &amp; CONCATENATE(Tabela813[[#This Row],[C]],".",Tabela813[[#This Row],[O]],".",Tabela813[[#This Row],[E]],".",Tabela813[[#This Row],[D1]],".",Tabela813[[#This Row],[D2]],".",Tabela813[[#This Row],[D3]],".",Tabela813[[#This Row],[T]],".",Tabela813[[#This Row],[D4]]),"")</f>
        <v>1.9.1.1.07.0.0.00</v>
      </c>
      <c r="L1186" s="21" t="s">
        <v>2581</v>
      </c>
      <c r="M1186" s="16" t="str">
        <f t="shared" si="18"/>
        <v>S</v>
      </c>
      <c r="N1186" s="16">
        <f>IF(VALUE(Tabela813[[#This Row],[RED]]) &gt; 0,1,0) + IF(VALUE(J1186)&gt;0,8,IF(VALUE(I1186)&gt;0,7,IF(VALUE(H1186)&gt;0,6,IF(VALUE(G1186)&gt;0,5,IF(VALUE(F1186)&gt;0,4,IF(VALUE(E1186)&gt;0,3,IF(VALUE(D1186)&gt;0,2,1)))))))</f>
        <v>5</v>
      </c>
      <c r="O1186" s="20" t="s">
        <v>50</v>
      </c>
      <c r="P1186" s="1" t="s">
        <v>499</v>
      </c>
      <c r="Q1186" s="1"/>
      <c r="R1186" s="16"/>
      <c r="T1186" s="7" t="str">
        <f>Tabela813[[#This Row],[NR]]&amp;" - "&amp;Tabela813[[#This Row],[Especificação]]</f>
        <v>1.9.1.1.07.0.0.00 - Multas Aplicadas Pelos Tribunais de Contas</v>
      </c>
      <c r="U1186" s="7" t="str">
        <f>Tabela813[[#This Row],[NR]]&amp; " - "&amp;Tabela813[[#This Row],[Especificação]]</f>
        <v>1.9.1.1.07.0.0.00 - Multas Aplicadas Pelos Tribunais de Contas</v>
      </c>
    </row>
    <row r="1187" spans="1:21">
      <c r="A1187" s="23"/>
      <c r="B1187" s="29"/>
      <c r="C1187" s="20" t="s">
        <v>781</v>
      </c>
      <c r="D1187" s="20" t="s">
        <v>793</v>
      </c>
      <c r="E1187" s="20" t="s">
        <v>781</v>
      </c>
      <c r="F1187" s="20" t="s">
        <v>781</v>
      </c>
      <c r="G1187" s="20" t="s">
        <v>799</v>
      </c>
      <c r="H1187" s="20" t="s">
        <v>784</v>
      </c>
      <c r="I1187" s="20" t="s">
        <v>781</v>
      </c>
      <c r="J1187" s="20" t="s">
        <v>787</v>
      </c>
      <c r="K1187" s="16" t="str">
        <f>IF(Tabela813[[#This Row],[C]]&lt;&gt;"",IF(Tabela813[[#This Row],[RED]]&lt;&gt;"",(Tabela813[[#This Row],[RED]] &amp; "."),"") &amp; CONCATENATE(Tabela813[[#This Row],[C]],".",Tabela813[[#This Row],[O]],".",Tabela813[[#This Row],[E]],".",Tabela813[[#This Row],[D1]],".",Tabela813[[#This Row],[D2]],".",Tabela813[[#This Row],[D3]],".",Tabela813[[#This Row],[T]],".",Tabela813[[#This Row],[D4]]),"")</f>
        <v>1.9.1.1.07.0.1.00</v>
      </c>
      <c r="L1187" s="21" t="s">
        <v>4300</v>
      </c>
      <c r="M1187" s="16" t="str">
        <f t="shared" si="18"/>
        <v>A</v>
      </c>
      <c r="N1187" s="16">
        <f>IF(VALUE(Tabela813[[#This Row],[RED]]) &gt; 0,1,0) + IF(VALUE(J1187)&gt;0,8,IF(VALUE(I1187)&gt;0,7,IF(VALUE(H1187)&gt;0,6,IF(VALUE(G1187)&gt;0,5,IF(VALUE(F1187)&gt;0,4,IF(VALUE(E1187)&gt;0,3,IF(VALUE(D1187)&gt;0,2,1)))))))</f>
        <v>7</v>
      </c>
      <c r="O1187" s="20" t="s">
        <v>50</v>
      </c>
      <c r="P1187" s="1" t="s">
        <v>499</v>
      </c>
      <c r="Q1187" s="1"/>
      <c r="R1187" s="16"/>
      <c r="T1187" s="7" t="str">
        <f>Tabela813[[#This Row],[NR]]&amp;" - "&amp;Tabela813[[#This Row],[Especificação]]</f>
        <v>1.9.1.1.07.0.1.00 - Multas Aplicadas Pelos Tribunais de Contas - Principal</v>
      </c>
      <c r="U1187" s="7" t="str">
        <f>Tabela813[[#This Row],[NR]]&amp; " - "&amp;Tabela813[[#This Row],[Especificação]]</f>
        <v>1.9.1.1.07.0.1.00 - Multas Aplicadas Pelos Tribunais de Contas - Principal</v>
      </c>
    </row>
    <row r="1188" spans="1:21">
      <c r="A1188" s="23"/>
      <c r="B1188" s="29"/>
      <c r="C1188" s="20" t="s">
        <v>781</v>
      </c>
      <c r="D1188" s="20" t="s">
        <v>793</v>
      </c>
      <c r="E1188" s="20" t="s">
        <v>781</v>
      </c>
      <c r="F1188" s="20" t="s">
        <v>781</v>
      </c>
      <c r="G1188" s="20" t="s">
        <v>799</v>
      </c>
      <c r="H1188" s="20" t="s">
        <v>784</v>
      </c>
      <c r="I1188" s="20" t="s">
        <v>790</v>
      </c>
      <c r="J1188" s="20" t="s">
        <v>787</v>
      </c>
      <c r="K1188" s="16" t="str">
        <f>IF(Tabela813[[#This Row],[C]]&lt;&gt;"",IF(Tabela813[[#This Row],[RED]]&lt;&gt;"",(Tabela813[[#This Row],[RED]] &amp; "."),"") &amp; CONCATENATE(Tabela813[[#This Row],[C]],".",Tabela813[[#This Row],[O]],".",Tabela813[[#This Row],[E]],".",Tabela813[[#This Row],[D1]],".",Tabela813[[#This Row],[D2]],".",Tabela813[[#This Row],[D3]],".",Tabela813[[#This Row],[T]],".",Tabela813[[#This Row],[D4]]),"")</f>
        <v>1.9.1.1.07.0.2.00</v>
      </c>
      <c r="L1188" s="21" t="s">
        <v>4301</v>
      </c>
      <c r="M1188" s="16" t="str">
        <f t="shared" si="18"/>
        <v>A</v>
      </c>
      <c r="N1188" s="16">
        <f>IF(VALUE(Tabela813[[#This Row],[RED]]) &gt; 0,1,0) + IF(VALUE(J1188)&gt;0,8,IF(VALUE(I1188)&gt;0,7,IF(VALUE(H1188)&gt;0,6,IF(VALUE(G1188)&gt;0,5,IF(VALUE(F1188)&gt;0,4,IF(VALUE(E1188)&gt;0,3,IF(VALUE(D1188)&gt;0,2,1)))))))</f>
        <v>7</v>
      </c>
      <c r="O1188" s="20" t="s">
        <v>50</v>
      </c>
      <c r="P1188" s="1" t="s">
        <v>499</v>
      </c>
      <c r="Q1188" s="1"/>
      <c r="R1188" s="16"/>
      <c r="T1188" s="7" t="str">
        <f>Tabela813[[#This Row],[NR]]&amp;" - "&amp;Tabela813[[#This Row],[Especificação]]</f>
        <v>1.9.1.1.07.0.2.00 - Multas Aplicadas Pelos Tribunais de Contas - Multas e Juros de Mora</v>
      </c>
      <c r="U1188" s="7" t="str">
        <f>Tabela813[[#This Row],[NR]]&amp; " - "&amp;Tabela813[[#This Row],[Especificação]]</f>
        <v>1.9.1.1.07.0.2.00 - Multas Aplicadas Pelos Tribunais de Contas - Multas e Juros de Mora</v>
      </c>
    </row>
    <row r="1189" spans="1:21">
      <c r="A1189" s="23"/>
      <c r="B1189" s="29"/>
      <c r="C1189" s="20" t="s">
        <v>781</v>
      </c>
      <c r="D1189" s="20" t="s">
        <v>793</v>
      </c>
      <c r="E1189" s="20" t="s">
        <v>781</v>
      </c>
      <c r="F1189" s="20" t="s">
        <v>781</v>
      </c>
      <c r="G1189" s="20" t="s">
        <v>799</v>
      </c>
      <c r="H1189" s="20" t="s">
        <v>784</v>
      </c>
      <c r="I1189" s="20" t="s">
        <v>782</v>
      </c>
      <c r="J1189" s="20" t="s">
        <v>787</v>
      </c>
      <c r="K1189" s="16" t="str">
        <f>IF(Tabela813[[#This Row],[C]]&lt;&gt;"",IF(Tabela813[[#This Row],[RED]]&lt;&gt;"",(Tabela813[[#This Row],[RED]] &amp; "."),"") &amp; CONCATENATE(Tabela813[[#This Row],[C]],".",Tabela813[[#This Row],[O]],".",Tabela813[[#This Row],[E]],".",Tabela813[[#This Row],[D1]],".",Tabela813[[#This Row],[D2]],".",Tabela813[[#This Row],[D3]],".",Tabela813[[#This Row],[T]],".",Tabela813[[#This Row],[D4]]),"")</f>
        <v>1.9.1.1.07.0.3.00</v>
      </c>
      <c r="L1189" s="21" t="s">
        <v>4302</v>
      </c>
      <c r="M1189" s="16" t="str">
        <f t="shared" si="18"/>
        <v>A</v>
      </c>
      <c r="N1189" s="16">
        <f>IF(VALUE(Tabela813[[#This Row],[RED]]) &gt; 0,1,0) + IF(VALUE(J1189)&gt;0,8,IF(VALUE(I1189)&gt;0,7,IF(VALUE(H1189)&gt;0,6,IF(VALUE(G1189)&gt;0,5,IF(VALUE(F1189)&gt;0,4,IF(VALUE(E1189)&gt;0,3,IF(VALUE(D1189)&gt;0,2,1)))))))</f>
        <v>7</v>
      </c>
      <c r="O1189" s="20" t="s">
        <v>50</v>
      </c>
      <c r="P1189" s="1" t="s">
        <v>499</v>
      </c>
      <c r="Q1189" s="1"/>
      <c r="R1189" s="16"/>
      <c r="T1189" s="7" t="str">
        <f>Tabela813[[#This Row],[NR]]&amp;" - "&amp;Tabela813[[#This Row],[Especificação]]</f>
        <v>1.9.1.1.07.0.3.00 - Multas Aplicadas Pelos Tribunais de Contas - Dívida Ativa</v>
      </c>
      <c r="U1189" s="7" t="str">
        <f>Tabela813[[#This Row],[NR]]&amp; " - "&amp;Tabela813[[#This Row],[Especificação]]</f>
        <v>1.9.1.1.07.0.3.00 - Multas Aplicadas Pelos Tribunais de Contas - Dívida Ativa</v>
      </c>
    </row>
    <row r="1190" spans="1:21" ht="30">
      <c r="A1190" s="23"/>
      <c r="B1190" s="29"/>
      <c r="C1190" s="20" t="s">
        <v>781</v>
      </c>
      <c r="D1190" s="20" t="s">
        <v>793</v>
      </c>
      <c r="E1190" s="20" t="s">
        <v>781</v>
      </c>
      <c r="F1190" s="20" t="s">
        <v>781</v>
      </c>
      <c r="G1190" s="20" t="s">
        <v>799</v>
      </c>
      <c r="H1190" s="20" t="s">
        <v>784</v>
      </c>
      <c r="I1190" s="20" t="s">
        <v>791</v>
      </c>
      <c r="J1190" s="20" t="s">
        <v>787</v>
      </c>
      <c r="K1190" s="16" t="str">
        <f>IF(Tabela813[[#This Row],[C]]&lt;&gt;"",IF(Tabela813[[#This Row],[RED]]&lt;&gt;"",(Tabela813[[#This Row],[RED]] &amp; "."),"") &amp; CONCATENATE(Tabela813[[#This Row],[C]],".",Tabela813[[#This Row],[O]],".",Tabela813[[#This Row],[E]],".",Tabela813[[#This Row],[D1]],".",Tabela813[[#This Row],[D2]],".",Tabela813[[#This Row],[D3]],".",Tabela813[[#This Row],[T]],".",Tabela813[[#This Row],[D4]]),"")</f>
        <v>1.9.1.1.07.0.4.00</v>
      </c>
      <c r="L1190" s="21" t="s">
        <v>4303</v>
      </c>
      <c r="M1190" s="16" t="str">
        <f t="shared" si="18"/>
        <v>A</v>
      </c>
      <c r="N1190" s="16">
        <f>IF(VALUE(Tabela813[[#This Row],[RED]]) &gt; 0,1,0) + IF(VALUE(J1190)&gt;0,8,IF(VALUE(I1190)&gt;0,7,IF(VALUE(H1190)&gt;0,6,IF(VALUE(G1190)&gt;0,5,IF(VALUE(F1190)&gt;0,4,IF(VALUE(E1190)&gt;0,3,IF(VALUE(D1190)&gt;0,2,1)))))))</f>
        <v>7</v>
      </c>
      <c r="O1190" s="20" t="s">
        <v>50</v>
      </c>
      <c r="P1190" s="1" t="s">
        <v>499</v>
      </c>
      <c r="Q1190" s="1"/>
      <c r="R1190" s="16"/>
      <c r="T1190" s="7" t="str">
        <f>Tabela813[[#This Row],[NR]]&amp;" - "&amp;Tabela813[[#This Row],[Especificação]]</f>
        <v>1.9.1.1.07.0.4.00 - Multas Aplicadas Pelos Tribunais de Contas - Dívida Ativa - Multas e Juros de Mora da Dívida Ativa</v>
      </c>
      <c r="U1190" s="7" t="str">
        <f>Tabela813[[#This Row],[NR]]&amp; " - "&amp;Tabela813[[#This Row],[Especificação]]</f>
        <v>1.9.1.1.07.0.4.00 - Multas Aplicadas Pelos Tribunais de Contas - Dívida Ativa - Multas e Juros de Mora da Dívida Ativa</v>
      </c>
    </row>
    <row r="1191" spans="1:21">
      <c r="A1191" s="23"/>
      <c r="B1191" s="29"/>
      <c r="C1191" s="20" t="s">
        <v>781</v>
      </c>
      <c r="D1191" s="20" t="s">
        <v>793</v>
      </c>
      <c r="E1191" s="20" t="s">
        <v>781</v>
      </c>
      <c r="F1191" s="20" t="s">
        <v>781</v>
      </c>
      <c r="G1191" s="20" t="s">
        <v>799</v>
      </c>
      <c r="H1191" s="20" t="s">
        <v>784</v>
      </c>
      <c r="I1191" s="20" t="s">
        <v>792</v>
      </c>
      <c r="J1191" s="20" t="s">
        <v>787</v>
      </c>
      <c r="K1191" s="16" t="str">
        <f>IF(Tabela813[[#This Row],[C]]&lt;&gt;"",IF(Tabela813[[#This Row],[RED]]&lt;&gt;"",(Tabela813[[#This Row],[RED]] &amp; "."),"") &amp; CONCATENATE(Tabela813[[#This Row],[C]],".",Tabela813[[#This Row],[O]],".",Tabela813[[#This Row],[E]],".",Tabela813[[#This Row],[D1]],".",Tabela813[[#This Row],[D2]],".",Tabela813[[#This Row],[D3]],".",Tabela813[[#This Row],[T]],".",Tabela813[[#This Row],[D4]]),"")</f>
        <v>1.9.1.1.07.0.5.00</v>
      </c>
      <c r="L1191" s="21" t="s">
        <v>4304</v>
      </c>
      <c r="M1191" s="16" t="str">
        <f t="shared" si="18"/>
        <v>A</v>
      </c>
      <c r="N1191" s="16">
        <f>IF(VALUE(Tabela813[[#This Row],[RED]]) &gt; 0,1,0) + IF(VALUE(J1191)&gt;0,8,IF(VALUE(I1191)&gt;0,7,IF(VALUE(H1191)&gt;0,6,IF(VALUE(G1191)&gt;0,5,IF(VALUE(F1191)&gt;0,4,IF(VALUE(E1191)&gt;0,3,IF(VALUE(D1191)&gt;0,2,1)))))))</f>
        <v>7</v>
      </c>
      <c r="O1191" s="20" t="s">
        <v>50</v>
      </c>
      <c r="P1191" s="1" t="s">
        <v>499</v>
      </c>
      <c r="Q1191" s="1"/>
      <c r="R1191" s="16"/>
      <c r="T1191" s="7" t="str">
        <f>Tabela813[[#This Row],[NR]]&amp;" - "&amp;Tabela813[[#This Row],[Especificação]]</f>
        <v>1.9.1.1.07.0.5.00 - Multas Aplicadas Pelos Tribunais de Contas - Multas</v>
      </c>
      <c r="U1191" s="7" t="str">
        <f>Tabela813[[#This Row],[NR]]&amp; " - "&amp;Tabela813[[#This Row],[Especificação]]</f>
        <v>1.9.1.1.07.0.5.00 - Multas Aplicadas Pelos Tribunais de Contas - Multas</v>
      </c>
    </row>
    <row r="1192" spans="1:21">
      <c r="A1192" s="23"/>
      <c r="B1192" s="29"/>
      <c r="C1192" s="20" t="s">
        <v>781</v>
      </c>
      <c r="D1192" s="20" t="s">
        <v>793</v>
      </c>
      <c r="E1192" s="20" t="s">
        <v>781</v>
      </c>
      <c r="F1192" s="20" t="s">
        <v>781</v>
      </c>
      <c r="G1192" s="20" t="s">
        <v>799</v>
      </c>
      <c r="H1192" s="20" t="s">
        <v>784</v>
      </c>
      <c r="I1192" s="20" t="s">
        <v>786</v>
      </c>
      <c r="J1192" s="20" t="s">
        <v>787</v>
      </c>
      <c r="K1192" s="16" t="str">
        <f>IF(Tabela813[[#This Row],[C]]&lt;&gt;"",IF(Tabela813[[#This Row],[RED]]&lt;&gt;"",(Tabela813[[#This Row],[RED]] &amp; "."),"") &amp; CONCATENATE(Tabela813[[#This Row],[C]],".",Tabela813[[#This Row],[O]],".",Tabela813[[#This Row],[E]],".",Tabela813[[#This Row],[D1]],".",Tabela813[[#This Row],[D2]],".",Tabela813[[#This Row],[D3]],".",Tabela813[[#This Row],[T]],".",Tabela813[[#This Row],[D4]]),"")</f>
        <v>1.9.1.1.07.0.6.00</v>
      </c>
      <c r="L1192" s="21" t="s">
        <v>4305</v>
      </c>
      <c r="M1192" s="16" t="str">
        <f t="shared" si="18"/>
        <v>A</v>
      </c>
      <c r="N1192" s="16">
        <f>IF(VALUE(Tabela813[[#This Row],[RED]]) &gt; 0,1,0) + IF(VALUE(J1192)&gt;0,8,IF(VALUE(I1192)&gt;0,7,IF(VALUE(H1192)&gt;0,6,IF(VALUE(G1192)&gt;0,5,IF(VALUE(F1192)&gt;0,4,IF(VALUE(E1192)&gt;0,3,IF(VALUE(D1192)&gt;0,2,1)))))))</f>
        <v>7</v>
      </c>
      <c r="O1192" s="20" t="s">
        <v>50</v>
      </c>
      <c r="P1192" s="1" t="s">
        <v>499</v>
      </c>
      <c r="Q1192" s="1"/>
      <c r="R1192" s="16"/>
      <c r="T1192" s="7" t="str">
        <f>Tabela813[[#This Row],[NR]]&amp;" - "&amp;Tabela813[[#This Row],[Especificação]]</f>
        <v>1.9.1.1.07.0.6.00 - Multas Aplicadas Pelos Tribunais de Contas - Juros de Mora</v>
      </c>
      <c r="U1192" s="7" t="str">
        <f>Tabela813[[#This Row],[NR]]&amp; " - "&amp;Tabela813[[#This Row],[Especificação]]</f>
        <v>1.9.1.1.07.0.6.00 - Multas Aplicadas Pelos Tribunais de Contas - Juros de Mora</v>
      </c>
    </row>
    <row r="1193" spans="1:21" ht="30">
      <c r="A1193" s="23"/>
      <c r="B1193" s="29"/>
      <c r="C1193" s="20" t="s">
        <v>781</v>
      </c>
      <c r="D1193" s="20" t="s">
        <v>793</v>
      </c>
      <c r="E1193" s="20" t="s">
        <v>781</v>
      </c>
      <c r="F1193" s="20" t="s">
        <v>781</v>
      </c>
      <c r="G1193" s="20" t="s">
        <v>799</v>
      </c>
      <c r="H1193" s="20" t="s">
        <v>784</v>
      </c>
      <c r="I1193" s="20" t="s">
        <v>788</v>
      </c>
      <c r="J1193" s="20" t="s">
        <v>787</v>
      </c>
      <c r="K1193" s="16" t="str">
        <f>IF(Tabela813[[#This Row],[C]]&lt;&gt;"",IF(Tabela813[[#This Row],[RED]]&lt;&gt;"",(Tabela813[[#This Row],[RED]] &amp; "."),"") &amp; CONCATENATE(Tabela813[[#This Row],[C]],".",Tabela813[[#This Row],[O]],".",Tabela813[[#This Row],[E]],".",Tabela813[[#This Row],[D1]],".",Tabela813[[#This Row],[D2]],".",Tabela813[[#This Row],[D3]],".",Tabela813[[#This Row],[T]],".",Tabela813[[#This Row],[D4]]),"")</f>
        <v>1.9.1.1.07.0.7.00</v>
      </c>
      <c r="L1193" s="21" t="s">
        <v>4306</v>
      </c>
      <c r="M1193" s="16" t="str">
        <f t="shared" si="18"/>
        <v>A</v>
      </c>
      <c r="N1193" s="16">
        <f>IF(VALUE(Tabela813[[#This Row],[RED]]) &gt; 0,1,0) + IF(VALUE(J1193)&gt;0,8,IF(VALUE(I1193)&gt;0,7,IF(VALUE(H1193)&gt;0,6,IF(VALUE(G1193)&gt;0,5,IF(VALUE(F1193)&gt;0,4,IF(VALUE(E1193)&gt;0,3,IF(VALUE(D1193)&gt;0,2,1)))))))</f>
        <v>7</v>
      </c>
      <c r="O1193" s="20" t="s">
        <v>50</v>
      </c>
      <c r="P1193" s="1" t="s">
        <v>499</v>
      </c>
      <c r="Q1193" s="1"/>
      <c r="R1193" s="16"/>
      <c r="T1193" s="7" t="str">
        <f>Tabela813[[#This Row],[NR]]&amp;" - "&amp;Tabela813[[#This Row],[Especificação]]</f>
        <v>1.9.1.1.07.0.7.00 - Multas Aplicadas Pelos Tribunais de Contas - Dívida Ativa - Multas da Dívida Ativa</v>
      </c>
      <c r="U1193" s="7" t="str">
        <f>Tabela813[[#This Row],[NR]]&amp; " - "&amp;Tabela813[[#This Row],[Especificação]]</f>
        <v>1.9.1.1.07.0.7.00 - Multas Aplicadas Pelos Tribunais de Contas - Dívida Ativa - Multas da Dívida Ativa</v>
      </c>
    </row>
    <row r="1194" spans="1:21">
      <c r="A1194" s="23"/>
      <c r="B1194" s="29"/>
      <c r="C1194" s="20" t="s">
        <v>781</v>
      </c>
      <c r="D1194" s="20" t="s">
        <v>793</v>
      </c>
      <c r="E1194" s="20" t="s">
        <v>781</v>
      </c>
      <c r="F1194" s="20" t="s">
        <v>781</v>
      </c>
      <c r="G1194" s="20" t="s">
        <v>799</v>
      </c>
      <c r="H1194" s="20" t="s">
        <v>784</v>
      </c>
      <c r="I1194" s="20" t="s">
        <v>789</v>
      </c>
      <c r="J1194" s="20" t="s">
        <v>787</v>
      </c>
      <c r="K1194" s="16" t="str">
        <f>IF(Tabela813[[#This Row],[C]]&lt;&gt;"",IF(Tabela813[[#This Row],[RED]]&lt;&gt;"",(Tabela813[[#This Row],[RED]] &amp; "."),"") &amp; CONCATENATE(Tabela813[[#This Row],[C]],".",Tabela813[[#This Row],[O]],".",Tabela813[[#This Row],[E]],".",Tabela813[[#This Row],[D1]],".",Tabela813[[#This Row],[D2]],".",Tabela813[[#This Row],[D3]],".",Tabela813[[#This Row],[T]],".",Tabela813[[#This Row],[D4]]),"")</f>
        <v>1.9.1.1.07.0.8.00</v>
      </c>
      <c r="L1194" s="21" t="s">
        <v>4307</v>
      </c>
      <c r="M1194" s="16" t="str">
        <f t="shared" si="18"/>
        <v>A</v>
      </c>
      <c r="N1194" s="16">
        <f>IF(VALUE(Tabela813[[#This Row],[RED]]) &gt; 0,1,0) + IF(VALUE(J1194)&gt;0,8,IF(VALUE(I1194)&gt;0,7,IF(VALUE(H1194)&gt;0,6,IF(VALUE(G1194)&gt;0,5,IF(VALUE(F1194)&gt;0,4,IF(VALUE(E1194)&gt;0,3,IF(VALUE(D1194)&gt;0,2,1)))))))</f>
        <v>7</v>
      </c>
      <c r="O1194" s="20" t="s">
        <v>50</v>
      </c>
      <c r="P1194" s="1" t="s">
        <v>499</v>
      </c>
      <c r="Q1194" s="1"/>
      <c r="R1194" s="16"/>
      <c r="T1194" s="7" t="str">
        <f>Tabela813[[#This Row],[NR]]&amp;" - "&amp;Tabela813[[#This Row],[Especificação]]</f>
        <v>1.9.1.1.07.0.8.00 - Multas Aplicadas Pelos Tribunais de Contas - Juros de Mora da Dívida Ativa</v>
      </c>
      <c r="U1194" s="7" t="str">
        <f>Tabela813[[#This Row],[NR]]&amp; " - "&amp;Tabela813[[#This Row],[Especificação]]</f>
        <v>1.9.1.1.07.0.8.00 - Multas Aplicadas Pelos Tribunais de Contas - Juros de Mora da Dívida Ativa</v>
      </c>
    </row>
    <row r="1195" spans="1:21">
      <c r="A1195" s="23"/>
      <c r="B1195" s="29"/>
      <c r="C1195" s="20" t="s">
        <v>781</v>
      </c>
      <c r="D1195" s="20" t="s">
        <v>793</v>
      </c>
      <c r="E1195" s="20" t="s">
        <v>781</v>
      </c>
      <c r="F1195" s="20" t="s">
        <v>781</v>
      </c>
      <c r="G1195" s="20" t="s">
        <v>800</v>
      </c>
      <c r="H1195" s="20" t="s">
        <v>784</v>
      </c>
      <c r="I1195" s="20" t="s">
        <v>784</v>
      </c>
      <c r="J1195" s="20" t="s">
        <v>787</v>
      </c>
      <c r="K1195" s="16" t="str">
        <f>IF(Tabela813[[#This Row],[C]]&lt;&gt;"",IF(Tabela813[[#This Row],[RED]]&lt;&gt;"",(Tabela813[[#This Row],[RED]] &amp; "."),"") &amp; CONCATENATE(Tabela813[[#This Row],[C]],".",Tabela813[[#This Row],[O]],".",Tabela813[[#This Row],[E]],".",Tabela813[[#This Row],[D1]],".",Tabela813[[#This Row],[D2]],".",Tabela813[[#This Row],[D3]],".",Tabela813[[#This Row],[T]],".",Tabela813[[#This Row],[D4]]),"")</f>
        <v>1.9.1.1.08.0.0.00</v>
      </c>
      <c r="L1195" s="21" t="s">
        <v>500</v>
      </c>
      <c r="M1195" s="16" t="str">
        <f t="shared" si="18"/>
        <v>S</v>
      </c>
      <c r="N1195" s="16">
        <f>IF(VALUE(Tabela813[[#This Row],[RED]]) &gt; 0,1,0) + IF(VALUE(J1195)&gt;0,8,IF(VALUE(I1195)&gt;0,7,IF(VALUE(H1195)&gt;0,6,IF(VALUE(G1195)&gt;0,5,IF(VALUE(F1195)&gt;0,4,IF(VALUE(E1195)&gt;0,3,IF(VALUE(D1195)&gt;0,2,1)))))))</f>
        <v>5</v>
      </c>
      <c r="O1195" s="20" t="s">
        <v>50</v>
      </c>
      <c r="P1195" s="1" t="s">
        <v>501</v>
      </c>
      <c r="Q1195" s="1"/>
      <c r="R1195" s="16"/>
      <c r="T1195" s="7" t="str">
        <f>Tabela813[[#This Row],[NR]]&amp;" - "&amp;Tabela813[[#This Row],[Especificação]]</f>
        <v>1.9.1.1.08.0.0.00 - Multas Decorrentes de Sentenças Judiciais</v>
      </c>
      <c r="U1195" s="7" t="str">
        <f>Tabela813[[#This Row],[NR]]&amp; " - "&amp;Tabela813[[#This Row],[Especificação]]</f>
        <v>1.9.1.1.08.0.0.00 - Multas Decorrentes de Sentenças Judiciais</v>
      </c>
    </row>
    <row r="1196" spans="1:21">
      <c r="A1196" s="23"/>
      <c r="B1196" s="29"/>
      <c r="C1196" s="20" t="s">
        <v>781</v>
      </c>
      <c r="D1196" s="20" t="s">
        <v>793</v>
      </c>
      <c r="E1196" s="20" t="s">
        <v>781</v>
      </c>
      <c r="F1196" s="20" t="s">
        <v>781</v>
      </c>
      <c r="G1196" s="20" t="s">
        <v>800</v>
      </c>
      <c r="H1196" s="20" t="s">
        <v>784</v>
      </c>
      <c r="I1196" s="20" t="s">
        <v>781</v>
      </c>
      <c r="J1196" s="20" t="s">
        <v>787</v>
      </c>
      <c r="K1196" s="16" t="str">
        <f>IF(Tabela813[[#This Row],[C]]&lt;&gt;"",IF(Tabela813[[#This Row],[RED]]&lt;&gt;"",(Tabela813[[#This Row],[RED]] &amp; "."),"") &amp; CONCATENATE(Tabela813[[#This Row],[C]],".",Tabela813[[#This Row],[O]],".",Tabela813[[#This Row],[E]],".",Tabela813[[#This Row],[D1]],".",Tabela813[[#This Row],[D2]],".",Tabela813[[#This Row],[D3]],".",Tabela813[[#This Row],[T]],".",Tabela813[[#This Row],[D4]]),"")</f>
        <v>1.9.1.1.08.0.1.00</v>
      </c>
      <c r="L1196" s="21" t="s">
        <v>4308</v>
      </c>
      <c r="M1196" s="16" t="str">
        <f t="shared" si="18"/>
        <v>A</v>
      </c>
      <c r="N1196" s="16">
        <f>IF(VALUE(Tabela813[[#This Row],[RED]]) &gt; 0,1,0) + IF(VALUE(J1196)&gt;0,8,IF(VALUE(I1196)&gt;0,7,IF(VALUE(H1196)&gt;0,6,IF(VALUE(G1196)&gt;0,5,IF(VALUE(F1196)&gt;0,4,IF(VALUE(E1196)&gt;0,3,IF(VALUE(D1196)&gt;0,2,1)))))))</f>
        <v>7</v>
      </c>
      <c r="O1196" s="20" t="s">
        <v>50</v>
      </c>
      <c r="P1196" s="1" t="s">
        <v>501</v>
      </c>
      <c r="Q1196" s="1"/>
      <c r="R1196" s="16"/>
      <c r="T1196" s="7" t="str">
        <f>Tabela813[[#This Row],[NR]]&amp;" - "&amp;Tabela813[[#This Row],[Especificação]]</f>
        <v>1.9.1.1.08.0.1.00 - Multas Decorrentes de Sentenças Judiciais - Principal</v>
      </c>
      <c r="U1196" s="7" t="str">
        <f>Tabela813[[#This Row],[NR]]&amp; " - "&amp;Tabela813[[#This Row],[Especificação]]</f>
        <v>1.9.1.1.08.0.1.00 - Multas Decorrentes de Sentenças Judiciais - Principal</v>
      </c>
    </row>
    <row r="1197" spans="1:21">
      <c r="A1197" s="23"/>
      <c r="B1197" s="29"/>
      <c r="C1197" s="20" t="s">
        <v>781</v>
      </c>
      <c r="D1197" s="20" t="s">
        <v>793</v>
      </c>
      <c r="E1197" s="20" t="s">
        <v>781</v>
      </c>
      <c r="F1197" s="20" t="s">
        <v>781</v>
      </c>
      <c r="G1197" s="20" t="s">
        <v>800</v>
      </c>
      <c r="H1197" s="20" t="s">
        <v>784</v>
      </c>
      <c r="I1197" s="20" t="s">
        <v>790</v>
      </c>
      <c r="J1197" s="20" t="s">
        <v>787</v>
      </c>
      <c r="K1197" s="16" t="str">
        <f>IF(Tabela813[[#This Row],[C]]&lt;&gt;"",IF(Tabela813[[#This Row],[RED]]&lt;&gt;"",(Tabela813[[#This Row],[RED]] &amp; "."),"") &amp; CONCATENATE(Tabela813[[#This Row],[C]],".",Tabela813[[#This Row],[O]],".",Tabela813[[#This Row],[E]],".",Tabela813[[#This Row],[D1]],".",Tabela813[[#This Row],[D2]],".",Tabela813[[#This Row],[D3]],".",Tabela813[[#This Row],[T]],".",Tabela813[[#This Row],[D4]]),"")</f>
        <v>1.9.1.1.08.0.2.00</v>
      </c>
      <c r="L1197" s="21" t="s">
        <v>4309</v>
      </c>
      <c r="M1197" s="16" t="str">
        <f t="shared" si="18"/>
        <v>A</v>
      </c>
      <c r="N1197" s="16">
        <f>IF(VALUE(Tabela813[[#This Row],[RED]]) &gt; 0,1,0) + IF(VALUE(J1197)&gt;0,8,IF(VALUE(I1197)&gt;0,7,IF(VALUE(H1197)&gt;0,6,IF(VALUE(G1197)&gt;0,5,IF(VALUE(F1197)&gt;0,4,IF(VALUE(E1197)&gt;0,3,IF(VALUE(D1197)&gt;0,2,1)))))))</f>
        <v>7</v>
      </c>
      <c r="O1197" s="20" t="s">
        <v>50</v>
      </c>
      <c r="P1197" s="1" t="s">
        <v>501</v>
      </c>
      <c r="Q1197" s="1"/>
      <c r="R1197" s="16"/>
      <c r="T1197" s="7" t="str">
        <f>Tabela813[[#This Row],[NR]]&amp;" - "&amp;Tabela813[[#This Row],[Especificação]]</f>
        <v>1.9.1.1.08.0.2.00 - Multas Decorrentes de Sentenças Judiciais - Multas e Juros de Mora</v>
      </c>
      <c r="U1197" s="7" t="str">
        <f>Tabela813[[#This Row],[NR]]&amp; " - "&amp;Tabela813[[#This Row],[Especificação]]</f>
        <v>1.9.1.1.08.0.2.00 - Multas Decorrentes de Sentenças Judiciais - Multas e Juros de Mora</v>
      </c>
    </row>
    <row r="1198" spans="1:21">
      <c r="A1198" s="23"/>
      <c r="B1198" s="29"/>
      <c r="C1198" s="20" t="s">
        <v>781</v>
      </c>
      <c r="D1198" s="20" t="s">
        <v>793</v>
      </c>
      <c r="E1198" s="20" t="s">
        <v>781</v>
      </c>
      <c r="F1198" s="20" t="s">
        <v>781</v>
      </c>
      <c r="G1198" s="20" t="s">
        <v>800</v>
      </c>
      <c r="H1198" s="20" t="s">
        <v>784</v>
      </c>
      <c r="I1198" s="20" t="s">
        <v>782</v>
      </c>
      <c r="J1198" s="20" t="s">
        <v>787</v>
      </c>
      <c r="K1198" s="16" t="str">
        <f>IF(Tabela813[[#This Row],[C]]&lt;&gt;"",IF(Tabela813[[#This Row],[RED]]&lt;&gt;"",(Tabela813[[#This Row],[RED]] &amp; "."),"") &amp; CONCATENATE(Tabela813[[#This Row],[C]],".",Tabela813[[#This Row],[O]],".",Tabela813[[#This Row],[E]],".",Tabela813[[#This Row],[D1]],".",Tabela813[[#This Row],[D2]],".",Tabela813[[#This Row],[D3]],".",Tabela813[[#This Row],[T]],".",Tabela813[[#This Row],[D4]]),"")</f>
        <v>1.9.1.1.08.0.3.00</v>
      </c>
      <c r="L1198" s="21" t="s">
        <v>4310</v>
      </c>
      <c r="M1198" s="16" t="str">
        <f t="shared" si="18"/>
        <v>A</v>
      </c>
      <c r="N1198" s="16">
        <f>IF(VALUE(Tabela813[[#This Row],[RED]]) &gt; 0,1,0) + IF(VALUE(J1198)&gt;0,8,IF(VALUE(I1198)&gt;0,7,IF(VALUE(H1198)&gt;0,6,IF(VALUE(G1198)&gt;0,5,IF(VALUE(F1198)&gt;0,4,IF(VALUE(E1198)&gt;0,3,IF(VALUE(D1198)&gt;0,2,1)))))))</f>
        <v>7</v>
      </c>
      <c r="O1198" s="20" t="s">
        <v>50</v>
      </c>
      <c r="P1198" s="1" t="s">
        <v>501</v>
      </c>
      <c r="Q1198" s="1"/>
      <c r="R1198" s="16"/>
      <c r="T1198" s="7" t="str">
        <f>Tabela813[[#This Row],[NR]]&amp;" - "&amp;Tabela813[[#This Row],[Especificação]]</f>
        <v>1.9.1.1.08.0.3.00 - Multas Decorrentes de Sentenças Judiciais - Dívida Ativa</v>
      </c>
      <c r="U1198" s="7" t="str">
        <f>Tabela813[[#This Row],[NR]]&amp; " - "&amp;Tabela813[[#This Row],[Especificação]]</f>
        <v>1.9.1.1.08.0.3.00 - Multas Decorrentes de Sentenças Judiciais - Dívida Ativa</v>
      </c>
    </row>
    <row r="1199" spans="1:21" ht="30">
      <c r="A1199" s="23"/>
      <c r="B1199" s="29"/>
      <c r="C1199" s="20" t="s">
        <v>781</v>
      </c>
      <c r="D1199" s="20" t="s">
        <v>793</v>
      </c>
      <c r="E1199" s="20" t="s">
        <v>781</v>
      </c>
      <c r="F1199" s="20" t="s">
        <v>781</v>
      </c>
      <c r="G1199" s="20" t="s">
        <v>800</v>
      </c>
      <c r="H1199" s="20" t="s">
        <v>784</v>
      </c>
      <c r="I1199" s="20" t="s">
        <v>791</v>
      </c>
      <c r="J1199" s="20" t="s">
        <v>787</v>
      </c>
      <c r="K1199" s="16" t="str">
        <f>IF(Tabela813[[#This Row],[C]]&lt;&gt;"",IF(Tabela813[[#This Row],[RED]]&lt;&gt;"",(Tabela813[[#This Row],[RED]] &amp; "."),"") &amp; CONCATENATE(Tabela813[[#This Row],[C]],".",Tabela813[[#This Row],[O]],".",Tabela813[[#This Row],[E]],".",Tabela813[[#This Row],[D1]],".",Tabela813[[#This Row],[D2]],".",Tabela813[[#This Row],[D3]],".",Tabela813[[#This Row],[T]],".",Tabela813[[#This Row],[D4]]),"")</f>
        <v>1.9.1.1.08.0.4.00</v>
      </c>
      <c r="L1199" s="21" t="s">
        <v>4311</v>
      </c>
      <c r="M1199" s="16" t="str">
        <f t="shared" si="18"/>
        <v>A</v>
      </c>
      <c r="N1199" s="16">
        <f>IF(VALUE(Tabela813[[#This Row],[RED]]) &gt; 0,1,0) + IF(VALUE(J1199)&gt;0,8,IF(VALUE(I1199)&gt;0,7,IF(VALUE(H1199)&gt;0,6,IF(VALUE(G1199)&gt;0,5,IF(VALUE(F1199)&gt;0,4,IF(VALUE(E1199)&gt;0,3,IF(VALUE(D1199)&gt;0,2,1)))))))</f>
        <v>7</v>
      </c>
      <c r="O1199" s="20" t="s">
        <v>50</v>
      </c>
      <c r="P1199" s="1" t="s">
        <v>501</v>
      </c>
      <c r="Q1199" s="1"/>
      <c r="R1199" s="16"/>
      <c r="T1199" s="7" t="str">
        <f>Tabela813[[#This Row],[NR]]&amp;" - "&amp;Tabela813[[#This Row],[Especificação]]</f>
        <v>1.9.1.1.08.0.4.00 - Multas Decorrentes de Sentenças Judiciais - Dívida Ativa - Multas e Juros de Mora da Dívida Ativa</v>
      </c>
      <c r="U1199" s="7" t="str">
        <f>Tabela813[[#This Row],[NR]]&amp; " - "&amp;Tabela813[[#This Row],[Especificação]]</f>
        <v>1.9.1.1.08.0.4.00 - Multas Decorrentes de Sentenças Judiciais - Dívida Ativa - Multas e Juros de Mora da Dívida Ativa</v>
      </c>
    </row>
    <row r="1200" spans="1:21">
      <c r="A1200" s="23"/>
      <c r="B1200" s="29"/>
      <c r="C1200" s="20" t="s">
        <v>781</v>
      </c>
      <c r="D1200" s="20" t="s">
        <v>793</v>
      </c>
      <c r="E1200" s="20" t="s">
        <v>781</v>
      </c>
      <c r="F1200" s="20" t="s">
        <v>781</v>
      </c>
      <c r="G1200" s="20" t="s">
        <v>800</v>
      </c>
      <c r="H1200" s="20" t="s">
        <v>784</v>
      </c>
      <c r="I1200" s="20" t="s">
        <v>792</v>
      </c>
      <c r="J1200" s="20" t="s">
        <v>787</v>
      </c>
      <c r="K1200" s="16" t="str">
        <f>IF(Tabela813[[#This Row],[C]]&lt;&gt;"",IF(Tabela813[[#This Row],[RED]]&lt;&gt;"",(Tabela813[[#This Row],[RED]] &amp; "."),"") &amp; CONCATENATE(Tabela813[[#This Row],[C]],".",Tabela813[[#This Row],[O]],".",Tabela813[[#This Row],[E]],".",Tabela813[[#This Row],[D1]],".",Tabela813[[#This Row],[D2]],".",Tabela813[[#This Row],[D3]],".",Tabela813[[#This Row],[T]],".",Tabela813[[#This Row],[D4]]),"")</f>
        <v>1.9.1.1.08.0.5.00</v>
      </c>
      <c r="L1200" s="21" t="s">
        <v>4312</v>
      </c>
      <c r="M1200" s="16" t="str">
        <f t="shared" si="18"/>
        <v>A</v>
      </c>
      <c r="N1200" s="16">
        <f>IF(VALUE(Tabela813[[#This Row],[RED]]) &gt; 0,1,0) + IF(VALUE(J1200)&gt;0,8,IF(VALUE(I1200)&gt;0,7,IF(VALUE(H1200)&gt;0,6,IF(VALUE(G1200)&gt;0,5,IF(VALUE(F1200)&gt;0,4,IF(VALUE(E1200)&gt;0,3,IF(VALUE(D1200)&gt;0,2,1)))))))</f>
        <v>7</v>
      </c>
      <c r="O1200" s="20" t="s">
        <v>50</v>
      </c>
      <c r="P1200" s="1" t="s">
        <v>501</v>
      </c>
      <c r="Q1200" s="1"/>
      <c r="R1200" s="16"/>
      <c r="T1200" s="7" t="str">
        <f>Tabela813[[#This Row],[NR]]&amp;" - "&amp;Tabela813[[#This Row],[Especificação]]</f>
        <v>1.9.1.1.08.0.5.00 - Multas Decorrentes de Sentenças Judiciais - Multas</v>
      </c>
      <c r="U1200" s="7" t="str">
        <f>Tabela813[[#This Row],[NR]]&amp; " - "&amp;Tabela813[[#This Row],[Especificação]]</f>
        <v>1.9.1.1.08.0.5.00 - Multas Decorrentes de Sentenças Judiciais - Multas</v>
      </c>
    </row>
    <row r="1201" spans="1:21">
      <c r="A1201" s="23"/>
      <c r="B1201" s="29"/>
      <c r="C1201" s="20" t="s">
        <v>781</v>
      </c>
      <c r="D1201" s="20" t="s">
        <v>793</v>
      </c>
      <c r="E1201" s="20" t="s">
        <v>781</v>
      </c>
      <c r="F1201" s="20" t="s">
        <v>781</v>
      </c>
      <c r="G1201" s="20" t="s">
        <v>800</v>
      </c>
      <c r="H1201" s="20" t="s">
        <v>784</v>
      </c>
      <c r="I1201" s="20" t="s">
        <v>786</v>
      </c>
      <c r="J1201" s="20" t="s">
        <v>787</v>
      </c>
      <c r="K1201" s="16" t="str">
        <f>IF(Tabela813[[#This Row],[C]]&lt;&gt;"",IF(Tabela813[[#This Row],[RED]]&lt;&gt;"",(Tabela813[[#This Row],[RED]] &amp; "."),"") &amp; CONCATENATE(Tabela813[[#This Row],[C]],".",Tabela813[[#This Row],[O]],".",Tabela813[[#This Row],[E]],".",Tabela813[[#This Row],[D1]],".",Tabela813[[#This Row],[D2]],".",Tabela813[[#This Row],[D3]],".",Tabela813[[#This Row],[T]],".",Tabela813[[#This Row],[D4]]),"")</f>
        <v>1.9.1.1.08.0.6.00</v>
      </c>
      <c r="L1201" s="21" t="s">
        <v>4313</v>
      </c>
      <c r="M1201" s="16" t="str">
        <f t="shared" si="18"/>
        <v>A</v>
      </c>
      <c r="N1201" s="16">
        <f>IF(VALUE(Tabela813[[#This Row],[RED]]) &gt; 0,1,0) + IF(VALUE(J1201)&gt;0,8,IF(VALUE(I1201)&gt;0,7,IF(VALUE(H1201)&gt;0,6,IF(VALUE(G1201)&gt;0,5,IF(VALUE(F1201)&gt;0,4,IF(VALUE(E1201)&gt;0,3,IF(VALUE(D1201)&gt;0,2,1)))))))</f>
        <v>7</v>
      </c>
      <c r="O1201" s="20" t="s">
        <v>50</v>
      </c>
      <c r="P1201" s="1" t="s">
        <v>501</v>
      </c>
      <c r="Q1201" s="1"/>
      <c r="R1201" s="16"/>
      <c r="T1201" s="7" t="str">
        <f>Tabela813[[#This Row],[NR]]&amp;" - "&amp;Tabela813[[#This Row],[Especificação]]</f>
        <v>1.9.1.1.08.0.6.00 - Multas Decorrentes de Sentenças Judiciais - Juros de Mora</v>
      </c>
      <c r="U1201" s="7" t="str">
        <f>Tabela813[[#This Row],[NR]]&amp; " - "&amp;Tabela813[[#This Row],[Especificação]]</f>
        <v>1.9.1.1.08.0.6.00 - Multas Decorrentes de Sentenças Judiciais - Juros de Mora</v>
      </c>
    </row>
    <row r="1202" spans="1:21" ht="30">
      <c r="A1202" s="23"/>
      <c r="B1202" s="29"/>
      <c r="C1202" s="20" t="s">
        <v>781</v>
      </c>
      <c r="D1202" s="20" t="s">
        <v>793</v>
      </c>
      <c r="E1202" s="20" t="s">
        <v>781</v>
      </c>
      <c r="F1202" s="20" t="s">
        <v>781</v>
      </c>
      <c r="G1202" s="20" t="s">
        <v>800</v>
      </c>
      <c r="H1202" s="20" t="s">
        <v>784</v>
      </c>
      <c r="I1202" s="20" t="s">
        <v>788</v>
      </c>
      <c r="J1202" s="20" t="s">
        <v>787</v>
      </c>
      <c r="K1202" s="16" t="str">
        <f>IF(Tabela813[[#This Row],[C]]&lt;&gt;"",IF(Tabela813[[#This Row],[RED]]&lt;&gt;"",(Tabela813[[#This Row],[RED]] &amp; "."),"") &amp; CONCATENATE(Tabela813[[#This Row],[C]],".",Tabela813[[#This Row],[O]],".",Tabela813[[#This Row],[E]],".",Tabela813[[#This Row],[D1]],".",Tabela813[[#This Row],[D2]],".",Tabela813[[#This Row],[D3]],".",Tabela813[[#This Row],[T]],".",Tabela813[[#This Row],[D4]]),"")</f>
        <v>1.9.1.1.08.0.7.00</v>
      </c>
      <c r="L1202" s="21" t="s">
        <v>4314</v>
      </c>
      <c r="M1202" s="16" t="str">
        <f t="shared" si="18"/>
        <v>A</v>
      </c>
      <c r="N1202" s="16">
        <f>IF(VALUE(Tabela813[[#This Row],[RED]]) &gt; 0,1,0) + IF(VALUE(J1202)&gt;0,8,IF(VALUE(I1202)&gt;0,7,IF(VALUE(H1202)&gt;0,6,IF(VALUE(G1202)&gt;0,5,IF(VALUE(F1202)&gt;0,4,IF(VALUE(E1202)&gt;0,3,IF(VALUE(D1202)&gt;0,2,1)))))))</f>
        <v>7</v>
      </c>
      <c r="O1202" s="20" t="s">
        <v>50</v>
      </c>
      <c r="P1202" s="1" t="s">
        <v>501</v>
      </c>
      <c r="Q1202" s="1"/>
      <c r="R1202" s="16"/>
      <c r="T1202" s="7" t="str">
        <f>Tabela813[[#This Row],[NR]]&amp;" - "&amp;Tabela813[[#This Row],[Especificação]]</f>
        <v>1.9.1.1.08.0.7.00 - Multas Decorrentes de Sentenças Judiciais - Dívida Ativa - Multas da Dívida Ativa</v>
      </c>
      <c r="U1202" s="7" t="str">
        <f>Tabela813[[#This Row],[NR]]&amp; " - "&amp;Tabela813[[#This Row],[Especificação]]</f>
        <v>1.9.1.1.08.0.7.00 - Multas Decorrentes de Sentenças Judiciais - Dívida Ativa - Multas da Dívida Ativa</v>
      </c>
    </row>
    <row r="1203" spans="1:21">
      <c r="A1203" s="23"/>
      <c r="B1203" s="29"/>
      <c r="C1203" s="20" t="s">
        <v>781</v>
      </c>
      <c r="D1203" s="20" t="s">
        <v>793</v>
      </c>
      <c r="E1203" s="20" t="s">
        <v>781</v>
      </c>
      <c r="F1203" s="20" t="s">
        <v>781</v>
      </c>
      <c r="G1203" s="20" t="s">
        <v>800</v>
      </c>
      <c r="H1203" s="20" t="s">
        <v>784</v>
      </c>
      <c r="I1203" s="20" t="s">
        <v>789</v>
      </c>
      <c r="J1203" s="20" t="s">
        <v>787</v>
      </c>
      <c r="K1203" s="16" t="str">
        <f>IF(Tabela813[[#This Row],[C]]&lt;&gt;"",IF(Tabela813[[#This Row],[RED]]&lt;&gt;"",(Tabela813[[#This Row],[RED]] &amp; "."),"") &amp; CONCATENATE(Tabela813[[#This Row],[C]],".",Tabela813[[#This Row],[O]],".",Tabela813[[#This Row],[E]],".",Tabela813[[#This Row],[D1]],".",Tabela813[[#This Row],[D2]],".",Tabela813[[#This Row],[D3]],".",Tabela813[[#This Row],[T]],".",Tabela813[[#This Row],[D4]]),"")</f>
        <v>1.9.1.1.08.0.8.00</v>
      </c>
      <c r="L1203" s="21" t="s">
        <v>4315</v>
      </c>
      <c r="M1203" s="16" t="str">
        <f t="shared" si="18"/>
        <v>A</v>
      </c>
      <c r="N1203" s="16">
        <f>IF(VALUE(Tabela813[[#This Row],[RED]]) &gt; 0,1,0) + IF(VALUE(J1203)&gt;0,8,IF(VALUE(I1203)&gt;0,7,IF(VALUE(H1203)&gt;0,6,IF(VALUE(G1203)&gt;0,5,IF(VALUE(F1203)&gt;0,4,IF(VALUE(E1203)&gt;0,3,IF(VALUE(D1203)&gt;0,2,1)))))))</f>
        <v>7</v>
      </c>
      <c r="O1203" s="20" t="s">
        <v>50</v>
      </c>
      <c r="P1203" s="1" t="s">
        <v>501</v>
      </c>
      <c r="Q1203" s="1"/>
      <c r="R1203" s="16"/>
      <c r="T1203" s="7" t="str">
        <f>Tabela813[[#This Row],[NR]]&amp;" - "&amp;Tabela813[[#This Row],[Especificação]]</f>
        <v>1.9.1.1.08.0.8.00 - Multas Decorrentes de Sentenças Judiciais - Juros de Mora da Dívida Ativa</v>
      </c>
      <c r="U1203" s="7" t="str">
        <f>Tabela813[[#This Row],[NR]]&amp; " - "&amp;Tabela813[[#This Row],[Especificação]]</f>
        <v>1.9.1.1.08.0.8.00 - Multas Decorrentes de Sentenças Judiciais - Juros de Mora da Dívida Ativa</v>
      </c>
    </row>
    <row r="1204" spans="1:21" ht="30">
      <c r="A1204" s="23"/>
      <c r="B1204" s="29"/>
      <c r="C1204" s="20" t="s">
        <v>781</v>
      </c>
      <c r="D1204" s="20" t="s">
        <v>793</v>
      </c>
      <c r="E1204" s="20" t="s">
        <v>781</v>
      </c>
      <c r="F1204" s="20" t="s">
        <v>781</v>
      </c>
      <c r="G1204" s="20" t="s">
        <v>801</v>
      </c>
      <c r="H1204" s="20" t="s">
        <v>784</v>
      </c>
      <c r="I1204" s="20" t="s">
        <v>784</v>
      </c>
      <c r="J1204" s="20" t="s">
        <v>787</v>
      </c>
      <c r="K1204" s="16" t="str">
        <f>IF(Tabela813[[#This Row],[C]]&lt;&gt;"",IF(Tabela813[[#This Row],[RED]]&lt;&gt;"",(Tabela813[[#This Row],[RED]] &amp; "."),"") &amp; CONCATENATE(Tabela813[[#This Row],[C]],".",Tabela813[[#This Row],[O]],".",Tabela813[[#This Row],[E]],".",Tabela813[[#This Row],[D1]],".",Tabela813[[#This Row],[D2]],".",Tabela813[[#This Row],[D3]],".",Tabela813[[#This Row],[T]],".",Tabela813[[#This Row],[D4]]),"")</f>
        <v>1.9.1.1.09.0.0.00</v>
      </c>
      <c r="L1204" s="21" t="s">
        <v>502</v>
      </c>
      <c r="M1204" s="16" t="str">
        <f t="shared" si="18"/>
        <v>S</v>
      </c>
      <c r="N1204" s="16">
        <f>IF(VALUE(Tabela813[[#This Row],[RED]]) &gt; 0,1,0) + IF(VALUE(J1204)&gt;0,8,IF(VALUE(I1204)&gt;0,7,IF(VALUE(H1204)&gt;0,6,IF(VALUE(G1204)&gt;0,5,IF(VALUE(F1204)&gt;0,4,IF(VALUE(E1204)&gt;0,3,IF(VALUE(D1204)&gt;0,2,1)))))))</f>
        <v>5</v>
      </c>
      <c r="O1204" s="20" t="s">
        <v>50</v>
      </c>
      <c r="P1204" s="1" t="s">
        <v>503</v>
      </c>
      <c r="Q1204" s="1"/>
      <c r="R1204" s="16"/>
      <c r="T1204" s="7" t="str">
        <f>Tabela813[[#This Row],[NR]]&amp;" - "&amp;Tabela813[[#This Row],[Especificação]]</f>
        <v>1.9.1.1.09.0.0.00 - Multas e Juros Previstos em Contratos</v>
      </c>
      <c r="U1204" s="7" t="str">
        <f>Tabela813[[#This Row],[NR]]&amp; " - "&amp;Tabela813[[#This Row],[Especificação]]</f>
        <v>1.9.1.1.09.0.0.00 - Multas e Juros Previstos em Contratos</v>
      </c>
    </row>
    <row r="1205" spans="1:21" ht="30">
      <c r="A1205" s="23"/>
      <c r="B1205" s="29"/>
      <c r="C1205" s="20" t="s">
        <v>781</v>
      </c>
      <c r="D1205" s="20" t="s">
        <v>793</v>
      </c>
      <c r="E1205" s="20" t="s">
        <v>781</v>
      </c>
      <c r="F1205" s="20" t="s">
        <v>781</v>
      </c>
      <c r="G1205" s="20" t="s">
        <v>801</v>
      </c>
      <c r="H1205" s="20" t="s">
        <v>784</v>
      </c>
      <c r="I1205" s="20" t="s">
        <v>781</v>
      </c>
      <c r="J1205" s="20" t="s">
        <v>787</v>
      </c>
      <c r="K1205" s="16" t="str">
        <f>IF(Tabela813[[#This Row],[C]]&lt;&gt;"",IF(Tabela813[[#This Row],[RED]]&lt;&gt;"",(Tabela813[[#This Row],[RED]] &amp; "."),"") &amp; CONCATENATE(Tabela813[[#This Row],[C]],".",Tabela813[[#This Row],[O]],".",Tabela813[[#This Row],[E]],".",Tabela813[[#This Row],[D1]],".",Tabela813[[#This Row],[D2]],".",Tabela813[[#This Row],[D3]],".",Tabela813[[#This Row],[T]],".",Tabela813[[#This Row],[D4]]),"")</f>
        <v>1.9.1.1.09.0.1.00</v>
      </c>
      <c r="L1205" s="21" t="s">
        <v>4316</v>
      </c>
      <c r="M1205" s="16" t="str">
        <f t="shared" si="18"/>
        <v>A</v>
      </c>
      <c r="N1205" s="16">
        <f>IF(VALUE(Tabela813[[#This Row],[RED]]) &gt; 0,1,0) + IF(VALUE(J1205)&gt;0,8,IF(VALUE(I1205)&gt;0,7,IF(VALUE(H1205)&gt;0,6,IF(VALUE(G1205)&gt;0,5,IF(VALUE(F1205)&gt;0,4,IF(VALUE(E1205)&gt;0,3,IF(VALUE(D1205)&gt;0,2,1)))))))</f>
        <v>7</v>
      </c>
      <c r="O1205" s="20" t="s">
        <v>50</v>
      </c>
      <c r="P1205" s="1" t="s">
        <v>503</v>
      </c>
      <c r="Q1205" s="1"/>
      <c r="R1205" s="16"/>
      <c r="T1205" s="7" t="str">
        <f>Tabela813[[#This Row],[NR]]&amp;" - "&amp;Tabela813[[#This Row],[Especificação]]</f>
        <v>1.9.1.1.09.0.1.00 - Multas e Juros Previstos em Contratos - Principal</v>
      </c>
      <c r="U1205" s="7" t="str">
        <f>Tabela813[[#This Row],[NR]]&amp; " - "&amp;Tabela813[[#This Row],[Especificação]]</f>
        <v>1.9.1.1.09.0.1.00 - Multas e Juros Previstos em Contratos - Principal</v>
      </c>
    </row>
    <row r="1206" spans="1:21" ht="30">
      <c r="A1206" s="23"/>
      <c r="B1206" s="29"/>
      <c r="C1206" s="20" t="s">
        <v>781</v>
      </c>
      <c r="D1206" s="20" t="s">
        <v>793</v>
      </c>
      <c r="E1206" s="20" t="s">
        <v>781</v>
      </c>
      <c r="F1206" s="20" t="s">
        <v>781</v>
      </c>
      <c r="G1206" s="20" t="s">
        <v>801</v>
      </c>
      <c r="H1206" s="20" t="s">
        <v>784</v>
      </c>
      <c r="I1206" s="20" t="s">
        <v>790</v>
      </c>
      <c r="J1206" s="20" t="s">
        <v>787</v>
      </c>
      <c r="K1206" s="16" t="str">
        <f>IF(Tabela813[[#This Row],[C]]&lt;&gt;"",IF(Tabela813[[#This Row],[RED]]&lt;&gt;"",(Tabela813[[#This Row],[RED]] &amp; "."),"") &amp; CONCATENATE(Tabela813[[#This Row],[C]],".",Tabela813[[#This Row],[O]],".",Tabela813[[#This Row],[E]],".",Tabela813[[#This Row],[D1]],".",Tabela813[[#This Row],[D2]],".",Tabela813[[#This Row],[D3]],".",Tabela813[[#This Row],[T]],".",Tabela813[[#This Row],[D4]]),"")</f>
        <v>1.9.1.1.09.0.2.00</v>
      </c>
      <c r="L1206" s="21" t="s">
        <v>4317</v>
      </c>
      <c r="M1206" s="16" t="str">
        <f t="shared" si="18"/>
        <v>A</v>
      </c>
      <c r="N1206" s="16">
        <f>IF(VALUE(Tabela813[[#This Row],[RED]]) &gt; 0,1,0) + IF(VALUE(J1206)&gt;0,8,IF(VALUE(I1206)&gt;0,7,IF(VALUE(H1206)&gt;0,6,IF(VALUE(G1206)&gt;0,5,IF(VALUE(F1206)&gt;0,4,IF(VALUE(E1206)&gt;0,3,IF(VALUE(D1206)&gt;0,2,1)))))))</f>
        <v>7</v>
      </c>
      <c r="O1206" s="20" t="s">
        <v>50</v>
      </c>
      <c r="P1206" s="1" t="s">
        <v>503</v>
      </c>
      <c r="Q1206" s="1"/>
      <c r="R1206" s="16"/>
      <c r="T1206" s="7" t="str">
        <f>Tabela813[[#This Row],[NR]]&amp;" - "&amp;Tabela813[[#This Row],[Especificação]]</f>
        <v>1.9.1.1.09.0.2.00 - Multas e Juros Previstos em Contratos - Multas e Juros de Mora</v>
      </c>
      <c r="U1206" s="7" t="str">
        <f>Tabela813[[#This Row],[NR]]&amp; " - "&amp;Tabela813[[#This Row],[Especificação]]</f>
        <v>1.9.1.1.09.0.2.00 - Multas e Juros Previstos em Contratos - Multas e Juros de Mora</v>
      </c>
    </row>
    <row r="1207" spans="1:21" ht="30">
      <c r="A1207" s="23"/>
      <c r="B1207" s="29"/>
      <c r="C1207" s="20" t="s">
        <v>781</v>
      </c>
      <c r="D1207" s="20" t="s">
        <v>793</v>
      </c>
      <c r="E1207" s="20" t="s">
        <v>781</v>
      </c>
      <c r="F1207" s="20" t="s">
        <v>781</v>
      </c>
      <c r="G1207" s="20" t="s">
        <v>801</v>
      </c>
      <c r="H1207" s="20" t="s">
        <v>784</v>
      </c>
      <c r="I1207" s="20" t="s">
        <v>782</v>
      </c>
      <c r="J1207" s="20" t="s">
        <v>787</v>
      </c>
      <c r="K1207" s="16" t="str">
        <f>IF(Tabela813[[#This Row],[C]]&lt;&gt;"",IF(Tabela813[[#This Row],[RED]]&lt;&gt;"",(Tabela813[[#This Row],[RED]] &amp; "."),"") &amp; CONCATENATE(Tabela813[[#This Row],[C]],".",Tabela813[[#This Row],[O]],".",Tabela813[[#This Row],[E]],".",Tabela813[[#This Row],[D1]],".",Tabela813[[#This Row],[D2]],".",Tabela813[[#This Row],[D3]],".",Tabela813[[#This Row],[T]],".",Tabela813[[#This Row],[D4]]),"")</f>
        <v>1.9.1.1.09.0.3.00</v>
      </c>
      <c r="L1207" s="21" t="s">
        <v>4318</v>
      </c>
      <c r="M1207" s="16" t="str">
        <f t="shared" si="18"/>
        <v>A</v>
      </c>
      <c r="N1207" s="16">
        <f>IF(VALUE(Tabela813[[#This Row],[RED]]) &gt; 0,1,0) + IF(VALUE(J1207)&gt;0,8,IF(VALUE(I1207)&gt;0,7,IF(VALUE(H1207)&gt;0,6,IF(VALUE(G1207)&gt;0,5,IF(VALUE(F1207)&gt;0,4,IF(VALUE(E1207)&gt;0,3,IF(VALUE(D1207)&gt;0,2,1)))))))</f>
        <v>7</v>
      </c>
      <c r="O1207" s="20" t="s">
        <v>50</v>
      </c>
      <c r="P1207" s="1" t="s">
        <v>503</v>
      </c>
      <c r="Q1207" s="1"/>
      <c r="R1207" s="16"/>
      <c r="T1207" s="7" t="str">
        <f>Tabela813[[#This Row],[NR]]&amp;" - "&amp;Tabela813[[#This Row],[Especificação]]</f>
        <v>1.9.1.1.09.0.3.00 - Multas e Juros Previstos em Contratos - Dívida Ativa</v>
      </c>
      <c r="U1207" s="7" t="str">
        <f>Tabela813[[#This Row],[NR]]&amp; " - "&amp;Tabela813[[#This Row],[Especificação]]</f>
        <v>1.9.1.1.09.0.3.00 - Multas e Juros Previstos em Contratos - Dívida Ativa</v>
      </c>
    </row>
    <row r="1208" spans="1:21" ht="30">
      <c r="A1208" s="23"/>
      <c r="B1208" s="29"/>
      <c r="C1208" s="20" t="s">
        <v>781</v>
      </c>
      <c r="D1208" s="20" t="s">
        <v>793</v>
      </c>
      <c r="E1208" s="20" t="s">
        <v>781</v>
      </c>
      <c r="F1208" s="20" t="s">
        <v>781</v>
      </c>
      <c r="G1208" s="20" t="s">
        <v>801</v>
      </c>
      <c r="H1208" s="20" t="s">
        <v>784</v>
      </c>
      <c r="I1208" s="20" t="s">
        <v>791</v>
      </c>
      <c r="J1208" s="20" t="s">
        <v>787</v>
      </c>
      <c r="K1208" s="16" t="str">
        <f>IF(Tabela813[[#This Row],[C]]&lt;&gt;"",IF(Tabela813[[#This Row],[RED]]&lt;&gt;"",(Tabela813[[#This Row],[RED]] &amp; "."),"") &amp; CONCATENATE(Tabela813[[#This Row],[C]],".",Tabela813[[#This Row],[O]],".",Tabela813[[#This Row],[E]],".",Tabela813[[#This Row],[D1]],".",Tabela813[[#This Row],[D2]],".",Tabela813[[#This Row],[D3]],".",Tabela813[[#This Row],[T]],".",Tabela813[[#This Row],[D4]]),"")</f>
        <v>1.9.1.1.09.0.4.00</v>
      </c>
      <c r="L1208" s="21" t="s">
        <v>4319</v>
      </c>
      <c r="M1208" s="16" t="str">
        <f t="shared" si="18"/>
        <v>A</v>
      </c>
      <c r="N1208" s="16">
        <f>IF(VALUE(Tabela813[[#This Row],[RED]]) &gt; 0,1,0) + IF(VALUE(J1208)&gt;0,8,IF(VALUE(I1208)&gt;0,7,IF(VALUE(H1208)&gt;0,6,IF(VALUE(G1208)&gt;0,5,IF(VALUE(F1208)&gt;0,4,IF(VALUE(E1208)&gt;0,3,IF(VALUE(D1208)&gt;0,2,1)))))))</f>
        <v>7</v>
      </c>
      <c r="O1208" s="20" t="s">
        <v>50</v>
      </c>
      <c r="P1208" s="1" t="s">
        <v>503</v>
      </c>
      <c r="Q1208" s="1"/>
      <c r="R1208" s="16"/>
      <c r="T1208" s="7" t="str">
        <f>Tabela813[[#This Row],[NR]]&amp;" - "&amp;Tabela813[[#This Row],[Especificação]]</f>
        <v>1.9.1.1.09.0.4.00 - Multas e Juros Previstos em Contratos - Dívida Ativa - Multas e Juros de Mora da Dívida Ativa</v>
      </c>
      <c r="U1208" s="7" t="str">
        <f>Tabela813[[#This Row],[NR]]&amp; " - "&amp;Tabela813[[#This Row],[Especificação]]</f>
        <v>1.9.1.1.09.0.4.00 - Multas e Juros Previstos em Contratos - Dívida Ativa - Multas e Juros de Mora da Dívida Ativa</v>
      </c>
    </row>
    <row r="1209" spans="1:21" ht="30">
      <c r="A1209" s="23"/>
      <c r="B1209" s="29"/>
      <c r="C1209" s="20" t="s">
        <v>781</v>
      </c>
      <c r="D1209" s="20" t="s">
        <v>793</v>
      </c>
      <c r="E1209" s="20" t="s">
        <v>781</v>
      </c>
      <c r="F1209" s="20" t="s">
        <v>781</v>
      </c>
      <c r="G1209" s="20" t="s">
        <v>801</v>
      </c>
      <c r="H1209" s="20" t="s">
        <v>784</v>
      </c>
      <c r="I1209" s="20" t="s">
        <v>792</v>
      </c>
      <c r="J1209" s="20" t="s">
        <v>787</v>
      </c>
      <c r="K1209" s="16" t="str">
        <f>IF(Tabela813[[#This Row],[C]]&lt;&gt;"",IF(Tabela813[[#This Row],[RED]]&lt;&gt;"",(Tabela813[[#This Row],[RED]] &amp; "."),"") &amp; CONCATENATE(Tabela813[[#This Row],[C]],".",Tabela813[[#This Row],[O]],".",Tabela813[[#This Row],[E]],".",Tabela813[[#This Row],[D1]],".",Tabela813[[#This Row],[D2]],".",Tabela813[[#This Row],[D3]],".",Tabela813[[#This Row],[T]],".",Tabela813[[#This Row],[D4]]),"")</f>
        <v>1.9.1.1.09.0.5.00</v>
      </c>
      <c r="L1209" s="21" t="s">
        <v>4320</v>
      </c>
      <c r="M1209" s="16" t="str">
        <f t="shared" si="18"/>
        <v>A</v>
      </c>
      <c r="N1209" s="16">
        <f>IF(VALUE(Tabela813[[#This Row],[RED]]) &gt; 0,1,0) + IF(VALUE(J1209)&gt;0,8,IF(VALUE(I1209)&gt;0,7,IF(VALUE(H1209)&gt;0,6,IF(VALUE(G1209)&gt;0,5,IF(VALUE(F1209)&gt;0,4,IF(VALUE(E1209)&gt;0,3,IF(VALUE(D1209)&gt;0,2,1)))))))</f>
        <v>7</v>
      </c>
      <c r="O1209" s="20" t="s">
        <v>50</v>
      </c>
      <c r="P1209" s="1" t="s">
        <v>503</v>
      </c>
      <c r="Q1209" s="1"/>
      <c r="R1209" s="16"/>
      <c r="T1209" s="7" t="str">
        <f>Tabela813[[#This Row],[NR]]&amp;" - "&amp;Tabela813[[#This Row],[Especificação]]</f>
        <v>1.9.1.1.09.0.5.00 - Multas e Juros Previstos em Contratos - Multas</v>
      </c>
      <c r="U1209" s="7" t="str">
        <f>Tabela813[[#This Row],[NR]]&amp; " - "&amp;Tabela813[[#This Row],[Especificação]]</f>
        <v>1.9.1.1.09.0.5.00 - Multas e Juros Previstos em Contratos - Multas</v>
      </c>
    </row>
    <row r="1210" spans="1:21" ht="30">
      <c r="A1210" s="23"/>
      <c r="B1210" s="29"/>
      <c r="C1210" s="20" t="s">
        <v>781</v>
      </c>
      <c r="D1210" s="20" t="s">
        <v>793</v>
      </c>
      <c r="E1210" s="20" t="s">
        <v>781</v>
      </c>
      <c r="F1210" s="20" t="s">
        <v>781</v>
      </c>
      <c r="G1210" s="20" t="s">
        <v>801</v>
      </c>
      <c r="H1210" s="20" t="s">
        <v>784</v>
      </c>
      <c r="I1210" s="20" t="s">
        <v>786</v>
      </c>
      <c r="J1210" s="20" t="s">
        <v>787</v>
      </c>
      <c r="K1210" s="16" t="str">
        <f>IF(Tabela813[[#This Row],[C]]&lt;&gt;"",IF(Tabela813[[#This Row],[RED]]&lt;&gt;"",(Tabela813[[#This Row],[RED]] &amp; "."),"") &amp; CONCATENATE(Tabela813[[#This Row],[C]],".",Tabela813[[#This Row],[O]],".",Tabela813[[#This Row],[E]],".",Tabela813[[#This Row],[D1]],".",Tabela813[[#This Row],[D2]],".",Tabela813[[#This Row],[D3]],".",Tabela813[[#This Row],[T]],".",Tabela813[[#This Row],[D4]]),"")</f>
        <v>1.9.1.1.09.0.6.00</v>
      </c>
      <c r="L1210" s="21" t="s">
        <v>4321</v>
      </c>
      <c r="M1210" s="16" t="str">
        <f t="shared" si="18"/>
        <v>A</v>
      </c>
      <c r="N1210" s="16">
        <f>IF(VALUE(Tabela813[[#This Row],[RED]]) &gt; 0,1,0) + IF(VALUE(J1210)&gt;0,8,IF(VALUE(I1210)&gt;0,7,IF(VALUE(H1210)&gt;0,6,IF(VALUE(G1210)&gt;0,5,IF(VALUE(F1210)&gt;0,4,IF(VALUE(E1210)&gt;0,3,IF(VALUE(D1210)&gt;0,2,1)))))))</f>
        <v>7</v>
      </c>
      <c r="O1210" s="20" t="s">
        <v>50</v>
      </c>
      <c r="P1210" s="1" t="s">
        <v>503</v>
      </c>
      <c r="Q1210" s="1"/>
      <c r="R1210" s="16"/>
      <c r="T1210" s="7" t="str">
        <f>Tabela813[[#This Row],[NR]]&amp;" - "&amp;Tabela813[[#This Row],[Especificação]]</f>
        <v>1.9.1.1.09.0.6.00 - Multas e Juros Previstos em Contratos - Juros de Mora</v>
      </c>
      <c r="U1210" s="7" t="str">
        <f>Tabela813[[#This Row],[NR]]&amp; " - "&amp;Tabela813[[#This Row],[Especificação]]</f>
        <v>1.9.1.1.09.0.6.00 - Multas e Juros Previstos em Contratos - Juros de Mora</v>
      </c>
    </row>
    <row r="1211" spans="1:21" ht="30">
      <c r="A1211" s="23"/>
      <c r="B1211" s="29"/>
      <c r="C1211" s="20" t="s">
        <v>781</v>
      </c>
      <c r="D1211" s="20" t="s">
        <v>793</v>
      </c>
      <c r="E1211" s="20" t="s">
        <v>781</v>
      </c>
      <c r="F1211" s="20" t="s">
        <v>781</v>
      </c>
      <c r="G1211" s="20" t="s">
        <v>801</v>
      </c>
      <c r="H1211" s="20" t="s">
        <v>784</v>
      </c>
      <c r="I1211" s="20" t="s">
        <v>788</v>
      </c>
      <c r="J1211" s="20" t="s">
        <v>787</v>
      </c>
      <c r="K1211" s="16" t="str">
        <f>IF(Tabela813[[#This Row],[C]]&lt;&gt;"",IF(Tabela813[[#This Row],[RED]]&lt;&gt;"",(Tabela813[[#This Row],[RED]] &amp; "."),"") &amp; CONCATENATE(Tabela813[[#This Row],[C]],".",Tabela813[[#This Row],[O]],".",Tabela813[[#This Row],[E]],".",Tabela813[[#This Row],[D1]],".",Tabela813[[#This Row],[D2]],".",Tabela813[[#This Row],[D3]],".",Tabela813[[#This Row],[T]],".",Tabela813[[#This Row],[D4]]),"")</f>
        <v>1.9.1.1.09.0.7.00</v>
      </c>
      <c r="L1211" s="21" t="s">
        <v>4322</v>
      </c>
      <c r="M1211" s="16" t="str">
        <f t="shared" si="18"/>
        <v>A</v>
      </c>
      <c r="N1211" s="16">
        <f>IF(VALUE(Tabela813[[#This Row],[RED]]) &gt; 0,1,0) + IF(VALUE(J1211)&gt;0,8,IF(VALUE(I1211)&gt;0,7,IF(VALUE(H1211)&gt;0,6,IF(VALUE(G1211)&gt;0,5,IF(VALUE(F1211)&gt;0,4,IF(VALUE(E1211)&gt;0,3,IF(VALUE(D1211)&gt;0,2,1)))))))</f>
        <v>7</v>
      </c>
      <c r="O1211" s="20" t="s">
        <v>50</v>
      </c>
      <c r="P1211" s="1" t="s">
        <v>503</v>
      </c>
      <c r="Q1211" s="1"/>
      <c r="R1211" s="16"/>
      <c r="T1211" s="7" t="str">
        <f>Tabela813[[#This Row],[NR]]&amp;" - "&amp;Tabela813[[#This Row],[Especificação]]</f>
        <v>1.9.1.1.09.0.7.00 - Multas e Juros Previstos em Contratos - Dívida Ativa - Multas da Dívida Ativa</v>
      </c>
      <c r="U1211" s="7" t="str">
        <f>Tabela813[[#This Row],[NR]]&amp; " - "&amp;Tabela813[[#This Row],[Especificação]]</f>
        <v>1.9.1.1.09.0.7.00 - Multas e Juros Previstos em Contratos - Dívida Ativa - Multas da Dívida Ativa</v>
      </c>
    </row>
    <row r="1212" spans="1:21" ht="30">
      <c r="A1212" s="23"/>
      <c r="B1212" s="29"/>
      <c r="C1212" s="20" t="s">
        <v>781</v>
      </c>
      <c r="D1212" s="20" t="s">
        <v>793</v>
      </c>
      <c r="E1212" s="20" t="s">
        <v>781</v>
      </c>
      <c r="F1212" s="20" t="s">
        <v>781</v>
      </c>
      <c r="G1212" s="20" t="s">
        <v>801</v>
      </c>
      <c r="H1212" s="20" t="s">
        <v>784</v>
      </c>
      <c r="I1212" s="20" t="s">
        <v>789</v>
      </c>
      <c r="J1212" s="20" t="s">
        <v>787</v>
      </c>
      <c r="K1212" s="16" t="str">
        <f>IF(Tabela813[[#This Row],[C]]&lt;&gt;"",IF(Tabela813[[#This Row],[RED]]&lt;&gt;"",(Tabela813[[#This Row],[RED]] &amp; "."),"") &amp; CONCATENATE(Tabela813[[#This Row],[C]],".",Tabela813[[#This Row],[O]],".",Tabela813[[#This Row],[E]],".",Tabela813[[#This Row],[D1]],".",Tabela813[[#This Row],[D2]],".",Tabela813[[#This Row],[D3]],".",Tabela813[[#This Row],[T]],".",Tabela813[[#This Row],[D4]]),"")</f>
        <v>1.9.1.1.09.0.8.00</v>
      </c>
      <c r="L1212" s="21" t="s">
        <v>4323</v>
      </c>
      <c r="M1212" s="16" t="str">
        <f t="shared" si="18"/>
        <v>A</v>
      </c>
      <c r="N1212" s="16">
        <f>IF(VALUE(Tabela813[[#This Row],[RED]]) &gt; 0,1,0) + IF(VALUE(J1212)&gt;0,8,IF(VALUE(I1212)&gt;0,7,IF(VALUE(H1212)&gt;0,6,IF(VALUE(G1212)&gt;0,5,IF(VALUE(F1212)&gt;0,4,IF(VALUE(E1212)&gt;0,3,IF(VALUE(D1212)&gt;0,2,1)))))))</f>
        <v>7</v>
      </c>
      <c r="O1212" s="20" t="s">
        <v>50</v>
      </c>
      <c r="P1212" s="1" t="s">
        <v>503</v>
      </c>
      <c r="Q1212" s="1"/>
      <c r="R1212" s="16"/>
      <c r="T1212" s="7" t="str">
        <f>Tabela813[[#This Row],[NR]]&amp;" - "&amp;Tabela813[[#This Row],[Especificação]]</f>
        <v>1.9.1.1.09.0.8.00 - Multas e Juros Previstos em Contratos - Juros de Mora da Dívida Ativa</v>
      </c>
      <c r="U1212" s="7" t="str">
        <f>Tabela813[[#This Row],[NR]]&amp; " - "&amp;Tabela813[[#This Row],[Especificação]]</f>
        <v>1.9.1.1.09.0.8.00 - Multas e Juros Previstos em Contratos - Juros de Mora da Dívida Ativa</v>
      </c>
    </row>
    <row r="1213" spans="1:21" ht="30">
      <c r="A1213" s="23"/>
      <c r="B1213" s="29"/>
      <c r="C1213" s="20" t="s">
        <v>781</v>
      </c>
      <c r="D1213" s="20" t="s">
        <v>793</v>
      </c>
      <c r="E1213" s="20" t="s">
        <v>781</v>
      </c>
      <c r="F1213" s="20" t="s">
        <v>781</v>
      </c>
      <c r="G1213" s="20" t="s">
        <v>802</v>
      </c>
      <c r="H1213" s="20" t="s">
        <v>784</v>
      </c>
      <c r="I1213" s="20" t="s">
        <v>784</v>
      </c>
      <c r="J1213" s="20" t="s">
        <v>787</v>
      </c>
      <c r="K1213" s="16" t="str">
        <f>IF(Tabela813[[#This Row],[C]]&lt;&gt;"",IF(Tabela813[[#This Row],[RED]]&lt;&gt;"",(Tabela813[[#This Row],[RED]] &amp; "."),"") &amp; CONCATENATE(Tabela813[[#This Row],[C]],".",Tabela813[[#This Row],[O]],".",Tabela813[[#This Row],[E]],".",Tabela813[[#This Row],[D1]],".",Tabela813[[#This Row],[D2]],".",Tabela813[[#This Row],[D3]],".",Tabela813[[#This Row],[T]],".",Tabela813[[#This Row],[D4]]),"")</f>
        <v>1.9.1.1.10.0.0.00</v>
      </c>
      <c r="L1213" s="21" t="s">
        <v>504</v>
      </c>
      <c r="M1213" s="16" t="str">
        <f t="shared" si="18"/>
        <v>S</v>
      </c>
      <c r="N1213" s="16">
        <f>IF(VALUE(Tabela813[[#This Row],[RED]]) &gt; 0,1,0) + IF(VALUE(J1213)&gt;0,8,IF(VALUE(I1213)&gt;0,7,IF(VALUE(H1213)&gt;0,6,IF(VALUE(G1213)&gt;0,5,IF(VALUE(F1213)&gt;0,4,IF(VALUE(E1213)&gt;0,3,IF(VALUE(D1213)&gt;0,2,1)))))))</f>
        <v>5</v>
      </c>
      <c r="O1213" s="20" t="s">
        <v>50</v>
      </c>
      <c r="P1213" s="1" t="s">
        <v>505</v>
      </c>
      <c r="Q1213" s="1"/>
      <c r="R1213" s="16"/>
      <c r="T1213" s="7" t="str">
        <f>Tabela813[[#This Row],[NR]]&amp;" - "&amp;Tabela813[[#This Row],[Especificação]]</f>
        <v>1.9.1.1.10.0.0.00 - Multas Previstas na Legislação sobre Regime de Previdência Privada Complementar</v>
      </c>
      <c r="U1213" s="7" t="str">
        <f>Tabela813[[#This Row],[NR]]&amp; " - "&amp;Tabela813[[#This Row],[Especificação]]</f>
        <v>1.9.1.1.10.0.0.00 - Multas Previstas na Legislação sobre Regime de Previdência Privada Complementar</v>
      </c>
    </row>
    <row r="1214" spans="1:21" ht="30">
      <c r="A1214" s="23"/>
      <c r="B1214" s="29"/>
      <c r="C1214" s="20" t="s">
        <v>781</v>
      </c>
      <c r="D1214" s="20" t="s">
        <v>793</v>
      </c>
      <c r="E1214" s="20" t="s">
        <v>781</v>
      </c>
      <c r="F1214" s="20" t="s">
        <v>781</v>
      </c>
      <c r="G1214" s="20" t="s">
        <v>802</v>
      </c>
      <c r="H1214" s="20" t="s">
        <v>784</v>
      </c>
      <c r="I1214" s="20" t="s">
        <v>781</v>
      </c>
      <c r="J1214" s="20" t="s">
        <v>787</v>
      </c>
      <c r="K1214" s="16" t="str">
        <f>IF(Tabela813[[#This Row],[C]]&lt;&gt;"",IF(Tabela813[[#This Row],[RED]]&lt;&gt;"",(Tabela813[[#This Row],[RED]] &amp; "."),"") &amp; CONCATENATE(Tabela813[[#This Row],[C]],".",Tabela813[[#This Row],[O]],".",Tabela813[[#This Row],[E]],".",Tabela813[[#This Row],[D1]],".",Tabela813[[#This Row],[D2]],".",Tabela813[[#This Row],[D3]],".",Tabela813[[#This Row],[T]],".",Tabela813[[#This Row],[D4]]),"")</f>
        <v>1.9.1.1.10.0.1.00</v>
      </c>
      <c r="L1214" s="21" t="s">
        <v>4324</v>
      </c>
      <c r="M1214" s="16" t="str">
        <f t="shared" si="18"/>
        <v>A</v>
      </c>
      <c r="N1214" s="16">
        <f>IF(VALUE(Tabela813[[#This Row],[RED]]) &gt; 0,1,0) + IF(VALUE(J1214)&gt;0,8,IF(VALUE(I1214)&gt;0,7,IF(VALUE(H1214)&gt;0,6,IF(VALUE(G1214)&gt;0,5,IF(VALUE(F1214)&gt;0,4,IF(VALUE(E1214)&gt;0,3,IF(VALUE(D1214)&gt;0,2,1)))))))</f>
        <v>7</v>
      </c>
      <c r="O1214" s="20" t="s">
        <v>50</v>
      </c>
      <c r="P1214" s="1" t="s">
        <v>505</v>
      </c>
      <c r="Q1214" s="1"/>
      <c r="R1214" s="16"/>
      <c r="T1214" s="7" t="str">
        <f>Tabela813[[#This Row],[NR]]&amp;" - "&amp;Tabela813[[#This Row],[Especificação]]</f>
        <v>1.9.1.1.10.0.1.00 - Multas Previstas na Legislação sobre Regime de Previdência Privada Complementar - Principal</v>
      </c>
      <c r="U1214" s="7" t="str">
        <f>Tabela813[[#This Row],[NR]]&amp; " - "&amp;Tabela813[[#This Row],[Especificação]]</f>
        <v>1.9.1.1.10.0.1.00 - Multas Previstas na Legislação sobre Regime de Previdência Privada Complementar - Principal</v>
      </c>
    </row>
    <row r="1215" spans="1:21" ht="30">
      <c r="A1215" s="23"/>
      <c r="B1215" s="29"/>
      <c r="C1215" s="20" t="s">
        <v>781</v>
      </c>
      <c r="D1215" s="20" t="s">
        <v>793</v>
      </c>
      <c r="E1215" s="20" t="s">
        <v>781</v>
      </c>
      <c r="F1215" s="20" t="s">
        <v>781</v>
      </c>
      <c r="G1215" s="20" t="s">
        <v>802</v>
      </c>
      <c r="H1215" s="20" t="s">
        <v>784</v>
      </c>
      <c r="I1215" s="20" t="s">
        <v>790</v>
      </c>
      <c r="J1215" s="20" t="s">
        <v>787</v>
      </c>
      <c r="K1215" s="16" t="str">
        <f>IF(Tabela813[[#This Row],[C]]&lt;&gt;"",IF(Tabela813[[#This Row],[RED]]&lt;&gt;"",(Tabela813[[#This Row],[RED]] &amp; "."),"") &amp; CONCATENATE(Tabela813[[#This Row],[C]],".",Tabela813[[#This Row],[O]],".",Tabela813[[#This Row],[E]],".",Tabela813[[#This Row],[D1]],".",Tabela813[[#This Row],[D2]],".",Tabela813[[#This Row],[D3]],".",Tabela813[[#This Row],[T]],".",Tabela813[[#This Row],[D4]]),"")</f>
        <v>1.9.1.1.10.0.2.00</v>
      </c>
      <c r="L1215" s="21" t="s">
        <v>4325</v>
      </c>
      <c r="M1215" s="16" t="str">
        <f t="shared" si="18"/>
        <v>A</v>
      </c>
      <c r="N1215" s="16">
        <f>IF(VALUE(Tabela813[[#This Row],[RED]]) &gt; 0,1,0) + IF(VALUE(J1215)&gt;0,8,IF(VALUE(I1215)&gt;0,7,IF(VALUE(H1215)&gt;0,6,IF(VALUE(G1215)&gt;0,5,IF(VALUE(F1215)&gt;0,4,IF(VALUE(E1215)&gt;0,3,IF(VALUE(D1215)&gt;0,2,1)))))))</f>
        <v>7</v>
      </c>
      <c r="O1215" s="20" t="s">
        <v>50</v>
      </c>
      <c r="P1215" s="1" t="s">
        <v>505</v>
      </c>
      <c r="Q1215" s="1"/>
      <c r="R1215" s="16"/>
      <c r="T1215" s="7" t="str">
        <f>Tabela813[[#This Row],[NR]]&amp;" - "&amp;Tabela813[[#This Row],[Especificação]]</f>
        <v>1.9.1.1.10.0.2.00 - Multas Previstas na Legislação sobre Regime de Previdência Privada Complementar - Multas e Juros de Mora</v>
      </c>
      <c r="U1215" s="7" t="str">
        <f>Tabela813[[#This Row],[NR]]&amp; " - "&amp;Tabela813[[#This Row],[Especificação]]</f>
        <v>1.9.1.1.10.0.2.00 - Multas Previstas na Legislação sobre Regime de Previdência Privada Complementar - Multas e Juros de Mora</v>
      </c>
    </row>
    <row r="1216" spans="1:21" ht="30">
      <c r="A1216" s="23"/>
      <c r="B1216" s="29"/>
      <c r="C1216" s="20" t="s">
        <v>781</v>
      </c>
      <c r="D1216" s="20" t="s">
        <v>793</v>
      </c>
      <c r="E1216" s="20" t="s">
        <v>781</v>
      </c>
      <c r="F1216" s="20" t="s">
        <v>781</v>
      </c>
      <c r="G1216" s="20" t="s">
        <v>802</v>
      </c>
      <c r="H1216" s="20" t="s">
        <v>784</v>
      </c>
      <c r="I1216" s="20" t="s">
        <v>782</v>
      </c>
      <c r="J1216" s="20" t="s">
        <v>787</v>
      </c>
      <c r="K1216" s="16" t="str">
        <f>IF(Tabela813[[#This Row],[C]]&lt;&gt;"",IF(Tabela813[[#This Row],[RED]]&lt;&gt;"",(Tabela813[[#This Row],[RED]] &amp; "."),"") &amp; CONCATENATE(Tabela813[[#This Row],[C]],".",Tabela813[[#This Row],[O]],".",Tabela813[[#This Row],[E]],".",Tabela813[[#This Row],[D1]],".",Tabela813[[#This Row],[D2]],".",Tabela813[[#This Row],[D3]],".",Tabela813[[#This Row],[T]],".",Tabela813[[#This Row],[D4]]),"")</f>
        <v>1.9.1.1.10.0.3.00</v>
      </c>
      <c r="L1216" s="21" t="s">
        <v>4326</v>
      </c>
      <c r="M1216" s="16" t="str">
        <f t="shared" si="18"/>
        <v>A</v>
      </c>
      <c r="N1216" s="16">
        <f>IF(VALUE(Tabela813[[#This Row],[RED]]) &gt; 0,1,0) + IF(VALUE(J1216)&gt;0,8,IF(VALUE(I1216)&gt;0,7,IF(VALUE(H1216)&gt;0,6,IF(VALUE(G1216)&gt;0,5,IF(VALUE(F1216)&gt;0,4,IF(VALUE(E1216)&gt;0,3,IF(VALUE(D1216)&gt;0,2,1)))))))</f>
        <v>7</v>
      </c>
      <c r="O1216" s="20" t="s">
        <v>50</v>
      </c>
      <c r="P1216" s="1" t="s">
        <v>505</v>
      </c>
      <c r="Q1216" s="1"/>
      <c r="R1216" s="16"/>
      <c r="T1216" s="7" t="str">
        <f>Tabela813[[#This Row],[NR]]&amp;" - "&amp;Tabela813[[#This Row],[Especificação]]</f>
        <v>1.9.1.1.10.0.3.00 - Multas Previstas na Legislação sobre Regime de Previdência Privada Complementar - Dívida Ativa</v>
      </c>
      <c r="U1216" s="7" t="str">
        <f>Tabela813[[#This Row],[NR]]&amp; " - "&amp;Tabela813[[#This Row],[Especificação]]</f>
        <v>1.9.1.1.10.0.3.00 - Multas Previstas na Legislação sobre Regime de Previdência Privada Complementar - Dívida Ativa</v>
      </c>
    </row>
    <row r="1217" spans="1:21" ht="30">
      <c r="A1217" s="23"/>
      <c r="B1217" s="29"/>
      <c r="C1217" s="20" t="s">
        <v>781</v>
      </c>
      <c r="D1217" s="20" t="s">
        <v>793</v>
      </c>
      <c r="E1217" s="20" t="s">
        <v>781</v>
      </c>
      <c r="F1217" s="20" t="s">
        <v>781</v>
      </c>
      <c r="G1217" s="20" t="s">
        <v>802</v>
      </c>
      <c r="H1217" s="20" t="s">
        <v>784</v>
      </c>
      <c r="I1217" s="20" t="s">
        <v>791</v>
      </c>
      <c r="J1217" s="20" t="s">
        <v>787</v>
      </c>
      <c r="K1217" s="16" t="str">
        <f>IF(Tabela813[[#This Row],[C]]&lt;&gt;"",IF(Tabela813[[#This Row],[RED]]&lt;&gt;"",(Tabela813[[#This Row],[RED]] &amp; "."),"") &amp; CONCATENATE(Tabela813[[#This Row],[C]],".",Tabela813[[#This Row],[O]],".",Tabela813[[#This Row],[E]],".",Tabela813[[#This Row],[D1]],".",Tabela813[[#This Row],[D2]],".",Tabela813[[#This Row],[D3]],".",Tabela813[[#This Row],[T]],".",Tabela813[[#This Row],[D4]]),"")</f>
        <v>1.9.1.1.10.0.4.00</v>
      </c>
      <c r="L1217" s="21" t="s">
        <v>4327</v>
      </c>
      <c r="M1217" s="16" t="str">
        <f t="shared" si="18"/>
        <v>A</v>
      </c>
      <c r="N1217" s="16">
        <f>IF(VALUE(Tabela813[[#This Row],[RED]]) &gt; 0,1,0) + IF(VALUE(J1217)&gt;0,8,IF(VALUE(I1217)&gt;0,7,IF(VALUE(H1217)&gt;0,6,IF(VALUE(G1217)&gt;0,5,IF(VALUE(F1217)&gt;0,4,IF(VALUE(E1217)&gt;0,3,IF(VALUE(D1217)&gt;0,2,1)))))))</f>
        <v>7</v>
      </c>
      <c r="O1217" s="20" t="s">
        <v>50</v>
      </c>
      <c r="P1217" s="1" t="s">
        <v>505</v>
      </c>
      <c r="Q1217" s="1"/>
      <c r="R1217" s="16"/>
      <c r="T1217" s="7" t="str">
        <f>Tabela813[[#This Row],[NR]]&amp;" - "&amp;Tabela813[[#This Row],[Especificação]]</f>
        <v>1.9.1.1.10.0.4.00 - Multas Previstas na Legislação sobre Regime de Previdência Privada Complementar - Dívida Ativa - Multas e Juros de Mora da Dívida Ativa</v>
      </c>
      <c r="U1217" s="7" t="str">
        <f>Tabela813[[#This Row],[NR]]&amp; " - "&amp;Tabela813[[#This Row],[Especificação]]</f>
        <v>1.9.1.1.10.0.4.00 - Multas Previstas na Legislação sobre Regime de Previdência Privada Complementar - Dívida Ativa - Multas e Juros de Mora da Dívida Ativa</v>
      </c>
    </row>
    <row r="1218" spans="1:21" ht="30">
      <c r="A1218" s="23"/>
      <c r="B1218" s="29"/>
      <c r="C1218" s="20" t="s">
        <v>781</v>
      </c>
      <c r="D1218" s="20" t="s">
        <v>793</v>
      </c>
      <c r="E1218" s="20" t="s">
        <v>781</v>
      </c>
      <c r="F1218" s="20" t="s">
        <v>781</v>
      </c>
      <c r="G1218" s="20" t="s">
        <v>802</v>
      </c>
      <c r="H1218" s="20" t="s">
        <v>784</v>
      </c>
      <c r="I1218" s="20" t="s">
        <v>792</v>
      </c>
      <c r="J1218" s="20" t="s">
        <v>787</v>
      </c>
      <c r="K1218" s="16" t="str">
        <f>IF(Tabela813[[#This Row],[C]]&lt;&gt;"",IF(Tabela813[[#This Row],[RED]]&lt;&gt;"",(Tabela813[[#This Row],[RED]] &amp; "."),"") &amp; CONCATENATE(Tabela813[[#This Row],[C]],".",Tabela813[[#This Row],[O]],".",Tabela813[[#This Row],[E]],".",Tabela813[[#This Row],[D1]],".",Tabela813[[#This Row],[D2]],".",Tabela813[[#This Row],[D3]],".",Tabela813[[#This Row],[T]],".",Tabela813[[#This Row],[D4]]),"")</f>
        <v>1.9.1.1.10.0.5.00</v>
      </c>
      <c r="L1218" s="21" t="s">
        <v>4328</v>
      </c>
      <c r="M1218" s="16" t="str">
        <f t="shared" si="18"/>
        <v>A</v>
      </c>
      <c r="N1218" s="16">
        <f>IF(VALUE(Tabela813[[#This Row],[RED]]) &gt; 0,1,0) + IF(VALUE(J1218)&gt;0,8,IF(VALUE(I1218)&gt;0,7,IF(VALUE(H1218)&gt;0,6,IF(VALUE(G1218)&gt;0,5,IF(VALUE(F1218)&gt;0,4,IF(VALUE(E1218)&gt;0,3,IF(VALUE(D1218)&gt;0,2,1)))))))</f>
        <v>7</v>
      </c>
      <c r="O1218" s="20" t="s">
        <v>50</v>
      </c>
      <c r="P1218" s="1" t="s">
        <v>505</v>
      </c>
      <c r="Q1218" s="1"/>
      <c r="R1218" s="16"/>
      <c r="T1218" s="7" t="str">
        <f>Tabela813[[#This Row],[NR]]&amp;" - "&amp;Tabela813[[#This Row],[Especificação]]</f>
        <v>1.9.1.1.10.0.5.00 - Multas Previstas na Legislação sobre Regime de Previdência Privada Complementar - Multas</v>
      </c>
      <c r="U1218" s="7" t="str">
        <f>Tabela813[[#This Row],[NR]]&amp; " - "&amp;Tabela813[[#This Row],[Especificação]]</f>
        <v>1.9.1.1.10.0.5.00 - Multas Previstas na Legislação sobre Regime de Previdência Privada Complementar - Multas</v>
      </c>
    </row>
    <row r="1219" spans="1:21" ht="30">
      <c r="A1219" s="23"/>
      <c r="B1219" s="29"/>
      <c r="C1219" s="20" t="s">
        <v>781</v>
      </c>
      <c r="D1219" s="20" t="s">
        <v>793</v>
      </c>
      <c r="E1219" s="20" t="s">
        <v>781</v>
      </c>
      <c r="F1219" s="20" t="s">
        <v>781</v>
      </c>
      <c r="G1219" s="20" t="s">
        <v>802</v>
      </c>
      <c r="H1219" s="20" t="s">
        <v>784</v>
      </c>
      <c r="I1219" s="20" t="s">
        <v>786</v>
      </c>
      <c r="J1219" s="20" t="s">
        <v>787</v>
      </c>
      <c r="K1219" s="16" t="str">
        <f>IF(Tabela813[[#This Row],[C]]&lt;&gt;"",IF(Tabela813[[#This Row],[RED]]&lt;&gt;"",(Tabela813[[#This Row],[RED]] &amp; "."),"") &amp; CONCATENATE(Tabela813[[#This Row],[C]],".",Tabela813[[#This Row],[O]],".",Tabela813[[#This Row],[E]],".",Tabela813[[#This Row],[D1]],".",Tabela813[[#This Row],[D2]],".",Tabela813[[#This Row],[D3]],".",Tabela813[[#This Row],[T]],".",Tabela813[[#This Row],[D4]]),"")</f>
        <v>1.9.1.1.10.0.6.00</v>
      </c>
      <c r="L1219" s="21" t="s">
        <v>4329</v>
      </c>
      <c r="M1219" s="16" t="str">
        <f t="shared" si="18"/>
        <v>A</v>
      </c>
      <c r="N1219" s="16">
        <f>IF(VALUE(Tabela813[[#This Row],[RED]]) &gt; 0,1,0) + IF(VALUE(J1219)&gt;0,8,IF(VALUE(I1219)&gt;0,7,IF(VALUE(H1219)&gt;0,6,IF(VALUE(G1219)&gt;0,5,IF(VALUE(F1219)&gt;0,4,IF(VALUE(E1219)&gt;0,3,IF(VALUE(D1219)&gt;0,2,1)))))))</f>
        <v>7</v>
      </c>
      <c r="O1219" s="20" t="s">
        <v>50</v>
      </c>
      <c r="P1219" s="1" t="s">
        <v>505</v>
      </c>
      <c r="Q1219" s="1"/>
      <c r="R1219" s="16"/>
      <c r="T1219" s="7" t="str">
        <f>Tabela813[[#This Row],[NR]]&amp;" - "&amp;Tabela813[[#This Row],[Especificação]]</f>
        <v>1.9.1.1.10.0.6.00 - Multas Previstas na Legislação sobre Regime de Previdência Privada Complementar - Juros de Mora</v>
      </c>
      <c r="U1219" s="7" t="str">
        <f>Tabela813[[#This Row],[NR]]&amp; " - "&amp;Tabela813[[#This Row],[Especificação]]</f>
        <v>1.9.1.1.10.0.6.00 - Multas Previstas na Legislação sobre Regime de Previdência Privada Complementar - Juros de Mora</v>
      </c>
    </row>
    <row r="1220" spans="1:21" ht="30">
      <c r="A1220" s="23"/>
      <c r="B1220" s="29"/>
      <c r="C1220" s="20" t="s">
        <v>781</v>
      </c>
      <c r="D1220" s="20" t="s">
        <v>793</v>
      </c>
      <c r="E1220" s="20" t="s">
        <v>781</v>
      </c>
      <c r="F1220" s="20" t="s">
        <v>781</v>
      </c>
      <c r="G1220" s="20" t="s">
        <v>802</v>
      </c>
      <c r="H1220" s="20" t="s">
        <v>784</v>
      </c>
      <c r="I1220" s="20" t="s">
        <v>788</v>
      </c>
      <c r="J1220" s="20" t="s">
        <v>787</v>
      </c>
      <c r="K1220" s="16" t="str">
        <f>IF(Tabela813[[#This Row],[C]]&lt;&gt;"",IF(Tabela813[[#This Row],[RED]]&lt;&gt;"",(Tabela813[[#This Row],[RED]] &amp; "."),"") &amp; CONCATENATE(Tabela813[[#This Row],[C]],".",Tabela813[[#This Row],[O]],".",Tabela813[[#This Row],[E]],".",Tabela813[[#This Row],[D1]],".",Tabela813[[#This Row],[D2]],".",Tabela813[[#This Row],[D3]],".",Tabela813[[#This Row],[T]],".",Tabela813[[#This Row],[D4]]),"")</f>
        <v>1.9.1.1.10.0.7.00</v>
      </c>
      <c r="L1220" s="21" t="s">
        <v>4330</v>
      </c>
      <c r="M1220" s="16" t="str">
        <f t="shared" si="18"/>
        <v>A</v>
      </c>
      <c r="N1220" s="16">
        <f>IF(VALUE(Tabela813[[#This Row],[RED]]) &gt; 0,1,0) + IF(VALUE(J1220)&gt;0,8,IF(VALUE(I1220)&gt;0,7,IF(VALUE(H1220)&gt;0,6,IF(VALUE(G1220)&gt;0,5,IF(VALUE(F1220)&gt;0,4,IF(VALUE(E1220)&gt;0,3,IF(VALUE(D1220)&gt;0,2,1)))))))</f>
        <v>7</v>
      </c>
      <c r="O1220" s="20" t="s">
        <v>50</v>
      </c>
      <c r="P1220" s="1" t="s">
        <v>505</v>
      </c>
      <c r="Q1220" s="1"/>
      <c r="R1220" s="16"/>
      <c r="T1220" s="7" t="str">
        <f>Tabela813[[#This Row],[NR]]&amp;" - "&amp;Tabela813[[#This Row],[Especificação]]</f>
        <v>1.9.1.1.10.0.7.00 - Multas Previstas na Legislação sobre Regime de Previdência Privada Complementar - Dívida Ativa - Multas da Dívida Ativa</v>
      </c>
      <c r="U1220" s="7" t="str">
        <f>Tabela813[[#This Row],[NR]]&amp; " - "&amp;Tabela813[[#This Row],[Especificação]]</f>
        <v>1.9.1.1.10.0.7.00 - Multas Previstas na Legislação sobre Regime de Previdência Privada Complementar - Dívida Ativa - Multas da Dívida Ativa</v>
      </c>
    </row>
    <row r="1221" spans="1:21" ht="30">
      <c r="A1221" s="23"/>
      <c r="B1221" s="29"/>
      <c r="C1221" s="20" t="s">
        <v>781</v>
      </c>
      <c r="D1221" s="20" t="s">
        <v>793</v>
      </c>
      <c r="E1221" s="20" t="s">
        <v>781</v>
      </c>
      <c r="F1221" s="20" t="s">
        <v>781</v>
      </c>
      <c r="G1221" s="20" t="s">
        <v>802</v>
      </c>
      <c r="H1221" s="20" t="s">
        <v>784</v>
      </c>
      <c r="I1221" s="20" t="s">
        <v>789</v>
      </c>
      <c r="J1221" s="20" t="s">
        <v>787</v>
      </c>
      <c r="K1221" s="16" t="str">
        <f>IF(Tabela813[[#This Row],[C]]&lt;&gt;"",IF(Tabela813[[#This Row],[RED]]&lt;&gt;"",(Tabela813[[#This Row],[RED]] &amp; "."),"") &amp; CONCATENATE(Tabela813[[#This Row],[C]],".",Tabela813[[#This Row],[O]],".",Tabela813[[#This Row],[E]],".",Tabela813[[#This Row],[D1]],".",Tabela813[[#This Row],[D2]],".",Tabela813[[#This Row],[D3]],".",Tabela813[[#This Row],[T]],".",Tabela813[[#This Row],[D4]]),"")</f>
        <v>1.9.1.1.10.0.8.00</v>
      </c>
      <c r="L1221" s="21" t="s">
        <v>4331</v>
      </c>
      <c r="M1221" s="16" t="str">
        <f t="shared" si="18"/>
        <v>A</v>
      </c>
      <c r="N1221" s="16">
        <f>IF(VALUE(Tabela813[[#This Row],[RED]]) &gt; 0,1,0) + IF(VALUE(J1221)&gt;0,8,IF(VALUE(I1221)&gt;0,7,IF(VALUE(H1221)&gt;0,6,IF(VALUE(G1221)&gt;0,5,IF(VALUE(F1221)&gt;0,4,IF(VALUE(E1221)&gt;0,3,IF(VALUE(D1221)&gt;0,2,1)))))))</f>
        <v>7</v>
      </c>
      <c r="O1221" s="20" t="s">
        <v>50</v>
      </c>
      <c r="P1221" s="1" t="s">
        <v>505</v>
      </c>
      <c r="Q1221" s="1"/>
      <c r="R1221" s="16"/>
      <c r="T1221" s="7" t="str">
        <f>Tabela813[[#This Row],[NR]]&amp;" - "&amp;Tabela813[[#This Row],[Especificação]]</f>
        <v>1.9.1.1.10.0.8.00 - Multas Previstas na Legislação sobre Regime de Previdência Privada Complementar - Juros de Mora da Dívida Ativa</v>
      </c>
      <c r="U1221" s="7" t="str">
        <f>Tabela813[[#This Row],[NR]]&amp; " - "&amp;Tabela813[[#This Row],[Especificação]]</f>
        <v>1.9.1.1.10.0.8.00 - Multas Previstas na Legislação sobre Regime de Previdência Privada Complementar - Juros de Mora da Dívida Ativa</v>
      </c>
    </row>
    <row r="1222" spans="1:21" ht="30">
      <c r="A1222" s="23"/>
      <c r="B1222" s="29"/>
      <c r="C1222" s="20" t="s">
        <v>781</v>
      </c>
      <c r="D1222" s="20" t="s">
        <v>793</v>
      </c>
      <c r="E1222" s="20" t="s">
        <v>781</v>
      </c>
      <c r="F1222" s="20" t="s">
        <v>781</v>
      </c>
      <c r="G1222" s="20" t="s">
        <v>804</v>
      </c>
      <c r="H1222" s="20" t="s">
        <v>784</v>
      </c>
      <c r="I1222" s="20" t="s">
        <v>784</v>
      </c>
      <c r="J1222" s="20" t="s">
        <v>787</v>
      </c>
      <c r="K1222" s="16" t="str">
        <f>IF(Tabela813[[#This Row],[C]]&lt;&gt;"",IF(Tabela813[[#This Row],[RED]]&lt;&gt;"",(Tabela813[[#This Row],[RED]] &amp; "."),"") &amp; CONCATENATE(Tabela813[[#This Row],[C]],".",Tabela813[[#This Row],[O]],".",Tabela813[[#This Row],[E]],".",Tabela813[[#This Row],[D1]],".",Tabela813[[#This Row],[D2]],".",Tabela813[[#This Row],[D3]],".",Tabela813[[#This Row],[T]],".",Tabela813[[#This Row],[D4]]),"")</f>
        <v>1.9.1.1.13.0.0.00</v>
      </c>
      <c r="L1222" s="21" t="s">
        <v>506</v>
      </c>
      <c r="M1222" s="16" t="str">
        <f t="shared" si="18"/>
        <v>S</v>
      </c>
      <c r="N1222" s="16">
        <f>IF(VALUE(Tabela813[[#This Row],[RED]]) &gt; 0,1,0) + IF(VALUE(J1222)&gt;0,8,IF(VALUE(I1222)&gt;0,7,IF(VALUE(H1222)&gt;0,6,IF(VALUE(G1222)&gt;0,5,IF(VALUE(F1222)&gt;0,4,IF(VALUE(E1222)&gt;0,3,IF(VALUE(D1222)&gt;0,2,1)))))))</f>
        <v>5</v>
      </c>
      <c r="O1222" s="20" t="s">
        <v>50</v>
      </c>
      <c r="P1222" s="1" t="s">
        <v>507</v>
      </c>
      <c r="Q1222" s="1"/>
      <c r="R1222" s="16"/>
      <c r="T1222" s="7" t="str">
        <f>Tabela813[[#This Row],[NR]]&amp;" - "&amp;Tabela813[[#This Row],[Especificação]]</f>
        <v>1.9.1.1.13.0.0.00 - Multas Previstas na Legislação Anticorrupção</v>
      </c>
      <c r="U1222" s="7" t="str">
        <f>Tabela813[[#This Row],[NR]]&amp; " - "&amp;Tabela813[[#This Row],[Especificação]]</f>
        <v>1.9.1.1.13.0.0.00 - Multas Previstas na Legislação Anticorrupção</v>
      </c>
    </row>
    <row r="1223" spans="1:21" ht="45">
      <c r="A1223" s="23"/>
      <c r="B1223" s="29"/>
      <c r="C1223" s="20" t="s">
        <v>781</v>
      </c>
      <c r="D1223" s="20" t="s">
        <v>793</v>
      </c>
      <c r="E1223" s="20" t="s">
        <v>781</v>
      </c>
      <c r="F1223" s="20" t="s">
        <v>781</v>
      </c>
      <c r="G1223" s="20" t="s">
        <v>804</v>
      </c>
      <c r="H1223" s="20" t="s">
        <v>781</v>
      </c>
      <c r="I1223" s="20" t="s">
        <v>784</v>
      </c>
      <c r="J1223" s="20" t="s">
        <v>787</v>
      </c>
      <c r="K1223" s="16" t="str">
        <f>IF(Tabela813[[#This Row],[C]]&lt;&gt;"",IF(Tabela813[[#This Row],[RED]]&lt;&gt;"",(Tabela813[[#This Row],[RED]] &amp; "."),"") &amp; CONCATENATE(Tabela813[[#This Row],[C]],".",Tabela813[[#This Row],[O]],".",Tabela813[[#This Row],[E]],".",Tabela813[[#This Row],[D1]],".",Tabela813[[#This Row],[D2]],".",Tabela813[[#This Row],[D3]],".",Tabela813[[#This Row],[T]],".",Tabela813[[#This Row],[D4]]),"")</f>
        <v>1.9.1.1.13.1.0.00</v>
      </c>
      <c r="L1223" s="21" t="s">
        <v>508</v>
      </c>
      <c r="M1223" s="16" t="str">
        <f t="shared" si="18"/>
        <v>S</v>
      </c>
      <c r="N1223" s="16">
        <f>IF(VALUE(Tabela813[[#This Row],[RED]]) &gt; 0,1,0) + IF(VALUE(J1223)&gt;0,8,IF(VALUE(I1223)&gt;0,7,IF(VALUE(H1223)&gt;0,6,IF(VALUE(G1223)&gt;0,5,IF(VALUE(F1223)&gt;0,4,IF(VALUE(E1223)&gt;0,3,IF(VALUE(D1223)&gt;0,2,1)))))))</f>
        <v>6</v>
      </c>
      <c r="O1223" s="20" t="s">
        <v>50</v>
      </c>
      <c r="P1223" s="1" t="s">
        <v>509</v>
      </c>
      <c r="Q1223" s="1"/>
      <c r="R1223" s="16"/>
      <c r="T1223" s="7" t="str">
        <f>Tabela813[[#This Row],[NR]]&amp;" - "&amp;Tabela813[[#This Row],[Especificação]]</f>
        <v>1.9.1.1.13.1.0.00 - Multas da Legislação Anticorrupção Oriundas de Processos Administrativos de Responsabilização</v>
      </c>
      <c r="U1223" s="7" t="str">
        <f>Tabela813[[#This Row],[NR]]&amp; " - "&amp;Tabela813[[#This Row],[Especificação]]</f>
        <v>1.9.1.1.13.1.0.00 - Multas da Legislação Anticorrupção Oriundas de Processos Administrativos de Responsabilização</v>
      </c>
    </row>
    <row r="1224" spans="1:21" ht="45">
      <c r="A1224" s="23"/>
      <c r="B1224" s="29"/>
      <c r="C1224" s="20" t="s">
        <v>781</v>
      </c>
      <c r="D1224" s="20" t="s">
        <v>793</v>
      </c>
      <c r="E1224" s="20" t="s">
        <v>781</v>
      </c>
      <c r="F1224" s="20" t="s">
        <v>781</v>
      </c>
      <c r="G1224" s="20" t="s">
        <v>804</v>
      </c>
      <c r="H1224" s="20" t="s">
        <v>781</v>
      </c>
      <c r="I1224" s="20" t="s">
        <v>781</v>
      </c>
      <c r="J1224" s="20" t="s">
        <v>787</v>
      </c>
      <c r="K1224" s="16" t="str">
        <f>IF(Tabela813[[#This Row],[C]]&lt;&gt;"",IF(Tabela813[[#This Row],[RED]]&lt;&gt;"",(Tabela813[[#This Row],[RED]] &amp; "."),"") &amp; CONCATENATE(Tabela813[[#This Row],[C]],".",Tabela813[[#This Row],[O]],".",Tabela813[[#This Row],[E]],".",Tabela813[[#This Row],[D1]],".",Tabela813[[#This Row],[D2]],".",Tabela813[[#This Row],[D3]],".",Tabela813[[#This Row],[T]],".",Tabela813[[#This Row],[D4]]),"")</f>
        <v>1.9.1.1.13.1.1.00</v>
      </c>
      <c r="L1224" s="21" t="s">
        <v>4332</v>
      </c>
      <c r="M1224" s="16" t="str">
        <f t="shared" si="18"/>
        <v>A</v>
      </c>
      <c r="N1224" s="16">
        <f>IF(VALUE(Tabela813[[#This Row],[RED]]) &gt; 0,1,0) + IF(VALUE(J1224)&gt;0,8,IF(VALUE(I1224)&gt;0,7,IF(VALUE(H1224)&gt;0,6,IF(VALUE(G1224)&gt;0,5,IF(VALUE(F1224)&gt;0,4,IF(VALUE(E1224)&gt;0,3,IF(VALUE(D1224)&gt;0,2,1)))))))</f>
        <v>7</v>
      </c>
      <c r="O1224" s="20" t="s">
        <v>50</v>
      </c>
      <c r="P1224" s="1" t="s">
        <v>509</v>
      </c>
      <c r="Q1224" s="1"/>
      <c r="R1224" s="16"/>
      <c r="T1224" s="7" t="str">
        <f>Tabela813[[#This Row],[NR]]&amp;" - "&amp;Tabela813[[#This Row],[Especificação]]</f>
        <v>1.9.1.1.13.1.1.00 - Multas da Legislação Anticorrupção Oriundas de Processos Administrativos de Responsabilização - Principal</v>
      </c>
      <c r="U1224" s="7" t="str">
        <f>Tabela813[[#This Row],[NR]]&amp; " - "&amp;Tabela813[[#This Row],[Especificação]]</f>
        <v>1.9.1.1.13.1.1.00 - Multas da Legislação Anticorrupção Oriundas de Processos Administrativos de Responsabilização - Principal</v>
      </c>
    </row>
    <row r="1225" spans="1:21" ht="45">
      <c r="A1225" s="23"/>
      <c r="B1225" s="29"/>
      <c r="C1225" s="20" t="s">
        <v>781</v>
      </c>
      <c r="D1225" s="20" t="s">
        <v>793</v>
      </c>
      <c r="E1225" s="20" t="s">
        <v>781</v>
      </c>
      <c r="F1225" s="20" t="s">
        <v>781</v>
      </c>
      <c r="G1225" s="20" t="s">
        <v>804</v>
      </c>
      <c r="H1225" s="20" t="s">
        <v>781</v>
      </c>
      <c r="I1225" s="20" t="s">
        <v>790</v>
      </c>
      <c r="J1225" s="20" t="s">
        <v>787</v>
      </c>
      <c r="K1225" s="16" t="str">
        <f>IF(Tabela813[[#This Row],[C]]&lt;&gt;"",IF(Tabela813[[#This Row],[RED]]&lt;&gt;"",(Tabela813[[#This Row],[RED]] &amp; "."),"") &amp; CONCATENATE(Tabela813[[#This Row],[C]],".",Tabela813[[#This Row],[O]],".",Tabela813[[#This Row],[E]],".",Tabela813[[#This Row],[D1]],".",Tabela813[[#This Row],[D2]],".",Tabela813[[#This Row],[D3]],".",Tabela813[[#This Row],[T]],".",Tabela813[[#This Row],[D4]]),"")</f>
        <v>1.9.1.1.13.1.2.00</v>
      </c>
      <c r="L1225" s="21" t="s">
        <v>4333</v>
      </c>
      <c r="M1225" s="16" t="str">
        <f t="shared" si="18"/>
        <v>A</v>
      </c>
      <c r="N1225" s="16">
        <f>IF(VALUE(Tabela813[[#This Row],[RED]]) &gt; 0,1,0) + IF(VALUE(J1225)&gt;0,8,IF(VALUE(I1225)&gt;0,7,IF(VALUE(H1225)&gt;0,6,IF(VALUE(G1225)&gt;0,5,IF(VALUE(F1225)&gt;0,4,IF(VALUE(E1225)&gt;0,3,IF(VALUE(D1225)&gt;0,2,1)))))))</f>
        <v>7</v>
      </c>
      <c r="O1225" s="20" t="s">
        <v>50</v>
      </c>
      <c r="P1225" s="1" t="s">
        <v>509</v>
      </c>
      <c r="Q1225" s="1"/>
      <c r="R1225" s="16"/>
      <c r="T1225" s="7" t="str">
        <f>Tabela813[[#This Row],[NR]]&amp;" - "&amp;Tabela813[[#This Row],[Especificação]]</f>
        <v>1.9.1.1.13.1.2.00 - Multas da Legislação Anticorrupção Oriundas de Processos Administrativos de Responsabilização - Multas e Juros de Mora</v>
      </c>
      <c r="U1225" s="7" t="str">
        <f>Tabela813[[#This Row],[NR]]&amp; " - "&amp;Tabela813[[#This Row],[Especificação]]</f>
        <v>1.9.1.1.13.1.2.00 - Multas da Legislação Anticorrupção Oriundas de Processos Administrativos de Responsabilização - Multas e Juros de Mora</v>
      </c>
    </row>
    <row r="1226" spans="1:21" ht="45">
      <c r="A1226" s="23"/>
      <c r="B1226" s="29"/>
      <c r="C1226" s="20" t="s">
        <v>781</v>
      </c>
      <c r="D1226" s="20" t="s">
        <v>793</v>
      </c>
      <c r="E1226" s="20" t="s">
        <v>781</v>
      </c>
      <c r="F1226" s="20" t="s">
        <v>781</v>
      </c>
      <c r="G1226" s="20" t="s">
        <v>804</v>
      </c>
      <c r="H1226" s="20" t="s">
        <v>790</v>
      </c>
      <c r="I1226" s="20" t="s">
        <v>784</v>
      </c>
      <c r="J1226" s="20" t="s">
        <v>787</v>
      </c>
      <c r="K1226" s="16" t="str">
        <f>IF(Tabela813[[#This Row],[C]]&lt;&gt;"",IF(Tabela813[[#This Row],[RED]]&lt;&gt;"",(Tabela813[[#This Row],[RED]] &amp; "."),"") &amp; CONCATENATE(Tabela813[[#This Row],[C]],".",Tabela813[[#This Row],[O]],".",Tabela813[[#This Row],[E]],".",Tabela813[[#This Row],[D1]],".",Tabela813[[#This Row],[D2]],".",Tabela813[[#This Row],[D3]],".",Tabela813[[#This Row],[T]],".",Tabela813[[#This Row],[D4]]),"")</f>
        <v>1.9.1.1.13.2.0.00</v>
      </c>
      <c r="L1226" s="21" t="s">
        <v>510</v>
      </c>
      <c r="M1226" s="16" t="str">
        <f t="shared" si="18"/>
        <v>S</v>
      </c>
      <c r="N1226" s="16">
        <f>IF(VALUE(Tabela813[[#This Row],[RED]]) &gt; 0,1,0) + IF(VALUE(J1226)&gt;0,8,IF(VALUE(I1226)&gt;0,7,IF(VALUE(H1226)&gt;0,6,IF(VALUE(G1226)&gt;0,5,IF(VALUE(F1226)&gt;0,4,IF(VALUE(E1226)&gt;0,3,IF(VALUE(D1226)&gt;0,2,1)))))))</f>
        <v>6</v>
      </c>
      <c r="O1226" s="20" t="s">
        <v>50</v>
      </c>
      <c r="P1226" s="1" t="s">
        <v>511</v>
      </c>
      <c r="Q1226" s="1"/>
      <c r="R1226" s="16"/>
      <c r="T1226" s="7" t="str">
        <f>Tabela813[[#This Row],[NR]]&amp;" - "&amp;Tabela813[[#This Row],[Especificação]]</f>
        <v>1.9.1.1.13.2.0.00 - Multas da Legislação Anticorrupção Oriundas de Acordos de Leniência</v>
      </c>
      <c r="U1226" s="7" t="str">
        <f>Tabela813[[#This Row],[NR]]&amp; " - "&amp;Tabela813[[#This Row],[Especificação]]</f>
        <v>1.9.1.1.13.2.0.00 - Multas da Legislação Anticorrupção Oriundas de Acordos de Leniência</v>
      </c>
    </row>
    <row r="1227" spans="1:21" ht="45">
      <c r="A1227" s="23"/>
      <c r="B1227" s="29"/>
      <c r="C1227" s="20" t="s">
        <v>781</v>
      </c>
      <c r="D1227" s="20" t="s">
        <v>793</v>
      </c>
      <c r="E1227" s="20" t="s">
        <v>781</v>
      </c>
      <c r="F1227" s="20" t="s">
        <v>781</v>
      </c>
      <c r="G1227" s="20" t="s">
        <v>804</v>
      </c>
      <c r="H1227" s="20" t="s">
        <v>790</v>
      </c>
      <c r="I1227" s="20" t="s">
        <v>781</v>
      </c>
      <c r="J1227" s="20" t="s">
        <v>787</v>
      </c>
      <c r="K1227" s="16" t="str">
        <f>IF(Tabela813[[#This Row],[C]]&lt;&gt;"",IF(Tabela813[[#This Row],[RED]]&lt;&gt;"",(Tabela813[[#This Row],[RED]] &amp; "."),"") &amp; CONCATENATE(Tabela813[[#This Row],[C]],".",Tabela813[[#This Row],[O]],".",Tabela813[[#This Row],[E]],".",Tabela813[[#This Row],[D1]],".",Tabela813[[#This Row],[D2]],".",Tabela813[[#This Row],[D3]],".",Tabela813[[#This Row],[T]],".",Tabela813[[#This Row],[D4]]),"")</f>
        <v>1.9.1.1.13.2.1.00</v>
      </c>
      <c r="L1227" s="21" t="s">
        <v>4334</v>
      </c>
      <c r="M1227" s="16" t="str">
        <f t="shared" si="18"/>
        <v>A</v>
      </c>
      <c r="N1227" s="16">
        <f>IF(VALUE(Tabela813[[#This Row],[RED]]) &gt; 0,1,0) + IF(VALUE(J1227)&gt;0,8,IF(VALUE(I1227)&gt;0,7,IF(VALUE(H1227)&gt;0,6,IF(VALUE(G1227)&gt;0,5,IF(VALUE(F1227)&gt;0,4,IF(VALUE(E1227)&gt;0,3,IF(VALUE(D1227)&gt;0,2,1)))))))</f>
        <v>7</v>
      </c>
      <c r="O1227" s="20" t="s">
        <v>50</v>
      </c>
      <c r="P1227" s="1" t="s">
        <v>511</v>
      </c>
      <c r="Q1227" s="1"/>
      <c r="R1227" s="16"/>
      <c r="T1227" s="7" t="str">
        <f>Tabela813[[#This Row],[NR]]&amp;" - "&amp;Tabela813[[#This Row],[Especificação]]</f>
        <v>1.9.1.1.13.2.1.00 - Multas da Legislação Anticorrupção Oriundas de Acordos de Leniência - Principal</v>
      </c>
      <c r="U1227" s="7" t="str">
        <f>Tabela813[[#This Row],[NR]]&amp; " - "&amp;Tabela813[[#This Row],[Especificação]]</f>
        <v>1.9.1.1.13.2.1.00 - Multas da Legislação Anticorrupção Oriundas de Acordos de Leniência - Principal</v>
      </c>
    </row>
    <row r="1228" spans="1:21" ht="45">
      <c r="A1228" s="7"/>
      <c r="B1228" s="29"/>
      <c r="C1228" s="20" t="s">
        <v>781</v>
      </c>
      <c r="D1228" s="20" t="s">
        <v>793</v>
      </c>
      <c r="E1228" s="20" t="s">
        <v>781</v>
      </c>
      <c r="F1228" s="20" t="s">
        <v>781</v>
      </c>
      <c r="G1228" s="20" t="s">
        <v>804</v>
      </c>
      <c r="H1228" s="20" t="s">
        <v>790</v>
      </c>
      <c r="I1228" s="20" t="s">
        <v>790</v>
      </c>
      <c r="J1228" s="20" t="s">
        <v>787</v>
      </c>
      <c r="K1228" s="16" t="str">
        <f>IF(Tabela813[[#This Row],[C]]&lt;&gt;"",IF(Tabela813[[#This Row],[RED]]&lt;&gt;"",(Tabela813[[#This Row],[RED]] &amp; "."),"") &amp; CONCATENATE(Tabela813[[#This Row],[C]],".",Tabela813[[#This Row],[O]],".",Tabela813[[#This Row],[E]],".",Tabela813[[#This Row],[D1]],".",Tabela813[[#This Row],[D2]],".",Tabela813[[#This Row],[D3]],".",Tabela813[[#This Row],[T]],".",Tabela813[[#This Row],[D4]]),"")</f>
        <v>1.9.1.1.13.2.2.00</v>
      </c>
      <c r="L1228" s="21" t="s">
        <v>4335</v>
      </c>
      <c r="M1228" s="16" t="str">
        <f t="shared" si="18"/>
        <v>A</v>
      </c>
      <c r="N1228" s="16">
        <f>IF(VALUE(Tabela813[[#This Row],[RED]]) &gt; 0,1,0) + IF(VALUE(J1228)&gt;0,8,IF(VALUE(I1228)&gt;0,7,IF(VALUE(H1228)&gt;0,6,IF(VALUE(G1228)&gt;0,5,IF(VALUE(F1228)&gt;0,4,IF(VALUE(E1228)&gt;0,3,IF(VALUE(D1228)&gt;0,2,1)))))))</f>
        <v>7</v>
      </c>
      <c r="O1228" s="20" t="s">
        <v>50</v>
      </c>
      <c r="P1228" s="1" t="s">
        <v>511</v>
      </c>
      <c r="Q1228" s="1"/>
      <c r="R1228" s="16"/>
      <c r="T1228" s="7" t="str">
        <f>Tabela813[[#This Row],[NR]]&amp;" - "&amp;Tabela813[[#This Row],[Especificação]]</f>
        <v>1.9.1.1.13.2.2.00 - Multas da Legislação Anticorrupção Oriundas de Acordos de Leniência - Multas e Juros de Mora</v>
      </c>
      <c r="U1228" s="7" t="str">
        <f>Tabela813[[#This Row],[NR]]&amp; " - "&amp;Tabela813[[#This Row],[Especificação]]</f>
        <v>1.9.1.1.13.2.2.00 - Multas da Legislação Anticorrupção Oriundas de Acordos de Leniência - Multas e Juros de Mora</v>
      </c>
    </row>
    <row r="1229" spans="1:21">
      <c r="A1229" s="7"/>
      <c r="B1229" s="29"/>
      <c r="C1229" s="20" t="s">
        <v>781</v>
      </c>
      <c r="D1229" s="20" t="s">
        <v>793</v>
      </c>
      <c r="E1229" s="20" t="s">
        <v>781</v>
      </c>
      <c r="F1229" s="20" t="s">
        <v>781</v>
      </c>
      <c r="G1229" s="20" t="s">
        <v>3021</v>
      </c>
      <c r="H1229" s="20" t="s">
        <v>784</v>
      </c>
      <c r="I1229" s="20" t="s">
        <v>784</v>
      </c>
      <c r="J1229" s="20" t="s">
        <v>787</v>
      </c>
      <c r="K1229" s="16" t="str">
        <f>IF(Tabela813[[#This Row],[C]]&lt;&gt;"",IF(Tabela813[[#This Row],[RED]]&lt;&gt;"",(Tabela813[[#This Row],[RED]] &amp; "."),"") &amp; CONCATENATE(Tabela813[[#This Row],[C]],".",Tabela813[[#This Row],[O]],".",Tabela813[[#This Row],[E]],".",Tabela813[[#This Row],[D1]],".",Tabela813[[#This Row],[D2]],".",Tabela813[[#This Row],[D3]],".",Tabela813[[#This Row],[T]],".",Tabela813[[#This Row],[D4]]),"")</f>
        <v>1.9.1.1.14.0.0.00</v>
      </c>
      <c r="L1229" s="21" t="s">
        <v>3022</v>
      </c>
      <c r="M1229" s="16" t="str">
        <f t="shared" si="18"/>
        <v>S</v>
      </c>
      <c r="N1229" s="16">
        <f>IF(VALUE(Tabela813[[#This Row],[RED]]) &gt; 0,1,0) + IF(VALUE(J1229)&gt;0,8,IF(VALUE(I1229)&gt;0,7,IF(VALUE(H1229)&gt;0,6,IF(VALUE(G1229)&gt;0,5,IF(VALUE(F1229)&gt;0,4,IF(VALUE(E1229)&gt;0,3,IF(VALUE(D1229)&gt;0,2,1)))))))</f>
        <v>5</v>
      </c>
      <c r="O1229" s="20" t="s">
        <v>3026</v>
      </c>
      <c r="P1229" s="1" t="s">
        <v>3028</v>
      </c>
      <c r="Q1229" s="1" t="s">
        <v>3027</v>
      </c>
      <c r="R1229" s="16"/>
      <c r="T1229" s="7" t="str">
        <f>Tabela813[[#This Row],[NR]]&amp;" - "&amp;Tabela813[[#This Row],[Especificação]]</f>
        <v>1.9.1.1.14.0.0.00 - Multas Previstas no Código de Trânsito Brasileiro - CTB</v>
      </c>
      <c r="U1229" s="7" t="str">
        <f>Tabela813[[#This Row],[NR]]&amp; " - "&amp;Tabela813[[#This Row],[Especificação]]</f>
        <v>1.9.1.1.14.0.0.00 - Multas Previstas no Código de Trânsito Brasileiro - CTB</v>
      </c>
    </row>
    <row r="1230" spans="1:21">
      <c r="A1230" s="7"/>
      <c r="B1230" s="29"/>
      <c r="C1230" s="20" t="s">
        <v>781</v>
      </c>
      <c r="D1230" s="20" t="s">
        <v>793</v>
      </c>
      <c r="E1230" s="20" t="s">
        <v>781</v>
      </c>
      <c r="F1230" s="20" t="s">
        <v>781</v>
      </c>
      <c r="G1230" s="20" t="s">
        <v>3021</v>
      </c>
      <c r="H1230" s="20" t="s">
        <v>784</v>
      </c>
      <c r="I1230" s="20" t="s">
        <v>781</v>
      </c>
      <c r="J1230" s="20" t="s">
        <v>787</v>
      </c>
      <c r="K1230" s="16" t="str">
        <f>IF(Tabela813[[#This Row],[C]]&lt;&gt;"",IF(Tabela813[[#This Row],[RED]]&lt;&gt;"",(Tabela813[[#This Row],[RED]] &amp; "."),"") &amp; CONCATENATE(Tabela813[[#This Row],[C]],".",Tabela813[[#This Row],[O]],".",Tabela813[[#This Row],[E]],".",Tabela813[[#This Row],[D1]],".",Tabela813[[#This Row],[D2]],".",Tabela813[[#This Row],[D3]],".",Tabela813[[#This Row],[T]],".",Tabela813[[#This Row],[D4]]),"")</f>
        <v>1.9.1.1.14.0.1.00</v>
      </c>
      <c r="L1230" s="21" t="s">
        <v>3023</v>
      </c>
      <c r="M1230" s="16" t="str">
        <f t="shared" si="18"/>
        <v>A</v>
      </c>
      <c r="N1230" s="16">
        <f>IF(VALUE(Tabela813[[#This Row],[RED]]) &gt; 0,1,0) + IF(VALUE(J1230)&gt;0,8,IF(VALUE(I1230)&gt;0,7,IF(VALUE(H1230)&gt;0,6,IF(VALUE(G1230)&gt;0,5,IF(VALUE(F1230)&gt;0,4,IF(VALUE(E1230)&gt;0,3,IF(VALUE(D1230)&gt;0,2,1)))))))</f>
        <v>7</v>
      </c>
      <c r="O1230" s="20" t="s">
        <v>3026</v>
      </c>
      <c r="P1230" s="1" t="s">
        <v>3901</v>
      </c>
      <c r="Q1230" s="1"/>
      <c r="R1230" s="16"/>
      <c r="T1230" s="7" t="str">
        <f>Tabela813[[#This Row],[NR]]&amp;" - "&amp;Tabela813[[#This Row],[Especificação]]</f>
        <v>1.9.1.1.14.0.1.00 - Multas Previstas no Código de Trânsito Brasileiro - CTB - Principal</v>
      </c>
      <c r="U1230" s="7" t="str">
        <f>Tabela813[[#This Row],[NR]]&amp; " - "&amp;Tabela813[[#This Row],[Especificação]]</f>
        <v>1.9.1.1.14.0.1.00 - Multas Previstas no Código de Trânsito Brasileiro - CTB - Principal</v>
      </c>
    </row>
    <row r="1231" spans="1:21" ht="30">
      <c r="A1231" s="7"/>
      <c r="B1231" s="29"/>
      <c r="C1231" s="20" t="s">
        <v>781</v>
      </c>
      <c r="D1231" s="20" t="s">
        <v>793</v>
      </c>
      <c r="E1231" s="20" t="s">
        <v>781</v>
      </c>
      <c r="F1231" s="20" t="s">
        <v>781</v>
      </c>
      <c r="G1231" s="20" t="s">
        <v>3021</v>
      </c>
      <c r="H1231" s="20" t="s">
        <v>784</v>
      </c>
      <c r="I1231" s="20" t="s">
        <v>790</v>
      </c>
      <c r="J1231" s="20" t="s">
        <v>787</v>
      </c>
      <c r="K1231" s="16" t="str">
        <f>IF(Tabela813[[#This Row],[C]]&lt;&gt;"",IF(Tabela813[[#This Row],[RED]]&lt;&gt;"",(Tabela813[[#This Row],[RED]] &amp; "."),"") &amp; CONCATENATE(Tabela813[[#This Row],[C]],".",Tabela813[[#This Row],[O]],".",Tabela813[[#This Row],[E]],".",Tabela813[[#This Row],[D1]],".",Tabela813[[#This Row],[D2]],".",Tabela813[[#This Row],[D3]],".",Tabela813[[#This Row],[T]],".",Tabela813[[#This Row],[D4]]),"")</f>
        <v>1.9.1.1.14.0.2.00</v>
      </c>
      <c r="L1231" s="21" t="s">
        <v>4336</v>
      </c>
      <c r="M1231" s="16" t="str">
        <f t="shared" ref="M1231:M1294" si="19">IF(N1231 &lt; N1232,"S","A")</f>
        <v>A</v>
      </c>
      <c r="N1231" s="16">
        <f>IF(VALUE(Tabela813[[#This Row],[RED]]) &gt; 0,1,0) + IF(VALUE(J1231)&gt;0,8,IF(VALUE(I1231)&gt;0,7,IF(VALUE(H1231)&gt;0,6,IF(VALUE(G1231)&gt;0,5,IF(VALUE(F1231)&gt;0,4,IF(VALUE(E1231)&gt;0,3,IF(VALUE(D1231)&gt;0,2,1)))))))</f>
        <v>7</v>
      </c>
      <c r="O1231" s="20" t="s">
        <v>3026</v>
      </c>
      <c r="P1231" s="1" t="s">
        <v>3901</v>
      </c>
      <c r="Q1231" s="1"/>
      <c r="R1231" s="16"/>
      <c r="T1231" s="7" t="str">
        <f>Tabela813[[#This Row],[NR]]&amp;" - "&amp;Tabela813[[#This Row],[Especificação]]</f>
        <v>1.9.1.1.14.0.2.00 - Multas Previstas no Código de Trânsito Brasileiro - CTB - Multas e Juros de Mora</v>
      </c>
      <c r="U1231" s="7" t="str">
        <f>Tabela813[[#This Row],[NR]]&amp; " - "&amp;Tabela813[[#This Row],[Especificação]]</f>
        <v>1.9.1.1.14.0.2.00 - Multas Previstas no Código de Trânsito Brasileiro - CTB - Multas e Juros de Mora</v>
      </c>
    </row>
    <row r="1232" spans="1:21">
      <c r="A1232" s="7"/>
      <c r="B1232" s="29"/>
      <c r="C1232" s="20" t="s">
        <v>781</v>
      </c>
      <c r="D1232" s="20" t="s">
        <v>793</v>
      </c>
      <c r="E1232" s="20" t="s">
        <v>781</v>
      </c>
      <c r="F1232" s="20" t="s">
        <v>781</v>
      </c>
      <c r="G1232" s="20" t="s">
        <v>3021</v>
      </c>
      <c r="H1232" s="20" t="s">
        <v>784</v>
      </c>
      <c r="I1232" s="20" t="s">
        <v>782</v>
      </c>
      <c r="J1232" s="20" t="s">
        <v>787</v>
      </c>
      <c r="K1232" s="16" t="str">
        <f>IF(Tabela813[[#This Row],[C]]&lt;&gt;"",IF(Tabela813[[#This Row],[RED]]&lt;&gt;"",(Tabela813[[#This Row],[RED]] &amp; "."),"") &amp; CONCATENATE(Tabela813[[#This Row],[C]],".",Tabela813[[#This Row],[O]],".",Tabela813[[#This Row],[E]],".",Tabela813[[#This Row],[D1]],".",Tabela813[[#This Row],[D2]],".",Tabela813[[#This Row],[D3]],".",Tabela813[[#This Row],[T]],".",Tabela813[[#This Row],[D4]]),"")</f>
        <v>1.9.1.1.14.0.3.00</v>
      </c>
      <c r="L1232" s="21" t="s">
        <v>4337</v>
      </c>
      <c r="M1232" s="16" t="str">
        <f t="shared" si="19"/>
        <v>A</v>
      </c>
      <c r="N1232" s="16">
        <f>IF(VALUE(Tabela813[[#This Row],[RED]]) &gt; 0,1,0) + IF(VALUE(J1232)&gt;0,8,IF(VALUE(I1232)&gt;0,7,IF(VALUE(H1232)&gt;0,6,IF(VALUE(G1232)&gt;0,5,IF(VALUE(F1232)&gt;0,4,IF(VALUE(E1232)&gt;0,3,IF(VALUE(D1232)&gt;0,2,1)))))))</f>
        <v>7</v>
      </c>
      <c r="O1232" s="20" t="s">
        <v>3026</v>
      </c>
      <c r="P1232" s="1" t="s">
        <v>3901</v>
      </c>
      <c r="Q1232" s="1"/>
      <c r="R1232" s="16"/>
      <c r="T1232" s="7" t="str">
        <f>Tabela813[[#This Row],[NR]]&amp;" - "&amp;Tabela813[[#This Row],[Especificação]]</f>
        <v>1.9.1.1.14.0.3.00 - Multas Previstas no Código de Trânsito Brasileiro - CTB - Dívida Ativa</v>
      </c>
      <c r="U1232" s="7" t="str">
        <f>Tabela813[[#This Row],[NR]]&amp; " - "&amp;Tabela813[[#This Row],[Especificação]]</f>
        <v>1.9.1.1.14.0.3.00 - Multas Previstas no Código de Trânsito Brasileiro - CTB - Dívida Ativa</v>
      </c>
    </row>
    <row r="1233" spans="1:21" ht="30">
      <c r="A1233" s="7"/>
      <c r="B1233" s="29"/>
      <c r="C1233" s="20" t="s">
        <v>781</v>
      </c>
      <c r="D1233" s="20" t="s">
        <v>793</v>
      </c>
      <c r="E1233" s="20" t="s">
        <v>781</v>
      </c>
      <c r="F1233" s="20" t="s">
        <v>781</v>
      </c>
      <c r="G1233" s="20" t="s">
        <v>3021</v>
      </c>
      <c r="H1233" s="20" t="s">
        <v>784</v>
      </c>
      <c r="I1233" s="20" t="s">
        <v>791</v>
      </c>
      <c r="J1233" s="20" t="s">
        <v>787</v>
      </c>
      <c r="K1233" s="16" t="str">
        <f>IF(Tabela813[[#This Row],[C]]&lt;&gt;"",IF(Tabela813[[#This Row],[RED]]&lt;&gt;"",(Tabela813[[#This Row],[RED]] &amp; "."),"") &amp; CONCATENATE(Tabela813[[#This Row],[C]],".",Tabela813[[#This Row],[O]],".",Tabela813[[#This Row],[E]],".",Tabela813[[#This Row],[D1]],".",Tabela813[[#This Row],[D2]],".",Tabela813[[#This Row],[D3]],".",Tabela813[[#This Row],[T]],".",Tabela813[[#This Row],[D4]]),"")</f>
        <v>1.9.1.1.14.0.4.00</v>
      </c>
      <c r="L1233" s="21" t="s">
        <v>4338</v>
      </c>
      <c r="M1233" s="16" t="str">
        <f t="shared" si="19"/>
        <v>A</v>
      </c>
      <c r="N1233" s="16">
        <f>IF(VALUE(Tabela813[[#This Row],[RED]]) &gt; 0,1,0) + IF(VALUE(J1233)&gt;0,8,IF(VALUE(I1233)&gt;0,7,IF(VALUE(H1233)&gt;0,6,IF(VALUE(G1233)&gt;0,5,IF(VALUE(F1233)&gt;0,4,IF(VALUE(E1233)&gt;0,3,IF(VALUE(D1233)&gt;0,2,1)))))))</f>
        <v>7</v>
      </c>
      <c r="O1233" s="20" t="s">
        <v>3026</v>
      </c>
      <c r="P1233" s="1" t="s">
        <v>3901</v>
      </c>
      <c r="Q1233" s="1"/>
      <c r="R1233" s="16"/>
      <c r="T1233" s="7" t="str">
        <f>Tabela813[[#This Row],[NR]]&amp;" - "&amp;Tabela813[[#This Row],[Especificação]]</f>
        <v>1.9.1.1.14.0.4.00 - Multas Previstas no Código de Trânsito Brasileiro - CTB - Dívida Ativa - Multas e Juros de Mora da Dívida Ativa</v>
      </c>
      <c r="U1233" s="7" t="str">
        <f>Tabela813[[#This Row],[NR]]&amp; " - "&amp;Tabela813[[#This Row],[Especificação]]</f>
        <v>1.9.1.1.14.0.4.00 - Multas Previstas no Código de Trânsito Brasileiro - CTB - Dívida Ativa - Multas e Juros de Mora da Dívida Ativa</v>
      </c>
    </row>
    <row r="1234" spans="1:21">
      <c r="A1234" s="7"/>
      <c r="B1234" s="29"/>
      <c r="C1234" s="20" t="s">
        <v>781</v>
      </c>
      <c r="D1234" s="20" t="s">
        <v>793</v>
      </c>
      <c r="E1234" s="20" t="s">
        <v>781</v>
      </c>
      <c r="F1234" s="20" t="s">
        <v>781</v>
      </c>
      <c r="G1234" s="20" t="s">
        <v>3021</v>
      </c>
      <c r="H1234" s="20" t="s">
        <v>784</v>
      </c>
      <c r="I1234" s="20" t="s">
        <v>792</v>
      </c>
      <c r="J1234" s="20" t="s">
        <v>787</v>
      </c>
      <c r="K1234" s="16" t="str">
        <f>IF(Tabela813[[#This Row],[C]]&lt;&gt;"",IF(Tabela813[[#This Row],[RED]]&lt;&gt;"",(Tabela813[[#This Row],[RED]] &amp; "."),"") &amp; CONCATENATE(Tabela813[[#This Row],[C]],".",Tabela813[[#This Row],[O]],".",Tabela813[[#This Row],[E]],".",Tabela813[[#This Row],[D1]],".",Tabela813[[#This Row],[D2]],".",Tabela813[[#This Row],[D3]],".",Tabela813[[#This Row],[T]],".",Tabela813[[#This Row],[D4]]),"")</f>
        <v>1.9.1.1.14.0.5.00</v>
      </c>
      <c r="L1234" s="21" t="s">
        <v>4339</v>
      </c>
      <c r="M1234" s="16" t="str">
        <f t="shared" si="19"/>
        <v>A</v>
      </c>
      <c r="N1234" s="16">
        <f>IF(VALUE(Tabela813[[#This Row],[RED]]) &gt; 0,1,0) + IF(VALUE(J1234)&gt;0,8,IF(VALUE(I1234)&gt;0,7,IF(VALUE(H1234)&gt;0,6,IF(VALUE(G1234)&gt;0,5,IF(VALUE(F1234)&gt;0,4,IF(VALUE(E1234)&gt;0,3,IF(VALUE(D1234)&gt;0,2,1)))))))</f>
        <v>7</v>
      </c>
      <c r="O1234" s="20" t="s">
        <v>3026</v>
      </c>
      <c r="P1234" s="1" t="s">
        <v>3901</v>
      </c>
      <c r="Q1234" s="1"/>
      <c r="R1234" s="16"/>
      <c r="T1234" s="7" t="str">
        <f>Tabela813[[#This Row],[NR]]&amp;" - "&amp;Tabela813[[#This Row],[Especificação]]</f>
        <v>1.9.1.1.14.0.5.00 - Multas Previstas no Código de Trânsito Brasileiro - CTB - Multas</v>
      </c>
      <c r="U1234" s="7" t="str">
        <f>Tabela813[[#This Row],[NR]]&amp; " - "&amp;Tabela813[[#This Row],[Especificação]]</f>
        <v>1.9.1.1.14.0.5.00 - Multas Previstas no Código de Trânsito Brasileiro - CTB - Multas</v>
      </c>
    </row>
    <row r="1235" spans="1:21">
      <c r="A1235" s="7"/>
      <c r="B1235" s="29"/>
      <c r="C1235" s="20" t="s">
        <v>781</v>
      </c>
      <c r="D1235" s="20" t="s">
        <v>793</v>
      </c>
      <c r="E1235" s="20" t="s">
        <v>781</v>
      </c>
      <c r="F1235" s="20" t="s">
        <v>781</v>
      </c>
      <c r="G1235" s="20" t="s">
        <v>3021</v>
      </c>
      <c r="H1235" s="20" t="s">
        <v>784</v>
      </c>
      <c r="I1235" s="20" t="s">
        <v>786</v>
      </c>
      <c r="J1235" s="20" t="s">
        <v>787</v>
      </c>
      <c r="K1235" s="16" t="str">
        <f>IF(Tabela813[[#This Row],[C]]&lt;&gt;"",IF(Tabela813[[#This Row],[RED]]&lt;&gt;"",(Tabela813[[#This Row],[RED]] &amp; "."),"") &amp; CONCATENATE(Tabela813[[#This Row],[C]],".",Tabela813[[#This Row],[O]],".",Tabela813[[#This Row],[E]],".",Tabela813[[#This Row],[D1]],".",Tabela813[[#This Row],[D2]],".",Tabela813[[#This Row],[D3]],".",Tabela813[[#This Row],[T]],".",Tabela813[[#This Row],[D4]]),"")</f>
        <v>1.9.1.1.14.0.6.00</v>
      </c>
      <c r="L1235" s="21" t="s">
        <v>4340</v>
      </c>
      <c r="M1235" s="16" t="str">
        <f t="shared" si="19"/>
        <v>A</v>
      </c>
      <c r="N1235" s="16">
        <f>IF(VALUE(Tabela813[[#This Row],[RED]]) &gt; 0,1,0) + IF(VALUE(J1235)&gt;0,8,IF(VALUE(I1235)&gt;0,7,IF(VALUE(H1235)&gt;0,6,IF(VALUE(G1235)&gt;0,5,IF(VALUE(F1235)&gt;0,4,IF(VALUE(E1235)&gt;0,3,IF(VALUE(D1235)&gt;0,2,1)))))))</f>
        <v>7</v>
      </c>
      <c r="O1235" s="20" t="s">
        <v>3026</v>
      </c>
      <c r="P1235" s="1" t="s">
        <v>3901</v>
      </c>
      <c r="Q1235" s="1"/>
      <c r="R1235" s="16"/>
      <c r="T1235" s="7" t="str">
        <f>Tabela813[[#This Row],[NR]]&amp;" - "&amp;Tabela813[[#This Row],[Especificação]]</f>
        <v>1.9.1.1.14.0.6.00 - Multas Previstas no Código de Trânsito Brasileiro - CTB - Juros de Mora</v>
      </c>
      <c r="U1235" s="7" t="str">
        <f>Tabela813[[#This Row],[NR]]&amp; " - "&amp;Tabela813[[#This Row],[Especificação]]</f>
        <v>1.9.1.1.14.0.6.00 - Multas Previstas no Código de Trânsito Brasileiro - CTB - Juros de Mora</v>
      </c>
    </row>
    <row r="1236" spans="1:21" ht="30">
      <c r="A1236" s="7"/>
      <c r="B1236" s="29"/>
      <c r="C1236" s="20" t="s">
        <v>781</v>
      </c>
      <c r="D1236" s="20" t="s">
        <v>793</v>
      </c>
      <c r="E1236" s="20" t="s">
        <v>781</v>
      </c>
      <c r="F1236" s="20" t="s">
        <v>781</v>
      </c>
      <c r="G1236" s="20" t="s">
        <v>3021</v>
      </c>
      <c r="H1236" s="20" t="s">
        <v>784</v>
      </c>
      <c r="I1236" s="20" t="s">
        <v>788</v>
      </c>
      <c r="J1236" s="20" t="s">
        <v>787</v>
      </c>
      <c r="K1236" s="16" t="str">
        <f>IF(Tabela813[[#This Row],[C]]&lt;&gt;"",IF(Tabela813[[#This Row],[RED]]&lt;&gt;"",(Tabela813[[#This Row],[RED]] &amp; "."),"") &amp; CONCATENATE(Tabela813[[#This Row],[C]],".",Tabela813[[#This Row],[O]],".",Tabela813[[#This Row],[E]],".",Tabela813[[#This Row],[D1]],".",Tabela813[[#This Row],[D2]],".",Tabela813[[#This Row],[D3]],".",Tabela813[[#This Row],[T]],".",Tabela813[[#This Row],[D4]]),"")</f>
        <v>1.9.1.1.14.0.7.00</v>
      </c>
      <c r="L1236" s="21" t="s">
        <v>4341</v>
      </c>
      <c r="M1236" s="16" t="str">
        <f t="shared" si="19"/>
        <v>A</v>
      </c>
      <c r="N1236" s="16">
        <f>IF(VALUE(Tabela813[[#This Row],[RED]]) &gt; 0,1,0) + IF(VALUE(J1236)&gt;0,8,IF(VALUE(I1236)&gt;0,7,IF(VALUE(H1236)&gt;0,6,IF(VALUE(G1236)&gt;0,5,IF(VALUE(F1236)&gt;0,4,IF(VALUE(E1236)&gt;0,3,IF(VALUE(D1236)&gt;0,2,1)))))))</f>
        <v>7</v>
      </c>
      <c r="O1236" s="20" t="s">
        <v>3026</v>
      </c>
      <c r="P1236" s="1" t="s">
        <v>3901</v>
      </c>
      <c r="Q1236" s="1"/>
      <c r="R1236" s="16"/>
      <c r="T1236" s="7" t="str">
        <f>Tabela813[[#This Row],[NR]]&amp;" - "&amp;Tabela813[[#This Row],[Especificação]]</f>
        <v>1.9.1.1.14.0.7.00 - Multas Previstas no Código de Trânsito Brasileiro - CTB - Dívida Ativa - Multas da Dívida Ativa</v>
      </c>
      <c r="U1236" s="7" t="str">
        <f>Tabela813[[#This Row],[NR]]&amp; " - "&amp;Tabela813[[#This Row],[Especificação]]</f>
        <v>1.9.1.1.14.0.7.00 - Multas Previstas no Código de Trânsito Brasileiro - CTB - Dívida Ativa - Multas da Dívida Ativa</v>
      </c>
    </row>
    <row r="1237" spans="1:21" ht="30">
      <c r="A1237" s="23"/>
      <c r="B1237" s="29"/>
      <c r="C1237" s="20" t="s">
        <v>781</v>
      </c>
      <c r="D1237" s="20" t="s">
        <v>793</v>
      </c>
      <c r="E1237" s="20" t="s">
        <v>781</v>
      </c>
      <c r="F1237" s="20" t="s">
        <v>781</v>
      </c>
      <c r="G1237" s="20" t="s">
        <v>3021</v>
      </c>
      <c r="H1237" s="20" t="s">
        <v>784</v>
      </c>
      <c r="I1237" s="20" t="s">
        <v>789</v>
      </c>
      <c r="J1237" s="20" t="s">
        <v>787</v>
      </c>
      <c r="K1237" s="16" t="str">
        <f>IF(Tabela813[[#This Row],[C]]&lt;&gt;"",IF(Tabela813[[#This Row],[RED]]&lt;&gt;"",(Tabela813[[#This Row],[RED]] &amp; "."),"") &amp; CONCATENATE(Tabela813[[#This Row],[C]],".",Tabela813[[#This Row],[O]],".",Tabela813[[#This Row],[E]],".",Tabela813[[#This Row],[D1]],".",Tabela813[[#This Row],[D2]],".",Tabela813[[#This Row],[D3]],".",Tabela813[[#This Row],[T]],".",Tabela813[[#This Row],[D4]]),"")</f>
        <v>1.9.1.1.14.0.8.00</v>
      </c>
      <c r="L1237" s="21" t="s">
        <v>4342</v>
      </c>
      <c r="M1237" s="16" t="str">
        <f t="shared" si="19"/>
        <v>A</v>
      </c>
      <c r="N1237" s="16">
        <f>IF(VALUE(Tabela813[[#This Row],[RED]]) &gt; 0,1,0) + IF(VALUE(J1237)&gt;0,8,IF(VALUE(I1237)&gt;0,7,IF(VALUE(H1237)&gt;0,6,IF(VALUE(G1237)&gt;0,5,IF(VALUE(F1237)&gt;0,4,IF(VALUE(E1237)&gt;0,3,IF(VALUE(D1237)&gt;0,2,1)))))))</f>
        <v>7</v>
      </c>
      <c r="O1237" s="20" t="s">
        <v>3026</v>
      </c>
      <c r="P1237" s="1" t="s">
        <v>3901</v>
      </c>
      <c r="Q1237" s="1"/>
      <c r="R1237" s="16"/>
      <c r="T1237" s="7" t="str">
        <f>Tabela813[[#This Row],[NR]]&amp;" - "&amp;Tabela813[[#This Row],[Especificação]]</f>
        <v>1.9.1.1.14.0.8.00 - Multas Previstas no Código de Trânsito Brasileiro - CTB - Juros de Mora da Dívida Ativa</v>
      </c>
      <c r="U1237" s="7" t="str">
        <f>Tabela813[[#This Row],[NR]]&amp; " - "&amp;Tabela813[[#This Row],[Especificação]]</f>
        <v>1.9.1.1.14.0.8.00 - Multas Previstas no Código de Trânsito Brasileiro - CTB - Juros de Mora da Dívida Ativa</v>
      </c>
    </row>
    <row r="1238" spans="1:21">
      <c r="A1238" s="23"/>
      <c r="B1238" s="29"/>
      <c r="C1238" s="20" t="s">
        <v>781</v>
      </c>
      <c r="D1238" s="20" t="s">
        <v>793</v>
      </c>
      <c r="E1238" s="20" t="s">
        <v>790</v>
      </c>
      <c r="F1238" s="20" t="s">
        <v>784</v>
      </c>
      <c r="G1238" s="20" t="s">
        <v>787</v>
      </c>
      <c r="H1238" s="20" t="s">
        <v>784</v>
      </c>
      <c r="I1238" s="20" t="s">
        <v>784</v>
      </c>
      <c r="J1238" s="20" t="s">
        <v>787</v>
      </c>
      <c r="K1238" s="16" t="str">
        <f>IF(Tabela813[[#This Row],[C]]&lt;&gt;"",IF(Tabela813[[#This Row],[RED]]&lt;&gt;"",(Tabela813[[#This Row],[RED]] &amp; "."),"") &amp; CONCATENATE(Tabela813[[#This Row],[C]],".",Tabela813[[#This Row],[O]],".",Tabela813[[#This Row],[E]],".",Tabela813[[#This Row],[D1]],".",Tabela813[[#This Row],[D2]],".",Tabela813[[#This Row],[D3]],".",Tabela813[[#This Row],[T]],".",Tabela813[[#This Row],[D4]]),"")</f>
        <v>1.9.2.0.00.0.0.00</v>
      </c>
      <c r="L1238" s="21" t="s">
        <v>512</v>
      </c>
      <c r="M1238" s="16" t="str">
        <f t="shared" si="19"/>
        <v>S</v>
      </c>
      <c r="N1238" s="16">
        <f>IF(VALUE(Tabela813[[#This Row],[RED]]) &gt; 0,1,0) + IF(VALUE(J1238)&gt;0,8,IF(VALUE(I1238)&gt;0,7,IF(VALUE(H1238)&gt;0,6,IF(VALUE(G1238)&gt;0,5,IF(VALUE(F1238)&gt;0,4,IF(VALUE(E1238)&gt;0,3,IF(VALUE(D1238)&gt;0,2,1)))))))</f>
        <v>3</v>
      </c>
      <c r="O1238" s="20" t="s">
        <v>44</v>
      </c>
      <c r="P1238" s="1" t="s">
        <v>513</v>
      </c>
      <c r="Q1238" s="1"/>
      <c r="R1238" s="16"/>
      <c r="T1238" s="7" t="str">
        <f>Tabela813[[#This Row],[NR]]&amp;" - "&amp;Tabela813[[#This Row],[Especificação]]</f>
        <v>1.9.2.0.00.0.0.00 - Indenizações, Restituições e Ressarcimentos</v>
      </c>
      <c r="U1238" s="7" t="str">
        <f>Tabela813[[#This Row],[NR]]&amp; " - "&amp;Tabela813[[#This Row],[Especificação]]</f>
        <v>1.9.2.0.00.0.0.00 - Indenizações, Restituições e Ressarcimentos</v>
      </c>
    </row>
    <row r="1239" spans="1:21">
      <c r="A1239" s="23"/>
      <c r="B1239" s="29"/>
      <c r="C1239" s="20" t="s">
        <v>781</v>
      </c>
      <c r="D1239" s="20" t="s">
        <v>793</v>
      </c>
      <c r="E1239" s="20" t="s">
        <v>790</v>
      </c>
      <c r="F1239" s="20" t="s">
        <v>781</v>
      </c>
      <c r="G1239" s="20" t="s">
        <v>787</v>
      </c>
      <c r="H1239" s="20" t="s">
        <v>784</v>
      </c>
      <c r="I1239" s="20" t="s">
        <v>784</v>
      </c>
      <c r="J1239" s="20" t="s">
        <v>787</v>
      </c>
      <c r="K1239" s="16" t="str">
        <f>IF(Tabela813[[#This Row],[C]]&lt;&gt;"",IF(Tabela813[[#This Row],[RED]]&lt;&gt;"",(Tabela813[[#This Row],[RED]] &amp; "."),"") &amp; CONCATENATE(Tabela813[[#This Row],[C]],".",Tabela813[[#This Row],[O]],".",Tabela813[[#This Row],[E]],".",Tabela813[[#This Row],[D1]],".",Tabela813[[#This Row],[D2]],".",Tabela813[[#This Row],[D3]],".",Tabela813[[#This Row],[T]],".",Tabela813[[#This Row],[D4]]),"")</f>
        <v>1.9.2.1.00.0.0.00</v>
      </c>
      <c r="L1239" s="21" t="s">
        <v>514</v>
      </c>
      <c r="M1239" s="16" t="str">
        <f t="shared" si="19"/>
        <v>S</v>
      </c>
      <c r="N1239" s="16">
        <f>IF(VALUE(Tabela813[[#This Row],[RED]]) &gt; 0,1,0) + IF(VALUE(J1239)&gt;0,8,IF(VALUE(I1239)&gt;0,7,IF(VALUE(H1239)&gt;0,6,IF(VALUE(G1239)&gt;0,5,IF(VALUE(F1239)&gt;0,4,IF(VALUE(E1239)&gt;0,3,IF(VALUE(D1239)&gt;0,2,1)))))))</f>
        <v>4</v>
      </c>
      <c r="O1239" s="20" t="s">
        <v>44</v>
      </c>
      <c r="P1239" s="1" t="s">
        <v>515</v>
      </c>
      <c r="Q1239" s="1"/>
      <c r="R1239" s="16"/>
      <c r="T1239" s="7" t="str">
        <f>Tabela813[[#This Row],[NR]]&amp;" - "&amp;Tabela813[[#This Row],[Especificação]]</f>
        <v>1.9.2.1.00.0.0.00 - Indenizações</v>
      </c>
      <c r="U1239" s="7" t="str">
        <f>Tabela813[[#This Row],[NR]]&amp; " - "&amp;Tabela813[[#This Row],[Especificação]]</f>
        <v>1.9.2.1.00.0.0.00 - Indenizações</v>
      </c>
    </row>
    <row r="1240" spans="1:21" ht="30">
      <c r="A1240" s="23"/>
      <c r="B1240" s="29"/>
      <c r="C1240" s="20" t="s">
        <v>781</v>
      </c>
      <c r="D1240" s="20" t="s">
        <v>793</v>
      </c>
      <c r="E1240" s="20" t="s">
        <v>790</v>
      </c>
      <c r="F1240" s="20" t="s">
        <v>781</v>
      </c>
      <c r="G1240" s="20" t="s">
        <v>783</v>
      </c>
      <c r="H1240" s="20" t="s">
        <v>784</v>
      </c>
      <c r="I1240" s="20" t="s">
        <v>784</v>
      </c>
      <c r="J1240" s="20" t="s">
        <v>787</v>
      </c>
      <c r="K1240" s="16" t="str">
        <f>IF(Tabela813[[#This Row],[C]]&lt;&gt;"",IF(Tabela813[[#This Row],[RED]]&lt;&gt;"",(Tabela813[[#This Row],[RED]] &amp; "."),"") &amp; CONCATENATE(Tabela813[[#This Row],[C]],".",Tabela813[[#This Row],[O]],".",Tabela813[[#This Row],[E]],".",Tabela813[[#This Row],[D1]],".",Tabela813[[#This Row],[D2]],".",Tabela813[[#This Row],[D3]],".",Tabela813[[#This Row],[T]],".",Tabela813[[#This Row],[D4]]),"")</f>
        <v>1.9.2.1.01.0.0.00</v>
      </c>
      <c r="L1240" s="21" t="s">
        <v>4343</v>
      </c>
      <c r="M1240" s="16" t="str">
        <f t="shared" si="19"/>
        <v>S</v>
      </c>
      <c r="N1240" s="16">
        <f>IF(VALUE(Tabela813[[#This Row],[RED]]) &gt; 0,1,0) + IF(VALUE(J1240)&gt;0,8,IF(VALUE(I1240)&gt;0,7,IF(VALUE(H1240)&gt;0,6,IF(VALUE(G1240)&gt;0,5,IF(VALUE(F1240)&gt;0,4,IF(VALUE(E1240)&gt;0,3,IF(VALUE(D1240)&gt;0,2,1)))))))</f>
        <v>5</v>
      </c>
      <c r="O1240" s="20" t="s">
        <v>50</v>
      </c>
      <c r="P1240" s="1" t="s">
        <v>516</v>
      </c>
      <c r="Q1240" s="1"/>
      <c r="R1240" s="16"/>
      <c r="T1240" s="7" t="str">
        <f>Tabela813[[#This Row],[NR]]&amp;" - "&amp;Tabela813[[#This Row],[Especificação]]</f>
        <v>1.9.2.1.01.0.0.00 - Indenizações por Danos Causados ao Patrimônio Público</v>
      </c>
      <c r="U1240" s="7" t="str">
        <f>Tabela813[[#This Row],[NR]]&amp; " - "&amp;Tabela813[[#This Row],[Especificação]]</f>
        <v>1.9.2.1.01.0.0.00 - Indenizações por Danos Causados ao Patrimônio Público</v>
      </c>
    </row>
    <row r="1241" spans="1:21" ht="30">
      <c r="A1241" s="23"/>
      <c r="B1241" s="29"/>
      <c r="C1241" s="20" t="s">
        <v>781</v>
      </c>
      <c r="D1241" s="20" t="s">
        <v>793</v>
      </c>
      <c r="E1241" s="20" t="s">
        <v>790</v>
      </c>
      <c r="F1241" s="20" t="s">
        <v>781</v>
      </c>
      <c r="G1241" s="20" t="s">
        <v>783</v>
      </c>
      <c r="H1241" s="20" t="s">
        <v>784</v>
      </c>
      <c r="I1241" s="20" t="s">
        <v>781</v>
      </c>
      <c r="J1241" s="20" t="s">
        <v>787</v>
      </c>
      <c r="K1241" s="16" t="str">
        <f>IF(Tabela813[[#This Row],[C]]&lt;&gt;"",IF(Tabela813[[#This Row],[RED]]&lt;&gt;"",(Tabela813[[#This Row],[RED]] &amp; "."),"") &amp; CONCATENATE(Tabela813[[#This Row],[C]],".",Tabela813[[#This Row],[O]],".",Tabela813[[#This Row],[E]],".",Tabela813[[#This Row],[D1]],".",Tabela813[[#This Row],[D2]],".",Tabela813[[#This Row],[D3]],".",Tabela813[[#This Row],[T]],".",Tabela813[[#This Row],[D4]]),"")</f>
        <v>1.9.2.1.01.0.1.00</v>
      </c>
      <c r="L1241" s="21" t="s">
        <v>4344</v>
      </c>
      <c r="M1241" s="16" t="str">
        <f t="shared" si="19"/>
        <v>A</v>
      </c>
      <c r="N1241" s="16">
        <f>IF(VALUE(Tabela813[[#This Row],[RED]]) &gt; 0,1,0) + IF(VALUE(J1241)&gt;0,8,IF(VALUE(I1241)&gt;0,7,IF(VALUE(H1241)&gt;0,6,IF(VALUE(G1241)&gt;0,5,IF(VALUE(F1241)&gt;0,4,IF(VALUE(E1241)&gt;0,3,IF(VALUE(D1241)&gt;0,2,1)))))))</f>
        <v>7</v>
      </c>
      <c r="O1241" s="20" t="s">
        <v>50</v>
      </c>
      <c r="P1241" s="1" t="s">
        <v>516</v>
      </c>
      <c r="Q1241" s="1"/>
      <c r="R1241" s="16"/>
      <c r="T1241" s="7" t="str">
        <f>Tabela813[[#This Row],[NR]]&amp;" - "&amp;Tabela813[[#This Row],[Especificação]]</f>
        <v>1.9.2.1.01.0.1.00 - Indenizações por Danos Causados ao Patrimônio Público - Principal</v>
      </c>
      <c r="U1241" s="7" t="str">
        <f>Tabela813[[#This Row],[NR]]&amp; " - "&amp;Tabela813[[#This Row],[Especificação]]</f>
        <v>1.9.2.1.01.0.1.00 - Indenizações por Danos Causados ao Patrimônio Público - Principal</v>
      </c>
    </row>
    <row r="1242" spans="1:21" ht="30">
      <c r="A1242" s="23"/>
      <c r="B1242" s="29"/>
      <c r="C1242" s="20" t="s">
        <v>781</v>
      </c>
      <c r="D1242" s="20" t="s">
        <v>793</v>
      </c>
      <c r="E1242" s="20" t="s">
        <v>790</v>
      </c>
      <c r="F1242" s="20" t="s">
        <v>781</v>
      </c>
      <c r="G1242" s="20" t="s">
        <v>783</v>
      </c>
      <c r="H1242" s="20" t="s">
        <v>784</v>
      </c>
      <c r="I1242" s="20" t="s">
        <v>790</v>
      </c>
      <c r="J1242" s="20" t="s">
        <v>787</v>
      </c>
      <c r="K1242" s="16" t="str">
        <f>IF(Tabela813[[#This Row],[C]]&lt;&gt;"",IF(Tabela813[[#This Row],[RED]]&lt;&gt;"",(Tabela813[[#This Row],[RED]] &amp; "."),"") &amp; CONCATENATE(Tabela813[[#This Row],[C]],".",Tabela813[[#This Row],[O]],".",Tabela813[[#This Row],[E]],".",Tabela813[[#This Row],[D1]],".",Tabela813[[#This Row],[D2]],".",Tabela813[[#This Row],[D3]],".",Tabela813[[#This Row],[T]],".",Tabela813[[#This Row],[D4]]),"")</f>
        <v>1.9.2.1.01.0.2.00</v>
      </c>
      <c r="L1242" s="21" t="s">
        <v>4345</v>
      </c>
      <c r="M1242" s="16" t="str">
        <f t="shared" si="19"/>
        <v>A</v>
      </c>
      <c r="N1242" s="16">
        <f>IF(VALUE(Tabela813[[#This Row],[RED]]) &gt; 0,1,0) + IF(VALUE(J1242)&gt;0,8,IF(VALUE(I1242)&gt;0,7,IF(VALUE(H1242)&gt;0,6,IF(VALUE(G1242)&gt;0,5,IF(VALUE(F1242)&gt;0,4,IF(VALUE(E1242)&gt;0,3,IF(VALUE(D1242)&gt;0,2,1)))))))</f>
        <v>7</v>
      </c>
      <c r="O1242" s="20" t="s">
        <v>50</v>
      </c>
      <c r="P1242" s="1" t="s">
        <v>516</v>
      </c>
      <c r="Q1242" s="1"/>
      <c r="R1242" s="16"/>
      <c r="T1242" s="7" t="str">
        <f>Tabela813[[#This Row],[NR]]&amp;" - "&amp;Tabela813[[#This Row],[Especificação]]</f>
        <v>1.9.2.1.01.0.2.00 - Indenizações por Danos Causados ao Patrimônio Público - Multas e Juros de Mora</v>
      </c>
      <c r="U1242" s="7" t="str">
        <f>Tabela813[[#This Row],[NR]]&amp; " - "&amp;Tabela813[[#This Row],[Especificação]]</f>
        <v>1.9.2.1.01.0.2.00 - Indenizações por Danos Causados ao Patrimônio Público - Multas e Juros de Mora</v>
      </c>
    </row>
    <row r="1243" spans="1:21" ht="30">
      <c r="A1243" s="23"/>
      <c r="B1243" s="29"/>
      <c r="C1243" s="20" t="s">
        <v>781</v>
      </c>
      <c r="D1243" s="20" t="s">
        <v>793</v>
      </c>
      <c r="E1243" s="20" t="s">
        <v>790</v>
      </c>
      <c r="F1243" s="20" t="s">
        <v>781</v>
      </c>
      <c r="G1243" s="20" t="s">
        <v>783</v>
      </c>
      <c r="H1243" s="20" t="s">
        <v>784</v>
      </c>
      <c r="I1243" s="20" t="s">
        <v>782</v>
      </c>
      <c r="J1243" s="20" t="s">
        <v>787</v>
      </c>
      <c r="K1243" s="16" t="str">
        <f>IF(Tabela813[[#This Row],[C]]&lt;&gt;"",IF(Tabela813[[#This Row],[RED]]&lt;&gt;"",(Tabela813[[#This Row],[RED]] &amp; "."),"") &amp; CONCATENATE(Tabela813[[#This Row],[C]],".",Tabela813[[#This Row],[O]],".",Tabela813[[#This Row],[E]],".",Tabela813[[#This Row],[D1]],".",Tabela813[[#This Row],[D2]],".",Tabela813[[#This Row],[D3]],".",Tabela813[[#This Row],[T]],".",Tabela813[[#This Row],[D4]]),"")</f>
        <v>1.9.2.1.01.0.3.00</v>
      </c>
      <c r="L1243" s="21" t="s">
        <v>4346</v>
      </c>
      <c r="M1243" s="16" t="str">
        <f t="shared" si="19"/>
        <v>A</v>
      </c>
      <c r="N1243" s="16">
        <f>IF(VALUE(Tabela813[[#This Row],[RED]]) &gt; 0,1,0) + IF(VALUE(J1243)&gt;0,8,IF(VALUE(I1243)&gt;0,7,IF(VALUE(H1243)&gt;0,6,IF(VALUE(G1243)&gt;0,5,IF(VALUE(F1243)&gt;0,4,IF(VALUE(E1243)&gt;0,3,IF(VALUE(D1243)&gt;0,2,1)))))))</f>
        <v>7</v>
      </c>
      <c r="O1243" s="20" t="s">
        <v>50</v>
      </c>
      <c r="P1243" s="1" t="s">
        <v>516</v>
      </c>
      <c r="Q1243" s="1"/>
      <c r="R1243" s="16"/>
      <c r="T1243" s="7" t="str">
        <f>Tabela813[[#This Row],[NR]]&amp;" - "&amp;Tabela813[[#This Row],[Especificação]]</f>
        <v>1.9.2.1.01.0.3.00 - Indenizações por Danos Causados ao Patrimônio Público - Dívida Ativa</v>
      </c>
      <c r="U1243" s="7" t="str">
        <f>Tabela813[[#This Row],[NR]]&amp; " - "&amp;Tabela813[[#This Row],[Especificação]]</f>
        <v>1.9.2.1.01.0.3.00 - Indenizações por Danos Causados ao Patrimônio Público - Dívida Ativa</v>
      </c>
    </row>
    <row r="1244" spans="1:21" ht="30">
      <c r="A1244" s="23"/>
      <c r="B1244" s="29"/>
      <c r="C1244" s="20" t="s">
        <v>781</v>
      </c>
      <c r="D1244" s="20" t="s">
        <v>793</v>
      </c>
      <c r="E1244" s="20" t="s">
        <v>790</v>
      </c>
      <c r="F1244" s="20" t="s">
        <v>781</v>
      </c>
      <c r="G1244" s="20" t="s">
        <v>783</v>
      </c>
      <c r="H1244" s="20" t="s">
        <v>784</v>
      </c>
      <c r="I1244" s="20" t="s">
        <v>791</v>
      </c>
      <c r="J1244" s="20" t="s">
        <v>787</v>
      </c>
      <c r="K1244" s="16" t="str">
        <f>IF(Tabela813[[#This Row],[C]]&lt;&gt;"",IF(Tabela813[[#This Row],[RED]]&lt;&gt;"",(Tabela813[[#This Row],[RED]] &amp; "."),"") &amp; CONCATENATE(Tabela813[[#This Row],[C]],".",Tabela813[[#This Row],[O]],".",Tabela813[[#This Row],[E]],".",Tabela813[[#This Row],[D1]],".",Tabela813[[#This Row],[D2]],".",Tabela813[[#This Row],[D3]],".",Tabela813[[#This Row],[T]],".",Tabela813[[#This Row],[D4]]),"")</f>
        <v>1.9.2.1.01.0.4.00</v>
      </c>
      <c r="L1244" s="21" t="s">
        <v>4347</v>
      </c>
      <c r="M1244" s="16" t="str">
        <f t="shared" si="19"/>
        <v>A</v>
      </c>
      <c r="N1244" s="16">
        <f>IF(VALUE(Tabela813[[#This Row],[RED]]) &gt; 0,1,0) + IF(VALUE(J1244)&gt;0,8,IF(VALUE(I1244)&gt;0,7,IF(VALUE(H1244)&gt;0,6,IF(VALUE(G1244)&gt;0,5,IF(VALUE(F1244)&gt;0,4,IF(VALUE(E1244)&gt;0,3,IF(VALUE(D1244)&gt;0,2,1)))))))</f>
        <v>7</v>
      </c>
      <c r="O1244" s="20" t="s">
        <v>50</v>
      </c>
      <c r="P1244" s="1" t="s">
        <v>516</v>
      </c>
      <c r="Q1244" s="1"/>
      <c r="R1244" s="16"/>
      <c r="T1244" s="7" t="str">
        <f>Tabela813[[#This Row],[NR]]&amp;" - "&amp;Tabela813[[#This Row],[Especificação]]</f>
        <v>1.9.2.1.01.0.4.00 - Indenizações por Danos Causados ao Patrimônio Público - Multas e Juros de Mora da Dívida Ativa</v>
      </c>
      <c r="U1244" s="7" t="str">
        <f>Tabela813[[#This Row],[NR]]&amp; " - "&amp;Tabela813[[#This Row],[Especificação]]</f>
        <v>1.9.2.1.01.0.4.00 - Indenizações por Danos Causados ao Patrimônio Público - Multas e Juros de Mora da Dívida Ativa</v>
      </c>
    </row>
    <row r="1245" spans="1:21" ht="30">
      <c r="A1245" s="23"/>
      <c r="B1245" s="29"/>
      <c r="C1245" s="20" t="s">
        <v>781</v>
      </c>
      <c r="D1245" s="20" t="s">
        <v>793</v>
      </c>
      <c r="E1245" s="20" t="s">
        <v>790</v>
      </c>
      <c r="F1245" s="20" t="s">
        <v>781</v>
      </c>
      <c r="G1245" s="20" t="s">
        <v>783</v>
      </c>
      <c r="H1245" s="20" t="s">
        <v>784</v>
      </c>
      <c r="I1245" s="20" t="s">
        <v>792</v>
      </c>
      <c r="J1245" s="20" t="s">
        <v>787</v>
      </c>
      <c r="K1245" s="16" t="str">
        <f>IF(Tabela813[[#This Row],[C]]&lt;&gt;"",IF(Tabela813[[#This Row],[RED]]&lt;&gt;"",(Tabela813[[#This Row],[RED]] &amp; "."),"") &amp; CONCATENATE(Tabela813[[#This Row],[C]],".",Tabela813[[#This Row],[O]],".",Tabela813[[#This Row],[E]],".",Tabela813[[#This Row],[D1]],".",Tabela813[[#This Row],[D2]],".",Tabela813[[#This Row],[D3]],".",Tabela813[[#This Row],[T]],".",Tabela813[[#This Row],[D4]]),"")</f>
        <v>1.9.2.1.01.0.5.00</v>
      </c>
      <c r="L1245" s="21" t="s">
        <v>4348</v>
      </c>
      <c r="M1245" s="16" t="str">
        <f t="shared" si="19"/>
        <v>A</v>
      </c>
      <c r="N1245" s="16">
        <f>IF(VALUE(Tabela813[[#This Row],[RED]]) &gt; 0,1,0) + IF(VALUE(J1245)&gt;0,8,IF(VALUE(I1245)&gt;0,7,IF(VALUE(H1245)&gt;0,6,IF(VALUE(G1245)&gt;0,5,IF(VALUE(F1245)&gt;0,4,IF(VALUE(E1245)&gt;0,3,IF(VALUE(D1245)&gt;0,2,1)))))))</f>
        <v>7</v>
      </c>
      <c r="O1245" s="20" t="s">
        <v>50</v>
      </c>
      <c r="P1245" s="1" t="s">
        <v>516</v>
      </c>
      <c r="Q1245" s="1"/>
      <c r="R1245" s="16"/>
      <c r="T1245" s="7" t="str">
        <f>Tabela813[[#This Row],[NR]]&amp;" - "&amp;Tabela813[[#This Row],[Especificação]]</f>
        <v>1.9.2.1.01.0.5.00 - Indenizações por Danos Causados ao Patrimônio Público - Multas</v>
      </c>
      <c r="U1245" s="7" t="str">
        <f>Tabela813[[#This Row],[NR]]&amp; " - "&amp;Tabela813[[#This Row],[Especificação]]</f>
        <v>1.9.2.1.01.0.5.00 - Indenizações por Danos Causados ao Patrimônio Público - Multas</v>
      </c>
    </row>
    <row r="1246" spans="1:21" ht="30">
      <c r="A1246" s="23"/>
      <c r="B1246" s="29"/>
      <c r="C1246" s="20" t="s">
        <v>781</v>
      </c>
      <c r="D1246" s="20" t="s">
        <v>793</v>
      </c>
      <c r="E1246" s="20" t="s">
        <v>790</v>
      </c>
      <c r="F1246" s="20" t="s">
        <v>781</v>
      </c>
      <c r="G1246" s="20" t="s">
        <v>783</v>
      </c>
      <c r="H1246" s="20" t="s">
        <v>784</v>
      </c>
      <c r="I1246" s="20" t="s">
        <v>786</v>
      </c>
      <c r="J1246" s="20" t="s">
        <v>787</v>
      </c>
      <c r="K1246" s="16" t="str">
        <f>IF(Tabela813[[#This Row],[C]]&lt;&gt;"",IF(Tabela813[[#This Row],[RED]]&lt;&gt;"",(Tabela813[[#This Row],[RED]] &amp; "."),"") &amp; CONCATENATE(Tabela813[[#This Row],[C]],".",Tabela813[[#This Row],[O]],".",Tabela813[[#This Row],[E]],".",Tabela813[[#This Row],[D1]],".",Tabela813[[#This Row],[D2]],".",Tabela813[[#This Row],[D3]],".",Tabela813[[#This Row],[T]],".",Tabela813[[#This Row],[D4]]),"")</f>
        <v>1.9.2.1.01.0.6.00</v>
      </c>
      <c r="L1246" s="21" t="s">
        <v>4349</v>
      </c>
      <c r="M1246" s="16" t="str">
        <f t="shared" si="19"/>
        <v>A</v>
      </c>
      <c r="N1246" s="16">
        <f>IF(VALUE(Tabela813[[#This Row],[RED]]) &gt; 0,1,0) + IF(VALUE(J1246)&gt;0,8,IF(VALUE(I1246)&gt;0,7,IF(VALUE(H1246)&gt;0,6,IF(VALUE(G1246)&gt;0,5,IF(VALUE(F1246)&gt;0,4,IF(VALUE(E1246)&gt;0,3,IF(VALUE(D1246)&gt;0,2,1)))))))</f>
        <v>7</v>
      </c>
      <c r="O1246" s="20" t="s">
        <v>50</v>
      </c>
      <c r="P1246" s="1" t="s">
        <v>516</v>
      </c>
      <c r="Q1246" s="1"/>
      <c r="R1246" s="16"/>
      <c r="T1246" s="7" t="str">
        <f>Tabela813[[#This Row],[NR]]&amp;" - "&amp;Tabela813[[#This Row],[Especificação]]</f>
        <v>1.9.2.1.01.0.6.00 - Indenizações por Danos Causados ao Patrimônio Público - Juros de Mora</v>
      </c>
      <c r="U1246" s="7" t="str">
        <f>Tabela813[[#This Row],[NR]]&amp; " - "&amp;Tabela813[[#This Row],[Especificação]]</f>
        <v>1.9.2.1.01.0.6.00 - Indenizações por Danos Causados ao Patrimônio Público - Juros de Mora</v>
      </c>
    </row>
    <row r="1247" spans="1:21" ht="30">
      <c r="A1247" s="23"/>
      <c r="B1247" s="29"/>
      <c r="C1247" s="20" t="s">
        <v>781</v>
      </c>
      <c r="D1247" s="20" t="s">
        <v>793</v>
      </c>
      <c r="E1247" s="20" t="s">
        <v>790</v>
      </c>
      <c r="F1247" s="20" t="s">
        <v>781</v>
      </c>
      <c r="G1247" s="20" t="s">
        <v>783</v>
      </c>
      <c r="H1247" s="20" t="s">
        <v>784</v>
      </c>
      <c r="I1247" s="20" t="s">
        <v>788</v>
      </c>
      <c r="J1247" s="20" t="s">
        <v>787</v>
      </c>
      <c r="K1247" s="16" t="str">
        <f>IF(Tabela813[[#This Row],[C]]&lt;&gt;"",IF(Tabela813[[#This Row],[RED]]&lt;&gt;"",(Tabela813[[#This Row],[RED]] &amp; "."),"") &amp; CONCATENATE(Tabela813[[#This Row],[C]],".",Tabela813[[#This Row],[O]],".",Tabela813[[#This Row],[E]],".",Tabela813[[#This Row],[D1]],".",Tabela813[[#This Row],[D2]],".",Tabela813[[#This Row],[D3]],".",Tabela813[[#This Row],[T]],".",Tabela813[[#This Row],[D4]]),"")</f>
        <v>1.9.2.1.01.0.7.00</v>
      </c>
      <c r="L1247" s="21" t="s">
        <v>4350</v>
      </c>
      <c r="M1247" s="16" t="str">
        <f t="shared" si="19"/>
        <v>A</v>
      </c>
      <c r="N1247" s="16">
        <f>IF(VALUE(Tabela813[[#This Row],[RED]]) &gt; 0,1,0) + IF(VALUE(J1247)&gt;0,8,IF(VALUE(I1247)&gt;0,7,IF(VALUE(H1247)&gt;0,6,IF(VALUE(G1247)&gt;0,5,IF(VALUE(F1247)&gt;0,4,IF(VALUE(E1247)&gt;0,3,IF(VALUE(D1247)&gt;0,2,1)))))))</f>
        <v>7</v>
      </c>
      <c r="O1247" s="20" t="s">
        <v>50</v>
      </c>
      <c r="P1247" s="1" t="s">
        <v>516</v>
      </c>
      <c r="Q1247" s="1"/>
      <c r="R1247" s="16"/>
      <c r="T1247" s="7" t="str">
        <f>Tabela813[[#This Row],[NR]]&amp;" - "&amp;Tabela813[[#This Row],[Especificação]]</f>
        <v>1.9.2.1.01.0.7.00 - Indenizações por Danos Causados ao Patrimônio Público - Multas da Dívida Ativa</v>
      </c>
      <c r="U1247" s="7" t="str">
        <f>Tabela813[[#This Row],[NR]]&amp; " - "&amp;Tabela813[[#This Row],[Especificação]]</f>
        <v>1.9.2.1.01.0.7.00 - Indenizações por Danos Causados ao Patrimônio Público - Multas da Dívida Ativa</v>
      </c>
    </row>
    <row r="1248" spans="1:21" ht="30">
      <c r="A1248" s="23"/>
      <c r="B1248" s="29"/>
      <c r="C1248" s="20" t="s">
        <v>781</v>
      </c>
      <c r="D1248" s="20" t="s">
        <v>793</v>
      </c>
      <c r="E1248" s="20" t="s">
        <v>790</v>
      </c>
      <c r="F1248" s="20" t="s">
        <v>781</v>
      </c>
      <c r="G1248" s="20" t="s">
        <v>783</v>
      </c>
      <c r="H1248" s="20" t="s">
        <v>784</v>
      </c>
      <c r="I1248" s="20" t="s">
        <v>789</v>
      </c>
      <c r="J1248" s="20" t="s">
        <v>787</v>
      </c>
      <c r="K1248" s="16" t="str">
        <f>IF(Tabela813[[#This Row],[C]]&lt;&gt;"",IF(Tabela813[[#This Row],[RED]]&lt;&gt;"",(Tabela813[[#This Row],[RED]] &amp; "."),"") &amp; CONCATENATE(Tabela813[[#This Row],[C]],".",Tabela813[[#This Row],[O]],".",Tabela813[[#This Row],[E]],".",Tabela813[[#This Row],[D1]],".",Tabela813[[#This Row],[D2]],".",Tabela813[[#This Row],[D3]],".",Tabela813[[#This Row],[T]],".",Tabela813[[#This Row],[D4]]),"")</f>
        <v>1.9.2.1.01.0.8.00</v>
      </c>
      <c r="L1248" s="21" t="s">
        <v>4351</v>
      </c>
      <c r="M1248" s="16" t="str">
        <f t="shared" si="19"/>
        <v>A</v>
      </c>
      <c r="N1248" s="16">
        <f>IF(VALUE(Tabela813[[#This Row],[RED]]) &gt; 0,1,0) + IF(VALUE(J1248)&gt;0,8,IF(VALUE(I1248)&gt;0,7,IF(VALUE(H1248)&gt;0,6,IF(VALUE(G1248)&gt;0,5,IF(VALUE(F1248)&gt;0,4,IF(VALUE(E1248)&gt;0,3,IF(VALUE(D1248)&gt;0,2,1)))))))</f>
        <v>7</v>
      </c>
      <c r="O1248" s="20" t="s">
        <v>50</v>
      </c>
      <c r="P1248" s="1" t="s">
        <v>516</v>
      </c>
      <c r="Q1248" s="1"/>
      <c r="R1248" s="16"/>
      <c r="T1248" s="7" t="str">
        <f>Tabela813[[#This Row],[NR]]&amp;" - "&amp;Tabela813[[#This Row],[Especificação]]</f>
        <v>1.9.2.1.01.0.8.00 - Indenizações por Danos Causados ao Patrimônio Público - Juros da Dívida Ativa</v>
      </c>
      <c r="U1248" s="7" t="str">
        <f>Tabela813[[#This Row],[NR]]&amp; " - "&amp;Tabela813[[#This Row],[Especificação]]</f>
        <v>1.9.2.1.01.0.8.00 - Indenizações por Danos Causados ao Patrimônio Público - Juros da Dívida Ativa</v>
      </c>
    </row>
    <row r="1249" spans="1:21">
      <c r="A1249" s="23"/>
      <c r="B1249" s="29"/>
      <c r="C1249" s="20" t="s">
        <v>781</v>
      </c>
      <c r="D1249" s="20" t="s">
        <v>793</v>
      </c>
      <c r="E1249" s="20" t="s">
        <v>790</v>
      </c>
      <c r="F1249" s="20" t="s">
        <v>781</v>
      </c>
      <c r="G1249" s="20" t="s">
        <v>785</v>
      </c>
      <c r="H1249" s="20" t="s">
        <v>784</v>
      </c>
      <c r="I1249" s="20" t="s">
        <v>784</v>
      </c>
      <c r="J1249" s="20" t="s">
        <v>787</v>
      </c>
      <c r="K1249" s="16" t="str">
        <f>IF(Tabela813[[#This Row],[C]]&lt;&gt;"",IF(Tabela813[[#This Row],[RED]]&lt;&gt;"",(Tabela813[[#This Row],[RED]] &amp; "."),"") &amp; CONCATENATE(Tabela813[[#This Row],[C]],".",Tabela813[[#This Row],[O]],".",Tabela813[[#This Row],[E]],".",Tabela813[[#This Row],[D1]],".",Tabela813[[#This Row],[D2]],".",Tabela813[[#This Row],[D3]],".",Tabela813[[#This Row],[T]],".",Tabela813[[#This Row],[D4]]),"")</f>
        <v>1.9.2.1.02.0.0.00</v>
      </c>
      <c r="L1249" s="21" t="s">
        <v>4352</v>
      </c>
      <c r="M1249" s="16" t="str">
        <f t="shared" si="19"/>
        <v>S</v>
      </c>
      <c r="N1249" s="16">
        <f>IF(VALUE(Tabela813[[#This Row],[RED]]) &gt; 0,1,0) + IF(VALUE(J1249)&gt;0,8,IF(VALUE(I1249)&gt;0,7,IF(VALUE(H1249)&gt;0,6,IF(VALUE(G1249)&gt;0,5,IF(VALUE(F1249)&gt;0,4,IF(VALUE(E1249)&gt;0,3,IF(VALUE(D1249)&gt;0,2,1)))))))</f>
        <v>5</v>
      </c>
      <c r="O1249" s="20" t="s">
        <v>50</v>
      </c>
      <c r="P1249" s="1" t="s">
        <v>517</v>
      </c>
      <c r="Q1249" s="1"/>
      <c r="R1249" s="16"/>
      <c r="T1249" s="7" t="str">
        <f>Tabela813[[#This Row],[NR]]&amp;" - "&amp;Tabela813[[#This Row],[Especificação]]</f>
        <v>1.9.2.1.02.0.0.00 - Indenização por Posse ou Ocupação Ilícita de Bens Públicos</v>
      </c>
      <c r="U1249" s="7" t="str">
        <f>Tabela813[[#This Row],[NR]]&amp; " - "&amp;Tabela813[[#This Row],[Especificação]]</f>
        <v>1.9.2.1.02.0.0.00 - Indenização por Posse ou Ocupação Ilícita de Bens Públicos</v>
      </c>
    </row>
    <row r="1250" spans="1:21">
      <c r="A1250" s="23"/>
      <c r="B1250" s="29"/>
      <c r="C1250" s="20" t="s">
        <v>781</v>
      </c>
      <c r="D1250" s="20" t="s">
        <v>793</v>
      </c>
      <c r="E1250" s="20" t="s">
        <v>790</v>
      </c>
      <c r="F1250" s="20" t="s">
        <v>781</v>
      </c>
      <c r="G1250" s="20" t="s">
        <v>785</v>
      </c>
      <c r="H1250" s="20" t="s">
        <v>784</v>
      </c>
      <c r="I1250" s="20" t="s">
        <v>781</v>
      </c>
      <c r="J1250" s="20" t="s">
        <v>787</v>
      </c>
      <c r="K1250" s="16" t="str">
        <f>IF(Tabela813[[#This Row],[C]]&lt;&gt;"",IF(Tabela813[[#This Row],[RED]]&lt;&gt;"",(Tabela813[[#This Row],[RED]] &amp; "."),"") &amp; CONCATENATE(Tabela813[[#This Row],[C]],".",Tabela813[[#This Row],[O]],".",Tabela813[[#This Row],[E]],".",Tabela813[[#This Row],[D1]],".",Tabela813[[#This Row],[D2]],".",Tabela813[[#This Row],[D3]],".",Tabela813[[#This Row],[T]],".",Tabela813[[#This Row],[D4]]),"")</f>
        <v>1.9.2.1.02.0.1.00</v>
      </c>
      <c r="L1250" s="21" t="s">
        <v>4353</v>
      </c>
      <c r="M1250" s="16" t="str">
        <f t="shared" si="19"/>
        <v>A</v>
      </c>
      <c r="N1250" s="16">
        <f>IF(VALUE(Tabela813[[#This Row],[RED]]) &gt; 0,1,0) + IF(VALUE(J1250)&gt;0,8,IF(VALUE(I1250)&gt;0,7,IF(VALUE(H1250)&gt;0,6,IF(VALUE(G1250)&gt;0,5,IF(VALUE(F1250)&gt;0,4,IF(VALUE(E1250)&gt;0,3,IF(VALUE(D1250)&gt;0,2,1)))))))</f>
        <v>7</v>
      </c>
      <c r="O1250" s="20" t="s">
        <v>50</v>
      </c>
      <c r="P1250" s="1" t="s">
        <v>517</v>
      </c>
      <c r="Q1250" s="1"/>
      <c r="R1250" s="16"/>
      <c r="T1250" s="7" t="str">
        <f>Tabela813[[#This Row],[NR]]&amp;" - "&amp;Tabela813[[#This Row],[Especificação]]</f>
        <v>1.9.2.1.02.0.1.00 - Indenização por Posse ou Ocupação Ilícita de Bens Públicos - Principal</v>
      </c>
      <c r="U1250" s="7" t="str">
        <f>Tabela813[[#This Row],[NR]]&amp; " - "&amp;Tabela813[[#This Row],[Especificação]]</f>
        <v>1.9.2.1.02.0.1.00 - Indenização por Posse ou Ocupação Ilícita de Bens Públicos - Principal</v>
      </c>
    </row>
    <row r="1251" spans="1:21">
      <c r="A1251" s="23"/>
      <c r="B1251" s="29"/>
      <c r="C1251" s="20" t="s">
        <v>781</v>
      </c>
      <c r="D1251" s="20" t="s">
        <v>793</v>
      </c>
      <c r="E1251" s="20" t="s">
        <v>790</v>
      </c>
      <c r="F1251" s="20" t="s">
        <v>781</v>
      </c>
      <c r="G1251" s="20" t="s">
        <v>785</v>
      </c>
      <c r="H1251" s="20" t="s">
        <v>784</v>
      </c>
      <c r="I1251" s="20" t="s">
        <v>790</v>
      </c>
      <c r="J1251" s="20" t="s">
        <v>787</v>
      </c>
      <c r="K1251" s="16" t="str">
        <f>IF(Tabela813[[#This Row],[C]]&lt;&gt;"",IF(Tabela813[[#This Row],[RED]]&lt;&gt;"",(Tabela813[[#This Row],[RED]] &amp; "."),"") &amp; CONCATENATE(Tabela813[[#This Row],[C]],".",Tabela813[[#This Row],[O]],".",Tabela813[[#This Row],[E]],".",Tabela813[[#This Row],[D1]],".",Tabela813[[#This Row],[D2]],".",Tabela813[[#This Row],[D3]],".",Tabela813[[#This Row],[T]],".",Tabela813[[#This Row],[D4]]),"")</f>
        <v>1.9.2.1.02.0.2.00</v>
      </c>
      <c r="L1251" s="87" t="s">
        <v>4354</v>
      </c>
      <c r="M1251" s="16" t="str">
        <f t="shared" si="19"/>
        <v>A</v>
      </c>
      <c r="N1251" s="16">
        <f>IF(VALUE(Tabela813[[#This Row],[RED]]) &gt; 0,1,0) + IF(VALUE(J1251)&gt;0,8,IF(VALUE(I1251)&gt;0,7,IF(VALUE(H1251)&gt;0,6,IF(VALUE(G1251)&gt;0,5,IF(VALUE(F1251)&gt;0,4,IF(VALUE(E1251)&gt;0,3,IF(VALUE(D1251)&gt;0,2,1)))))))</f>
        <v>7</v>
      </c>
      <c r="O1251" s="20" t="s">
        <v>50</v>
      </c>
      <c r="P1251" s="1" t="s">
        <v>517</v>
      </c>
      <c r="Q1251" s="1"/>
      <c r="R1251" s="16"/>
      <c r="T1251" s="7" t="str">
        <f>Tabela813[[#This Row],[NR]]&amp;" - "&amp;Tabela813[[#This Row],[Especificação]]</f>
        <v>1.9.2.1.02.0.2.00 - Indenização por Posse ou Ocupação Ilícita de Bens Públicos - Multas e Juros de Mora</v>
      </c>
      <c r="U1251" s="7" t="str">
        <f>Tabela813[[#This Row],[NR]]&amp; " - "&amp;Tabela813[[#This Row],[Especificação]]</f>
        <v>1.9.2.1.02.0.2.00 - Indenização por Posse ou Ocupação Ilícita de Bens Públicos - Multas e Juros de Mora</v>
      </c>
    </row>
    <row r="1252" spans="1:21">
      <c r="A1252" s="23"/>
      <c r="B1252" s="29"/>
      <c r="C1252" s="20" t="s">
        <v>781</v>
      </c>
      <c r="D1252" s="20" t="s">
        <v>793</v>
      </c>
      <c r="E1252" s="20" t="s">
        <v>790</v>
      </c>
      <c r="F1252" s="20" t="s">
        <v>781</v>
      </c>
      <c r="G1252" s="20" t="s">
        <v>785</v>
      </c>
      <c r="H1252" s="20" t="s">
        <v>784</v>
      </c>
      <c r="I1252" s="20" t="s">
        <v>782</v>
      </c>
      <c r="J1252" s="20" t="s">
        <v>787</v>
      </c>
      <c r="K1252" s="16" t="str">
        <f>IF(Tabela813[[#This Row],[C]]&lt;&gt;"",IF(Tabela813[[#This Row],[RED]]&lt;&gt;"",(Tabela813[[#This Row],[RED]] &amp; "."),"") &amp; CONCATENATE(Tabela813[[#This Row],[C]],".",Tabela813[[#This Row],[O]],".",Tabela813[[#This Row],[E]],".",Tabela813[[#This Row],[D1]],".",Tabela813[[#This Row],[D2]],".",Tabela813[[#This Row],[D3]],".",Tabela813[[#This Row],[T]],".",Tabela813[[#This Row],[D4]]),"")</f>
        <v>1.9.2.1.02.0.3.00</v>
      </c>
      <c r="L1252" s="87" t="s">
        <v>4355</v>
      </c>
      <c r="M1252" s="16" t="str">
        <f t="shared" si="19"/>
        <v>A</v>
      </c>
      <c r="N1252" s="16">
        <f>IF(VALUE(Tabela813[[#This Row],[RED]]) &gt; 0,1,0) + IF(VALUE(J1252)&gt;0,8,IF(VALUE(I1252)&gt;0,7,IF(VALUE(H1252)&gt;0,6,IF(VALUE(G1252)&gt;0,5,IF(VALUE(F1252)&gt;0,4,IF(VALUE(E1252)&gt;0,3,IF(VALUE(D1252)&gt;0,2,1)))))))</f>
        <v>7</v>
      </c>
      <c r="O1252" s="20" t="s">
        <v>50</v>
      </c>
      <c r="P1252" s="1" t="s">
        <v>517</v>
      </c>
      <c r="Q1252" s="1"/>
      <c r="R1252" s="16"/>
      <c r="T1252" s="7" t="str">
        <f>Tabela813[[#This Row],[NR]]&amp;" - "&amp;Tabela813[[#This Row],[Especificação]]</f>
        <v>1.9.2.1.02.0.3.00 - Indenização por Posse ou Ocupação Ilícita de Bens Públicos - Dívida Ativa</v>
      </c>
      <c r="U1252" s="7" t="str">
        <f>Tabela813[[#This Row],[NR]]&amp; " - "&amp;Tabela813[[#This Row],[Especificação]]</f>
        <v>1.9.2.1.02.0.3.00 - Indenização por Posse ou Ocupação Ilícita de Bens Públicos - Dívida Ativa</v>
      </c>
    </row>
    <row r="1253" spans="1:21">
      <c r="A1253" s="23"/>
      <c r="B1253" s="29"/>
      <c r="C1253" s="20" t="s">
        <v>781</v>
      </c>
      <c r="D1253" s="20" t="s">
        <v>793</v>
      </c>
      <c r="E1253" s="20" t="s">
        <v>790</v>
      </c>
      <c r="F1253" s="20" t="s">
        <v>781</v>
      </c>
      <c r="G1253" s="20" t="s">
        <v>785</v>
      </c>
      <c r="H1253" s="20" t="s">
        <v>784</v>
      </c>
      <c r="I1253" s="20" t="s">
        <v>791</v>
      </c>
      <c r="J1253" s="20" t="s">
        <v>787</v>
      </c>
      <c r="K1253" s="16" t="str">
        <f>IF(Tabela813[[#This Row],[C]]&lt;&gt;"",IF(Tabela813[[#This Row],[RED]]&lt;&gt;"",(Tabela813[[#This Row],[RED]] &amp; "."),"") &amp; CONCATENATE(Tabela813[[#This Row],[C]],".",Tabela813[[#This Row],[O]],".",Tabela813[[#This Row],[E]],".",Tabela813[[#This Row],[D1]],".",Tabela813[[#This Row],[D2]],".",Tabela813[[#This Row],[D3]],".",Tabela813[[#This Row],[T]],".",Tabela813[[#This Row],[D4]]),"")</f>
        <v>1.9.2.1.02.0.4.00</v>
      </c>
      <c r="L1253" s="87" t="s">
        <v>4356</v>
      </c>
      <c r="M1253" s="16" t="str">
        <f t="shared" si="19"/>
        <v>A</v>
      </c>
      <c r="N1253" s="16">
        <f>IF(VALUE(Tabela813[[#This Row],[RED]]) &gt; 0,1,0) + IF(VALUE(J1253)&gt;0,8,IF(VALUE(I1253)&gt;0,7,IF(VALUE(H1253)&gt;0,6,IF(VALUE(G1253)&gt;0,5,IF(VALUE(F1253)&gt;0,4,IF(VALUE(E1253)&gt;0,3,IF(VALUE(D1253)&gt;0,2,1)))))))</f>
        <v>7</v>
      </c>
      <c r="O1253" s="20" t="s">
        <v>50</v>
      </c>
      <c r="P1253" s="1" t="s">
        <v>517</v>
      </c>
      <c r="Q1253" s="1"/>
      <c r="R1253" s="16"/>
      <c r="T1253" s="7" t="str">
        <f>Tabela813[[#This Row],[NR]]&amp;" - "&amp;Tabela813[[#This Row],[Especificação]]</f>
        <v>1.9.2.1.02.0.4.00 - Indenização por Posse ou Ocupação Ilícita de Bens Públicos - Multas e Juros de Mora da Dívida Ativa</v>
      </c>
      <c r="U1253" s="7" t="str">
        <f>Tabela813[[#This Row],[NR]]&amp; " - "&amp;Tabela813[[#This Row],[Especificação]]</f>
        <v>1.9.2.1.02.0.4.00 - Indenização por Posse ou Ocupação Ilícita de Bens Públicos - Multas e Juros de Mora da Dívida Ativa</v>
      </c>
    </row>
    <row r="1254" spans="1:21">
      <c r="A1254" s="23"/>
      <c r="B1254" s="29"/>
      <c r="C1254" s="20" t="s">
        <v>781</v>
      </c>
      <c r="D1254" s="20" t="s">
        <v>793</v>
      </c>
      <c r="E1254" s="20" t="s">
        <v>790</v>
      </c>
      <c r="F1254" s="20" t="s">
        <v>781</v>
      </c>
      <c r="G1254" s="20" t="s">
        <v>785</v>
      </c>
      <c r="H1254" s="20" t="s">
        <v>784</v>
      </c>
      <c r="I1254" s="20" t="s">
        <v>792</v>
      </c>
      <c r="J1254" s="20" t="s">
        <v>787</v>
      </c>
      <c r="K1254" s="16" t="str">
        <f>IF(Tabela813[[#This Row],[C]]&lt;&gt;"",IF(Tabela813[[#This Row],[RED]]&lt;&gt;"",(Tabela813[[#This Row],[RED]] &amp; "."),"") &amp; CONCATENATE(Tabela813[[#This Row],[C]],".",Tabela813[[#This Row],[O]],".",Tabela813[[#This Row],[E]],".",Tabela813[[#This Row],[D1]],".",Tabela813[[#This Row],[D2]],".",Tabela813[[#This Row],[D3]],".",Tabela813[[#This Row],[T]],".",Tabela813[[#This Row],[D4]]),"")</f>
        <v>1.9.2.1.02.0.5.00</v>
      </c>
      <c r="L1254" s="87" t="s">
        <v>4357</v>
      </c>
      <c r="M1254" s="16" t="str">
        <f t="shared" si="19"/>
        <v>A</v>
      </c>
      <c r="N1254" s="16">
        <f>IF(VALUE(Tabela813[[#This Row],[RED]]) &gt; 0,1,0) + IF(VALUE(J1254)&gt;0,8,IF(VALUE(I1254)&gt;0,7,IF(VALUE(H1254)&gt;0,6,IF(VALUE(G1254)&gt;0,5,IF(VALUE(F1254)&gt;0,4,IF(VALUE(E1254)&gt;0,3,IF(VALUE(D1254)&gt;0,2,1)))))))</f>
        <v>7</v>
      </c>
      <c r="O1254" s="20" t="s">
        <v>50</v>
      </c>
      <c r="P1254" s="1" t="s">
        <v>517</v>
      </c>
      <c r="Q1254" s="1"/>
      <c r="R1254" s="16"/>
      <c r="T1254" s="7" t="str">
        <f>Tabela813[[#This Row],[NR]]&amp;" - "&amp;Tabela813[[#This Row],[Especificação]]</f>
        <v>1.9.2.1.02.0.5.00 - Indenização por Posse ou Ocupação Ilícita de Bens Públicos - Multas</v>
      </c>
      <c r="U1254" s="7" t="str">
        <f>Tabela813[[#This Row],[NR]]&amp; " - "&amp;Tabela813[[#This Row],[Especificação]]</f>
        <v>1.9.2.1.02.0.5.00 - Indenização por Posse ou Ocupação Ilícita de Bens Públicos - Multas</v>
      </c>
    </row>
    <row r="1255" spans="1:21">
      <c r="A1255" s="23"/>
      <c r="B1255" s="29"/>
      <c r="C1255" s="20" t="s">
        <v>781</v>
      </c>
      <c r="D1255" s="20" t="s">
        <v>793</v>
      </c>
      <c r="E1255" s="20" t="s">
        <v>790</v>
      </c>
      <c r="F1255" s="20" t="s">
        <v>781</v>
      </c>
      <c r="G1255" s="20" t="s">
        <v>785</v>
      </c>
      <c r="H1255" s="20" t="s">
        <v>784</v>
      </c>
      <c r="I1255" s="20" t="s">
        <v>786</v>
      </c>
      <c r="J1255" s="20" t="s">
        <v>787</v>
      </c>
      <c r="K1255" s="16" t="str">
        <f>IF(Tabela813[[#This Row],[C]]&lt;&gt;"",IF(Tabela813[[#This Row],[RED]]&lt;&gt;"",(Tabela813[[#This Row],[RED]] &amp; "."),"") &amp; CONCATENATE(Tabela813[[#This Row],[C]],".",Tabela813[[#This Row],[O]],".",Tabela813[[#This Row],[E]],".",Tabela813[[#This Row],[D1]],".",Tabela813[[#This Row],[D2]],".",Tabela813[[#This Row],[D3]],".",Tabela813[[#This Row],[T]],".",Tabela813[[#This Row],[D4]]),"")</f>
        <v>1.9.2.1.02.0.6.00</v>
      </c>
      <c r="L1255" s="87" t="s">
        <v>4358</v>
      </c>
      <c r="M1255" s="16" t="str">
        <f t="shared" si="19"/>
        <v>A</v>
      </c>
      <c r="N1255" s="16">
        <f>IF(VALUE(Tabela813[[#This Row],[RED]]) &gt; 0,1,0) + IF(VALUE(J1255)&gt;0,8,IF(VALUE(I1255)&gt;0,7,IF(VALUE(H1255)&gt;0,6,IF(VALUE(G1255)&gt;0,5,IF(VALUE(F1255)&gt;0,4,IF(VALUE(E1255)&gt;0,3,IF(VALUE(D1255)&gt;0,2,1)))))))</f>
        <v>7</v>
      </c>
      <c r="O1255" s="20" t="s">
        <v>50</v>
      </c>
      <c r="P1255" s="1" t="s">
        <v>517</v>
      </c>
      <c r="Q1255" s="1"/>
      <c r="R1255" s="16"/>
      <c r="T1255" s="7" t="str">
        <f>Tabela813[[#This Row],[NR]]&amp;" - "&amp;Tabela813[[#This Row],[Especificação]]</f>
        <v>1.9.2.1.02.0.6.00 - Indenização por Posse ou Ocupação Ilícita de Bens Públicos - Juros de Mora</v>
      </c>
      <c r="U1255" s="7" t="str">
        <f>Tabela813[[#This Row],[NR]]&amp; " - "&amp;Tabela813[[#This Row],[Especificação]]</f>
        <v>1.9.2.1.02.0.6.00 - Indenização por Posse ou Ocupação Ilícita de Bens Públicos - Juros de Mora</v>
      </c>
    </row>
    <row r="1256" spans="1:21">
      <c r="A1256" s="23"/>
      <c r="B1256" s="29"/>
      <c r="C1256" s="20" t="s">
        <v>781</v>
      </c>
      <c r="D1256" s="20" t="s">
        <v>793</v>
      </c>
      <c r="E1256" s="20" t="s">
        <v>790</v>
      </c>
      <c r="F1256" s="20" t="s">
        <v>781</v>
      </c>
      <c r="G1256" s="20" t="s">
        <v>785</v>
      </c>
      <c r="H1256" s="20" t="s">
        <v>784</v>
      </c>
      <c r="I1256" s="20" t="s">
        <v>788</v>
      </c>
      <c r="J1256" s="20" t="s">
        <v>787</v>
      </c>
      <c r="K1256" s="16" t="str">
        <f>IF(Tabela813[[#This Row],[C]]&lt;&gt;"",IF(Tabela813[[#This Row],[RED]]&lt;&gt;"",(Tabela813[[#This Row],[RED]] &amp; "."),"") &amp; CONCATENATE(Tabela813[[#This Row],[C]],".",Tabela813[[#This Row],[O]],".",Tabela813[[#This Row],[E]],".",Tabela813[[#This Row],[D1]],".",Tabela813[[#This Row],[D2]],".",Tabela813[[#This Row],[D3]],".",Tabela813[[#This Row],[T]],".",Tabela813[[#This Row],[D4]]),"")</f>
        <v>1.9.2.1.02.0.7.00</v>
      </c>
      <c r="L1256" s="87" t="s">
        <v>4359</v>
      </c>
      <c r="M1256" s="16" t="str">
        <f t="shared" si="19"/>
        <v>A</v>
      </c>
      <c r="N1256" s="16">
        <f>IF(VALUE(Tabela813[[#This Row],[RED]]) &gt; 0,1,0) + IF(VALUE(J1256)&gt;0,8,IF(VALUE(I1256)&gt;0,7,IF(VALUE(H1256)&gt;0,6,IF(VALUE(G1256)&gt;0,5,IF(VALUE(F1256)&gt;0,4,IF(VALUE(E1256)&gt;0,3,IF(VALUE(D1256)&gt;0,2,1)))))))</f>
        <v>7</v>
      </c>
      <c r="O1256" s="20" t="s">
        <v>50</v>
      </c>
      <c r="P1256" s="1" t="s">
        <v>517</v>
      </c>
      <c r="Q1256" s="1"/>
      <c r="R1256" s="16"/>
      <c r="T1256" s="7" t="str">
        <f>Tabela813[[#This Row],[NR]]&amp;" - "&amp;Tabela813[[#This Row],[Especificação]]</f>
        <v>1.9.2.1.02.0.7.00 - Indenização por Posse ou Ocupação Ilícita de Bens Públicos - Multas da Dívida Ativa</v>
      </c>
      <c r="U1256" s="7" t="str">
        <f>Tabela813[[#This Row],[NR]]&amp; " - "&amp;Tabela813[[#This Row],[Especificação]]</f>
        <v>1.9.2.1.02.0.7.00 - Indenização por Posse ou Ocupação Ilícita de Bens Públicos - Multas da Dívida Ativa</v>
      </c>
    </row>
    <row r="1257" spans="1:21">
      <c r="A1257" s="23"/>
      <c r="B1257" s="29"/>
      <c r="C1257" s="20" t="s">
        <v>781</v>
      </c>
      <c r="D1257" s="20" t="s">
        <v>793</v>
      </c>
      <c r="E1257" s="20" t="s">
        <v>790</v>
      </c>
      <c r="F1257" s="20" t="s">
        <v>781</v>
      </c>
      <c r="G1257" s="20" t="s">
        <v>785</v>
      </c>
      <c r="H1257" s="20" t="s">
        <v>784</v>
      </c>
      <c r="I1257" s="20" t="s">
        <v>789</v>
      </c>
      <c r="J1257" s="20" t="s">
        <v>787</v>
      </c>
      <c r="K1257" s="16" t="str">
        <f>IF(Tabela813[[#This Row],[C]]&lt;&gt;"",IF(Tabela813[[#This Row],[RED]]&lt;&gt;"",(Tabela813[[#This Row],[RED]] &amp; "."),"") &amp; CONCATENATE(Tabela813[[#This Row],[C]],".",Tabela813[[#This Row],[O]],".",Tabela813[[#This Row],[E]],".",Tabela813[[#This Row],[D1]],".",Tabela813[[#This Row],[D2]],".",Tabela813[[#This Row],[D3]],".",Tabela813[[#This Row],[T]],".",Tabela813[[#This Row],[D4]]),"")</f>
        <v>1.9.2.1.02.0.8.00</v>
      </c>
      <c r="L1257" s="87" t="s">
        <v>4360</v>
      </c>
      <c r="M1257" s="16" t="str">
        <f t="shared" si="19"/>
        <v>A</v>
      </c>
      <c r="N1257" s="16">
        <f>IF(VALUE(Tabela813[[#This Row],[RED]]) &gt; 0,1,0) + IF(VALUE(J1257)&gt;0,8,IF(VALUE(I1257)&gt;0,7,IF(VALUE(H1257)&gt;0,6,IF(VALUE(G1257)&gt;0,5,IF(VALUE(F1257)&gt;0,4,IF(VALUE(E1257)&gt;0,3,IF(VALUE(D1257)&gt;0,2,1)))))))</f>
        <v>7</v>
      </c>
      <c r="O1257" s="20" t="s">
        <v>50</v>
      </c>
      <c r="P1257" s="1" t="s">
        <v>517</v>
      </c>
      <c r="Q1257" s="1"/>
      <c r="R1257" s="16"/>
      <c r="T1257" s="7" t="str">
        <f>Tabela813[[#This Row],[NR]]&amp;" - "&amp;Tabela813[[#This Row],[Especificação]]</f>
        <v>1.9.2.1.02.0.8.00 - Indenização por Posse ou Ocupação Ilícita de Bens Públicos - Juros da Dívida Ativa</v>
      </c>
      <c r="U1257" s="7" t="str">
        <f>Tabela813[[#This Row],[NR]]&amp; " - "&amp;Tabela813[[#This Row],[Especificação]]</f>
        <v>1.9.2.1.02.0.8.00 - Indenização por Posse ou Ocupação Ilícita de Bens Públicos - Juros da Dívida Ativa</v>
      </c>
    </row>
    <row r="1258" spans="1:21" ht="60">
      <c r="A1258" s="23"/>
      <c r="B1258" s="29"/>
      <c r="C1258" s="20" t="s">
        <v>781</v>
      </c>
      <c r="D1258" s="20" t="s">
        <v>793</v>
      </c>
      <c r="E1258" s="20" t="s">
        <v>790</v>
      </c>
      <c r="F1258" s="20" t="s">
        <v>781</v>
      </c>
      <c r="G1258" s="20" t="s">
        <v>794</v>
      </c>
      <c r="H1258" s="20" t="s">
        <v>784</v>
      </c>
      <c r="I1258" s="20" t="s">
        <v>784</v>
      </c>
      <c r="J1258" s="20" t="s">
        <v>787</v>
      </c>
      <c r="K1258" s="16" t="str">
        <f>IF(Tabela813[[#This Row],[C]]&lt;&gt;"",IF(Tabela813[[#This Row],[RED]]&lt;&gt;"",(Tabela813[[#This Row],[RED]] &amp; "."),"") &amp; CONCATENATE(Tabela813[[#This Row],[C]],".",Tabela813[[#This Row],[O]],".",Tabela813[[#This Row],[E]],".",Tabela813[[#This Row],[D1]],".",Tabela813[[#This Row],[D2]],".",Tabela813[[#This Row],[D3]],".",Tabela813[[#This Row],[T]],".",Tabela813[[#This Row],[D4]]),"")</f>
        <v>1.9.2.1.03.0.0.00</v>
      </c>
      <c r="L1258" s="21" t="s">
        <v>4361</v>
      </c>
      <c r="M1258" s="16" t="str">
        <f t="shared" si="19"/>
        <v>S</v>
      </c>
      <c r="N1258" s="16">
        <f>IF(VALUE(Tabela813[[#This Row],[RED]]) &gt; 0,1,0) + IF(VALUE(J1258)&gt;0,8,IF(VALUE(I1258)&gt;0,7,IF(VALUE(H1258)&gt;0,6,IF(VALUE(G1258)&gt;0,5,IF(VALUE(F1258)&gt;0,4,IF(VALUE(E1258)&gt;0,3,IF(VALUE(D1258)&gt;0,2,1)))))))</f>
        <v>5</v>
      </c>
      <c r="O1258" s="20" t="s">
        <v>50</v>
      </c>
      <c r="P1258" s="1" t="s">
        <v>518</v>
      </c>
      <c r="Q1258" s="1"/>
      <c r="R1258" s="16"/>
      <c r="T1258" s="7" t="str">
        <f>Tabela813[[#This Row],[NR]]&amp;" - "&amp;Tabela813[[#This Row],[Especificação]]</f>
        <v>1.9.2.1.03.0.0.00 - Indenização por Sinistro</v>
      </c>
      <c r="U1258" s="7" t="str">
        <f>Tabela813[[#This Row],[NR]]&amp; " - "&amp;Tabela813[[#This Row],[Especificação]]</f>
        <v>1.9.2.1.03.0.0.00 - Indenização por Sinistro</v>
      </c>
    </row>
    <row r="1259" spans="1:21" ht="60">
      <c r="A1259" s="23"/>
      <c r="B1259" s="29"/>
      <c r="C1259" s="20" t="s">
        <v>781</v>
      </c>
      <c r="D1259" s="20" t="s">
        <v>793</v>
      </c>
      <c r="E1259" s="20" t="s">
        <v>790</v>
      </c>
      <c r="F1259" s="20" t="s">
        <v>781</v>
      </c>
      <c r="G1259" s="20" t="s">
        <v>794</v>
      </c>
      <c r="H1259" s="20" t="s">
        <v>784</v>
      </c>
      <c r="I1259" s="20" t="s">
        <v>781</v>
      </c>
      <c r="J1259" s="20" t="s">
        <v>787</v>
      </c>
      <c r="K1259" s="16" t="str">
        <f>IF(Tabela813[[#This Row],[C]]&lt;&gt;"",IF(Tabela813[[#This Row],[RED]]&lt;&gt;"",(Tabela813[[#This Row],[RED]] &amp; "."),"") &amp; CONCATENATE(Tabela813[[#This Row],[C]],".",Tabela813[[#This Row],[O]],".",Tabela813[[#This Row],[E]],".",Tabela813[[#This Row],[D1]],".",Tabela813[[#This Row],[D2]],".",Tabela813[[#This Row],[D3]],".",Tabela813[[#This Row],[T]],".",Tabela813[[#This Row],[D4]]),"")</f>
        <v>1.9.2.1.03.0.1.00</v>
      </c>
      <c r="L1259" s="21" t="s">
        <v>4362</v>
      </c>
      <c r="M1259" s="16" t="str">
        <f t="shared" si="19"/>
        <v>A</v>
      </c>
      <c r="N1259" s="16">
        <f>IF(VALUE(Tabela813[[#This Row],[RED]]) &gt; 0,1,0) + IF(VALUE(J1259)&gt;0,8,IF(VALUE(I1259)&gt;0,7,IF(VALUE(H1259)&gt;0,6,IF(VALUE(G1259)&gt;0,5,IF(VALUE(F1259)&gt;0,4,IF(VALUE(E1259)&gt;0,3,IF(VALUE(D1259)&gt;0,2,1)))))))</f>
        <v>7</v>
      </c>
      <c r="O1259" s="20" t="s">
        <v>50</v>
      </c>
      <c r="P1259" s="1" t="s">
        <v>518</v>
      </c>
      <c r="Q1259" s="1"/>
      <c r="R1259" s="16"/>
      <c r="T1259" s="7" t="str">
        <f>Tabela813[[#This Row],[NR]]&amp;" - "&amp;Tabela813[[#This Row],[Especificação]]</f>
        <v>1.9.2.1.03.0.1.00 - Indenização por Sinistro - Principal</v>
      </c>
      <c r="U1259" s="7" t="str">
        <f>Tabela813[[#This Row],[NR]]&amp; " - "&amp;Tabela813[[#This Row],[Especificação]]</f>
        <v>1.9.2.1.03.0.1.00 - Indenização por Sinistro - Principal</v>
      </c>
    </row>
    <row r="1260" spans="1:21" ht="60">
      <c r="A1260" s="23"/>
      <c r="B1260" s="29"/>
      <c r="C1260" s="20" t="s">
        <v>781</v>
      </c>
      <c r="D1260" s="20" t="s">
        <v>793</v>
      </c>
      <c r="E1260" s="20" t="s">
        <v>790</v>
      </c>
      <c r="F1260" s="20" t="s">
        <v>781</v>
      </c>
      <c r="G1260" s="20" t="s">
        <v>794</v>
      </c>
      <c r="H1260" s="20" t="s">
        <v>784</v>
      </c>
      <c r="I1260" s="20" t="s">
        <v>790</v>
      </c>
      <c r="J1260" s="20" t="s">
        <v>787</v>
      </c>
      <c r="K1260" s="16" t="str">
        <f>IF(Tabela813[[#This Row],[C]]&lt;&gt;"",IF(Tabela813[[#This Row],[RED]]&lt;&gt;"",(Tabela813[[#This Row],[RED]] &amp; "."),"") &amp; CONCATENATE(Tabela813[[#This Row],[C]],".",Tabela813[[#This Row],[O]],".",Tabela813[[#This Row],[E]],".",Tabela813[[#This Row],[D1]],".",Tabela813[[#This Row],[D2]],".",Tabela813[[#This Row],[D3]],".",Tabela813[[#This Row],[T]],".",Tabela813[[#This Row],[D4]]),"")</f>
        <v>1.9.2.1.03.0.2.00</v>
      </c>
      <c r="L1260" s="21" t="s">
        <v>4363</v>
      </c>
      <c r="M1260" s="16" t="str">
        <f t="shared" si="19"/>
        <v>A</v>
      </c>
      <c r="N1260" s="16">
        <f>IF(VALUE(Tabela813[[#This Row],[RED]]) &gt; 0,1,0) + IF(VALUE(J1260)&gt;0,8,IF(VALUE(I1260)&gt;0,7,IF(VALUE(H1260)&gt;0,6,IF(VALUE(G1260)&gt;0,5,IF(VALUE(F1260)&gt;0,4,IF(VALUE(E1260)&gt;0,3,IF(VALUE(D1260)&gt;0,2,1)))))))</f>
        <v>7</v>
      </c>
      <c r="O1260" s="20" t="s">
        <v>50</v>
      </c>
      <c r="P1260" s="1" t="s">
        <v>518</v>
      </c>
      <c r="Q1260" s="1"/>
      <c r="R1260" s="16"/>
      <c r="T1260" s="7" t="str">
        <f>Tabela813[[#This Row],[NR]]&amp;" - "&amp;Tabela813[[#This Row],[Especificação]]</f>
        <v>1.9.2.1.03.0.2.00 - Indenização por Sinistro - Multas e Juros de Mora</v>
      </c>
      <c r="U1260" s="7" t="str">
        <f>Tabela813[[#This Row],[NR]]&amp; " - "&amp;Tabela813[[#This Row],[Especificação]]</f>
        <v>1.9.2.1.03.0.2.00 - Indenização por Sinistro - Multas e Juros de Mora</v>
      </c>
    </row>
    <row r="1261" spans="1:21" ht="60">
      <c r="A1261" s="23"/>
      <c r="B1261" s="29"/>
      <c r="C1261" s="20" t="s">
        <v>781</v>
      </c>
      <c r="D1261" s="20" t="s">
        <v>793</v>
      </c>
      <c r="E1261" s="20" t="s">
        <v>790</v>
      </c>
      <c r="F1261" s="20" t="s">
        <v>781</v>
      </c>
      <c r="G1261" s="20" t="s">
        <v>794</v>
      </c>
      <c r="H1261" s="20" t="s">
        <v>784</v>
      </c>
      <c r="I1261" s="20" t="s">
        <v>782</v>
      </c>
      <c r="J1261" s="20" t="s">
        <v>787</v>
      </c>
      <c r="K1261" s="16" t="str">
        <f>IF(Tabela813[[#This Row],[C]]&lt;&gt;"",IF(Tabela813[[#This Row],[RED]]&lt;&gt;"",(Tabela813[[#This Row],[RED]] &amp; "."),"") &amp; CONCATENATE(Tabela813[[#This Row],[C]],".",Tabela813[[#This Row],[O]],".",Tabela813[[#This Row],[E]],".",Tabela813[[#This Row],[D1]],".",Tabela813[[#This Row],[D2]],".",Tabela813[[#This Row],[D3]],".",Tabela813[[#This Row],[T]],".",Tabela813[[#This Row],[D4]]),"")</f>
        <v>1.9.2.1.03.0.3.00</v>
      </c>
      <c r="L1261" s="21" t="s">
        <v>4364</v>
      </c>
      <c r="M1261" s="16" t="str">
        <f t="shared" si="19"/>
        <v>A</v>
      </c>
      <c r="N1261" s="16">
        <f>IF(VALUE(Tabela813[[#This Row],[RED]]) &gt; 0,1,0) + IF(VALUE(J1261)&gt;0,8,IF(VALUE(I1261)&gt;0,7,IF(VALUE(H1261)&gt;0,6,IF(VALUE(G1261)&gt;0,5,IF(VALUE(F1261)&gt;0,4,IF(VALUE(E1261)&gt;0,3,IF(VALUE(D1261)&gt;0,2,1)))))))</f>
        <v>7</v>
      </c>
      <c r="O1261" s="20" t="s">
        <v>50</v>
      </c>
      <c r="P1261" s="1" t="s">
        <v>518</v>
      </c>
      <c r="Q1261" s="1"/>
      <c r="R1261" s="16"/>
      <c r="T1261" s="7" t="str">
        <f>Tabela813[[#This Row],[NR]]&amp;" - "&amp;Tabela813[[#This Row],[Especificação]]</f>
        <v>1.9.2.1.03.0.3.00 - Indenização por Sinistro - Dívida Ativa</v>
      </c>
      <c r="U1261" s="7" t="str">
        <f>Tabela813[[#This Row],[NR]]&amp; " - "&amp;Tabela813[[#This Row],[Especificação]]</f>
        <v>1.9.2.1.03.0.3.00 - Indenização por Sinistro - Dívida Ativa</v>
      </c>
    </row>
    <row r="1262" spans="1:21" ht="60">
      <c r="A1262" s="23"/>
      <c r="B1262" s="29"/>
      <c r="C1262" s="20" t="s">
        <v>781</v>
      </c>
      <c r="D1262" s="20" t="s">
        <v>793</v>
      </c>
      <c r="E1262" s="20" t="s">
        <v>790</v>
      </c>
      <c r="F1262" s="20" t="s">
        <v>781</v>
      </c>
      <c r="G1262" s="20" t="s">
        <v>794</v>
      </c>
      <c r="H1262" s="20" t="s">
        <v>784</v>
      </c>
      <c r="I1262" s="20" t="s">
        <v>791</v>
      </c>
      <c r="J1262" s="20" t="s">
        <v>787</v>
      </c>
      <c r="K1262" s="16" t="str">
        <f>IF(Tabela813[[#This Row],[C]]&lt;&gt;"",IF(Tabela813[[#This Row],[RED]]&lt;&gt;"",(Tabela813[[#This Row],[RED]] &amp; "."),"") &amp; CONCATENATE(Tabela813[[#This Row],[C]],".",Tabela813[[#This Row],[O]],".",Tabela813[[#This Row],[E]],".",Tabela813[[#This Row],[D1]],".",Tabela813[[#This Row],[D2]],".",Tabela813[[#This Row],[D3]],".",Tabela813[[#This Row],[T]],".",Tabela813[[#This Row],[D4]]),"")</f>
        <v>1.9.2.1.03.0.4.00</v>
      </c>
      <c r="L1262" s="21" t="s">
        <v>4365</v>
      </c>
      <c r="M1262" s="16" t="str">
        <f t="shared" si="19"/>
        <v>A</v>
      </c>
      <c r="N1262" s="16">
        <f>IF(VALUE(Tabela813[[#This Row],[RED]]) &gt; 0,1,0) + IF(VALUE(J1262)&gt;0,8,IF(VALUE(I1262)&gt;0,7,IF(VALUE(H1262)&gt;0,6,IF(VALUE(G1262)&gt;0,5,IF(VALUE(F1262)&gt;0,4,IF(VALUE(E1262)&gt;0,3,IF(VALUE(D1262)&gt;0,2,1)))))))</f>
        <v>7</v>
      </c>
      <c r="O1262" s="20" t="s">
        <v>50</v>
      </c>
      <c r="P1262" s="1" t="s">
        <v>518</v>
      </c>
      <c r="Q1262" s="1"/>
      <c r="R1262" s="16"/>
      <c r="T1262" s="7" t="str">
        <f>Tabela813[[#This Row],[NR]]&amp;" - "&amp;Tabela813[[#This Row],[Especificação]]</f>
        <v>1.9.2.1.03.0.4.00 - Indenização por Sinistro - Multas e Juros de Mora da Dívida Ativa</v>
      </c>
      <c r="U1262" s="7" t="str">
        <f>Tabela813[[#This Row],[NR]]&amp; " - "&amp;Tabela813[[#This Row],[Especificação]]</f>
        <v>1.9.2.1.03.0.4.00 - Indenização por Sinistro - Multas e Juros de Mora da Dívida Ativa</v>
      </c>
    </row>
    <row r="1263" spans="1:21" ht="60">
      <c r="A1263" s="23"/>
      <c r="B1263" s="29"/>
      <c r="C1263" s="20" t="s">
        <v>781</v>
      </c>
      <c r="D1263" s="20" t="s">
        <v>793</v>
      </c>
      <c r="E1263" s="20" t="s">
        <v>790</v>
      </c>
      <c r="F1263" s="20" t="s">
        <v>781</v>
      </c>
      <c r="G1263" s="20" t="s">
        <v>794</v>
      </c>
      <c r="H1263" s="20" t="s">
        <v>784</v>
      </c>
      <c r="I1263" s="20" t="s">
        <v>792</v>
      </c>
      <c r="J1263" s="20" t="s">
        <v>787</v>
      </c>
      <c r="K1263" s="16" t="str">
        <f>IF(Tabela813[[#This Row],[C]]&lt;&gt;"",IF(Tabela813[[#This Row],[RED]]&lt;&gt;"",(Tabela813[[#This Row],[RED]] &amp; "."),"") &amp; CONCATENATE(Tabela813[[#This Row],[C]],".",Tabela813[[#This Row],[O]],".",Tabela813[[#This Row],[E]],".",Tabela813[[#This Row],[D1]],".",Tabela813[[#This Row],[D2]],".",Tabela813[[#This Row],[D3]],".",Tabela813[[#This Row],[T]],".",Tabela813[[#This Row],[D4]]),"")</f>
        <v>1.9.2.1.03.0.5.00</v>
      </c>
      <c r="L1263" s="21" t="s">
        <v>4366</v>
      </c>
      <c r="M1263" s="16" t="str">
        <f t="shared" si="19"/>
        <v>A</v>
      </c>
      <c r="N1263" s="16">
        <f>IF(VALUE(Tabela813[[#This Row],[RED]]) &gt; 0,1,0) + IF(VALUE(J1263)&gt;0,8,IF(VALUE(I1263)&gt;0,7,IF(VALUE(H1263)&gt;0,6,IF(VALUE(G1263)&gt;0,5,IF(VALUE(F1263)&gt;0,4,IF(VALUE(E1263)&gt;0,3,IF(VALUE(D1263)&gt;0,2,1)))))))</f>
        <v>7</v>
      </c>
      <c r="O1263" s="20" t="s">
        <v>50</v>
      </c>
      <c r="P1263" s="1" t="s">
        <v>518</v>
      </c>
      <c r="Q1263" s="1"/>
      <c r="R1263" s="16"/>
      <c r="T1263" s="7" t="str">
        <f>Tabela813[[#This Row],[NR]]&amp;" - "&amp;Tabela813[[#This Row],[Especificação]]</f>
        <v>1.9.2.1.03.0.5.00 - Indenização por Sinistro - Multas</v>
      </c>
      <c r="U1263" s="7" t="str">
        <f>Tabela813[[#This Row],[NR]]&amp; " - "&amp;Tabela813[[#This Row],[Especificação]]</f>
        <v>1.9.2.1.03.0.5.00 - Indenização por Sinistro - Multas</v>
      </c>
    </row>
    <row r="1264" spans="1:21" ht="60">
      <c r="A1264" s="23"/>
      <c r="B1264" s="29"/>
      <c r="C1264" s="20" t="s">
        <v>781</v>
      </c>
      <c r="D1264" s="20" t="s">
        <v>793</v>
      </c>
      <c r="E1264" s="20" t="s">
        <v>790</v>
      </c>
      <c r="F1264" s="20" t="s">
        <v>781</v>
      </c>
      <c r="G1264" s="20" t="s">
        <v>794</v>
      </c>
      <c r="H1264" s="20" t="s">
        <v>784</v>
      </c>
      <c r="I1264" s="20" t="s">
        <v>786</v>
      </c>
      <c r="J1264" s="20" t="s">
        <v>787</v>
      </c>
      <c r="K1264" s="16" t="str">
        <f>IF(Tabela813[[#This Row],[C]]&lt;&gt;"",IF(Tabela813[[#This Row],[RED]]&lt;&gt;"",(Tabela813[[#This Row],[RED]] &amp; "."),"") &amp; CONCATENATE(Tabela813[[#This Row],[C]],".",Tabela813[[#This Row],[O]],".",Tabela813[[#This Row],[E]],".",Tabela813[[#This Row],[D1]],".",Tabela813[[#This Row],[D2]],".",Tabela813[[#This Row],[D3]],".",Tabela813[[#This Row],[T]],".",Tabela813[[#This Row],[D4]]),"")</f>
        <v>1.9.2.1.03.0.6.00</v>
      </c>
      <c r="L1264" s="21" t="s">
        <v>4367</v>
      </c>
      <c r="M1264" s="16" t="str">
        <f t="shared" si="19"/>
        <v>A</v>
      </c>
      <c r="N1264" s="16">
        <f>IF(VALUE(Tabela813[[#This Row],[RED]]) &gt; 0,1,0) + IF(VALUE(J1264)&gt;0,8,IF(VALUE(I1264)&gt;0,7,IF(VALUE(H1264)&gt;0,6,IF(VALUE(G1264)&gt;0,5,IF(VALUE(F1264)&gt;0,4,IF(VALUE(E1264)&gt;0,3,IF(VALUE(D1264)&gt;0,2,1)))))))</f>
        <v>7</v>
      </c>
      <c r="O1264" s="20" t="s">
        <v>50</v>
      </c>
      <c r="P1264" s="1" t="s">
        <v>518</v>
      </c>
      <c r="Q1264" s="1"/>
      <c r="R1264" s="16"/>
      <c r="T1264" s="7" t="str">
        <f>Tabela813[[#This Row],[NR]]&amp;" - "&amp;Tabela813[[#This Row],[Especificação]]</f>
        <v>1.9.2.1.03.0.6.00 - Indenização por Sinistro - Juros de Mora</v>
      </c>
      <c r="U1264" s="7" t="str">
        <f>Tabela813[[#This Row],[NR]]&amp; " - "&amp;Tabela813[[#This Row],[Especificação]]</f>
        <v>1.9.2.1.03.0.6.00 - Indenização por Sinistro - Juros de Mora</v>
      </c>
    </row>
    <row r="1265" spans="1:21" ht="60">
      <c r="A1265" s="23"/>
      <c r="B1265" s="29"/>
      <c r="C1265" s="20" t="s">
        <v>781</v>
      </c>
      <c r="D1265" s="20" t="s">
        <v>793</v>
      </c>
      <c r="E1265" s="20" t="s">
        <v>790</v>
      </c>
      <c r="F1265" s="20" t="s">
        <v>781</v>
      </c>
      <c r="G1265" s="20" t="s">
        <v>794</v>
      </c>
      <c r="H1265" s="20" t="s">
        <v>784</v>
      </c>
      <c r="I1265" s="20" t="s">
        <v>788</v>
      </c>
      <c r="J1265" s="20" t="s">
        <v>787</v>
      </c>
      <c r="K1265" s="16" t="str">
        <f>IF(Tabela813[[#This Row],[C]]&lt;&gt;"",IF(Tabela813[[#This Row],[RED]]&lt;&gt;"",(Tabela813[[#This Row],[RED]] &amp; "."),"") &amp; CONCATENATE(Tabela813[[#This Row],[C]],".",Tabela813[[#This Row],[O]],".",Tabela813[[#This Row],[E]],".",Tabela813[[#This Row],[D1]],".",Tabela813[[#This Row],[D2]],".",Tabela813[[#This Row],[D3]],".",Tabela813[[#This Row],[T]],".",Tabela813[[#This Row],[D4]]),"")</f>
        <v>1.9.2.1.03.0.7.00</v>
      </c>
      <c r="L1265" s="21" t="s">
        <v>4368</v>
      </c>
      <c r="M1265" s="16" t="str">
        <f t="shared" si="19"/>
        <v>A</v>
      </c>
      <c r="N1265" s="16">
        <f>IF(VALUE(Tabela813[[#This Row],[RED]]) &gt; 0,1,0) + IF(VALUE(J1265)&gt;0,8,IF(VALUE(I1265)&gt;0,7,IF(VALUE(H1265)&gt;0,6,IF(VALUE(G1265)&gt;0,5,IF(VALUE(F1265)&gt;0,4,IF(VALUE(E1265)&gt;0,3,IF(VALUE(D1265)&gt;0,2,1)))))))</f>
        <v>7</v>
      </c>
      <c r="O1265" s="20" t="s">
        <v>50</v>
      </c>
      <c r="P1265" s="1" t="s">
        <v>518</v>
      </c>
      <c r="Q1265" s="1"/>
      <c r="R1265" s="16"/>
      <c r="T1265" s="7" t="str">
        <f>Tabela813[[#This Row],[NR]]&amp;" - "&amp;Tabela813[[#This Row],[Especificação]]</f>
        <v>1.9.2.1.03.0.7.00 - Indenização por Sinistro - Multas da Dívida Ativa</v>
      </c>
      <c r="U1265" s="7" t="str">
        <f>Tabela813[[#This Row],[NR]]&amp; " - "&amp;Tabela813[[#This Row],[Especificação]]</f>
        <v>1.9.2.1.03.0.7.00 - Indenização por Sinistro - Multas da Dívida Ativa</v>
      </c>
    </row>
    <row r="1266" spans="1:21" ht="60">
      <c r="A1266" s="23"/>
      <c r="B1266" s="29"/>
      <c r="C1266" s="20" t="s">
        <v>781</v>
      </c>
      <c r="D1266" s="20" t="s">
        <v>793</v>
      </c>
      <c r="E1266" s="20" t="s">
        <v>790</v>
      </c>
      <c r="F1266" s="20" t="s">
        <v>781</v>
      </c>
      <c r="G1266" s="20" t="s">
        <v>794</v>
      </c>
      <c r="H1266" s="20" t="s">
        <v>784</v>
      </c>
      <c r="I1266" s="20" t="s">
        <v>789</v>
      </c>
      <c r="J1266" s="20" t="s">
        <v>787</v>
      </c>
      <c r="K1266" s="16" t="str">
        <f>IF(Tabela813[[#This Row],[C]]&lt;&gt;"",IF(Tabela813[[#This Row],[RED]]&lt;&gt;"",(Tabela813[[#This Row],[RED]] &amp; "."),"") &amp; CONCATENATE(Tabela813[[#This Row],[C]],".",Tabela813[[#This Row],[O]],".",Tabela813[[#This Row],[E]],".",Tabela813[[#This Row],[D1]],".",Tabela813[[#This Row],[D2]],".",Tabela813[[#This Row],[D3]],".",Tabela813[[#This Row],[T]],".",Tabela813[[#This Row],[D4]]),"")</f>
        <v>1.9.2.1.03.0.8.00</v>
      </c>
      <c r="L1266" s="21" t="s">
        <v>4369</v>
      </c>
      <c r="M1266" s="16" t="str">
        <f t="shared" si="19"/>
        <v>A</v>
      </c>
      <c r="N1266" s="16">
        <f>IF(VALUE(Tabela813[[#This Row],[RED]]) &gt; 0,1,0) + IF(VALUE(J1266)&gt;0,8,IF(VALUE(I1266)&gt;0,7,IF(VALUE(H1266)&gt;0,6,IF(VALUE(G1266)&gt;0,5,IF(VALUE(F1266)&gt;0,4,IF(VALUE(E1266)&gt;0,3,IF(VALUE(D1266)&gt;0,2,1)))))))</f>
        <v>7</v>
      </c>
      <c r="O1266" s="20" t="s">
        <v>50</v>
      </c>
      <c r="P1266" s="1" t="s">
        <v>518</v>
      </c>
      <c r="Q1266" s="1"/>
      <c r="R1266" s="16"/>
      <c r="T1266" s="7" t="str">
        <f>Tabela813[[#This Row],[NR]]&amp;" - "&amp;Tabela813[[#This Row],[Especificação]]</f>
        <v>1.9.2.1.03.0.8.00 - Indenização por Sinistro - Juros da Dívida Ativa</v>
      </c>
      <c r="U1266" s="7" t="str">
        <f>Tabela813[[#This Row],[NR]]&amp; " - "&amp;Tabela813[[#This Row],[Especificação]]</f>
        <v>1.9.2.1.03.0.8.00 - Indenização por Sinistro - Juros da Dívida Ativa</v>
      </c>
    </row>
    <row r="1267" spans="1:21" ht="30">
      <c r="A1267" s="23"/>
      <c r="B1267" s="29"/>
      <c r="C1267" s="20" t="s">
        <v>781</v>
      </c>
      <c r="D1267" s="20" t="s">
        <v>793</v>
      </c>
      <c r="E1267" s="20" t="s">
        <v>790</v>
      </c>
      <c r="F1267" s="20" t="s">
        <v>781</v>
      </c>
      <c r="G1267" s="20" t="s">
        <v>797</v>
      </c>
      <c r="H1267" s="20" t="s">
        <v>784</v>
      </c>
      <c r="I1267" s="20" t="s">
        <v>784</v>
      </c>
      <c r="J1267" s="20" t="s">
        <v>787</v>
      </c>
      <c r="K1267" s="16" t="str">
        <f>IF(Tabela813[[#This Row],[C]]&lt;&gt;"",IF(Tabela813[[#This Row],[RED]]&lt;&gt;"",(Tabela813[[#This Row],[RED]] &amp; "."),"") &amp; CONCATENATE(Tabela813[[#This Row],[C]],".",Tabela813[[#This Row],[O]],".",Tabela813[[#This Row],[E]],".",Tabela813[[#This Row],[D1]],".",Tabela813[[#This Row],[D2]],".",Tabela813[[#This Row],[D3]],".",Tabela813[[#This Row],[T]],".",Tabela813[[#This Row],[D4]]),"")</f>
        <v>1.9.2.1.99.0.0.00</v>
      </c>
      <c r="L1267" s="21" t="s">
        <v>519</v>
      </c>
      <c r="M1267" s="16" t="str">
        <f t="shared" si="19"/>
        <v>S</v>
      </c>
      <c r="N1267" s="16">
        <f>IF(VALUE(Tabela813[[#This Row],[RED]]) &gt; 0,1,0) + IF(VALUE(J1267)&gt;0,8,IF(VALUE(I1267)&gt;0,7,IF(VALUE(H1267)&gt;0,6,IF(VALUE(G1267)&gt;0,5,IF(VALUE(F1267)&gt;0,4,IF(VALUE(E1267)&gt;0,3,IF(VALUE(D1267)&gt;0,2,1)))))))</f>
        <v>5</v>
      </c>
      <c r="O1267" s="20" t="s">
        <v>50</v>
      </c>
      <c r="P1267" s="1" t="s">
        <v>520</v>
      </c>
      <c r="Q1267" s="1"/>
      <c r="R1267" s="16"/>
      <c r="T1267" s="7" t="str">
        <f>Tabela813[[#This Row],[NR]]&amp;" - "&amp;Tabela813[[#This Row],[Especificação]]</f>
        <v>1.9.2.1.99.0.0.00 - Outras Indenizações</v>
      </c>
      <c r="U1267" s="7" t="str">
        <f>Tabela813[[#This Row],[NR]]&amp; " - "&amp;Tabela813[[#This Row],[Especificação]]</f>
        <v>1.9.2.1.99.0.0.00 - Outras Indenizações</v>
      </c>
    </row>
    <row r="1268" spans="1:21" ht="30">
      <c r="A1268" s="23"/>
      <c r="B1268" s="29"/>
      <c r="C1268" s="20" t="s">
        <v>781</v>
      </c>
      <c r="D1268" s="20" t="s">
        <v>793</v>
      </c>
      <c r="E1268" s="20" t="s">
        <v>790</v>
      </c>
      <c r="F1268" s="20" t="s">
        <v>781</v>
      </c>
      <c r="G1268" s="20" t="s">
        <v>797</v>
      </c>
      <c r="H1268" s="20" t="s">
        <v>784</v>
      </c>
      <c r="I1268" s="20" t="s">
        <v>781</v>
      </c>
      <c r="J1268" s="20" t="s">
        <v>787</v>
      </c>
      <c r="K1268" s="16" t="str">
        <f>IF(Tabela813[[#This Row],[C]]&lt;&gt;"",IF(Tabela813[[#This Row],[RED]]&lt;&gt;"",(Tabela813[[#This Row],[RED]] &amp; "."),"") &amp; CONCATENATE(Tabela813[[#This Row],[C]],".",Tabela813[[#This Row],[O]],".",Tabela813[[#This Row],[E]],".",Tabela813[[#This Row],[D1]],".",Tabela813[[#This Row],[D2]],".",Tabela813[[#This Row],[D3]],".",Tabela813[[#This Row],[T]],".",Tabela813[[#This Row],[D4]]),"")</f>
        <v>1.9.2.1.99.0.1.00</v>
      </c>
      <c r="L1268" s="21" t="s">
        <v>4370</v>
      </c>
      <c r="M1268" s="16" t="str">
        <f t="shared" si="19"/>
        <v>A</v>
      </c>
      <c r="N1268" s="16">
        <f>IF(VALUE(Tabela813[[#This Row],[RED]]) &gt; 0,1,0) + IF(VALUE(J1268)&gt;0,8,IF(VALUE(I1268)&gt;0,7,IF(VALUE(H1268)&gt;0,6,IF(VALUE(G1268)&gt;0,5,IF(VALUE(F1268)&gt;0,4,IF(VALUE(E1268)&gt;0,3,IF(VALUE(D1268)&gt;0,2,1)))))))</f>
        <v>7</v>
      </c>
      <c r="O1268" s="20" t="s">
        <v>50</v>
      </c>
      <c r="P1268" s="1" t="s">
        <v>520</v>
      </c>
      <c r="Q1268" s="1"/>
      <c r="R1268" s="16"/>
      <c r="T1268" s="7" t="str">
        <f>Tabela813[[#This Row],[NR]]&amp;" - "&amp;Tabela813[[#This Row],[Especificação]]</f>
        <v>1.9.2.1.99.0.1.00 - Outras Indenizações - Principal</v>
      </c>
      <c r="U1268" s="7" t="str">
        <f>Tabela813[[#This Row],[NR]]&amp; " - "&amp;Tabela813[[#This Row],[Especificação]]</f>
        <v>1.9.2.1.99.0.1.00 - Outras Indenizações - Principal</v>
      </c>
    </row>
    <row r="1269" spans="1:21" ht="30">
      <c r="A1269" s="23"/>
      <c r="B1269" s="29"/>
      <c r="C1269" s="20" t="s">
        <v>781</v>
      </c>
      <c r="D1269" s="20" t="s">
        <v>793</v>
      </c>
      <c r="E1269" s="20" t="s">
        <v>790</v>
      </c>
      <c r="F1269" s="20" t="s">
        <v>781</v>
      </c>
      <c r="G1269" s="20" t="s">
        <v>797</v>
      </c>
      <c r="H1269" s="20" t="s">
        <v>784</v>
      </c>
      <c r="I1269" s="20" t="s">
        <v>790</v>
      </c>
      <c r="J1269" s="20" t="s">
        <v>787</v>
      </c>
      <c r="K1269" s="16" t="str">
        <f>IF(Tabela813[[#This Row],[C]]&lt;&gt;"",IF(Tabela813[[#This Row],[RED]]&lt;&gt;"",(Tabela813[[#This Row],[RED]] &amp; "."),"") &amp; CONCATENATE(Tabela813[[#This Row],[C]],".",Tabela813[[#This Row],[O]],".",Tabela813[[#This Row],[E]],".",Tabela813[[#This Row],[D1]],".",Tabela813[[#This Row],[D2]],".",Tabela813[[#This Row],[D3]],".",Tabela813[[#This Row],[T]],".",Tabela813[[#This Row],[D4]]),"")</f>
        <v>1.9.2.1.99.0.2.00</v>
      </c>
      <c r="L1269" s="21" t="s">
        <v>4371</v>
      </c>
      <c r="M1269" s="16" t="str">
        <f t="shared" si="19"/>
        <v>A</v>
      </c>
      <c r="N1269" s="16">
        <f>IF(VALUE(Tabela813[[#This Row],[RED]]) &gt; 0,1,0) + IF(VALUE(J1269)&gt;0,8,IF(VALUE(I1269)&gt;0,7,IF(VALUE(H1269)&gt;0,6,IF(VALUE(G1269)&gt;0,5,IF(VALUE(F1269)&gt;0,4,IF(VALUE(E1269)&gt;0,3,IF(VALUE(D1269)&gt;0,2,1)))))))</f>
        <v>7</v>
      </c>
      <c r="O1269" s="20" t="s">
        <v>50</v>
      </c>
      <c r="P1269" s="1" t="s">
        <v>520</v>
      </c>
      <c r="Q1269" s="1"/>
      <c r="R1269" s="16"/>
      <c r="T1269" s="7" t="str">
        <f>Tabela813[[#This Row],[NR]]&amp;" - "&amp;Tabela813[[#This Row],[Especificação]]</f>
        <v>1.9.2.1.99.0.2.00 - Outras Indenizações - Multas e Juros de Mora</v>
      </c>
      <c r="U1269" s="7" t="str">
        <f>Tabela813[[#This Row],[NR]]&amp; " - "&amp;Tabela813[[#This Row],[Especificação]]</f>
        <v>1.9.2.1.99.0.2.00 - Outras Indenizações - Multas e Juros de Mora</v>
      </c>
    </row>
    <row r="1270" spans="1:21" ht="30">
      <c r="A1270" s="23"/>
      <c r="B1270" s="29"/>
      <c r="C1270" s="20" t="s">
        <v>781</v>
      </c>
      <c r="D1270" s="20" t="s">
        <v>793</v>
      </c>
      <c r="E1270" s="20" t="s">
        <v>790</v>
      </c>
      <c r="F1270" s="20" t="s">
        <v>781</v>
      </c>
      <c r="G1270" s="20" t="s">
        <v>797</v>
      </c>
      <c r="H1270" s="20" t="s">
        <v>784</v>
      </c>
      <c r="I1270" s="20" t="s">
        <v>782</v>
      </c>
      <c r="J1270" s="20" t="s">
        <v>787</v>
      </c>
      <c r="K1270" s="16" t="str">
        <f>IF(Tabela813[[#This Row],[C]]&lt;&gt;"",IF(Tabela813[[#This Row],[RED]]&lt;&gt;"",(Tabela813[[#This Row],[RED]] &amp; "."),"") &amp; CONCATENATE(Tabela813[[#This Row],[C]],".",Tabela813[[#This Row],[O]],".",Tabela813[[#This Row],[E]],".",Tabela813[[#This Row],[D1]],".",Tabela813[[#This Row],[D2]],".",Tabela813[[#This Row],[D3]],".",Tabela813[[#This Row],[T]],".",Tabela813[[#This Row],[D4]]),"")</f>
        <v>1.9.2.1.99.0.3.00</v>
      </c>
      <c r="L1270" s="21" t="s">
        <v>4372</v>
      </c>
      <c r="M1270" s="16" t="str">
        <f t="shared" si="19"/>
        <v>A</v>
      </c>
      <c r="N1270" s="16">
        <f>IF(VALUE(Tabela813[[#This Row],[RED]]) &gt; 0,1,0) + IF(VALUE(J1270)&gt;0,8,IF(VALUE(I1270)&gt;0,7,IF(VALUE(H1270)&gt;0,6,IF(VALUE(G1270)&gt;0,5,IF(VALUE(F1270)&gt;0,4,IF(VALUE(E1270)&gt;0,3,IF(VALUE(D1270)&gt;0,2,1)))))))</f>
        <v>7</v>
      </c>
      <c r="O1270" s="20" t="s">
        <v>50</v>
      </c>
      <c r="P1270" s="1" t="s">
        <v>520</v>
      </c>
      <c r="Q1270" s="1"/>
      <c r="R1270" s="16"/>
      <c r="T1270" s="7" t="str">
        <f>Tabela813[[#This Row],[NR]]&amp;" - "&amp;Tabela813[[#This Row],[Especificação]]</f>
        <v>1.9.2.1.99.0.3.00 - Outras Indenizações - Dívida Ativa</v>
      </c>
      <c r="U1270" s="7" t="str">
        <f>Tabela813[[#This Row],[NR]]&amp; " - "&amp;Tabela813[[#This Row],[Especificação]]</f>
        <v>1.9.2.1.99.0.3.00 - Outras Indenizações - Dívida Ativa</v>
      </c>
    </row>
    <row r="1271" spans="1:21" ht="30">
      <c r="A1271" s="23"/>
      <c r="B1271" s="29"/>
      <c r="C1271" s="20" t="s">
        <v>781</v>
      </c>
      <c r="D1271" s="20" t="s">
        <v>793</v>
      </c>
      <c r="E1271" s="20" t="s">
        <v>790</v>
      </c>
      <c r="F1271" s="20" t="s">
        <v>781</v>
      </c>
      <c r="G1271" s="20" t="s">
        <v>797</v>
      </c>
      <c r="H1271" s="20" t="s">
        <v>784</v>
      </c>
      <c r="I1271" s="20" t="s">
        <v>791</v>
      </c>
      <c r="J1271" s="20" t="s">
        <v>787</v>
      </c>
      <c r="K1271" s="16" t="str">
        <f>IF(Tabela813[[#This Row],[C]]&lt;&gt;"",IF(Tabela813[[#This Row],[RED]]&lt;&gt;"",(Tabela813[[#This Row],[RED]] &amp; "."),"") &amp; CONCATENATE(Tabela813[[#This Row],[C]],".",Tabela813[[#This Row],[O]],".",Tabela813[[#This Row],[E]],".",Tabela813[[#This Row],[D1]],".",Tabela813[[#This Row],[D2]],".",Tabela813[[#This Row],[D3]],".",Tabela813[[#This Row],[T]],".",Tabela813[[#This Row],[D4]]),"")</f>
        <v>1.9.2.1.99.0.4.00</v>
      </c>
      <c r="L1271" s="21" t="s">
        <v>4373</v>
      </c>
      <c r="M1271" s="16" t="str">
        <f t="shared" si="19"/>
        <v>A</v>
      </c>
      <c r="N1271" s="16">
        <f>IF(VALUE(Tabela813[[#This Row],[RED]]) &gt; 0,1,0) + IF(VALUE(J1271)&gt;0,8,IF(VALUE(I1271)&gt;0,7,IF(VALUE(H1271)&gt;0,6,IF(VALUE(G1271)&gt;0,5,IF(VALUE(F1271)&gt;0,4,IF(VALUE(E1271)&gt;0,3,IF(VALUE(D1271)&gt;0,2,1)))))))</f>
        <v>7</v>
      </c>
      <c r="O1271" s="20" t="s">
        <v>50</v>
      </c>
      <c r="P1271" s="1" t="s">
        <v>520</v>
      </c>
      <c r="Q1271" s="1"/>
      <c r="R1271" s="16"/>
      <c r="T1271" s="7" t="str">
        <f>Tabela813[[#This Row],[NR]]&amp;" - "&amp;Tabela813[[#This Row],[Especificação]]</f>
        <v>1.9.2.1.99.0.4.00 - Outras Indenizações - Multas e Juros de Mora da Dívida Ativa</v>
      </c>
      <c r="U1271" s="7" t="str">
        <f>Tabela813[[#This Row],[NR]]&amp; " - "&amp;Tabela813[[#This Row],[Especificação]]</f>
        <v>1.9.2.1.99.0.4.00 - Outras Indenizações - Multas e Juros de Mora da Dívida Ativa</v>
      </c>
    </row>
    <row r="1272" spans="1:21" ht="30">
      <c r="A1272" s="23"/>
      <c r="B1272" s="29"/>
      <c r="C1272" s="20" t="s">
        <v>781</v>
      </c>
      <c r="D1272" s="20" t="s">
        <v>793</v>
      </c>
      <c r="E1272" s="20" t="s">
        <v>790</v>
      </c>
      <c r="F1272" s="20" t="s">
        <v>781</v>
      </c>
      <c r="G1272" s="20" t="s">
        <v>797</v>
      </c>
      <c r="H1272" s="20" t="s">
        <v>784</v>
      </c>
      <c r="I1272" s="20" t="s">
        <v>792</v>
      </c>
      <c r="J1272" s="20" t="s">
        <v>787</v>
      </c>
      <c r="K1272" s="16" t="str">
        <f>IF(Tabela813[[#This Row],[C]]&lt;&gt;"",IF(Tabela813[[#This Row],[RED]]&lt;&gt;"",(Tabela813[[#This Row],[RED]] &amp; "."),"") &amp; CONCATENATE(Tabela813[[#This Row],[C]],".",Tabela813[[#This Row],[O]],".",Tabela813[[#This Row],[E]],".",Tabela813[[#This Row],[D1]],".",Tabela813[[#This Row],[D2]],".",Tabela813[[#This Row],[D3]],".",Tabela813[[#This Row],[T]],".",Tabela813[[#This Row],[D4]]),"")</f>
        <v>1.9.2.1.99.0.5.00</v>
      </c>
      <c r="L1272" s="21" t="s">
        <v>4374</v>
      </c>
      <c r="M1272" s="16" t="str">
        <f t="shared" si="19"/>
        <v>A</v>
      </c>
      <c r="N1272" s="16">
        <f>IF(VALUE(Tabela813[[#This Row],[RED]]) &gt; 0,1,0) + IF(VALUE(J1272)&gt;0,8,IF(VALUE(I1272)&gt;0,7,IF(VALUE(H1272)&gt;0,6,IF(VALUE(G1272)&gt;0,5,IF(VALUE(F1272)&gt;0,4,IF(VALUE(E1272)&gt;0,3,IF(VALUE(D1272)&gt;0,2,1)))))))</f>
        <v>7</v>
      </c>
      <c r="O1272" s="20" t="s">
        <v>50</v>
      </c>
      <c r="P1272" s="1" t="s">
        <v>520</v>
      </c>
      <c r="Q1272" s="1"/>
      <c r="R1272" s="16"/>
      <c r="T1272" s="7" t="str">
        <f>Tabela813[[#This Row],[NR]]&amp;" - "&amp;Tabela813[[#This Row],[Especificação]]</f>
        <v>1.9.2.1.99.0.5.00 - Outras Indenizações - Multas</v>
      </c>
      <c r="U1272" s="7" t="str">
        <f>Tabela813[[#This Row],[NR]]&amp; " - "&amp;Tabela813[[#This Row],[Especificação]]</f>
        <v>1.9.2.1.99.0.5.00 - Outras Indenizações - Multas</v>
      </c>
    </row>
    <row r="1273" spans="1:21" ht="30">
      <c r="A1273" s="23"/>
      <c r="B1273" s="29"/>
      <c r="C1273" s="20" t="s">
        <v>781</v>
      </c>
      <c r="D1273" s="20" t="s">
        <v>793</v>
      </c>
      <c r="E1273" s="20" t="s">
        <v>790</v>
      </c>
      <c r="F1273" s="20" t="s">
        <v>781</v>
      </c>
      <c r="G1273" s="20" t="s">
        <v>797</v>
      </c>
      <c r="H1273" s="20" t="s">
        <v>784</v>
      </c>
      <c r="I1273" s="20" t="s">
        <v>786</v>
      </c>
      <c r="J1273" s="20" t="s">
        <v>787</v>
      </c>
      <c r="K1273" s="16" t="str">
        <f>IF(Tabela813[[#This Row],[C]]&lt;&gt;"",IF(Tabela813[[#This Row],[RED]]&lt;&gt;"",(Tabela813[[#This Row],[RED]] &amp; "."),"") &amp; CONCATENATE(Tabela813[[#This Row],[C]],".",Tabela813[[#This Row],[O]],".",Tabela813[[#This Row],[E]],".",Tabela813[[#This Row],[D1]],".",Tabela813[[#This Row],[D2]],".",Tabela813[[#This Row],[D3]],".",Tabela813[[#This Row],[T]],".",Tabela813[[#This Row],[D4]]),"")</f>
        <v>1.9.2.1.99.0.6.00</v>
      </c>
      <c r="L1273" s="21" t="s">
        <v>4375</v>
      </c>
      <c r="M1273" s="16" t="str">
        <f t="shared" si="19"/>
        <v>A</v>
      </c>
      <c r="N1273" s="16">
        <f>IF(VALUE(Tabela813[[#This Row],[RED]]) &gt; 0,1,0) + IF(VALUE(J1273)&gt;0,8,IF(VALUE(I1273)&gt;0,7,IF(VALUE(H1273)&gt;0,6,IF(VALUE(G1273)&gt;0,5,IF(VALUE(F1273)&gt;0,4,IF(VALUE(E1273)&gt;0,3,IF(VALUE(D1273)&gt;0,2,1)))))))</f>
        <v>7</v>
      </c>
      <c r="O1273" s="20" t="s">
        <v>50</v>
      </c>
      <c r="P1273" s="1" t="s">
        <v>520</v>
      </c>
      <c r="Q1273" s="1"/>
      <c r="R1273" s="16"/>
      <c r="T1273" s="7" t="str">
        <f>Tabela813[[#This Row],[NR]]&amp;" - "&amp;Tabela813[[#This Row],[Especificação]]</f>
        <v>1.9.2.1.99.0.6.00 - Outras Indenizações - Juros de Mora</v>
      </c>
      <c r="U1273" s="7" t="str">
        <f>Tabela813[[#This Row],[NR]]&amp; " - "&amp;Tabela813[[#This Row],[Especificação]]</f>
        <v>1.9.2.1.99.0.6.00 - Outras Indenizações - Juros de Mora</v>
      </c>
    </row>
    <row r="1274" spans="1:21" ht="30">
      <c r="A1274" s="23"/>
      <c r="B1274" s="29"/>
      <c r="C1274" s="20" t="s">
        <v>781</v>
      </c>
      <c r="D1274" s="20" t="s">
        <v>793</v>
      </c>
      <c r="E1274" s="20" t="s">
        <v>790</v>
      </c>
      <c r="F1274" s="20" t="s">
        <v>781</v>
      </c>
      <c r="G1274" s="20" t="s">
        <v>797</v>
      </c>
      <c r="H1274" s="20" t="s">
        <v>784</v>
      </c>
      <c r="I1274" s="20" t="s">
        <v>788</v>
      </c>
      <c r="J1274" s="20" t="s">
        <v>787</v>
      </c>
      <c r="K1274" s="16" t="str">
        <f>IF(Tabela813[[#This Row],[C]]&lt;&gt;"",IF(Tabela813[[#This Row],[RED]]&lt;&gt;"",(Tabela813[[#This Row],[RED]] &amp; "."),"") &amp; CONCATENATE(Tabela813[[#This Row],[C]],".",Tabela813[[#This Row],[O]],".",Tabela813[[#This Row],[E]],".",Tabela813[[#This Row],[D1]],".",Tabela813[[#This Row],[D2]],".",Tabela813[[#This Row],[D3]],".",Tabela813[[#This Row],[T]],".",Tabela813[[#This Row],[D4]]),"")</f>
        <v>1.9.2.1.99.0.7.00</v>
      </c>
      <c r="L1274" s="21" t="s">
        <v>4376</v>
      </c>
      <c r="M1274" s="16" t="str">
        <f t="shared" si="19"/>
        <v>A</v>
      </c>
      <c r="N1274" s="16">
        <f>IF(VALUE(Tabela813[[#This Row],[RED]]) &gt; 0,1,0) + IF(VALUE(J1274)&gt;0,8,IF(VALUE(I1274)&gt;0,7,IF(VALUE(H1274)&gt;0,6,IF(VALUE(G1274)&gt;0,5,IF(VALUE(F1274)&gt;0,4,IF(VALUE(E1274)&gt;0,3,IF(VALUE(D1274)&gt;0,2,1)))))))</f>
        <v>7</v>
      </c>
      <c r="O1274" s="20" t="s">
        <v>50</v>
      </c>
      <c r="P1274" s="1" t="s">
        <v>520</v>
      </c>
      <c r="Q1274" s="1"/>
      <c r="R1274" s="16"/>
      <c r="T1274" s="7" t="str">
        <f>Tabela813[[#This Row],[NR]]&amp;" - "&amp;Tabela813[[#This Row],[Especificação]]</f>
        <v>1.9.2.1.99.0.7.00 - Outras Indenizações - Multas da Dívida Ativa da</v>
      </c>
      <c r="U1274" s="7" t="str">
        <f>Tabela813[[#This Row],[NR]]&amp; " - "&amp;Tabela813[[#This Row],[Especificação]]</f>
        <v>1.9.2.1.99.0.7.00 - Outras Indenizações - Multas da Dívida Ativa da</v>
      </c>
    </row>
    <row r="1275" spans="1:21" ht="30">
      <c r="A1275" s="23"/>
      <c r="B1275" s="29"/>
      <c r="C1275" s="20" t="s">
        <v>781</v>
      </c>
      <c r="D1275" s="20" t="s">
        <v>793</v>
      </c>
      <c r="E1275" s="20" t="s">
        <v>790</v>
      </c>
      <c r="F1275" s="20" t="s">
        <v>781</v>
      </c>
      <c r="G1275" s="20" t="s">
        <v>797</v>
      </c>
      <c r="H1275" s="20" t="s">
        <v>784</v>
      </c>
      <c r="I1275" s="20" t="s">
        <v>789</v>
      </c>
      <c r="J1275" s="20" t="s">
        <v>787</v>
      </c>
      <c r="K1275" s="16" t="str">
        <f>IF(Tabela813[[#This Row],[C]]&lt;&gt;"",IF(Tabela813[[#This Row],[RED]]&lt;&gt;"",(Tabela813[[#This Row],[RED]] &amp; "."),"") &amp; CONCATENATE(Tabela813[[#This Row],[C]],".",Tabela813[[#This Row],[O]],".",Tabela813[[#This Row],[E]],".",Tabela813[[#This Row],[D1]],".",Tabela813[[#This Row],[D2]],".",Tabela813[[#This Row],[D3]],".",Tabela813[[#This Row],[T]],".",Tabela813[[#This Row],[D4]]),"")</f>
        <v>1.9.2.1.99.0.8.00</v>
      </c>
      <c r="L1275" s="21" t="s">
        <v>4377</v>
      </c>
      <c r="M1275" s="16" t="str">
        <f t="shared" si="19"/>
        <v>A</v>
      </c>
      <c r="N1275" s="16">
        <f>IF(VALUE(Tabela813[[#This Row],[RED]]) &gt; 0,1,0) + IF(VALUE(J1275)&gt;0,8,IF(VALUE(I1275)&gt;0,7,IF(VALUE(H1275)&gt;0,6,IF(VALUE(G1275)&gt;0,5,IF(VALUE(F1275)&gt;0,4,IF(VALUE(E1275)&gt;0,3,IF(VALUE(D1275)&gt;0,2,1)))))))</f>
        <v>7</v>
      </c>
      <c r="O1275" s="20" t="s">
        <v>50</v>
      </c>
      <c r="P1275" s="1" t="s">
        <v>520</v>
      </c>
      <c r="Q1275" s="1"/>
      <c r="R1275" s="16"/>
      <c r="T1275" s="7" t="str">
        <f>Tabela813[[#This Row],[NR]]&amp;" - "&amp;Tabela813[[#This Row],[Especificação]]</f>
        <v>1.9.2.1.99.0.8.00 - Outras Indenizações - Juros da Dívida Ativa</v>
      </c>
      <c r="U1275" s="7" t="str">
        <f>Tabela813[[#This Row],[NR]]&amp; " - "&amp;Tabela813[[#This Row],[Especificação]]</f>
        <v>1.9.2.1.99.0.8.00 - Outras Indenizações - Juros da Dívida Ativa</v>
      </c>
    </row>
    <row r="1276" spans="1:21" ht="30">
      <c r="A1276" s="23"/>
      <c r="B1276" s="29"/>
      <c r="C1276" s="20" t="s">
        <v>781</v>
      </c>
      <c r="D1276" s="20" t="s">
        <v>793</v>
      </c>
      <c r="E1276" s="20" t="s">
        <v>790</v>
      </c>
      <c r="F1276" s="20" t="s">
        <v>790</v>
      </c>
      <c r="G1276" s="20" t="s">
        <v>787</v>
      </c>
      <c r="H1276" s="20" t="s">
        <v>784</v>
      </c>
      <c r="I1276" s="20" t="s">
        <v>784</v>
      </c>
      <c r="J1276" s="20" t="s">
        <v>787</v>
      </c>
      <c r="K1276" s="16" t="str">
        <f>IF(Tabela813[[#This Row],[C]]&lt;&gt;"",IF(Tabela813[[#This Row],[RED]]&lt;&gt;"",(Tabela813[[#This Row],[RED]] &amp; "."),"") &amp; CONCATENATE(Tabela813[[#This Row],[C]],".",Tabela813[[#This Row],[O]],".",Tabela813[[#This Row],[E]],".",Tabela813[[#This Row],[D1]],".",Tabela813[[#This Row],[D2]],".",Tabela813[[#This Row],[D3]],".",Tabela813[[#This Row],[T]],".",Tabela813[[#This Row],[D4]]),"")</f>
        <v>1.9.2.2.00.0.0.00</v>
      </c>
      <c r="L1276" s="21" t="s">
        <v>521</v>
      </c>
      <c r="M1276" s="16" t="str">
        <f t="shared" si="19"/>
        <v>S</v>
      </c>
      <c r="N1276" s="16">
        <f>IF(VALUE(Tabela813[[#This Row],[RED]]) &gt; 0,1,0) + IF(VALUE(J1276)&gt;0,8,IF(VALUE(I1276)&gt;0,7,IF(VALUE(H1276)&gt;0,6,IF(VALUE(G1276)&gt;0,5,IF(VALUE(F1276)&gt;0,4,IF(VALUE(E1276)&gt;0,3,IF(VALUE(D1276)&gt;0,2,1)))))))</f>
        <v>4</v>
      </c>
      <c r="O1276" s="20" t="s">
        <v>44</v>
      </c>
      <c r="P1276" s="1" t="s">
        <v>522</v>
      </c>
      <c r="Q1276" s="1"/>
      <c r="R1276" s="16"/>
      <c r="T1276" s="7" t="str">
        <f>Tabela813[[#This Row],[NR]]&amp;" - "&amp;Tabela813[[#This Row],[Especificação]]</f>
        <v>1.9.2.2.00.0.0.00 - Restituições</v>
      </c>
      <c r="U1276" s="7" t="str">
        <f>Tabela813[[#This Row],[NR]]&amp; " - "&amp;Tabela813[[#This Row],[Especificação]]</f>
        <v>1.9.2.2.00.0.0.00 - Restituições</v>
      </c>
    </row>
    <row r="1277" spans="1:21" ht="45">
      <c r="A1277" s="23"/>
      <c r="B1277" s="29"/>
      <c r="C1277" s="20" t="s">
        <v>781</v>
      </c>
      <c r="D1277" s="20" t="s">
        <v>793</v>
      </c>
      <c r="E1277" s="20" t="s">
        <v>790</v>
      </c>
      <c r="F1277" s="20" t="s">
        <v>790</v>
      </c>
      <c r="G1277" s="20" t="s">
        <v>783</v>
      </c>
      <c r="H1277" s="20" t="s">
        <v>784</v>
      </c>
      <c r="I1277" s="20" t="s">
        <v>784</v>
      </c>
      <c r="J1277" s="20" t="s">
        <v>787</v>
      </c>
      <c r="K1277" s="16" t="str">
        <f>IF(Tabela813[[#This Row],[C]]&lt;&gt;"",IF(Tabela813[[#This Row],[RED]]&lt;&gt;"",(Tabela813[[#This Row],[RED]] &amp; "."),"") &amp; CONCATENATE(Tabela813[[#This Row],[C]],".",Tabela813[[#This Row],[O]],".",Tabela813[[#This Row],[E]],".",Tabela813[[#This Row],[D1]],".",Tabela813[[#This Row],[D2]],".",Tabela813[[#This Row],[D3]],".",Tabela813[[#This Row],[T]],".",Tabela813[[#This Row],[D4]]),"")</f>
        <v>1.9.2.2.01.0.0.00</v>
      </c>
      <c r="L1277" s="21" t="s">
        <v>523</v>
      </c>
      <c r="M1277" s="16" t="str">
        <f t="shared" si="19"/>
        <v>S</v>
      </c>
      <c r="N1277" s="16">
        <f>IF(VALUE(Tabela813[[#This Row],[RED]]) &gt; 0,1,0) + IF(VALUE(J1277)&gt;0,8,IF(VALUE(I1277)&gt;0,7,IF(VALUE(H1277)&gt;0,6,IF(VALUE(G1277)&gt;0,5,IF(VALUE(F1277)&gt;0,4,IF(VALUE(E1277)&gt;0,3,IF(VALUE(D1277)&gt;0,2,1)))))))</f>
        <v>5</v>
      </c>
      <c r="O1277" s="20" t="s">
        <v>50</v>
      </c>
      <c r="P1277" s="1" t="s">
        <v>524</v>
      </c>
      <c r="Q1277" s="1"/>
      <c r="R1277" s="16"/>
      <c r="T1277" s="7" t="str">
        <f>Tabela813[[#This Row],[NR]]&amp;" - "&amp;Tabela813[[#This Row],[Especificação]]</f>
        <v>1.9.2.2.01.0.0.00 - Restituição de Convênios</v>
      </c>
      <c r="U1277" s="7" t="str">
        <f>Tabela813[[#This Row],[NR]]&amp; " - "&amp;Tabela813[[#This Row],[Especificação]]</f>
        <v>1.9.2.2.01.0.0.00 - Restituição de Convênios</v>
      </c>
    </row>
    <row r="1278" spans="1:21" ht="45">
      <c r="A1278" s="23"/>
      <c r="B1278" s="29"/>
      <c r="C1278" s="20" t="s">
        <v>781</v>
      </c>
      <c r="D1278" s="20" t="s">
        <v>793</v>
      </c>
      <c r="E1278" s="20" t="s">
        <v>790</v>
      </c>
      <c r="F1278" s="20" t="s">
        <v>790</v>
      </c>
      <c r="G1278" s="20" t="s">
        <v>783</v>
      </c>
      <c r="H1278" s="20" t="s">
        <v>781</v>
      </c>
      <c r="I1278" s="20" t="s">
        <v>784</v>
      </c>
      <c r="J1278" s="20" t="s">
        <v>787</v>
      </c>
      <c r="K1278" s="16" t="str">
        <f>IF(Tabela813[[#This Row],[C]]&lt;&gt;"",IF(Tabela813[[#This Row],[RED]]&lt;&gt;"",(Tabela813[[#This Row],[RED]] &amp; "."),"") &amp; CONCATENATE(Tabela813[[#This Row],[C]],".",Tabela813[[#This Row],[O]],".",Tabela813[[#This Row],[E]],".",Tabela813[[#This Row],[D1]],".",Tabela813[[#This Row],[D2]],".",Tabela813[[#This Row],[D3]],".",Tabela813[[#This Row],[T]],".",Tabela813[[#This Row],[D4]]),"")</f>
        <v>1.9.2.2.01.1.0.00</v>
      </c>
      <c r="L1278" s="21" t="s">
        <v>4378</v>
      </c>
      <c r="M1278" s="16" t="str">
        <f t="shared" si="19"/>
        <v>S</v>
      </c>
      <c r="N1278" s="16">
        <f>IF(VALUE(Tabela813[[#This Row],[RED]]) &gt; 0,1,0) + IF(VALUE(J1278)&gt;0,8,IF(VALUE(I1278)&gt;0,7,IF(VALUE(H1278)&gt;0,6,IF(VALUE(G1278)&gt;0,5,IF(VALUE(F1278)&gt;0,4,IF(VALUE(E1278)&gt;0,3,IF(VALUE(D1278)&gt;0,2,1)))))))</f>
        <v>6</v>
      </c>
      <c r="O1278" s="20" t="s">
        <v>50</v>
      </c>
      <c r="P1278" s="1" t="s">
        <v>525</v>
      </c>
      <c r="Q1278" s="1"/>
      <c r="R1278" s="16"/>
      <c r="T1278" s="7" t="str">
        <f>Tabela813[[#This Row],[NR]]&amp;" - "&amp;Tabela813[[#This Row],[Especificação]]</f>
        <v>1.9.2.2.01.1.0.00 - Restituição de Convênios - Primárias</v>
      </c>
      <c r="U1278" s="7" t="str">
        <f>Tabela813[[#This Row],[NR]]&amp; " - "&amp;Tabela813[[#This Row],[Especificação]]</f>
        <v>1.9.2.2.01.1.0.00 - Restituição de Convênios - Primárias</v>
      </c>
    </row>
    <row r="1279" spans="1:21" ht="45">
      <c r="A1279" s="23"/>
      <c r="B1279" s="29"/>
      <c r="C1279" s="20" t="s">
        <v>781</v>
      </c>
      <c r="D1279" s="20" t="s">
        <v>793</v>
      </c>
      <c r="E1279" s="20" t="s">
        <v>790</v>
      </c>
      <c r="F1279" s="20" t="s">
        <v>790</v>
      </c>
      <c r="G1279" s="20" t="s">
        <v>783</v>
      </c>
      <c r="H1279" s="20" t="s">
        <v>781</v>
      </c>
      <c r="I1279" s="20" t="s">
        <v>781</v>
      </c>
      <c r="J1279" s="20" t="s">
        <v>787</v>
      </c>
      <c r="K1279" s="16" t="str">
        <f>IF(Tabela813[[#This Row],[C]]&lt;&gt;"",IF(Tabela813[[#This Row],[RED]]&lt;&gt;"",(Tabela813[[#This Row],[RED]] &amp; "."),"") &amp; CONCATENATE(Tabela813[[#This Row],[C]],".",Tabela813[[#This Row],[O]],".",Tabela813[[#This Row],[E]],".",Tabela813[[#This Row],[D1]],".",Tabela813[[#This Row],[D2]],".",Tabela813[[#This Row],[D3]],".",Tabela813[[#This Row],[T]],".",Tabela813[[#This Row],[D4]]),"")</f>
        <v>1.9.2.2.01.1.1.00</v>
      </c>
      <c r="L1279" s="21" t="s">
        <v>4379</v>
      </c>
      <c r="M1279" s="16" t="str">
        <f t="shared" si="19"/>
        <v>A</v>
      </c>
      <c r="N1279" s="16">
        <f>IF(VALUE(Tabela813[[#This Row],[RED]]) &gt; 0,1,0) + IF(VALUE(J1279)&gt;0,8,IF(VALUE(I1279)&gt;0,7,IF(VALUE(H1279)&gt;0,6,IF(VALUE(G1279)&gt;0,5,IF(VALUE(F1279)&gt;0,4,IF(VALUE(E1279)&gt;0,3,IF(VALUE(D1279)&gt;0,2,1)))))))</f>
        <v>7</v>
      </c>
      <c r="O1279" s="20" t="s">
        <v>50</v>
      </c>
      <c r="P1279" s="1" t="s">
        <v>525</v>
      </c>
      <c r="Q1279" s="1"/>
      <c r="R1279" s="16"/>
      <c r="T1279" s="7" t="str">
        <f>Tabela813[[#This Row],[NR]]&amp;" - "&amp;Tabela813[[#This Row],[Especificação]]</f>
        <v>1.9.2.2.01.1.1.00 - Restituição de Convênios - Primárias - Principal</v>
      </c>
      <c r="U1279" s="7" t="str">
        <f>Tabela813[[#This Row],[NR]]&amp; " - "&amp;Tabela813[[#This Row],[Especificação]]</f>
        <v>1.9.2.2.01.1.1.00 - Restituição de Convênios - Primárias - Principal</v>
      </c>
    </row>
    <row r="1280" spans="1:21" ht="45">
      <c r="A1280" s="23"/>
      <c r="B1280" s="29"/>
      <c r="C1280" s="20" t="s">
        <v>781</v>
      </c>
      <c r="D1280" s="20" t="s">
        <v>793</v>
      </c>
      <c r="E1280" s="20" t="s">
        <v>790</v>
      </c>
      <c r="F1280" s="20" t="s">
        <v>790</v>
      </c>
      <c r="G1280" s="20" t="s">
        <v>783</v>
      </c>
      <c r="H1280" s="20" t="s">
        <v>781</v>
      </c>
      <c r="I1280" s="20" t="s">
        <v>790</v>
      </c>
      <c r="J1280" s="20" t="s">
        <v>787</v>
      </c>
      <c r="K1280" s="16" t="str">
        <f>IF(Tabela813[[#This Row],[C]]&lt;&gt;"",IF(Tabela813[[#This Row],[RED]]&lt;&gt;"",(Tabela813[[#This Row],[RED]] &amp; "."),"") &amp; CONCATENATE(Tabela813[[#This Row],[C]],".",Tabela813[[#This Row],[O]],".",Tabela813[[#This Row],[E]],".",Tabela813[[#This Row],[D1]],".",Tabela813[[#This Row],[D2]],".",Tabela813[[#This Row],[D3]],".",Tabela813[[#This Row],[T]],".",Tabela813[[#This Row],[D4]]),"")</f>
        <v>1.9.2.2.01.1.2.00</v>
      </c>
      <c r="L1280" s="21" t="s">
        <v>4380</v>
      </c>
      <c r="M1280" s="16" t="str">
        <f t="shared" si="19"/>
        <v>A</v>
      </c>
      <c r="N1280" s="16">
        <f>IF(VALUE(Tabela813[[#This Row],[RED]]) &gt; 0,1,0) + IF(VALUE(J1280)&gt;0,8,IF(VALUE(I1280)&gt;0,7,IF(VALUE(H1280)&gt;0,6,IF(VALUE(G1280)&gt;0,5,IF(VALUE(F1280)&gt;0,4,IF(VALUE(E1280)&gt;0,3,IF(VALUE(D1280)&gt;0,2,1)))))))</f>
        <v>7</v>
      </c>
      <c r="O1280" s="20" t="s">
        <v>50</v>
      </c>
      <c r="P1280" s="1" t="s">
        <v>525</v>
      </c>
      <c r="Q1280" s="1"/>
      <c r="R1280" s="16"/>
      <c r="T1280" s="7" t="str">
        <f>Tabela813[[#This Row],[NR]]&amp;" - "&amp;Tabela813[[#This Row],[Especificação]]</f>
        <v>1.9.2.2.01.1.2.00 - Restituição de Convênios - Primárias - Multas e Juros de Mora</v>
      </c>
      <c r="U1280" s="7" t="str">
        <f>Tabela813[[#This Row],[NR]]&amp; " - "&amp;Tabela813[[#This Row],[Especificação]]</f>
        <v>1.9.2.2.01.1.2.00 - Restituição de Convênios - Primárias - Multas e Juros de Mora</v>
      </c>
    </row>
    <row r="1281" spans="1:21" ht="45">
      <c r="A1281" s="23"/>
      <c r="B1281" s="29"/>
      <c r="C1281" s="20" t="s">
        <v>781</v>
      </c>
      <c r="D1281" s="20" t="s">
        <v>793</v>
      </c>
      <c r="E1281" s="20" t="s">
        <v>790</v>
      </c>
      <c r="F1281" s="20" t="s">
        <v>790</v>
      </c>
      <c r="G1281" s="20" t="s">
        <v>783</v>
      </c>
      <c r="H1281" s="20" t="s">
        <v>781</v>
      </c>
      <c r="I1281" s="20" t="s">
        <v>792</v>
      </c>
      <c r="J1281" s="20" t="s">
        <v>787</v>
      </c>
      <c r="K1281" s="16" t="str">
        <f>IF(Tabela813[[#This Row],[C]]&lt;&gt;"",IF(Tabela813[[#This Row],[RED]]&lt;&gt;"",(Tabela813[[#This Row],[RED]] &amp; "."),"") &amp; CONCATENATE(Tabela813[[#This Row],[C]],".",Tabela813[[#This Row],[O]],".",Tabela813[[#This Row],[E]],".",Tabela813[[#This Row],[D1]],".",Tabela813[[#This Row],[D2]],".",Tabela813[[#This Row],[D3]],".",Tabela813[[#This Row],[T]],".",Tabela813[[#This Row],[D4]]),"")</f>
        <v>1.9.2.2.01.1.5.00</v>
      </c>
      <c r="L1281" s="21" t="s">
        <v>4381</v>
      </c>
      <c r="M1281" s="16" t="str">
        <f t="shared" si="19"/>
        <v>A</v>
      </c>
      <c r="N1281" s="16">
        <f>IF(VALUE(Tabela813[[#This Row],[RED]]) &gt; 0,1,0) + IF(VALUE(J1281)&gt;0,8,IF(VALUE(I1281)&gt;0,7,IF(VALUE(H1281)&gt;0,6,IF(VALUE(G1281)&gt;0,5,IF(VALUE(F1281)&gt;0,4,IF(VALUE(E1281)&gt;0,3,IF(VALUE(D1281)&gt;0,2,1)))))))</f>
        <v>7</v>
      </c>
      <c r="O1281" s="20" t="s">
        <v>50</v>
      </c>
      <c r="P1281" s="1" t="s">
        <v>525</v>
      </c>
      <c r="Q1281" s="1"/>
      <c r="R1281" s="16"/>
      <c r="T1281" s="7" t="str">
        <f>Tabela813[[#This Row],[NR]]&amp;" - "&amp;Tabela813[[#This Row],[Especificação]]</f>
        <v>1.9.2.2.01.1.5.00 - Restituição de Convênios - Primárias - Multas</v>
      </c>
      <c r="U1281" s="7" t="str">
        <f>Tabela813[[#This Row],[NR]]&amp; " - "&amp;Tabela813[[#This Row],[Especificação]]</f>
        <v>1.9.2.2.01.1.5.00 - Restituição de Convênios - Primárias - Multas</v>
      </c>
    </row>
    <row r="1282" spans="1:21" ht="45">
      <c r="A1282" s="23"/>
      <c r="B1282" s="29"/>
      <c r="C1282" s="20" t="s">
        <v>781</v>
      </c>
      <c r="D1282" s="20" t="s">
        <v>793</v>
      </c>
      <c r="E1282" s="20" t="s">
        <v>790</v>
      </c>
      <c r="F1282" s="20" t="s">
        <v>790</v>
      </c>
      <c r="G1282" s="20" t="s">
        <v>783</v>
      </c>
      <c r="H1282" s="20" t="s">
        <v>781</v>
      </c>
      <c r="I1282" s="20" t="s">
        <v>786</v>
      </c>
      <c r="J1282" s="20" t="s">
        <v>787</v>
      </c>
      <c r="K1282" s="16" t="str">
        <f>IF(Tabela813[[#This Row],[C]]&lt;&gt;"",IF(Tabela813[[#This Row],[RED]]&lt;&gt;"",(Tabela813[[#This Row],[RED]] &amp; "."),"") &amp; CONCATENATE(Tabela813[[#This Row],[C]],".",Tabela813[[#This Row],[O]],".",Tabela813[[#This Row],[E]],".",Tabela813[[#This Row],[D1]],".",Tabela813[[#This Row],[D2]],".",Tabela813[[#This Row],[D3]],".",Tabela813[[#This Row],[T]],".",Tabela813[[#This Row],[D4]]),"")</f>
        <v>1.9.2.2.01.1.6.00</v>
      </c>
      <c r="L1282" s="21" t="s">
        <v>4382</v>
      </c>
      <c r="M1282" s="16" t="str">
        <f t="shared" si="19"/>
        <v>A</v>
      </c>
      <c r="N1282" s="16">
        <f>IF(VALUE(Tabela813[[#This Row],[RED]]) &gt; 0,1,0) + IF(VALUE(J1282)&gt;0,8,IF(VALUE(I1282)&gt;0,7,IF(VALUE(H1282)&gt;0,6,IF(VALUE(G1282)&gt;0,5,IF(VALUE(F1282)&gt;0,4,IF(VALUE(E1282)&gt;0,3,IF(VALUE(D1282)&gt;0,2,1)))))))</f>
        <v>7</v>
      </c>
      <c r="O1282" s="20" t="s">
        <v>50</v>
      </c>
      <c r="P1282" s="1" t="s">
        <v>525</v>
      </c>
      <c r="Q1282" s="1"/>
      <c r="R1282" s="16"/>
      <c r="T1282" s="7" t="str">
        <f>Tabela813[[#This Row],[NR]]&amp;" - "&amp;Tabela813[[#This Row],[Especificação]]</f>
        <v>1.9.2.2.01.1.6.00 - Restituição de Convênios - Primárias - Juros de Mora</v>
      </c>
      <c r="U1282" s="7" t="str">
        <f>Tabela813[[#This Row],[NR]]&amp; " - "&amp;Tabela813[[#This Row],[Especificação]]</f>
        <v>1.9.2.2.01.1.6.00 - Restituição de Convênios - Primárias - Juros de Mora</v>
      </c>
    </row>
    <row r="1283" spans="1:21" ht="45">
      <c r="A1283" s="23"/>
      <c r="B1283" s="29"/>
      <c r="C1283" s="20" t="s">
        <v>781</v>
      </c>
      <c r="D1283" s="20" t="s">
        <v>793</v>
      </c>
      <c r="E1283" s="20" t="s">
        <v>790</v>
      </c>
      <c r="F1283" s="20" t="s">
        <v>790</v>
      </c>
      <c r="G1283" s="20" t="s">
        <v>783</v>
      </c>
      <c r="H1283" s="20" t="s">
        <v>790</v>
      </c>
      <c r="I1283" s="20" t="s">
        <v>784</v>
      </c>
      <c r="J1283" s="20" t="s">
        <v>787</v>
      </c>
      <c r="K1283" s="16" t="str">
        <f>IF(Tabela813[[#This Row],[C]]&lt;&gt;"",IF(Tabela813[[#This Row],[RED]]&lt;&gt;"",(Tabela813[[#This Row],[RED]] &amp; "."),"") &amp; CONCATENATE(Tabela813[[#This Row],[C]],".",Tabela813[[#This Row],[O]],".",Tabela813[[#This Row],[E]],".",Tabela813[[#This Row],[D1]],".",Tabela813[[#This Row],[D2]],".",Tabela813[[#This Row],[D3]],".",Tabela813[[#This Row],[T]],".",Tabela813[[#This Row],[D4]]),"")</f>
        <v>1.9.2.2.01.2.0.00</v>
      </c>
      <c r="L1283" s="21" t="s">
        <v>526</v>
      </c>
      <c r="M1283" s="16" t="str">
        <f t="shared" si="19"/>
        <v>S</v>
      </c>
      <c r="N1283" s="16">
        <f>IF(VALUE(Tabela813[[#This Row],[RED]]) &gt; 0,1,0) + IF(VALUE(J1283)&gt;0,8,IF(VALUE(I1283)&gt;0,7,IF(VALUE(H1283)&gt;0,6,IF(VALUE(G1283)&gt;0,5,IF(VALUE(F1283)&gt;0,4,IF(VALUE(E1283)&gt;0,3,IF(VALUE(D1283)&gt;0,2,1)))))))</f>
        <v>6</v>
      </c>
      <c r="O1283" s="20" t="s">
        <v>50</v>
      </c>
      <c r="P1283" s="1" t="s">
        <v>525</v>
      </c>
      <c r="Q1283" s="1"/>
      <c r="R1283" s="16"/>
      <c r="T1283" s="7" t="str">
        <f>Tabela813[[#This Row],[NR]]&amp;" - "&amp;Tabela813[[#This Row],[Especificação]]</f>
        <v>1.9.2.2.01.2.0.00 - Restituição de Convênios - Financeiras</v>
      </c>
      <c r="U1283" s="7" t="str">
        <f>Tabela813[[#This Row],[NR]]&amp; " - "&amp;Tabela813[[#This Row],[Especificação]]</f>
        <v>1.9.2.2.01.2.0.00 - Restituição de Convênios - Financeiras</v>
      </c>
    </row>
    <row r="1284" spans="1:21" ht="45">
      <c r="A1284" s="23"/>
      <c r="B1284" s="29"/>
      <c r="C1284" s="20" t="s">
        <v>781</v>
      </c>
      <c r="D1284" s="20" t="s">
        <v>793</v>
      </c>
      <c r="E1284" s="20" t="s">
        <v>790</v>
      </c>
      <c r="F1284" s="20" t="s">
        <v>790</v>
      </c>
      <c r="G1284" s="20" t="s">
        <v>783</v>
      </c>
      <c r="H1284" s="20" t="s">
        <v>790</v>
      </c>
      <c r="I1284" s="20" t="s">
        <v>781</v>
      </c>
      <c r="J1284" s="20" t="s">
        <v>787</v>
      </c>
      <c r="K1284" s="16" t="str">
        <f>IF(Tabela813[[#This Row],[C]]&lt;&gt;"",IF(Tabela813[[#This Row],[RED]]&lt;&gt;"",(Tabela813[[#This Row],[RED]] &amp; "."),"") &amp; CONCATENATE(Tabela813[[#This Row],[C]],".",Tabela813[[#This Row],[O]],".",Tabela813[[#This Row],[E]],".",Tabela813[[#This Row],[D1]],".",Tabela813[[#This Row],[D2]],".",Tabela813[[#This Row],[D3]],".",Tabela813[[#This Row],[T]],".",Tabela813[[#This Row],[D4]]),"")</f>
        <v>1.9.2.2.01.2.1.00</v>
      </c>
      <c r="L1284" s="21" t="s">
        <v>4383</v>
      </c>
      <c r="M1284" s="16" t="str">
        <f t="shared" si="19"/>
        <v>A</v>
      </c>
      <c r="N1284" s="16">
        <f>IF(VALUE(Tabela813[[#This Row],[RED]]) &gt; 0,1,0) + IF(VALUE(J1284)&gt;0,8,IF(VALUE(I1284)&gt;0,7,IF(VALUE(H1284)&gt;0,6,IF(VALUE(G1284)&gt;0,5,IF(VALUE(F1284)&gt;0,4,IF(VALUE(E1284)&gt;0,3,IF(VALUE(D1284)&gt;0,2,1)))))))</f>
        <v>7</v>
      </c>
      <c r="O1284" s="20" t="s">
        <v>50</v>
      </c>
      <c r="P1284" s="1" t="s">
        <v>525</v>
      </c>
      <c r="Q1284" s="1"/>
      <c r="R1284" s="16"/>
      <c r="T1284" s="7" t="str">
        <f>Tabela813[[#This Row],[NR]]&amp;" - "&amp;Tabela813[[#This Row],[Especificação]]</f>
        <v>1.9.2.2.01.2.1.00 - Restituição de Convênios - Financeiras - Principal</v>
      </c>
      <c r="U1284" s="7" t="str">
        <f>Tabela813[[#This Row],[NR]]&amp; " - "&amp;Tabela813[[#This Row],[Especificação]]</f>
        <v>1.9.2.2.01.2.1.00 - Restituição de Convênios - Financeiras - Principal</v>
      </c>
    </row>
    <row r="1285" spans="1:21" ht="45">
      <c r="A1285" s="23"/>
      <c r="B1285" s="29"/>
      <c r="C1285" s="20" t="s">
        <v>781</v>
      </c>
      <c r="D1285" s="20" t="s">
        <v>793</v>
      </c>
      <c r="E1285" s="20" t="s">
        <v>790</v>
      </c>
      <c r="F1285" s="20" t="s">
        <v>790</v>
      </c>
      <c r="G1285" s="20" t="s">
        <v>783</v>
      </c>
      <c r="H1285" s="20" t="s">
        <v>790</v>
      </c>
      <c r="I1285" s="20" t="s">
        <v>790</v>
      </c>
      <c r="J1285" s="20" t="s">
        <v>787</v>
      </c>
      <c r="K1285" s="16" t="str">
        <f>IF(Tabela813[[#This Row],[C]]&lt;&gt;"",IF(Tabela813[[#This Row],[RED]]&lt;&gt;"",(Tabela813[[#This Row],[RED]] &amp; "."),"") &amp; CONCATENATE(Tabela813[[#This Row],[C]],".",Tabela813[[#This Row],[O]],".",Tabela813[[#This Row],[E]],".",Tabela813[[#This Row],[D1]],".",Tabela813[[#This Row],[D2]],".",Tabela813[[#This Row],[D3]],".",Tabela813[[#This Row],[T]],".",Tabela813[[#This Row],[D4]]),"")</f>
        <v>1.9.2.2.01.2.2.00</v>
      </c>
      <c r="L1285" s="21" t="s">
        <v>4384</v>
      </c>
      <c r="M1285" s="16" t="str">
        <f t="shared" si="19"/>
        <v>A</v>
      </c>
      <c r="N1285" s="16">
        <f>IF(VALUE(Tabela813[[#This Row],[RED]]) &gt; 0,1,0) + IF(VALUE(J1285)&gt;0,8,IF(VALUE(I1285)&gt;0,7,IF(VALUE(H1285)&gt;0,6,IF(VALUE(G1285)&gt;0,5,IF(VALUE(F1285)&gt;0,4,IF(VALUE(E1285)&gt;0,3,IF(VALUE(D1285)&gt;0,2,1)))))))</f>
        <v>7</v>
      </c>
      <c r="O1285" s="20" t="s">
        <v>50</v>
      </c>
      <c r="P1285" s="1" t="s">
        <v>525</v>
      </c>
      <c r="Q1285" s="1"/>
      <c r="R1285" s="16"/>
      <c r="T1285" s="7" t="str">
        <f>Tabela813[[#This Row],[NR]]&amp;" - "&amp;Tabela813[[#This Row],[Especificação]]</f>
        <v>1.9.2.2.01.2.2.00 - Restituição de Convênios - Financeiras - Multas e Juros de Mora</v>
      </c>
      <c r="U1285" s="7" t="str">
        <f>Tabela813[[#This Row],[NR]]&amp; " - "&amp;Tabela813[[#This Row],[Especificação]]</f>
        <v>1.9.2.2.01.2.2.00 - Restituição de Convênios - Financeiras - Multas e Juros de Mora</v>
      </c>
    </row>
    <row r="1286" spans="1:21" ht="45">
      <c r="A1286" s="23"/>
      <c r="B1286" s="29"/>
      <c r="C1286" s="20" t="s">
        <v>781</v>
      </c>
      <c r="D1286" s="20" t="s">
        <v>793</v>
      </c>
      <c r="E1286" s="20" t="s">
        <v>790</v>
      </c>
      <c r="F1286" s="20" t="s">
        <v>790</v>
      </c>
      <c r="G1286" s="20" t="s">
        <v>783</v>
      </c>
      <c r="H1286" s="20" t="s">
        <v>790</v>
      </c>
      <c r="I1286" s="20" t="s">
        <v>792</v>
      </c>
      <c r="J1286" s="20" t="s">
        <v>787</v>
      </c>
      <c r="K1286" s="16" t="str">
        <f>IF(Tabela813[[#This Row],[C]]&lt;&gt;"",IF(Tabela813[[#This Row],[RED]]&lt;&gt;"",(Tabela813[[#This Row],[RED]] &amp; "."),"") &amp; CONCATENATE(Tabela813[[#This Row],[C]],".",Tabela813[[#This Row],[O]],".",Tabela813[[#This Row],[E]],".",Tabela813[[#This Row],[D1]],".",Tabela813[[#This Row],[D2]],".",Tabela813[[#This Row],[D3]],".",Tabela813[[#This Row],[T]],".",Tabela813[[#This Row],[D4]]),"")</f>
        <v>1.9.2.2.01.2.5.00</v>
      </c>
      <c r="L1286" s="21" t="s">
        <v>4385</v>
      </c>
      <c r="M1286" s="16" t="str">
        <f t="shared" si="19"/>
        <v>A</v>
      </c>
      <c r="N1286" s="16">
        <f>IF(VALUE(Tabela813[[#This Row],[RED]]) &gt; 0,1,0) + IF(VALUE(J1286)&gt;0,8,IF(VALUE(I1286)&gt;0,7,IF(VALUE(H1286)&gt;0,6,IF(VALUE(G1286)&gt;0,5,IF(VALUE(F1286)&gt;0,4,IF(VALUE(E1286)&gt;0,3,IF(VALUE(D1286)&gt;0,2,1)))))))</f>
        <v>7</v>
      </c>
      <c r="O1286" s="20" t="s">
        <v>50</v>
      </c>
      <c r="P1286" s="1" t="s">
        <v>525</v>
      </c>
      <c r="Q1286" s="1"/>
      <c r="R1286" s="16"/>
      <c r="T1286" s="7" t="str">
        <f>Tabela813[[#This Row],[NR]]&amp;" - "&amp;Tabela813[[#This Row],[Especificação]]</f>
        <v>1.9.2.2.01.2.5.00 - Restituição de Convênios - Financeiras - Multas</v>
      </c>
      <c r="U1286" s="7" t="str">
        <f>Tabela813[[#This Row],[NR]]&amp; " - "&amp;Tabela813[[#This Row],[Especificação]]</f>
        <v>1.9.2.2.01.2.5.00 - Restituição de Convênios - Financeiras - Multas</v>
      </c>
    </row>
    <row r="1287" spans="1:21" ht="45">
      <c r="A1287" s="23"/>
      <c r="B1287" s="29"/>
      <c r="C1287" s="20" t="s">
        <v>781</v>
      </c>
      <c r="D1287" s="20" t="s">
        <v>793</v>
      </c>
      <c r="E1287" s="20" t="s">
        <v>790</v>
      </c>
      <c r="F1287" s="20" t="s">
        <v>790</v>
      </c>
      <c r="G1287" s="20" t="s">
        <v>783</v>
      </c>
      <c r="H1287" s="20" t="s">
        <v>790</v>
      </c>
      <c r="I1287" s="20" t="s">
        <v>786</v>
      </c>
      <c r="J1287" s="20" t="s">
        <v>787</v>
      </c>
      <c r="K1287" s="16" t="str">
        <f>IF(Tabela813[[#This Row],[C]]&lt;&gt;"",IF(Tabela813[[#This Row],[RED]]&lt;&gt;"",(Tabela813[[#This Row],[RED]] &amp; "."),"") &amp; CONCATENATE(Tabela813[[#This Row],[C]],".",Tabela813[[#This Row],[O]],".",Tabela813[[#This Row],[E]],".",Tabela813[[#This Row],[D1]],".",Tabela813[[#This Row],[D2]],".",Tabela813[[#This Row],[D3]],".",Tabela813[[#This Row],[T]],".",Tabela813[[#This Row],[D4]]),"")</f>
        <v>1.9.2.2.01.2.6.00</v>
      </c>
      <c r="L1287" s="21" t="s">
        <v>4386</v>
      </c>
      <c r="M1287" s="16" t="str">
        <f t="shared" si="19"/>
        <v>A</v>
      </c>
      <c r="N1287" s="16">
        <f>IF(VALUE(Tabela813[[#This Row],[RED]]) &gt; 0,1,0) + IF(VALUE(J1287)&gt;0,8,IF(VALUE(I1287)&gt;0,7,IF(VALUE(H1287)&gt;0,6,IF(VALUE(G1287)&gt;0,5,IF(VALUE(F1287)&gt;0,4,IF(VALUE(E1287)&gt;0,3,IF(VALUE(D1287)&gt;0,2,1)))))))</f>
        <v>7</v>
      </c>
      <c r="O1287" s="20" t="s">
        <v>50</v>
      </c>
      <c r="P1287" s="1" t="s">
        <v>525</v>
      </c>
      <c r="Q1287" s="1"/>
      <c r="R1287" s="16"/>
      <c r="T1287" s="7" t="str">
        <f>Tabela813[[#This Row],[NR]]&amp;" - "&amp;Tabela813[[#This Row],[Especificação]]</f>
        <v>1.9.2.2.01.2.6.00 - Restituição de Convênios - Financeiras - Juros de Mora</v>
      </c>
      <c r="U1287" s="7" t="str">
        <f>Tabela813[[#This Row],[NR]]&amp; " - "&amp;Tabela813[[#This Row],[Especificação]]</f>
        <v>1.9.2.2.01.2.6.00 - Restituição de Convênios - Financeiras - Juros de Mora</v>
      </c>
    </row>
    <row r="1288" spans="1:21" ht="30">
      <c r="A1288" s="23"/>
      <c r="B1288" s="29"/>
      <c r="C1288" s="20" t="s">
        <v>781</v>
      </c>
      <c r="D1288" s="20" t="s">
        <v>793</v>
      </c>
      <c r="E1288" s="20" t="s">
        <v>790</v>
      </c>
      <c r="F1288" s="20" t="s">
        <v>790</v>
      </c>
      <c r="G1288" s="20" t="s">
        <v>785</v>
      </c>
      <c r="H1288" s="20" t="s">
        <v>784</v>
      </c>
      <c r="I1288" s="20" t="s">
        <v>784</v>
      </c>
      <c r="J1288" s="20" t="s">
        <v>787</v>
      </c>
      <c r="K1288" s="16" t="str">
        <f>IF(Tabela813[[#This Row],[C]]&lt;&gt;"",IF(Tabela813[[#This Row],[RED]]&lt;&gt;"",(Tabela813[[#This Row],[RED]] &amp; "."),"") &amp; CONCATENATE(Tabela813[[#This Row],[C]],".",Tabela813[[#This Row],[O]],".",Tabela813[[#This Row],[E]],".",Tabela813[[#This Row],[D1]],".",Tabela813[[#This Row],[D2]],".",Tabela813[[#This Row],[D3]],".",Tabela813[[#This Row],[T]],".",Tabela813[[#This Row],[D4]]),"")</f>
        <v>1.9.2.2.02.0.0.00</v>
      </c>
      <c r="L1288" s="21" t="s">
        <v>527</v>
      </c>
      <c r="M1288" s="16" t="str">
        <f t="shared" si="19"/>
        <v>S</v>
      </c>
      <c r="N1288" s="16">
        <f>IF(VALUE(Tabela813[[#This Row],[RED]]) &gt; 0,1,0) + IF(VALUE(J1288)&gt;0,8,IF(VALUE(I1288)&gt;0,7,IF(VALUE(H1288)&gt;0,6,IF(VALUE(G1288)&gt;0,5,IF(VALUE(F1288)&gt;0,4,IF(VALUE(E1288)&gt;0,3,IF(VALUE(D1288)&gt;0,2,1)))))))</f>
        <v>5</v>
      </c>
      <c r="O1288" s="20" t="s">
        <v>50</v>
      </c>
      <c r="P1288" s="1" t="s">
        <v>528</v>
      </c>
      <c r="Q1288" s="1"/>
      <c r="R1288" s="16"/>
      <c r="T1288" s="7" t="str">
        <f>Tabela813[[#This Row],[NR]]&amp;" - "&amp;Tabela813[[#This Row],[Especificação]]</f>
        <v>1.9.2.2.02.0.0.00 - Restituição de Benefícios Não Desembolsados</v>
      </c>
      <c r="U1288" s="7" t="str">
        <f>Tabela813[[#This Row],[NR]]&amp; " - "&amp;Tabela813[[#This Row],[Especificação]]</f>
        <v>1.9.2.2.02.0.0.00 - Restituição de Benefícios Não Desembolsados</v>
      </c>
    </row>
    <row r="1289" spans="1:21" ht="30">
      <c r="A1289" s="23"/>
      <c r="B1289" s="29"/>
      <c r="C1289" s="20" t="s">
        <v>781</v>
      </c>
      <c r="D1289" s="20" t="s">
        <v>793</v>
      </c>
      <c r="E1289" s="20" t="s">
        <v>790</v>
      </c>
      <c r="F1289" s="20" t="s">
        <v>790</v>
      </c>
      <c r="G1289" s="20" t="s">
        <v>785</v>
      </c>
      <c r="H1289" s="20" t="s">
        <v>784</v>
      </c>
      <c r="I1289" s="20" t="s">
        <v>781</v>
      </c>
      <c r="J1289" s="20" t="s">
        <v>787</v>
      </c>
      <c r="K1289" s="16" t="str">
        <f>IF(Tabela813[[#This Row],[C]]&lt;&gt;"",IF(Tabela813[[#This Row],[RED]]&lt;&gt;"",(Tabela813[[#This Row],[RED]] &amp; "."),"") &amp; CONCATENATE(Tabela813[[#This Row],[C]],".",Tabela813[[#This Row],[O]],".",Tabela813[[#This Row],[E]],".",Tabela813[[#This Row],[D1]],".",Tabela813[[#This Row],[D2]],".",Tabela813[[#This Row],[D3]],".",Tabela813[[#This Row],[T]],".",Tabela813[[#This Row],[D4]]),"")</f>
        <v>1.9.2.2.02.0.1.00</v>
      </c>
      <c r="L1289" s="21" t="s">
        <v>4387</v>
      </c>
      <c r="M1289" s="16" t="str">
        <f t="shared" si="19"/>
        <v>A</v>
      </c>
      <c r="N1289" s="16">
        <f>IF(VALUE(Tabela813[[#This Row],[RED]]) &gt; 0,1,0) + IF(VALUE(J1289)&gt;0,8,IF(VALUE(I1289)&gt;0,7,IF(VALUE(H1289)&gt;0,6,IF(VALUE(G1289)&gt;0,5,IF(VALUE(F1289)&gt;0,4,IF(VALUE(E1289)&gt;0,3,IF(VALUE(D1289)&gt;0,2,1)))))))</f>
        <v>7</v>
      </c>
      <c r="O1289" s="20" t="s">
        <v>50</v>
      </c>
      <c r="P1289" s="1" t="s">
        <v>528</v>
      </c>
      <c r="Q1289" s="1"/>
      <c r="R1289" s="16"/>
      <c r="T1289" s="7" t="str">
        <f>Tabela813[[#This Row],[NR]]&amp;" - "&amp;Tabela813[[#This Row],[Especificação]]</f>
        <v>1.9.2.2.02.0.1.00 - Restituição de Benefícios Não Desembolsados - Principal</v>
      </c>
      <c r="U1289" s="7" t="str">
        <f>Tabela813[[#This Row],[NR]]&amp; " - "&amp;Tabela813[[#This Row],[Especificação]]</f>
        <v>1.9.2.2.02.0.1.00 - Restituição de Benefícios Não Desembolsados - Principal</v>
      </c>
    </row>
    <row r="1290" spans="1:21" ht="30">
      <c r="A1290" s="23"/>
      <c r="B1290" s="29"/>
      <c r="C1290" s="20" t="s">
        <v>781</v>
      </c>
      <c r="D1290" s="20" t="s">
        <v>793</v>
      </c>
      <c r="E1290" s="20" t="s">
        <v>790</v>
      </c>
      <c r="F1290" s="20" t="s">
        <v>790</v>
      </c>
      <c r="G1290" s="20" t="s">
        <v>785</v>
      </c>
      <c r="H1290" s="20" t="s">
        <v>784</v>
      </c>
      <c r="I1290" s="20" t="s">
        <v>790</v>
      </c>
      <c r="J1290" s="20" t="s">
        <v>787</v>
      </c>
      <c r="K1290" s="16" t="str">
        <f>IF(Tabela813[[#This Row],[C]]&lt;&gt;"",IF(Tabela813[[#This Row],[RED]]&lt;&gt;"",(Tabela813[[#This Row],[RED]] &amp; "."),"") &amp; CONCATENATE(Tabela813[[#This Row],[C]],".",Tabela813[[#This Row],[O]],".",Tabela813[[#This Row],[E]],".",Tabela813[[#This Row],[D1]],".",Tabela813[[#This Row],[D2]],".",Tabela813[[#This Row],[D3]],".",Tabela813[[#This Row],[T]],".",Tabela813[[#This Row],[D4]]),"")</f>
        <v>1.9.2.2.02.0.2.00</v>
      </c>
      <c r="L1290" s="21" t="s">
        <v>4388</v>
      </c>
      <c r="M1290" s="16" t="str">
        <f t="shared" si="19"/>
        <v>A</v>
      </c>
      <c r="N1290" s="16">
        <f>IF(VALUE(Tabela813[[#This Row],[RED]]) &gt; 0,1,0) + IF(VALUE(J1290)&gt;0,8,IF(VALUE(I1290)&gt;0,7,IF(VALUE(H1290)&gt;0,6,IF(VALUE(G1290)&gt;0,5,IF(VALUE(F1290)&gt;0,4,IF(VALUE(E1290)&gt;0,3,IF(VALUE(D1290)&gt;0,2,1)))))))</f>
        <v>7</v>
      </c>
      <c r="O1290" s="20" t="s">
        <v>50</v>
      </c>
      <c r="P1290" s="1" t="s">
        <v>528</v>
      </c>
      <c r="Q1290" s="1"/>
      <c r="R1290" s="16"/>
      <c r="T1290" s="7" t="str">
        <f>Tabela813[[#This Row],[NR]]&amp;" - "&amp;Tabela813[[#This Row],[Especificação]]</f>
        <v>1.9.2.2.02.0.2.00 - Restituição de Benefícios Não Desembolsados - Multas e Juros de Mora</v>
      </c>
      <c r="U1290" s="7" t="str">
        <f>Tabela813[[#This Row],[NR]]&amp; " - "&amp;Tabela813[[#This Row],[Especificação]]</f>
        <v>1.9.2.2.02.0.2.00 - Restituição de Benefícios Não Desembolsados - Multas e Juros de Mora</v>
      </c>
    </row>
    <row r="1291" spans="1:21">
      <c r="A1291" s="23"/>
      <c r="B1291" s="29"/>
      <c r="C1291" s="20" t="s">
        <v>781</v>
      </c>
      <c r="D1291" s="20" t="s">
        <v>793</v>
      </c>
      <c r="E1291" s="20" t="s">
        <v>790</v>
      </c>
      <c r="F1291" s="20" t="s">
        <v>790</v>
      </c>
      <c r="G1291" s="20" t="s">
        <v>794</v>
      </c>
      <c r="H1291" s="20" t="s">
        <v>784</v>
      </c>
      <c r="I1291" s="20" t="s">
        <v>784</v>
      </c>
      <c r="J1291" s="20" t="s">
        <v>787</v>
      </c>
      <c r="K1291" s="16" t="str">
        <f>IF(Tabela813[[#This Row],[C]]&lt;&gt;"",IF(Tabela813[[#This Row],[RED]]&lt;&gt;"",(Tabela813[[#This Row],[RED]] &amp; "."),"") &amp; CONCATENATE(Tabela813[[#This Row],[C]],".",Tabela813[[#This Row],[O]],".",Tabela813[[#This Row],[E]],".",Tabela813[[#This Row],[D1]],".",Tabela813[[#This Row],[D2]],".",Tabela813[[#This Row],[D3]],".",Tabela813[[#This Row],[T]],".",Tabela813[[#This Row],[D4]]),"")</f>
        <v>1.9.2.2.03.0.0.00</v>
      </c>
      <c r="L1291" s="21" t="s">
        <v>529</v>
      </c>
      <c r="M1291" s="16" t="str">
        <f t="shared" si="19"/>
        <v>S</v>
      </c>
      <c r="N1291" s="16">
        <f>IF(VALUE(Tabela813[[#This Row],[RED]]) &gt; 0,1,0) + IF(VALUE(J1291)&gt;0,8,IF(VALUE(I1291)&gt;0,7,IF(VALUE(H1291)&gt;0,6,IF(VALUE(G1291)&gt;0,5,IF(VALUE(F1291)&gt;0,4,IF(VALUE(E1291)&gt;0,3,IF(VALUE(D1291)&gt;0,2,1)))))))</f>
        <v>5</v>
      </c>
      <c r="O1291" s="20" t="s">
        <v>50</v>
      </c>
      <c r="P1291" s="1" t="s">
        <v>530</v>
      </c>
      <c r="Q1291" s="1"/>
      <c r="R1291" s="16"/>
      <c r="T1291" s="7" t="str">
        <f>Tabela813[[#This Row],[NR]]&amp;" - "&amp;Tabela813[[#This Row],[Especificação]]</f>
        <v>1.9.2.2.03.0.0.00 - Restituição de Benefícios Previdenciários</v>
      </c>
      <c r="U1291" s="7" t="str">
        <f>Tabela813[[#This Row],[NR]]&amp; " - "&amp;Tabela813[[#This Row],[Especificação]]</f>
        <v>1.9.2.2.03.0.0.00 - Restituição de Benefícios Previdenciários</v>
      </c>
    </row>
    <row r="1292" spans="1:21">
      <c r="A1292" s="23"/>
      <c r="B1292" s="29"/>
      <c r="C1292" s="20" t="s">
        <v>781</v>
      </c>
      <c r="D1292" s="20" t="s">
        <v>793</v>
      </c>
      <c r="E1292" s="20" t="s">
        <v>790</v>
      </c>
      <c r="F1292" s="20" t="s">
        <v>790</v>
      </c>
      <c r="G1292" s="20" t="s">
        <v>794</v>
      </c>
      <c r="H1292" s="20" t="s">
        <v>784</v>
      </c>
      <c r="I1292" s="20" t="s">
        <v>781</v>
      </c>
      <c r="J1292" s="20" t="s">
        <v>787</v>
      </c>
      <c r="K1292" s="16" t="str">
        <f>IF(Tabela813[[#This Row],[C]]&lt;&gt;"",IF(Tabela813[[#This Row],[RED]]&lt;&gt;"",(Tabela813[[#This Row],[RED]] &amp; "."),"") &amp; CONCATENATE(Tabela813[[#This Row],[C]],".",Tabela813[[#This Row],[O]],".",Tabela813[[#This Row],[E]],".",Tabela813[[#This Row],[D1]],".",Tabela813[[#This Row],[D2]],".",Tabela813[[#This Row],[D3]],".",Tabela813[[#This Row],[T]],".",Tabela813[[#This Row],[D4]]),"")</f>
        <v>1.9.2.2.03.0.1.00</v>
      </c>
      <c r="L1292" s="21" t="s">
        <v>4389</v>
      </c>
      <c r="M1292" s="16" t="str">
        <f t="shared" si="19"/>
        <v>A</v>
      </c>
      <c r="N1292" s="16">
        <f>IF(VALUE(Tabela813[[#This Row],[RED]]) &gt; 0,1,0) + IF(VALUE(J1292)&gt;0,8,IF(VALUE(I1292)&gt;0,7,IF(VALUE(H1292)&gt;0,6,IF(VALUE(G1292)&gt;0,5,IF(VALUE(F1292)&gt;0,4,IF(VALUE(E1292)&gt;0,3,IF(VALUE(D1292)&gt;0,2,1)))))))</f>
        <v>7</v>
      </c>
      <c r="O1292" s="20" t="s">
        <v>50</v>
      </c>
      <c r="P1292" s="1" t="s">
        <v>530</v>
      </c>
      <c r="Q1292" s="1"/>
      <c r="R1292" s="16"/>
      <c r="T1292" s="7" t="str">
        <f>Tabela813[[#This Row],[NR]]&amp;" - "&amp;Tabela813[[#This Row],[Especificação]]</f>
        <v>1.9.2.2.03.0.1.00 - Restituição de Benefícios Previdenciários - Principal</v>
      </c>
      <c r="U1292" s="7" t="str">
        <f>Tabela813[[#This Row],[NR]]&amp; " - "&amp;Tabela813[[#This Row],[Especificação]]</f>
        <v>1.9.2.2.03.0.1.00 - Restituição de Benefícios Previdenciários - Principal</v>
      </c>
    </row>
    <row r="1293" spans="1:21">
      <c r="A1293" s="23"/>
      <c r="B1293" s="29"/>
      <c r="C1293" s="20" t="s">
        <v>781</v>
      </c>
      <c r="D1293" s="20" t="s">
        <v>793</v>
      </c>
      <c r="E1293" s="20" t="s">
        <v>790</v>
      </c>
      <c r="F1293" s="20" t="s">
        <v>790</v>
      </c>
      <c r="G1293" s="20" t="s">
        <v>794</v>
      </c>
      <c r="H1293" s="20" t="s">
        <v>784</v>
      </c>
      <c r="I1293" s="20" t="s">
        <v>790</v>
      </c>
      <c r="J1293" s="20" t="s">
        <v>787</v>
      </c>
      <c r="K1293" s="16" t="str">
        <f>IF(Tabela813[[#This Row],[C]]&lt;&gt;"",IF(Tabela813[[#This Row],[RED]]&lt;&gt;"",(Tabela813[[#This Row],[RED]] &amp; "."),"") &amp; CONCATENATE(Tabela813[[#This Row],[C]],".",Tabela813[[#This Row],[O]],".",Tabela813[[#This Row],[E]],".",Tabela813[[#This Row],[D1]],".",Tabela813[[#This Row],[D2]],".",Tabela813[[#This Row],[D3]],".",Tabela813[[#This Row],[T]],".",Tabela813[[#This Row],[D4]]),"")</f>
        <v>1.9.2.2.03.0.2.00</v>
      </c>
      <c r="L1293" s="21" t="s">
        <v>4390</v>
      </c>
      <c r="M1293" s="16" t="str">
        <f t="shared" si="19"/>
        <v>A</v>
      </c>
      <c r="N1293" s="16">
        <f>IF(VALUE(Tabela813[[#This Row],[RED]]) &gt; 0,1,0) + IF(VALUE(J1293)&gt;0,8,IF(VALUE(I1293)&gt;0,7,IF(VALUE(H1293)&gt;0,6,IF(VALUE(G1293)&gt;0,5,IF(VALUE(F1293)&gt;0,4,IF(VALUE(E1293)&gt;0,3,IF(VALUE(D1293)&gt;0,2,1)))))))</f>
        <v>7</v>
      </c>
      <c r="O1293" s="20" t="s">
        <v>50</v>
      </c>
      <c r="P1293" s="1" t="s">
        <v>530</v>
      </c>
      <c r="Q1293" s="1"/>
      <c r="R1293" s="16"/>
      <c r="T1293" s="7" t="str">
        <f>Tabela813[[#This Row],[NR]]&amp;" - "&amp;Tabela813[[#This Row],[Especificação]]</f>
        <v>1.9.2.2.03.0.2.00 - Restituição de Benefícios Previdenciários - Multas e Juros de Mora</v>
      </c>
      <c r="U1293" s="7" t="str">
        <f>Tabela813[[#This Row],[NR]]&amp; " - "&amp;Tabela813[[#This Row],[Especificação]]</f>
        <v>1.9.2.2.03.0.2.00 - Restituição de Benefícios Previdenciários - Multas e Juros de Mora</v>
      </c>
    </row>
    <row r="1294" spans="1:21" ht="45">
      <c r="A1294" s="23"/>
      <c r="B1294" s="29"/>
      <c r="C1294" s="20" t="s">
        <v>781</v>
      </c>
      <c r="D1294" s="20" t="s">
        <v>793</v>
      </c>
      <c r="E1294" s="20" t="s">
        <v>790</v>
      </c>
      <c r="F1294" s="20" t="s">
        <v>790</v>
      </c>
      <c r="G1294" s="20" t="s">
        <v>795</v>
      </c>
      <c r="H1294" s="20" t="s">
        <v>784</v>
      </c>
      <c r="I1294" s="20" t="s">
        <v>784</v>
      </c>
      <c r="J1294" s="20" t="s">
        <v>787</v>
      </c>
      <c r="K1294" s="16" t="str">
        <f>IF(Tabela813[[#This Row],[C]]&lt;&gt;"",IF(Tabela813[[#This Row],[RED]]&lt;&gt;"",(Tabela813[[#This Row],[RED]] &amp; "."),"") &amp; CONCATENATE(Tabela813[[#This Row],[C]],".",Tabela813[[#This Row],[O]],".",Tabela813[[#This Row],[E]],".",Tabela813[[#This Row],[D1]],".",Tabela813[[#This Row],[D2]],".",Tabela813[[#This Row],[D3]],".",Tabela813[[#This Row],[T]],".",Tabela813[[#This Row],[D4]]),"")</f>
        <v>1.9.2.2.04.0.0.00</v>
      </c>
      <c r="L1294" s="21" t="s">
        <v>531</v>
      </c>
      <c r="M1294" s="16" t="str">
        <f t="shared" si="19"/>
        <v>S</v>
      </c>
      <c r="N1294" s="16">
        <f>IF(VALUE(Tabela813[[#This Row],[RED]]) &gt; 0,1,0) + IF(VALUE(J1294)&gt;0,8,IF(VALUE(I1294)&gt;0,7,IF(VALUE(H1294)&gt;0,6,IF(VALUE(G1294)&gt;0,5,IF(VALUE(F1294)&gt;0,4,IF(VALUE(E1294)&gt;0,3,IF(VALUE(D1294)&gt;0,2,1)))))))</f>
        <v>5</v>
      </c>
      <c r="O1294" s="20" t="s">
        <v>50</v>
      </c>
      <c r="P1294" s="1" t="s">
        <v>532</v>
      </c>
      <c r="Q1294" s="1"/>
      <c r="R1294" s="16"/>
      <c r="T1294" s="7" t="str">
        <f>Tabela813[[#This Row],[NR]]&amp;" - "&amp;Tabela813[[#This Row],[Especificação]]</f>
        <v>1.9.2.2.04.0.0.00 - Restituição de Benefícios Assistenciais</v>
      </c>
      <c r="U1294" s="7" t="str">
        <f>Tabela813[[#This Row],[NR]]&amp; " - "&amp;Tabela813[[#This Row],[Especificação]]</f>
        <v>1.9.2.2.04.0.0.00 - Restituição de Benefícios Assistenciais</v>
      </c>
    </row>
    <row r="1295" spans="1:21" ht="45">
      <c r="A1295" s="23"/>
      <c r="B1295" s="29"/>
      <c r="C1295" s="20" t="s">
        <v>781</v>
      </c>
      <c r="D1295" s="20" t="s">
        <v>793</v>
      </c>
      <c r="E1295" s="20" t="s">
        <v>790</v>
      </c>
      <c r="F1295" s="20" t="s">
        <v>790</v>
      </c>
      <c r="G1295" s="20" t="s">
        <v>795</v>
      </c>
      <c r="H1295" s="20" t="s">
        <v>784</v>
      </c>
      <c r="I1295" s="20" t="s">
        <v>781</v>
      </c>
      <c r="J1295" s="20" t="s">
        <v>787</v>
      </c>
      <c r="K1295" s="16" t="str">
        <f>IF(Tabela813[[#This Row],[C]]&lt;&gt;"",IF(Tabela813[[#This Row],[RED]]&lt;&gt;"",(Tabela813[[#This Row],[RED]] &amp; "."),"") &amp; CONCATENATE(Tabela813[[#This Row],[C]],".",Tabela813[[#This Row],[O]],".",Tabela813[[#This Row],[E]],".",Tabela813[[#This Row],[D1]],".",Tabela813[[#This Row],[D2]],".",Tabela813[[#This Row],[D3]],".",Tabela813[[#This Row],[T]],".",Tabela813[[#This Row],[D4]]),"")</f>
        <v>1.9.2.2.04.0.1.00</v>
      </c>
      <c r="L1295" s="21" t="s">
        <v>4391</v>
      </c>
      <c r="M1295" s="16" t="str">
        <f t="shared" ref="M1295:M1358" si="20">IF(N1295 &lt; N1296,"S","A")</f>
        <v>A</v>
      </c>
      <c r="N1295" s="16">
        <f>IF(VALUE(Tabela813[[#This Row],[RED]]) &gt; 0,1,0) + IF(VALUE(J1295)&gt;0,8,IF(VALUE(I1295)&gt;0,7,IF(VALUE(H1295)&gt;0,6,IF(VALUE(G1295)&gt;0,5,IF(VALUE(F1295)&gt;0,4,IF(VALUE(E1295)&gt;0,3,IF(VALUE(D1295)&gt;0,2,1)))))))</f>
        <v>7</v>
      </c>
      <c r="O1295" s="20" t="s">
        <v>50</v>
      </c>
      <c r="P1295" s="1" t="s">
        <v>532</v>
      </c>
      <c r="Q1295" s="1"/>
      <c r="R1295" s="16"/>
      <c r="T1295" s="7" t="str">
        <f>Tabela813[[#This Row],[NR]]&amp;" - "&amp;Tabela813[[#This Row],[Especificação]]</f>
        <v>1.9.2.2.04.0.1.00 - Restituição de Benefícios Assistenciais - Principal</v>
      </c>
      <c r="U1295" s="7" t="str">
        <f>Tabela813[[#This Row],[NR]]&amp; " - "&amp;Tabela813[[#This Row],[Especificação]]</f>
        <v>1.9.2.2.04.0.1.00 - Restituição de Benefícios Assistenciais - Principal</v>
      </c>
    </row>
    <row r="1296" spans="1:21" ht="45">
      <c r="A1296" s="23"/>
      <c r="B1296" s="29"/>
      <c r="C1296" s="20" t="s">
        <v>781</v>
      </c>
      <c r="D1296" s="20" t="s">
        <v>793</v>
      </c>
      <c r="E1296" s="20" t="s">
        <v>790</v>
      </c>
      <c r="F1296" s="20" t="s">
        <v>790</v>
      </c>
      <c r="G1296" s="20" t="s">
        <v>795</v>
      </c>
      <c r="H1296" s="20" t="s">
        <v>784</v>
      </c>
      <c r="I1296" s="20" t="s">
        <v>790</v>
      </c>
      <c r="J1296" s="20" t="s">
        <v>787</v>
      </c>
      <c r="K1296" s="16" t="str">
        <f>IF(Tabela813[[#This Row],[C]]&lt;&gt;"",IF(Tabela813[[#This Row],[RED]]&lt;&gt;"",(Tabela813[[#This Row],[RED]] &amp; "."),"") &amp; CONCATENATE(Tabela813[[#This Row],[C]],".",Tabela813[[#This Row],[O]],".",Tabela813[[#This Row],[E]],".",Tabela813[[#This Row],[D1]],".",Tabela813[[#This Row],[D2]],".",Tabela813[[#This Row],[D3]],".",Tabela813[[#This Row],[T]],".",Tabela813[[#This Row],[D4]]),"")</f>
        <v>1.9.2.2.04.0.2.00</v>
      </c>
      <c r="L1296" s="21" t="s">
        <v>4392</v>
      </c>
      <c r="M1296" s="16" t="str">
        <f t="shared" si="20"/>
        <v>A</v>
      </c>
      <c r="N1296" s="16">
        <f>IF(VALUE(Tabela813[[#This Row],[RED]]) &gt; 0,1,0) + IF(VALUE(J1296)&gt;0,8,IF(VALUE(I1296)&gt;0,7,IF(VALUE(H1296)&gt;0,6,IF(VALUE(G1296)&gt;0,5,IF(VALUE(F1296)&gt;0,4,IF(VALUE(E1296)&gt;0,3,IF(VALUE(D1296)&gt;0,2,1)))))))</f>
        <v>7</v>
      </c>
      <c r="O1296" s="20" t="s">
        <v>50</v>
      </c>
      <c r="P1296" s="1" t="s">
        <v>532</v>
      </c>
      <c r="Q1296" s="1"/>
      <c r="R1296" s="16"/>
      <c r="T1296" s="7" t="str">
        <f>Tabela813[[#This Row],[NR]]&amp;" - "&amp;Tabela813[[#This Row],[Especificação]]</f>
        <v>1.9.2.2.04.0.2.00 - Restituição de Benefícios Assistenciais - Multas e Juros de Mora</v>
      </c>
      <c r="U1296" s="7" t="str">
        <f>Tabela813[[#This Row],[NR]]&amp; " - "&amp;Tabela813[[#This Row],[Especificação]]</f>
        <v>1.9.2.2.04.0.2.00 - Restituição de Benefícios Assistenciais - Multas e Juros de Mora</v>
      </c>
    </row>
    <row r="1297" spans="1:21" ht="45">
      <c r="A1297" s="23"/>
      <c r="B1297" s="29"/>
      <c r="C1297" s="20" t="s">
        <v>781</v>
      </c>
      <c r="D1297" s="20" t="s">
        <v>793</v>
      </c>
      <c r="E1297" s="20" t="s">
        <v>790</v>
      </c>
      <c r="F1297" s="20" t="s">
        <v>790</v>
      </c>
      <c r="G1297" s="20" t="s">
        <v>796</v>
      </c>
      <c r="H1297" s="20" t="s">
        <v>784</v>
      </c>
      <c r="I1297" s="20" t="s">
        <v>784</v>
      </c>
      <c r="J1297" s="20" t="s">
        <v>787</v>
      </c>
      <c r="K1297" s="16" t="str">
        <f>IF(Tabela813[[#This Row],[C]]&lt;&gt;"",IF(Tabela813[[#This Row],[RED]]&lt;&gt;"",(Tabela813[[#This Row],[RED]] &amp; "."),"") &amp; CONCATENATE(Tabela813[[#This Row],[C]],".",Tabela813[[#This Row],[O]],".",Tabela813[[#This Row],[E]],".",Tabela813[[#This Row],[D1]],".",Tabela813[[#This Row],[D2]],".",Tabela813[[#This Row],[D3]],".",Tabela813[[#This Row],[T]],".",Tabela813[[#This Row],[D4]]),"")</f>
        <v>1.9.2.2.05.0.0.00</v>
      </c>
      <c r="L1297" s="21" t="s">
        <v>533</v>
      </c>
      <c r="M1297" s="16" t="str">
        <f t="shared" si="20"/>
        <v>S</v>
      </c>
      <c r="N1297" s="16">
        <f>IF(VALUE(Tabela813[[#This Row],[RED]]) &gt; 0,1,0) + IF(VALUE(J1297)&gt;0,8,IF(VALUE(I1297)&gt;0,7,IF(VALUE(H1297)&gt;0,6,IF(VALUE(G1297)&gt;0,5,IF(VALUE(F1297)&gt;0,4,IF(VALUE(E1297)&gt;0,3,IF(VALUE(D1297)&gt;0,2,1)))))))</f>
        <v>5</v>
      </c>
      <c r="O1297" s="20" t="s">
        <v>50</v>
      </c>
      <c r="P1297" s="1" t="s">
        <v>534</v>
      </c>
      <c r="Q1297" s="1"/>
      <c r="R1297" s="16"/>
      <c r="T1297" s="7" t="str">
        <f>Tabela813[[#This Row],[NR]]&amp;" - "&amp;Tabela813[[#This Row],[Especificação]]</f>
        <v>1.9.2.2.05.0.0.00 - Restituição de Contribuições Previdenciárias Complementares</v>
      </c>
      <c r="U1297" s="7" t="str">
        <f>Tabela813[[#This Row],[NR]]&amp; " - "&amp;Tabela813[[#This Row],[Especificação]]</f>
        <v>1.9.2.2.05.0.0.00 - Restituição de Contribuições Previdenciárias Complementares</v>
      </c>
    </row>
    <row r="1298" spans="1:21" ht="45">
      <c r="A1298" s="23"/>
      <c r="B1298" s="29"/>
      <c r="C1298" s="20" t="s">
        <v>781</v>
      </c>
      <c r="D1298" s="20" t="s">
        <v>793</v>
      </c>
      <c r="E1298" s="20" t="s">
        <v>790</v>
      </c>
      <c r="F1298" s="20" t="s">
        <v>790</v>
      </c>
      <c r="G1298" s="20" t="s">
        <v>796</v>
      </c>
      <c r="H1298" s="20" t="s">
        <v>784</v>
      </c>
      <c r="I1298" s="20" t="s">
        <v>781</v>
      </c>
      <c r="J1298" s="20" t="s">
        <v>787</v>
      </c>
      <c r="K1298" s="16" t="str">
        <f>IF(Tabela813[[#This Row],[C]]&lt;&gt;"",IF(Tabela813[[#This Row],[RED]]&lt;&gt;"",(Tabela813[[#This Row],[RED]] &amp; "."),"") &amp; CONCATENATE(Tabela813[[#This Row],[C]],".",Tabela813[[#This Row],[O]],".",Tabela813[[#This Row],[E]],".",Tabela813[[#This Row],[D1]],".",Tabela813[[#This Row],[D2]],".",Tabela813[[#This Row],[D3]],".",Tabela813[[#This Row],[T]],".",Tabela813[[#This Row],[D4]]),"")</f>
        <v>1.9.2.2.05.0.1.00</v>
      </c>
      <c r="L1298" s="21" t="s">
        <v>4393</v>
      </c>
      <c r="M1298" s="16" t="str">
        <f t="shared" si="20"/>
        <v>A</v>
      </c>
      <c r="N1298" s="16">
        <f>IF(VALUE(Tabela813[[#This Row],[RED]]) &gt; 0,1,0) + IF(VALUE(J1298)&gt;0,8,IF(VALUE(I1298)&gt;0,7,IF(VALUE(H1298)&gt;0,6,IF(VALUE(G1298)&gt;0,5,IF(VALUE(F1298)&gt;0,4,IF(VALUE(E1298)&gt;0,3,IF(VALUE(D1298)&gt;0,2,1)))))))</f>
        <v>7</v>
      </c>
      <c r="O1298" s="20" t="s">
        <v>50</v>
      </c>
      <c r="P1298" s="1" t="s">
        <v>534</v>
      </c>
      <c r="Q1298" s="1"/>
      <c r="R1298" s="16"/>
      <c r="T1298" s="7" t="str">
        <f>Tabela813[[#This Row],[NR]]&amp;" - "&amp;Tabela813[[#This Row],[Especificação]]</f>
        <v>1.9.2.2.05.0.1.00 - Restituição de Contribuições Previdenciárias Complementares - Principal</v>
      </c>
      <c r="U1298" s="7" t="str">
        <f>Tabela813[[#This Row],[NR]]&amp; " - "&amp;Tabela813[[#This Row],[Especificação]]</f>
        <v>1.9.2.2.05.0.1.00 - Restituição de Contribuições Previdenciárias Complementares - Principal</v>
      </c>
    </row>
    <row r="1299" spans="1:21" ht="45">
      <c r="A1299" s="23"/>
      <c r="B1299" s="29"/>
      <c r="C1299" s="20" t="s">
        <v>781</v>
      </c>
      <c r="D1299" s="20" t="s">
        <v>793</v>
      </c>
      <c r="E1299" s="20" t="s">
        <v>790</v>
      </c>
      <c r="F1299" s="20" t="s">
        <v>790</v>
      </c>
      <c r="G1299" s="20" t="s">
        <v>796</v>
      </c>
      <c r="H1299" s="20" t="s">
        <v>784</v>
      </c>
      <c r="I1299" s="20" t="s">
        <v>790</v>
      </c>
      <c r="J1299" s="20" t="s">
        <v>787</v>
      </c>
      <c r="K1299" s="16" t="str">
        <f>IF(Tabela813[[#This Row],[C]]&lt;&gt;"",IF(Tabela813[[#This Row],[RED]]&lt;&gt;"",(Tabela813[[#This Row],[RED]] &amp; "."),"") &amp; CONCATENATE(Tabela813[[#This Row],[C]],".",Tabela813[[#This Row],[O]],".",Tabela813[[#This Row],[E]],".",Tabela813[[#This Row],[D1]],".",Tabela813[[#This Row],[D2]],".",Tabela813[[#This Row],[D3]],".",Tabela813[[#This Row],[T]],".",Tabela813[[#This Row],[D4]]),"")</f>
        <v>1.9.2.2.05.0.2.00</v>
      </c>
      <c r="L1299" s="21" t="s">
        <v>4394</v>
      </c>
      <c r="M1299" s="16" t="str">
        <f t="shared" si="20"/>
        <v>A</v>
      </c>
      <c r="N1299" s="16">
        <f>IF(VALUE(Tabela813[[#This Row],[RED]]) &gt; 0,1,0) + IF(VALUE(J1299)&gt;0,8,IF(VALUE(I1299)&gt;0,7,IF(VALUE(H1299)&gt;0,6,IF(VALUE(G1299)&gt;0,5,IF(VALUE(F1299)&gt;0,4,IF(VALUE(E1299)&gt;0,3,IF(VALUE(D1299)&gt;0,2,1)))))))</f>
        <v>7</v>
      </c>
      <c r="O1299" s="20" t="s">
        <v>50</v>
      </c>
      <c r="P1299" s="1" t="s">
        <v>534</v>
      </c>
      <c r="Q1299" s="1"/>
      <c r="R1299" s="16"/>
      <c r="T1299" s="7" t="str">
        <f>Tabela813[[#This Row],[NR]]&amp;" - "&amp;Tabela813[[#This Row],[Especificação]]</f>
        <v>1.9.2.2.05.0.2.00 - Restituição de Contribuições Previdenciárias Complementares - Multas e Juros e Mora</v>
      </c>
      <c r="U1299" s="7" t="str">
        <f>Tabela813[[#This Row],[NR]]&amp; " - "&amp;Tabela813[[#This Row],[Especificação]]</f>
        <v>1.9.2.2.05.0.2.00 - Restituição de Contribuições Previdenciárias Complementares - Multas e Juros e Mora</v>
      </c>
    </row>
    <row r="1300" spans="1:21" ht="45">
      <c r="A1300" s="23"/>
      <c r="B1300" s="29"/>
      <c r="C1300" s="20" t="s">
        <v>781</v>
      </c>
      <c r="D1300" s="20" t="s">
        <v>793</v>
      </c>
      <c r="E1300" s="20" t="s">
        <v>790</v>
      </c>
      <c r="F1300" s="20" t="s">
        <v>790</v>
      </c>
      <c r="G1300" s="20" t="s">
        <v>798</v>
      </c>
      <c r="H1300" s="20" t="s">
        <v>784</v>
      </c>
      <c r="I1300" s="20" t="s">
        <v>784</v>
      </c>
      <c r="J1300" s="20" t="s">
        <v>787</v>
      </c>
      <c r="K1300" s="16" t="str">
        <f>IF(Tabela813[[#This Row],[C]]&lt;&gt;"",IF(Tabela813[[#This Row],[RED]]&lt;&gt;"",(Tabela813[[#This Row],[RED]] &amp; "."),"") &amp; CONCATENATE(Tabela813[[#This Row],[C]],".",Tabela813[[#This Row],[O]],".",Tabela813[[#This Row],[E]],".",Tabela813[[#This Row],[D1]],".",Tabela813[[#This Row],[D2]],".",Tabela813[[#This Row],[D3]],".",Tabela813[[#This Row],[T]],".",Tabela813[[#This Row],[D4]]),"")</f>
        <v>1.9.2.2.06.0.0.00</v>
      </c>
      <c r="L1300" s="21" t="s">
        <v>535</v>
      </c>
      <c r="M1300" s="16" t="str">
        <f t="shared" si="20"/>
        <v>S</v>
      </c>
      <c r="N1300" s="16">
        <f>IF(VALUE(Tabela813[[#This Row],[RED]]) &gt; 0,1,0) + IF(VALUE(J1300)&gt;0,8,IF(VALUE(I1300)&gt;0,7,IF(VALUE(H1300)&gt;0,6,IF(VALUE(G1300)&gt;0,5,IF(VALUE(F1300)&gt;0,4,IF(VALUE(E1300)&gt;0,3,IF(VALUE(D1300)&gt;0,2,1)))))))</f>
        <v>5</v>
      </c>
      <c r="O1300" s="20" t="s">
        <v>50</v>
      </c>
      <c r="P1300" s="1" t="s">
        <v>536</v>
      </c>
      <c r="Q1300" s="1"/>
      <c r="R1300" s="16"/>
      <c r="T1300" s="7" t="str">
        <f>Tabela813[[#This Row],[NR]]&amp;" - "&amp;Tabela813[[#This Row],[Especificação]]</f>
        <v>1.9.2.2.06.0.0.00 - Restituição de Despesas de Exercícios Anteriores</v>
      </c>
      <c r="U1300" s="7" t="str">
        <f>Tabela813[[#This Row],[NR]]&amp; " - "&amp;Tabela813[[#This Row],[Especificação]]</f>
        <v>1.9.2.2.06.0.0.00 - Restituição de Despesas de Exercícios Anteriores</v>
      </c>
    </row>
    <row r="1301" spans="1:21" ht="30">
      <c r="A1301" s="23"/>
      <c r="B1301" s="29"/>
      <c r="C1301" s="20" t="s">
        <v>781</v>
      </c>
      <c r="D1301" s="20" t="s">
        <v>793</v>
      </c>
      <c r="E1301" s="20" t="s">
        <v>790</v>
      </c>
      <c r="F1301" s="20" t="s">
        <v>790</v>
      </c>
      <c r="G1301" s="20" t="s">
        <v>798</v>
      </c>
      <c r="H1301" s="20" t="s">
        <v>782</v>
      </c>
      <c r="I1301" s="20" t="s">
        <v>784</v>
      </c>
      <c r="J1301" s="20" t="s">
        <v>787</v>
      </c>
      <c r="K1301" s="16" t="str">
        <f>IF(Tabela813[[#This Row],[C]]&lt;&gt;"",IF(Tabela813[[#This Row],[RED]]&lt;&gt;"",(Tabela813[[#This Row],[RED]] &amp; "."),"") &amp; CONCATENATE(Tabela813[[#This Row],[C]],".",Tabela813[[#This Row],[O]],".",Tabela813[[#This Row],[E]],".",Tabela813[[#This Row],[D1]],".",Tabela813[[#This Row],[D2]],".",Tabela813[[#This Row],[D3]],".",Tabela813[[#This Row],[T]],".",Tabela813[[#This Row],[D4]]),"")</f>
        <v>1.9.2.2.06.3.0.00</v>
      </c>
      <c r="L1301" s="21" t="s">
        <v>2793</v>
      </c>
      <c r="M1301" s="16" t="str">
        <f t="shared" si="20"/>
        <v>S</v>
      </c>
      <c r="N1301" s="16">
        <f>IF(VALUE(Tabela813[[#This Row],[RED]]) &gt; 0,1,0) + IF(VALUE(J1301)&gt;0,8,IF(VALUE(I1301)&gt;0,7,IF(VALUE(H1301)&gt;0,6,IF(VALUE(G1301)&gt;0,5,IF(VALUE(F1301)&gt;0,4,IF(VALUE(E1301)&gt;0,3,IF(VALUE(D1301)&gt;0,2,1)))))))</f>
        <v>6</v>
      </c>
      <c r="O1301" s="20" t="s">
        <v>50</v>
      </c>
      <c r="P1301" s="1" t="s">
        <v>2792</v>
      </c>
      <c r="Q1301" s="1" t="s">
        <v>2794</v>
      </c>
      <c r="R1301" s="16"/>
      <c r="T1301" s="7" t="str">
        <f>Tabela813[[#This Row],[NR]]&amp;" - "&amp;Tabela813[[#This Row],[Especificação]]</f>
        <v>1.9.2.2.06.3.0.00 - Restituição de Despesas Primárias de Exercícios Anteriores</v>
      </c>
      <c r="U1301" s="7" t="str">
        <f>Tabela813[[#This Row],[NR]]&amp; " - "&amp;Tabela813[[#This Row],[Especificação]]</f>
        <v>1.9.2.2.06.3.0.00 - Restituição de Despesas Primárias de Exercícios Anteriores</v>
      </c>
    </row>
    <row r="1302" spans="1:21" ht="30">
      <c r="A1302" s="23"/>
      <c r="B1302" s="29"/>
      <c r="C1302" s="20" t="s">
        <v>781</v>
      </c>
      <c r="D1302" s="20" t="s">
        <v>793</v>
      </c>
      <c r="E1302" s="20" t="s">
        <v>790</v>
      </c>
      <c r="F1302" s="20" t="s">
        <v>790</v>
      </c>
      <c r="G1302" s="20" t="s">
        <v>798</v>
      </c>
      <c r="H1302" s="20" t="s">
        <v>782</v>
      </c>
      <c r="I1302" s="20" t="s">
        <v>781</v>
      </c>
      <c r="J1302" s="20" t="s">
        <v>787</v>
      </c>
      <c r="K1302" s="16" t="str">
        <f>IF(Tabela813[[#This Row],[C]]&lt;&gt;"",IF(Tabela813[[#This Row],[RED]]&lt;&gt;"",(Tabela813[[#This Row],[RED]] &amp; "."),"") &amp; CONCATENATE(Tabela813[[#This Row],[C]],".",Tabela813[[#This Row],[O]],".",Tabela813[[#This Row],[E]],".",Tabela813[[#This Row],[D1]],".",Tabela813[[#This Row],[D2]],".",Tabela813[[#This Row],[D3]],".",Tabela813[[#This Row],[T]],".",Tabela813[[#This Row],[D4]]),"")</f>
        <v>1.9.2.2.06.3.1.00</v>
      </c>
      <c r="L1302" s="21" t="s">
        <v>4395</v>
      </c>
      <c r="M1302" s="16" t="str">
        <f t="shared" si="20"/>
        <v>A</v>
      </c>
      <c r="N1302" s="16">
        <f>IF(VALUE(Tabela813[[#This Row],[RED]]) &gt; 0,1,0) + IF(VALUE(J1302)&gt;0,8,IF(VALUE(I1302)&gt;0,7,IF(VALUE(H1302)&gt;0,6,IF(VALUE(G1302)&gt;0,5,IF(VALUE(F1302)&gt;0,4,IF(VALUE(E1302)&gt;0,3,IF(VALUE(D1302)&gt;0,2,1)))))))</f>
        <v>7</v>
      </c>
      <c r="O1302" s="20" t="s">
        <v>50</v>
      </c>
      <c r="P1302" s="1" t="s">
        <v>2792</v>
      </c>
      <c r="Q1302" s="1"/>
      <c r="R1302" s="16"/>
      <c r="T1302" s="7" t="str">
        <f>Tabela813[[#This Row],[NR]]&amp;" - "&amp;Tabela813[[#This Row],[Especificação]]</f>
        <v>1.9.2.2.06.3.1.00 - Restituição de Despesas Primárias de Exercícios Anteriores - Principal</v>
      </c>
      <c r="U1302" s="7" t="str">
        <f>Tabela813[[#This Row],[NR]]&amp; " - "&amp;Tabela813[[#This Row],[Especificação]]</f>
        <v>1.9.2.2.06.3.1.00 - Restituição de Despesas Primárias de Exercícios Anteriores - Principal</v>
      </c>
    </row>
    <row r="1303" spans="1:21" ht="30">
      <c r="A1303" s="23"/>
      <c r="B1303" s="29"/>
      <c r="C1303" s="20" t="s">
        <v>781</v>
      </c>
      <c r="D1303" s="20" t="s">
        <v>793</v>
      </c>
      <c r="E1303" s="20" t="s">
        <v>790</v>
      </c>
      <c r="F1303" s="20" t="s">
        <v>790</v>
      </c>
      <c r="G1303" s="20" t="s">
        <v>798</v>
      </c>
      <c r="H1303" s="20" t="s">
        <v>782</v>
      </c>
      <c r="I1303" s="20" t="s">
        <v>790</v>
      </c>
      <c r="J1303" s="20" t="s">
        <v>787</v>
      </c>
      <c r="K1303" s="16" t="str">
        <f>IF(Tabela813[[#This Row],[C]]&lt;&gt;"",IF(Tabela813[[#This Row],[RED]]&lt;&gt;"",(Tabela813[[#This Row],[RED]] &amp; "."),"") &amp; CONCATENATE(Tabela813[[#This Row],[C]],".",Tabela813[[#This Row],[O]],".",Tabela813[[#This Row],[E]],".",Tabela813[[#This Row],[D1]],".",Tabela813[[#This Row],[D2]],".",Tabela813[[#This Row],[D3]],".",Tabela813[[#This Row],[T]],".",Tabela813[[#This Row],[D4]]),"")</f>
        <v>1.9.2.2.06.3.2.00</v>
      </c>
      <c r="L1303" s="21" t="s">
        <v>4396</v>
      </c>
      <c r="M1303" s="16" t="str">
        <f t="shared" si="20"/>
        <v>A</v>
      </c>
      <c r="N1303" s="16">
        <f>IF(VALUE(Tabela813[[#This Row],[RED]]) &gt; 0,1,0) + IF(VALUE(J1303)&gt;0,8,IF(VALUE(I1303)&gt;0,7,IF(VALUE(H1303)&gt;0,6,IF(VALUE(G1303)&gt;0,5,IF(VALUE(F1303)&gt;0,4,IF(VALUE(E1303)&gt;0,3,IF(VALUE(D1303)&gt;0,2,1)))))))</f>
        <v>7</v>
      </c>
      <c r="O1303" s="20" t="s">
        <v>50</v>
      </c>
      <c r="P1303" s="1" t="s">
        <v>2792</v>
      </c>
      <c r="Q1303" s="1"/>
      <c r="R1303" s="16"/>
      <c r="T1303" s="7" t="str">
        <f>Tabela813[[#This Row],[NR]]&amp;" - "&amp;Tabela813[[#This Row],[Especificação]]</f>
        <v>1.9.2.2.06.3.2.00 - Restituição de Despesas Primárias de Exercícios Anteriores - Multas e Juros de Mora</v>
      </c>
      <c r="U1303" s="7" t="str">
        <f>Tabela813[[#This Row],[NR]]&amp; " - "&amp;Tabela813[[#This Row],[Especificação]]</f>
        <v>1.9.2.2.06.3.2.00 - Restituição de Despesas Primárias de Exercícios Anteriores - Multas e Juros de Mora</v>
      </c>
    </row>
    <row r="1304" spans="1:21" ht="30">
      <c r="A1304" s="23"/>
      <c r="B1304" s="29"/>
      <c r="C1304" s="20" t="s">
        <v>781</v>
      </c>
      <c r="D1304" s="20" t="s">
        <v>793</v>
      </c>
      <c r="E1304" s="20" t="s">
        <v>790</v>
      </c>
      <c r="F1304" s="20" t="s">
        <v>790</v>
      </c>
      <c r="G1304" s="20" t="s">
        <v>798</v>
      </c>
      <c r="H1304" s="20" t="s">
        <v>782</v>
      </c>
      <c r="I1304" s="20" t="s">
        <v>782</v>
      </c>
      <c r="J1304" s="20" t="s">
        <v>787</v>
      </c>
      <c r="K1304" s="16" t="str">
        <f>IF(Tabela813[[#This Row],[C]]&lt;&gt;"",IF(Tabela813[[#This Row],[RED]]&lt;&gt;"",(Tabela813[[#This Row],[RED]] &amp; "."),"") &amp; CONCATENATE(Tabela813[[#This Row],[C]],".",Tabela813[[#This Row],[O]],".",Tabela813[[#This Row],[E]],".",Tabela813[[#This Row],[D1]],".",Tabela813[[#This Row],[D2]],".",Tabela813[[#This Row],[D3]],".",Tabela813[[#This Row],[T]],".",Tabela813[[#This Row],[D4]]),"")</f>
        <v>1.9.2.2.06.3.3.00</v>
      </c>
      <c r="L1304" s="21" t="s">
        <v>4397</v>
      </c>
      <c r="M1304" s="16" t="str">
        <f t="shared" si="20"/>
        <v>A</v>
      </c>
      <c r="N1304" s="16">
        <f>IF(VALUE(Tabela813[[#This Row],[RED]]) &gt; 0,1,0) + IF(VALUE(J1304)&gt;0,8,IF(VALUE(I1304)&gt;0,7,IF(VALUE(H1304)&gt;0,6,IF(VALUE(G1304)&gt;0,5,IF(VALUE(F1304)&gt;0,4,IF(VALUE(E1304)&gt;0,3,IF(VALUE(D1304)&gt;0,2,1)))))))</f>
        <v>7</v>
      </c>
      <c r="O1304" s="20" t="s">
        <v>50</v>
      </c>
      <c r="P1304" s="1" t="s">
        <v>2792</v>
      </c>
      <c r="Q1304" s="1"/>
      <c r="R1304" s="16"/>
      <c r="T1304" s="7" t="str">
        <f>Tabela813[[#This Row],[NR]]&amp;" - "&amp;Tabela813[[#This Row],[Especificação]]</f>
        <v>1.9.2.2.06.3.3.00 - Restituição de Despesas Primárias de Exercícios Anteriores - Dívida Ativa</v>
      </c>
      <c r="U1304" s="7" t="str">
        <f>Tabela813[[#This Row],[NR]]&amp; " - "&amp;Tabela813[[#This Row],[Especificação]]</f>
        <v>1.9.2.2.06.3.3.00 - Restituição de Despesas Primárias de Exercícios Anteriores - Dívida Ativa</v>
      </c>
    </row>
    <row r="1305" spans="1:21" s="125" customFormat="1" ht="30">
      <c r="A1305" s="23"/>
      <c r="B1305" s="29"/>
      <c r="C1305" s="20" t="s">
        <v>781</v>
      </c>
      <c r="D1305" s="20" t="s">
        <v>793</v>
      </c>
      <c r="E1305" s="20" t="s">
        <v>790</v>
      </c>
      <c r="F1305" s="20" t="s">
        <v>790</v>
      </c>
      <c r="G1305" s="20" t="s">
        <v>798</v>
      </c>
      <c r="H1305" s="20" t="s">
        <v>782</v>
      </c>
      <c r="I1305" s="20" t="s">
        <v>791</v>
      </c>
      <c r="J1305" s="20" t="s">
        <v>787</v>
      </c>
      <c r="K1305" s="16" t="str">
        <f>IF(Tabela813[[#This Row],[C]]&lt;&gt;"",IF(Tabela813[[#This Row],[RED]]&lt;&gt;"",(Tabela813[[#This Row],[RED]] &amp; "."),"") &amp; CONCATENATE(Tabela813[[#This Row],[C]],".",Tabela813[[#This Row],[O]],".",Tabela813[[#This Row],[E]],".",Tabela813[[#This Row],[D1]],".",Tabela813[[#This Row],[D2]],".",Tabela813[[#This Row],[D3]],".",Tabela813[[#This Row],[T]],".",Tabela813[[#This Row],[D4]]),"")</f>
        <v>1.9.2.2.06.3.4.00</v>
      </c>
      <c r="L1305" s="21" t="s">
        <v>4398</v>
      </c>
      <c r="M1305" s="16" t="str">
        <f t="shared" si="20"/>
        <v>A</v>
      </c>
      <c r="N1305" s="16">
        <f>IF(VALUE(Tabela813[[#This Row],[RED]]) &gt; 0,1,0) + IF(VALUE(J1305)&gt;0,8,IF(VALUE(I1305)&gt;0,7,IF(VALUE(H1305)&gt;0,6,IF(VALUE(G1305)&gt;0,5,IF(VALUE(F1305)&gt;0,4,IF(VALUE(E1305)&gt;0,3,IF(VALUE(D1305)&gt;0,2,1)))))))</f>
        <v>7</v>
      </c>
      <c r="O1305" s="20" t="s">
        <v>50</v>
      </c>
      <c r="P1305" s="1" t="s">
        <v>2792</v>
      </c>
      <c r="Q1305" s="1"/>
      <c r="R1305" s="16"/>
      <c r="T1305" s="7" t="str">
        <f>Tabela813[[#This Row],[NR]]&amp;" - "&amp;Tabela813[[#This Row],[Especificação]]</f>
        <v>1.9.2.2.06.3.4.00 - Restituição de Despesas Primárias de Exercícios Anteriores - Dívida Ativa - Multas e Juros de Mora da Dívida Ativa</v>
      </c>
      <c r="U1305" s="7" t="str">
        <f>Tabela813[[#This Row],[NR]]&amp; " - "&amp;Tabela813[[#This Row],[Especificação]]</f>
        <v>1.9.2.2.06.3.4.00 - Restituição de Despesas Primárias de Exercícios Anteriores - Dívida Ativa - Multas e Juros de Mora da Dívida Ativa</v>
      </c>
    </row>
    <row r="1306" spans="1:21" ht="30">
      <c r="A1306" s="23"/>
      <c r="B1306" s="29"/>
      <c r="C1306" s="20" t="s">
        <v>781</v>
      </c>
      <c r="D1306" s="20" t="s">
        <v>793</v>
      </c>
      <c r="E1306" s="20" t="s">
        <v>790</v>
      </c>
      <c r="F1306" s="20" t="s">
        <v>790</v>
      </c>
      <c r="G1306" s="20" t="s">
        <v>798</v>
      </c>
      <c r="H1306" s="20" t="s">
        <v>782</v>
      </c>
      <c r="I1306" s="20" t="s">
        <v>792</v>
      </c>
      <c r="J1306" s="20" t="s">
        <v>787</v>
      </c>
      <c r="K1306" s="16" t="str">
        <f>IF(Tabela813[[#This Row],[C]]&lt;&gt;"",IF(Tabela813[[#This Row],[RED]]&lt;&gt;"",(Tabela813[[#This Row],[RED]] &amp; "."),"") &amp; CONCATENATE(Tabela813[[#This Row],[C]],".",Tabela813[[#This Row],[O]],".",Tabela813[[#This Row],[E]],".",Tabela813[[#This Row],[D1]],".",Tabela813[[#This Row],[D2]],".",Tabela813[[#This Row],[D3]],".",Tabela813[[#This Row],[T]],".",Tabela813[[#This Row],[D4]]),"")</f>
        <v>1.9.2.2.06.3.5.00</v>
      </c>
      <c r="L1306" s="21" t="s">
        <v>4399</v>
      </c>
      <c r="M1306" s="16" t="str">
        <f t="shared" si="20"/>
        <v>A</v>
      </c>
      <c r="N1306" s="16">
        <f>IF(VALUE(Tabela813[[#This Row],[RED]]) &gt; 0,1,0) + IF(VALUE(J1306)&gt;0,8,IF(VALUE(I1306)&gt;0,7,IF(VALUE(H1306)&gt;0,6,IF(VALUE(G1306)&gt;0,5,IF(VALUE(F1306)&gt;0,4,IF(VALUE(E1306)&gt;0,3,IF(VALUE(D1306)&gt;0,2,1)))))))</f>
        <v>7</v>
      </c>
      <c r="O1306" s="20" t="s">
        <v>50</v>
      </c>
      <c r="P1306" s="1" t="s">
        <v>2792</v>
      </c>
      <c r="Q1306" s="1"/>
      <c r="R1306" s="16"/>
      <c r="T1306" s="7" t="str">
        <f>Tabela813[[#This Row],[NR]]&amp;" - "&amp;Tabela813[[#This Row],[Especificação]]</f>
        <v>1.9.2.2.06.3.5.00 - Restituição de Despesas Primárias de Exercícios Anteriores - Multas</v>
      </c>
      <c r="U1306" s="7" t="str">
        <f>Tabela813[[#This Row],[NR]]&amp; " - "&amp;Tabela813[[#This Row],[Especificação]]</f>
        <v>1.9.2.2.06.3.5.00 - Restituição de Despesas Primárias de Exercícios Anteriores - Multas</v>
      </c>
    </row>
    <row r="1307" spans="1:21" ht="30">
      <c r="A1307" s="23"/>
      <c r="B1307" s="29"/>
      <c r="C1307" s="20" t="s">
        <v>781</v>
      </c>
      <c r="D1307" s="20" t="s">
        <v>793</v>
      </c>
      <c r="E1307" s="20" t="s">
        <v>790</v>
      </c>
      <c r="F1307" s="20" t="s">
        <v>790</v>
      </c>
      <c r="G1307" s="20" t="s">
        <v>798</v>
      </c>
      <c r="H1307" s="20" t="s">
        <v>782</v>
      </c>
      <c r="I1307" s="20" t="s">
        <v>786</v>
      </c>
      <c r="J1307" s="20" t="s">
        <v>787</v>
      </c>
      <c r="K1307" s="16" t="str">
        <f>IF(Tabela813[[#This Row],[C]]&lt;&gt;"",IF(Tabela813[[#This Row],[RED]]&lt;&gt;"",(Tabela813[[#This Row],[RED]] &amp; "."),"") &amp; CONCATENATE(Tabela813[[#This Row],[C]],".",Tabela813[[#This Row],[O]],".",Tabela813[[#This Row],[E]],".",Tabela813[[#This Row],[D1]],".",Tabela813[[#This Row],[D2]],".",Tabela813[[#This Row],[D3]],".",Tabela813[[#This Row],[T]],".",Tabela813[[#This Row],[D4]]),"")</f>
        <v>1.9.2.2.06.3.6.00</v>
      </c>
      <c r="L1307" s="21" t="s">
        <v>4400</v>
      </c>
      <c r="M1307" s="16" t="str">
        <f t="shared" si="20"/>
        <v>A</v>
      </c>
      <c r="N1307" s="16">
        <f>IF(VALUE(Tabela813[[#This Row],[RED]]) &gt; 0,1,0) + IF(VALUE(J1307)&gt;0,8,IF(VALUE(I1307)&gt;0,7,IF(VALUE(H1307)&gt;0,6,IF(VALUE(G1307)&gt;0,5,IF(VALUE(F1307)&gt;0,4,IF(VALUE(E1307)&gt;0,3,IF(VALUE(D1307)&gt;0,2,1)))))))</f>
        <v>7</v>
      </c>
      <c r="O1307" s="20" t="s">
        <v>50</v>
      </c>
      <c r="P1307" s="1" t="s">
        <v>2792</v>
      </c>
      <c r="Q1307" s="1"/>
      <c r="R1307" s="16"/>
      <c r="T1307" s="7" t="str">
        <f>Tabela813[[#This Row],[NR]]&amp;" - "&amp;Tabela813[[#This Row],[Especificação]]</f>
        <v>1.9.2.2.06.3.6.00 - Restituição de Despesas Primárias de Exercícios Anteriores - Juros de Mora</v>
      </c>
      <c r="U1307" s="7" t="str">
        <f>Tabela813[[#This Row],[NR]]&amp; " - "&amp;Tabela813[[#This Row],[Especificação]]</f>
        <v>1.9.2.2.06.3.6.00 - Restituição de Despesas Primárias de Exercícios Anteriores - Juros de Mora</v>
      </c>
    </row>
    <row r="1308" spans="1:21" ht="30">
      <c r="A1308" s="23"/>
      <c r="B1308" s="29"/>
      <c r="C1308" s="20" t="s">
        <v>781</v>
      </c>
      <c r="D1308" s="20" t="s">
        <v>793</v>
      </c>
      <c r="E1308" s="20" t="s">
        <v>790</v>
      </c>
      <c r="F1308" s="20" t="s">
        <v>790</v>
      </c>
      <c r="G1308" s="20" t="s">
        <v>798</v>
      </c>
      <c r="H1308" s="20" t="s">
        <v>782</v>
      </c>
      <c r="I1308" s="20" t="s">
        <v>788</v>
      </c>
      <c r="J1308" s="20" t="s">
        <v>787</v>
      </c>
      <c r="K1308" s="16" t="str">
        <f>IF(Tabela813[[#This Row],[C]]&lt;&gt;"",IF(Tabela813[[#This Row],[RED]]&lt;&gt;"",(Tabela813[[#This Row],[RED]] &amp; "."),"") &amp; CONCATENATE(Tabela813[[#This Row],[C]],".",Tabela813[[#This Row],[O]],".",Tabela813[[#This Row],[E]],".",Tabela813[[#This Row],[D1]],".",Tabela813[[#This Row],[D2]],".",Tabela813[[#This Row],[D3]],".",Tabela813[[#This Row],[T]],".",Tabela813[[#This Row],[D4]]),"")</f>
        <v>1.9.2.2.06.3.7.00</v>
      </c>
      <c r="L1308" s="1" t="s">
        <v>4401</v>
      </c>
      <c r="M1308" s="16" t="str">
        <f t="shared" si="20"/>
        <v>A</v>
      </c>
      <c r="N1308" s="16">
        <f>IF(VALUE(Tabela813[[#This Row],[RED]]) &gt; 0,1,0) + IF(VALUE(J1308)&gt;0,8,IF(VALUE(I1308)&gt;0,7,IF(VALUE(H1308)&gt;0,6,IF(VALUE(G1308)&gt;0,5,IF(VALUE(F1308)&gt;0,4,IF(VALUE(E1308)&gt;0,3,IF(VALUE(D1308)&gt;0,2,1)))))))</f>
        <v>7</v>
      </c>
      <c r="O1308" s="20" t="s">
        <v>50</v>
      </c>
      <c r="P1308" s="1" t="s">
        <v>2792</v>
      </c>
      <c r="Q1308" s="1"/>
      <c r="R1308" s="16"/>
      <c r="T1308" s="7" t="str">
        <f>Tabela813[[#This Row],[NR]]&amp;" - "&amp;Tabela813[[#This Row],[Especificação]]</f>
        <v>1.9.2.2.06.3.7.00 - Restituição de Despesas Primárias de Exercícios Anteriores - Dívida Ativa - Multas da Dívida Ativa</v>
      </c>
      <c r="U1308" s="7" t="str">
        <f>Tabela813[[#This Row],[NR]]&amp; " - "&amp;Tabela813[[#This Row],[Especificação]]</f>
        <v>1.9.2.2.06.3.7.00 - Restituição de Despesas Primárias de Exercícios Anteriores - Dívida Ativa - Multas da Dívida Ativa</v>
      </c>
    </row>
    <row r="1309" spans="1:21" ht="30">
      <c r="A1309" s="23"/>
      <c r="B1309" s="29"/>
      <c r="C1309" s="20" t="s">
        <v>781</v>
      </c>
      <c r="D1309" s="20" t="s">
        <v>793</v>
      </c>
      <c r="E1309" s="20" t="s">
        <v>790</v>
      </c>
      <c r="F1309" s="20" t="s">
        <v>790</v>
      </c>
      <c r="G1309" s="20" t="s">
        <v>798</v>
      </c>
      <c r="H1309" s="20" t="s">
        <v>782</v>
      </c>
      <c r="I1309" s="20" t="s">
        <v>789</v>
      </c>
      <c r="J1309" s="20" t="s">
        <v>787</v>
      </c>
      <c r="K1309" s="16" t="str">
        <f>IF(Tabela813[[#This Row],[C]]&lt;&gt;"",IF(Tabela813[[#This Row],[RED]]&lt;&gt;"",(Tabela813[[#This Row],[RED]] &amp; "."),"") &amp; CONCATENATE(Tabela813[[#This Row],[C]],".",Tabela813[[#This Row],[O]],".",Tabela813[[#This Row],[E]],".",Tabela813[[#This Row],[D1]],".",Tabela813[[#This Row],[D2]],".",Tabela813[[#This Row],[D3]],".",Tabela813[[#This Row],[T]],".",Tabela813[[#This Row],[D4]]),"")</f>
        <v>1.9.2.2.06.3.8.00</v>
      </c>
      <c r="L1309" s="1" t="s">
        <v>4402</v>
      </c>
      <c r="M1309" s="16" t="str">
        <f t="shared" si="20"/>
        <v>A</v>
      </c>
      <c r="N1309" s="16">
        <f>IF(VALUE(Tabela813[[#This Row],[RED]]) &gt; 0,1,0) + IF(VALUE(J1309)&gt;0,8,IF(VALUE(I1309)&gt;0,7,IF(VALUE(H1309)&gt;0,6,IF(VALUE(G1309)&gt;0,5,IF(VALUE(F1309)&gt;0,4,IF(VALUE(E1309)&gt;0,3,IF(VALUE(D1309)&gt;0,2,1)))))))</f>
        <v>7</v>
      </c>
      <c r="O1309" s="20" t="s">
        <v>50</v>
      </c>
      <c r="P1309" s="1" t="s">
        <v>2792</v>
      </c>
      <c r="Q1309" s="1"/>
      <c r="R1309" s="16"/>
      <c r="T1309" s="7" t="str">
        <f>Tabela813[[#This Row],[NR]]&amp;" - "&amp;Tabela813[[#This Row],[Especificação]]</f>
        <v>1.9.2.2.06.3.8.00 - Restituição de Despesas Primárias de Exercícios Anteriores - Juros de Mora da Dívida Ativa</v>
      </c>
      <c r="U1309" s="7" t="str">
        <f>Tabela813[[#This Row],[NR]]&amp; " - "&amp;Tabela813[[#This Row],[Especificação]]</f>
        <v>1.9.2.2.06.3.8.00 - Restituição de Despesas Primárias de Exercícios Anteriores - Juros de Mora da Dívida Ativa</v>
      </c>
    </row>
    <row r="1310" spans="1:21" ht="30">
      <c r="A1310" s="23"/>
      <c r="B1310" s="28"/>
      <c r="C1310" s="20" t="s">
        <v>781</v>
      </c>
      <c r="D1310" s="20" t="s">
        <v>793</v>
      </c>
      <c r="E1310" s="20" t="s">
        <v>790</v>
      </c>
      <c r="F1310" s="20" t="s">
        <v>790</v>
      </c>
      <c r="G1310" s="20" t="s">
        <v>798</v>
      </c>
      <c r="H1310" s="20" t="s">
        <v>791</v>
      </c>
      <c r="I1310" s="20" t="s">
        <v>784</v>
      </c>
      <c r="J1310" s="20" t="s">
        <v>787</v>
      </c>
      <c r="K1310" s="16" t="str">
        <f>IF(Tabela813[[#This Row],[C]]&lt;&gt;"",IF(Tabela813[[#This Row],[RED]]&lt;&gt;"",(Tabela813[[#This Row],[RED]] &amp; "."),"") &amp; CONCATENATE(Tabela813[[#This Row],[C]],".",Tabela813[[#This Row],[O]],".",Tabela813[[#This Row],[E]],".",Tabela813[[#This Row],[D1]],".",Tabela813[[#This Row],[D2]],".",Tabela813[[#This Row],[D3]],".",Tabela813[[#This Row],[T]],".",Tabela813[[#This Row],[D4]]),"")</f>
        <v>1.9.2.2.06.4.0.00</v>
      </c>
      <c r="L1310" s="1" t="s">
        <v>2795</v>
      </c>
      <c r="M1310" s="16" t="str">
        <f t="shared" si="20"/>
        <v>S</v>
      </c>
      <c r="N1310" s="16">
        <f>IF(VALUE(Tabela813[[#This Row],[RED]]) &gt; 0,1,0) + IF(VALUE(J1310)&gt;0,8,IF(VALUE(I1310)&gt;0,7,IF(VALUE(H1310)&gt;0,6,IF(VALUE(G1310)&gt;0,5,IF(VALUE(F1310)&gt;0,4,IF(VALUE(E1310)&gt;0,3,IF(VALUE(D1310)&gt;0,2,1)))))))</f>
        <v>6</v>
      </c>
      <c r="O1310" s="20" t="s">
        <v>50</v>
      </c>
      <c r="P1310" s="1" t="s">
        <v>2796</v>
      </c>
      <c r="Q1310" s="1" t="s">
        <v>2794</v>
      </c>
      <c r="R1310" s="16"/>
      <c r="T1310" s="7" t="str">
        <f>Tabela813[[#This Row],[NR]]&amp;" - "&amp;Tabela813[[#This Row],[Especificação]]</f>
        <v>1.9.2.2.06.4.0.00 - Restituição de Despesas Financeiras de Exercícios Anteriores</v>
      </c>
      <c r="U1310" s="7" t="str">
        <f>Tabela813[[#This Row],[NR]]&amp; " - "&amp;Tabela813[[#This Row],[Especificação]]</f>
        <v>1.9.2.2.06.4.0.00 - Restituição de Despesas Financeiras de Exercícios Anteriores</v>
      </c>
    </row>
    <row r="1311" spans="1:21" ht="30">
      <c r="B1311" s="29"/>
      <c r="C1311" s="20" t="s">
        <v>781</v>
      </c>
      <c r="D1311" s="20" t="s">
        <v>793</v>
      </c>
      <c r="E1311" s="20" t="s">
        <v>790</v>
      </c>
      <c r="F1311" s="20" t="s">
        <v>790</v>
      </c>
      <c r="G1311" s="20" t="s">
        <v>798</v>
      </c>
      <c r="H1311" s="20" t="s">
        <v>791</v>
      </c>
      <c r="I1311" s="20" t="s">
        <v>781</v>
      </c>
      <c r="J1311" s="20" t="s">
        <v>787</v>
      </c>
      <c r="K1311" s="16" t="str">
        <f>IF(Tabela813[[#This Row],[C]]&lt;&gt;"",IF(Tabela813[[#This Row],[RED]]&lt;&gt;"",(Tabela813[[#This Row],[RED]] &amp; "."),"") &amp; CONCATENATE(Tabela813[[#This Row],[C]],".",Tabela813[[#This Row],[O]],".",Tabela813[[#This Row],[E]],".",Tabela813[[#This Row],[D1]],".",Tabela813[[#This Row],[D2]],".",Tabela813[[#This Row],[D3]],".",Tabela813[[#This Row],[T]],".",Tabela813[[#This Row],[D4]]),"")</f>
        <v>1.9.2.2.06.4.1.00</v>
      </c>
      <c r="L1311" s="1" t="s">
        <v>4403</v>
      </c>
      <c r="M1311" s="16" t="str">
        <f t="shared" si="20"/>
        <v>A</v>
      </c>
      <c r="N1311" s="16">
        <f>IF(VALUE(Tabela813[[#This Row],[RED]]) &gt; 0,1,0) + IF(VALUE(J1311)&gt;0,8,IF(VALUE(I1311)&gt;0,7,IF(VALUE(H1311)&gt;0,6,IF(VALUE(G1311)&gt;0,5,IF(VALUE(F1311)&gt;0,4,IF(VALUE(E1311)&gt;0,3,IF(VALUE(D1311)&gt;0,2,1)))))))</f>
        <v>7</v>
      </c>
      <c r="O1311" s="20" t="s">
        <v>50</v>
      </c>
      <c r="P1311" s="1" t="s">
        <v>2796</v>
      </c>
      <c r="Q1311" s="1"/>
      <c r="R1311" s="16"/>
      <c r="T1311" s="7" t="str">
        <f>Tabela813[[#This Row],[NR]]&amp;" - "&amp;Tabela813[[#This Row],[Especificação]]</f>
        <v>1.9.2.2.06.4.1.00 - Restituição de Despesas Financeiras de Exercícios Anteriores - Principal</v>
      </c>
      <c r="U1311" s="7" t="str">
        <f>Tabela813[[#This Row],[NR]]&amp; " - "&amp;Tabela813[[#This Row],[Especificação]]</f>
        <v>1.9.2.2.06.4.1.00 - Restituição de Despesas Financeiras de Exercícios Anteriores - Principal</v>
      </c>
    </row>
    <row r="1312" spans="1:21" ht="30">
      <c r="B1312" s="29"/>
      <c r="C1312" s="20" t="s">
        <v>781</v>
      </c>
      <c r="D1312" s="20" t="s">
        <v>793</v>
      </c>
      <c r="E1312" s="20" t="s">
        <v>790</v>
      </c>
      <c r="F1312" s="20" t="s">
        <v>790</v>
      </c>
      <c r="G1312" s="20" t="s">
        <v>798</v>
      </c>
      <c r="H1312" s="20" t="s">
        <v>791</v>
      </c>
      <c r="I1312" s="20" t="s">
        <v>790</v>
      </c>
      <c r="J1312" s="20" t="s">
        <v>787</v>
      </c>
      <c r="K1312" s="16" t="str">
        <f>IF(Tabela813[[#This Row],[C]]&lt;&gt;"",IF(Tabela813[[#This Row],[RED]]&lt;&gt;"",(Tabela813[[#This Row],[RED]] &amp; "."),"") &amp; CONCATENATE(Tabela813[[#This Row],[C]],".",Tabela813[[#This Row],[O]],".",Tabela813[[#This Row],[E]],".",Tabela813[[#This Row],[D1]],".",Tabela813[[#This Row],[D2]],".",Tabela813[[#This Row],[D3]],".",Tabela813[[#This Row],[T]],".",Tabela813[[#This Row],[D4]]),"")</f>
        <v>1.9.2.2.06.4.2.00</v>
      </c>
      <c r="L1312" s="1" t="s">
        <v>4404</v>
      </c>
      <c r="M1312" s="16" t="str">
        <f t="shared" si="20"/>
        <v>A</v>
      </c>
      <c r="N1312" s="16">
        <f>IF(VALUE(Tabela813[[#This Row],[RED]]) &gt; 0,1,0) + IF(VALUE(J1312)&gt;0,8,IF(VALUE(I1312)&gt;0,7,IF(VALUE(H1312)&gt;0,6,IF(VALUE(G1312)&gt;0,5,IF(VALUE(F1312)&gt;0,4,IF(VALUE(E1312)&gt;0,3,IF(VALUE(D1312)&gt;0,2,1)))))))</f>
        <v>7</v>
      </c>
      <c r="O1312" s="20" t="s">
        <v>50</v>
      </c>
      <c r="P1312" s="1" t="s">
        <v>2796</v>
      </c>
      <c r="Q1312" s="1"/>
      <c r="R1312" s="16"/>
      <c r="T1312" s="7" t="str">
        <f>Tabela813[[#This Row],[NR]]&amp;" - "&amp;Tabela813[[#This Row],[Especificação]]</f>
        <v>1.9.2.2.06.4.2.00 - Restituição de Despesas Financeiras de Exercícios Anteriores - Multas e Juros de Mora</v>
      </c>
      <c r="U1312" s="7" t="str">
        <f>Tabela813[[#This Row],[NR]]&amp; " - "&amp;Tabela813[[#This Row],[Especificação]]</f>
        <v>1.9.2.2.06.4.2.00 - Restituição de Despesas Financeiras de Exercícios Anteriores - Multas e Juros de Mora</v>
      </c>
    </row>
    <row r="1313" spans="1:21" ht="30">
      <c r="A1313" s="23"/>
      <c r="B1313" s="29"/>
      <c r="C1313" s="20" t="s">
        <v>781</v>
      </c>
      <c r="D1313" s="20" t="s">
        <v>793</v>
      </c>
      <c r="E1313" s="20" t="s">
        <v>790</v>
      </c>
      <c r="F1313" s="20" t="s">
        <v>790</v>
      </c>
      <c r="G1313" s="20" t="s">
        <v>798</v>
      </c>
      <c r="H1313" s="20" t="s">
        <v>791</v>
      </c>
      <c r="I1313" s="20" t="s">
        <v>782</v>
      </c>
      <c r="J1313" s="20" t="s">
        <v>787</v>
      </c>
      <c r="K1313" s="16" t="str">
        <f>IF(Tabela813[[#This Row],[C]]&lt;&gt;"",IF(Tabela813[[#This Row],[RED]]&lt;&gt;"",(Tabela813[[#This Row],[RED]] &amp; "."),"") &amp; CONCATENATE(Tabela813[[#This Row],[C]],".",Tabela813[[#This Row],[O]],".",Tabela813[[#This Row],[E]],".",Tabela813[[#This Row],[D1]],".",Tabela813[[#This Row],[D2]],".",Tabela813[[#This Row],[D3]],".",Tabela813[[#This Row],[T]],".",Tabela813[[#This Row],[D4]]),"")</f>
        <v>1.9.2.2.06.4.3.00</v>
      </c>
      <c r="L1313" s="21" t="s">
        <v>4405</v>
      </c>
      <c r="M1313" s="16" t="str">
        <f t="shared" si="20"/>
        <v>A</v>
      </c>
      <c r="N1313" s="16">
        <f>IF(VALUE(Tabela813[[#This Row],[RED]]) &gt; 0,1,0) + IF(VALUE(J1313)&gt;0,8,IF(VALUE(I1313)&gt;0,7,IF(VALUE(H1313)&gt;0,6,IF(VALUE(G1313)&gt;0,5,IF(VALUE(F1313)&gt;0,4,IF(VALUE(E1313)&gt;0,3,IF(VALUE(D1313)&gt;0,2,1)))))))</f>
        <v>7</v>
      </c>
      <c r="O1313" s="20" t="s">
        <v>50</v>
      </c>
      <c r="P1313" s="1" t="s">
        <v>2796</v>
      </c>
      <c r="Q1313" s="1"/>
      <c r="R1313" s="16"/>
      <c r="T1313" s="7" t="str">
        <f>Tabela813[[#This Row],[NR]]&amp;" - "&amp;Tabela813[[#This Row],[Especificação]]</f>
        <v>1.9.2.2.06.4.3.00 - Restituição de Despesas Financeiras de Exercícios Anteriores - Dívida Ativa</v>
      </c>
      <c r="U1313" s="7" t="str">
        <f>Tabela813[[#This Row],[NR]]&amp; " - "&amp;Tabela813[[#This Row],[Especificação]]</f>
        <v>1.9.2.2.06.4.3.00 - Restituição de Despesas Financeiras de Exercícios Anteriores - Dívida Ativa</v>
      </c>
    </row>
    <row r="1314" spans="1:21" ht="30">
      <c r="A1314" s="23"/>
      <c r="B1314" s="29"/>
      <c r="C1314" s="20" t="s">
        <v>781</v>
      </c>
      <c r="D1314" s="20" t="s">
        <v>793</v>
      </c>
      <c r="E1314" s="20" t="s">
        <v>790</v>
      </c>
      <c r="F1314" s="20" t="s">
        <v>790</v>
      </c>
      <c r="G1314" s="20" t="s">
        <v>798</v>
      </c>
      <c r="H1314" s="20" t="s">
        <v>791</v>
      </c>
      <c r="I1314" s="20" t="s">
        <v>791</v>
      </c>
      <c r="J1314" s="20" t="s">
        <v>787</v>
      </c>
      <c r="K1314" s="16" t="str">
        <f>IF(Tabela813[[#This Row],[C]]&lt;&gt;"",IF(Tabela813[[#This Row],[RED]]&lt;&gt;"",(Tabela813[[#This Row],[RED]] &amp; "."),"") &amp; CONCATENATE(Tabela813[[#This Row],[C]],".",Tabela813[[#This Row],[O]],".",Tabela813[[#This Row],[E]],".",Tabela813[[#This Row],[D1]],".",Tabela813[[#This Row],[D2]],".",Tabela813[[#This Row],[D3]],".",Tabela813[[#This Row],[T]],".",Tabela813[[#This Row],[D4]]),"")</f>
        <v>1.9.2.2.06.4.4.00</v>
      </c>
      <c r="L1314" s="21" t="s">
        <v>4406</v>
      </c>
      <c r="M1314" s="16" t="str">
        <f t="shared" si="20"/>
        <v>A</v>
      </c>
      <c r="N1314" s="16">
        <f>IF(VALUE(Tabela813[[#This Row],[RED]]) &gt; 0,1,0) + IF(VALUE(J1314)&gt;0,8,IF(VALUE(I1314)&gt;0,7,IF(VALUE(H1314)&gt;0,6,IF(VALUE(G1314)&gt;0,5,IF(VALUE(F1314)&gt;0,4,IF(VALUE(E1314)&gt;0,3,IF(VALUE(D1314)&gt;0,2,1)))))))</f>
        <v>7</v>
      </c>
      <c r="O1314" s="20" t="s">
        <v>50</v>
      </c>
      <c r="P1314" s="1" t="s">
        <v>2796</v>
      </c>
      <c r="Q1314" s="1"/>
      <c r="R1314" s="16"/>
      <c r="T1314" s="7" t="str">
        <f>Tabela813[[#This Row],[NR]]&amp;" - "&amp;Tabela813[[#This Row],[Especificação]]</f>
        <v>1.9.2.2.06.4.4.00 - Restituição de Despesas Financeiras de Exercícios Anteriores - Dívida Ativa - Multas e Juros de Mora da Dívida Ativa</v>
      </c>
      <c r="U1314" s="7" t="str">
        <f>Tabela813[[#This Row],[NR]]&amp; " - "&amp;Tabela813[[#This Row],[Especificação]]</f>
        <v>1.9.2.2.06.4.4.00 - Restituição de Despesas Financeiras de Exercícios Anteriores - Dívida Ativa - Multas e Juros de Mora da Dívida Ativa</v>
      </c>
    </row>
    <row r="1315" spans="1:21" ht="30">
      <c r="A1315" s="7"/>
      <c r="B1315" s="29"/>
      <c r="C1315" s="20" t="s">
        <v>781</v>
      </c>
      <c r="D1315" s="20" t="s">
        <v>793</v>
      </c>
      <c r="E1315" s="20" t="s">
        <v>790</v>
      </c>
      <c r="F1315" s="20" t="s">
        <v>790</v>
      </c>
      <c r="G1315" s="20" t="s">
        <v>798</v>
      </c>
      <c r="H1315" s="20" t="s">
        <v>791</v>
      </c>
      <c r="I1315" s="20" t="s">
        <v>792</v>
      </c>
      <c r="J1315" s="20" t="s">
        <v>787</v>
      </c>
      <c r="K1315" s="16" t="str">
        <f>IF(Tabela813[[#This Row],[C]]&lt;&gt;"",IF(Tabela813[[#This Row],[RED]]&lt;&gt;"",(Tabela813[[#This Row],[RED]] &amp; "."),"") &amp; CONCATENATE(Tabela813[[#This Row],[C]],".",Tabela813[[#This Row],[O]],".",Tabela813[[#This Row],[E]],".",Tabela813[[#This Row],[D1]],".",Tabela813[[#This Row],[D2]],".",Tabela813[[#This Row],[D3]],".",Tabela813[[#This Row],[T]],".",Tabela813[[#This Row],[D4]]),"")</f>
        <v>1.9.2.2.06.4.5.00</v>
      </c>
      <c r="L1315" s="21" t="s">
        <v>4407</v>
      </c>
      <c r="M1315" s="16" t="str">
        <f t="shared" si="20"/>
        <v>A</v>
      </c>
      <c r="N1315" s="16">
        <f>IF(VALUE(Tabela813[[#This Row],[RED]]) &gt; 0,1,0) + IF(VALUE(J1315)&gt;0,8,IF(VALUE(I1315)&gt;0,7,IF(VALUE(H1315)&gt;0,6,IF(VALUE(G1315)&gt;0,5,IF(VALUE(F1315)&gt;0,4,IF(VALUE(E1315)&gt;0,3,IF(VALUE(D1315)&gt;0,2,1)))))))</f>
        <v>7</v>
      </c>
      <c r="O1315" s="20" t="s">
        <v>50</v>
      </c>
      <c r="P1315" s="1" t="s">
        <v>2796</v>
      </c>
      <c r="Q1315" s="1"/>
      <c r="R1315" s="16"/>
      <c r="T1315" s="7" t="str">
        <f>Tabela813[[#This Row],[NR]]&amp;" - "&amp;Tabela813[[#This Row],[Especificação]]</f>
        <v>1.9.2.2.06.4.5.00 - Restituição de Despesas Financeiras de Exercícios Anteriores - Multas</v>
      </c>
      <c r="U1315" s="7" t="str">
        <f>Tabela813[[#This Row],[NR]]&amp; " - "&amp;Tabela813[[#This Row],[Especificação]]</f>
        <v>1.9.2.2.06.4.5.00 - Restituição de Despesas Financeiras de Exercícios Anteriores - Multas</v>
      </c>
    </row>
    <row r="1316" spans="1:21" ht="30">
      <c r="A1316" s="23"/>
      <c r="B1316" s="29"/>
      <c r="C1316" s="20" t="s">
        <v>781</v>
      </c>
      <c r="D1316" s="20" t="s">
        <v>793</v>
      </c>
      <c r="E1316" s="20" t="s">
        <v>790</v>
      </c>
      <c r="F1316" s="20" t="s">
        <v>790</v>
      </c>
      <c r="G1316" s="20" t="s">
        <v>798</v>
      </c>
      <c r="H1316" s="20" t="s">
        <v>791</v>
      </c>
      <c r="I1316" s="20" t="s">
        <v>786</v>
      </c>
      <c r="J1316" s="20" t="s">
        <v>787</v>
      </c>
      <c r="K1316" s="16" t="str">
        <f>IF(Tabela813[[#This Row],[C]]&lt;&gt;"",IF(Tabela813[[#This Row],[RED]]&lt;&gt;"",(Tabela813[[#This Row],[RED]] &amp; "."),"") &amp; CONCATENATE(Tabela813[[#This Row],[C]],".",Tabela813[[#This Row],[O]],".",Tabela813[[#This Row],[E]],".",Tabela813[[#This Row],[D1]],".",Tabela813[[#This Row],[D2]],".",Tabela813[[#This Row],[D3]],".",Tabela813[[#This Row],[T]],".",Tabela813[[#This Row],[D4]]),"")</f>
        <v>1.9.2.2.06.4.6.00</v>
      </c>
      <c r="L1316" s="1" t="s">
        <v>4408</v>
      </c>
      <c r="M1316" s="16" t="str">
        <f t="shared" si="20"/>
        <v>A</v>
      </c>
      <c r="N1316" s="16">
        <f>IF(VALUE(Tabela813[[#This Row],[RED]]) &gt; 0,1,0) + IF(VALUE(J1316)&gt;0,8,IF(VALUE(I1316)&gt;0,7,IF(VALUE(H1316)&gt;0,6,IF(VALUE(G1316)&gt;0,5,IF(VALUE(F1316)&gt;0,4,IF(VALUE(E1316)&gt;0,3,IF(VALUE(D1316)&gt;0,2,1)))))))</f>
        <v>7</v>
      </c>
      <c r="O1316" s="20" t="s">
        <v>50</v>
      </c>
      <c r="P1316" s="1" t="s">
        <v>2796</v>
      </c>
      <c r="Q1316" s="1"/>
      <c r="R1316" s="16"/>
      <c r="T1316" s="7" t="str">
        <f>Tabela813[[#This Row],[NR]]&amp;" - "&amp;Tabela813[[#This Row],[Especificação]]</f>
        <v>1.9.2.2.06.4.6.00 - Restituição de Despesas Financeiras de Exercícios Anteriores - Juros de Mora</v>
      </c>
      <c r="U1316" s="7" t="str">
        <f>Tabela813[[#This Row],[NR]]&amp; " - "&amp;Tabela813[[#This Row],[Especificação]]</f>
        <v>1.9.2.2.06.4.6.00 - Restituição de Despesas Financeiras de Exercícios Anteriores - Juros de Mora</v>
      </c>
    </row>
    <row r="1317" spans="1:21" ht="30">
      <c r="A1317" s="23"/>
      <c r="B1317" s="29"/>
      <c r="C1317" s="20" t="s">
        <v>781</v>
      </c>
      <c r="D1317" s="20" t="s">
        <v>793</v>
      </c>
      <c r="E1317" s="20" t="s">
        <v>790</v>
      </c>
      <c r="F1317" s="20" t="s">
        <v>790</v>
      </c>
      <c r="G1317" s="20" t="s">
        <v>798</v>
      </c>
      <c r="H1317" s="20" t="s">
        <v>791</v>
      </c>
      <c r="I1317" s="20" t="s">
        <v>788</v>
      </c>
      <c r="J1317" s="20" t="s">
        <v>787</v>
      </c>
      <c r="K1317" s="16" t="str">
        <f>IF(Tabela813[[#This Row],[C]]&lt;&gt;"",IF(Tabela813[[#This Row],[RED]]&lt;&gt;"",(Tabela813[[#This Row],[RED]] &amp; "."),"") &amp; CONCATENATE(Tabela813[[#This Row],[C]],".",Tabela813[[#This Row],[O]],".",Tabela813[[#This Row],[E]],".",Tabela813[[#This Row],[D1]],".",Tabela813[[#This Row],[D2]],".",Tabela813[[#This Row],[D3]],".",Tabela813[[#This Row],[T]],".",Tabela813[[#This Row],[D4]]),"")</f>
        <v>1.9.2.2.06.4.7.00</v>
      </c>
      <c r="L1317" s="1" t="s">
        <v>4409</v>
      </c>
      <c r="M1317" s="16" t="str">
        <f t="shared" si="20"/>
        <v>A</v>
      </c>
      <c r="N1317" s="16">
        <f>IF(VALUE(Tabela813[[#This Row],[RED]]) &gt; 0,1,0) + IF(VALUE(J1317)&gt;0,8,IF(VALUE(I1317)&gt;0,7,IF(VALUE(H1317)&gt;0,6,IF(VALUE(G1317)&gt;0,5,IF(VALUE(F1317)&gt;0,4,IF(VALUE(E1317)&gt;0,3,IF(VALUE(D1317)&gt;0,2,1)))))))</f>
        <v>7</v>
      </c>
      <c r="O1317" s="20" t="s">
        <v>50</v>
      </c>
      <c r="P1317" s="1" t="s">
        <v>2796</v>
      </c>
      <c r="Q1317" s="1"/>
      <c r="R1317" s="16"/>
      <c r="T1317" s="7" t="str">
        <f>Tabela813[[#This Row],[NR]]&amp;" - "&amp;Tabela813[[#This Row],[Especificação]]</f>
        <v>1.9.2.2.06.4.7.00 - Restituição de Despesas Financeiras de Exercícios Anteriores - Multas da Dívida Ativa</v>
      </c>
      <c r="U1317" s="7" t="str">
        <f>Tabela813[[#This Row],[NR]]&amp; " - "&amp;Tabela813[[#This Row],[Especificação]]</f>
        <v>1.9.2.2.06.4.7.00 - Restituição de Despesas Financeiras de Exercícios Anteriores - Multas da Dívida Ativa</v>
      </c>
    </row>
    <row r="1318" spans="1:21" ht="30">
      <c r="A1318" s="23"/>
      <c r="B1318" s="29"/>
      <c r="C1318" s="20" t="s">
        <v>781</v>
      </c>
      <c r="D1318" s="20" t="s">
        <v>793</v>
      </c>
      <c r="E1318" s="20" t="s">
        <v>790</v>
      </c>
      <c r="F1318" s="20" t="s">
        <v>790</v>
      </c>
      <c r="G1318" s="20" t="s">
        <v>798</v>
      </c>
      <c r="H1318" s="20" t="s">
        <v>791</v>
      </c>
      <c r="I1318" s="20" t="s">
        <v>789</v>
      </c>
      <c r="J1318" s="20" t="s">
        <v>787</v>
      </c>
      <c r="K1318" s="16" t="str">
        <f>IF(Tabela813[[#This Row],[C]]&lt;&gt;"",IF(Tabela813[[#This Row],[RED]]&lt;&gt;"",(Tabela813[[#This Row],[RED]] &amp; "."),"") &amp; CONCATENATE(Tabela813[[#This Row],[C]],".",Tabela813[[#This Row],[O]],".",Tabela813[[#This Row],[E]],".",Tabela813[[#This Row],[D1]],".",Tabela813[[#This Row],[D2]],".",Tabela813[[#This Row],[D3]],".",Tabela813[[#This Row],[T]],".",Tabela813[[#This Row],[D4]]),"")</f>
        <v>1.9.2.2.06.4.8.00</v>
      </c>
      <c r="L1318" s="1" t="s">
        <v>4410</v>
      </c>
      <c r="M1318" s="16" t="str">
        <f t="shared" si="20"/>
        <v>A</v>
      </c>
      <c r="N1318" s="16">
        <f>IF(VALUE(Tabela813[[#This Row],[RED]]) &gt; 0,1,0) + IF(VALUE(J1318)&gt;0,8,IF(VALUE(I1318)&gt;0,7,IF(VALUE(H1318)&gt;0,6,IF(VALUE(G1318)&gt;0,5,IF(VALUE(F1318)&gt;0,4,IF(VALUE(E1318)&gt;0,3,IF(VALUE(D1318)&gt;0,2,1)))))))</f>
        <v>7</v>
      </c>
      <c r="O1318" s="20" t="s">
        <v>50</v>
      </c>
      <c r="P1318" s="1" t="s">
        <v>2796</v>
      </c>
      <c r="Q1318" s="1"/>
      <c r="R1318" s="16"/>
      <c r="T1318" s="7" t="str">
        <f>Tabela813[[#This Row],[NR]]&amp;" - "&amp;Tabela813[[#This Row],[Especificação]]</f>
        <v>1.9.2.2.06.4.8.00 - Restituição de Despesas Financeiras de Exercícios Anteriores - Juros de Mora da Dívida Ativa</v>
      </c>
      <c r="U1318" s="7" t="str">
        <f>Tabela813[[#This Row],[NR]]&amp; " - "&amp;Tabela813[[#This Row],[Especificação]]</f>
        <v>1.9.2.2.06.4.8.00 - Restituição de Despesas Financeiras de Exercícios Anteriores - Juros de Mora da Dívida Ativa</v>
      </c>
    </row>
    <row r="1319" spans="1:21" ht="45">
      <c r="A1319" s="23"/>
      <c r="B1319" s="29"/>
      <c r="C1319" s="20" t="s">
        <v>781</v>
      </c>
      <c r="D1319" s="20" t="s">
        <v>793</v>
      </c>
      <c r="E1319" s="20" t="s">
        <v>790</v>
      </c>
      <c r="F1319" s="20" t="s">
        <v>790</v>
      </c>
      <c r="G1319" s="20" t="s">
        <v>801</v>
      </c>
      <c r="H1319" s="20" t="s">
        <v>784</v>
      </c>
      <c r="I1319" s="20" t="s">
        <v>784</v>
      </c>
      <c r="J1319" s="20" t="s">
        <v>787</v>
      </c>
      <c r="K1319" s="16" t="str">
        <f>IF(Tabela813[[#This Row],[C]]&lt;&gt;"",IF(Tabela813[[#This Row],[RED]]&lt;&gt;"",(Tabela813[[#This Row],[RED]] &amp; "."),"") &amp; CONCATENATE(Tabela813[[#This Row],[C]],".",Tabela813[[#This Row],[O]],".",Tabela813[[#This Row],[E]],".",Tabela813[[#This Row],[D1]],".",Tabela813[[#This Row],[D2]],".",Tabela813[[#This Row],[D3]],".",Tabela813[[#This Row],[T]],".",Tabela813[[#This Row],[D4]]),"")</f>
        <v>1.9.2.2.09.0.0.00</v>
      </c>
      <c r="L1319" s="1" t="s">
        <v>3282</v>
      </c>
      <c r="M1319" s="16" t="str">
        <f t="shared" si="20"/>
        <v>S</v>
      </c>
      <c r="N1319" s="16">
        <f>IF(VALUE(Tabela813[[#This Row],[RED]]) &gt; 0,1,0) + IF(VALUE(J1319)&gt;0,8,IF(VALUE(I1319)&gt;0,7,IF(VALUE(H1319)&gt;0,6,IF(VALUE(G1319)&gt;0,5,IF(VALUE(F1319)&gt;0,4,IF(VALUE(E1319)&gt;0,3,IF(VALUE(D1319)&gt;0,2,1)))))))</f>
        <v>5</v>
      </c>
      <c r="O1319" s="20" t="s">
        <v>50</v>
      </c>
      <c r="P1319" s="1" t="s">
        <v>537</v>
      </c>
      <c r="Q1319" s="1"/>
      <c r="R1319" s="16" t="s">
        <v>4411</v>
      </c>
      <c r="T1319" s="7" t="str">
        <f>Tabela813[[#This Row],[NR]]&amp;" - "&amp;Tabela813[[#This Row],[Especificação]]</f>
        <v>1.9.2.2.09.0.0.00 - Restituição de Recursos de Fomento e de Subvenções Financeiras</v>
      </c>
      <c r="U1319" s="7" t="str">
        <f>Tabela813[[#This Row],[NR]]&amp; " - "&amp;Tabela813[[#This Row],[Especificação]]</f>
        <v>1.9.2.2.09.0.0.00 - Restituição de Recursos de Fomento e de Subvenções Financeiras</v>
      </c>
    </row>
    <row r="1320" spans="1:21" ht="45">
      <c r="A1320" s="23"/>
      <c r="B1320" s="29"/>
      <c r="C1320" s="20" t="s">
        <v>781</v>
      </c>
      <c r="D1320" s="20" t="s">
        <v>793</v>
      </c>
      <c r="E1320" s="20" t="s">
        <v>790</v>
      </c>
      <c r="F1320" s="20" t="s">
        <v>790</v>
      </c>
      <c r="G1320" s="20" t="s">
        <v>801</v>
      </c>
      <c r="H1320" s="20" t="s">
        <v>784</v>
      </c>
      <c r="I1320" s="20" t="s">
        <v>781</v>
      </c>
      <c r="J1320" s="20" t="s">
        <v>787</v>
      </c>
      <c r="K1320" s="16" t="str">
        <f>IF(Tabela813[[#This Row],[C]]&lt;&gt;"",IF(Tabela813[[#This Row],[RED]]&lt;&gt;"",(Tabela813[[#This Row],[RED]] &amp; "."),"") &amp; CONCATENATE(Tabela813[[#This Row],[C]],".",Tabela813[[#This Row],[O]],".",Tabela813[[#This Row],[E]],".",Tabela813[[#This Row],[D1]],".",Tabela813[[#This Row],[D2]],".",Tabela813[[#This Row],[D3]],".",Tabela813[[#This Row],[T]],".",Tabela813[[#This Row],[D4]]),"")</f>
        <v>1.9.2.2.09.0.1.00</v>
      </c>
      <c r="L1320" s="1" t="s">
        <v>4412</v>
      </c>
      <c r="M1320" s="16" t="str">
        <f t="shared" si="20"/>
        <v>A</v>
      </c>
      <c r="N1320" s="16">
        <f>IF(VALUE(Tabela813[[#This Row],[RED]]) &gt; 0,1,0) + IF(VALUE(J1320)&gt;0,8,IF(VALUE(I1320)&gt;0,7,IF(VALUE(H1320)&gt;0,6,IF(VALUE(G1320)&gt;0,5,IF(VALUE(F1320)&gt;0,4,IF(VALUE(E1320)&gt;0,3,IF(VALUE(D1320)&gt;0,2,1)))))))</f>
        <v>7</v>
      </c>
      <c r="O1320" s="20" t="s">
        <v>50</v>
      </c>
      <c r="P1320" s="1" t="s">
        <v>537</v>
      </c>
      <c r="Q1320" s="1"/>
      <c r="R1320" s="16" t="s">
        <v>4411</v>
      </c>
      <c r="T1320" s="7" t="str">
        <f>Tabela813[[#This Row],[NR]]&amp;" - "&amp;Tabela813[[#This Row],[Especificação]]</f>
        <v>1.9.2.2.09.0.1.00 - Restituição de Recursos de Fomento e de Subvenções Financeiras - Principal</v>
      </c>
      <c r="U1320" s="7" t="str">
        <f>Tabela813[[#This Row],[NR]]&amp; " - "&amp;Tabela813[[#This Row],[Especificação]]</f>
        <v>1.9.2.2.09.0.1.00 - Restituição de Recursos de Fomento e de Subvenções Financeiras - Principal</v>
      </c>
    </row>
    <row r="1321" spans="1:21" ht="60">
      <c r="A1321" s="23"/>
      <c r="B1321" s="29"/>
      <c r="C1321" s="20" t="s">
        <v>781</v>
      </c>
      <c r="D1321" s="20" t="s">
        <v>793</v>
      </c>
      <c r="E1321" s="20" t="s">
        <v>790</v>
      </c>
      <c r="F1321" s="20" t="s">
        <v>790</v>
      </c>
      <c r="G1321" s="20" t="s">
        <v>802</v>
      </c>
      <c r="H1321" s="20" t="s">
        <v>784</v>
      </c>
      <c r="I1321" s="20" t="s">
        <v>784</v>
      </c>
      <c r="J1321" s="20" t="s">
        <v>787</v>
      </c>
      <c r="K1321" s="16" t="str">
        <f>IF(Tabela813[[#This Row],[C]]&lt;&gt;"",IF(Tabela813[[#This Row],[RED]]&lt;&gt;"",(Tabela813[[#This Row],[RED]] &amp; "."),"") &amp; CONCATENATE(Tabela813[[#This Row],[C]],".",Tabela813[[#This Row],[O]],".",Tabela813[[#This Row],[E]],".",Tabela813[[#This Row],[D1]],".",Tabela813[[#This Row],[D2]],".",Tabela813[[#This Row],[D3]],".",Tabela813[[#This Row],[T]],".",Tabela813[[#This Row],[D4]]),"")</f>
        <v>1.9.2.2.10.0.0.00</v>
      </c>
      <c r="L1321" s="21" t="s">
        <v>538</v>
      </c>
      <c r="M1321" s="16" t="str">
        <f t="shared" si="20"/>
        <v>S</v>
      </c>
      <c r="N1321" s="16">
        <f>IF(VALUE(Tabela813[[#This Row],[RED]]) &gt; 0,1,0) + IF(VALUE(J1321)&gt;0,8,IF(VALUE(I1321)&gt;0,7,IF(VALUE(H1321)&gt;0,6,IF(VALUE(G1321)&gt;0,5,IF(VALUE(F1321)&gt;0,4,IF(VALUE(E1321)&gt;0,3,IF(VALUE(D1321)&gt;0,2,1)))))))</f>
        <v>5</v>
      </c>
      <c r="O1321" s="20" t="s">
        <v>50</v>
      </c>
      <c r="P1321" s="1" t="s">
        <v>539</v>
      </c>
      <c r="Q1321" s="1"/>
      <c r="R1321" s="16"/>
      <c r="T1321" s="7" t="str">
        <f>Tabela813[[#This Row],[NR]]&amp;" - "&amp;Tabela813[[#This Row],[Especificação]]</f>
        <v>1.9.2.2.10.0.0.00 - Restituição Decorrente da Não Aplicação de Incentivos Fiscais</v>
      </c>
      <c r="U1321" s="7" t="str">
        <f>Tabela813[[#This Row],[NR]]&amp; " - "&amp;Tabela813[[#This Row],[Especificação]]</f>
        <v>1.9.2.2.10.0.0.00 - Restituição Decorrente da Não Aplicação de Incentivos Fiscais</v>
      </c>
    </row>
    <row r="1322" spans="1:21" ht="60">
      <c r="A1322" s="23"/>
      <c r="B1322" s="29"/>
      <c r="C1322" s="20" t="s">
        <v>781</v>
      </c>
      <c r="D1322" s="20" t="s">
        <v>793</v>
      </c>
      <c r="E1322" s="20" t="s">
        <v>790</v>
      </c>
      <c r="F1322" s="20" t="s">
        <v>790</v>
      </c>
      <c r="G1322" s="20" t="s">
        <v>802</v>
      </c>
      <c r="H1322" s="20" t="s">
        <v>781</v>
      </c>
      <c r="I1322" s="20" t="s">
        <v>784</v>
      </c>
      <c r="J1322" s="20" t="s">
        <v>787</v>
      </c>
      <c r="K1322" s="16" t="str">
        <f>IF(Tabela813[[#This Row],[C]]&lt;&gt;"",IF(Tabela813[[#This Row],[RED]]&lt;&gt;"",(Tabela813[[#This Row],[RED]] &amp; "."),"") &amp; CONCATENATE(Tabela813[[#This Row],[C]],".",Tabela813[[#This Row],[O]],".",Tabela813[[#This Row],[E]],".",Tabela813[[#This Row],[D1]],".",Tabela813[[#This Row],[D2]],".",Tabela813[[#This Row],[D3]],".",Tabela813[[#This Row],[T]],".",Tabela813[[#This Row],[D4]]),"")</f>
        <v>1.9.2.2.10.1.0.00</v>
      </c>
      <c r="L1322" s="21" t="s">
        <v>4413</v>
      </c>
      <c r="M1322" s="16" t="str">
        <f t="shared" si="20"/>
        <v>S</v>
      </c>
      <c r="N1322" s="16">
        <f>IF(VALUE(Tabela813[[#This Row],[RED]]) &gt; 0,1,0) + IF(VALUE(J1322)&gt;0,8,IF(VALUE(I1322)&gt;0,7,IF(VALUE(H1322)&gt;0,6,IF(VALUE(G1322)&gt;0,5,IF(VALUE(F1322)&gt;0,4,IF(VALUE(E1322)&gt;0,3,IF(VALUE(D1322)&gt;0,2,1)))))))</f>
        <v>6</v>
      </c>
      <c r="O1322" s="20" t="s">
        <v>50</v>
      </c>
      <c r="P1322" s="1" t="s">
        <v>4414</v>
      </c>
      <c r="Q1322" s="1"/>
      <c r="R1322" s="16"/>
      <c r="T1322" s="7" t="str">
        <f>Tabela813[[#This Row],[NR]]&amp;" - "&amp;Tabela813[[#This Row],[Especificação]]</f>
        <v>1.9.2.2.10.1.0.00 - Restituição Decorrente da Não Aplicação de Incentivos Fiscais Relativos à Lei Rouanet</v>
      </c>
      <c r="U1322" s="7" t="str">
        <f>Tabela813[[#This Row],[NR]]&amp; " - "&amp;Tabela813[[#This Row],[Especificação]]</f>
        <v>1.9.2.2.10.1.0.00 - Restituição Decorrente da Não Aplicação de Incentivos Fiscais Relativos à Lei Rouanet</v>
      </c>
    </row>
    <row r="1323" spans="1:21" ht="60">
      <c r="A1323" s="23"/>
      <c r="B1323" s="29"/>
      <c r="C1323" s="20" t="s">
        <v>781</v>
      </c>
      <c r="D1323" s="20" t="s">
        <v>793</v>
      </c>
      <c r="E1323" s="20" t="s">
        <v>790</v>
      </c>
      <c r="F1323" s="20" t="s">
        <v>790</v>
      </c>
      <c r="G1323" s="20" t="s">
        <v>802</v>
      </c>
      <c r="H1323" s="20" t="s">
        <v>781</v>
      </c>
      <c r="I1323" s="20" t="s">
        <v>781</v>
      </c>
      <c r="J1323" s="20" t="s">
        <v>787</v>
      </c>
      <c r="K1323" s="16" t="str">
        <f>IF(Tabela813[[#This Row],[C]]&lt;&gt;"",IF(Tabela813[[#This Row],[RED]]&lt;&gt;"",(Tabela813[[#This Row],[RED]] &amp; "."),"") &amp; CONCATENATE(Tabela813[[#This Row],[C]],".",Tabela813[[#This Row],[O]],".",Tabela813[[#This Row],[E]],".",Tabela813[[#This Row],[D1]],".",Tabela813[[#This Row],[D2]],".",Tabela813[[#This Row],[D3]],".",Tabela813[[#This Row],[T]],".",Tabela813[[#This Row],[D4]]),"")</f>
        <v>1.9.2.2.10.1.1.00</v>
      </c>
      <c r="L1323" s="21" t="s">
        <v>4415</v>
      </c>
      <c r="M1323" s="16" t="str">
        <f t="shared" si="20"/>
        <v>A</v>
      </c>
      <c r="N1323" s="16">
        <f>IF(VALUE(Tabela813[[#This Row],[RED]]) &gt; 0,1,0) + IF(VALUE(J1323)&gt;0,8,IF(VALUE(I1323)&gt;0,7,IF(VALUE(H1323)&gt;0,6,IF(VALUE(G1323)&gt;0,5,IF(VALUE(F1323)&gt;0,4,IF(VALUE(E1323)&gt;0,3,IF(VALUE(D1323)&gt;0,2,1)))))))</f>
        <v>7</v>
      </c>
      <c r="O1323" s="20" t="s">
        <v>50</v>
      </c>
      <c r="P1323" s="1" t="s">
        <v>539</v>
      </c>
      <c r="Q1323" s="1"/>
      <c r="R1323" s="16"/>
      <c r="T1323" s="7" t="str">
        <f>Tabela813[[#This Row],[NR]]&amp;" - "&amp;Tabela813[[#This Row],[Especificação]]</f>
        <v>1.9.2.2.10.1.1.00 - Restituição Decorrente da Não Aplicação de Incentivos Fiscais Relativos à Lei Rouanet - Principal</v>
      </c>
      <c r="U1323" s="7" t="str">
        <f>Tabela813[[#This Row],[NR]]&amp; " - "&amp;Tabela813[[#This Row],[Especificação]]</f>
        <v>1.9.2.2.10.1.1.00 - Restituição Decorrente da Não Aplicação de Incentivos Fiscais Relativos à Lei Rouanet - Principal</v>
      </c>
    </row>
    <row r="1324" spans="1:21" ht="60">
      <c r="A1324" s="23"/>
      <c r="B1324" s="29"/>
      <c r="C1324" s="20" t="s">
        <v>781</v>
      </c>
      <c r="D1324" s="20" t="s">
        <v>793</v>
      </c>
      <c r="E1324" s="20" t="s">
        <v>790</v>
      </c>
      <c r="F1324" s="20" t="s">
        <v>790</v>
      </c>
      <c r="G1324" s="20" t="s">
        <v>802</v>
      </c>
      <c r="H1324" s="20" t="s">
        <v>781</v>
      </c>
      <c r="I1324" s="20" t="s">
        <v>790</v>
      </c>
      <c r="J1324" s="20" t="s">
        <v>787</v>
      </c>
      <c r="K1324" s="16" t="str">
        <f>IF(Tabela813[[#This Row],[C]]&lt;&gt;"",IF(Tabela813[[#This Row],[RED]]&lt;&gt;"",(Tabela813[[#This Row],[RED]] &amp; "."),"") &amp; CONCATENATE(Tabela813[[#This Row],[C]],".",Tabela813[[#This Row],[O]],".",Tabela813[[#This Row],[E]],".",Tabela813[[#This Row],[D1]],".",Tabela813[[#This Row],[D2]],".",Tabela813[[#This Row],[D3]],".",Tabela813[[#This Row],[T]],".",Tabela813[[#This Row],[D4]]),"")</f>
        <v>1.9.2.2.10.1.2.00</v>
      </c>
      <c r="L1324" s="21" t="s">
        <v>4416</v>
      </c>
      <c r="M1324" s="16" t="str">
        <f t="shared" si="20"/>
        <v>A</v>
      </c>
      <c r="N1324" s="16">
        <f>IF(VALUE(Tabela813[[#This Row],[RED]]) &gt; 0,1,0) + IF(VALUE(J1324)&gt;0,8,IF(VALUE(I1324)&gt;0,7,IF(VALUE(H1324)&gt;0,6,IF(VALUE(G1324)&gt;0,5,IF(VALUE(F1324)&gt;0,4,IF(VALUE(E1324)&gt;0,3,IF(VALUE(D1324)&gt;0,2,1)))))))</f>
        <v>7</v>
      </c>
      <c r="O1324" s="20" t="s">
        <v>50</v>
      </c>
      <c r="P1324" s="1" t="s">
        <v>539</v>
      </c>
      <c r="Q1324" s="1"/>
      <c r="R1324" s="16"/>
      <c r="T1324" s="7" t="str">
        <f>Tabela813[[#This Row],[NR]]&amp;" - "&amp;Tabela813[[#This Row],[Especificação]]</f>
        <v>1.9.2.2.10.1.2.00 - Restituição Decorrente da Não Aplicação de Incentivos Fiscais Relativos à Lei Rouanet - Multas e Juros de Mora</v>
      </c>
      <c r="U1324" s="7" t="str">
        <f>Tabela813[[#This Row],[NR]]&amp; " - "&amp;Tabela813[[#This Row],[Especificação]]</f>
        <v>1.9.2.2.10.1.2.00 - Restituição Decorrente da Não Aplicação de Incentivos Fiscais Relativos à Lei Rouanet - Multas e Juros de Mora</v>
      </c>
    </row>
    <row r="1325" spans="1:21" ht="60">
      <c r="A1325" s="23"/>
      <c r="B1325" s="29"/>
      <c r="C1325" s="20" t="s">
        <v>781</v>
      </c>
      <c r="D1325" s="20" t="s">
        <v>793</v>
      </c>
      <c r="E1325" s="20" t="s">
        <v>790</v>
      </c>
      <c r="F1325" s="20" t="s">
        <v>790</v>
      </c>
      <c r="G1325" s="20" t="s">
        <v>802</v>
      </c>
      <c r="H1325" s="20" t="s">
        <v>781</v>
      </c>
      <c r="I1325" s="20" t="s">
        <v>792</v>
      </c>
      <c r="J1325" s="20" t="s">
        <v>787</v>
      </c>
      <c r="K1325" s="16" t="str">
        <f>IF(Tabela813[[#This Row],[C]]&lt;&gt;"",IF(Tabela813[[#This Row],[RED]]&lt;&gt;"",(Tabela813[[#This Row],[RED]] &amp; "."),"") &amp; CONCATENATE(Tabela813[[#This Row],[C]],".",Tabela813[[#This Row],[O]],".",Tabela813[[#This Row],[E]],".",Tabela813[[#This Row],[D1]],".",Tabela813[[#This Row],[D2]],".",Tabela813[[#This Row],[D3]],".",Tabela813[[#This Row],[T]],".",Tabela813[[#This Row],[D4]]),"")</f>
        <v>1.9.2.2.10.1.5.00</v>
      </c>
      <c r="L1325" s="21" t="s">
        <v>4417</v>
      </c>
      <c r="M1325" s="16" t="str">
        <f t="shared" si="20"/>
        <v>A</v>
      </c>
      <c r="N1325" s="16">
        <f>IF(VALUE(Tabela813[[#This Row],[RED]]) &gt; 0,1,0) + IF(VALUE(J1325)&gt;0,8,IF(VALUE(I1325)&gt;0,7,IF(VALUE(H1325)&gt;0,6,IF(VALUE(G1325)&gt;0,5,IF(VALUE(F1325)&gt;0,4,IF(VALUE(E1325)&gt;0,3,IF(VALUE(D1325)&gt;0,2,1)))))))</f>
        <v>7</v>
      </c>
      <c r="O1325" s="20" t="s">
        <v>50</v>
      </c>
      <c r="P1325" s="1" t="s">
        <v>539</v>
      </c>
      <c r="Q1325" s="1"/>
      <c r="R1325" s="16"/>
      <c r="T1325" s="7" t="str">
        <f>Tabela813[[#This Row],[NR]]&amp;" - "&amp;Tabela813[[#This Row],[Especificação]]</f>
        <v>1.9.2.2.10.1.5.00 - Restituição Decorrente da Não Aplicação de Incentivos Fiscais Relativos à Lei Rouanet - Multas</v>
      </c>
      <c r="U1325" s="7" t="str">
        <f>Tabela813[[#This Row],[NR]]&amp; " - "&amp;Tabela813[[#This Row],[Especificação]]</f>
        <v>1.9.2.2.10.1.5.00 - Restituição Decorrente da Não Aplicação de Incentivos Fiscais Relativos à Lei Rouanet - Multas</v>
      </c>
    </row>
    <row r="1326" spans="1:21" ht="60">
      <c r="A1326" s="125"/>
      <c r="B1326" s="29"/>
      <c r="C1326" s="20" t="s">
        <v>781</v>
      </c>
      <c r="D1326" s="20" t="s">
        <v>793</v>
      </c>
      <c r="E1326" s="20" t="s">
        <v>790</v>
      </c>
      <c r="F1326" s="20" t="s">
        <v>790</v>
      </c>
      <c r="G1326" s="20" t="s">
        <v>802</v>
      </c>
      <c r="H1326" s="20" t="s">
        <v>781</v>
      </c>
      <c r="I1326" s="20" t="s">
        <v>786</v>
      </c>
      <c r="J1326" s="20" t="s">
        <v>787</v>
      </c>
      <c r="K1326" s="16" t="str">
        <f>IF(Tabela813[[#This Row],[C]]&lt;&gt;"",IF(Tabela813[[#This Row],[RED]]&lt;&gt;"",(Tabela813[[#This Row],[RED]] &amp; "."),"") &amp; CONCATENATE(Tabela813[[#This Row],[C]],".",Tabela813[[#This Row],[O]],".",Tabela813[[#This Row],[E]],".",Tabela813[[#This Row],[D1]],".",Tabela813[[#This Row],[D2]],".",Tabela813[[#This Row],[D3]],".",Tabela813[[#This Row],[T]],".",Tabela813[[#This Row],[D4]]),"")</f>
        <v>1.9.2.2.10.1.6.00</v>
      </c>
      <c r="L1326" s="21" t="s">
        <v>4418</v>
      </c>
      <c r="M1326" s="16" t="str">
        <f t="shared" si="20"/>
        <v>A</v>
      </c>
      <c r="N1326" s="16">
        <f>IF(VALUE(Tabela813[[#This Row],[RED]]) &gt; 0,1,0) + IF(VALUE(J1326)&gt;0,8,IF(VALUE(I1326)&gt;0,7,IF(VALUE(H1326)&gt;0,6,IF(VALUE(G1326)&gt;0,5,IF(VALUE(F1326)&gt;0,4,IF(VALUE(E1326)&gt;0,3,IF(VALUE(D1326)&gt;0,2,1)))))))</f>
        <v>7</v>
      </c>
      <c r="O1326" s="20" t="s">
        <v>50</v>
      </c>
      <c r="P1326" s="1" t="s">
        <v>539</v>
      </c>
      <c r="Q1326" s="1"/>
      <c r="R1326" s="16"/>
      <c r="T1326" s="7" t="str">
        <f>Tabela813[[#This Row],[NR]]&amp;" - "&amp;Tabela813[[#This Row],[Especificação]]</f>
        <v>1.9.2.2.10.1.6.00 - Restituição Decorrente da Não Aplicação de Incentivos Fiscais Relativos à Lei Rouanet - Juros de Mora</v>
      </c>
      <c r="U1326" s="7" t="str">
        <f>Tabela813[[#This Row],[NR]]&amp; " - "&amp;Tabela813[[#This Row],[Especificação]]</f>
        <v>1.9.2.2.10.1.6.00 - Restituição Decorrente da Não Aplicação de Incentivos Fiscais Relativos à Lei Rouanet - Juros de Mora</v>
      </c>
    </row>
    <row r="1327" spans="1:21">
      <c r="A1327" s="125"/>
      <c r="B1327" s="29"/>
      <c r="C1327" s="20" t="s">
        <v>781</v>
      </c>
      <c r="D1327" s="20" t="s">
        <v>793</v>
      </c>
      <c r="E1327" s="20" t="s">
        <v>790</v>
      </c>
      <c r="F1327" s="20" t="s">
        <v>790</v>
      </c>
      <c r="G1327" s="20" t="s">
        <v>807</v>
      </c>
      <c r="H1327" s="20" t="s">
        <v>784</v>
      </c>
      <c r="I1327" s="20" t="s">
        <v>784</v>
      </c>
      <c r="J1327" s="20" t="s">
        <v>787</v>
      </c>
      <c r="K1327" s="16" t="str">
        <f>IF(Tabela813[[#This Row],[C]]&lt;&gt;"",IF(Tabela813[[#This Row],[RED]]&lt;&gt;"",(Tabela813[[#This Row],[RED]] &amp; "."),"") &amp; CONCATENATE(Tabela813[[#This Row],[C]],".",Tabela813[[#This Row],[O]],".",Tabela813[[#This Row],[E]],".",Tabela813[[#This Row],[D1]],".",Tabela813[[#This Row],[D2]],".",Tabela813[[#This Row],[D3]],".",Tabela813[[#This Row],[T]],".",Tabela813[[#This Row],[D4]]),"")</f>
        <v>1.9.2.2.50.0.0.00</v>
      </c>
      <c r="L1327" s="21" t="s">
        <v>540</v>
      </c>
      <c r="M1327" s="16" t="str">
        <f t="shared" si="20"/>
        <v>S</v>
      </c>
      <c r="N1327" s="16">
        <f>IF(VALUE(Tabela813[[#This Row],[RED]]) &gt; 0,1,0) + IF(VALUE(J1327)&gt;0,8,IF(VALUE(I1327)&gt;0,7,IF(VALUE(H1327)&gt;0,6,IF(VALUE(G1327)&gt;0,5,IF(VALUE(F1327)&gt;0,4,IF(VALUE(E1327)&gt;0,3,IF(VALUE(D1327)&gt;0,2,1)))))))</f>
        <v>5</v>
      </c>
      <c r="O1327" s="20" t="s">
        <v>54</v>
      </c>
      <c r="P1327" s="1" t="s">
        <v>541</v>
      </c>
      <c r="Q1327" s="1"/>
      <c r="R1327" s="16"/>
      <c r="T1327" s="7" t="str">
        <f>Tabela813[[#This Row],[NR]]&amp;" - "&amp;Tabela813[[#This Row],[Especificação]]</f>
        <v>1.9.2.2.50.0.0.00 - Restituições de Recursos Recebidos do SUS</v>
      </c>
      <c r="U1327" s="7" t="str">
        <f>Tabela813[[#This Row],[NR]]&amp; " - "&amp;Tabela813[[#This Row],[Especificação]]</f>
        <v>1.9.2.2.50.0.0.00 - Restituições de Recursos Recebidos do SUS</v>
      </c>
    </row>
    <row r="1328" spans="1:21">
      <c r="A1328" s="23"/>
      <c r="B1328" s="29"/>
      <c r="C1328" s="20" t="s">
        <v>781</v>
      </c>
      <c r="D1328" s="20" t="s">
        <v>793</v>
      </c>
      <c r="E1328" s="20" t="s">
        <v>790</v>
      </c>
      <c r="F1328" s="20" t="s">
        <v>790</v>
      </c>
      <c r="G1328" s="20" t="s">
        <v>807</v>
      </c>
      <c r="H1328" s="20" t="s">
        <v>784</v>
      </c>
      <c r="I1328" s="20" t="s">
        <v>781</v>
      </c>
      <c r="J1328" s="20" t="s">
        <v>787</v>
      </c>
      <c r="K1328" s="16" t="str">
        <f>IF(Tabela813[[#This Row],[C]]&lt;&gt;"",IF(Tabela813[[#This Row],[RED]]&lt;&gt;"",(Tabela813[[#This Row],[RED]] &amp; "."),"") &amp; CONCATENATE(Tabela813[[#This Row],[C]],".",Tabela813[[#This Row],[O]],".",Tabela813[[#This Row],[E]],".",Tabela813[[#This Row],[D1]],".",Tabela813[[#This Row],[D2]],".",Tabela813[[#This Row],[D3]],".",Tabela813[[#This Row],[T]],".",Tabela813[[#This Row],[D4]]),"")</f>
        <v>1.9.2.2.50.0.1.00</v>
      </c>
      <c r="L1328" s="21" t="s">
        <v>4419</v>
      </c>
      <c r="M1328" s="16" t="str">
        <f t="shared" si="20"/>
        <v>A</v>
      </c>
      <c r="N1328" s="16">
        <f>IF(VALUE(Tabela813[[#This Row],[RED]]) &gt; 0,1,0) + IF(VALUE(J1328)&gt;0,8,IF(VALUE(I1328)&gt;0,7,IF(VALUE(H1328)&gt;0,6,IF(VALUE(G1328)&gt;0,5,IF(VALUE(F1328)&gt;0,4,IF(VALUE(E1328)&gt;0,3,IF(VALUE(D1328)&gt;0,2,1)))))))</f>
        <v>7</v>
      </c>
      <c r="O1328" s="20" t="s">
        <v>54</v>
      </c>
      <c r="P1328" s="1" t="s">
        <v>541</v>
      </c>
      <c r="Q1328" s="1"/>
      <c r="R1328" s="16"/>
      <c r="T1328" s="7" t="str">
        <f>Tabela813[[#This Row],[NR]]&amp;" - "&amp;Tabela813[[#This Row],[Especificação]]</f>
        <v>1.9.2.2.50.0.1.00 - Restituições de Recursos Recebidos do SUS - Principal</v>
      </c>
      <c r="U1328" s="7" t="str">
        <f>Tabela813[[#This Row],[NR]]&amp; " - "&amp;Tabela813[[#This Row],[Especificação]]</f>
        <v>1.9.2.2.50.0.1.00 - Restituições de Recursos Recebidos do SUS - Principal</v>
      </c>
    </row>
    <row r="1329" spans="1:21">
      <c r="A1329" s="23"/>
      <c r="B1329" s="29"/>
      <c r="C1329" s="20" t="s">
        <v>781</v>
      </c>
      <c r="D1329" s="20" t="s">
        <v>793</v>
      </c>
      <c r="E1329" s="20" t="s">
        <v>790</v>
      </c>
      <c r="F1329" s="20" t="s">
        <v>790</v>
      </c>
      <c r="G1329" s="20" t="s">
        <v>807</v>
      </c>
      <c r="H1329" s="20" t="s">
        <v>784</v>
      </c>
      <c r="I1329" s="20" t="s">
        <v>790</v>
      </c>
      <c r="J1329" s="20" t="s">
        <v>787</v>
      </c>
      <c r="K1329" s="16" t="str">
        <f>IF(Tabela813[[#This Row],[C]]&lt;&gt;"",IF(Tabela813[[#This Row],[RED]]&lt;&gt;"",(Tabela813[[#This Row],[RED]] &amp; "."),"") &amp; CONCATENATE(Tabela813[[#This Row],[C]],".",Tabela813[[#This Row],[O]],".",Tabela813[[#This Row],[E]],".",Tabela813[[#This Row],[D1]],".",Tabela813[[#This Row],[D2]],".",Tabela813[[#This Row],[D3]],".",Tabela813[[#This Row],[T]],".",Tabela813[[#This Row],[D4]]),"")</f>
        <v>1.9.2.2.50.0.2.00</v>
      </c>
      <c r="L1329" s="21" t="s">
        <v>4420</v>
      </c>
      <c r="M1329" s="16" t="str">
        <f t="shared" si="20"/>
        <v>A</v>
      </c>
      <c r="N1329" s="16">
        <f>IF(VALUE(Tabela813[[#This Row],[RED]]) &gt; 0,1,0) + IF(VALUE(J1329)&gt;0,8,IF(VALUE(I1329)&gt;0,7,IF(VALUE(H1329)&gt;0,6,IF(VALUE(G1329)&gt;0,5,IF(VALUE(F1329)&gt;0,4,IF(VALUE(E1329)&gt;0,3,IF(VALUE(D1329)&gt;0,2,1)))))))</f>
        <v>7</v>
      </c>
      <c r="O1329" s="20" t="s">
        <v>54</v>
      </c>
      <c r="P1329" s="1" t="s">
        <v>541</v>
      </c>
      <c r="Q1329" s="1"/>
      <c r="R1329" s="16"/>
      <c r="T1329" s="7" t="str">
        <f>Tabela813[[#This Row],[NR]]&amp;" - "&amp;Tabela813[[#This Row],[Especificação]]</f>
        <v>1.9.2.2.50.0.2.00 - Restituições de Recursos Recebidos do SUS - Multas e Juros de Mora</v>
      </c>
      <c r="U1329" s="7" t="str">
        <f>Tabela813[[#This Row],[NR]]&amp; " - "&amp;Tabela813[[#This Row],[Especificação]]</f>
        <v>1.9.2.2.50.0.2.00 - Restituições de Recursos Recebidos do SUS - Multas e Juros de Mora</v>
      </c>
    </row>
    <row r="1330" spans="1:21">
      <c r="A1330" s="23"/>
      <c r="B1330" s="29"/>
      <c r="C1330" s="20" t="s">
        <v>781</v>
      </c>
      <c r="D1330" s="20" t="s">
        <v>793</v>
      </c>
      <c r="E1330" s="20" t="s">
        <v>790</v>
      </c>
      <c r="F1330" s="20" t="s">
        <v>790</v>
      </c>
      <c r="G1330" s="20" t="s">
        <v>807</v>
      </c>
      <c r="H1330" s="20" t="s">
        <v>784</v>
      </c>
      <c r="I1330" s="20" t="s">
        <v>792</v>
      </c>
      <c r="J1330" s="20" t="s">
        <v>787</v>
      </c>
      <c r="K1330" s="16" t="str">
        <f>IF(Tabela813[[#This Row],[C]]&lt;&gt;"",IF(Tabela813[[#This Row],[RED]]&lt;&gt;"",(Tabela813[[#This Row],[RED]] &amp; "."),"") &amp; CONCATENATE(Tabela813[[#This Row],[C]],".",Tabela813[[#This Row],[O]],".",Tabela813[[#This Row],[E]],".",Tabela813[[#This Row],[D1]],".",Tabela813[[#This Row],[D2]],".",Tabela813[[#This Row],[D3]],".",Tabela813[[#This Row],[T]],".",Tabela813[[#This Row],[D4]]),"")</f>
        <v>1.9.2.2.50.0.5.00</v>
      </c>
      <c r="L1330" s="21" t="s">
        <v>4421</v>
      </c>
      <c r="M1330" s="16" t="str">
        <f t="shared" si="20"/>
        <v>A</v>
      </c>
      <c r="N1330" s="16">
        <f>IF(VALUE(Tabela813[[#This Row],[RED]]) &gt; 0,1,0) + IF(VALUE(J1330)&gt;0,8,IF(VALUE(I1330)&gt;0,7,IF(VALUE(H1330)&gt;0,6,IF(VALUE(G1330)&gt;0,5,IF(VALUE(F1330)&gt;0,4,IF(VALUE(E1330)&gt;0,3,IF(VALUE(D1330)&gt;0,2,1)))))))</f>
        <v>7</v>
      </c>
      <c r="O1330" s="20" t="s">
        <v>54</v>
      </c>
      <c r="P1330" s="1" t="s">
        <v>541</v>
      </c>
      <c r="Q1330" s="1"/>
      <c r="R1330" s="16"/>
      <c r="T1330" s="7" t="str">
        <f>Tabela813[[#This Row],[NR]]&amp;" - "&amp;Tabela813[[#This Row],[Especificação]]</f>
        <v>1.9.2.2.50.0.5.00 - Restituições de Recursos Recebidos do SUS - Multas</v>
      </c>
      <c r="U1330" s="7" t="str">
        <f>Tabela813[[#This Row],[NR]]&amp; " - "&amp;Tabela813[[#This Row],[Especificação]]</f>
        <v>1.9.2.2.50.0.5.00 - Restituições de Recursos Recebidos do SUS - Multas</v>
      </c>
    </row>
    <row r="1331" spans="1:21">
      <c r="A1331" s="23"/>
      <c r="B1331" s="29"/>
      <c r="C1331" s="20" t="s">
        <v>781</v>
      </c>
      <c r="D1331" s="20" t="s">
        <v>793</v>
      </c>
      <c r="E1331" s="20" t="s">
        <v>790</v>
      </c>
      <c r="F1331" s="20" t="s">
        <v>790</v>
      </c>
      <c r="G1331" s="20" t="s">
        <v>807</v>
      </c>
      <c r="H1331" s="20" t="s">
        <v>784</v>
      </c>
      <c r="I1331" s="20" t="s">
        <v>786</v>
      </c>
      <c r="J1331" s="20" t="s">
        <v>787</v>
      </c>
      <c r="K1331" s="16" t="str">
        <f>IF(Tabela813[[#This Row],[C]]&lt;&gt;"",IF(Tabela813[[#This Row],[RED]]&lt;&gt;"",(Tabela813[[#This Row],[RED]] &amp; "."),"") &amp; CONCATENATE(Tabela813[[#This Row],[C]],".",Tabela813[[#This Row],[O]],".",Tabela813[[#This Row],[E]],".",Tabela813[[#This Row],[D1]],".",Tabela813[[#This Row],[D2]],".",Tabela813[[#This Row],[D3]],".",Tabela813[[#This Row],[T]],".",Tabela813[[#This Row],[D4]]),"")</f>
        <v>1.9.2.2.50.0.6.00</v>
      </c>
      <c r="L1331" s="21" t="s">
        <v>4422</v>
      </c>
      <c r="M1331" s="16" t="str">
        <f t="shared" si="20"/>
        <v>A</v>
      </c>
      <c r="N1331" s="16">
        <f>IF(VALUE(Tabela813[[#This Row],[RED]]) &gt; 0,1,0) + IF(VALUE(J1331)&gt;0,8,IF(VALUE(I1331)&gt;0,7,IF(VALUE(H1331)&gt;0,6,IF(VALUE(G1331)&gt;0,5,IF(VALUE(F1331)&gt;0,4,IF(VALUE(E1331)&gt;0,3,IF(VALUE(D1331)&gt;0,2,1)))))))</f>
        <v>7</v>
      </c>
      <c r="O1331" s="20" t="s">
        <v>54</v>
      </c>
      <c r="P1331" s="1" t="s">
        <v>541</v>
      </c>
      <c r="Q1331" s="1"/>
      <c r="R1331" s="16"/>
      <c r="T1331" s="7" t="str">
        <f>Tabela813[[#This Row],[NR]]&amp;" - "&amp;Tabela813[[#This Row],[Especificação]]</f>
        <v>1.9.2.2.50.0.6.00 - Restituições de Recursos Recebidos do SUS - Juros de Mora</v>
      </c>
      <c r="U1331" s="7" t="str">
        <f>Tabela813[[#This Row],[NR]]&amp; " - "&amp;Tabela813[[#This Row],[Especificação]]</f>
        <v>1.9.2.2.50.0.6.00 - Restituições de Recursos Recebidos do SUS - Juros de Mora</v>
      </c>
    </row>
    <row r="1332" spans="1:21" ht="30">
      <c r="A1332" s="23"/>
      <c r="B1332" s="29"/>
      <c r="C1332" s="20" t="s">
        <v>781</v>
      </c>
      <c r="D1332" s="20" t="s">
        <v>793</v>
      </c>
      <c r="E1332" s="20" t="s">
        <v>790</v>
      </c>
      <c r="F1332" s="20" t="s">
        <v>790</v>
      </c>
      <c r="G1332" s="20" t="s">
        <v>809</v>
      </c>
      <c r="H1332" s="20" t="s">
        <v>784</v>
      </c>
      <c r="I1332" s="20" t="s">
        <v>784</v>
      </c>
      <c r="J1332" s="20" t="s">
        <v>787</v>
      </c>
      <c r="K1332" s="16" t="str">
        <f>IF(Tabela813[[#This Row],[C]]&lt;&gt;"",IF(Tabela813[[#This Row],[RED]]&lt;&gt;"",(Tabela813[[#This Row],[RED]] &amp; "."),"") &amp; CONCATENATE(Tabela813[[#This Row],[C]],".",Tabela813[[#This Row],[O]],".",Tabela813[[#This Row],[E]],".",Tabela813[[#This Row],[D1]],".",Tabela813[[#This Row],[D2]],".",Tabela813[[#This Row],[D3]],".",Tabela813[[#This Row],[T]],".",Tabela813[[#This Row],[D4]]),"")</f>
        <v>1.9.2.2.51.0.0.00</v>
      </c>
      <c r="L1332" s="21" t="s">
        <v>542</v>
      </c>
      <c r="M1332" s="16" t="str">
        <f t="shared" si="20"/>
        <v>S</v>
      </c>
      <c r="N1332" s="16">
        <f>IF(VALUE(Tabela813[[#This Row],[RED]]) &gt; 0,1,0) + IF(VALUE(J1332)&gt;0,8,IF(VALUE(I1332)&gt;0,7,IF(VALUE(H1332)&gt;0,6,IF(VALUE(G1332)&gt;0,5,IF(VALUE(F1332)&gt;0,4,IF(VALUE(E1332)&gt;0,3,IF(VALUE(D1332)&gt;0,2,1)))))))</f>
        <v>5</v>
      </c>
      <c r="O1332" s="20" t="s">
        <v>54</v>
      </c>
      <c r="P1332" s="1" t="s">
        <v>543</v>
      </c>
      <c r="Q1332" s="1"/>
      <c r="R1332" s="16"/>
      <c r="T1332" s="7" t="str">
        <f>Tabela813[[#This Row],[NR]]&amp;" - "&amp;Tabela813[[#This Row],[Especificação]]</f>
        <v>1.9.2.2.51.0.0.00 - Restituições de Recursos do FUNDEB</v>
      </c>
      <c r="U1332" s="7" t="str">
        <f>Tabela813[[#This Row],[NR]]&amp; " - "&amp;Tabela813[[#This Row],[Especificação]]</f>
        <v>1.9.2.2.51.0.0.00 - Restituições de Recursos do FUNDEB</v>
      </c>
    </row>
    <row r="1333" spans="1:21" ht="30">
      <c r="A1333" s="23"/>
      <c r="B1333" s="29"/>
      <c r="C1333" s="20" t="s">
        <v>781</v>
      </c>
      <c r="D1333" s="20" t="s">
        <v>793</v>
      </c>
      <c r="E1333" s="20" t="s">
        <v>790</v>
      </c>
      <c r="F1333" s="20" t="s">
        <v>790</v>
      </c>
      <c r="G1333" s="20" t="s">
        <v>809</v>
      </c>
      <c r="H1333" s="20" t="s">
        <v>784</v>
      </c>
      <c r="I1333" s="20" t="s">
        <v>781</v>
      </c>
      <c r="J1333" s="20" t="s">
        <v>787</v>
      </c>
      <c r="K1333" s="16" t="str">
        <f>IF(Tabela813[[#This Row],[C]]&lt;&gt;"",IF(Tabela813[[#This Row],[RED]]&lt;&gt;"",(Tabela813[[#This Row],[RED]] &amp; "."),"") &amp; CONCATENATE(Tabela813[[#This Row],[C]],".",Tabela813[[#This Row],[O]],".",Tabela813[[#This Row],[E]],".",Tabela813[[#This Row],[D1]],".",Tabela813[[#This Row],[D2]],".",Tabela813[[#This Row],[D3]],".",Tabela813[[#This Row],[T]],".",Tabela813[[#This Row],[D4]]),"")</f>
        <v>1.9.2.2.51.0.1.00</v>
      </c>
      <c r="L1333" s="21" t="s">
        <v>4423</v>
      </c>
      <c r="M1333" s="16" t="str">
        <f t="shared" si="20"/>
        <v>A</v>
      </c>
      <c r="N1333" s="16">
        <f>IF(VALUE(Tabela813[[#This Row],[RED]]) &gt; 0,1,0) + IF(VALUE(J1333)&gt;0,8,IF(VALUE(I1333)&gt;0,7,IF(VALUE(H1333)&gt;0,6,IF(VALUE(G1333)&gt;0,5,IF(VALUE(F1333)&gt;0,4,IF(VALUE(E1333)&gt;0,3,IF(VALUE(D1333)&gt;0,2,1)))))))</f>
        <v>7</v>
      </c>
      <c r="O1333" s="20" t="s">
        <v>54</v>
      </c>
      <c r="P1333" s="1" t="s">
        <v>543</v>
      </c>
      <c r="Q1333" s="1"/>
      <c r="R1333" s="16"/>
      <c r="T1333" s="7" t="str">
        <f>Tabela813[[#This Row],[NR]]&amp;" - "&amp;Tabela813[[#This Row],[Especificação]]</f>
        <v>1.9.2.2.51.0.1.00 - Restituições de Recursos do FUNDEB - Principal</v>
      </c>
      <c r="U1333" s="7" t="str">
        <f>Tabela813[[#This Row],[NR]]&amp; " - "&amp;Tabela813[[#This Row],[Especificação]]</f>
        <v>1.9.2.2.51.0.1.00 - Restituições de Recursos do FUNDEB - Principal</v>
      </c>
    </row>
    <row r="1334" spans="1:21" ht="30">
      <c r="A1334" s="23"/>
      <c r="B1334" s="29"/>
      <c r="C1334" s="20" t="s">
        <v>781</v>
      </c>
      <c r="D1334" s="20" t="s">
        <v>793</v>
      </c>
      <c r="E1334" s="20" t="s">
        <v>790</v>
      </c>
      <c r="F1334" s="20" t="s">
        <v>790</v>
      </c>
      <c r="G1334" s="20" t="s">
        <v>809</v>
      </c>
      <c r="H1334" s="20" t="s">
        <v>784</v>
      </c>
      <c r="I1334" s="20" t="s">
        <v>790</v>
      </c>
      <c r="J1334" s="20" t="s">
        <v>787</v>
      </c>
      <c r="K1334" s="16" t="str">
        <f>IF(Tabela813[[#This Row],[C]]&lt;&gt;"",IF(Tabela813[[#This Row],[RED]]&lt;&gt;"",(Tabela813[[#This Row],[RED]] &amp; "."),"") &amp; CONCATENATE(Tabela813[[#This Row],[C]],".",Tabela813[[#This Row],[O]],".",Tabela813[[#This Row],[E]],".",Tabela813[[#This Row],[D1]],".",Tabela813[[#This Row],[D2]],".",Tabela813[[#This Row],[D3]],".",Tabela813[[#This Row],[T]],".",Tabela813[[#This Row],[D4]]),"")</f>
        <v>1.9.2.2.51.0.2.00</v>
      </c>
      <c r="L1334" s="21" t="s">
        <v>4424</v>
      </c>
      <c r="M1334" s="16" t="str">
        <f t="shared" si="20"/>
        <v>A</v>
      </c>
      <c r="N1334" s="16">
        <f>IF(VALUE(Tabela813[[#This Row],[RED]]) &gt; 0,1,0) + IF(VALUE(J1334)&gt;0,8,IF(VALUE(I1334)&gt;0,7,IF(VALUE(H1334)&gt;0,6,IF(VALUE(G1334)&gt;0,5,IF(VALUE(F1334)&gt;0,4,IF(VALUE(E1334)&gt;0,3,IF(VALUE(D1334)&gt;0,2,1)))))))</f>
        <v>7</v>
      </c>
      <c r="O1334" s="20" t="s">
        <v>54</v>
      </c>
      <c r="P1334" s="1" t="s">
        <v>543</v>
      </c>
      <c r="Q1334" s="1"/>
      <c r="R1334" s="16"/>
      <c r="T1334" s="7" t="str">
        <f>Tabela813[[#This Row],[NR]]&amp;" - "&amp;Tabela813[[#This Row],[Especificação]]</f>
        <v>1.9.2.2.51.0.2.00 - Restituições de Recursos do FUNDEB - Multas e Juros de Mora</v>
      </c>
      <c r="U1334" s="7" t="str">
        <f>Tabela813[[#This Row],[NR]]&amp; " - "&amp;Tabela813[[#This Row],[Especificação]]</f>
        <v>1.9.2.2.51.0.2.00 - Restituições de Recursos do FUNDEB - Multas e Juros de Mora</v>
      </c>
    </row>
    <row r="1335" spans="1:21" ht="30">
      <c r="A1335" s="23"/>
      <c r="B1335" s="29"/>
      <c r="C1335" s="20" t="s">
        <v>781</v>
      </c>
      <c r="D1335" s="20" t="s">
        <v>793</v>
      </c>
      <c r="E1335" s="20" t="s">
        <v>790</v>
      </c>
      <c r="F1335" s="20" t="s">
        <v>790</v>
      </c>
      <c r="G1335" s="20" t="s">
        <v>809</v>
      </c>
      <c r="H1335" s="20" t="s">
        <v>784</v>
      </c>
      <c r="I1335" s="20" t="s">
        <v>792</v>
      </c>
      <c r="J1335" s="20" t="s">
        <v>787</v>
      </c>
      <c r="K1335" s="16" t="str">
        <f>IF(Tabela813[[#This Row],[C]]&lt;&gt;"",IF(Tabela813[[#This Row],[RED]]&lt;&gt;"",(Tabela813[[#This Row],[RED]] &amp; "."),"") &amp; CONCATENATE(Tabela813[[#This Row],[C]],".",Tabela813[[#This Row],[O]],".",Tabela813[[#This Row],[E]],".",Tabela813[[#This Row],[D1]],".",Tabela813[[#This Row],[D2]],".",Tabela813[[#This Row],[D3]],".",Tabela813[[#This Row],[T]],".",Tabela813[[#This Row],[D4]]),"")</f>
        <v>1.9.2.2.51.0.5.00</v>
      </c>
      <c r="L1335" s="21" t="s">
        <v>4425</v>
      </c>
      <c r="M1335" s="16" t="str">
        <f t="shared" si="20"/>
        <v>A</v>
      </c>
      <c r="N1335" s="16">
        <f>IF(VALUE(Tabela813[[#This Row],[RED]]) &gt; 0,1,0) + IF(VALUE(J1335)&gt;0,8,IF(VALUE(I1335)&gt;0,7,IF(VALUE(H1335)&gt;0,6,IF(VALUE(G1335)&gt;0,5,IF(VALUE(F1335)&gt;0,4,IF(VALUE(E1335)&gt;0,3,IF(VALUE(D1335)&gt;0,2,1)))))))</f>
        <v>7</v>
      </c>
      <c r="O1335" s="20" t="s">
        <v>54</v>
      </c>
      <c r="P1335" s="1" t="s">
        <v>543</v>
      </c>
      <c r="Q1335" s="1"/>
      <c r="R1335" s="16"/>
      <c r="T1335" s="7" t="str">
        <f>Tabela813[[#This Row],[NR]]&amp;" - "&amp;Tabela813[[#This Row],[Especificação]]</f>
        <v>1.9.2.2.51.0.5.00 - Restituições de Recursos do FUNDEB - Multas</v>
      </c>
      <c r="U1335" s="7" t="str">
        <f>Tabela813[[#This Row],[NR]]&amp; " - "&amp;Tabela813[[#This Row],[Especificação]]</f>
        <v>1.9.2.2.51.0.5.00 - Restituições de Recursos do FUNDEB - Multas</v>
      </c>
    </row>
    <row r="1336" spans="1:21" ht="30">
      <c r="A1336" s="23"/>
      <c r="B1336" s="29"/>
      <c r="C1336" s="20" t="s">
        <v>781</v>
      </c>
      <c r="D1336" s="20" t="s">
        <v>793</v>
      </c>
      <c r="E1336" s="20" t="s">
        <v>790</v>
      </c>
      <c r="F1336" s="20" t="s">
        <v>790</v>
      </c>
      <c r="G1336" s="20" t="s">
        <v>809</v>
      </c>
      <c r="H1336" s="20" t="s">
        <v>784</v>
      </c>
      <c r="I1336" s="20" t="s">
        <v>786</v>
      </c>
      <c r="J1336" s="20" t="s">
        <v>787</v>
      </c>
      <c r="K1336" s="16" t="str">
        <f>IF(Tabela813[[#This Row],[C]]&lt;&gt;"",IF(Tabela813[[#This Row],[RED]]&lt;&gt;"",(Tabela813[[#This Row],[RED]] &amp; "."),"") &amp; CONCATENATE(Tabela813[[#This Row],[C]],".",Tabela813[[#This Row],[O]],".",Tabela813[[#This Row],[E]],".",Tabela813[[#This Row],[D1]],".",Tabela813[[#This Row],[D2]],".",Tabela813[[#This Row],[D3]],".",Tabela813[[#This Row],[T]],".",Tabela813[[#This Row],[D4]]),"")</f>
        <v>1.9.2.2.51.0.6.00</v>
      </c>
      <c r="L1336" s="21" t="s">
        <v>4426</v>
      </c>
      <c r="M1336" s="16" t="str">
        <f t="shared" si="20"/>
        <v>A</v>
      </c>
      <c r="N1336" s="16">
        <f>IF(VALUE(Tabela813[[#This Row],[RED]]) &gt; 0,1,0) + IF(VALUE(J1336)&gt;0,8,IF(VALUE(I1336)&gt;0,7,IF(VALUE(H1336)&gt;0,6,IF(VALUE(G1336)&gt;0,5,IF(VALUE(F1336)&gt;0,4,IF(VALUE(E1336)&gt;0,3,IF(VALUE(D1336)&gt;0,2,1)))))))</f>
        <v>7</v>
      </c>
      <c r="O1336" s="20" t="s">
        <v>54</v>
      </c>
      <c r="P1336" s="1" t="s">
        <v>543</v>
      </c>
      <c r="Q1336" s="1"/>
      <c r="R1336" s="16"/>
      <c r="T1336" s="7" t="str">
        <f>Tabela813[[#This Row],[NR]]&amp;" - "&amp;Tabela813[[#This Row],[Especificação]]</f>
        <v>1.9.2.2.51.0.6.00 - Restituições de Recursos do FUNDEB - Juros de Mora</v>
      </c>
      <c r="U1336" s="7" t="str">
        <f>Tabela813[[#This Row],[NR]]&amp; " - "&amp;Tabela813[[#This Row],[Especificação]]</f>
        <v>1.9.2.2.51.0.6.00 - Restituições de Recursos do FUNDEB - Juros de Mora</v>
      </c>
    </row>
    <row r="1337" spans="1:21">
      <c r="A1337" s="23"/>
      <c r="B1337" s="29"/>
      <c r="C1337" s="20" t="s">
        <v>781</v>
      </c>
      <c r="D1337" s="20" t="s">
        <v>793</v>
      </c>
      <c r="E1337" s="20" t="s">
        <v>790</v>
      </c>
      <c r="F1337" s="20" t="s">
        <v>790</v>
      </c>
      <c r="G1337" s="20" t="s">
        <v>797</v>
      </c>
      <c r="H1337" s="20" t="s">
        <v>784</v>
      </c>
      <c r="I1337" s="20" t="s">
        <v>784</v>
      </c>
      <c r="J1337" s="20" t="s">
        <v>787</v>
      </c>
      <c r="K1337" s="16" t="str">
        <f>IF(Tabela813[[#This Row],[C]]&lt;&gt;"",IF(Tabela813[[#This Row],[RED]]&lt;&gt;"",(Tabela813[[#This Row],[RED]] &amp; "."),"") &amp; CONCATENATE(Tabela813[[#This Row],[C]],".",Tabela813[[#This Row],[O]],".",Tabela813[[#This Row],[E]],".",Tabela813[[#This Row],[D1]],".",Tabela813[[#This Row],[D2]],".",Tabela813[[#This Row],[D3]],".",Tabela813[[#This Row],[T]],".",Tabela813[[#This Row],[D4]]),"")</f>
        <v>1.9.2.2.99.0.0.00</v>
      </c>
      <c r="L1337" s="21" t="s">
        <v>544</v>
      </c>
      <c r="M1337" s="16" t="str">
        <f t="shared" si="20"/>
        <v>S</v>
      </c>
      <c r="N1337" s="16">
        <f>IF(VALUE(Tabela813[[#This Row],[RED]]) &gt; 0,1,0) + IF(VALUE(J1337)&gt;0,8,IF(VALUE(I1337)&gt;0,7,IF(VALUE(H1337)&gt;0,6,IF(VALUE(G1337)&gt;0,5,IF(VALUE(F1337)&gt;0,4,IF(VALUE(E1337)&gt;0,3,IF(VALUE(D1337)&gt;0,2,1)))))))</f>
        <v>5</v>
      </c>
      <c r="O1337" s="20" t="s">
        <v>50</v>
      </c>
      <c r="P1337" s="1" t="s">
        <v>1196</v>
      </c>
      <c r="Q1337" s="1"/>
      <c r="R1337" s="16"/>
      <c r="T1337" s="7" t="str">
        <f>Tabela813[[#This Row],[NR]]&amp;" - "&amp;Tabela813[[#This Row],[Especificação]]</f>
        <v>1.9.2.2.99.0.0.00 - Outras Restituições</v>
      </c>
      <c r="U1337" s="7" t="str">
        <f>Tabela813[[#This Row],[NR]]&amp; " - "&amp;Tabela813[[#This Row],[Especificação]]</f>
        <v>1.9.2.2.99.0.0.00 - Outras Restituições</v>
      </c>
    </row>
    <row r="1338" spans="1:21">
      <c r="A1338" s="23"/>
      <c r="B1338" s="29"/>
      <c r="C1338" s="20" t="s">
        <v>781</v>
      </c>
      <c r="D1338" s="20" t="s">
        <v>793</v>
      </c>
      <c r="E1338" s="20" t="s">
        <v>790</v>
      </c>
      <c r="F1338" s="20" t="s">
        <v>790</v>
      </c>
      <c r="G1338" s="20" t="s">
        <v>797</v>
      </c>
      <c r="H1338" s="20" t="s">
        <v>784</v>
      </c>
      <c r="I1338" s="20" t="s">
        <v>781</v>
      </c>
      <c r="J1338" s="20" t="s">
        <v>787</v>
      </c>
      <c r="K1338" s="16" t="str">
        <f>IF(Tabela813[[#This Row],[C]]&lt;&gt;"",IF(Tabela813[[#This Row],[RED]]&lt;&gt;"",(Tabela813[[#This Row],[RED]] &amp; "."),"") &amp; CONCATENATE(Tabela813[[#This Row],[C]],".",Tabela813[[#This Row],[O]],".",Tabela813[[#This Row],[E]],".",Tabela813[[#This Row],[D1]],".",Tabela813[[#This Row],[D2]],".",Tabela813[[#This Row],[D3]],".",Tabela813[[#This Row],[T]],".",Tabela813[[#This Row],[D4]]),"")</f>
        <v>1.9.2.2.99.0.1.00</v>
      </c>
      <c r="L1338" s="21" t="s">
        <v>4427</v>
      </c>
      <c r="M1338" s="16" t="str">
        <f t="shared" si="20"/>
        <v>A</v>
      </c>
      <c r="N1338" s="16">
        <f>IF(VALUE(Tabela813[[#This Row],[RED]]) &gt; 0,1,0) + IF(VALUE(J1338)&gt;0,8,IF(VALUE(I1338)&gt;0,7,IF(VALUE(H1338)&gt;0,6,IF(VALUE(G1338)&gt;0,5,IF(VALUE(F1338)&gt;0,4,IF(VALUE(E1338)&gt;0,3,IF(VALUE(D1338)&gt;0,2,1)))))))</f>
        <v>7</v>
      </c>
      <c r="O1338" s="20" t="s">
        <v>50</v>
      </c>
      <c r="P1338" s="1" t="s">
        <v>1196</v>
      </c>
      <c r="Q1338" s="1"/>
      <c r="R1338" s="16"/>
      <c r="T1338" s="7" t="str">
        <f>Tabela813[[#This Row],[NR]]&amp;" - "&amp;Tabela813[[#This Row],[Especificação]]</f>
        <v>1.9.2.2.99.0.1.00 - Outras Restituições - Principal</v>
      </c>
      <c r="U1338" s="7" t="str">
        <f>Tabela813[[#This Row],[NR]]&amp; " - "&amp;Tabela813[[#This Row],[Especificação]]</f>
        <v>1.9.2.2.99.0.1.00 - Outras Restituições - Principal</v>
      </c>
    </row>
    <row r="1339" spans="1:21">
      <c r="A1339" s="23"/>
      <c r="B1339" s="29"/>
      <c r="C1339" s="20" t="s">
        <v>781</v>
      </c>
      <c r="D1339" s="20" t="s">
        <v>793</v>
      </c>
      <c r="E1339" s="20" t="s">
        <v>790</v>
      </c>
      <c r="F1339" s="20" t="s">
        <v>790</v>
      </c>
      <c r="G1339" s="20" t="s">
        <v>797</v>
      </c>
      <c r="H1339" s="20" t="s">
        <v>784</v>
      </c>
      <c r="I1339" s="20" t="s">
        <v>790</v>
      </c>
      <c r="J1339" s="20" t="s">
        <v>787</v>
      </c>
      <c r="K1339" s="16" t="str">
        <f>IF(Tabela813[[#This Row],[C]]&lt;&gt;"",IF(Tabela813[[#This Row],[RED]]&lt;&gt;"",(Tabela813[[#This Row],[RED]] &amp; "."),"") &amp; CONCATENATE(Tabela813[[#This Row],[C]],".",Tabela813[[#This Row],[O]],".",Tabela813[[#This Row],[E]],".",Tabela813[[#This Row],[D1]],".",Tabela813[[#This Row],[D2]],".",Tabela813[[#This Row],[D3]],".",Tabela813[[#This Row],[T]],".",Tabela813[[#This Row],[D4]]),"")</f>
        <v>1.9.2.2.99.0.2.00</v>
      </c>
      <c r="L1339" s="21" t="s">
        <v>4428</v>
      </c>
      <c r="M1339" s="16" t="str">
        <f t="shared" si="20"/>
        <v>A</v>
      </c>
      <c r="N1339" s="16">
        <f>IF(VALUE(Tabela813[[#This Row],[RED]]) &gt; 0,1,0) + IF(VALUE(J1339)&gt;0,8,IF(VALUE(I1339)&gt;0,7,IF(VALUE(H1339)&gt;0,6,IF(VALUE(G1339)&gt;0,5,IF(VALUE(F1339)&gt;0,4,IF(VALUE(E1339)&gt;0,3,IF(VALUE(D1339)&gt;0,2,1)))))))</f>
        <v>7</v>
      </c>
      <c r="O1339" s="20" t="s">
        <v>50</v>
      </c>
      <c r="P1339" s="1" t="s">
        <v>1196</v>
      </c>
      <c r="Q1339" s="1"/>
      <c r="R1339" s="16"/>
      <c r="T1339" s="7" t="str">
        <f>Tabela813[[#This Row],[NR]]&amp;" - "&amp;Tabela813[[#This Row],[Especificação]]</f>
        <v>1.9.2.2.99.0.2.00 - Outras Restituições - Multas e Juros de Mora</v>
      </c>
      <c r="U1339" s="7" t="str">
        <f>Tabela813[[#This Row],[NR]]&amp; " - "&amp;Tabela813[[#This Row],[Especificação]]</f>
        <v>1.9.2.2.99.0.2.00 - Outras Restituições - Multas e Juros de Mora</v>
      </c>
    </row>
    <row r="1340" spans="1:21">
      <c r="A1340" s="23"/>
      <c r="B1340" s="29"/>
      <c r="C1340" s="20" t="s">
        <v>781</v>
      </c>
      <c r="D1340" s="20" t="s">
        <v>793</v>
      </c>
      <c r="E1340" s="20" t="s">
        <v>790</v>
      </c>
      <c r="F1340" s="20" t="s">
        <v>790</v>
      </c>
      <c r="G1340" s="20" t="s">
        <v>797</v>
      </c>
      <c r="H1340" s="20" t="s">
        <v>784</v>
      </c>
      <c r="I1340" s="20" t="s">
        <v>782</v>
      </c>
      <c r="J1340" s="20" t="s">
        <v>787</v>
      </c>
      <c r="K1340" s="16" t="str">
        <f>IF(Tabela813[[#This Row],[C]]&lt;&gt;"",IF(Tabela813[[#This Row],[RED]]&lt;&gt;"",(Tabela813[[#This Row],[RED]] &amp; "."),"") &amp; CONCATENATE(Tabela813[[#This Row],[C]],".",Tabela813[[#This Row],[O]],".",Tabela813[[#This Row],[E]],".",Tabela813[[#This Row],[D1]],".",Tabela813[[#This Row],[D2]],".",Tabela813[[#This Row],[D3]],".",Tabela813[[#This Row],[T]],".",Tabela813[[#This Row],[D4]]),"")</f>
        <v>1.9.2.2.99.0.3.00</v>
      </c>
      <c r="L1340" s="21" t="s">
        <v>4429</v>
      </c>
      <c r="M1340" s="16" t="str">
        <f t="shared" si="20"/>
        <v>A</v>
      </c>
      <c r="N1340" s="16">
        <f>IF(VALUE(Tabela813[[#This Row],[RED]]) &gt; 0,1,0) + IF(VALUE(J1340)&gt;0,8,IF(VALUE(I1340)&gt;0,7,IF(VALUE(H1340)&gt;0,6,IF(VALUE(G1340)&gt;0,5,IF(VALUE(F1340)&gt;0,4,IF(VALUE(E1340)&gt;0,3,IF(VALUE(D1340)&gt;0,2,1)))))))</f>
        <v>7</v>
      </c>
      <c r="O1340" s="20" t="s">
        <v>50</v>
      </c>
      <c r="P1340" s="1" t="s">
        <v>1196</v>
      </c>
      <c r="Q1340" s="1"/>
      <c r="R1340" s="16"/>
      <c r="T1340" s="7" t="str">
        <f>Tabela813[[#This Row],[NR]]&amp;" - "&amp;Tabela813[[#This Row],[Especificação]]</f>
        <v>1.9.2.2.99.0.3.00 - Outras Restituições - Dívida Ativa</v>
      </c>
      <c r="U1340" s="7" t="str">
        <f>Tabela813[[#This Row],[NR]]&amp; " - "&amp;Tabela813[[#This Row],[Especificação]]</f>
        <v>1.9.2.2.99.0.3.00 - Outras Restituições - Dívida Ativa</v>
      </c>
    </row>
    <row r="1341" spans="1:21" ht="33.75" customHeight="1">
      <c r="A1341" s="23"/>
      <c r="B1341" s="29"/>
      <c r="C1341" s="20" t="s">
        <v>781</v>
      </c>
      <c r="D1341" s="20" t="s">
        <v>793</v>
      </c>
      <c r="E1341" s="20" t="s">
        <v>790</v>
      </c>
      <c r="F1341" s="20" t="s">
        <v>790</v>
      </c>
      <c r="G1341" s="20" t="s">
        <v>797</v>
      </c>
      <c r="H1341" s="20" t="s">
        <v>784</v>
      </c>
      <c r="I1341" s="20" t="s">
        <v>791</v>
      </c>
      <c r="J1341" s="20" t="s">
        <v>787</v>
      </c>
      <c r="K1341" s="16" t="str">
        <f>IF(Tabela813[[#This Row],[C]]&lt;&gt;"",IF(Tabela813[[#This Row],[RED]]&lt;&gt;"",(Tabela813[[#This Row],[RED]] &amp; "."),"") &amp; CONCATENATE(Tabela813[[#This Row],[C]],".",Tabela813[[#This Row],[O]],".",Tabela813[[#This Row],[E]],".",Tabela813[[#This Row],[D1]],".",Tabela813[[#This Row],[D2]],".",Tabela813[[#This Row],[D3]],".",Tabela813[[#This Row],[T]],".",Tabela813[[#This Row],[D4]]),"")</f>
        <v>1.9.2.2.99.0.4.00</v>
      </c>
      <c r="L1341" s="21" t="s">
        <v>4430</v>
      </c>
      <c r="M1341" s="16" t="str">
        <f t="shared" si="20"/>
        <v>A</v>
      </c>
      <c r="N1341" s="16">
        <f>IF(VALUE(Tabela813[[#This Row],[RED]]) &gt; 0,1,0) + IF(VALUE(J1341)&gt;0,8,IF(VALUE(I1341)&gt;0,7,IF(VALUE(H1341)&gt;0,6,IF(VALUE(G1341)&gt;0,5,IF(VALUE(F1341)&gt;0,4,IF(VALUE(E1341)&gt;0,3,IF(VALUE(D1341)&gt;0,2,1)))))))</f>
        <v>7</v>
      </c>
      <c r="O1341" s="20" t="s">
        <v>50</v>
      </c>
      <c r="P1341" s="1" t="s">
        <v>1196</v>
      </c>
      <c r="Q1341" s="1"/>
      <c r="R1341" s="16"/>
      <c r="T1341" s="7" t="str">
        <f>Tabela813[[#This Row],[NR]]&amp;" - "&amp;Tabela813[[#This Row],[Especificação]]</f>
        <v>1.9.2.2.99.0.4.00 - Outras Restituições - Dívida Ativa - Multas e Juros de Mora da Dívida Ativa</v>
      </c>
      <c r="U1341" s="7" t="str">
        <f>Tabela813[[#This Row],[NR]]&amp; " - "&amp;Tabela813[[#This Row],[Especificação]]</f>
        <v>1.9.2.2.99.0.4.00 - Outras Restituições - Dívida Ativa - Multas e Juros de Mora da Dívida Ativa</v>
      </c>
    </row>
    <row r="1342" spans="1:21">
      <c r="A1342" s="23"/>
      <c r="B1342" s="29"/>
      <c r="C1342" s="20" t="s">
        <v>781</v>
      </c>
      <c r="D1342" s="20" t="s">
        <v>793</v>
      </c>
      <c r="E1342" s="20" t="s">
        <v>790</v>
      </c>
      <c r="F1342" s="20" t="s">
        <v>790</v>
      </c>
      <c r="G1342" s="20" t="s">
        <v>797</v>
      </c>
      <c r="H1342" s="20" t="s">
        <v>784</v>
      </c>
      <c r="I1342" s="20" t="s">
        <v>792</v>
      </c>
      <c r="J1342" s="20" t="s">
        <v>787</v>
      </c>
      <c r="K1342" s="16" t="str">
        <f>IF(Tabela813[[#This Row],[C]]&lt;&gt;"",IF(Tabela813[[#This Row],[RED]]&lt;&gt;"",(Tabela813[[#This Row],[RED]] &amp; "."),"") &amp; CONCATENATE(Tabela813[[#This Row],[C]],".",Tabela813[[#This Row],[O]],".",Tabela813[[#This Row],[E]],".",Tabela813[[#This Row],[D1]],".",Tabela813[[#This Row],[D2]],".",Tabela813[[#This Row],[D3]],".",Tabela813[[#This Row],[T]],".",Tabela813[[#This Row],[D4]]),"")</f>
        <v>1.9.2.2.99.0.5.00</v>
      </c>
      <c r="L1342" s="21" t="s">
        <v>4431</v>
      </c>
      <c r="M1342" s="16" t="str">
        <f t="shared" si="20"/>
        <v>A</v>
      </c>
      <c r="N1342" s="16">
        <f>IF(VALUE(Tabela813[[#This Row],[RED]]) &gt; 0,1,0) + IF(VALUE(J1342)&gt;0,8,IF(VALUE(I1342)&gt;0,7,IF(VALUE(H1342)&gt;0,6,IF(VALUE(G1342)&gt;0,5,IF(VALUE(F1342)&gt;0,4,IF(VALUE(E1342)&gt;0,3,IF(VALUE(D1342)&gt;0,2,1)))))))</f>
        <v>7</v>
      </c>
      <c r="O1342" s="20" t="s">
        <v>50</v>
      </c>
      <c r="P1342" s="1" t="s">
        <v>1196</v>
      </c>
      <c r="Q1342" s="1"/>
      <c r="R1342" s="16"/>
      <c r="T1342" s="7" t="str">
        <f>Tabela813[[#This Row],[NR]]&amp;" - "&amp;Tabela813[[#This Row],[Especificação]]</f>
        <v>1.9.2.2.99.0.5.00 - Outras Restituições - Multas</v>
      </c>
      <c r="U1342" s="7" t="str">
        <f>Tabela813[[#This Row],[NR]]&amp; " - "&amp;Tabela813[[#This Row],[Especificação]]</f>
        <v>1.9.2.2.99.0.5.00 - Outras Restituições - Multas</v>
      </c>
    </row>
    <row r="1343" spans="1:21">
      <c r="A1343" s="23"/>
      <c r="B1343" s="29"/>
      <c r="C1343" s="20" t="s">
        <v>781</v>
      </c>
      <c r="D1343" s="20" t="s">
        <v>793</v>
      </c>
      <c r="E1343" s="20" t="s">
        <v>790</v>
      </c>
      <c r="F1343" s="20" t="s">
        <v>790</v>
      </c>
      <c r="G1343" s="20" t="s">
        <v>797</v>
      </c>
      <c r="H1343" s="20" t="s">
        <v>784</v>
      </c>
      <c r="I1343" s="20" t="s">
        <v>786</v>
      </c>
      <c r="J1343" s="20" t="s">
        <v>787</v>
      </c>
      <c r="K1343" s="16" t="str">
        <f>IF(Tabela813[[#This Row],[C]]&lt;&gt;"",IF(Tabela813[[#This Row],[RED]]&lt;&gt;"",(Tabela813[[#This Row],[RED]] &amp; "."),"") &amp; CONCATENATE(Tabela813[[#This Row],[C]],".",Tabela813[[#This Row],[O]],".",Tabela813[[#This Row],[E]],".",Tabela813[[#This Row],[D1]],".",Tabela813[[#This Row],[D2]],".",Tabela813[[#This Row],[D3]],".",Tabela813[[#This Row],[T]],".",Tabela813[[#This Row],[D4]]),"")</f>
        <v>1.9.2.2.99.0.6.00</v>
      </c>
      <c r="L1343" s="21" t="s">
        <v>4432</v>
      </c>
      <c r="M1343" s="16" t="str">
        <f t="shared" si="20"/>
        <v>A</v>
      </c>
      <c r="N1343" s="16">
        <f>IF(VALUE(Tabela813[[#This Row],[RED]]) &gt; 0,1,0) + IF(VALUE(J1343)&gt;0,8,IF(VALUE(I1343)&gt;0,7,IF(VALUE(H1343)&gt;0,6,IF(VALUE(G1343)&gt;0,5,IF(VALUE(F1343)&gt;0,4,IF(VALUE(E1343)&gt;0,3,IF(VALUE(D1343)&gt;0,2,1)))))))</f>
        <v>7</v>
      </c>
      <c r="O1343" s="20" t="s">
        <v>50</v>
      </c>
      <c r="P1343" s="1" t="s">
        <v>1196</v>
      </c>
      <c r="Q1343" s="1"/>
      <c r="R1343" s="16"/>
      <c r="T1343" s="7" t="str">
        <f>Tabela813[[#This Row],[NR]]&amp;" - "&amp;Tabela813[[#This Row],[Especificação]]</f>
        <v>1.9.2.2.99.0.6.00 - Outras Restituições - Juros de Mora</v>
      </c>
      <c r="U1343" s="7" t="str">
        <f>Tabela813[[#This Row],[NR]]&amp; " - "&amp;Tabela813[[#This Row],[Especificação]]</f>
        <v>1.9.2.2.99.0.6.00 - Outras Restituições - Juros de Mora</v>
      </c>
    </row>
    <row r="1344" spans="1:21">
      <c r="A1344" s="23"/>
      <c r="B1344" s="29"/>
      <c r="C1344" s="20" t="s">
        <v>781</v>
      </c>
      <c r="D1344" s="20" t="s">
        <v>793</v>
      </c>
      <c r="E1344" s="20" t="s">
        <v>790</v>
      </c>
      <c r="F1344" s="20" t="s">
        <v>790</v>
      </c>
      <c r="G1344" s="20" t="s">
        <v>797</v>
      </c>
      <c r="H1344" s="20" t="s">
        <v>784</v>
      </c>
      <c r="I1344" s="20" t="s">
        <v>788</v>
      </c>
      <c r="J1344" s="20" t="s">
        <v>787</v>
      </c>
      <c r="K1344" s="16" t="str">
        <f>IF(Tabela813[[#This Row],[C]]&lt;&gt;"",IF(Tabela813[[#This Row],[RED]]&lt;&gt;"",(Tabela813[[#This Row],[RED]] &amp; "."),"") &amp; CONCATENATE(Tabela813[[#This Row],[C]],".",Tabela813[[#This Row],[O]],".",Tabela813[[#This Row],[E]],".",Tabela813[[#This Row],[D1]],".",Tabela813[[#This Row],[D2]],".",Tabela813[[#This Row],[D3]],".",Tabela813[[#This Row],[T]],".",Tabela813[[#This Row],[D4]]),"")</f>
        <v>1.9.2.2.99.0.7.00</v>
      </c>
      <c r="L1344" s="21" t="s">
        <v>4433</v>
      </c>
      <c r="M1344" s="16" t="str">
        <f t="shared" si="20"/>
        <v>A</v>
      </c>
      <c r="N1344" s="16">
        <f>IF(VALUE(Tabela813[[#This Row],[RED]]) &gt; 0,1,0) + IF(VALUE(J1344)&gt;0,8,IF(VALUE(I1344)&gt;0,7,IF(VALUE(H1344)&gt;0,6,IF(VALUE(G1344)&gt;0,5,IF(VALUE(F1344)&gt;0,4,IF(VALUE(E1344)&gt;0,3,IF(VALUE(D1344)&gt;0,2,1)))))))</f>
        <v>7</v>
      </c>
      <c r="O1344" s="20" t="s">
        <v>50</v>
      </c>
      <c r="P1344" s="1" t="s">
        <v>1196</v>
      </c>
      <c r="Q1344" s="1"/>
      <c r="R1344" s="16"/>
      <c r="T1344" s="7" t="str">
        <f>Tabela813[[#This Row],[NR]]&amp;" - "&amp;Tabela813[[#This Row],[Especificação]]</f>
        <v>1.9.2.2.99.0.7.00 - Outras Restituições - Dívida Ativa - Multas da Dívida Ativa</v>
      </c>
      <c r="U1344" s="7" t="str">
        <f>Tabela813[[#This Row],[NR]]&amp; " - "&amp;Tabela813[[#This Row],[Especificação]]</f>
        <v>1.9.2.2.99.0.7.00 - Outras Restituições - Dívida Ativa - Multas da Dívida Ativa</v>
      </c>
    </row>
    <row r="1345" spans="1:21">
      <c r="A1345" s="23"/>
      <c r="B1345" s="29"/>
      <c r="C1345" s="20" t="s">
        <v>781</v>
      </c>
      <c r="D1345" s="20" t="s">
        <v>793</v>
      </c>
      <c r="E1345" s="20" t="s">
        <v>790</v>
      </c>
      <c r="F1345" s="20" t="s">
        <v>790</v>
      </c>
      <c r="G1345" s="20" t="s">
        <v>797</v>
      </c>
      <c r="H1345" s="20" t="s">
        <v>784</v>
      </c>
      <c r="I1345" s="20" t="s">
        <v>789</v>
      </c>
      <c r="J1345" s="20" t="s">
        <v>787</v>
      </c>
      <c r="K1345" s="16" t="str">
        <f>IF(Tabela813[[#This Row],[C]]&lt;&gt;"",IF(Tabela813[[#This Row],[RED]]&lt;&gt;"",(Tabela813[[#This Row],[RED]] &amp; "."),"") &amp; CONCATENATE(Tabela813[[#This Row],[C]],".",Tabela813[[#This Row],[O]],".",Tabela813[[#This Row],[E]],".",Tabela813[[#This Row],[D1]],".",Tabela813[[#This Row],[D2]],".",Tabela813[[#This Row],[D3]],".",Tabela813[[#This Row],[T]],".",Tabela813[[#This Row],[D4]]),"")</f>
        <v>1.9.2.2.99.0.8.00</v>
      </c>
      <c r="L1345" s="21" t="s">
        <v>4434</v>
      </c>
      <c r="M1345" s="16" t="str">
        <f t="shared" si="20"/>
        <v>A</v>
      </c>
      <c r="N1345" s="16">
        <f>IF(VALUE(Tabela813[[#This Row],[RED]]) &gt; 0,1,0) + IF(VALUE(J1345)&gt;0,8,IF(VALUE(I1345)&gt;0,7,IF(VALUE(H1345)&gt;0,6,IF(VALUE(G1345)&gt;0,5,IF(VALUE(F1345)&gt;0,4,IF(VALUE(E1345)&gt;0,3,IF(VALUE(D1345)&gt;0,2,1)))))))</f>
        <v>7</v>
      </c>
      <c r="O1345" s="20" t="s">
        <v>50</v>
      </c>
      <c r="P1345" s="1" t="s">
        <v>1196</v>
      </c>
      <c r="Q1345" s="1"/>
      <c r="R1345" s="16"/>
      <c r="T1345" s="7" t="str">
        <f>Tabela813[[#This Row],[NR]]&amp;" - "&amp;Tabela813[[#This Row],[Especificação]]</f>
        <v>1.9.2.2.99.0.8.00 - Outras Restituições - Juros de Mora da Dívida Ativa</v>
      </c>
      <c r="U1345" s="7" t="str">
        <f>Tabela813[[#This Row],[NR]]&amp; " - "&amp;Tabela813[[#This Row],[Especificação]]</f>
        <v>1.9.2.2.99.0.8.00 - Outras Restituições - Juros de Mora da Dívida Ativa</v>
      </c>
    </row>
    <row r="1346" spans="1:21">
      <c r="A1346" s="23"/>
      <c r="B1346" s="29"/>
      <c r="C1346" s="20" t="s">
        <v>781</v>
      </c>
      <c r="D1346" s="20" t="s">
        <v>793</v>
      </c>
      <c r="E1346" s="20" t="s">
        <v>790</v>
      </c>
      <c r="F1346" s="20" t="s">
        <v>782</v>
      </c>
      <c r="G1346" s="20" t="s">
        <v>787</v>
      </c>
      <c r="H1346" s="20" t="s">
        <v>784</v>
      </c>
      <c r="I1346" s="20" t="s">
        <v>784</v>
      </c>
      <c r="J1346" s="20" t="s">
        <v>787</v>
      </c>
      <c r="K1346" s="16" t="str">
        <f>IF(Tabela813[[#This Row],[C]]&lt;&gt;"",IF(Tabela813[[#This Row],[RED]]&lt;&gt;"",(Tabela813[[#This Row],[RED]] &amp; "."),"") &amp; CONCATENATE(Tabela813[[#This Row],[C]],".",Tabela813[[#This Row],[O]],".",Tabela813[[#This Row],[E]],".",Tabela813[[#This Row],[D1]],".",Tabela813[[#This Row],[D2]],".",Tabela813[[#This Row],[D3]],".",Tabela813[[#This Row],[T]],".",Tabela813[[#This Row],[D4]]),"")</f>
        <v>1.9.2.3.00.0.0.00</v>
      </c>
      <c r="L1346" s="21" t="s">
        <v>545</v>
      </c>
      <c r="M1346" s="16" t="str">
        <f t="shared" si="20"/>
        <v>S</v>
      </c>
      <c r="N1346" s="16">
        <f>IF(VALUE(Tabela813[[#This Row],[RED]]) &gt; 0,1,0) + IF(VALUE(J1346)&gt;0,8,IF(VALUE(I1346)&gt;0,7,IF(VALUE(H1346)&gt;0,6,IF(VALUE(G1346)&gt;0,5,IF(VALUE(F1346)&gt;0,4,IF(VALUE(E1346)&gt;0,3,IF(VALUE(D1346)&gt;0,2,1)))))))</f>
        <v>4</v>
      </c>
      <c r="O1346" s="20" t="s">
        <v>44</v>
      </c>
      <c r="P1346" s="1" t="s">
        <v>546</v>
      </c>
      <c r="Q1346" s="1"/>
      <c r="R1346" s="16"/>
      <c r="T1346" s="7" t="str">
        <f>Tabela813[[#This Row],[NR]]&amp;" - "&amp;Tabela813[[#This Row],[Especificação]]</f>
        <v>1.9.2.3.00.0.0.00 - Ressarcimentos</v>
      </c>
      <c r="U1346" s="7" t="str">
        <f>Tabela813[[#This Row],[NR]]&amp; " - "&amp;Tabela813[[#This Row],[Especificação]]</f>
        <v>1.9.2.3.00.0.0.00 - Ressarcimentos</v>
      </c>
    </row>
    <row r="1347" spans="1:21">
      <c r="A1347" s="23"/>
      <c r="B1347" s="29"/>
      <c r="C1347" s="20" t="s">
        <v>781</v>
      </c>
      <c r="D1347" s="20" t="s">
        <v>793</v>
      </c>
      <c r="E1347" s="20" t="s">
        <v>790</v>
      </c>
      <c r="F1347" s="20" t="s">
        <v>782</v>
      </c>
      <c r="G1347" s="20" t="s">
        <v>797</v>
      </c>
      <c r="H1347" s="20" t="s">
        <v>784</v>
      </c>
      <c r="I1347" s="20" t="s">
        <v>784</v>
      </c>
      <c r="J1347" s="20" t="s">
        <v>787</v>
      </c>
      <c r="K1347" s="16" t="str">
        <f>IF(Tabela813[[#This Row],[C]]&lt;&gt;"",IF(Tabela813[[#This Row],[RED]]&lt;&gt;"",(Tabela813[[#This Row],[RED]] &amp; "."),"") &amp; CONCATENATE(Tabela813[[#This Row],[C]],".",Tabela813[[#This Row],[O]],".",Tabela813[[#This Row],[E]],".",Tabela813[[#This Row],[D1]],".",Tabela813[[#This Row],[D2]],".",Tabela813[[#This Row],[D3]],".",Tabela813[[#This Row],[T]],".",Tabela813[[#This Row],[D4]]),"")</f>
        <v>1.9.2.3.99.0.0.00</v>
      </c>
      <c r="L1347" s="21" t="s">
        <v>547</v>
      </c>
      <c r="M1347" s="16" t="str">
        <f t="shared" si="20"/>
        <v>S</v>
      </c>
      <c r="N1347" s="16">
        <f>IF(VALUE(Tabela813[[#This Row],[RED]]) &gt; 0,1,0) + IF(VALUE(J1347)&gt;0,8,IF(VALUE(I1347)&gt;0,7,IF(VALUE(H1347)&gt;0,6,IF(VALUE(G1347)&gt;0,5,IF(VALUE(F1347)&gt;0,4,IF(VALUE(E1347)&gt;0,3,IF(VALUE(D1347)&gt;0,2,1)))))))</f>
        <v>5</v>
      </c>
      <c r="O1347" s="20" t="s">
        <v>50</v>
      </c>
      <c r="P1347" s="1" t="s">
        <v>548</v>
      </c>
      <c r="Q1347" s="1"/>
      <c r="R1347" s="16"/>
      <c r="T1347" s="7" t="str">
        <f>Tabela813[[#This Row],[NR]]&amp;" - "&amp;Tabela813[[#This Row],[Especificação]]</f>
        <v>1.9.2.3.99.0.0.00 - Outros Ressarcimentos</v>
      </c>
      <c r="U1347" s="7" t="str">
        <f>Tabela813[[#This Row],[NR]]&amp; " - "&amp;Tabela813[[#This Row],[Especificação]]</f>
        <v>1.9.2.3.99.0.0.00 - Outros Ressarcimentos</v>
      </c>
    </row>
    <row r="1348" spans="1:21">
      <c r="A1348" s="23"/>
      <c r="B1348" s="29"/>
      <c r="C1348" s="20" t="s">
        <v>781</v>
      </c>
      <c r="D1348" s="20" t="s">
        <v>793</v>
      </c>
      <c r="E1348" s="20" t="s">
        <v>790</v>
      </c>
      <c r="F1348" s="20" t="s">
        <v>782</v>
      </c>
      <c r="G1348" s="20" t="s">
        <v>797</v>
      </c>
      <c r="H1348" s="20" t="s">
        <v>784</v>
      </c>
      <c r="I1348" s="20" t="s">
        <v>781</v>
      </c>
      <c r="J1348" s="20" t="s">
        <v>787</v>
      </c>
      <c r="K1348" s="16" t="str">
        <f>IF(Tabela813[[#This Row],[C]]&lt;&gt;"",IF(Tabela813[[#This Row],[RED]]&lt;&gt;"",(Tabela813[[#This Row],[RED]] &amp; "."),"") &amp; CONCATENATE(Tabela813[[#This Row],[C]],".",Tabela813[[#This Row],[O]],".",Tabela813[[#This Row],[E]],".",Tabela813[[#This Row],[D1]],".",Tabela813[[#This Row],[D2]],".",Tabela813[[#This Row],[D3]],".",Tabela813[[#This Row],[T]],".",Tabela813[[#This Row],[D4]]),"")</f>
        <v>1.9.2.3.99.0.1.00</v>
      </c>
      <c r="L1348" s="21" t="s">
        <v>4435</v>
      </c>
      <c r="M1348" s="16" t="str">
        <f t="shared" si="20"/>
        <v>A</v>
      </c>
      <c r="N1348" s="16">
        <f>IF(VALUE(Tabela813[[#This Row],[RED]]) &gt; 0,1,0) + IF(VALUE(J1348)&gt;0,8,IF(VALUE(I1348)&gt;0,7,IF(VALUE(H1348)&gt;0,6,IF(VALUE(G1348)&gt;0,5,IF(VALUE(F1348)&gt;0,4,IF(VALUE(E1348)&gt;0,3,IF(VALUE(D1348)&gt;0,2,1)))))))</f>
        <v>7</v>
      </c>
      <c r="O1348" s="20" t="s">
        <v>50</v>
      </c>
      <c r="P1348" s="1" t="s">
        <v>548</v>
      </c>
      <c r="Q1348" s="1"/>
      <c r="R1348" s="16"/>
      <c r="T1348" s="7" t="str">
        <f>Tabela813[[#This Row],[NR]]&amp;" - "&amp;Tabela813[[#This Row],[Especificação]]</f>
        <v>1.9.2.3.99.0.1.00 - Outros Ressarcimentos - Principal</v>
      </c>
      <c r="U1348" s="7" t="str">
        <f>Tabela813[[#This Row],[NR]]&amp; " - "&amp;Tabela813[[#This Row],[Especificação]]</f>
        <v>1.9.2.3.99.0.1.00 - Outros Ressarcimentos - Principal</v>
      </c>
    </row>
    <row r="1349" spans="1:21">
      <c r="A1349" s="23"/>
      <c r="B1349" s="29"/>
      <c r="C1349" s="20" t="s">
        <v>781</v>
      </c>
      <c r="D1349" s="20" t="s">
        <v>793</v>
      </c>
      <c r="E1349" s="20" t="s">
        <v>790</v>
      </c>
      <c r="F1349" s="20" t="s">
        <v>782</v>
      </c>
      <c r="G1349" s="20" t="s">
        <v>797</v>
      </c>
      <c r="H1349" s="20" t="s">
        <v>784</v>
      </c>
      <c r="I1349" s="20" t="s">
        <v>790</v>
      </c>
      <c r="J1349" s="20" t="s">
        <v>787</v>
      </c>
      <c r="K1349" s="16" t="str">
        <f>IF(Tabela813[[#This Row],[C]]&lt;&gt;"",IF(Tabela813[[#This Row],[RED]]&lt;&gt;"",(Tabela813[[#This Row],[RED]] &amp; "."),"") &amp; CONCATENATE(Tabela813[[#This Row],[C]],".",Tabela813[[#This Row],[O]],".",Tabela813[[#This Row],[E]],".",Tabela813[[#This Row],[D1]],".",Tabela813[[#This Row],[D2]],".",Tabela813[[#This Row],[D3]],".",Tabela813[[#This Row],[T]],".",Tabela813[[#This Row],[D4]]),"")</f>
        <v>1.9.2.3.99.0.2.00</v>
      </c>
      <c r="L1349" s="21" t="s">
        <v>4436</v>
      </c>
      <c r="M1349" s="16" t="str">
        <f t="shared" si="20"/>
        <v>A</v>
      </c>
      <c r="N1349" s="16">
        <f>IF(VALUE(Tabela813[[#This Row],[RED]]) &gt; 0,1,0) + IF(VALUE(J1349)&gt;0,8,IF(VALUE(I1349)&gt;0,7,IF(VALUE(H1349)&gt;0,6,IF(VALUE(G1349)&gt;0,5,IF(VALUE(F1349)&gt;0,4,IF(VALUE(E1349)&gt;0,3,IF(VALUE(D1349)&gt;0,2,1)))))))</f>
        <v>7</v>
      </c>
      <c r="O1349" s="20" t="s">
        <v>50</v>
      </c>
      <c r="P1349" s="1" t="s">
        <v>548</v>
      </c>
      <c r="Q1349" s="1"/>
      <c r="R1349" s="16"/>
      <c r="T1349" s="7" t="str">
        <f>Tabela813[[#This Row],[NR]]&amp;" - "&amp;Tabela813[[#This Row],[Especificação]]</f>
        <v>1.9.2.3.99.0.2.00 - Outros Ressarcimentos - Multas e Juros de Mora</v>
      </c>
      <c r="U1349" s="7" t="str">
        <f>Tabela813[[#This Row],[NR]]&amp; " - "&amp;Tabela813[[#This Row],[Especificação]]</f>
        <v>1.9.2.3.99.0.2.00 - Outros Ressarcimentos - Multas e Juros de Mora</v>
      </c>
    </row>
    <row r="1350" spans="1:21">
      <c r="A1350" s="23"/>
      <c r="B1350" s="29"/>
      <c r="C1350" s="20" t="s">
        <v>781</v>
      </c>
      <c r="D1350" s="20" t="s">
        <v>793</v>
      </c>
      <c r="E1350" s="20" t="s">
        <v>790</v>
      </c>
      <c r="F1350" s="20" t="s">
        <v>782</v>
      </c>
      <c r="G1350" s="20" t="s">
        <v>797</v>
      </c>
      <c r="H1350" s="20" t="s">
        <v>784</v>
      </c>
      <c r="I1350" s="20" t="s">
        <v>782</v>
      </c>
      <c r="J1350" s="20" t="s">
        <v>787</v>
      </c>
      <c r="K1350" s="16" t="str">
        <f>IF(Tabela813[[#This Row],[C]]&lt;&gt;"",IF(Tabela813[[#This Row],[RED]]&lt;&gt;"",(Tabela813[[#This Row],[RED]] &amp; "."),"") &amp; CONCATENATE(Tabela813[[#This Row],[C]],".",Tabela813[[#This Row],[O]],".",Tabela813[[#This Row],[E]],".",Tabela813[[#This Row],[D1]],".",Tabela813[[#This Row],[D2]],".",Tabela813[[#This Row],[D3]],".",Tabela813[[#This Row],[T]],".",Tabela813[[#This Row],[D4]]),"")</f>
        <v>1.9.2.3.99.0.3.00</v>
      </c>
      <c r="L1350" s="21" t="s">
        <v>4437</v>
      </c>
      <c r="M1350" s="16" t="str">
        <f t="shared" si="20"/>
        <v>A</v>
      </c>
      <c r="N1350" s="16">
        <f>IF(VALUE(Tabela813[[#This Row],[RED]]) &gt; 0,1,0) + IF(VALUE(J1350)&gt;0,8,IF(VALUE(I1350)&gt;0,7,IF(VALUE(H1350)&gt;0,6,IF(VALUE(G1350)&gt;0,5,IF(VALUE(F1350)&gt;0,4,IF(VALUE(E1350)&gt;0,3,IF(VALUE(D1350)&gt;0,2,1)))))))</f>
        <v>7</v>
      </c>
      <c r="O1350" s="20" t="s">
        <v>50</v>
      </c>
      <c r="P1350" s="1" t="s">
        <v>548</v>
      </c>
      <c r="Q1350" s="1"/>
      <c r="R1350" s="16"/>
      <c r="T1350" s="7" t="str">
        <f>Tabela813[[#This Row],[NR]]&amp;" - "&amp;Tabela813[[#This Row],[Especificação]]</f>
        <v>1.9.2.3.99.0.3.00 - Outros Ressarcimentos - Dívida Ativa</v>
      </c>
      <c r="U1350" s="7" t="str">
        <f>Tabela813[[#This Row],[NR]]&amp; " - "&amp;Tabela813[[#This Row],[Especificação]]</f>
        <v>1.9.2.3.99.0.3.00 - Outros Ressarcimentos - Dívida Ativa</v>
      </c>
    </row>
    <row r="1351" spans="1:21" ht="30">
      <c r="A1351" s="23"/>
      <c r="B1351" s="29"/>
      <c r="C1351" s="20" t="s">
        <v>781</v>
      </c>
      <c r="D1351" s="20" t="s">
        <v>793</v>
      </c>
      <c r="E1351" s="20" t="s">
        <v>790</v>
      </c>
      <c r="F1351" s="20" t="s">
        <v>782</v>
      </c>
      <c r="G1351" s="20" t="s">
        <v>797</v>
      </c>
      <c r="H1351" s="20" t="s">
        <v>784</v>
      </c>
      <c r="I1351" s="20" t="s">
        <v>791</v>
      </c>
      <c r="J1351" s="20" t="s">
        <v>787</v>
      </c>
      <c r="K1351" s="16" t="str">
        <f>IF(Tabela813[[#This Row],[C]]&lt;&gt;"",IF(Tabela813[[#This Row],[RED]]&lt;&gt;"",(Tabela813[[#This Row],[RED]] &amp; "."),"") &amp; CONCATENATE(Tabela813[[#This Row],[C]],".",Tabela813[[#This Row],[O]],".",Tabela813[[#This Row],[E]],".",Tabela813[[#This Row],[D1]],".",Tabela813[[#This Row],[D2]],".",Tabela813[[#This Row],[D3]],".",Tabela813[[#This Row],[T]],".",Tabela813[[#This Row],[D4]]),"")</f>
        <v>1.9.2.3.99.0.4.00</v>
      </c>
      <c r="L1351" s="21" t="s">
        <v>4438</v>
      </c>
      <c r="M1351" s="16" t="str">
        <f t="shared" si="20"/>
        <v>A</v>
      </c>
      <c r="N1351" s="16">
        <f>IF(VALUE(Tabela813[[#This Row],[RED]]) &gt; 0,1,0) + IF(VALUE(J1351)&gt;0,8,IF(VALUE(I1351)&gt;0,7,IF(VALUE(H1351)&gt;0,6,IF(VALUE(G1351)&gt;0,5,IF(VALUE(F1351)&gt;0,4,IF(VALUE(E1351)&gt;0,3,IF(VALUE(D1351)&gt;0,2,1)))))))</f>
        <v>7</v>
      </c>
      <c r="O1351" s="20" t="s">
        <v>50</v>
      </c>
      <c r="P1351" s="1" t="s">
        <v>548</v>
      </c>
      <c r="Q1351" s="1"/>
      <c r="R1351" s="16"/>
      <c r="T1351" s="7" t="str">
        <f>Tabela813[[#This Row],[NR]]&amp;" - "&amp;Tabela813[[#This Row],[Especificação]]</f>
        <v>1.9.2.3.99.0.4.00 - Outros Ressarcimentos - Dívida Ativa - Multas e Juros de Mora da Dívida Ativa</v>
      </c>
      <c r="U1351" s="7" t="str">
        <f>Tabela813[[#This Row],[NR]]&amp; " - "&amp;Tabela813[[#This Row],[Especificação]]</f>
        <v>1.9.2.3.99.0.4.00 - Outros Ressarcimentos - Dívida Ativa - Multas e Juros de Mora da Dívida Ativa</v>
      </c>
    </row>
    <row r="1352" spans="1:21">
      <c r="A1352" s="23"/>
      <c r="B1352" s="29"/>
      <c r="C1352" s="20" t="s">
        <v>781</v>
      </c>
      <c r="D1352" s="20" t="s">
        <v>793</v>
      </c>
      <c r="E1352" s="20" t="s">
        <v>790</v>
      </c>
      <c r="F1352" s="20" t="s">
        <v>782</v>
      </c>
      <c r="G1352" s="20" t="s">
        <v>797</v>
      </c>
      <c r="H1352" s="20" t="s">
        <v>784</v>
      </c>
      <c r="I1352" s="20" t="s">
        <v>792</v>
      </c>
      <c r="J1352" s="20" t="s">
        <v>787</v>
      </c>
      <c r="K1352" s="16" t="str">
        <f>IF(Tabela813[[#This Row],[C]]&lt;&gt;"",IF(Tabela813[[#This Row],[RED]]&lt;&gt;"",(Tabela813[[#This Row],[RED]] &amp; "."),"") &amp; CONCATENATE(Tabela813[[#This Row],[C]],".",Tabela813[[#This Row],[O]],".",Tabela813[[#This Row],[E]],".",Tabela813[[#This Row],[D1]],".",Tabela813[[#This Row],[D2]],".",Tabela813[[#This Row],[D3]],".",Tabela813[[#This Row],[T]],".",Tabela813[[#This Row],[D4]]),"")</f>
        <v>1.9.2.3.99.0.5.00</v>
      </c>
      <c r="L1352" s="21" t="s">
        <v>4439</v>
      </c>
      <c r="M1352" s="16" t="str">
        <f t="shared" si="20"/>
        <v>A</v>
      </c>
      <c r="N1352" s="16">
        <f>IF(VALUE(Tabela813[[#This Row],[RED]]) &gt; 0,1,0) + IF(VALUE(J1352)&gt;0,8,IF(VALUE(I1352)&gt;0,7,IF(VALUE(H1352)&gt;0,6,IF(VALUE(G1352)&gt;0,5,IF(VALUE(F1352)&gt;0,4,IF(VALUE(E1352)&gt;0,3,IF(VALUE(D1352)&gt;0,2,1)))))))</f>
        <v>7</v>
      </c>
      <c r="O1352" s="20" t="s">
        <v>50</v>
      </c>
      <c r="P1352" s="1" t="s">
        <v>548</v>
      </c>
      <c r="Q1352" s="1"/>
      <c r="R1352" s="16"/>
      <c r="T1352" s="7" t="str">
        <f>Tabela813[[#This Row],[NR]]&amp;" - "&amp;Tabela813[[#This Row],[Especificação]]</f>
        <v>1.9.2.3.99.0.5.00 - Outros Ressarcimentos - Multas</v>
      </c>
      <c r="U1352" s="7" t="str">
        <f>Tabela813[[#This Row],[NR]]&amp; " - "&amp;Tabela813[[#This Row],[Especificação]]</f>
        <v>1.9.2.3.99.0.5.00 - Outros Ressarcimentos - Multas</v>
      </c>
    </row>
    <row r="1353" spans="1:21">
      <c r="A1353" s="23"/>
      <c r="B1353" s="29"/>
      <c r="C1353" s="20" t="s">
        <v>781</v>
      </c>
      <c r="D1353" s="20" t="s">
        <v>793</v>
      </c>
      <c r="E1353" s="20" t="s">
        <v>790</v>
      </c>
      <c r="F1353" s="20" t="s">
        <v>782</v>
      </c>
      <c r="G1353" s="20" t="s">
        <v>797</v>
      </c>
      <c r="H1353" s="20" t="s">
        <v>784</v>
      </c>
      <c r="I1353" s="20" t="s">
        <v>786</v>
      </c>
      <c r="J1353" s="20" t="s">
        <v>787</v>
      </c>
      <c r="K1353" s="16" t="str">
        <f>IF(Tabela813[[#This Row],[C]]&lt;&gt;"",IF(Tabela813[[#This Row],[RED]]&lt;&gt;"",(Tabela813[[#This Row],[RED]] &amp; "."),"") &amp; CONCATENATE(Tabela813[[#This Row],[C]],".",Tabela813[[#This Row],[O]],".",Tabela813[[#This Row],[E]],".",Tabela813[[#This Row],[D1]],".",Tabela813[[#This Row],[D2]],".",Tabela813[[#This Row],[D3]],".",Tabela813[[#This Row],[T]],".",Tabela813[[#This Row],[D4]]),"")</f>
        <v>1.9.2.3.99.0.6.00</v>
      </c>
      <c r="L1353" s="21" t="s">
        <v>4440</v>
      </c>
      <c r="M1353" s="16" t="str">
        <f t="shared" si="20"/>
        <v>A</v>
      </c>
      <c r="N1353" s="16">
        <f>IF(VALUE(Tabela813[[#This Row],[RED]]) &gt; 0,1,0) + IF(VALUE(J1353)&gt;0,8,IF(VALUE(I1353)&gt;0,7,IF(VALUE(H1353)&gt;0,6,IF(VALUE(G1353)&gt;0,5,IF(VALUE(F1353)&gt;0,4,IF(VALUE(E1353)&gt;0,3,IF(VALUE(D1353)&gt;0,2,1)))))))</f>
        <v>7</v>
      </c>
      <c r="O1353" s="20" t="s">
        <v>50</v>
      </c>
      <c r="P1353" s="1" t="s">
        <v>548</v>
      </c>
      <c r="Q1353" s="1"/>
      <c r="R1353" s="16"/>
      <c r="T1353" s="7" t="str">
        <f>Tabela813[[#This Row],[NR]]&amp;" - "&amp;Tabela813[[#This Row],[Especificação]]</f>
        <v>1.9.2.3.99.0.6.00 - Outros Ressarcimentos - Juros de Mora</v>
      </c>
      <c r="U1353" s="7" t="str">
        <f>Tabela813[[#This Row],[NR]]&amp; " - "&amp;Tabela813[[#This Row],[Especificação]]</f>
        <v>1.9.2.3.99.0.6.00 - Outros Ressarcimentos - Juros de Mora</v>
      </c>
    </row>
    <row r="1354" spans="1:21">
      <c r="A1354" s="23"/>
      <c r="B1354" s="29"/>
      <c r="C1354" s="20" t="s">
        <v>781</v>
      </c>
      <c r="D1354" s="20" t="s">
        <v>793</v>
      </c>
      <c r="E1354" s="20" t="s">
        <v>790</v>
      </c>
      <c r="F1354" s="20" t="s">
        <v>782</v>
      </c>
      <c r="G1354" s="20" t="s">
        <v>797</v>
      </c>
      <c r="H1354" s="20" t="s">
        <v>784</v>
      </c>
      <c r="I1354" s="20" t="s">
        <v>788</v>
      </c>
      <c r="J1354" s="20" t="s">
        <v>787</v>
      </c>
      <c r="K1354" s="16" t="str">
        <f>IF(Tabela813[[#This Row],[C]]&lt;&gt;"",IF(Tabela813[[#This Row],[RED]]&lt;&gt;"",(Tabela813[[#This Row],[RED]] &amp; "."),"") &amp; CONCATENATE(Tabela813[[#This Row],[C]],".",Tabela813[[#This Row],[O]],".",Tabela813[[#This Row],[E]],".",Tabela813[[#This Row],[D1]],".",Tabela813[[#This Row],[D2]],".",Tabela813[[#This Row],[D3]],".",Tabela813[[#This Row],[T]],".",Tabela813[[#This Row],[D4]]),"")</f>
        <v>1.9.2.3.99.0.7.00</v>
      </c>
      <c r="L1354" s="21" t="s">
        <v>4441</v>
      </c>
      <c r="M1354" s="16" t="str">
        <f t="shared" si="20"/>
        <v>A</v>
      </c>
      <c r="N1354" s="16">
        <f>IF(VALUE(Tabela813[[#This Row],[RED]]) &gt; 0,1,0) + IF(VALUE(J1354)&gt;0,8,IF(VALUE(I1354)&gt;0,7,IF(VALUE(H1354)&gt;0,6,IF(VALUE(G1354)&gt;0,5,IF(VALUE(F1354)&gt;0,4,IF(VALUE(E1354)&gt;0,3,IF(VALUE(D1354)&gt;0,2,1)))))))</f>
        <v>7</v>
      </c>
      <c r="O1354" s="20" t="s">
        <v>50</v>
      </c>
      <c r="P1354" s="1" t="s">
        <v>548</v>
      </c>
      <c r="Q1354" s="1"/>
      <c r="R1354" s="16"/>
      <c r="T1354" s="7" t="str">
        <f>Tabela813[[#This Row],[NR]]&amp;" - "&amp;Tabela813[[#This Row],[Especificação]]</f>
        <v>1.9.2.3.99.0.7.00 - Outros Ressarcimentos - Dívida Ativa - Multas da Dívida Ativa</v>
      </c>
      <c r="U1354" s="7" t="str">
        <f>Tabela813[[#This Row],[NR]]&amp; " - "&amp;Tabela813[[#This Row],[Especificação]]</f>
        <v>1.9.2.3.99.0.7.00 - Outros Ressarcimentos - Dívida Ativa - Multas da Dívida Ativa</v>
      </c>
    </row>
    <row r="1355" spans="1:21">
      <c r="A1355" s="23"/>
      <c r="B1355" s="29"/>
      <c r="C1355" s="20" t="s">
        <v>781</v>
      </c>
      <c r="D1355" s="20" t="s">
        <v>793</v>
      </c>
      <c r="E1355" s="20" t="s">
        <v>790</v>
      </c>
      <c r="F1355" s="20" t="s">
        <v>782</v>
      </c>
      <c r="G1355" s="20" t="s">
        <v>797</v>
      </c>
      <c r="H1355" s="20" t="s">
        <v>784</v>
      </c>
      <c r="I1355" s="20" t="s">
        <v>789</v>
      </c>
      <c r="J1355" s="20" t="s">
        <v>787</v>
      </c>
      <c r="K1355" s="16" t="str">
        <f>IF(Tabela813[[#This Row],[C]]&lt;&gt;"",IF(Tabela813[[#This Row],[RED]]&lt;&gt;"",(Tabela813[[#This Row],[RED]] &amp; "."),"") &amp; CONCATENATE(Tabela813[[#This Row],[C]],".",Tabela813[[#This Row],[O]],".",Tabela813[[#This Row],[E]],".",Tabela813[[#This Row],[D1]],".",Tabela813[[#This Row],[D2]],".",Tabela813[[#This Row],[D3]],".",Tabela813[[#This Row],[T]],".",Tabela813[[#This Row],[D4]]),"")</f>
        <v>1.9.2.3.99.0.8.00</v>
      </c>
      <c r="L1355" s="21" t="s">
        <v>4442</v>
      </c>
      <c r="M1355" s="16" t="str">
        <f t="shared" si="20"/>
        <v>A</v>
      </c>
      <c r="N1355" s="16">
        <f>IF(VALUE(Tabela813[[#This Row],[RED]]) &gt; 0,1,0) + IF(VALUE(J1355)&gt;0,8,IF(VALUE(I1355)&gt;0,7,IF(VALUE(H1355)&gt;0,6,IF(VALUE(G1355)&gt;0,5,IF(VALUE(F1355)&gt;0,4,IF(VALUE(E1355)&gt;0,3,IF(VALUE(D1355)&gt;0,2,1)))))))</f>
        <v>7</v>
      </c>
      <c r="O1355" s="20" t="s">
        <v>50</v>
      </c>
      <c r="P1355" s="1" t="s">
        <v>548</v>
      </c>
      <c r="Q1355" s="1"/>
      <c r="R1355" s="16"/>
      <c r="T1355" s="7" t="str">
        <f>Tabela813[[#This Row],[NR]]&amp;" - "&amp;Tabela813[[#This Row],[Especificação]]</f>
        <v>1.9.2.3.99.0.8.00 - Outros Ressarcimentos - Juros de Mora da Dívida Ativa</v>
      </c>
      <c r="U1355" s="7" t="str">
        <f>Tabela813[[#This Row],[NR]]&amp; " - "&amp;Tabela813[[#This Row],[Especificação]]</f>
        <v>1.9.2.3.99.0.8.00 - Outros Ressarcimentos - Juros de Mora da Dívida Ativa</v>
      </c>
    </row>
    <row r="1356" spans="1:21">
      <c r="A1356" s="23"/>
      <c r="B1356" s="29"/>
      <c r="C1356" s="20" t="s">
        <v>781</v>
      </c>
      <c r="D1356" s="20" t="s">
        <v>793</v>
      </c>
      <c r="E1356" s="20" t="s">
        <v>782</v>
      </c>
      <c r="F1356" s="20" t="s">
        <v>784</v>
      </c>
      <c r="G1356" s="20" t="s">
        <v>787</v>
      </c>
      <c r="H1356" s="20" t="s">
        <v>784</v>
      </c>
      <c r="I1356" s="20" t="s">
        <v>784</v>
      </c>
      <c r="J1356" s="20" t="s">
        <v>787</v>
      </c>
      <c r="K1356" s="16" t="str">
        <f>IF(Tabela813[[#This Row],[C]]&lt;&gt;"",IF(Tabela813[[#This Row],[RED]]&lt;&gt;"",(Tabela813[[#This Row],[RED]] &amp; "."),"") &amp; CONCATENATE(Tabela813[[#This Row],[C]],".",Tabela813[[#This Row],[O]],".",Tabela813[[#This Row],[E]],".",Tabela813[[#This Row],[D1]],".",Tabela813[[#This Row],[D2]],".",Tabela813[[#This Row],[D3]],".",Tabela813[[#This Row],[T]],".",Tabela813[[#This Row],[D4]]),"")</f>
        <v>1.9.3.0.00.0.0.00</v>
      </c>
      <c r="L1356" s="21" t="s">
        <v>549</v>
      </c>
      <c r="M1356" s="16" t="str">
        <f t="shared" si="20"/>
        <v>S</v>
      </c>
      <c r="N1356" s="16">
        <f>IF(VALUE(Tabela813[[#This Row],[RED]]) &gt; 0,1,0) + IF(VALUE(J1356)&gt;0,8,IF(VALUE(I1356)&gt;0,7,IF(VALUE(H1356)&gt;0,6,IF(VALUE(G1356)&gt;0,5,IF(VALUE(F1356)&gt;0,4,IF(VALUE(E1356)&gt;0,3,IF(VALUE(D1356)&gt;0,2,1)))))))</f>
        <v>3</v>
      </c>
      <c r="O1356" s="20" t="s">
        <v>44</v>
      </c>
      <c r="P1356" s="1" t="s">
        <v>550</v>
      </c>
      <c r="Q1356" s="1"/>
      <c r="R1356" s="16"/>
      <c r="T1356" s="7" t="str">
        <f>Tabela813[[#This Row],[NR]]&amp;" - "&amp;Tabela813[[#This Row],[Especificação]]</f>
        <v>1.9.3.0.00.0.0.00 - Bens, Direitos e Valores Incorporados ao Patrimônio Público</v>
      </c>
      <c r="U1356" s="7" t="str">
        <f>Tabela813[[#This Row],[NR]]&amp; " - "&amp;Tabela813[[#This Row],[Especificação]]</f>
        <v>1.9.3.0.00.0.0.00 - Bens, Direitos e Valores Incorporados ao Patrimônio Público</v>
      </c>
    </row>
    <row r="1357" spans="1:21">
      <c r="A1357" s="23"/>
      <c r="B1357" s="29"/>
      <c r="C1357" s="20" t="s">
        <v>781</v>
      </c>
      <c r="D1357" s="20" t="s">
        <v>793</v>
      </c>
      <c r="E1357" s="20" t="s">
        <v>782</v>
      </c>
      <c r="F1357" s="20" t="s">
        <v>781</v>
      </c>
      <c r="G1357" s="20" t="s">
        <v>787</v>
      </c>
      <c r="H1357" s="20" t="s">
        <v>784</v>
      </c>
      <c r="I1357" s="20" t="s">
        <v>784</v>
      </c>
      <c r="J1357" s="20" t="s">
        <v>787</v>
      </c>
      <c r="K1357" s="16" t="str">
        <f>IF(Tabela813[[#This Row],[C]]&lt;&gt;"",IF(Tabela813[[#This Row],[RED]]&lt;&gt;"",(Tabela813[[#This Row],[RED]] &amp; "."),"") &amp; CONCATENATE(Tabela813[[#This Row],[C]],".",Tabela813[[#This Row],[O]],".",Tabela813[[#This Row],[E]],".",Tabela813[[#This Row],[D1]],".",Tabela813[[#This Row],[D2]],".",Tabela813[[#This Row],[D3]],".",Tabela813[[#This Row],[T]],".",Tabela813[[#This Row],[D4]]),"")</f>
        <v>1.9.3.1.00.0.0.00</v>
      </c>
      <c r="L1357" s="21" t="s">
        <v>549</v>
      </c>
      <c r="M1357" s="16" t="str">
        <f t="shared" si="20"/>
        <v>S</v>
      </c>
      <c r="N1357" s="16">
        <f>IF(VALUE(Tabela813[[#This Row],[RED]]) &gt; 0,1,0) + IF(VALUE(J1357)&gt;0,8,IF(VALUE(I1357)&gt;0,7,IF(VALUE(H1357)&gt;0,6,IF(VALUE(G1357)&gt;0,5,IF(VALUE(F1357)&gt;0,4,IF(VALUE(E1357)&gt;0,3,IF(VALUE(D1357)&gt;0,2,1)))))))</f>
        <v>4</v>
      </c>
      <c r="O1357" s="20" t="s">
        <v>44</v>
      </c>
      <c r="P1357" s="1" t="s">
        <v>550</v>
      </c>
      <c r="Q1357" s="1"/>
      <c r="R1357" s="16"/>
      <c r="T1357" s="7" t="str">
        <f>Tabela813[[#This Row],[NR]]&amp;" - "&amp;Tabela813[[#This Row],[Especificação]]</f>
        <v>1.9.3.1.00.0.0.00 - Bens, Direitos e Valores Incorporados ao Patrimônio Público</v>
      </c>
      <c r="U1357" s="7" t="str">
        <f>Tabela813[[#This Row],[NR]]&amp; " - "&amp;Tabela813[[#This Row],[Especificação]]</f>
        <v>1.9.3.1.00.0.0.00 - Bens, Direitos e Valores Incorporados ao Patrimônio Público</v>
      </c>
    </row>
    <row r="1358" spans="1:21" ht="105">
      <c r="A1358" s="23"/>
      <c r="B1358" s="29"/>
      <c r="C1358" s="20" t="s">
        <v>781</v>
      </c>
      <c r="D1358" s="20" t="s">
        <v>793</v>
      </c>
      <c r="E1358" s="20" t="s">
        <v>782</v>
      </c>
      <c r="F1358" s="20" t="s">
        <v>781</v>
      </c>
      <c r="G1358" s="20" t="s">
        <v>794</v>
      </c>
      <c r="H1358" s="20" t="s">
        <v>784</v>
      </c>
      <c r="I1358" s="20" t="s">
        <v>784</v>
      </c>
      <c r="J1358" s="20" t="s">
        <v>787</v>
      </c>
      <c r="K1358" s="16" t="str">
        <f>IF(Tabela813[[#This Row],[C]]&lt;&gt;"",IF(Tabela813[[#This Row],[RED]]&lt;&gt;"",(Tabela813[[#This Row],[RED]] &amp; "."),"") &amp; CONCATENATE(Tabela813[[#This Row],[C]],".",Tabela813[[#This Row],[O]],".",Tabela813[[#This Row],[E]],".",Tabela813[[#This Row],[D1]],".",Tabela813[[#This Row],[D2]],".",Tabela813[[#This Row],[D3]],".",Tabela813[[#This Row],[T]],".",Tabela813[[#This Row],[D4]]),"")</f>
        <v>1.9.3.1.03.0.0.00</v>
      </c>
      <c r="L1358" s="21" t="s">
        <v>4443</v>
      </c>
      <c r="M1358" s="16" t="str">
        <f t="shared" si="20"/>
        <v>S</v>
      </c>
      <c r="N1358" s="16">
        <f>IF(VALUE(Tabela813[[#This Row],[RED]]) &gt; 0,1,0) + IF(VALUE(J1358)&gt;0,8,IF(VALUE(I1358)&gt;0,7,IF(VALUE(H1358)&gt;0,6,IF(VALUE(G1358)&gt;0,5,IF(VALUE(F1358)&gt;0,4,IF(VALUE(E1358)&gt;0,3,IF(VALUE(D1358)&gt;0,2,1)))))))</f>
        <v>5</v>
      </c>
      <c r="O1358" s="20" t="s">
        <v>50</v>
      </c>
      <c r="P1358" s="1" t="s">
        <v>551</v>
      </c>
      <c r="Q1358" s="1"/>
      <c r="R1358" s="16"/>
      <c r="T1358" s="7" t="str">
        <f>Tabela813[[#This Row],[NR]]&amp;" - "&amp;Tabela813[[#This Row],[Especificação]]</f>
        <v>1.9.3.1.03.0.0.00 - Depósitos Abandonados (Dinheiro e/ou Objetos de Valor)</v>
      </c>
      <c r="U1358" s="7" t="str">
        <f>Tabela813[[#This Row],[NR]]&amp; " - "&amp;Tabela813[[#This Row],[Especificação]]</f>
        <v>1.9.3.1.03.0.0.00 - Depósitos Abandonados (Dinheiro e/ou Objetos de Valor)</v>
      </c>
    </row>
    <row r="1359" spans="1:21" s="86" customFormat="1" ht="105">
      <c r="A1359" s="23"/>
      <c r="B1359" s="29"/>
      <c r="C1359" s="20" t="s">
        <v>781</v>
      </c>
      <c r="D1359" s="20" t="s">
        <v>793</v>
      </c>
      <c r="E1359" s="20" t="s">
        <v>782</v>
      </c>
      <c r="F1359" s="20" t="s">
        <v>781</v>
      </c>
      <c r="G1359" s="20" t="s">
        <v>794</v>
      </c>
      <c r="H1359" s="20" t="s">
        <v>784</v>
      </c>
      <c r="I1359" s="20" t="s">
        <v>781</v>
      </c>
      <c r="J1359" s="20" t="s">
        <v>787</v>
      </c>
      <c r="K1359" s="16" t="str">
        <f>IF(Tabela813[[#This Row],[C]]&lt;&gt;"",IF(Tabela813[[#This Row],[RED]]&lt;&gt;"",(Tabela813[[#This Row],[RED]] &amp; "."),"") &amp; CONCATENATE(Tabela813[[#This Row],[C]],".",Tabela813[[#This Row],[O]],".",Tabela813[[#This Row],[E]],".",Tabela813[[#This Row],[D1]],".",Tabela813[[#This Row],[D2]],".",Tabela813[[#This Row],[D3]],".",Tabela813[[#This Row],[T]],".",Tabela813[[#This Row],[D4]]),"")</f>
        <v>1.9.3.1.03.0.1.00</v>
      </c>
      <c r="L1359" s="21" t="s">
        <v>4443</v>
      </c>
      <c r="M1359" s="16" t="str">
        <f t="shared" ref="M1359:M1422" si="21">IF(N1359 &lt; N1360,"S","A")</f>
        <v>A</v>
      </c>
      <c r="N1359" s="16">
        <f>IF(VALUE(Tabela813[[#This Row],[RED]]) &gt; 0,1,0) + IF(VALUE(J1359)&gt;0,8,IF(VALUE(I1359)&gt;0,7,IF(VALUE(H1359)&gt;0,6,IF(VALUE(G1359)&gt;0,5,IF(VALUE(F1359)&gt;0,4,IF(VALUE(E1359)&gt;0,3,IF(VALUE(D1359)&gt;0,2,1)))))))</f>
        <v>7</v>
      </c>
      <c r="O1359" s="20" t="s">
        <v>50</v>
      </c>
      <c r="P1359" s="1" t="s">
        <v>551</v>
      </c>
      <c r="Q1359" s="1"/>
      <c r="R1359" s="16"/>
      <c r="T1359" s="7" t="str">
        <f>Tabela813[[#This Row],[NR]]&amp;" - "&amp;Tabela813[[#This Row],[Especificação]]</f>
        <v>1.9.3.1.03.0.1.00 - Depósitos Abandonados (Dinheiro e/ou Objetos de Valor)</v>
      </c>
      <c r="U1359" s="7" t="str">
        <f>Tabela813[[#This Row],[NR]]&amp; " - "&amp;Tabela813[[#This Row],[Especificação]]</f>
        <v>1.9.3.1.03.0.1.00 - Depósitos Abandonados (Dinheiro e/ou Objetos de Valor)</v>
      </c>
    </row>
    <row r="1360" spans="1:21" ht="30">
      <c r="A1360" s="23"/>
      <c r="B1360" s="29"/>
      <c r="C1360" s="20" t="s">
        <v>781</v>
      </c>
      <c r="D1360" s="20" t="s">
        <v>793</v>
      </c>
      <c r="E1360" s="20" t="s">
        <v>782</v>
      </c>
      <c r="F1360" s="20" t="s">
        <v>781</v>
      </c>
      <c r="G1360" s="20" t="s">
        <v>796</v>
      </c>
      <c r="H1360" s="20" t="s">
        <v>784</v>
      </c>
      <c r="I1360" s="20" t="s">
        <v>784</v>
      </c>
      <c r="J1360" s="20" t="s">
        <v>787</v>
      </c>
      <c r="K1360" s="16" t="str">
        <f>IF(Tabela813[[#This Row],[C]]&lt;&gt;"",IF(Tabela813[[#This Row],[RED]]&lt;&gt;"",(Tabela813[[#This Row],[RED]] &amp; "."),"") &amp; CONCATENATE(Tabela813[[#This Row],[C]],".",Tabela813[[#This Row],[O]],".",Tabela813[[#This Row],[E]],".",Tabela813[[#This Row],[D1]],".",Tabela813[[#This Row],[D2]],".",Tabela813[[#This Row],[D3]],".",Tabela813[[#This Row],[T]],".",Tabela813[[#This Row],[D4]]),"")</f>
        <v>1.9.3.1.05.0.0.00</v>
      </c>
      <c r="L1360" s="21" t="s">
        <v>4444</v>
      </c>
      <c r="M1360" s="16" t="str">
        <f t="shared" si="21"/>
        <v>S</v>
      </c>
      <c r="N1360" s="16">
        <f>IF(VALUE(Tabela813[[#This Row],[RED]]) &gt; 0,1,0) + IF(VALUE(J1360)&gt;0,8,IF(VALUE(I1360)&gt;0,7,IF(VALUE(H1360)&gt;0,6,IF(VALUE(G1360)&gt;0,5,IF(VALUE(F1360)&gt;0,4,IF(VALUE(E1360)&gt;0,3,IF(VALUE(D1360)&gt;0,2,1)))))))</f>
        <v>5</v>
      </c>
      <c r="O1360" s="20" t="s">
        <v>50</v>
      </c>
      <c r="P1360" s="1" t="s">
        <v>552</v>
      </c>
      <c r="Q1360" s="1"/>
      <c r="R1360" s="16"/>
      <c r="T1360" s="7" t="str">
        <f>Tabela813[[#This Row],[NR]]&amp;" - "&amp;Tabela813[[#This Row],[Especificação]]</f>
        <v>1.9.3.1.05.0.0.00 - Receitas Reconhecidas por Força de Decisões Judiciais e de Tribunais Administrativos</v>
      </c>
      <c r="U1360" s="7" t="str">
        <f>Tabela813[[#This Row],[NR]]&amp; " - "&amp;Tabela813[[#This Row],[Especificação]]</f>
        <v>1.9.3.1.05.0.0.00 - Receitas Reconhecidas por Força de Decisões Judiciais e de Tribunais Administrativos</v>
      </c>
    </row>
    <row r="1361" spans="1:21" ht="30">
      <c r="A1361" s="23"/>
      <c r="B1361" s="29"/>
      <c r="C1361" s="20" t="s">
        <v>781</v>
      </c>
      <c r="D1361" s="20" t="s">
        <v>793</v>
      </c>
      <c r="E1361" s="20" t="s">
        <v>782</v>
      </c>
      <c r="F1361" s="20" t="s">
        <v>781</v>
      </c>
      <c r="G1361" s="20" t="s">
        <v>796</v>
      </c>
      <c r="H1361" s="20" t="s">
        <v>784</v>
      </c>
      <c r="I1361" s="20" t="s">
        <v>781</v>
      </c>
      <c r="J1361" s="20" t="s">
        <v>787</v>
      </c>
      <c r="K1361" s="16" t="str">
        <f>IF(Tabela813[[#This Row],[C]]&lt;&gt;"",IF(Tabela813[[#This Row],[RED]]&lt;&gt;"",(Tabela813[[#This Row],[RED]] &amp; "."),"") &amp; CONCATENATE(Tabela813[[#This Row],[C]],".",Tabela813[[#This Row],[O]],".",Tabela813[[#This Row],[E]],".",Tabela813[[#This Row],[D1]],".",Tabela813[[#This Row],[D2]],".",Tabela813[[#This Row],[D3]],".",Tabela813[[#This Row],[T]],".",Tabela813[[#This Row],[D4]]),"")</f>
        <v>1.9.3.1.05.0.1.00</v>
      </c>
      <c r="L1361" s="21" t="s">
        <v>4445</v>
      </c>
      <c r="M1361" s="16" t="str">
        <f t="shared" si="21"/>
        <v>A</v>
      </c>
      <c r="N1361" s="16">
        <f>IF(VALUE(Tabela813[[#This Row],[RED]]) &gt; 0,1,0) + IF(VALUE(J1361)&gt;0,8,IF(VALUE(I1361)&gt;0,7,IF(VALUE(H1361)&gt;0,6,IF(VALUE(G1361)&gt;0,5,IF(VALUE(F1361)&gt;0,4,IF(VALUE(E1361)&gt;0,3,IF(VALUE(D1361)&gt;0,2,1)))))))</f>
        <v>7</v>
      </c>
      <c r="O1361" s="20" t="s">
        <v>50</v>
      </c>
      <c r="P1361" s="1" t="s">
        <v>552</v>
      </c>
      <c r="Q1361" s="1"/>
      <c r="R1361" s="16"/>
      <c r="T1361" s="7" t="str">
        <f>Tabela813[[#This Row],[NR]]&amp;" - "&amp;Tabela813[[#This Row],[Especificação]]</f>
        <v>1.9.3.1.05.0.1.00 - Receitas Reconhecidas por Força de Decisões Judiciais e de Tribunais Administrativos - Principal</v>
      </c>
      <c r="U1361" s="7" t="str">
        <f>Tabela813[[#This Row],[NR]]&amp; " - "&amp;Tabela813[[#This Row],[Especificação]]</f>
        <v>1.9.3.1.05.0.1.00 - Receitas Reconhecidas por Força de Decisões Judiciais e de Tribunais Administrativos - Principal</v>
      </c>
    </row>
    <row r="1362" spans="1:21" ht="60">
      <c r="A1362" s="23"/>
      <c r="B1362" s="29"/>
      <c r="C1362" s="20" t="s">
        <v>781</v>
      </c>
      <c r="D1362" s="20" t="s">
        <v>793</v>
      </c>
      <c r="E1362" s="20" t="s">
        <v>782</v>
      </c>
      <c r="F1362" s="20" t="s">
        <v>781</v>
      </c>
      <c r="G1362" s="20" t="s">
        <v>797</v>
      </c>
      <c r="H1362" s="20" t="s">
        <v>784</v>
      </c>
      <c r="I1362" s="20" t="s">
        <v>784</v>
      </c>
      <c r="J1362" s="20" t="s">
        <v>787</v>
      </c>
      <c r="K1362" s="16" t="str">
        <f>IF(Tabela813[[#This Row],[C]]&lt;&gt;"",IF(Tabela813[[#This Row],[RED]]&lt;&gt;"",(Tabela813[[#This Row],[RED]] &amp; "."),"") &amp; CONCATENATE(Tabela813[[#This Row],[C]],".",Tabela813[[#This Row],[O]],".",Tabela813[[#This Row],[E]],".",Tabela813[[#This Row],[D1]],".",Tabela813[[#This Row],[D2]],".",Tabela813[[#This Row],[D3]],".",Tabela813[[#This Row],[T]],".",Tabela813[[#This Row],[D4]]),"")</f>
        <v>1.9.3.1.99.0.0.00</v>
      </c>
      <c r="L1362" s="21" t="s">
        <v>3284</v>
      </c>
      <c r="M1362" s="16" t="str">
        <f t="shared" si="21"/>
        <v>S</v>
      </c>
      <c r="N1362" s="16">
        <f>IF(VALUE(Tabela813[[#This Row],[RED]]) &gt; 0,1,0) + IF(VALUE(J1362)&gt;0,8,IF(VALUE(I1362)&gt;0,7,IF(VALUE(H1362)&gt;0,6,IF(VALUE(G1362)&gt;0,5,IF(VALUE(F1362)&gt;0,4,IF(VALUE(E1362)&gt;0,3,IF(VALUE(D1362)&gt;0,2,1)))))))</f>
        <v>5</v>
      </c>
      <c r="O1362" s="20" t="s">
        <v>50</v>
      </c>
      <c r="P1362" s="1" t="s">
        <v>3285</v>
      </c>
      <c r="Q1362" s="1" t="s">
        <v>3286</v>
      </c>
      <c r="R1362" s="16" t="s">
        <v>14</v>
      </c>
      <c r="T1362" s="7" t="str">
        <f>Tabela813[[#This Row],[NR]]&amp;" - "&amp;Tabela813[[#This Row],[Especificação]]</f>
        <v>1.9.3.1.99.0.0.00 - Bens, Direitos e Valores Perdidos em Favor do Poder Público por Demais Infrações ou Crimes Previstos em Legislação Especial</v>
      </c>
      <c r="U1362" s="7" t="str">
        <f>Tabela813[[#This Row],[NR]]&amp; " - "&amp;Tabela813[[#This Row],[Especificação]]</f>
        <v>1.9.3.1.99.0.0.00 - Bens, Direitos e Valores Perdidos em Favor do Poder Público por Demais Infrações ou Crimes Previstos em Legislação Especial</v>
      </c>
    </row>
    <row r="1363" spans="1:21" ht="60">
      <c r="A1363" s="23"/>
      <c r="B1363" s="29"/>
      <c r="C1363" s="20" t="s">
        <v>781</v>
      </c>
      <c r="D1363" s="20" t="s">
        <v>793</v>
      </c>
      <c r="E1363" s="20" t="s">
        <v>782</v>
      </c>
      <c r="F1363" s="20" t="s">
        <v>781</v>
      </c>
      <c r="G1363" s="20" t="s">
        <v>797</v>
      </c>
      <c r="H1363" s="20" t="s">
        <v>784</v>
      </c>
      <c r="I1363" s="20" t="s">
        <v>781</v>
      </c>
      <c r="J1363" s="20" t="s">
        <v>787</v>
      </c>
      <c r="K1363" s="16" t="str">
        <f>IF(Tabela813[[#This Row],[C]]&lt;&gt;"",IF(Tabela813[[#This Row],[RED]]&lt;&gt;"",(Tabela813[[#This Row],[RED]] &amp; "."),"") &amp; CONCATENATE(Tabela813[[#This Row],[C]],".",Tabela813[[#This Row],[O]],".",Tabela813[[#This Row],[E]],".",Tabela813[[#This Row],[D1]],".",Tabela813[[#This Row],[D2]],".",Tabela813[[#This Row],[D3]],".",Tabela813[[#This Row],[T]],".",Tabela813[[#This Row],[D4]]),"")</f>
        <v>1.9.3.1.99.0.1.00</v>
      </c>
      <c r="L1363" s="21" t="s">
        <v>4446</v>
      </c>
      <c r="M1363" s="16" t="str">
        <f t="shared" si="21"/>
        <v>A</v>
      </c>
      <c r="N1363" s="16">
        <f>IF(VALUE(Tabela813[[#This Row],[RED]]) &gt; 0,1,0) + IF(VALUE(J1363)&gt;0,8,IF(VALUE(I1363)&gt;0,7,IF(VALUE(H1363)&gt;0,6,IF(VALUE(G1363)&gt;0,5,IF(VALUE(F1363)&gt;0,4,IF(VALUE(E1363)&gt;0,3,IF(VALUE(D1363)&gt;0,2,1)))))))</f>
        <v>7</v>
      </c>
      <c r="O1363" s="20" t="s">
        <v>50</v>
      </c>
      <c r="P1363" s="1" t="s">
        <v>3285</v>
      </c>
      <c r="Q1363" s="1" t="s">
        <v>3286</v>
      </c>
      <c r="R1363" s="16" t="s">
        <v>14</v>
      </c>
      <c r="T1363" s="7" t="str">
        <f>Tabela813[[#This Row],[NR]]&amp;" - "&amp;Tabela813[[#This Row],[Especificação]]</f>
        <v>1.9.3.1.99.0.1.00 - Bens, Direitos e Valores Perdidos em Favor do Poder Público por Demais Infrações ou Crimes Previstos em Legislação Especial - Pincipal</v>
      </c>
      <c r="U1363" s="7" t="str">
        <f>Tabela813[[#This Row],[NR]]&amp; " - "&amp;Tabela813[[#This Row],[Especificação]]</f>
        <v>1.9.3.1.99.0.1.00 - Bens, Direitos e Valores Perdidos em Favor do Poder Público por Demais Infrações ou Crimes Previstos em Legislação Especial - Pincipal</v>
      </c>
    </row>
    <row r="1364" spans="1:21" ht="60">
      <c r="A1364" s="23"/>
      <c r="B1364" s="29"/>
      <c r="C1364" s="20" t="s">
        <v>781</v>
      </c>
      <c r="D1364" s="20" t="s">
        <v>793</v>
      </c>
      <c r="E1364" s="20" t="s">
        <v>782</v>
      </c>
      <c r="F1364" s="20" t="s">
        <v>781</v>
      </c>
      <c r="G1364" s="20" t="s">
        <v>797</v>
      </c>
      <c r="H1364" s="20" t="s">
        <v>784</v>
      </c>
      <c r="I1364" s="20" t="s">
        <v>790</v>
      </c>
      <c r="J1364" s="20" t="s">
        <v>787</v>
      </c>
      <c r="K1364" s="16" t="str">
        <f>IF(Tabela813[[#This Row],[C]]&lt;&gt;"",IF(Tabela813[[#This Row],[RED]]&lt;&gt;"",(Tabela813[[#This Row],[RED]] &amp; "."),"") &amp; CONCATENATE(Tabela813[[#This Row],[C]],".",Tabela813[[#This Row],[O]],".",Tabela813[[#This Row],[E]],".",Tabela813[[#This Row],[D1]],".",Tabela813[[#This Row],[D2]],".",Tabela813[[#This Row],[D3]],".",Tabela813[[#This Row],[T]],".",Tabela813[[#This Row],[D4]]),"")</f>
        <v>1.9.3.1.99.0.2.00</v>
      </c>
      <c r="L1364" s="21" t="s">
        <v>4447</v>
      </c>
      <c r="M1364" s="16" t="str">
        <f t="shared" si="21"/>
        <v>A</v>
      </c>
      <c r="N1364" s="16">
        <f>IF(VALUE(Tabela813[[#This Row],[RED]]) &gt; 0,1,0) + IF(VALUE(J1364)&gt;0,8,IF(VALUE(I1364)&gt;0,7,IF(VALUE(H1364)&gt;0,6,IF(VALUE(G1364)&gt;0,5,IF(VALUE(F1364)&gt;0,4,IF(VALUE(E1364)&gt;0,3,IF(VALUE(D1364)&gt;0,2,1)))))))</f>
        <v>7</v>
      </c>
      <c r="O1364" s="20" t="s">
        <v>50</v>
      </c>
      <c r="P1364" s="1" t="s">
        <v>3285</v>
      </c>
      <c r="Q1364" s="1" t="s">
        <v>3286</v>
      </c>
      <c r="R1364" s="16" t="s">
        <v>14</v>
      </c>
      <c r="T1364" s="7" t="str">
        <f>Tabela813[[#This Row],[NR]]&amp;" - "&amp;Tabela813[[#This Row],[Especificação]]</f>
        <v>1.9.3.1.99.0.2.00 - Bens, Direitos e Valores Perdidos em Favor do Poder Público por Demais Infrações ou Crimes Previstos em Legislação Especial - Multas e Juros de Mora</v>
      </c>
      <c r="U1364" s="7" t="str">
        <f>Tabela813[[#This Row],[NR]]&amp; " - "&amp;Tabela813[[#This Row],[Especificação]]</f>
        <v>1.9.3.1.99.0.2.00 - Bens, Direitos e Valores Perdidos em Favor do Poder Público por Demais Infrações ou Crimes Previstos em Legislação Especial - Multas e Juros de Mora</v>
      </c>
    </row>
    <row r="1365" spans="1:21" ht="60">
      <c r="A1365" s="23"/>
      <c r="B1365" s="29"/>
      <c r="C1365" s="20" t="s">
        <v>781</v>
      </c>
      <c r="D1365" s="20" t="s">
        <v>793</v>
      </c>
      <c r="E1365" s="20" t="s">
        <v>782</v>
      </c>
      <c r="F1365" s="20" t="s">
        <v>781</v>
      </c>
      <c r="G1365" s="20" t="s">
        <v>797</v>
      </c>
      <c r="H1365" s="20" t="s">
        <v>784</v>
      </c>
      <c r="I1365" s="20" t="s">
        <v>792</v>
      </c>
      <c r="J1365" s="20" t="s">
        <v>787</v>
      </c>
      <c r="K1365" s="16" t="str">
        <f>IF(Tabela813[[#This Row],[C]]&lt;&gt;"",IF(Tabela813[[#This Row],[RED]]&lt;&gt;"",(Tabela813[[#This Row],[RED]] &amp; "."),"") &amp; CONCATENATE(Tabela813[[#This Row],[C]],".",Tabela813[[#This Row],[O]],".",Tabela813[[#This Row],[E]],".",Tabela813[[#This Row],[D1]],".",Tabela813[[#This Row],[D2]],".",Tabela813[[#This Row],[D3]],".",Tabela813[[#This Row],[T]],".",Tabela813[[#This Row],[D4]]),"")</f>
        <v>1.9.3.1.99.0.5.00</v>
      </c>
      <c r="L1365" s="21" t="s">
        <v>4448</v>
      </c>
      <c r="M1365" s="16" t="str">
        <f t="shared" si="21"/>
        <v>A</v>
      </c>
      <c r="N1365" s="16">
        <f>IF(VALUE(Tabela813[[#This Row],[RED]]) &gt; 0,1,0) + IF(VALUE(J1365)&gt;0,8,IF(VALUE(I1365)&gt;0,7,IF(VALUE(H1365)&gt;0,6,IF(VALUE(G1365)&gt;0,5,IF(VALUE(F1365)&gt;0,4,IF(VALUE(E1365)&gt;0,3,IF(VALUE(D1365)&gt;0,2,1)))))))</f>
        <v>7</v>
      </c>
      <c r="O1365" s="20" t="s">
        <v>50</v>
      </c>
      <c r="P1365" s="1" t="s">
        <v>3285</v>
      </c>
      <c r="Q1365" s="1" t="s">
        <v>3286</v>
      </c>
      <c r="R1365" s="16" t="s">
        <v>14</v>
      </c>
      <c r="T1365" s="7" t="str">
        <f>Tabela813[[#This Row],[NR]]&amp;" - "&amp;Tabela813[[#This Row],[Especificação]]</f>
        <v>1.9.3.1.99.0.5.00 - Bens, Direitos e Valores Perdidos em Favor do Poder Público por Demais Infrações ou Crimes Previstos em Legislação Especial - Multas</v>
      </c>
      <c r="U1365" s="7" t="str">
        <f>Tabela813[[#This Row],[NR]]&amp; " - "&amp;Tabela813[[#This Row],[Especificação]]</f>
        <v>1.9.3.1.99.0.5.00 - Bens, Direitos e Valores Perdidos em Favor do Poder Público por Demais Infrações ou Crimes Previstos em Legislação Especial - Multas</v>
      </c>
    </row>
    <row r="1366" spans="1:21" ht="60">
      <c r="A1366" s="23"/>
      <c r="B1366" s="29"/>
      <c r="C1366" s="20" t="s">
        <v>781</v>
      </c>
      <c r="D1366" s="20" t="s">
        <v>793</v>
      </c>
      <c r="E1366" s="20" t="s">
        <v>782</v>
      </c>
      <c r="F1366" s="20" t="s">
        <v>781</v>
      </c>
      <c r="G1366" s="20" t="s">
        <v>797</v>
      </c>
      <c r="H1366" s="20" t="s">
        <v>784</v>
      </c>
      <c r="I1366" s="20" t="s">
        <v>786</v>
      </c>
      <c r="J1366" s="20" t="s">
        <v>787</v>
      </c>
      <c r="K1366" s="16" t="str">
        <f>IF(Tabela813[[#This Row],[C]]&lt;&gt;"",IF(Tabela813[[#This Row],[RED]]&lt;&gt;"",(Tabela813[[#This Row],[RED]] &amp; "."),"") &amp; CONCATENATE(Tabela813[[#This Row],[C]],".",Tabela813[[#This Row],[O]],".",Tabela813[[#This Row],[E]],".",Tabela813[[#This Row],[D1]],".",Tabela813[[#This Row],[D2]],".",Tabela813[[#This Row],[D3]],".",Tabela813[[#This Row],[T]],".",Tabela813[[#This Row],[D4]]),"")</f>
        <v>1.9.3.1.99.0.6.00</v>
      </c>
      <c r="L1366" s="21" t="s">
        <v>4449</v>
      </c>
      <c r="M1366" s="16" t="str">
        <f t="shared" si="21"/>
        <v>A</v>
      </c>
      <c r="N1366" s="16">
        <f>IF(VALUE(Tabela813[[#This Row],[RED]]) &gt; 0,1,0) + IF(VALUE(J1366)&gt;0,8,IF(VALUE(I1366)&gt;0,7,IF(VALUE(H1366)&gt;0,6,IF(VALUE(G1366)&gt;0,5,IF(VALUE(F1366)&gt;0,4,IF(VALUE(E1366)&gt;0,3,IF(VALUE(D1366)&gt;0,2,1)))))))</f>
        <v>7</v>
      </c>
      <c r="O1366" s="20" t="s">
        <v>50</v>
      </c>
      <c r="P1366" s="1" t="s">
        <v>3285</v>
      </c>
      <c r="Q1366" s="1" t="s">
        <v>3286</v>
      </c>
      <c r="R1366" s="16" t="s">
        <v>14</v>
      </c>
      <c r="T1366" s="7" t="str">
        <f>Tabela813[[#This Row],[NR]]&amp;" - "&amp;Tabela813[[#This Row],[Especificação]]</f>
        <v>1.9.3.1.99.0.6.00 - Bens, Direitos e Valores Perdidos em Favor do Poder Público por Demais Infrações ou Crimes Previstos em Legislação Especial - Juros de Mora</v>
      </c>
      <c r="U1366" s="7" t="str">
        <f>Tabela813[[#This Row],[NR]]&amp; " - "&amp;Tabela813[[#This Row],[Especificação]]</f>
        <v>1.9.3.1.99.0.6.00 - Bens, Direitos e Valores Perdidos em Favor do Poder Público por Demais Infrações ou Crimes Previstos em Legislação Especial - Juros de Mora</v>
      </c>
    </row>
    <row r="1367" spans="1:21">
      <c r="A1367" s="23"/>
      <c r="B1367" s="29"/>
      <c r="C1367" s="20" t="s">
        <v>781</v>
      </c>
      <c r="D1367" s="20" t="s">
        <v>793</v>
      </c>
      <c r="E1367" s="20" t="s">
        <v>791</v>
      </c>
      <c r="F1367" s="20" t="s">
        <v>784</v>
      </c>
      <c r="G1367" s="20" t="s">
        <v>787</v>
      </c>
      <c r="H1367" s="20" t="s">
        <v>784</v>
      </c>
      <c r="I1367" s="20" t="s">
        <v>784</v>
      </c>
      <c r="J1367" s="20" t="s">
        <v>787</v>
      </c>
      <c r="K1367" s="16" t="str">
        <f>IF(Tabela813[[#This Row],[C]]&lt;&gt;"",IF(Tabela813[[#This Row],[RED]]&lt;&gt;"",(Tabela813[[#This Row],[RED]] &amp; "."),"") &amp; CONCATENATE(Tabela813[[#This Row],[C]],".",Tabela813[[#This Row],[O]],".",Tabela813[[#This Row],[E]],".",Tabela813[[#This Row],[D1]],".",Tabela813[[#This Row],[D2]],".",Tabela813[[#This Row],[D3]],".",Tabela813[[#This Row],[T]],".",Tabela813[[#This Row],[D4]]),"")</f>
        <v>1.9.4.0.00.0.0.00</v>
      </c>
      <c r="L1367" s="21" t="s">
        <v>553</v>
      </c>
      <c r="M1367" s="16" t="str">
        <f t="shared" si="21"/>
        <v>S</v>
      </c>
      <c r="N1367" s="16">
        <f>IF(VALUE(Tabela813[[#This Row],[RED]]) &gt; 0,1,0) + IF(VALUE(J1367)&gt;0,8,IF(VALUE(I1367)&gt;0,7,IF(VALUE(H1367)&gt;0,6,IF(VALUE(G1367)&gt;0,5,IF(VALUE(F1367)&gt;0,4,IF(VALUE(E1367)&gt;0,3,IF(VALUE(D1367)&gt;0,2,1)))))))</f>
        <v>3</v>
      </c>
      <c r="O1367" s="20" t="s">
        <v>44</v>
      </c>
      <c r="P1367" s="1" t="s">
        <v>554</v>
      </c>
      <c r="Q1367" s="1"/>
      <c r="R1367" s="16"/>
      <c r="T1367" s="7" t="str">
        <f>Tabela813[[#This Row],[NR]]&amp;" - "&amp;Tabela813[[#This Row],[Especificação]]</f>
        <v>1.9.4.0.00.0.0.00 - Multas e Juros de Mora das Receitas de Capital</v>
      </c>
      <c r="U1367" s="7" t="str">
        <f>Tabela813[[#This Row],[NR]]&amp; " - "&amp;Tabela813[[#This Row],[Especificação]]</f>
        <v>1.9.4.0.00.0.0.00 - Multas e Juros de Mora das Receitas de Capital</v>
      </c>
    </row>
    <row r="1368" spans="1:21" ht="69.75" customHeight="1">
      <c r="A1368" s="23"/>
      <c r="B1368" s="29"/>
      <c r="C1368" s="20" t="s">
        <v>781</v>
      </c>
      <c r="D1368" s="20" t="s">
        <v>793</v>
      </c>
      <c r="E1368" s="20" t="s">
        <v>791</v>
      </c>
      <c r="F1368" s="20" t="s">
        <v>781</v>
      </c>
      <c r="G1368" s="20" t="s">
        <v>787</v>
      </c>
      <c r="H1368" s="20" t="s">
        <v>784</v>
      </c>
      <c r="I1368" s="20" t="s">
        <v>784</v>
      </c>
      <c r="J1368" s="20" t="s">
        <v>787</v>
      </c>
      <c r="K1368" s="16" t="str">
        <f>IF(Tabela813[[#This Row],[C]]&lt;&gt;"",IF(Tabela813[[#This Row],[RED]]&lt;&gt;"",(Tabela813[[#This Row],[RED]] &amp; "."),"") &amp; CONCATENATE(Tabela813[[#This Row],[C]],".",Tabela813[[#This Row],[O]],".",Tabela813[[#This Row],[E]],".",Tabela813[[#This Row],[D1]],".",Tabela813[[#This Row],[D2]],".",Tabela813[[#This Row],[D3]],".",Tabela813[[#This Row],[T]],".",Tabela813[[#This Row],[D4]]),"")</f>
        <v>1.9.4.1.00.0.0.00</v>
      </c>
      <c r="L1368" s="21" t="s">
        <v>2587</v>
      </c>
      <c r="M1368" s="16" t="str">
        <f t="shared" si="21"/>
        <v>S</v>
      </c>
      <c r="N1368" s="16">
        <f>IF(VALUE(Tabela813[[#This Row],[RED]]) &gt; 0,1,0) + IF(VALUE(J1368)&gt;0,8,IF(VALUE(I1368)&gt;0,7,IF(VALUE(H1368)&gt;0,6,IF(VALUE(G1368)&gt;0,5,IF(VALUE(F1368)&gt;0,4,IF(VALUE(E1368)&gt;0,3,IF(VALUE(D1368)&gt;0,2,1)))))))</f>
        <v>4</v>
      </c>
      <c r="O1368" s="20" t="s">
        <v>44</v>
      </c>
      <c r="P1368" s="1" t="s">
        <v>1197</v>
      </c>
      <c r="Q1368" s="1" t="s">
        <v>1155</v>
      </c>
      <c r="R1368" s="16"/>
      <c r="T1368" s="7" t="str">
        <f>Tabela813[[#This Row],[NR]]&amp;" - "&amp;Tabela813[[#This Row],[Especificação]]</f>
        <v>1.9.4.1.00.0.0.00 - Multas e Juros de Mora das Alienações de Bens Móveis</v>
      </c>
      <c r="U1368" s="7" t="str">
        <f>Tabela813[[#This Row],[NR]]&amp; " - "&amp;Tabela813[[#This Row],[Especificação]]</f>
        <v>1.9.4.1.00.0.0.00 - Multas e Juros de Mora das Alienações de Bens Móveis</v>
      </c>
    </row>
    <row r="1369" spans="1:21">
      <c r="A1369" s="23"/>
      <c r="B1369" s="29"/>
      <c r="C1369" s="20" t="s">
        <v>781</v>
      </c>
      <c r="D1369" s="20" t="s">
        <v>793</v>
      </c>
      <c r="E1369" s="20" t="s">
        <v>791</v>
      </c>
      <c r="F1369" s="20" t="s">
        <v>781</v>
      </c>
      <c r="G1369" s="20" t="s">
        <v>783</v>
      </c>
      <c r="H1369" s="20" t="s">
        <v>784</v>
      </c>
      <c r="I1369" s="20" t="s">
        <v>784</v>
      </c>
      <c r="J1369" s="20" t="s">
        <v>787</v>
      </c>
      <c r="K1369" s="16" t="str">
        <f>IF(Tabela813[[#This Row],[C]]&lt;&gt;"",IF(Tabela813[[#This Row],[RED]]&lt;&gt;"",(Tabela813[[#This Row],[RED]] &amp; "."),"") &amp; CONCATENATE(Tabela813[[#This Row],[C]],".",Tabela813[[#This Row],[O]],".",Tabela813[[#This Row],[E]],".",Tabela813[[#This Row],[D1]],".",Tabela813[[#This Row],[D2]],".",Tabela813[[#This Row],[D3]],".",Tabela813[[#This Row],[T]],".",Tabela813[[#This Row],[D4]]),"")</f>
        <v>1.9.4.1.01.0.0.00</v>
      </c>
      <c r="L1369" s="21" t="s">
        <v>555</v>
      </c>
      <c r="M1369" s="16" t="str">
        <f t="shared" si="21"/>
        <v>S</v>
      </c>
      <c r="N1369" s="16">
        <f>IF(VALUE(Tabela813[[#This Row],[RED]]) &gt; 0,1,0) + IF(VALUE(J1369)&gt;0,8,IF(VALUE(I1369)&gt;0,7,IF(VALUE(H1369)&gt;0,6,IF(VALUE(G1369)&gt;0,5,IF(VALUE(F1369)&gt;0,4,IF(VALUE(E1369)&gt;0,3,IF(VALUE(D1369)&gt;0,2,1)))))))</f>
        <v>5</v>
      </c>
      <c r="O1369" s="20" t="s">
        <v>50</v>
      </c>
      <c r="P1369" s="1" t="s">
        <v>1198</v>
      </c>
      <c r="Q1369" s="1"/>
      <c r="R1369" s="16"/>
      <c r="T1369" s="7" t="str">
        <f>Tabela813[[#This Row],[NR]]&amp;" - "&amp;Tabela813[[#This Row],[Especificação]]</f>
        <v>1.9.4.1.01.0.0.00 - Multas e Juros de Mora da Alienação de Investimentos</v>
      </c>
      <c r="U1369" s="7" t="str">
        <f>Tabela813[[#This Row],[NR]]&amp; " - "&amp;Tabela813[[#This Row],[Especificação]]</f>
        <v>1.9.4.1.01.0.0.00 - Multas e Juros de Mora da Alienação de Investimentos</v>
      </c>
    </row>
    <row r="1370" spans="1:21" ht="30">
      <c r="A1370" s="23"/>
      <c r="B1370" s="29"/>
      <c r="C1370" s="20" t="s">
        <v>781</v>
      </c>
      <c r="D1370" s="20" t="s">
        <v>793</v>
      </c>
      <c r="E1370" s="20" t="s">
        <v>791</v>
      </c>
      <c r="F1370" s="20" t="s">
        <v>781</v>
      </c>
      <c r="G1370" s="20" t="s">
        <v>783</v>
      </c>
      <c r="H1370" s="20" t="s">
        <v>784</v>
      </c>
      <c r="I1370" s="20" t="s">
        <v>790</v>
      </c>
      <c r="J1370" s="20" t="s">
        <v>787</v>
      </c>
      <c r="K1370" s="16" t="str">
        <f>IF(Tabela813[[#This Row],[C]]&lt;&gt;"",IF(Tabela813[[#This Row],[RED]]&lt;&gt;"",(Tabela813[[#This Row],[RED]] &amp; "."),"") &amp; CONCATENATE(Tabela813[[#This Row],[C]],".",Tabela813[[#This Row],[O]],".",Tabela813[[#This Row],[E]],".",Tabela813[[#This Row],[D1]],".",Tabela813[[#This Row],[D2]],".",Tabela813[[#This Row],[D3]],".",Tabela813[[#This Row],[T]],".",Tabela813[[#This Row],[D4]]),"")</f>
        <v>1.9.4.1.01.0.2.00</v>
      </c>
      <c r="L1370" s="21" t="s">
        <v>4450</v>
      </c>
      <c r="M1370" s="16" t="str">
        <f t="shared" si="21"/>
        <v>A</v>
      </c>
      <c r="N1370" s="16">
        <f>IF(VALUE(Tabela813[[#This Row],[RED]]) &gt; 0,1,0) + IF(VALUE(J1370)&gt;0,8,IF(VALUE(I1370)&gt;0,7,IF(VALUE(H1370)&gt;0,6,IF(VALUE(G1370)&gt;0,5,IF(VALUE(F1370)&gt;0,4,IF(VALUE(E1370)&gt;0,3,IF(VALUE(D1370)&gt;0,2,1)))))))</f>
        <v>7</v>
      </c>
      <c r="O1370" s="20" t="s">
        <v>50</v>
      </c>
      <c r="P1370" s="1" t="s">
        <v>1198</v>
      </c>
      <c r="Q1370" s="1"/>
      <c r="R1370" s="16"/>
      <c r="T1370" s="7" t="str">
        <f>Tabela813[[#This Row],[NR]]&amp;" - "&amp;Tabela813[[#This Row],[Especificação]]</f>
        <v>1.9.4.1.01.0.2.00 - Multas e Juros de Mora da Alienação de Investimentos - Multas e Juros de Mora</v>
      </c>
      <c r="U1370" s="7" t="str">
        <f>Tabela813[[#This Row],[NR]]&amp; " - "&amp;Tabela813[[#This Row],[Especificação]]</f>
        <v>1.9.4.1.01.0.2.00 - Multas e Juros de Mora da Alienação de Investimentos - Multas e Juros de Mora</v>
      </c>
    </row>
    <row r="1371" spans="1:21">
      <c r="A1371" s="23"/>
      <c r="B1371" s="29"/>
      <c r="C1371" s="20" t="s">
        <v>781</v>
      </c>
      <c r="D1371" s="20" t="s">
        <v>793</v>
      </c>
      <c r="E1371" s="20" t="s">
        <v>791</v>
      </c>
      <c r="F1371" s="20" t="s">
        <v>781</v>
      </c>
      <c r="G1371" s="20" t="s">
        <v>783</v>
      </c>
      <c r="H1371" s="20" t="s">
        <v>784</v>
      </c>
      <c r="I1371" s="20" t="s">
        <v>792</v>
      </c>
      <c r="J1371" s="20" t="s">
        <v>787</v>
      </c>
      <c r="K1371" s="16" t="str">
        <f>IF(Tabela813[[#This Row],[C]]&lt;&gt;"",IF(Tabela813[[#This Row],[RED]]&lt;&gt;"",(Tabela813[[#This Row],[RED]] &amp; "."),"") &amp; CONCATENATE(Tabela813[[#This Row],[C]],".",Tabela813[[#This Row],[O]],".",Tabela813[[#This Row],[E]],".",Tabela813[[#This Row],[D1]],".",Tabela813[[#This Row],[D2]],".",Tabela813[[#This Row],[D3]],".",Tabela813[[#This Row],[T]],".",Tabela813[[#This Row],[D4]]),"")</f>
        <v>1.9.4.1.01.0.5.00</v>
      </c>
      <c r="L1371" s="21" t="s">
        <v>4451</v>
      </c>
      <c r="M1371" s="16" t="str">
        <f t="shared" si="21"/>
        <v>A</v>
      </c>
      <c r="N1371" s="16">
        <f>IF(VALUE(Tabela813[[#This Row],[RED]]) &gt; 0,1,0) + IF(VALUE(J1371)&gt;0,8,IF(VALUE(I1371)&gt;0,7,IF(VALUE(H1371)&gt;0,6,IF(VALUE(G1371)&gt;0,5,IF(VALUE(F1371)&gt;0,4,IF(VALUE(E1371)&gt;0,3,IF(VALUE(D1371)&gt;0,2,1)))))))</f>
        <v>7</v>
      </c>
      <c r="O1371" s="20" t="s">
        <v>50</v>
      </c>
      <c r="P1371" s="1" t="s">
        <v>1198</v>
      </c>
      <c r="Q1371" s="1"/>
      <c r="R1371" s="16"/>
      <c r="T1371" s="7" t="str">
        <f>Tabela813[[#This Row],[NR]]&amp;" - "&amp;Tabela813[[#This Row],[Especificação]]</f>
        <v>1.9.4.1.01.0.5.00 - Multas e Juros de Mora da Alienação de Investimentos - Multas</v>
      </c>
      <c r="U1371" s="7" t="str">
        <f>Tabela813[[#This Row],[NR]]&amp; " - "&amp;Tabela813[[#This Row],[Especificação]]</f>
        <v>1.9.4.1.01.0.5.00 - Multas e Juros de Mora da Alienação de Investimentos - Multas</v>
      </c>
    </row>
    <row r="1372" spans="1:21">
      <c r="B1372" s="29"/>
      <c r="C1372" s="20" t="s">
        <v>781</v>
      </c>
      <c r="D1372" s="20" t="s">
        <v>793</v>
      </c>
      <c r="E1372" s="20" t="s">
        <v>791</v>
      </c>
      <c r="F1372" s="20" t="s">
        <v>781</v>
      </c>
      <c r="G1372" s="20" t="s">
        <v>783</v>
      </c>
      <c r="H1372" s="20" t="s">
        <v>784</v>
      </c>
      <c r="I1372" s="20" t="s">
        <v>786</v>
      </c>
      <c r="J1372" s="20" t="s">
        <v>787</v>
      </c>
      <c r="K1372" s="16" t="str">
        <f>IF(Tabela813[[#This Row],[C]]&lt;&gt;"",IF(Tabela813[[#This Row],[RED]]&lt;&gt;"",(Tabela813[[#This Row],[RED]] &amp; "."),"") &amp; CONCATENATE(Tabela813[[#This Row],[C]],".",Tabela813[[#This Row],[O]],".",Tabela813[[#This Row],[E]],".",Tabela813[[#This Row],[D1]],".",Tabela813[[#This Row],[D2]],".",Tabela813[[#This Row],[D3]],".",Tabela813[[#This Row],[T]],".",Tabela813[[#This Row],[D4]]),"")</f>
        <v>1.9.4.1.01.0.6.00</v>
      </c>
      <c r="L1372" s="21" t="s">
        <v>4452</v>
      </c>
      <c r="M1372" s="16" t="str">
        <f t="shared" si="21"/>
        <v>A</v>
      </c>
      <c r="N1372" s="16">
        <f>IF(VALUE(Tabela813[[#This Row],[RED]]) &gt; 0,1,0) + IF(VALUE(J1372)&gt;0,8,IF(VALUE(I1372)&gt;0,7,IF(VALUE(H1372)&gt;0,6,IF(VALUE(G1372)&gt;0,5,IF(VALUE(F1372)&gt;0,4,IF(VALUE(E1372)&gt;0,3,IF(VALUE(D1372)&gt;0,2,1)))))))</f>
        <v>7</v>
      </c>
      <c r="O1372" s="20" t="s">
        <v>50</v>
      </c>
      <c r="P1372" s="1" t="s">
        <v>1198</v>
      </c>
      <c r="Q1372" s="1"/>
      <c r="R1372" s="16"/>
      <c r="T1372" s="7" t="str">
        <f>Tabela813[[#This Row],[NR]]&amp;" - "&amp;Tabela813[[#This Row],[Especificação]]</f>
        <v>1.9.4.1.01.0.6.00 - Multas e Juros de Mora da Alienação de Investimentos - Juros de Mora</v>
      </c>
      <c r="U1372" s="7" t="str">
        <f>Tabela813[[#This Row],[NR]]&amp; " - "&amp;Tabela813[[#This Row],[Especificação]]</f>
        <v>1.9.4.1.01.0.6.00 - Multas e Juros de Mora da Alienação de Investimentos - Juros de Mora</v>
      </c>
    </row>
    <row r="1373" spans="1:21">
      <c r="B1373" s="29"/>
      <c r="C1373" s="20" t="s">
        <v>781</v>
      </c>
      <c r="D1373" s="20" t="s">
        <v>793</v>
      </c>
      <c r="E1373" s="20" t="s">
        <v>791</v>
      </c>
      <c r="F1373" s="20" t="s">
        <v>781</v>
      </c>
      <c r="G1373" s="20" t="s">
        <v>785</v>
      </c>
      <c r="H1373" s="20" t="s">
        <v>784</v>
      </c>
      <c r="I1373" s="20" t="s">
        <v>784</v>
      </c>
      <c r="J1373" s="20" t="s">
        <v>787</v>
      </c>
      <c r="K1373" s="16" t="str">
        <f>IF(Tabela813[[#This Row],[C]]&lt;&gt;"",IF(Tabela813[[#This Row],[RED]]&lt;&gt;"",(Tabela813[[#This Row],[RED]] &amp; "."),"") &amp; CONCATENATE(Tabela813[[#This Row],[C]],".",Tabela813[[#This Row],[O]],".",Tabela813[[#This Row],[E]],".",Tabela813[[#This Row],[D1]],".",Tabela813[[#This Row],[D2]],".",Tabela813[[#This Row],[D3]],".",Tabela813[[#This Row],[T]],".",Tabela813[[#This Row],[D4]]),"")</f>
        <v>1.9.4.1.02.0.0.00</v>
      </c>
      <c r="L1373" s="21" t="s">
        <v>556</v>
      </c>
      <c r="M1373" s="16" t="str">
        <f t="shared" si="21"/>
        <v>S</v>
      </c>
      <c r="N1373" s="16">
        <f>IF(VALUE(Tabela813[[#This Row],[RED]]) &gt; 0,1,0) + IF(VALUE(J1373)&gt;0,8,IF(VALUE(I1373)&gt;0,7,IF(VALUE(H1373)&gt;0,6,IF(VALUE(G1373)&gt;0,5,IF(VALUE(F1373)&gt;0,4,IF(VALUE(E1373)&gt;0,3,IF(VALUE(D1373)&gt;0,2,1)))))))</f>
        <v>5</v>
      </c>
      <c r="O1373" s="20" t="s">
        <v>50</v>
      </c>
      <c r="P1373" s="1" t="s">
        <v>1199</v>
      </c>
      <c r="Q1373" s="1"/>
      <c r="R1373" s="16"/>
      <c r="T1373" s="7" t="str">
        <f>Tabela813[[#This Row],[NR]]&amp;" - "&amp;Tabela813[[#This Row],[Especificação]]</f>
        <v>1.9.4.1.02.0.0.00 - Multas e Juros da Alienação de Estoques</v>
      </c>
      <c r="U1373" s="7" t="str">
        <f>Tabela813[[#This Row],[NR]]&amp; " - "&amp;Tabela813[[#This Row],[Especificação]]</f>
        <v>1.9.4.1.02.0.0.00 - Multas e Juros da Alienação de Estoques</v>
      </c>
    </row>
    <row r="1374" spans="1:21" ht="30">
      <c r="A1374" s="23"/>
      <c r="B1374" s="29"/>
      <c r="C1374" s="20" t="s">
        <v>781</v>
      </c>
      <c r="D1374" s="20" t="s">
        <v>793</v>
      </c>
      <c r="E1374" s="20" t="s">
        <v>791</v>
      </c>
      <c r="F1374" s="20" t="s">
        <v>781</v>
      </c>
      <c r="G1374" s="20" t="s">
        <v>785</v>
      </c>
      <c r="H1374" s="20" t="s">
        <v>790</v>
      </c>
      <c r="I1374" s="20" t="s">
        <v>784</v>
      </c>
      <c r="J1374" s="20" t="s">
        <v>787</v>
      </c>
      <c r="K1374" s="16" t="str">
        <f>IF(Tabela813[[#This Row],[C]]&lt;&gt;"",IF(Tabela813[[#This Row],[RED]]&lt;&gt;"",(Tabela813[[#This Row],[RED]] &amp; "."),"") &amp; CONCATENATE(Tabela813[[#This Row],[C]],".",Tabela813[[#This Row],[O]],".",Tabela813[[#This Row],[E]],".",Tabela813[[#This Row],[D1]],".",Tabela813[[#This Row],[D2]],".",Tabela813[[#This Row],[D3]],".",Tabela813[[#This Row],[T]],".",Tabela813[[#This Row],[D4]]),"")</f>
        <v>1.9.4.1.02.2.0.00</v>
      </c>
      <c r="L1374" s="21" t="s">
        <v>557</v>
      </c>
      <c r="M1374" s="16" t="str">
        <f t="shared" si="21"/>
        <v>S</v>
      </c>
      <c r="N1374" s="16">
        <f>IF(VALUE(Tabela813[[#This Row],[RED]]) &gt; 0,1,0) + IF(VALUE(J1374)&gt;0,8,IF(VALUE(I1374)&gt;0,7,IF(VALUE(H1374)&gt;0,6,IF(VALUE(G1374)&gt;0,5,IF(VALUE(F1374)&gt;0,4,IF(VALUE(E1374)&gt;0,3,IF(VALUE(D1374)&gt;0,2,1)))))))</f>
        <v>6</v>
      </c>
      <c r="O1374" s="20" t="s">
        <v>50</v>
      </c>
      <c r="P1374" s="1" t="s">
        <v>1200</v>
      </c>
      <c r="Q1374" s="1"/>
      <c r="R1374" s="16"/>
      <c r="T1374" s="7" t="str">
        <f>Tabela813[[#This Row],[NR]]&amp;" - "&amp;Tabela813[[#This Row],[Especificação]]</f>
        <v>1.9.4.1.02.2.0.00 - Multas e Juros de Alienação de Estoques - Destinados a Programas Sociais</v>
      </c>
      <c r="U1374" s="7" t="str">
        <f>Tabela813[[#This Row],[NR]]&amp; " - "&amp;Tabela813[[#This Row],[Especificação]]</f>
        <v>1.9.4.1.02.2.0.00 - Multas e Juros de Alienação de Estoques - Destinados a Programas Sociais</v>
      </c>
    </row>
    <row r="1375" spans="1:21" ht="30">
      <c r="A1375" s="23"/>
      <c r="B1375" s="29"/>
      <c r="C1375" s="20" t="s">
        <v>781</v>
      </c>
      <c r="D1375" s="20" t="s">
        <v>793</v>
      </c>
      <c r="E1375" s="20" t="s">
        <v>791</v>
      </c>
      <c r="F1375" s="20" t="s">
        <v>781</v>
      </c>
      <c r="G1375" s="20" t="s">
        <v>785</v>
      </c>
      <c r="H1375" s="20" t="s">
        <v>790</v>
      </c>
      <c r="I1375" s="20" t="s">
        <v>790</v>
      </c>
      <c r="J1375" s="20" t="s">
        <v>787</v>
      </c>
      <c r="K1375" s="16" t="str">
        <f>IF(Tabela813[[#This Row],[C]]&lt;&gt;"",IF(Tabela813[[#This Row],[RED]]&lt;&gt;"",(Tabela813[[#This Row],[RED]] &amp; "."),"") &amp; CONCATENATE(Tabela813[[#This Row],[C]],".",Tabela813[[#This Row],[O]],".",Tabela813[[#This Row],[E]],".",Tabela813[[#This Row],[D1]],".",Tabela813[[#This Row],[D2]],".",Tabela813[[#This Row],[D3]],".",Tabela813[[#This Row],[T]],".",Tabela813[[#This Row],[D4]]),"")</f>
        <v>1.9.4.1.02.2.2.00</v>
      </c>
      <c r="L1375" s="21" t="s">
        <v>4453</v>
      </c>
      <c r="M1375" s="16" t="str">
        <f t="shared" si="21"/>
        <v>A</v>
      </c>
      <c r="N1375" s="16">
        <f>IF(VALUE(Tabela813[[#This Row],[RED]]) &gt; 0,1,0) + IF(VALUE(J1375)&gt;0,8,IF(VALUE(I1375)&gt;0,7,IF(VALUE(H1375)&gt;0,6,IF(VALUE(G1375)&gt;0,5,IF(VALUE(F1375)&gt;0,4,IF(VALUE(E1375)&gt;0,3,IF(VALUE(D1375)&gt;0,2,1)))))))</f>
        <v>7</v>
      </c>
      <c r="O1375" s="20" t="s">
        <v>50</v>
      </c>
      <c r="P1375" s="1" t="s">
        <v>1200</v>
      </c>
      <c r="Q1375" s="1"/>
      <c r="R1375" s="16"/>
      <c r="T1375" s="7" t="str">
        <f>Tabela813[[#This Row],[NR]]&amp;" - "&amp;Tabela813[[#This Row],[Especificação]]</f>
        <v>1.9.4.1.02.2.2.00 - Multas e Juros de Alienação de Estoques - Destinados a Programas Sociais - Multas e Juros de Mora</v>
      </c>
      <c r="U1375" s="7" t="str">
        <f>Tabela813[[#This Row],[NR]]&amp; " - "&amp;Tabela813[[#This Row],[Especificação]]</f>
        <v>1.9.4.1.02.2.2.00 - Multas e Juros de Alienação de Estoques - Destinados a Programas Sociais - Multas e Juros de Mora</v>
      </c>
    </row>
    <row r="1376" spans="1:21" ht="30">
      <c r="A1376" s="23"/>
      <c r="B1376" s="29"/>
      <c r="C1376" s="20" t="s">
        <v>781</v>
      </c>
      <c r="D1376" s="20" t="s">
        <v>793</v>
      </c>
      <c r="E1376" s="20" t="s">
        <v>791</v>
      </c>
      <c r="F1376" s="20" t="s">
        <v>781</v>
      </c>
      <c r="G1376" s="20" t="s">
        <v>785</v>
      </c>
      <c r="H1376" s="20" t="s">
        <v>790</v>
      </c>
      <c r="I1376" s="20" t="s">
        <v>792</v>
      </c>
      <c r="J1376" s="20" t="s">
        <v>787</v>
      </c>
      <c r="K1376" s="16" t="str">
        <f>IF(Tabela813[[#This Row],[C]]&lt;&gt;"",IF(Tabela813[[#This Row],[RED]]&lt;&gt;"",(Tabela813[[#This Row],[RED]] &amp; "."),"") &amp; CONCATENATE(Tabela813[[#This Row],[C]],".",Tabela813[[#This Row],[O]],".",Tabela813[[#This Row],[E]],".",Tabela813[[#This Row],[D1]],".",Tabela813[[#This Row],[D2]],".",Tabela813[[#This Row],[D3]],".",Tabela813[[#This Row],[T]],".",Tabela813[[#This Row],[D4]]),"")</f>
        <v>1.9.4.1.02.2.5.00</v>
      </c>
      <c r="L1376" s="21" t="s">
        <v>4454</v>
      </c>
      <c r="M1376" s="16" t="str">
        <f t="shared" si="21"/>
        <v>A</v>
      </c>
      <c r="N1376" s="16">
        <f>IF(VALUE(Tabela813[[#This Row],[RED]]) &gt; 0,1,0) + IF(VALUE(J1376)&gt;0,8,IF(VALUE(I1376)&gt;0,7,IF(VALUE(H1376)&gt;0,6,IF(VALUE(G1376)&gt;0,5,IF(VALUE(F1376)&gt;0,4,IF(VALUE(E1376)&gt;0,3,IF(VALUE(D1376)&gt;0,2,1)))))))</f>
        <v>7</v>
      </c>
      <c r="O1376" s="20" t="s">
        <v>50</v>
      </c>
      <c r="P1376" s="1" t="s">
        <v>1200</v>
      </c>
      <c r="Q1376" s="1"/>
      <c r="R1376" s="16"/>
      <c r="T1376" s="7" t="str">
        <f>Tabela813[[#This Row],[NR]]&amp;" - "&amp;Tabela813[[#This Row],[Especificação]]</f>
        <v>1.9.4.1.02.2.5.00 - Multas e Juros de Alienação de Estoques - Destinados a Programas Sociais - Multas</v>
      </c>
      <c r="U1376" s="7" t="str">
        <f>Tabela813[[#This Row],[NR]]&amp; " - "&amp;Tabela813[[#This Row],[Especificação]]</f>
        <v>1.9.4.1.02.2.5.00 - Multas e Juros de Alienação de Estoques - Destinados a Programas Sociais - Multas</v>
      </c>
    </row>
    <row r="1377" spans="1:21" ht="30">
      <c r="A1377" s="23"/>
      <c r="B1377" s="29"/>
      <c r="C1377" s="20" t="s">
        <v>781</v>
      </c>
      <c r="D1377" s="20" t="s">
        <v>793</v>
      </c>
      <c r="E1377" s="20" t="s">
        <v>791</v>
      </c>
      <c r="F1377" s="20" t="s">
        <v>781</v>
      </c>
      <c r="G1377" s="20" t="s">
        <v>785</v>
      </c>
      <c r="H1377" s="20" t="s">
        <v>790</v>
      </c>
      <c r="I1377" s="20" t="s">
        <v>786</v>
      </c>
      <c r="J1377" s="20" t="s">
        <v>787</v>
      </c>
      <c r="K1377" s="16" t="str">
        <f>IF(Tabela813[[#This Row],[C]]&lt;&gt;"",IF(Tabela813[[#This Row],[RED]]&lt;&gt;"",(Tabela813[[#This Row],[RED]] &amp; "."),"") &amp; CONCATENATE(Tabela813[[#This Row],[C]],".",Tabela813[[#This Row],[O]],".",Tabela813[[#This Row],[E]],".",Tabela813[[#This Row],[D1]],".",Tabela813[[#This Row],[D2]],".",Tabela813[[#This Row],[D3]],".",Tabela813[[#This Row],[T]],".",Tabela813[[#This Row],[D4]]),"")</f>
        <v>1.9.4.1.02.2.6.00</v>
      </c>
      <c r="L1377" s="21" t="s">
        <v>4455</v>
      </c>
      <c r="M1377" s="16" t="str">
        <f t="shared" si="21"/>
        <v>A</v>
      </c>
      <c r="N1377" s="16">
        <f>IF(VALUE(Tabela813[[#This Row],[RED]]) &gt; 0,1,0) + IF(VALUE(J1377)&gt;0,8,IF(VALUE(I1377)&gt;0,7,IF(VALUE(H1377)&gt;0,6,IF(VALUE(G1377)&gt;0,5,IF(VALUE(F1377)&gt;0,4,IF(VALUE(E1377)&gt;0,3,IF(VALUE(D1377)&gt;0,2,1)))))))</f>
        <v>7</v>
      </c>
      <c r="O1377" s="20" t="s">
        <v>50</v>
      </c>
      <c r="P1377" s="1" t="s">
        <v>1200</v>
      </c>
      <c r="Q1377" s="1"/>
      <c r="R1377" s="16"/>
      <c r="T1377" s="7" t="str">
        <f>Tabela813[[#This Row],[NR]]&amp;" - "&amp;Tabela813[[#This Row],[Especificação]]</f>
        <v>1.9.4.1.02.2.6.00 - Multas e Juros de Alienação de Estoques - Destinados a Programas Sociais - Juros de Mora</v>
      </c>
      <c r="U1377" s="7" t="str">
        <f>Tabela813[[#This Row],[NR]]&amp; " - "&amp;Tabela813[[#This Row],[Especificação]]</f>
        <v>1.9.4.1.02.2.6.00 - Multas e Juros de Alienação de Estoques - Destinados a Programas Sociais - Juros de Mora</v>
      </c>
    </row>
    <row r="1378" spans="1:21" ht="30">
      <c r="A1378" s="23"/>
      <c r="B1378" s="29"/>
      <c r="C1378" s="20" t="s">
        <v>781</v>
      </c>
      <c r="D1378" s="20" t="s">
        <v>793</v>
      </c>
      <c r="E1378" s="20" t="s">
        <v>791</v>
      </c>
      <c r="F1378" s="20" t="s">
        <v>781</v>
      </c>
      <c r="G1378" s="20" t="s">
        <v>785</v>
      </c>
      <c r="H1378" s="20" t="s">
        <v>782</v>
      </c>
      <c r="I1378" s="20" t="s">
        <v>784</v>
      </c>
      <c r="J1378" s="20" t="s">
        <v>787</v>
      </c>
      <c r="K1378" s="16" t="str">
        <f>IF(Tabela813[[#This Row],[C]]&lt;&gt;"",IF(Tabela813[[#This Row],[RED]]&lt;&gt;"",(Tabela813[[#This Row],[RED]] &amp; "."),"") &amp; CONCATENATE(Tabela813[[#This Row],[C]],".",Tabela813[[#This Row],[O]],".",Tabela813[[#This Row],[E]],".",Tabela813[[#This Row],[D1]],".",Tabela813[[#This Row],[D2]],".",Tabela813[[#This Row],[D3]],".",Tabela813[[#This Row],[T]],".",Tabela813[[#This Row],[D4]]),"")</f>
        <v>1.9.4.1.02.3.0.00</v>
      </c>
      <c r="L1378" s="21" t="s">
        <v>558</v>
      </c>
      <c r="M1378" s="16" t="str">
        <f t="shared" si="21"/>
        <v>S</v>
      </c>
      <c r="N1378" s="16">
        <f>IF(VALUE(Tabela813[[#This Row],[RED]]) &gt; 0,1,0) + IF(VALUE(J1378)&gt;0,8,IF(VALUE(I1378)&gt;0,7,IF(VALUE(H1378)&gt;0,6,IF(VALUE(G1378)&gt;0,5,IF(VALUE(F1378)&gt;0,4,IF(VALUE(E1378)&gt;0,3,IF(VALUE(D1378)&gt;0,2,1)))))))</f>
        <v>6</v>
      </c>
      <c r="O1378" s="20" t="s">
        <v>50</v>
      </c>
      <c r="P1378" s="1" t="s">
        <v>1201</v>
      </c>
      <c r="Q1378" s="1"/>
      <c r="R1378" s="16"/>
      <c r="T1378" s="7" t="str">
        <f>Tabela813[[#This Row],[NR]]&amp;" - "&amp;Tabela813[[#This Row],[Especificação]]</f>
        <v>1.9.4.1.02.3.0.00 - Multas e Juros de Alienação de Estoques - Programa de Aquisição de Alimentos</v>
      </c>
      <c r="U1378" s="7" t="str">
        <f>Tabela813[[#This Row],[NR]]&amp; " - "&amp;Tabela813[[#This Row],[Especificação]]</f>
        <v>1.9.4.1.02.3.0.00 - Multas e Juros de Alienação de Estoques - Programa de Aquisição de Alimentos</v>
      </c>
    </row>
    <row r="1379" spans="1:21" ht="30">
      <c r="A1379" s="23"/>
      <c r="B1379" s="29"/>
      <c r="C1379" s="20" t="s">
        <v>781</v>
      </c>
      <c r="D1379" s="20" t="s">
        <v>793</v>
      </c>
      <c r="E1379" s="20" t="s">
        <v>791</v>
      </c>
      <c r="F1379" s="20" t="s">
        <v>781</v>
      </c>
      <c r="G1379" s="20" t="s">
        <v>785</v>
      </c>
      <c r="H1379" s="20" t="s">
        <v>782</v>
      </c>
      <c r="I1379" s="20" t="s">
        <v>790</v>
      </c>
      <c r="J1379" s="20" t="s">
        <v>787</v>
      </c>
      <c r="K1379" s="16" t="str">
        <f>IF(Tabela813[[#This Row],[C]]&lt;&gt;"",IF(Tabela813[[#This Row],[RED]]&lt;&gt;"",(Tabela813[[#This Row],[RED]] &amp; "."),"") &amp; CONCATENATE(Tabela813[[#This Row],[C]],".",Tabela813[[#This Row],[O]],".",Tabela813[[#This Row],[E]],".",Tabela813[[#This Row],[D1]],".",Tabela813[[#This Row],[D2]],".",Tabela813[[#This Row],[D3]],".",Tabela813[[#This Row],[T]],".",Tabela813[[#This Row],[D4]]),"")</f>
        <v>1.9.4.1.02.3.2.00</v>
      </c>
      <c r="L1379" s="21" t="s">
        <v>4456</v>
      </c>
      <c r="M1379" s="16" t="str">
        <f t="shared" si="21"/>
        <v>A</v>
      </c>
      <c r="N1379" s="16">
        <f>IF(VALUE(Tabela813[[#This Row],[RED]]) &gt; 0,1,0) + IF(VALUE(J1379)&gt;0,8,IF(VALUE(I1379)&gt;0,7,IF(VALUE(H1379)&gt;0,6,IF(VALUE(G1379)&gt;0,5,IF(VALUE(F1379)&gt;0,4,IF(VALUE(E1379)&gt;0,3,IF(VALUE(D1379)&gt;0,2,1)))))))</f>
        <v>7</v>
      </c>
      <c r="O1379" s="20" t="s">
        <v>50</v>
      </c>
      <c r="P1379" s="1" t="s">
        <v>1201</v>
      </c>
      <c r="Q1379" s="1"/>
      <c r="R1379" s="16"/>
      <c r="T1379" s="7" t="str">
        <f>Tabela813[[#This Row],[NR]]&amp;" - "&amp;Tabela813[[#This Row],[Especificação]]</f>
        <v>1.9.4.1.02.3.2.00 - Multas e Juros de Alienação de Estoques - Programa de Aquisição de Alimentos - Multas e Juros de Mora</v>
      </c>
      <c r="U1379" s="7" t="str">
        <f>Tabela813[[#This Row],[NR]]&amp; " - "&amp;Tabela813[[#This Row],[Especificação]]</f>
        <v>1.9.4.1.02.3.2.00 - Multas e Juros de Alienação de Estoques - Programa de Aquisição de Alimentos - Multas e Juros de Mora</v>
      </c>
    </row>
    <row r="1380" spans="1:21" ht="30">
      <c r="A1380" s="23"/>
      <c r="B1380" s="29"/>
      <c r="C1380" s="20" t="s">
        <v>781</v>
      </c>
      <c r="D1380" s="20" t="s">
        <v>793</v>
      </c>
      <c r="E1380" s="20" t="s">
        <v>791</v>
      </c>
      <c r="F1380" s="20" t="s">
        <v>781</v>
      </c>
      <c r="G1380" s="20" t="s">
        <v>785</v>
      </c>
      <c r="H1380" s="20" t="s">
        <v>782</v>
      </c>
      <c r="I1380" s="20" t="s">
        <v>792</v>
      </c>
      <c r="J1380" s="20" t="s">
        <v>787</v>
      </c>
      <c r="K1380" s="16" t="str">
        <f>IF(Tabela813[[#This Row],[C]]&lt;&gt;"",IF(Tabela813[[#This Row],[RED]]&lt;&gt;"",(Tabela813[[#This Row],[RED]] &amp; "."),"") &amp; CONCATENATE(Tabela813[[#This Row],[C]],".",Tabela813[[#This Row],[O]],".",Tabela813[[#This Row],[E]],".",Tabela813[[#This Row],[D1]],".",Tabela813[[#This Row],[D2]],".",Tabela813[[#This Row],[D3]],".",Tabela813[[#This Row],[T]],".",Tabela813[[#This Row],[D4]]),"")</f>
        <v>1.9.4.1.02.3.5.00</v>
      </c>
      <c r="L1380" s="21" t="s">
        <v>4457</v>
      </c>
      <c r="M1380" s="16" t="str">
        <f t="shared" si="21"/>
        <v>A</v>
      </c>
      <c r="N1380" s="16">
        <f>IF(VALUE(Tabela813[[#This Row],[RED]]) &gt; 0,1,0) + IF(VALUE(J1380)&gt;0,8,IF(VALUE(I1380)&gt;0,7,IF(VALUE(H1380)&gt;0,6,IF(VALUE(G1380)&gt;0,5,IF(VALUE(F1380)&gt;0,4,IF(VALUE(E1380)&gt;0,3,IF(VALUE(D1380)&gt;0,2,1)))))))</f>
        <v>7</v>
      </c>
      <c r="O1380" s="20" t="s">
        <v>50</v>
      </c>
      <c r="P1380" s="1" t="s">
        <v>1201</v>
      </c>
      <c r="Q1380" s="1"/>
      <c r="R1380" s="16"/>
      <c r="T1380" s="7" t="str">
        <f>Tabela813[[#This Row],[NR]]&amp;" - "&amp;Tabela813[[#This Row],[Especificação]]</f>
        <v>1.9.4.1.02.3.5.00 - Multas e Juros de Alienação de Estoques - Programa de Aquisição de Alimentos - Multas</v>
      </c>
      <c r="U1380" s="7" t="str">
        <f>Tabela813[[#This Row],[NR]]&amp; " - "&amp;Tabela813[[#This Row],[Especificação]]</f>
        <v>1.9.4.1.02.3.5.00 - Multas e Juros de Alienação de Estoques - Programa de Aquisição de Alimentos - Multas</v>
      </c>
    </row>
    <row r="1381" spans="1:21" ht="30">
      <c r="A1381" s="23"/>
      <c r="B1381" s="29"/>
      <c r="C1381" s="20" t="s">
        <v>781</v>
      </c>
      <c r="D1381" s="20" t="s">
        <v>793</v>
      </c>
      <c r="E1381" s="20" t="s">
        <v>791</v>
      </c>
      <c r="F1381" s="20" t="s">
        <v>781</v>
      </c>
      <c r="G1381" s="20" t="s">
        <v>785</v>
      </c>
      <c r="H1381" s="20" t="s">
        <v>782</v>
      </c>
      <c r="I1381" s="20" t="s">
        <v>786</v>
      </c>
      <c r="J1381" s="20" t="s">
        <v>787</v>
      </c>
      <c r="K1381" s="16" t="str">
        <f>IF(Tabela813[[#This Row],[C]]&lt;&gt;"",IF(Tabela813[[#This Row],[RED]]&lt;&gt;"",(Tabela813[[#This Row],[RED]] &amp; "."),"") &amp; CONCATENATE(Tabela813[[#This Row],[C]],".",Tabela813[[#This Row],[O]],".",Tabela813[[#This Row],[E]],".",Tabela813[[#This Row],[D1]],".",Tabela813[[#This Row],[D2]],".",Tabela813[[#This Row],[D3]],".",Tabela813[[#This Row],[T]],".",Tabela813[[#This Row],[D4]]),"")</f>
        <v>1.9.4.1.02.3.6.00</v>
      </c>
      <c r="L1381" s="21" t="s">
        <v>4458</v>
      </c>
      <c r="M1381" s="16" t="str">
        <f t="shared" si="21"/>
        <v>A</v>
      </c>
      <c r="N1381" s="16">
        <f>IF(VALUE(Tabela813[[#This Row],[RED]]) &gt; 0,1,0) + IF(VALUE(J1381)&gt;0,8,IF(VALUE(I1381)&gt;0,7,IF(VALUE(H1381)&gt;0,6,IF(VALUE(G1381)&gt;0,5,IF(VALUE(F1381)&gt;0,4,IF(VALUE(E1381)&gt;0,3,IF(VALUE(D1381)&gt;0,2,1)))))))</f>
        <v>7</v>
      </c>
      <c r="O1381" s="20" t="s">
        <v>50</v>
      </c>
      <c r="P1381" s="1" t="s">
        <v>1201</v>
      </c>
      <c r="Q1381" s="1"/>
      <c r="R1381" s="16"/>
      <c r="T1381" s="7" t="str">
        <f>Tabela813[[#This Row],[NR]]&amp;" - "&amp;Tabela813[[#This Row],[Especificação]]</f>
        <v>1.9.4.1.02.3.6.00 - Multas e Juros de Alienação de Estoques - Programa de Aquisição de Alimentos - Juros de Mora</v>
      </c>
      <c r="U1381" s="7" t="str">
        <f>Tabela813[[#This Row],[NR]]&amp; " - "&amp;Tabela813[[#This Row],[Especificação]]</f>
        <v>1.9.4.1.02.3.6.00 - Multas e Juros de Alienação de Estoques - Programa de Aquisição de Alimentos - Juros de Mora</v>
      </c>
    </row>
    <row r="1382" spans="1:21">
      <c r="A1382" s="23"/>
      <c r="B1382" s="29"/>
      <c r="C1382" s="20" t="s">
        <v>781</v>
      </c>
      <c r="D1382" s="20" t="s">
        <v>793</v>
      </c>
      <c r="E1382" s="20" t="s">
        <v>791</v>
      </c>
      <c r="F1382" s="20" t="s">
        <v>781</v>
      </c>
      <c r="G1382" s="20" t="s">
        <v>794</v>
      </c>
      <c r="H1382" s="20" t="s">
        <v>784</v>
      </c>
      <c r="I1382" s="20" t="s">
        <v>784</v>
      </c>
      <c r="J1382" s="20" t="s">
        <v>787</v>
      </c>
      <c r="K1382" s="16" t="str">
        <f>IF(Tabela813[[#This Row],[C]]&lt;&gt;"",IF(Tabela813[[#This Row],[RED]]&lt;&gt;"",(Tabela813[[#This Row],[RED]] &amp; "."),"") &amp; CONCATENATE(Tabela813[[#This Row],[C]],".",Tabela813[[#This Row],[O]],".",Tabela813[[#This Row],[E]],".",Tabela813[[#This Row],[D1]],".",Tabela813[[#This Row],[D2]],".",Tabela813[[#This Row],[D3]],".",Tabela813[[#This Row],[T]],".",Tabela813[[#This Row],[D4]]),"")</f>
        <v>1.9.4.1.03.0.0.00</v>
      </c>
      <c r="L1382" s="21" t="s">
        <v>559</v>
      </c>
      <c r="M1382" s="16" t="str">
        <f t="shared" si="21"/>
        <v>S</v>
      </c>
      <c r="N1382" s="16">
        <f>IF(VALUE(Tabela813[[#This Row],[RED]]) &gt; 0,1,0) + IF(VALUE(J1382)&gt;0,8,IF(VALUE(I1382)&gt;0,7,IF(VALUE(H1382)&gt;0,6,IF(VALUE(G1382)&gt;0,5,IF(VALUE(F1382)&gt;0,4,IF(VALUE(E1382)&gt;0,3,IF(VALUE(D1382)&gt;0,2,1)))))))</f>
        <v>5</v>
      </c>
      <c r="O1382" s="20" t="s">
        <v>50</v>
      </c>
      <c r="P1382" s="1" t="s">
        <v>1202</v>
      </c>
      <c r="Q1382" s="1"/>
      <c r="R1382" s="16"/>
      <c r="T1382" s="7" t="str">
        <f>Tabela813[[#This Row],[NR]]&amp;" - "&amp;Tabela813[[#This Row],[Especificação]]</f>
        <v>1.9.4.1.03.0.0.00 - Multas e Juros de Mora de Bens Móveis e Semoventes</v>
      </c>
      <c r="U1382" s="7" t="str">
        <f>Tabela813[[#This Row],[NR]]&amp; " - "&amp;Tabela813[[#This Row],[Especificação]]</f>
        <v>1.9.4.1.03.0.0.00 - Multas e Juros de Mora de Bens Móveis e Semoventes</v>
      </c>
    </row>
    <row r="1383" spans="1:21" ht="30">
      <c r="A1383" s="23"/>
      <c r="B1383" s="29"/>
      <c r="C1383" s="20" t="s">
        <v>781</v>
      </c>
      <c r="D1383" s="20" t="s">
        <v>793</v>
      </c>
      <c r="E1383" s="20" t="s">
        <v>791</v>
      </c>
      <c r="F1383" s="20" t="s">
        <v>781</v>
      </c>
      <c r="G1383" s="20" t="s">
        <v>794</v>
      </c>
      <c r="H1383" s="20" t="s">
        <v>784</v>
      </c>
      <c r="I1383" s="20" t="s">
        <v>790</v>
      </c>
      <c r="J1383" s="20" t="s">
        <v>787</v>
      </c>
      <c r="K1383" s="16" t="str">
        <f>IF(Tabela813[[#This Row],[C]]&lt;&gt;"",IF(Tabela813[[#This Row],[RED]]&lt;&gt;"",(Tabela813[[#This Row],[RED]] &amp; "."),"") &amp; CONCATENATE(Tabela813[[#This Row],[C]],".",Tabela813[[#This Row],[O]],".",Tabela813[[#This Row],[E]],".",Tabela813[[#This Row],[D1]],".",Tabela813[[#This Row],[D2]],".",Tabela813[[#This Row],[D3]],".",Tabela813[[#This Row],[T]],".",Tabela813[[#This Row],[D4]]),"")</f>
        <v>1.9.4.1.03.0.2.00</v>
      </c>
      <c r="L1383" s="21" t="s">
        <v>4459</v>
      </c>
      <c r="M1383" s="16" t="str">
        <f t="shared" si="21"/>
        <v>A</v>
      </c>
      <c r="N1383" s="16">
        <f>IF(VALUE(Tabela813[[#This Row],[RED]]) &gt; 0,1,0) + IF(VALUE(J1383)&gt;0,8,IF(VALUE(I1383)&gt;0,7,IF(VALUE(H1383)&gt;0,6,IF(VALUE(G1383)&gt;0,5,IF(VALUE(F1383)&gt;0,4,IF(VALUE(E1383)&gt;0,3,IF(VALUE(D1383)&gt;0,2,1)))))))</f>
        <v>7</v>
      </c>
      <c r="O1383" s="20" t="s">
        <v>50</v>
      </c>
      <c r="P1383" s="1" t="s">
        <v>1202</v>
      </c>
      <c r="Q1383" s="1"/>
      <c r="R1383" s="16"/>
      <c r="T1383" s="7" t="str">
        <f>Tabela813[[#This Row],[NR]]&amp;" - "&amp;Tabela813[[#This Row],[Especificação]]</f>
        <v>1.9.4.1.03.0.2.00 - Multas e Juros de Mora de Bens Móveis e Semoventes - Multas e Juros de Mora</v>
      </c>
      <c r="U1383" s="7" t="str">
        <f>Tabela813[[#This Row],[NR]]&amp; " - "&amp;Tabela813[[#This Row],[Especificação]]</f>
        <v>1.9.4.1.03.0.2.00 - Multas e Juros de Mora de Bens Móveis e Semoventes - Multas e Juros de Mora</v>
      </c>
    </row>
    <row r="1384" spans="1:21">
      <c r="A1384" s="23"/>
      <c r="B1384" s="29"/>
      <c r="C1384" s="20" t="s">
        <v>781</v>
      </c>
      <c r="D1384" s="20" t="s">
        <v>793</v>
      </c>
      <c r="E1384" s="20" t="s">
        <v>791</v>
      </c>
      <c r="F1384" s="20" t="s">
        <v>781</v>
      </c>
      <c r="G1384" s="20" t="s">
        <v>794</v>
      </c>
      <c r="H1384" s="20" t="s">
        <v>784</v>
      </c>
      <c r="I1384" s="20" t="s">
        <v>792</v>
      </c>
      <c r="J1384" s="20" t="s">
        <v>787</v>
      </c>
      <c r="K1384" s="16" t="str">
        <f>IF(Tabela813[[#This Row],[C]]&lt;&gt;"",IF(Tabela813[[#This Row],[RED]]&lt;&gt;"",(Tabela813[[#This Row],[RED]] &amp; "."),"") &amp; CONCATENATE(Tabela813[[#This Row],[C]],".",Tabela813[[#This Row],[O]],".",Tabela813[[#This Row],[E]],".",Tabela813[[#This Row],[D1]],".",Tabela813[[#This Row],[D2]],".",Tabela813[[#This Row],[D3]],".",Tabela813[[#This Row],[T]],".",Tabela813[[#This Row],[D4]]),"")</f>
        <v>1.9.4.1.03.0.5.00</v>
      </c>
      <c r="L1384" s="21" t="s">
        <v>4460</v>
      </c>
      <c r="M1384" s="16" t="str">
        <f t="shared" si="21"/>
        <v>A</v>
      </c>
      <c r="N1384" s="16">
        <f>IF(VALUE(Tabela813[[#This Row],[RED]]) &gt; 0,1,0) + IF(VALUE(J1384)&gt;0,8,IF(VALUE(I1384)&gt;0,7,IF(VALUE(H1384)&gt;0,6,IF(VALUE(G1384)&gt;0,5,IF(VALUE(F1384)&gt;0,4,IF(VALUE(E1384)&gt;0,3,IF(VALUE(D1384)&gt;0,2,1)))))))</f>
        <v>7</v>
      </c>
      <c r="O1384" s="20" t="s">
        <v>50</v>
      </c>
      <c r="P1384" s="1" t="s">
        <v>1202</v>
      </c>
      <c r="Q1384" s="102"/>
      <c r="R1384" s="16"/>
      <c r="T1384" s="7" t="str">
        <f>Tabela813[[#This Row],[NR]]&amp;" - "&amp;Tabela813[[#This Row],[Especificação]]</f>
        <v>1.9.4.1.03.0.5.00 - Multas e Juros de Mora de Bens Móveis e Semoventes - Multas</v>
      </c>
      <c r="U1384" s="7" t="str">
        <f>Tabela813[[#This Row],[NR]]&amp; " - "&amp;Tabela813[[#This Row],[Especificação]]</f>
        <v>1.9.4.1.03.0.5.00 - Multas e Juros de Mora de Bens Móveis e Semoventes - Multas</v>
      </c>
    </row>
    <row r="1385" spans="1:21">
      <c r="A1385" s="23"/>
      <c r="B1385" s="29"/>
      <c r="C1385" s="20" t="s">
        <v>781</v>
      </c>
      <c r="D1385" s="20" t="s">
        <v>793</v>
      </c>
      <c r="E1385" s="20" t="s">
        <v>791</v>
      </c>
      <c r="F1385" s="20" t="s">
        <v>781</v>
      </c>
      <c r="G1385" s="20" t="s">
        <v>794</v>
      </c>
      <c r="H1385" s="20" t="s">
        <v>784</v>
      </c>
      <c r="I1385" s="20" t="s">
        <v>786</v>
      </c>
      <c r="J1385" s="20" t="s">
        <v>787</v>
      </c>
      <c r="K1385" s="16" t="str">
        <f>IF(Tabela813[[#This Row],[C]]&lt;&gt;"",IF(Tabela813[[#This Row],[RED]]&lt;&gt;"",(Tabela813[[#This Row],[RED]] &amp; "."),"") &amp; CONCATENATE(Tabela813[[#This Row],[C]],".",Tabela813[[#This Row],[O]],".",Tabela813[[#This Row],[E]],".",Tabela813[[#This Row],[D1]],".",Tabela813[[#This Row],[D2]],".",Tabela813[[#This Row],[D3]],".",Tabela813[[#This Row],[T]],".",Tabela813[[#This Row],[D4]]),"")</f>
        <v>1.9.4.1.03.0.6.00</v>
      </c>
      <c r="L1385" s="21" t="s">
        <v>4461</v>
      </c>
      <c r="M1385" s="16" t="str">
        <f t="shared" si="21"/>
        <v>A</v>
      </c>
      <c r="N1385" s="16">
        <f>IF(VALUE(Tabela813[[#This Row],[RED]]) &gt; 0,1,0) + IF(VALUE(J1385)&gt;0,8,IF(VALUE(I1385)&gt;0,7,IF(VALUE(H1385)&gt;0,6,IF(VALUE(G1385)&gt;0,5,IF(VALUE(F1385)&gt;0,4,IF(VALUE(E1385)&gt;0,3,IF(VALUE(D1385)&gt;0,2,1)))))))</f>
        <v>7</v>
      </c>
      <c r="O1385" s="20" t="s">
        <v>50</v>
      </c>
      <c r="P1385" s="1" t="s">
        <v>1202</v>
      </c>
      <c r="Q1385" s="1"/>
      <c r="R1385" s="16"/>
      <c r="T1385" s="7" t="str">
        <f>Tabela813[[#This Row],[NR]]&amp;" - "&amp;Tabela813[[#This Row],[Especificação]]</f>
        <v>1.9.4.1.03.0.6.00 - Multas e Juros de Mora de Bens Móveis e Semoventes - Juros de Mora</v>
      </c>
      <c r="U1385" s="7" t="str">
        <f>Tabela813[[#This Row],[NR]]&amp; " - "&amp;Tabela813[[#This Row],[Especificação]]</f>
        <v>1.9.4.1.03.0.6.00 - Multas e Juros de Mora de Bens Móveis e Semoventes - Juros de Mora</v>
      </c>
    </row>
    <row r="1386" spans="1:21" ht="30">
      <c r="A1386" s="23"/>
      <c r="B1386" s="29"/>
      <c r="C1386" s="20" t="s">
        <v>781</v>
      </c>
      <c r="D1386" s="20" t="s">
        <v>793</v>
      </c>
      <c r="E1386" s="20" t="s">
        <v>791</v>
      </c>
      <c r="F1386" s="20" t="s">
        <v>781</v>
      </c>
      <c r="G1386" s="20" t="s">
        <v>794</v>
      </c>
      <c r="H1386" s="20" t="s">
        <v>784</v>
      </c>
      <c r="I1386" s="20" t="s">
        <v>788</v>
      </c>
      <c r="J1386" s="20" t="s">
        <v>787</v>
      </c>
      <c r="K1386" s="16" t="str">
        <f>IF(Tabela813[[#This Row],[C]]&lt;&gt;"",IF(Tabela813[[#This Row],[RED]]&lt;&gt;"",(Tabela813[[#This Row],[RED]] &amp; "."),"") &amp; CONCATENATE(Tabela813[[#This Row],[C]],".",Tabela813[[#This Row],[O]],".",Tabela813[[#This Row],[E]],".",Tabela813[[#This Row],[D1]],".",Tabela813[[#This Row],[D2]],".",Tabela813[[#This Row],[D3]],".",Tabela813[[#This Row],[T]],".",Tabela813[[#This Row],[D4]]),"")</f>
        <v>1.9.4.1.03.0.7.00</v>
      </c>
      <c r="L1386" s="21" t="s">
        <v>4462</v>
      </c>
      <c r="M1386" s="16" t="str">
        <f t="shared" si="21"/>
        <v>A</v>
      </c>
      <c r="N1386" s="16">
        <f>IF(VALUE(Tabela813[[#This Row],[RED]]) &gt; 0,1,0) + IF(VALUE(J1386)&gt;0,8,IF(VALUE(I1386)&gt;0,7,IF(VALUE(H1386)&gt;0,6,IF(VALUE(G1386)&gt;0,5,IF(VALUE(F1386)&gt;0,4,IF(VALUE(E1386)&gt;0,3,IF(VALUE(D1386)&gt;0,2,1)))))))</f>
        <v>7</v>
      </c>
      <c r="O1386" s="20" t="s">
        <v>50</v>
      </c>
      <c r="P1386" s="1" t="s">
        <v>1202</v>
      </c>
      <c r="Q1386" s="1"/>
      <c r="R1386" s="16"/>
      <c r="T1386" s="7" t="str">
        <f>Tabela813[[#This Row],[NR]]&amp;" - "&amp;Tabela813[[#This Row],[Especificação]]</f>
        <v>1.9.4.1.03.0.7.00 - Multas e Juros de Mora de Bens Móveis e Semoventes - Dívida Ativa - Multas da Dívida Ativa</v>
      </c>
      <c r="U1386" s="7" t="str">
        <f>Tabela813[[#This Row],[NR]]&amp; " - "&amp;Tabela813[[#This Row],[Especificação]]</f>
        <v>1.9.4.1.03.0.7.00 - Multas e Juros de Mora de Bens Móveis e Semoventes - Dívida Ativa - Multas da Dívida Ativa</v>
      </c>
    </row>
    <row r="1387" spans="1:21" ht="30">
      <c r="A1387" s="23"/>
      <c r="B1387" s="29"/>
      <c r="C1387" s="20" t="s">
        <v>781</v>
      </c>
      <c r="D1387" s="20" t="s">
        <v>793</v>
      </c>
      <c r="E1387" s="20" t="s">
        <v>791</v>
      </c>
      <c r="F1387" s="20" t="s">
        <v>781</v>
      </c>
      <c r="G1387" s="20" t="s">
        <v>794</v>
      </c>
      <c r="H1387" s="20" t="s">
        <v>784</v>
      </c>
      <c r="I1387" s="20" t="s">
        <v>789</v>
      </c>
      <c r="J1387" s="20" t="s">
        <v>787</v>
      </c>
      <c r="K1387" s="16" t="str">
        <f>IF(Tabela813[[#This Row],[C]]&lt;&gt;"",IF(Tabela813[[#This Row],[RED]]&lt;&gt;"",(Tabela813[[#This Row],[RED]] &amp; "."),"") &amp; CONCATENATE(Tabela813[[#This Row],[C]],".",Tabela813[[#This Row],[O]],".",Tabela813[[#This Row],[E]],".",Tabela813[[#This Row],[D1]],".",Tabela813[[#This Row],[D2]],".",Tabela813[[#This Row],[D3]],".",Tabela813[[#This Row],[T]],".",Tabela813[[#This Row],[D4]]),"")</f>
        <v>1.9.4.1.03.0.8.00</v>
      </c>
      <c r="L1387" s="21" t="s">
        <v>4463</v>
      </c>
      <c r="M1387" s="16" t="str">
        <f t="shared" si="21"/>
        <v>A</v>
      </c>
      <c r="N1387" s="16">
        <f>IF(VALUE(Tabela813[[#This Row],[RED]]) &gt; 0,1,0) + IF(VALUE(J1387)&gt;0,8,IF(VALUE(I1387)&gt;0,7,IF(VALUE(H1387)&gt;0,6,IF(VALUE(G1387)&gt;0,5,IF(VALUE(F1387)&gt;0,4,IF(VALUE(E1387)&gt;0,3,IF(VALUE(D1387)&gt;0,2,1)))))))</f>
        <v>7</v>
      </c>
      <c r="O1387" s="20" t="s">
        <v>50</v>
      </c>
      <c r="P1387" s="1" t="s">
        <v>1202</v>
      </c>
      <c r="Q1387" s="1"/>
      <c r="R1387" s="16"/>
      <c r="T1387" s="7" t="str">
        <f>Tabela813[[#This Row],[NR]]&amp;" - "&amp;Tabela813[[#This Row],[Especificação]]</f>
        <v>1.9.4.1.03.0.8.00 - Multas e Juros de Mora de Bens Móveis e Semoventes - Juros de Mora da Dívida Ativa</v>
      </c>
      <c r="U1387" s="7" t="str">
        <f>Tabela813[[#This Row],[NR]]&amp; " - "&amp;Tabela813[[#This Row],[Especificação]]</f>
        <v>1.9.4.1.03.0.8.00 - Multas e Juros de Mora de Bens Móveis e Semoventes - Juros de Mora da Dívida Ativa</v>
      </c>
    </row>
    <row r="1388" spans="1:21" ht="30">
      <c r="A1388" s="23"/>
      <c r="B1388" s="29"/>
      <c r="C1388" s="20" t="s">
        <v>781</v>
      </c>
      <c r="D1388" s="20" t="s">
        <v>793</v>
      </c>
      <c r="E1388" s="20" t="s">
        <v>791</v>
      </c>
      <c r="F1388" s="20" t="s">
        <v>781</v>
      </c>
      <c r="G1388" s="20" t="s">
        <v>797</v>
      </c>
      <c r="H1388" s="20" t="s">
        <v>784</v>
      </c>
      <c r="I1388" s="20" t="s">
        <v>784</v>
      </c>
      <c r="J1388" s="20" t="s">
        <v>787</v>
      </c>
      <c r="K1388" s="16" t="str">
        <f>IF(Tabela813[[#This Row],[C]]&lt;&gt;"",IF(Tabela813[[#This Row],[RED]]&lt;&gt;"",(Tabela813[[#This Row],[RED]] &amp; "."),"") &amp; CONCATENATE(Tabela813[[#This Row],[C]],".",Tabela813[[#This Row],[O]],".",Tabela813[[#This Row],[E]],".",Tabela813[[#This Row],[D1]],".",Tabela813[[#This Row],[D2]],".",Tabela813[[#This Row],[D3]],".",Tabela813[[#This Row],[T]],".",Tabela813[[#This Row],[D4]]),"")</f>
        <v>1.9.4.1.99.0.0.00</v>
      </c>
      <c r="L1388" s="21" t="s">
        <v>560</v>
      </c>
      <c r="M1388" s="16" t="str">
        <f t="shared" si="21"/>
        <v>S</v>
      </c>
      <c r="N1388" s="16">
        <f>IF(VALUE(Tabela813[[#This Row],[RED]]) &gt; 0,1,0) + IF(VALUE(J1388)&gt;0,8,IF(VALUE(I1388)&gt;0,7,IF(VALUE(H1388)&gt;0,6,IF(VALUE(G1388)&gt;0,5,IF(VALUE(F1388)&gt;0,4,IF(VALUE(E1388)&gt;0,3,IF(VALUE(D1388)&gt;0,2,1)))))))</f>
        <v>5</v>
      </c>
      <c r="O1388" s="20" t="s">
        <v>50</v>
      </c>
      <c r="P1388" s="1" t="s">
        <v>1203</v>
      </c>
      <c r="Q1388" s="1"/>
      <c r="R1388" s="16"/>
      <c r="T1388" s="7" t="str">
        <f>Tabela813[[#This Row],[NR]]&amp;" - "&amp;Tabela813[[#This Row],[Especificação]]</f>
        <v>1.9.4.1.99.0.0.00 - Outras Multas e Juros de Mora de Alienações de Bens Móveis</v>
      </c>
      <c r="U1388" s="7" t="str">
        <f>Tabela813[[#This Row],[NR]]&amp; " - "&amp;Tabela813[[#This Row],[Especificação]]</f>
        <v>1.9.4.1.99.0.0.00 - Outras Multas e Juros de Mora de Alienações de Bens Móveis</v>
      </c>
    </row>
    <row r="1389" spans="1:21" ht="30">
      <c r="A1389" s="23"/>
      <c r="B1389" s="29"/>
      <c r="C1389" s="20" t="s">
        <v>781</v>
      </c>
      <c r="D1389" s="20" t="s">
        <v>793</v>
      </c>
      <c r="E1389" s="20" t="s">
        <v>791</v>
      </c>
      <c r="F1389" s="20" t="s">
        <v>781</v>
      </c>
      <c r="G1389" s="20" t="s">
        <v>797</v>
      </c>
      <c r="H1389" s="20" t="s">
        <v>784</v>
      </c>
      <c r="I1389" s="20" t="s">
        <v>790</v>
      </c>
      <c r="J1389" s="20" t="s">
        <v>787</v>
      </c>
      <c r="K1389" s="16" t="str">
        <f>IF(Tabela813[[#This Row],[C]]&lt;&gt;"",IF(Tabela813[[#This Row],[RED]]&lt;&gt;"",(Tabela813[[#This Row],[RED]] &amp; "."),"") &amp; CONCATENATE(Tabela813[[#This Row],[C]],".",Tabela813[[#This Row],[O]],".",Tabela813[[#This Row],[E]],".",Tabela813[[#This Row],[D1]],".",Tabela813[[#This Row],[D2]],".",Tabela813[[#This Row],[D3]],".",Tabela813[[#This Row],[T]],".",Tabela813[[#This Row],[D4]]),"")</f>
        <v>1.9.4.1.99.0.2.00</v>
      </c>
      <c r="L1389" s="21" t="s">
        <v>4464</v>
      </c>
      <c r="M1389" s="16" t="str">
        <f t="shared" si="21"/>
        <v>A</v>
      </c>
      <c r="N1389" s="16">
        <f>IF(VALUE(Tabela813[[#This Row],[RED]]) &gt; 0,1,0) + IF(VALUE(J1389)&gt;0,8,IF(VALUE(I1389)&gt;0,7,IF(VALUE(H1389)&gt;0,6,IF(VALUE(G1389)&gt;0,5,IF(VALUE(F1389)&gt;0,4,IF(VALUE(E1389)&gt;0,3,IF(VALUE(D1389)&gt;0,2,1)))))))</f>
        <v>7</v>
      </c>
      <c r="O1389" s="20" t="s">
        <v>50</v>
      </c>
      <c r="P1389" s="1" t="s">
        <v>1203</v>
      </c>
      <c r="Q1389" s="1"/>
      <c r="R1389" s="16"/>
      <c r="T1389" s="7" t="str">
        <f>Tabela813[[#This Row],[NR]]&amp;" - "&amp;Tabela813[[#This Row],[Especificação]]</f>
        <v>1.9.4.1.99.0.2.00 - Outras Multas e Juros de Mora de Alienações de Bens Móveis - Multas e Juros de Mora</v>
      </c>
      <c r="U1389" s="7" t="str">
        <f>Tabela813[[#This Row],[NR]]&amp; " - "&amp;Tabela813[[#This Row],[Especificação]]</f>
        <v>1.9.4.1.99.0.2.00 - Outras Multas e Juros de Mora de Alienações de Bens Móveis - Multas e Juros de Mora</v>
      </c>
    </row>
    <row r="1390" spans="1:21" ht="30">
      <c r="A1390" s="23"/>
      <c r="B1390" s="29"/>
      <c r="C1390" s="20" t="s">
        <v>781</v>
      </c>
      <c r="D1390" s="20" t="s">
        <v>793</v>
      </c>
      <c r="E1390" s="20" t="s">
        <v>791</v>
      </c>
      <c r="F1390" s="20" t="s">
        <v>781</v>
      </c>
      <c r="G1390" s="20" t="s">
        <v>797</v>
      </c>
      <c r="H1390" s="20" t="s">
        <v>784</v>
      </c>
      <c r="I1390" s="20" t="s">
        <v>792</v>
      </c>
      <c r="J1390" s="20" t="s">
        <v>787</v>
      </c>
      <c r="K1390" s="16" t="str">
        <f>IF(Tabela813[[#This Row],[C]]&lt;&gt;"",IF(Tabela813[[#This Row],[RED]]&lt;&gt;"",(Tabela813[[#This Row],[RED]] &amp; "."),"") &amp; CONCATENATE(Tabela813[[#This Row],[C]],".",Tabela813[[#This Row],[O]],".",Tabela813[[#This Row],[E]],".",Tabela813[[#This Row],[D1]],".",Tabela813[[#This Row],[D2]],".",Tabela813[[#This Row],[D3]],".",Tabela813[[#This Row],[T]],".",Tabela813[[#This Row],[D4]]),"")</f>
        <v>1.9.4.1.99.0.5.00</v>
      </c>
      <c r="L1390" s="21" t="s">
        <v>4465</v>
      </c>
      <c r="M1390" s="16" t="str">
        <f t="shared" si="21"/>
        <v>A</v>
      </c>
      <c r="N1390" s="16">
        <f>IF(VALUE(Tabela813[[#This Row],[RED]]) &gt; 0,1,0) + IF(VALUE(J1390)&gt;0,8,IF(VALUE(I1390)&gt;0,7,IF(VALUE(H1390)&gt;0,6,IF(VALUE(G1390)&gt;0,5,IF(VALUE(F1390)&gt;0,4,IF(VALUE(E1390)&gt;0,3,IF(VALUE(D1390)&gt;0,2,1)))))))</f>
        <v>7</v>
      </c>
      <c r="O1390" s="20" t="s">
        <v>50</v>
      </c>
      <c r="P1390" s="1" t="s">
        <v>1203</v>
      </c>
      <c r="Q1390" s="1"/>
      <c r="R1390" s="16"/>
      <c r="T1390" s="7" t="str">
        <f>Tabela813[[#This Row],[NR]]&amp;" - "&amp;Tabela813[[#This Row],[Especificação]]</f>
        <v>1.9.4.1.99.0.5.00 - Outras Multas e Juros de Mora de Alienações de Bens Móveis - Multas</v>
      </c>
      <c r="U1390" s="7" t="str">
        <f>Tabela813[[#This Row],[NR]]&amp; " - "&amp;Tabela813[[#This Row],[Especificação]]</f>
        <v>1.9.4.1.99.0.5.00 - Outras Multas e Juros de Mora de Alienações de Bens Móveis - Multas</v>
      </c>
    </row>
    <row r="1391" spans="1:21" ht="30">
      <c r="A1391" s="23"/>
      <c r="B1391" s="29"/>
      <c r="C1391" s="20" t="s">
        <v>781</v>
      </c>
      <c r="D1391" s="20" t="s">
        <v>793</v>
      </c>
      <c r="E1391" s="20" t="s">
        <v>791</v>
      </c>
      <c r="F1391" s="20" t="s">
        <v>781</v>
      </c>
      <c r="G1391" s="20" t="s">
        <v>797</v>
      </c>
      <c r="H1391" s="20" t="s">
        <v>784</v>
      </c>
      <c r="I1391" s="20" t="s">
        <v>786</v>
      </c>
      <c r="J1391" s="20" t="s">
        <v>787</v>
      </c>
      <c r="K1391" s="16" t="str">
        <f>IF(Tabela813[[#This Row],[C]]&lt;&gt;"",IF(Tabela813[[#This Row],[RED]]&lt;&gt;"",(Tabela813[[#This Row],[RED]] &amp; "."),"") &amp; CONCATENATE(Tabela813[[#This Row],[C]],".",Tabela813[[#This Row],[O]],".",Tabela813[[#This Row],[E]],".",Tabela813[[#This Row],[D1]],".",Tabela813[[#This Row],[D2]],".",Tabela813[[#This Row],[D3]],".",Tabela813[[#This Row],[T]],".",Tabela813[[#This Row],[D4]]),"")</f>
        <v>1.9.4.1.99.0.6.00</v>
      </c>
      <c r="L1391" s="21" t="s">
        <v>4466</v>
      </c>
      <c r="M1391" s="16" t="str">
        <f t="shared" si="21"/>
        <v>A</v>
      </c>
      <c r="N1391" s="16">
        <f>IF(VALUE(Tabela813[[#This Row],[RED]]) &gt; 0,1,0) + IF(VALUE(J1391)&gt;0,8,IF(VALUE(I1391)&gt;0,7,IF(VALUE(H1391)&gt;0,6,IF(VALUE(G1391)&gt;0,5,IF(VALUE(F1391)&gt;0,4,IF(VALUE(E1391)&gt;0,3,IF(VALUE(D1391)&gt;0,2,1)))))))</f>
        <v>7</v>
      </c>
      <c r="O1391" s="20" t="s">
        <v>50</v>
      </c>
      <c r="P1391" s="1" t="s">
        <v>1203</v>
      </c>
      <c r="Q1391" s="1"/>
      <c r="R1391" s="16"/>
      <c r="T1391" s="7" t="str">
        <f>Tabela813[[#This Row],[NR]]&amp;" - "&amp;Tabela813[[#This Row],[Especificação]]</f>
        <v>1.9.4.1.99.0.6.00 - Outras Multas e Juros de Mora de Alienações de Bens Móveis - Juros de Mora</v>
      </c>
      <c r="U1391" s="7" t="str">
        <f>Tabela813[[#This Row],[NR]]&amp; " - "&amp;Tabela813[[#This Row],[Especificação]]</f>
        <v>1.9.4.1.99.0.6.00 - Outras Multas e Juros de Mora de Alienações de Bens Móveis - Juros de Mora</v>
      </c>
    </row>
    <row r="1392" spans="1:21" ht="30">
      <c r="A1392" s="23"/>
      <c r="B1392" s="29"/>
      <c r="C1392" s="20" t="s">
        <v>781</v>
      </c>
      <c r="D1392" s="20" t="s">
        <v>793</v>
      </c>
      <c r="E1392" s="20" t="s">
        <v>791</v>
      </c>
      <c r="F1392" s="20" t="s">
        <v>781</v>
      </c>
      <c r="G1392" s="20" t="s">
        <v>797</v>
      </c>
      <c r="H1392" s="20" t="s">
        <v>784</v>
      </c>
      <c r="I1392" s="20" t="s">
        <v>788</v>
      </c>
      <c r="J1392" s="20" t="s">
        <v>787</v>
      </c>
      <c r="K1392" s="16" t="str">
        <f>IF(Tabela813[[#This Row],[C]]&lt;&gt;"",IF(Tabela813[[#This Row],[RED]]&lt;&gt;"",(Tabela813[[#This Row],[RED]] &amp; "."),"") &amp; CONCATENATE(Tabela813[[#This Row],[C]],".",Tabela813[[#This Row],[O]],".",Tabela813[[#This Row],[E]],".",Tabela813[[#This Row],[D1]],".",Tabela813[[#This Row],[D2]],".",Tabela813[[#This Row],[D3]],".",Tabela813[[#This Row],[T]],".",Tabela813[[#This Row],[D4]]),"")</f>
        <v>1.9.4.1.99.0.7.00</v>
      </c>
      <c r="L1392" s="21" t="s">
        <v>4467</v>
      </c>
      <c r="M1392" s="16" t="str">
        <f t="shared" si="21"/>
        <v>A</v>
      </c>
      <c r="N1392" s="16">
        <f>IF(VALUE(Tabela813[[#This Row],[RED]]) &gt; 0,1,0) + IF(VALUE(J1392)&gt;0,8,IF(VALUE(I1392)&gt;0,7,IF(VALUE(H1392)&gt;0,6,IF(VALUE(G1392)&gt;0,5,IF(VALUE(F1392)&gt;0,4,IF(VALUE(E1392)&gt;0,3,IF(VALUE(D1392)&gt;0,2,1)))))))</f>
        <v>7</v>
      </c>
      <c r="O1392" s="20" t="s">
        <v>50</v>
      </c>
      <c r="P1392" s="1" t="s">
        <v>1203</v>
      </c>
      <c r="Q1392" s="1"/>
      <c r="R1392" s="16"/>
      <c r="T1392" s="7" t="str">
        <f>Tabela813[[#This Row],[NR]]&amp;" - "&amp;Tabela813[[#This Row],[Especificação]]</f>
        <v>1.9.4.1.99.0.7.00 - Outras Multas e Juros de Mora de Alienações de Bens Móveis - Dívida Ativa - Multas da Dívida Ativa</v>
      </c>
      <c r="U1392" s="7" t="str">
        <f>Tabela813[[#This Row],[NR]]&amp; " - "&amp;Tabela813[[#This Row],[Especificação]]</f>
        <v>1.9.4.1.99.0.7.00 - Outras Multas e Juros de Mora de Alienações de Bens Móveis - Dívida Ativa - Multas da Dívida Ativa</v>
      </c>
    </row>
    <row r="1393" spans="1:21" ht="30">
      <c r="A1393" s="23"/>
      <c r="B1393" s="29"/>
      <c r="C1393" s="20" t="s">
        <v>781</v>
      </c>
      <c r="D1393" s="20" t="s">
        <v>793</v>
      </c>
      <c r="E1393" s="20" t="s">
        <v>791</v>
      </c>
      <c r="F1393" s="20" t="s">
        <v>781</v>
      </c>
      <c r="G1393" s="20" t="s">
        <v>797</v>
      </c>
      <c r="H1393" s="20" t="s">
        <v>784</v>
      </c>
      <c r="I1393" s="20" t="s">
        <v>789</v>
      </c>
      <c r="J1393" s="20" t="s">
        <v>787</v>
      </c>
      <c r="K1393" s="16" t="str">
        <f>IF(Tabela813[[#This Row],[C]]&lt;&gt;"",IF(Tabela813[[#This Row],[RED]]&lt;&gt;"",(Tabela813[[#This Row],[RED]] &amp; "."),"") &amp; CONCATENATE(Tabela813[[#This Row],[C]],".",Tabela813[[#This Row],[O]],".",Tabela813[[#This Row],[E]],".",Tabela813[[#This Row],[D1]],".",Tabela813[[#This Row],[D2]],".",Tabela813[[#This Row],[D3]],".",Tabela813[[#This Row],[T]],".",Tabela813[[#This Row],[D4]]),"")</f>
        <v>1.9.4.1.99.0.8.00</v>
      </c>
      <c r="L1393" s="21" t="s">
        <v>4468</v>
      </c>
      <c r="M1393" s="16" t="str">
        <f t="shared" si="21"/>
        <v>A</v>
      </c>
      <c r="N1393" s="16">
        <f>IF(VALUE(Tabela813[[#This Row],[RED]]) &gt; 0,1,0) + IF(VALUE(J1393)&gt;0,8,IF(VALUE(I1393)&gt;0,7,IF(VALUE(H1393)&gt;0,6,IF(VALUE(G1393)&gt;0,5,IF(VALUE(F1393)&gt;0,4,IF(VALUE(E1393)&gt;0,3,IF(VALUE(D1393)&gt;0,2,1)))))))</f>
        <v>7</v>
      </c>
      <c r="O1393" s="20" t="s">
        <v>50</v>
      </c>
      <c r="P1393" s="1" t="s">
        <v>1203</v>
      </c>
      <c r="Q1393" s="1"/>
      <c r="R1393" s="16"/>
      <c r="T1393" s="7" t="str">
        <f>Tabela813[[#This Row],[NR]]&amp;" - "&amp;Tabela813[[#This Row],[Especificação]]</f>
        <v>1.9.4.1.99.0.8.00 - Outras Multas e Juros de Mora de Alienações de Bens Móveis - Juros de Mora da Dívida Ativa</v>
      </c>
      <c r="U1393" s="7" t="str">
        <f>Tabela813[[#This Row],[NR]]&amp; " - "&amp;Tabela813[[#This Row],[Especificação]]</f>
        <v>1.9.4.1.99.0.8.00 - Outras Multas e Juros de Mora de Alienações de Bens Móveis - Juros de Mora da Dívida Ativa</v>
      </c>
    </row>
    <row r="1394" spans="1:21">
      <c r="A1394" s="23"/>
      <c r="B1394" s="29"/>
      <c r="C1394" s="20" t="s">
        <v>781</v>
      </c>
      <c r="D1394" s="20" t="s">
        <v>793</v>
      </c>
      <c r="E1394" s="20" t="s">
        <v>791</v>
      </c>
      <c r="F1394" s="20" t="s">
        <v>790</v>
      </c>
      <c r="G1394" s="20" t="s">
        <v>787</v>
      </c>
      <c r="H1394" s="20" t="s">
        <v>784</v>
      </c>
      <c r="I1394" s="20" t="s">
        <v>784</v>
      </c>
      <c r="J1394" s="20" t="s">
        <v>787</v>
      </c>
      <c r="K1394" s="16" t="str">
        <f>IF(Tabela813[[#This Row],[C]]&lt;&gt;"",IF(Tabela813[[#This Row],[RED]]&lt;&gt;"",(Tabela813[[#This Row],[RED]] &amp; "."),"") &amp; CONCATENATE(Tabela813[[#This Row],[C]],".",Tabela813[[#This Row],[O]],".",Tabela813[[#This Row],[E]],".",Tabela813[[#This Row],[D1]],".",Tabela813[[#This Row],[D2]],".",Tabela813[[#This Row],[D3]],".",Tabela813[[#This Row],[T]],".",Tabela813[[#This Row],[D4]]),"")</f>
        <v>1.9.4.2.00.0.0.00</v>
      </c>
      <c r="L1394" s="21" t="s">
        <v>561</v>
      </c>
      <c r="M1394" s="16" t="str">
        <f t="shared" si="21"/>
        <v>S</v>
      </c>
      <c r="N1394" s="16">
        <f>IF(VALUE(Tabela813[[#This Row],[RED]]) &gt; 0,1,0) + IF(VALUE(J1394)&gt;0,8,IF(VALUE(I1394)&gt;0,7,IF(VALUE(H1394)&gt;0,6,IF(VALUE(G1394)&gt;0,5,IF(VALUE(F1394)&gt;0,4,IF(VALUE(E1394)&gt;0,3,IF(VALUE(D1394)&gt;0,2,1)))))))</f>
        <v>4</v>
      </c>
      <c r="O1394" s="20" t="s">
        <v>44</v>
      </c>
      <c r="P1394" s="1" t="s">
        <v>1204</v>
      </c>
      <c r="Q1394" s="1" t="s">
        <v>1155</v>
      </c>
      <c r="R1394" s="16"/>
      <c r="T1394" s="7" t="str">
        <f>Tabela813[[#This Row],[NR]]&amp;" - "&amp;Tabela813[[#This Row],[Especificação]]</f>
        <v>1.9.4.2.00.0.0.00 - Multas e Juros de Mora das Alienações de Bens Imóveis</v>
      </c>
      <c r="U1394" s="7" t="str">
        <f>Tabela813[[#This Row],[NR]]&amp; " - "&amp;Tabela813[[#This Row],[Especificação]]</f>
        <v>1.9.4.2.00.0.0.00 - Multas e Juros de Mora das Alienações de Bens Imóveis</v>
      </c>
    </row>
    <row r="1395" spans="1:21">
      <c r="A1395" s="23"/>
      <c r="B1395" s="29"/>
      <c r="C1395" s="20" t="s">
        <v>781</v>
      </c>
      <c r="D1395" s="20" t="s">
        <v>793</v>
      </c>
      <c r="E1395" s="20" t="s">
        <v>791</v>
      </c>
      <c r="F1395" s="20" t="s">
        <v>790</v>
      </c>
      <c r="G1395" s="20" t="s">
        <v>783</v>
      </c>
      <c r="H1395" s="20" t="s">
        <v>784</v>
      </c>
      <c r="I1395" s="20" t="s">
        <v>784</v>
      </c>
      <c r="J1395" s="20" t="s">
        <v>787</v>
      </c>
      <c r="K1395" s="16" t="str">
        <f>IF(Tabela813[[#This Row],[C]]&lt;&gt;"",IF(Tabela813[[#This Row],[RED]]&lt;&gt;"",(Tabela813[[#This Row],[RED]] &amp; "."),"") &amp; CONCATENATE(Tabela813[[#This Row],[C]],".",Tabela813[[#This Row],[O]],".",Tabela813[[#This Row],[E]],".",Tabela813[[#This Row],[D1]],".",Tabela813[[#This Row],[D2]],".",Tabela813[[#This Row],[D3]],".",Tabela813[[#This Row],[T]],".",Tabela813[[#This Row],[D4]]),"")</f>
        <v>1.9.4.2.01.0.0.00</v>
      </c>
      <c r="L1395" s="21" t="s">
        <v>562</v>
      </c>
      <c r="M1395" s="16" t="str">
        <f t="shared" si="21"/>
        <v>S</v>
      </c>
      <c r="N1395" s="16">
        <f>IF(VALUE(Tabela813[[#This Row],[RED]]) &gt; 0,1,0) + IF(VALUE(J1395)&gt;0,8,IF(VALUE(I1395)&gt;0,7,IF(VALUE(H1395)&gt;0,6,IF(VALUE(G1395)&gt;0,5,IF(VALUE(F1395)&gt;0,4,IF(VALUE(E1395)&gt;0,3,IF(VALUE(D1395)&gt;0,2,1)))))))</f>
        <v>5</v>
      </c>
      <c r="O1395" s="20" t="s">
        <v>50</v>
      </c>
      <c r="P1395" s="1" t="s">
        <v>1205</v>
      </c>
      <c r="Q1395" s="1"/>
      <c r="R1395" s="16"/>
      <c r="T1395" s="7" t="str">
        <f>Tabela813[[#This Row],[NR]]&amp;" - "&amp;Tabela813[[#This Row],[Especificação]]</f>
        <v>1.9.4.2.01.0.0.00 - Multas e Juros de Mora das Alienações de Bens Imóveis em Geral</v>
      </c>
      <c r="U1395" s="7" t="str">
        <f>Tabela813[[#This Row],[NR]]&amp; " - "&amp;Tabela813[[#This Row],[Especificação]]</f>
        <v>1.9.4.2.01.0.0.00 - Multas e Juros de Mora das Alienações de Bens Imóveis em Geral</v>
      </c>
    </row>
    <row r="1396" spans="1:21" ht="30">
      <c r="A1396" s="23"/>
      <c r="B1396" s="29"/>
      <c r="C1396" s="20" t="s">
        <v>781</v>
      </c>
      <c r="D1396" s="20" t="s">
        <v>793</v>
      </c>
      <c r="E1396" s="20" t="s">
        <v>791</v>
      </c>
      <c r="F1396" s="20" t="s">
        <v>790</v>
      </c>
      <c r="G1396" s="20" t="s">
        <v>783</v>
      </c>
      <c r="H1396" s="20" t="s">
        <v>784</v>
      </c>
      <c r="I1396" s="20" t="s">
        <v>790</v>
      </c>
      <c r="J1396" s="20" t="s">
        <v>787</v>
      </c>
      <c r="K1396" s="16" t="str">
        <f>IF(Tabela813[[#This Row],[C]]&lt;&gt;"",IF(Tabela813[[#This Row],[RED]]&lt;&gt;"",(Tabela813[[#This Row],[RED]] &amp; "."),"") &amp; CONCATENATE(Tabela813[[#This Row],[C]],".",Tabela813[[#This Row],[O]],".",Tabela813[[#This Row],[E]],".",Tabela813[[#This Row],[D1]],".",Tabela813[[#This Row],[D2]],".",Tabela813[[#This Row],[D3]],".",Tabela813[[#This Row],[T]],".",Tabela813[[#This Row],[D4]]),"")</f>
        <v>1.9.4.2.01.0.2.00</v>
      </c>
      <c r="L1396" s="21" t="s">
        <v>4469</v>
      </c>
      <c r="M1396" s="16" t="str">
        <f t="shared" si="21"/>
        <v>A</v>
      </c>
      <c r="N1396" s="16">
        <f>IF(VALUE(Tabela813[[#This Row],[RED]]) &gt; 0,1,0) + IF(VALUE(J1396)&gt;0,8,IF(VALUE(I1396)&gt;0,7,IF(VALUE(H1396)&gt;0,6,IF(VALUE(G1396)&gt;0,5,IF(VALUE(F1396)&gt;0,4,IF(VALUE(E1396)&gt;0,3,IF(VALUE(D1396)&gt;0,2,1)))))))</f>
        <v>7</v>
      </c>
      <c r="O1396" s="20" t="s">
        <v>50</v>
      </c>
      <c r="P1396" s="1" t="s">
        <v>1205</v>
      </c>
      <c r="Q1396" s="1"/>
      <c r="R1396" s="16"/>
      <c r="T1396" s="7" t="str">
        <f>Tabela813[[#This Row],[NR]]&amp;" - "&amp;Tabela813[[#This Row],[Especificação]]</f>
        <v>1.9.4.2.01.0.2.00 - Multas e Juros de Mora das Alienações de Bens Imóveis em Geral - Multas e Juros de Mora</v>
      </c>
      <c r="U1396" s="7" t="str">
        <f>Tabela813[[#This Row],[NR]]&amp; " - "&amp;Tabela813[[#This Row],[Especificação]]</f>
        <v>1.9.4.2.01.0.2.00 - Multas e Juros de Mora das Alienações de Bens Imóveis em Geral - Multas e Juros de Mora</v>
      </c>
    </row>
    <row r="1397" spans="1:21">
      <c r="A1397" s="23"/>
      <c r="B1397" s="29"/>
      <c r="C1397" s="20" t="s">
        <v>781</v>
      </c>
      <c r="D1397" s="20" t="s">
        <v>793</v>
      </c>
      <c r="E1397" s="20" t="s">
        <v>791</v>
      </c>
      <c r="F1397" s="20" t="s">
        <v>790</v>
      </c>
      <c r="G1397" s="20" t="s">
        <v>783</v>
      </c>
      <c r="H1397" s="20" t="s">
        <v>784</v>
      </c>
      <c r="I1397" s="20" t="s">
        <v>792</v>
      </c>
      <c r="J1397" s="20" t="s">
        <v>787</v>
      </c>
      <c r="K1397" s="16" t="str">
        <f>IF(Tabela813[[#This Row],[C]]&lt;&gt;"",IF(Tabela813[[#This Row],[RED]]&lt;&gt;"",(Tabela813[[#This Row],[RED]] &amp; "."),"") &amp; CONCATENATE(Tabela813[[#This Row],[C]],".",Tabela813[[#This Row],[O]],".",Tabela813[[#This Row],[E]],".",Tabela813[[#This Row],[D1]],".",Tabela813[[#This Row],[D2]],".",Tabela813[[#This Row],[D3]],".",Tabela813[[#This Row],[T]],".",Tabela813[[#This Row],[D4]]),"")</f>
        <v>1.9.4.2.01.0.5.00</v>
      </c>
      <c r="L1397" s="21" t="s">
        <v>4470</v>
      </c>
      <c r="M1397" s="16" t="str">
        <f t="shared" si="21"/>
        <v>A</v>
      </c>
      <c r="N1397" s="16">
        <f>IF(VALUE(Tabela813[[#This Row],[RED]]) &gt; 0,1,0) + IF(VALUE(J1397)&gt;0,8,IF(VALUE(I1397)&gt;0,7,IF(VALUE(H1397)&gt;0,6,IF(VALUE(G1397)&gt;0,5,IF(VALUE(F1397)&gt;0,4,IF(VALUE(E1397)&gt;0,3,IF(VALUE(D1397)&gt;0,2,1)))))))</f>
        <v>7</v>
      </c>
      <c r="O1397" s="20" t="s">
        <v>50</v>
      </c>
      <c r="P1397" s="1" t="s">
        <v>1205</v>
      </c>
      <c r="Q1397" s="1"/>
      <c r="R1397" s="16"/>
      <c r="T1397" s="7" t="str">
        <f>Tabela813[[#This Row],[NR]]&amp;" - "&amp;Tabela813[[#This Row],[Especificação]]</f>
        <v>1.9.4.2.01.0.5.00 - Multas e Juros de Mora das Alienações de Bens Imóveis em Geral - Multas</v>
      </c>
      <c r="U1397" s="7" t="str">
        <f>Tabela813[[#This Row],[NR]]&amp; " - "&amp;Tabela813[[#This Row],[Especificação]]</f>
        <v>1.9.4.2.01.0.5.00 - Multas e Juros de Mora das Alienações de Bens Imóveis em Geral - Multas</v>
      </c>
    </row>
    <row r="1398" spans="1:21" ht="30">
      <c r="A1398" s="23"/>
      <c r="B1398" s="29"/>
      <c r="C1398" s="20" t="s">
        <v>781</v>
      </c>
      <c r="D1398" s="20" t="s">
        <v>793</v>
      </c>
      <c r="E1398" s="20" t="s">
        <v>791</v>
      </c>
      <c r="F1398" s="20" t="s">
        <v>790</v>
      </c>
      <c r="G1398" s="20" t="s">
        <v>783</v>
      </c>
      <c r="H1398" s="20" t="s">
        <v>784</v>
      </c>
      <c r="I1398" s="20" t="s">
        <v>786</v>
      </c>
      <c r="J1398" s="20" t="s">
        <v>787</v>
      </c>
      <c r="K1398" s="16" t="str">
        <f>IF(Tabela813[[#This Row],[C]]&lt;&gt;"",IF(Tabela813[[#This Row],[RED]]&lt;&gt;"",(Tabela813[[#This Row],[RED]] &amp; "."),"") &amp; CONCATENATE(Tabela813[[#This Row],[C]],".",Tabela813[[#This Row],[O]],".",Tabela813[[#This Row],[E]],".",Tabela813[[#This Row],[D1]],".",Tabela813[[#This Row],[D2]],".",Tabela813[[#This Row],[D3]],".",Tabela813[[#This Row],[T]],".",Tabela813[[#This Row],[D4]]),"")</f>
        <v>1.9.4.2.01.0.6.00</v>
      </c>
      <c r="L1398" s="21" t="s">
        <v>4471</v>
      </c>
      <c r="M1398" s="16" t="str">
        <f t="shared" si="21"/>
        <v>A</v>
      </c>
      <c r="N1398" s="16">
        <f>IF(VALUE(Tabela813[[#This Row],[RED]]) &gt; 0,1,0) + IF(VALUE(J1398)&gt;0,8,IF(VALUE(I1398)&gt;0,7,IF(VALUE(H1398)&gt;0,6,IF(VALUE(G1398)&gt;0,5,IF(VALUE(F1398)&gt;0,4,IF(VALUE(E1398)&gt;0,3,IF(VALUE(D1398)&gt;0,2,1)))))))</f>
        <v>7</v>
      </c>
      <c r="O1398" s="20" t="s">
        <v>50</v>
      </c>
      <c r="P1398" s="1" t="s">
        <v>1205</v>
      </c>
      <c r="Q1398" s="1"/>
      <c r="R1398" s="16"/>
      <c r="T1398" s="7" t="str">
        <f>Tabela813[[#This Row],[NR]]&amp;" - "&amp;Tabela813[[#This Row],[Especificação]]</f>
        <v>1.9.4.2.01.0.6.00 - Multas e Juros de Mora das Alienações de Bens Imóveis em Geral - Juros de Mora</v>
      </c>
      <c r="U1398" s="7" t="str">
        <f>Tabela813[[#This Row],[NR]]&amp; " - "&amp;Tabela813[[#This Row],[Especificação]]</f>
        <v>1.9.4.2.01.0.6.00 - Multas e Juros de Mora das Alienações de Bens Imóveis em Geral - Juros de Mora</v>
      </c>
    </row>
    <row r="1399" spans="1:21" ht="30">
      <c r="A1399" s="23"/>
      <c r="B1399" s="29"/>
      <c r="C1399" s="20" t="s">
        <v>781</v>
      </c>
      <c r="D1399" s="20" t="s">
        <v>793</v>
      </c>
      <c r="E1399" s="20" t="s">
        <v>791</v>
      </c>
      <c r="F1399" s="20" t="s">
        <v>790</v>
      </c>
      <c r="G1399" s="20" t="s">
        <v>783</v>
      </c>
      <c r="H1399" s="20" t="s">
        <v>784</v>
      </c>
      <c r="I1399" s="20" t="s">
        <v>788</v>
      </c>
      <c r="J1399" s="20" t="s">
        <v>787</v>
      </c>
      <c r="K1399" s="16" t="str">
        <f>IF(Tabela813[[#This Row],[C]]&lt;&gt;"",IF(Tabela813[[#This Row],[RED]]&lt;&gt;"",(Tabela813[[#This Row],[RED]] &amp; "."),"") &amp; CONCATENATE(Tabela813[[#This Row],[C]],".",Tabela813[[#This Row],[O]],".",Tabela813[[#This Row],[E]],".",Tabela813[[#This Row],[D1]],".",Tabela813[[#This Row],[D2]],".",Tabela813[[#This Row],[D3]],".",Tabela813[[#This Row],[T]],".",Tabela813[[#This Row],[D4]]),"")</f>
        <v>1.9.4.2.01.0.7.00</v>
      </c>
      <c r="L1399" s="21" t="s">
        <v>4472</v>
      </c>
      <c r="M1399" s="16" t="str">
        <f t="shared" si="21"/>
        <v>A</v>
      </c>
      <c r="N1399" s="16">
        <f>IF(VALUE(Tabela813[[#This Row],[RED]]) &gt; 0,1,0) + IF(VALUE(J1399)&gt;0,8,IF(VALUE(I1399)&gt;0,7,IF(VALUE(H1399)&gt;0,6,IF(VALUE(G1399)&gt;0,5,IF(VALUE(F1399)&gt;0,4,IF(VALUE(E1399)&gt;0,3,IF(VALUE(D1399)&gt;0,2,1)))))))</f>
        <v>7</v>
      </c>
      <c r="O1399" s="20" t="s">
        <v>50</v>
      </c>
      <c r="P1399" s="1" t="s">
        <v>1205</v>
      </c>
      <c r="Q1399" s="1"/>
      <c r="R1399" s="16"/>
      <c r="T1399" s="7" t="str">
        <f>Tabela813[[#This Row],[NR]]&amp;" - "&amp;Tabela813[[#This Row],[Especificação]]</f>
        <v>1.9.4.2.01.0.7.00 - Multas e Juros de Mora das Alienações de Bens Imóveis em Geral - Multas da Dívida Ativa</v>
      </c>
      <c r="U1399" s="7" t="str">
        <f>Tabela813[[#This Row],[NR]]&amp; " - "&amp;Tabela813[[#This Row],[Especificação]]</f>
        <v>1.9.4.2.01.0.7.00 - Multas e Juros de Mora das Alienações de Bens Imóveis em Geral - Multas da Dívida Ativa</v>
      </c>
    </row>
    <row r="1400" spans="1:21" ht="30">
      <c r="A1400" s="23"/>
      <c r="B1400" s="29"/>
      <c r="C1400" s="20" t="s">
        <v>781</v>
      </c>
      <c r="D1400" s="20" t="s">
        <v>793</v>
      </c>
      <c r="E1400" s="20" t="s">
        <v>791</v>
      </c>
      <c r="F1400" s="20" t="s">
        <v>790</v>
      </c>
      <c r="G1400" s="20" t="s">
        <v>783</v>
      </c>
      <c r="H1400" s="20" t="s">
        <v>784</v>
      </c>
      <c r="I1400" s="20" t="s">
        <v>789</v>
      </c>
      <c r="J1400" s="20" t="s">
        <v>787</v>
      </c>
      <c r="K1400" s="16" t="str">
        <f>IF(Tabela813[[#This Row],[C]]&lt;&gt;"",IF(Tabela813[[#This Row],[RED]]&lt;&gt;"",(Tabela813[[#This Row],[RED]] &amp; "."),"") &amp; CONCATENATE(Tabela813[[#This Row],[C]],".",Tabela813[[#This Row],[O]],".",Tabela813[[#This Row],[E]],".",Tabela813[[#This Row],[D1]],".",Tabela813[[#This Row],[D2]],".",Tabela813[[#This Row],[D3]],".",Tabela813[[#This Row],[T]],".",Tabela813[[#This Row],[D4]]),"")</f>
        <v>1.9.4.2.01.0.8.00</v>
      </c>
      <c r="L1400" s="21" t="s">
        <v>4473</v>
      </c>
      <c r="M1400" s="16" t="str">
        <f t="shared" si="21"/>
        <v>A</v>
      </c>
      <c r="N1400" s="16">
        <f>IF(VALUE(Tabela813[[#This Row],[RED]]) &gt; 0,1,0) + IF(VALUE(J1400)&gt;0,8,IF(VALUE(I1400)&gt;0,7,IF(VALUE(H1400)&gt;0,6,IF(VALUE(G1400)&gt;0,5,IF(VALUE(F1400)&gt;0,4,IF(VALUE(E1400)&gt;0,3,IF(VALUE(D1400)&gt;0,2,1)))))))</f>
        <v>7</v>
      </c>
      <c r="O1400" s="20" t="s">
        <v>50</v>
      </c>
      <c r="P1400" s="1" t="s">
        <v>1205</v>
      </c>
      <c r="Q1400" s="1"/>
      <c r="R1400" s="16"/>
      <c r="T1400" s="7" t="str">
        <f>Tabela813[[#This Row],[NR]]&amp;" - "&amp;Tabela813[[#This Row],[Especificação]]</f>
        <v>1.9.4.2.01.0.8.00 - Multas e Juros de Mora das Alienações de Bens Imóveis em Geral - Juros de Mora da Dívida Ativa</v>
      </c>
      <c r="U1400" s="7" t="str">
        <f>Tabela813[[#This Row],[NR]]&amp; " - "&amp;Tabela813[[#This Row],[Especificação]]</f>
        <v>1.9.4.2.01.0.8.00 - Multas e Juros de Mora das Alienações de Bens Imóveis em Geral - Juros de Mora da Dívida Ativa</v>
      </c>
    </row>
    <row r="1401" spans="1:21" ht="30">
      <c r="A1401" s="23"/>
      <c r="B1401" s="29"/>
      <c r="C1401" s="20" t="s">
        <v>781</v>
      </c>
      <c r="D1401" s="20" t="s">
        <v>793</v>
      </c>
      <c r="E1401" s="20" t="s">
        <v>791</v>
      </c>
      <c r="F1401" s="20" t="s">
        <v>790</v>
      </c>
      <c r="G1401" s="20" t="s">
        <v>785</v>
      </c>
      <c r="H1401" s="20" t="s">
        <v>784</v>
      </c>
      <c r="I1401" s="20" t="s">
        <v>784</v>
      </c>
      <c r="J1401" s="20" t="s">
        <v>787</v>
      </c>
      <c r="K1401" s="16" t="str">
        <f>IF(Tabela813[[#This Row],[C]]&lt;&gt;"",IF(Tabela813[[#This Row],[RED]]&lt;&gt;"",(Tabela813[[#This Row],[RED]] &amp; "."),"") &amp; CONCATENATE(Tabela813[[#This Row],[C]],".",Tabela813[[#This Row],[O]],".",Tabela813[[#This Row],[E]],".",Tabela813[[#This Row],[D1]],".",Tabela813[[#This Row],[D2]],".",Tabela813[[#This Row],[D3]],".",Tabela813[[#This Row],[T]],".",Tabela813[[#This Row],[D4]]),"")</f>
        <v>1.9.4.2.02.0.0.00</v>
      </c>
      <c r="L1401" s="21" t="s">
        <v>563</v>
      </c>
      <c r="M1401" s="16" t="str">
        <f t="shared" si="21"/>
        <v>S</v>
      </c>
      <c r="N1401" s="16">
        <f>IF(VALUE(Tabela813[[#This Row],[RED]]) &gt; 0,1,0) + IF(VALUE(J1401)&gt;0,8,IF(VALUE(I1401)&gt;0,7,IF(VALUE(H1401)&gt;0,6,IF(VALUE(G1401)&gt;0,5,IF(VALUE(F1401)&gt;0,4,IF(VALUE(E1401)&gt;0,3,IF(VALUE(D1401)&gt;0,2,1)))))))</f>
        <v>5</v>
      </c>
      <c r="O1401" s="20" t="s">
        <v>50</v>
      </c>
      <c r="P1401" s="1" t="s">
        <v>1206</v>
      </c>
      <c r="Q1401" s="102"/>
      <c r="R1401" s="16"/>
      <c r="T1401" s="7" t="str">
        <f>Tabela813[[#This Row],[NR]]&amp;" - "&amp;Tabela813[[#This Row],[Especificação]]</f>
        <v>1.9.4.2.02.0.0.00 - Multas e Juros de Mora das Alienações de Bens Imóveis - Programa de Administração Patrimonial Imobiliária</v>
      </c>
      <c r="U1401" s="7" t="str">
        <f>Tabela813[[#This Row],[NR]]&amp; " - "&amp;Tabela813[[#This Row],[Especificação]]</f>
        <v>1.9.4.2.02.0.0.00 - Multas e Juros de Mora das Alienações de Bens Imóveis - Programa de Administração Patrimonial Imobiliária</v>
      </c>
    </row>
    <row r="1402" spans="1:21" ht="30">
      <c r="A1402" s="23"/>
      <c r="B1402" s="29"/>
      <c r="C1402" s="20" t="s">
        <v>781</v>
      </c>
      <c r="D1402" s="20" t="s">
        <v>793</v>
      </c>
      <c r="E1402" s="20" t="s">
        <v>791</v>
      </c>
      <c r="F1402" s="20" t="s">
        <v>790</v>
      </c>
      <c r="G1402" s="20" t="s">
        <v>785</v>
      </c>
      <c r="H1402" s="20" t="s">
        <v>784</v>
      </c>
      <c r="I1402" s="20" t="s">
        <v>790</v>
      </c>
      <c r="J1402" s="20" t="s">
        <v>787</v>
      </c>
      <c r="K1402" s="16" t="str">
        <f>IF(Tabela813[[#This Row],[C]]&lt;&gt;"",IF(Tabela813[[#This Row],[RED]]&lt;&gt;"",(Tabela813[[#This Row],[RED]] &amp; "."),"") &amp; CONCATENATE(Tabela813[[#This Row],[C]],".",Tabela813[[#This Row],[O]],".",Tabela813[[#This Row],[E]],".",Tabela813[[#This Row],[D1]],".",Tabela813[[#This Row],[D2]],".",Tabela813[[#This Row],[D3]],".",Tabela813[[#This Row],[T]],".",Tabela813[[#This Row],[D4]]),"")</f>
        <v>1.9.4.2.02.0.2.00</v>
      </c>
      <c r="L1402" s="21" t="s">
        <v>4474</v>
      </c>
      <c r="M1402" s="16" t="str">
        <f t="shared" si="21"/>
        <v>A</v>
      </c>
      <c r="N1402" s="16">
        <f>IF(VALUE(Tabela813[[#This Row],[RED]]) &gt; 0,1,0) + IF(VALUE(J1402)&gt;0,8,IF(VALUE(I1402)&gt;0,7,IF(VALUE(H1402)&gt;0,6,IF(VALUE(G1402)&gt;0,5,IF(VALUE(F1402)&gt;0,4,IF(VALUE(E1402)&gt;0,3,IF(VALUE(D1402)&gt;0,2,1)))))))</f>
        <v>7</v>
      </c>
      <c r="O1402" s="20" t="s">
        <v>50</v>
      </c>
      <c r="P1402" s="1" t="s">
        <v>1206</v>
      </c>
      <c r="Q1402" s="1"/>
      <c r="R1402" s="16"/>
      <c r="T1402" s="7" t="str">
        <f>Tabela813[[#This Row],[NR]]&amp;" - "&amp;Tabela813[[#This Row],[Especificação]]</f>
        <v>1.9.4.2.02.0.2.00 - Multas e Juros de Mora das Alienações de Bens Imóveis - Programa de Administração Patrimonial Imobiliária - Multas e Juros de Mora</v>
      </c>
      <c r="U1402" s="7" t="str">
        <f>Tabela813[[#This Row],[NR]]&amp; " - "&amp;Tabela813[[#This Row],[Especificação]]</f>
        <v>1.9.4.2.02.0.2.00 - Multas e Juros de Mora das Alienações de Bens Imóveis - Programa de Administração Patrimonial Imobiliária - Multas e Juros de Mora</v>
      </c>
    </row>
    <row r="1403" spans="1:21" ht="30">
      <c r="A1403" s="23"/>
      <c r="B1403" s="29"/>
      <c r="C1403" s="20" t="s">
        <v>781</v>
      </c>
      <c r="D1403" s="20" t="s">
        <v>793</v>
      </c>
      <c r="E1403" s="20" t="s">
        <v>791</v>
      </c>
      <c r="F1403" s="20" t="s">
        <v>790</v>
      </c>
      <c r="G1403" s="20" t="s">
        <v>785</v>
      </c>
      <c r="H1403" s="20" t="s">
        <v>784</v>
      </c>
      <c r="I1403" s="20" t="s">
        <v>792</v>
      </c>
      <c r="J1403" s="20" t="s">
        <v>787</v>
      </c>
      <c r="K1403" s="16" t="str">
        <f>IF(Tabela813[[#This Row],[C]]&lt;&gt;"",IF(Tabela813[[#This Row],[RED]]&lt;&gt;"",(Tabela813[[#This Row],[RED]] &amp; "."),"") &amp; CONCATENATE(Tabela813[[#This Row],[C]],".",Tabela813[[#This Row],[O]],".",Tabela813[[#This Row],[E]],".",Tabela813[[#This Row],[D1]],".",Tabela813[[#This Row],[D2]],".",Tabela813[[#This Row],[D3]],".",Tabela813[[#This Row],[T]],".",Tabela813[[#This Row],[D4]]),"")</f>
        <v>1.9.4.2.02.0.5.00</v>
      </c>
      <c r="L1403" s="21" t="s">
        <v>4475</v>
      </c>
      <c r="M1403" s="16" t="str">
        <f t="shared" si="21"/>
        <v>A</v>
      </c>
      <c r="N1403" s="16">
        <f>IF(VALUE(Tabela813[[#This Row],[RED]]) &gt; 0,1,0) + IF(VALUE(J1403)&gt;0,8,IF(VALUE(I1403)&gt;0,7,IF(VALUE(H1403)&gt;0,6,IF(VALUE(G1403)&gt;0,5,IF(VALUE(F1403)&gt;0,4,IF(VALUE(E1403)&gt;0,3,IF(VALUE(D1403)&gt;0,2,1)))))))</f>
        <v>7</v>
      </c>
      <c r="O1403" s="20" t="s">
        <v>50</v>
      </c>
      <c r="P1403" s="1" t="s">
        <v>1206</v>
      </c>
      <c r="Q1403" s="1"/>
      <c r="R1403" s="16"/>
      <c r="T1403" s="7" t="str">
        <f>Tabela813[[#This Row],[NR]]&amp;" - "&amp;Tabela813[[#This Row],[Especificação]]</f>
        <v>1.9.4.2.02.0.5.00 - Multas e Juros de Mora das Alienações de Bens Imóveis - Programa de Administração Patrimonial Imobiliária - Multas</v>
      </c>
      <c r="U1403" s="7" t="str">
        <f>Tabela813[[#This Row],[NR]]&amp; " - "&amp;Tabela813[[#This Row],[Especificação]]</f>
        <v>1.9.4.2.02.0.5.00 - Multas e Juros de Mora das Alienações de Bens Imóveis - Programa de Administração Patrimonial Imobiliária - Multas</v>
      </c>
    </row>
    <row r="1404" spans="1:21" ht="30">
      <c r="A1404" s="23"/>
      <c r="B1404" s="29"/>
      <c r="C1404" s="20" t="s">
        <v>781</v>
      </c>
      <c r="D1404" s="20" t="s">
        <v>793</v>
      </c>
      <c r="E1404" s="20" t="s">
        <v>791</v>
      </c>
      <c r="F1404" s="20" t="s">
        <v>790</v>
      </c>
      <c r="G1404" s="20" t="s">
        <v>785</v>
      </c>
      <c r="H1404" s="20" t="s">
        <v>784</v>
      </c>
      <c r="I1404" s="20" t="s">
        <v>786</v>
      </c>
      <c r="J1404" s="20" t="s">
        <v>787</v>
      </c>
      <c r="K1404" s="16" t="str">
        <f>IF(Tabela813[[#This Row],[C]]&lt;&gt;"",IF(Tabela813[[#This Row],[RED]]&lt;&gt;"",(Tabela813[[#This Row],[RED]] &amp; "."),"") &amp; CONCATENATE(Tabela813[[#This Row],[C]],".",Tabela813[[#This Row],[O]],".",Tabela813[[#This Row],[E]],".",Tabela813[[#This Row],[D1]],".",Tabela813[[#This Row],[D2]],".",Tabela813[[#This Row],[D3]],".",Tabela813[[#This Row],[T]],".",Tabela813[[#This Row],[D4]]),"")</f>
        <v>1.9.4.2.02.0.6.00</v>
      </c>
      <c r="L1404" s="21" t="s">
        <v>4476</v>
      </c>
      <c r="M1404" s="16" t="str">
        <f t="shared" si="21"/>
        <v>A</v>
      </c>
      <c r="N1404" s="16">
        <f>IF(VALUE(Tabela813[[#This Row],[RED]]) &gt; 0,1,0) + IF(VALUE(J1404)&gt;0,8,IF(VALUE(I1404)&gt;0,7,IF(VALUE(H1404)&gt;0,6,IF(VALUE(G1404)&gt;0,5,IF(VALUE(F1404)&gt;0,4,IF(VALUE(E1404)&gt;0,3,IF(VALUE(D1404)&gt;0,2,1)))))))</f>
        <v>7</v>
      </c>
      <c r="O1404" s="20" t="s">
        <v>50</v>
      </c>
      <c r="P1404" s="1" t="s">
        <v>1206</v>
      </c>
      <c r="Q1404" s="1"/>
      <c r="R1404" s="126"/>
      <c r="T1404" s="7" t="str">
        <f>Tabela813[[#This Row],[NR]]&amp;" - "&amp;Tabela813[[#This Row],[Especificação]]</f>
        <v>1.9.4.2.02.0.6.00 - Multas e Juros de Mora das Alienações de Bens Imóveis - Programa de Administração Patrimonial Imobiliária - Juros de Mora</v>
      </c>
      <c r="U1404" s="7" t="str">
        <f>Tabela813[[#This Row],[NR]]&amp; " - "&amp;Tabela813[[#This Row],[Especificação]]</f>
        <v>1.9.4.2.02.0.6.00 - Multas e Juros de Mora das Alienações de Bens Imóveis - Programa de Administração Patrimonial Imobiliária - Juros de Mora</v>
      </c>
    </row>
    <row r="1405" spans="1:21" ht="30">
      <c r="A1405" s="7"/>
      <c r="B1405" s="29"/>
      <c r="C1405" s="20" t="s">
        <v>781</v>
      </c>
      <c r="D1405" s="20" t="s">
        <v>793</v>
      </c>
      <c r="E1405" s="20" t="s">
        <v>791</v>
      </c>
      <c r="F1405" s="20" t="s">
        <v>790</v>
      </c>
      <c r="G1405" s="20" t="s">
        <v>785</v>
      </c>
      <c r="H1405" s="20" t="s">
        <v>784</v>
      </c>
      <c r="I1405" s="20" t="s">
        <v>788</v>
      </c>
      <c r="J1405" s="20" t="s">
        <v>787</v>
      </c>
      <c r="K1405" s="16" t="str">
        <f>IF(Tabela813[[#This Row],[C]]&lt;&gt;"",IF(Tabela813[[#This Row],[RED]]&lt;&gt;"",(Tabela813[[#This Row],[RED]] &amp; "."),"") &amp; CONCATENATE(Tabela813[[#This Row],[C]],".",Tabela813[[#This Row],[O]],".",Tabela813[[#This Row],[E]],".",Tabela813[[#This Row],[D1]],".",Tabela813[[#This Row],[D2]],".",Tabela813[[#This Row],[D3]],".",Tabela813[[#This Row],[T]],".",Tabela813[[#This Row],[D4]]),"")</f>
        <v>1.9.4.2.02.0.7.00</v>
      </c>
      <c r="L1405" s="21" t="s">
        <v>4477</v>
      </c>
      <c r="M1405" s="16" t="str">
        <f t="shared" si="21"/>
        <v>A</v>
      </c>
      <c r="N1405" s="16">
        <f>IF(VALUE(Tabela813[[#This Row],[RED]]) &gt; 0,1,0) + IF(VALUE(J1405)&gt;0,8,IF(VALUE(I1405)&gt;0,7,IF(VALUE(H1405)&gt;0,6,IF(VALUE(G1405)&gt;0,5,IF(VALUE(F1405)&gt;0,4,IF(VALUE(E1405)&gt;0,3,IF(VALUE(D1405)&gt;0,2,1)))))))</f>
        <v>7</v>
      </c>
      <c r="O1405" s="20" t="s">
        <v>50</v>
      </c>
      <c r="P1405" s="1" t="s">
        <v>1206</v>
      </c>
      <c r="Q1405" s="1"/>
      <c r="R1405" s="126"/>
      <c r="T1405" s="7" t="str">
        <f>Tabela813[[#This Row],[NR]]&amp;" - "&amp;Tabela813[[#This Row],[Especificação]]</f>
        <v>1.9.4.2.02.0.7.00 - Multas e Juros de Mora das Alienações de Bens Imóveis - Programa de Administração Patrimonial Imobiliária - Dívida Ativa - Multas da Dívida Ativa</v>
      </c>
      <c r="U1405" s="7" t="str">
        <f>Tabela813[[#This Row],[NR]]&amp; " - "&amp;Tabela813[[#This Row],[Especificação]]</f>
        <v>1.9.4.2.02.0.7.00 - Multas e Juros de Mora das Alienações de Bens Imóveis - Programa de Administração Patrimonial Imobiliária - Dívida Ativa - Multas da Dívida Ativa</v>
      </c>
    </row>
    <row r="1406" spans="1:21" ht="30">
      <c r="A1406" s="7"/>
      <c r="B1406" s="29"/>
      <c r="C1406" s="13" t="s">
        <v>781</v>
      </c>
      <c r="D1406" s="14" t="s">
        <v>793</v>
      </c>
      <c r="E1406" s="14" t="s">
        <v>791</v>
      </c>
      <c r="F1406" s="14" t="s">
        <v>790</v>
      </c>
      <c r="G1406" s="14" t="s">
        <v>785</v>
      </c>
      <c r="H1406" s="14" t="s">
        <v>784</v>
      </c>
      <c r="I1406" s="14" t="s">
        <v>789</v>
      </c>
      <c r="J1406" s="20" t="s">
        <v>787</v>
      </c>
      <c r="K1406" s="16" t="str">
        <f>IF(Tabela813[[#This Row],[C]]&lt;&gt;"",IF(Tabela813[[#This Row],[RED]]&lt;&gt;"",(Tabela813[[#This Row],[RED]] &amp; "."),"") &amp; CONCATENATE(Tabela813[[#This Row],[C]],".",Tabela813[[#This Row],[O]],".",Tabela813[[#This Row],[E]],".",Tabela813[[#This Row],[D1]],".",Tabela813[[#This Row],[D2]],".",Tabela813[[#This Row],[D3]],".",Tabela813[[#This Row],[T]],".",Tabela813[[#This Row],[D4]]),"")</f>
        <v>1.9.4.2.02.0.8.00</v>
      </c>
      <c r="L1406" s="1" t="s">
        <v>4478</v>
      </c>
      <c r="M1406" s="16" t="str">
        <f t="shared" si="21"/>
        <v>A</v>
      </c>
      <c r="N1406" s="16">
        <f>IF(VALUE(Tabela813[[#This Row],[RED]]) &gt; 0,1,0) + IF(VALUE(J1406)&gt;0,8,IF(VALUE(I1406)&gt;0,7,IF(VALUE(H1406)&gt;0,6,IF(VALUE(G1406)&gt;0,5,IF(VALUE(F1406)&gt;0,4,IF(VALUE(E1406)&gt;0,3,IF(VALUE(D1406)&gt;0,2,1)))))))</f>
        <v>7</v>
      </c>
      <c r="O1406" s="16" t="s">
        <v>50</v>
      </c>
      <c r="P1406" s="1" t="s">
        <v>4479</v>
      </c>
      <c r="Q1406" s="102"/>
      <c r="R1406" s="103"/>
      <c r="T1406" s="7" t="str">
        <f>Tabela813[[#This Row],[NR]]&amp;" - "&amp;Tabela813[[#This Row],[Especificação]]</f>
        <v>1.9.4.2.02.0.8.00 - Multas e Juros de Mora das Alienações de Bens Imóveis - Programa de Administração Patrimonial Imobiliária -Juros de Mora da Dívida Ativa</v>
      </c>
      <c r="U1406" s="7" t="str">
        <f>Tabela813[[#This Row],[NR]]&amp; " - "&amp;Tabela813[[#This Row],[Especificação]]</f>
        <v>1.9.4.2.02.0.8.00 - Multas e Juros de Mora das Alienações de Bens Imóveis - Programa de Administração Patrimonial Imobiliária -Juros de Mora da Dívida Ativa</v>
      </c>
    </row>
    <row r="1407" spans="1:21">
      <c r="A1407" s="23"/>
      <c r="B1407" s="29"/>
      <c r="C1407" s="13" t="s">
        <v>781</v>
      </c>
      <c r="D1407" s="14" t="s">
        <v>793</v>
      </c>
      <c r="E1407" s="14" t="s">
        <v>791</v>
      </c>
      <c r="F1407" s="14" t="s">
        <v>790</v>
      </c>
      <c r="G1407" s="20" t="s">
        <v>794</v>
      </c>
      <c r="H1407" s="14" t="s">
        <v>784</v>
      </c>
      <c r="I1407" s="14" t="s">
        <v>784</v>
      </c>
      <c r="J1407" s="20" t="s">
        <v>787</v>
      </c>
      <c r="K1407" s="16" t="str">
        <f>IF(Tabela813[[#This Row],[C]]&lt;&gt;"",IF(Tabela813[[#This Row],[RED]]&lt;&gt;"",(Tabela813[[#This Row],[RED]] &amp; "."),"") &amp; CONCATENATE(Tabela813[[#This Row],[C]],".",Tabela813[[#This Row],[O]],".",Tabela813[[#This Row],[E]],".",Tabela813[[#This Row],[D1]],".",Tabela813[[#This Row],[D2]],".",Tabela813[[#This Row],[D3]],".",Tabela813[[#This Row],[T]],".",Tabela813[[#This Row],[D4]]),"")</f>
        <v>1.9.4.2.03.0.0.00</v>
      </c>
      <c r="L1407" s="1" t="s">
        <v>564</v>
      </c>
      <c r="M1407" s="16" t="str">
        <f t="shared" si="21"/>
        <v>S</v>
      </c>
      <c r="N1407" s="16">
        <f>IF(VALUE(Tabela813[[#This Row],[RED]]) &gt; 0,1,0) + IF(VALUE(J1407)&gt;0,8,IF(VALUE(I1407)&gt;0,7,IF(VALUE(H1407)&gt;0,6,IF(VALUE(G1407)&gt;0,5,IF(VALUE(F1407)&gt;0,4,IF(VALUE(E1407)&gt;0,3,IF(VALUE(D1407)&gt;0,2,1)))))))</f>
        <v>5</v>
      </c>
      <c r="O1407" s="16" t="s">
        <v>50</v>
      </c>
      <c r="P1407" s="1" t="s">
        <v>1207</v>
      </c>
      <c r="Q1407" s="1"/>
      <c r="R1407" s="103"/>
      <c r="T1407" s="7" t="str">
        <f>Tabela813[[#This Row],[NR]]&amp;" - "&amp;Tabela813[[#This Row],[Especificação]]</f>
        <v>1.9.4.2.03.0.0.00 - Multas e Juros de Mora do Adicional sobre Alienações de Bens Imóveis</v>
      </c>
      <c r="U1407" s="7" t="str">
        <f>Tabela813[[#This Row],[NR]]&amp; " - "&amp;Tabela813[[#This Row],[Especificação]]</f>
        <v>1.9.4.2.03.0.0.00 - Multas e Juros de Mora do Adicional sobre Alienações de Bens Imóveis</v>
      </c>
    </row>
    <row r="1408" spans="1:21" ht="30">
      <c r="A1408" s="23"/>
      <c r="B1408" s="29"/>
      <c r="C1408" s="13" t="s">
        <v>781</v>
      </c>
      <c r="D1408" s="14" t="s">
        <v>793</v>
      </c>
      <c r="E1408" s="14" t="s">
        <v>791</v>
      </c>
      <c r="F1408" s="14" t="s">
        <v>790</v>
      </c>
      <c r="G1408" s="20" t="s">
        <v>794</v>
      </c>
      <c r="H1408" s="14" t="s">
        <v>784</v>
      </c>
      <c r="I1408" s="20" t="s">
        <v>790</v>
      </c>
      <c r="J1408" s="20" t="s">
        <v>787</v>
      </c>
      <c r="K1408" s="16" t="str">
        <f>IF(Tabela813[[#This Row],[C]]&lt;&gt;"",IF(Tabela813[[#This Row],[RED]]&lt;&gt;"",(Tabela813[[#This Row],[RED]] &amp; "."),"") &amp; CONCATENATE(Tabela813[[#This Row],[C]],".",Tabela813[[#This Row],[O]],".",Tabela813[[#This Row],[E]],".",Tabela813[[#This Row],[D1]],".",Tabela813[[#This Row],[D2]],".",Tabela813[[#This Row],[D3]],".",Tabela813[[#This Row],[T]],".",Tabela813[[#This Row],[D4]]),"")</f>
        <v>1.9.4.2.03.0.2.00</v>
      </c>
      <c r="L1408" s="1" t="s">
        <v>4480</v>
      </c>
      <c r="M1408" s="16" t="str">
        <f t="shared" si="21"/>
        <v>A</v>
      </c>
      <c r="N1408" s="16">
        <f>IF(VALUE(Tabela813[[#This Row],[RED]]) &gt; 0,1,0) + IF(VALUE(J1408)&gt;0,8,IF(VALUE(I1408)&gt;0,7,IF(VALUE(H1408)&gt;0,6,IF(VALUE(G1408)&gt;0,5,IF(VALUE(F1408)&gt;0,4,IF(VALUE(E1408)&gt;0,3,IF(VALUE(D1408)&gt;0,2,1)))))))</f>
        <v>7</v>
      </c>
      <c r="O1408" s="16" t="s">
        <v>50</v>
      </c>
      <c r="P1408" s="1" t="s">
        <v>1207</v>
      </c>
      <c r="Q1408" s="1"/>
      <c r="R1408" s="16"/>
      <c r="T1408" s="7" t="str">
        <f>Tabela813[[#This Row],[NR]]&amp;" - "&amp;Tabela813[[#This Row],[Especificação]]</f>
        <v>1.9.4.2.03.0.2.00 - Multas e Juros de Mora do Adicional sobre Alienações de Bens Imóveis - Multas e Juros de Mora</v>
      </c>
      <c r="U1408" s="7" t="str">
        <f>Tabela813[[#This Row],[NR]]&amp; " - "&amp;Tabela813[[#This Row],[Especificação]]</f>
        <v>1.9.4.2.03.0.2.00 - Multas e Juros de Mora do Adicional sobre Alienações de Bens Imóveis - Multas e Juros de Mora</v>
      </c>
    </row>
    <row r="1409" spans="1:21" ht="30">
      <c r="A1409" s="23"/>
      <c r="B1409" s="29"/>
      <c r="C1409" s="13" t="s">
        <v>781</v>
      </c>
      <c r="D1409" s="14" t="s">
        <v>793</v>
      </c>
      <c r="E1409" s="14" t="s">
        <v>791</v>
      </c>
      <c r="F1409" s="14" t="s">
        <v>790</v>
      </c>
      <c r="G1409" s="20" t="s">
        <v>794</v>
      </c>
      <c r="H1409" s="14" t="s">
        <v>784</v>
      </c>
      <c r="I1409" s="20" t="s">
        <v>792</v>
      </c>
      <c r="J1409" s="20" t="s">
        <v>787</v>
      </c>
      <c r="K1409" s="16" t="str">
        <f>IF(Tabela813[[#This Row],[C]]&lt;&gt;"",IF(Tabela813[[#This Row],[RED]]&lt;&gt;"",(Tabela813[[#This Row],[RED]] &amp; "."),"") &amp; CONCATENATE(Tabela813[[#This Row],[C]],".",Tabela813[[#This Row],[O]],".",Tabela813[[#This Row],[E]],".",Tabela813[[#This Row],[D1]],".",Tabela813[[#This Row],[D2]],".",Tabela813[[#This Row],[D3]],".",Tabela813[[#This Row],[T]],".",Tabela813[[#This Row],[D4]]),"")</f>
        <v>1.9.4.2.03.0.5.00</v>
      </c>
      <c r="L1409" s="1" t="s">
        <v>4481</v>
      </c>
      <c r="M1409" s="16" t="str">
        <f t="shared" si="21"/>
        <v>A</v>
      </c>
      <c r="N1409" s="16">
        <f>IF(VALUE(Tabela813[[#This Row],[RED]]) &gt; 0,1,0) + IF(VALUE(J1409)&gt;0,8,IF(VALUE(I1409)&gt;0,7,IF(VALUE(H1409)&gt;0,6,IF(VALUE(G1409)&gt;0,5,IF(VALUE(F1409)&gt;0,4,IF(VALUE(E1409)&gt;0,3,IF(VALUE(D1409)&gt;0,2,1)))))))</f>
        <v>7</v>
      </c>
      <c r="O1409" s="16" t="s">
        <v>50</v>
      </c>
      <c r="P1409" s="1" t="s">
        <v>1207</v>
      </c>
      <c r="Q1409" s="1"/>
      <c r="R1409" s="16"/>
      <c r="T1409" s="7" t="str">
        <f>Tabela813[[#This Row],[NR]]&amp;" - "&amp;Tabela813[[#This Row],[Especificação]]</f>
        <v>1.9.4.2.03.0.5.00 - Multas e Juros de Mora do Adicional sobre Alienações de Bens Imóveis - Multas</v>
      </c>
      <c r="U1409" s="7" t="str">
        <f>Tabela813[[#This Row],[NR]]&amp; " - "&amp;Tabela813[[#This Row],[Especificação]]</f>
        <v>1.9.4.2.03.0.5.00 - Multas e Juros de Mora do Adicional sobre Alienações de Bens Imóveis - Multas</v>
      </c>
    </row>
    <row r="1410" spans="1:21" ht="30">
      <c r="A1410" s="7"/>
      <c r="B1410" s="29"/>
      <c r="C1410" s="13" t="s">
        <v>781</v>
      </c>
      <c r="D1410" s="14" t="s">
        <v>793</v>
      </c>
      <c r="E1410" s="14" t="s">
        <v>791</v>
      </c>
      <c r="F1410" s="14" t="s">
        <v>790</v>
      </c>
      <c r="G1410" s="20" t="s">
        <v>794</v>
      </c>
      <c r="H1410" s="14" t="s">
        <v>784</v>
      </c>
      <c r="I1410" s="20" t="s">
        <v>786</v>
      </c>
      <c r="J1410" s="20" t="s">
        <v>787</v>
      </c>
      <c r="K1410" s="16" t="str">
        <f>IF(Tabela813[[#This Row],[C]]&lt;&gt;"",IF(Tabela813[[#This Row],[RED]]&lt;&gt;"",(Tabela813[[#This Row],[RED]] &amp; "."),"") &amp; CONCATENATE(Tabela813[[#This Row],[C]],".",Tabela813[[#This Row],[O]],".",Tabela813[[#This Row],[E]],".",Tabela813[[#This Row],[D1]],".",Tabela813[[#This Row],[D2]],".",Tabela813[[#This Row],[D3]],".",Tabela813[[#This Row],[T]],".",Tabela813[[#This Row],[D4]]),"")</f>
        <v>1.9.4.2.03.0.6.00</v>
      </c>
      <c r="L1410" s="1" t="s">
        <v>4482</v>
      </c>
      <c r="M1410" s="16" t="str">
        <f t="shared" si="21"/>
        <v>A</v>
      </c>
      <c r="N1410" s="16">
        <f>IF(VALUE(Tabela813[[#This Row],[RED]]) &gt; 0,1,0) + IF(VALUE(J1410)&gt;0,8,IF(VALUE(I1410)&gt;0,7,IF(VALUE(H1410)&gt;0,6,IF(VALUE(G1410)&gt;0,5,IF(VALUE(F1410)&gt;0,4,IF(VALUE(E1410)&gt;0,3,IF(VALUE(D1410)&gt;0,2,1)))))))</f>
        <v>7</v>
      </c>
      <c r="O1410" s="16" t="s">
        <v>50</v>
      </c>
      <c r="P1410" s="1" t="s">
        <v>1207</v>
      </c>
      <c r="Q1410" s="1"/>
      <c r="R1410" s="16"/>
      <c r="T1410" s="7" t="str">
        <f>Tabela813[[#This Row],[NR]]&amp;" - "&amp;Tabela813[[#This Row],[Especificação]]</f>
        <v>1.9.4.2.03.0.6.00 - Multas e Juros de Mora do Adicional sobre Alienações de Bens Imóveis - Juros de Mora</v>
      </c>
      <c r="U1410" s="7" t="str">
        <f>Tabela813[[#This Row],[NR]]&amp; " - "&amp;Tabela813[[#This Row],[Especificação]]</f>
        <v>1.9.4.2.03.0.6.00 - Multas e Juros de Mora do Adicional sobre Alienações de Bens Imóveis - Juros de Mora</v>
      </c>
    </row>
    <row r="1411" spans="1:21" ht="30">
      <c r="A1411" s="23"/>
      <c r="B1411" s="29"/>
      <c r="C1411" s="13" t="s">
        <v>781</v>
      </c>
      <c r="D1411" s="14" t="s">
        <v>793</v>
      </c>
      <c r="E1411" s="14" t="s">
        <v>791</v>
      </c>
      <c r="F1411" s="14" t="s">
        <v>790</v>
      </c>
      <c r="G1411" s="20" t="s">
        <v>794</v>
      </c>
      <c r="H1411" s="14" t="s">
        <v>784</v>
      </c>
      <c r="I1411" s="20" t="s">
        <v>788</v>
      </c>
      <c r="J1411" s="20" t="s">
        <v>787</v>
      </c>
      <c r="K1411" s="16" t="str">
        <f>IF(Tabela813[[#This Row],[C]]&lt;&gt;"",IF(Tabela813[[#This Row],[RED]]&lt;&gt;"",(Tabela813[[#This Row],[RED]] &amp; "."),"") &amp; CONCATENATE(Tabela813[[#This Row],[C]],".",Tabela813[[#This Row],[O]],".",Tabela813[[#This Row],[E]],".",Tabela813[[#This Row],[D1]],".",Tabela813[[#This Row],[D2]],".",Tabela813[[#This Row],[D3]],".",Tabela813[[#This Row],[T]],".",Tabela813[[#This Row],[D4]]),"")</f>
        <v>1.9.4.2.03.0.7.00</v>
      </c>
      <c r="L1411" s="1" t="s">
        <v>4483</v>
      </c>
      <c r="M1411" s="16" t="str">
        <f t="shared" si="21"/>
        <v>A</v>
      </c>
      <c r="N1411" s="16">
        <f>IF(VALUE(Tabela813[[#This Row],[RED]]) &gt; 0,1,0) + IF(VALUE(J1411)&gt;0,8,IF(VALUE(I1411)&gt;0,7,IF(VALUE(H1411)&gt;0,6,IF(VALUE(G1411)&gt;0,5,IF(VALUE(F1411)&gt;0,4,IF(VALUE(E1411)&gt;0,3,IF(VALUE(D1411)&gt;0,2,1)))))))</f>
        <v>7</v>
      </c>
      <c r="O1411" s="16" t="s">
        <v>50</v>
      </c>
      <c r="P1411" s="1" t="s">
        <v>1207</v>
      </c>
      <c r="Q1411" s="1"/>
      <c r="R1411" s="16"/>
      <c r="T1411" s="7" t="str">
        <f>Tabela813[[#This Row],[NR]]&amp;" - "&amp;Tabela813[[#This Row],[Especificação]]</f>
        <v>1.9.4.2.03.0.7.00 - Multas e Juros de Mora do Adicional sobre Alienações de Bens Imóveis - Dívida Ativa - Multas da Dívida Ativa</v>
      </c>
      <c r="U1411" s="7" t="str">
        <f>Tabela813[[#This Row],[NR]]&amp; " - "&amp;Tabela813[[#This Row],[Especificação]]</f>
        <v>1.9.4.2.03.0.7.00 - Multas e Juros de Mora do Adicional sobre Alienações de Bens Imóveis - Dívida Ativa - Multas da Dívida Ativa</v>
      </c>
    </row>
    <row r="1412" spans="1:21" ht="30">
      <c r="A1412" s="7"/>
      <c r="B1412" s="29"/>
      <c r="C1412" s="13" t="s">
        <v>781</v>
      </c>
      <c r="D1412" s="14" t="s">
        <v>793</v>
      </c>
      <c r="E1412" s="14" t="s">
        <v>791</v>
      </c>
      <c r="F1412" s="14" t="s">
        <v>790</v>
      </c>
      <c r="G1412" s="20" t="s">
        <v>794</v>
      </c>
      <c r="H1412" s="14" t="s">
        <v>784</v>
      </c>
      <c r="I1412" s="20" t="s">
        <v>789</v>
      </c>
      <c r="J1412" s="20" t="s">
        <v>787</v>
      </c>
      <c r="K1412" s="16" t="str">
        <f>IF(Tabela813[[#This Row],[C]]&lt;&gt;"",IF(Tabela813[[#This Row],[RED]]&lt;&gt;"",(Tabela813[[#This Row],[RED]] &amp; "."),"") &amp; CONCATENATE(Tabela813[[#This Row],[C]],".",Tabela813[[#This Row],[O]],".",Tabela813[[#This Row],[E]],".",Tabela813[[#This Row],[D1]],".",Tabela813[[#This Row],[D2]],".",Tabela813[[#This Row],[D3]],".",Tabela813[[#This Row],[T]],".",Tabela813[[#This Row],[D4]]),"")</f>
        <v>1.9.4.2.03.0.8.00</v>
      </c>
      <c r="L1412" s="1" t="s">
        <v>4484</v>
      </c>
      <c r="M1412" s="16" t="str">
        <f t="shared" si="21"/>
        <v>A</v>
      </c>
      <c r="N1412" s="16">
        <f>IF(VALUE(Tabela813[[#This Row],[RED]]) &gt; 0,1,0) + IF(VALUE(J1412)&gt;0,8,IF(VALUE(I1412)&gt;0,7,IF(VALUE(H1412)&gt;0,6,IF(VALUE(G1412)&gt;0,5,IF(VALUE(F1412)&gt;0,4,IF(VALUE(E1412)&gt;0,3,IF(VALUE(D1412)&gt;0,2,1)))))))</f>
        <v>7</v>
      </c>
      <c r="O1412" s="16" t="s">
        <v>50</v>
      </c>
      <c r="P1412" s="1" t="s">
        <v>1207</v>
      </c>
      <c r="Q1412" s="1"/>
      <c r="R1412" s="16"/>
      <c r="T1412" s="7" t="str">
        <f>Tabela813[[#This Row],[NR]]&amp;" - "&amp;Tabela813[[#This Row],[Especificação]]</f>
        <v>1.9.4.2.03.0.8.00 - Multas e Juros de Mora do Adicional sobre Alienações de Bens Imóveis - Juros de Mora da Dívida Ativa</v>
      </c>
      <c r="U1412" s="7" t="str">
        <f>Tabela813[[#This Row],[NR]]&amp; " - "&amp;Tabela813[[#This Row],[Especificação]]</f>
        <v>1.9.4.2.03.0.8.00 - Multas e Juros de Mora do Adicional sobre Alienações de Bens Imóveis - Juros de Mora da Dívida Ativa</v>
      </c>
    </row>
    <row r="1413" spans="1:21" ht="30">
      <c r="A1413" s="7"/>
      <c r="B1413" s="29"/>
      <c r="C1413" s="13" t="s">
        <v>781</v>
      </c>
      <c r="D1413" s="14" t="s">
        <v>793</v>
      </c>
      <c r="E1413" s="14" t="s">
        <v>791</v>
      </c>
      <c r="F1413" s="14" t="s">
        <v>790</v>
      </c>
      <c r="G1413" s="20" t="s">
        <v>797</v>
      </c>
      <c r="H1413" s="14" t="s">
        <v>784</v>
      </c>
      <c r="I1413" s="20" t="s">
        <v>784</v>
      </c>
      <c r="J1413" s="20" t="s">
        <v>787</v>
      </c>
      <c r="K1413" s="16" t="str">
        <f>IF(Tabela813[[#This Row],[C]]&lt;&gt;"",IF(Tabela813[[#This Row],[RED]]&lt;&gt;"",(Tabela813[[#This Row],[RED]] &amp; "."),"") &amp; CONCATENATE(Tabela813[[#This Row],[C]],".",Tabela813[[#This Row],[O]],".",Tabela813[[#This Row],[E]],".",Tabela813[[#This Row],[D1]],".",Tabela813[[#This Row],[D2]],".",Tabela813[[#This Row],[D3]],".",Tabela813[[#This Row],[T]],".",Tabela813[[#This Row],[D4]]),"")</f>
        <v>1.9.4.2.99.0.0.00</v>
      </c>
      <c r="L1413" s="1" t="s">
        <v>565</v>
      </c>
      <c r="M1413" s="16" t="str">
        <f t="shared" si="21"/>
        <v>S</v>
      </c>
      <c r="N1413" s="16">
        <f>IF(VALUE(Tabela813[[#This Row],[RED]]) &gt; 0,1,0) + IF(VALUE(J1413)&gt;0,8,IF(VALUE(I1413)&gt;0,7,IF(VALUE(H1413)&gt;0,6,IF(VALUE(G1413)&gt;0,5,IF(VALUE(F1413)&gt;0,4,IF(VALUE(E1413)&gt;0,3,IF(VALUE(D1413)&gt;0,2,1)))))))</f>
        <v>5</v>
      </c>
      <c r="O1413" s="16" t="s">
        <v>50</v>
      </c>
      <c r="P1413" s="1" t="s">
        <v>1208</v>
      </c>
      <c r="Q1413" s="1"/>
      <c r="R1413" s="126"/>
      <c r="T1413" s="7" t="str">
        <f>Tabela813[[#This Row],[NR]]&amp;" - "&amp;Tabela813[[#This Row],[Especificação]]</f>
        <v>1.9.4.2.99.0.0.00 - Outras Multas e Juros de Mora de Alienações de Bens Imóveis</v>
      </c>
      <c r="U1413" s="7" t="str">
        <f>Tabela813[[#This Row],[NR]]&amp; " - "&amp;Tabela813[[#This Row],[Especificação]]</f>
        <v>1.9.4.2.99.0.0.00 - Outras Multas e Juros de Mora de Alienações de Bens Imóveis</v>
      </c>
    </row>
    <row r="1414" spans="1:21" ht="30">
      <c r="A1414" s="7"/>
      <c r="B1414" s="29"/>
      <c r="C1414" s="13" t="s">
        <v>781</v>
      </c>
      <c r="D1414" s="14" t="s">
        <v>793</v>
      </c>
      <c r="E1414" s="14" t="s">
        <v>791</v>
      </c>
      <c r="F1414" s="14" t="s">
        <v>790</v>
      </c>
      <c r="G1414" s="20" t="s">
        <v>797</v>
      </c>
      <c r="H1414" s="14" t="s">
        <v>784</v>
      </c>
      <c r="I1414" s="20" t="s">
        <v>790</v>
      </c>
      <c r="J1414" s="20" t="s">
        <v>787</v>
      </c>
      <c r="K1414" s="16" t="str">
        <f>IF(Tabela813[[#This Row],[C]]&lt;&gt;"",IF(Tabela813[[#This Row],[RED]]&lt;&gt;"",(Tabela813[[#This Row],[RED]] &amp; "."),"") &amp; CONCATENATE(Tabela813[[#This Row],[C]],".",Tabela813[[#This Row],[O]],".",Tabela813[[#This Row],[E]],".",Tabela813[[#This Row],[D1]],".",Tabela813[[#This Row],[D2]],".",Tabela813[[#This Row],[D3]],".",Tabela813[[#This Row],[T]],".",Tabela813[[#This Row],[D4]]),"")</f>
        <v>1.9.4.2.99.0.2.00</v>
      </c>
      <c r="L1414" s="1" t="s">
        <v>4485</v>
      </c>
      <c r="M1414" s="16" t="str">
        <f t="shared" si="21"/>
        <v>A</v>
      </c>
      <c r="N1414" s="16">
        <f>IF(VALUE(Tabela813[[#This Row],[RED]]) &gt; 0,1,0) + IF(VALUE(J1414)&gt;0,8,IF(VALUE(I1414)&gt;0,7,IF(VALUE(H1414)&gt;0,6,IF(VALUE(G1414)&gt;0,5,IF(VALUE(F1414)&gt;0,4,IF(VALUE(E1414)&gt;0,3,IF(VALUE(D1414)&gt;0,2,1)))))))</f>
        <v>7</v>
      </c>
      <c r="O1414" s="16" t="s">
        <v>50</v>
      </c>
      <c r="P1414" s="1" t="s">
        <v>1208</v>
      </c>
      <c r="Q1414" s="1"/>
      <c r="R1414" s="126"/>
      <c r="T1414" s="7" t="str">
        <f>Tabela813[[#This Row],[NR]]&amp;" - "&amp;Tabela813[[#This Row],[Especificação]]</f>
        <v>1.9.4.2.99.0.2.00 - Outras Multas e Juros de Mora de Alienações de Bens Imóveis - Multas e Juros de Mora</v>
      </c>
      <c r="U1414" s="7" t="str">
        <f>Tabela813[[#This Row],[NR]]&amp; " - "&amp;Tabela813[[#This Row],[Especificação]]</f>
        <v>1.9.4.2.99.0.2.00 - Outras Multas e Juros de Mora de Alienações de Bens Imóveis - Multas e Juros de Mora</v>
      </c>
    </row>
    <row r="1415" spans="1:21" ht="30">
      <c r="A1415" s="23"/>
      <c r="B1415" s="29"/>
      <c r="C1415" s="13" t="s">
        <v>781</v>
      </c>
      <c r="D1415" s="14" t="s">
        <v>793</v>
      </c>
      <c r="E1415" s="14" t="s">
        <v>791</v>
      </c>
      <c r="F1415" s="14" t="s">
        <v>790</v>
      </c>
      <c r="G1415" s="20" t="s">
        <v>797</v>
      </c>
      <c r="H1415" s="20" t="s">
        <v>784</v>
      </c>
      <c r="I1415" s="20" t="s">
        <v>792</v>
      </c>
      <c r="J1415" s="20" t="s">
        <v>787</v>
      </c>
      <c r="K1415" s="16" t="str">
        <f>IF(Tabela813[[#This Row],[C]]&lt;&gt;"",IF(Tabela813[[#This Row],[RED]]&lt;&gt;"",(Tabela813[[#This Row],[RED]] &amp; "."),"") &amp; CONCATENATE(Tabela813[[#This Row],[C]],".",Tabela813[[#This Row],[O]],".",Tabela813[[#This Row],[E]],".",Tabela813[[#This Row],[D1]],".",Tabela813[[#This Row],[D2]],".",Tabela813[[#This Row],[D3]],".",Tabela813[[#This Row],[T]],".",Tabela813[[#This Row],[D4]]),"")</f>
        <v>1.9.4.2.99.0.5.00</v>
      </c>
      <c r="L1415" s="1" t="s">
        <v>4486</v>
      </c>
      <c r="M1415" s="16" t="str">
        <f t="shared" si="21"/>
        <v>A</v>
      </c>
      <c r="N1415" s="16">
        <f>IF(VALUE(Tabela813[[#This Row],[RED]]) &gt; 0,1,0) + IF(VALUE(J1415)&gt;0,8,IF(VALUE(I1415)&gt;0,7,IF(VALUE(H1415)&gt;0,6,IF(VALUE(G1415)&gt;0,5,IF(VALUE(F1415)&gt;0,4,IF(VALUE(E1415)&gt;0,3,IF(VALUE(D1415)&gt;0,2,1)))))))</f>
        <v>7</v>
      </c>
      <c r="O1415" s="16" t="s">
        <v>50</v>
      </c>
      <c r="P1415" s="1" t="s">
        <v>1208</v>
      </c>
      <c r="Q1415" s="1"/>
      <c r="R1415" s="103"/>
      <c r="T1415" s="7" t="str">
        <f>Tabela813[[#This Row],[NR]]&amp;" - "&amp;Tabela813[[#This Row],[Especificação]]</f>
        <v>1.9.4.2.99.0.5.00 - Outras Multas e Juros de Mora de Alienações de Bens Imóveis - Multas</v>
      </c>
      <c r="U1415" s="7" t="str">
        <f>Tabela813[[#This Row],[NR]]&amp; " - "&amp;Tabela813[[#This Row],[Especificação]]</f>
        <v>1.9.4.2.99.0.5.00 - Outras Multas e Juros de Mora de Alienações de Bens Imóveis - Multas</v>
      </c>
    </row>
    <row r="1416" spans="1:21" ht="30">
      <c r="A1416" s="23"/>
      <c r="B1416" s="29"/>
      <c r="C1416" s="13" t="s">
        <v>781</v>
      </c>
      <c r="D1416" s="14" t="s">
        <v>793</v>
      </c>
      <c r="E1416" s="14" t="s">
        <v>791</v>
      </c>
      <c r="F1416" s="14" t="s">
        <v>790</v>
      </c>
      <c r="G1416" s="20" t="s">
        <v>797</v>
      </c>
      <c r="H1416" s="20" t="s">
        <v>784</v>
      </c>
      <c r="I1416" s="20" t="s">
        <v>786</v>
      </c>
      <c r="J1416" s="20" t="s">
        <v>787</v>
      </c>
      <c r="K1416" s="16" t="str">
        <f>IF(Tabela813[[#This Row],[C]]&lt;&gt;"",IF(Tabela813[[#This Row],[RED]]&lt;&gt;"",(Tabela813[[#This Row],[RED]] &amp; "."),"") &amp; CONCATENATE(Tabela813[[#This Row],[C]],".",Tabela813[[#This Row],[O]],".",Tabela813[[#This Row],[E]],".",Tabela813[[#This Row],[D1]],".",Tabela813[[#This Row],[D2]],".",Tabela813[[#This Row],[D3]],".",Tabela813[[#This Row],[T]],".",Tabela813[[#This Row],[D4]]),"")</f>
        <v>1.9.4.2.99.0.6.00</v>
      </c>
      <c r="L1416" s="1" t="s">
        <v>4487</v>
      </c>
      <c r="M1416" s="16" t="str">
        <f t="shared" si="21"/>
        <v>A</v>
      </c>
      <c r="N1416" s="16">
        <f>IF(VALUE(Tabela813[[#This Row],[RED]]) &gt; 0,1,0) + IF(VALUE(J1416)&gt;0,8,IF(VALUE(I1416)&gt;0,7,IF(VALUE(H1416)&gt;0,6,IF(VALUE(G1416)&gt;0,5,IF(VALUE(F1416)&gt;0,4,IF(VALUE(E1416)&gt;0,3,IF(VALUE(D1416)&gt;0,2,1)))))))</f>
        <v>7</v>
      </c>
      <c r="O1416" s="16" t="s">
        <v>50</v>
      </c>
      <c r="P1416" s="1" t="s">
        <v>1208</v>
      </c>
      <c r="Q1416" s="1"/>
      <c r="R1416" s="103"/>
      <c r="T1416" s="7" t="str">
        <f>Tabela813[[#This Row],[NR]]&amp;" - "&amp;Tabela813[[#This Row],[Especificação]]</f>
        <v>1.9.4.2.99.0.6.00 - Outras Multas e Juros de Mora de Alienações de Bens Imóveis - Juros de Mora</v>
      </c>
      <c r="U1416" s="7" t="str">
        <f>Tabela813[[#This Row],[NR]]&amp; " - "&amp;Tabela813[[#This Row],[Especificação]]</f>
        <v>1.9.4.2.99.0.6.00 - Outras Multas e Juros de Mora de Alienações de Bens Imóveis - Juros de Mora</v>
      </c>
    </row>
    <row r="1417" spans="1:21" ht="30">
      <c r="A1417" s="23"/>
      <c r="B1417" s="29"/>
      <c r="C1417" s="13" t="s">
        <v>781</v>
      </c>
      <c r="D1417" s="14" t="s">
        <v>793</v>
      </c>
      <c r="E1417" s="14" t="s">
        <v>791</v>
      </c>
      <c r="F1417" s="14" t="s">
        <v>790</v>
      </c>
      <c r="G1417" s="20" t="s">
        <v>797</v>
      </c>
      <c r="H1417" s="20" t="s">
        <v>784</v>
      </c>
      <c r="I1417" s="20" t="s">
        <v>788</v>
      </c>
      <c r="J1417" s="20" t="s">
        <v>787</v>
      </c>
      <c r="K1417" s="16" t="str">
        <f>IF(Tabela813[[#This Row],[C]]&lt;&gt;"",IF(Tabela813[[#This Row],[RED]]&lt;&gt;"",(Tabela813[[#This Row],[RED]] &amp; "."),"") &amp; CONCATENATE(Tabela813[[#This Row],[C]],".",Tabela813[[#This Row],[O]],".",Tabela813[[#This Row],[E]],".",Tabela813[[#This Row],[D1]],".",Tabela813[[#This Row],[D2]],".",Tabela813[[#This Row],[D3]],".",Tabela813[[#This Row],[T]],".",Tabela813[[#This Row],[D4]]),"")</f>
        <v>1.9.4.2.99.0.7.00</v>
      </c>
      <c r="L1417" s="1" t="s">
        <v>4488</v>
      </c>
      <c r="M1417" s="16" t="str">
        <f t="shared" si="21"/>
        <v>A</v>
      </c>
      <c r="N1417" s="16">
        <f>IF(VALUE(Tabela813[[#This Row],[RED]]) &gt; 0,1,0) + IF(VALUE(J1417)&gt;0,8,IF(VALUE(I1417)&gt;0,7,IF(VALUE(H1417)&gt;0,6,IF(VALUE(G1417)&gt;0,5,IF(VALUE(F1417)&gt;0,4,IF(VALUE(E1417)&gt;0,3,IF(VALUE(D1417)&gt;0,2,1)))))))</f>
        <v>7</v>
      </c>
      <c r="O1417" s="16" t="s">
        <v>50</v>
      </c>
      <c r="P1417" s="1" t="s">
        <v>1208</v>
      </c>
      <c r="Q1417" s="1"/>
      <c r="R1417" s="103"/>
      <c r="T1417" s="7" t="str">
        <f>Tabela813[[#This Row],[NR]]&amp;" - "&amp;Tabela813[[#This Row],[Especificação]]</f>
        <v>1.9.4.2.99.0.7.00 - Outras Multas e Juros de Mora de Alienações de Bens Imóveis - Dívida Ativa - Multas da Dívida Ativa</v>
      </c>
      <c r="U1417" s="7" t="str">
        <f>Tabela813[[#This Row],[NR]]&amp; " - "&amp;Tabela813[[#This Row],[Especificação]]</f>
        <v>1.9.4.2.99.0.7.00 - Outras Multas e Juros de Mora de Alienações de Bens Imóveis - Dívida Ativa - Multas da Dívida Ativa</v>
      </c>
    </row>
    <row r="1418" spans="1:21" ht="30">
      <c r="A1418" s="7"/>
      <c r="B1418" s="29"/>
      <c r="C1418" s="13" t="s">
        <v>781</v>
      </c>
      <c r="D1418" s="14" t="s">
        <v>793</v>
      </c>
      <c r="E1418" s="14" t="s">
        <v>791</v>
      </c>
      <c r="F1418" s="14" t="s">
        <v>790</v>
      </c>
      <c r="G1418" s="20" t="s">
        <v>797</v>
      </c>
      <c r="H1418" s="20" t="s">
        <v>784</v>
      </c>
      <c r="I1418" s="20" t="s">
        <v>789</v>
      </c>
      <c r="J1418" s="20" t="s">
        <v>787</v>
      </c>
      <c r="K1418" s="16" t="str">
        <f>IF(Tabela813[[#This Row],[C]]&lt;&gt;"",IF(Tabela813[[#This Row],[RED]]&lt;&gt;"",(Tabela813[[#This Row],[RED]] &amp; "."),"") &amp; CONCATENATE(Tabela813[[#This Row],[C]],".",Tabela813[[#This Row],[O]],".",Tabela813[[#This Row],[E]],".",Tabela813[[#This Row],[D1]],".",Tabela813[[#This Row],[D2]],".",Tabela813[[#This Row],[D3]],".",Tabela813[[#This Row],[T]],".",Tabela813[[#This Row],[D4]]),"")</f>
        <v>1.9.4.2.99.0.8.00</v>
      </c>
      <c r="L1418" s="1" t="s">
        <v>4489</v>
      </c>
      <c r="M1418" s="16" t="str">
        <f t="shared" si="21"/>
        <v>A</v>
      </c>
      <c r="N1418" s="16">
        <f>IF(VALUE(Tabela813[[#This Row],[RED]]) &gt; 0,1,0) + IF(VALUE(J1418)&gt;0,8,IF(VALUE(I1418)&gt;0,7,IF(VALUE(H1418)&gt;0,6,IF(VALUE(G1418)&gt;0,5,IF(VALUE(F1418)&gt;0,4,IF(VALUE(E1418)&gt;0,3,IF(VALUE(D1418)&gt;0,2,1)))))))</f>
        <v>7</v>
      </c>
      <c r="O1418" s="16" t="s">
        <v>50</v>
      </c>
      <c r="P1418" s="1" t="s">
        <v>1208</v>
      </c>
      <c r="Q1418" s="1"/>
      <c r="R1418" s="103"/>
      <c r="T1418" s="7" t="str">
        <f>Tabela813[[#This Row],[NR]]&amp;" - "&amp;Tabela813[[#This Row],[Especificação]]</f>
        <v>1.9.4.2.99.0.8.00 - Outras Multas e Juros de Mora de Alienações de Bens Imóveis - Juros da Dívida Ativa</v>
      </c>
      <c r="U1418" s="7" t="str">
        <f>Tabela813[[#This Row],[NR]]&amp; " - "&amp;Tabela813[[#This Row],[Especificação]]</f>
        <v>1.9.4.2.99.0.8.00 - Outras Multas e Juros de Mora de Alienações de Bens Imóveis - Juros da Dívida Ativa</v>
      </c>
    </row>
    <row r="1419" spans="1:21">
      <c r="A1419" s="7"/>
      <c r="B1419" s="29"/>
      <c r="C1419" s="13" t="s">
        <v>781</v>
      </c>
      <c r="D1419" s="14" t="s">
        <v>793</v>
      </c>
      <c r="E1419" s="14" t="s">
        <v>791</v>
      </c>
      <c r="F1419" s="14" t="s">
        <v>782</v>
      </c>
      <c r="G1419" s="20" t="s">
        <v>787</v>
      </c>
      <c r="H1419" s="20" t="s">
        <v>784</v>
      </c>
      <c r="I1419" s="20" t="s">
        <v>784</v>
      </c>
      <c r="J1419" s="20" t="s">
        <v>787</v>
      </c>
      <c r="K1419" s="16" t="str">
        <f>IF(Tabela813[[#This Row],[C]]&lt;&gt;"",IF(Tabela813[[#This Row],[RED]]&lt;&gt;"",(Tabela813[[#This Row],[RED]] &amp; "."),"") &amp; CONCATENATE(Tabela813[[#This Row],[C]],".",Tabela813[[#This Row],[O]],".",Tabela813[[#This Row],[E]],".",Tabela813[[#This Row],[D1]],".",Tabela813[[#This Row],[D2]],".",Tabela813[[#This Row],[D3]],".",Tabela813[[#This Row],[T]],".",Tabela813[[#This Row],[D4]]),"")</f>
        <v>1.9.4.3.00.0.0.00</v>
      </c>
      <c r="L1419" s="1" t="s">
        <v>566</v>
      </c>
      <c r="M1419" s="16" t="str">
        <f t="shared" si="21"/>
        <v>S</v>
      </c>
      <c r="N1419" s="16">
        <f>IF(VALUE(Tabela813[[#This Row],[RED]]) &gt; 0,1,0) + IF(VALUE(J1419)&gt;0,8,IF(VALUE(I1419)&gt;0,7,IF(VALUE(H1419)&gt;0,6,IF(VALUE(G1419)&gt;0,5,IF(VALUE(F1419)&gt;0,4,IF(VALUE(E1419)&gt;0,3,IF(VALUE(D1419)&gt;0,2,1)))))))</f>
        <v>4</v>
      </c>
      <c r="O1419" s="16" t="s">
        <v>44</v>
      </c>
      <c r="P1419" s="1" t="s">
        <v>2752</v>
      </c>
      <c r="Q1419" s="1" t="s">
        <v>1155</v>
      </c>
      <c r="R1419" s="103"/>
      <c r="T1419" s="7" t="str">
        <f>Tabela813[[#This Row],[NR]]&amp;" - "&amp;Tabela813[[#This Row],[Especificação]]</f>
        <v>1.9.4.3.00.0.0.00 - Multas e Juros de Mora das Alienações de Bens Intangíveis</v>
      </c>
      <c r="U1419" s="7" t="str">
        <f>Tabela813[[#This Row],[NR]]&amp; " - "&amp;Tabela813[[#This Row],[Especificação]]</f>
        <v>1.9.4.3.00.0.0.00 - Multas e Juros de Mora das Alienações de Bens Intangíveis</v>
      </c>
    </row>
    <row r="1420" spans="1:21">
      <c r="A1420" s="7"/>
      <c r="B1420" s="29"/>
      <c r="C1420" s="13" t="s">
        <v>781</v>
      </c>
      <c r="D1420" s="14" t="s">
        <v>793</v>
      </c>
      <c r="E1420" s="14" t="s">
        <v>791</v>
      </c>
      <c r="F1420" s="14" t="s">
        <v>782</v>
      </c>
      <c r="G1420" s="20" t="s">
        <v>783</v>
      </c>
      <c r="H1420" s="20" t="s">
        <v>784</v>
      </c>
      <c r="I1420" s="20" t="s">
        <v>784</v>
      </c>
      <c r="J1420" s="20" t="s">
        <v>787</v>
      </c>
      <c r="K1420" s="16" t="str">
        <f>IF(Tabela813[[#This Row],[C]]&lt;&gt;"",IF(Tabela813[[#This Row],[RED]]&lt;&gt;"",(Tabela813[[#This Row],[RED]] &amp; "."),"") &amp; CONCATENATE(Tabela813[[#This Row],[C]],".",Tabela813[[#This Row],[O]],".",Tabela813[[#This Row],[E]],".",Tabela813[[#This Row],[D1]],".",Tabela813[[#This Row],[D2]],".",Tabela813[[#This Row],[D3]],".",Tabela813[[#This Row],[T]],".",Tabela813[[#This Row],[D4]]),"")</f>
        <v>1.9.4.3.01.0.0.00</v>
      </c>
      <c r="L1420" s="1" t="s">
        <v>567</v>
      </c>
      <c r="M1420" s="16" t="str">
        <f t="shared" si="21"/>
        <v>S</v>
      </c>
      <c r="N1420" s="16">
        <f>IF(VALUE(Tabela813[[#This Row],[RED]]) &gt; 0,1,0) + IF(VALUE(J1420)&gt;0,8,IF(VALUE(I1420)&gt;0,7,IF(VALUE(H1420)&gt;0,6,IF(VALUE(G1420)&gt;0,5,IF(VALUE(F1420)&gt;0,4,IF(VALUE(E1420)&gt;0,3,IF(VALUE(D1420)&gt;0,2,1)))))))</f>
        <v>5</v>
      </c>
      <c r="O1420" s="16" t="s">
        <v>50</v>
      </c>
      <c r="P1420" s="1" t="s">
        <v>1209</v>
      </c>
      <c r="Q1420" s="1"/>
      <c r="R1420" s="103"/>
      <c r="T1420" s="7" t="str">
        <f>Tabela813[[#This Row],[NR]]&amp;" - "&amp;Tabela813[[#This Row],[Especificação]]</f>
        <v>1.9.4.3.01.0.0.00 - Multas e Juros da Alienação de Bens Intangíveis</v>
      </c>
      <c r="U1420" s="7" t="str">
        <f>Tabela813[[#This Row],[NR]]&amp; " - "&amp;Tabela813[[#This Row],[Especificação]]</f>
        <v>1.9.4.3.01.0.0.00 - Multas e Juros da Alienação de Bens Intangíveis</v>
      </c>
    </row>
    <row r="1421" spans="1:21">
      <c r="A1421" s="7"/>
      <c r="B1421" s="29"/>
      <c r="C1421" s="13" t="s">
        <v>781</v>
      </c>
      <c r="D1421" s="14" t="s">
        <v>793</v>
      </c>
      <c r="E1421" s="14" t="s">
        <v>791</v>
      </c>
      <c r="F1421" s="14" t="s">
        <v>782</v>
      </c>
      <c r="G1421" s="20" t="s">
        <v>783</v>
      </c>
      <c r="H1421" s="20" t="s">
        <v>784</v>
      </c>
      <c r="I1421" s="20" t="s">
        <v>790</v>
      </c>
      <c r="J1421" s="20" t="s">
        <v>787</v>
      </c>
      <c r="K1421" s="16" t="str">
        <f>IF(Tabela813[[#This Row],[C]]&lt;&gt;"",IF(Tabela813[[#This Row],[RED]]&lt;&gt;"",(Tabela813[[#This Row],[RED]] &amp; "."),"") &amp; CONCATENATE(Tabela813[[#This Row],[C]],".",Tabela813[[#This Row],[O]],".",Tabela813[[#This Row],[E]],".",Tabela813[[#This Row],[D1]],".",Tabela813[[#This Row],[D2]],".",Tabela813[[#This Row],[D3]],".",Tabela813[[#This Row],[T]],".",Tabela813[[#This Row],[D4]]),"")</f>
        <v>1.9.4.3.01.0.2.00</v>
      </c>
      <c r="L1421" s="1" t="s">
        <v>4490</v>
      </c>
      <c r="M1421" s="16" t="str">
        <f t="shared" si="21"/>
        <v>A</v>
      </c>
      <c r="N1421" s="16">
        <f>IF(VALUE(Tabela813[[#This Row],[RED]]) &gt; 0,1,0) + IF(VALUE(J1421)&gt;0,8,IF(VALUE(I1421)&gt;0,7,IF(VALUE(H1421)&gt;0,6,IF(VALUE(G1421)&gt;0,5,IF(VALUE(F1421)&gt;0,4,IF(VALUE(E1421)&gt;0,3,IF(VALUE(D1421)&gt;0,2,1)))))))</f>
        <v>7</v>
      </c>
      <c r="O1421" s="16" t="s">
        <v>50</v>
      </c>
      <c r="P1421" s="1" t="s">
        <v>1209</v>
      </c>
      <c r="Q1421" s="1"/>
      <c r="R1421" s="103"/>
      <c r="T1421" s="7" t="str">
        <f>Tabela813[[#This Row],[NR]]&amp;" - "&amp;Tabela813[[#This Row],[Especificação]]</f>
        <v>1.9.4.3.01.0.2.00 - Multas e Juros da Alienação de Bens Intangíveis - Multas e Juros de Mora</v>
      </c>
      <c r="U1421" s="7" t="str">
        <f>Tabela813[[#This Row],[NR]]&amp; " - "&amp;Tabela813[[#This Row],[Especificação]]</f>
        <v>1.9.4.3.01.0.2.00 - Multas e Juros da Alienação de Bens Intangíveis - Multas e Juros de Mora</v>
      </c>
    </row>
    <row r="1422" spans="1:21">
      <c r="A1422" s="7"/>
      <c r="B1422" s="29"/>
      <c r="C1422" s="13" t="s">
        <v>781</v>
      </c>
      <c r="D1422" s="14" t="s">
        <v>793</v>
      </c>
      <c r="E1422" s="14" t="s">
        <v>791</v>
      </c>
      <c r="F1422" s="14" t="s">
        <v>782</v>
      </c>
      <c r="G1422" s="20" t="s">
        <v>783</v>
      </c>
      <c r="H1422" s="20" t="s">
        <v>784</v>
      </c>
      <c r="I1422" s="20" t="s">
        <v>792</v>
      </c>
      <c r="J1422" s="20" t="s">
        <v>787</v>
      </c>
      <c r="K1422" s="16" t="str">
        <f>IF(Tabela813[[#This Row],[C]]&lt;&gt;"",IF(Tabela813[[#This Row],[RED]]&lt;&gt;"",(Tabela813[[#This Row],[RED]] &amp; "."),"") &amp; CONCATENATE(Tabela813[[#This Row],[C]],".",Tabela813[[#This Row],[O]],".",Tabela813[[#This Row],[E]],".",Tabela813[[#This Row],[D1]],".",Tabela813[[#This Row],[D2]],".",Tabela813[[#This Row],[D3]],".",Tabela813[[#This Row],[T]],".",Tabela813[[#This Row],[D4]]),"")</f>
        <v>1.9.4.3.01.0.5.00</v>
      </c>
      <c r="L1422" s="1" t="s">
        <v>4491</v>
      </c>
      <c r="M1422" s="16" t="str">
        <f t="shared" si="21"/>
        <v>A</v>
      </c>
      <c r="N1422" s="16">
        <f>IF(VALUE(Tabela813[[#This Row],[RED]]) &gt; 0,1,0) + IF(VALUE(J1422)&gt;0,8,IF(VALUE(I1422)&gt;0,7,IF(VALUE(H1422)&gt;0,6,IF(VALUE(G1422)&gt;0,5,IF(VALUE(F1422)&gt;0,4,IF(VALUE(E1422)&gt;0,3,IF(VALUE(D1422)&gt;0,2,1)))))))</f>
        <v>7</v>
      </c>
      <c r="O1422" s="16" t="s">
        <v>50</v>
      </c>
      <c r="P1422" s="1" t="s">
        <v>1209</v>
      </c>
      <c r="Q1422" s="1"/>
      <c r="R1422" s="103"/>
      <c r="T1422" s="7" t="str">
        <f>Tabela813[[#This Row],[NR]]&amp;" - "&amp;Tabela813[[#This Row],[Especificação]]</f>
        <v>1.9.4.3.01.0.5.00 - Multas e Juros da Alienação de Bens Intangíveis - Multas</v>
      </c>
      <c r="U1422" s="7" t="str">
        <f>Tabela813[[#This Row],[NR]]&amp; " - "&amp;Tabela813[[#This Row],[Especificação]]</f>
        <v>1.9.4.3.01.0.5.00 - Multas e Juros da Alienação de Bens Intangíveis - Multas</v>
      </c>
    </row>
    <row r="1423" spans="1:21">
      <c r="A1423" s="7"/>
      <c r="B1423" s="29"/>
      <c r="C1423" s="13" t="s">
        <v>781</v>
      </c>
      <c r="D1423" s="14" t="s">
        <v>793</v>
      </c>
      <c r="E1423" s="14" t="s">
        <v>791</v>
      </c>
      <c r="F1423" s="14" t="s">
        <v>782</v>
      </c>
      <c r="G1423" s="20" t="s">
        <v>783</v>
      </c>
      <c r="H1423" s="20" t="s">
        <v>784</v>
      </c>
      <c r="I1423" s="20" t="s">
        <v>786</v>
      </c>
      <c r="J1423" s="20" t="s">
        <v>787</v>
      </c>
      <c r="K1423" s="16" t="str">
        <f>IF(Tabela813[[#This Row],[C]]&lt;&gt;"",IF(Tabela813[[#This Row],[RED]]&lt;&gt;"",(Tabela813[[#This Row],[RED]] &amp; "."),"") &amp; CONCATENATE(Tabela813[[#This Row],[C]],".",Tabela813[[#This Row],[O]],".",Tabela813[[#This Row],[E]],".",Tabela813[[#This Row],[D1]],".",Tabela813[[#This Row],[D2]],".",Tabela813[[#This Row],[D3]],".",Tabela813[[#This Row],[T]],".",Tabela813[[#This Row],[D4]]),"")</f>
        <v>1.9.4.3.01.0.6.00</v>
      </c>
      <c r="L1423" s="1" t="s">
        <v>4492</v>
      </c>
      <c r="M1423" s="16" t="str">
        <f t="shared" ref="M1423:M1486" si="22">IF(N1423 &lt; N1424,"S","A")</f>
        <v>A</v>
      </c>
      <c r="N1423" s="16">
        <f>IF(VALUE(Tabela813[[#This Row],[RED]]) &gt; 0,1,0) + IF(VALUE(J1423)&gt;0,8,IF(VALUE(I1423)&gt;0,7,IF(VALUE(H1423)&gt;0,6,IF(VALUE(G1423)&gt;0,5,IF(VALUE(F1423)&gt;0,4,IF(VALUE(E1423)&gt;0,3,IF(VALUE(D1423)&gt;0,2,1)))))))</f>
        <v>7</v>
      </c>
      <c r="O1423" s="16" t="s">
        <v>50</v>
      </c>
      <c r="P1423" s="127" t="s">
        <v>1209</v>
      </c>
      <c r="Q1423" s="1"/>
      <c r="R1423" s="103"/>
      <c r="T1423" s="7" t="str">
        <f>Tabela813[[#This Row],[NR]]&amp;" - "&amp;Tabela813[[#This Row],[Especificação]]</f>
        <v>1.9.4.3.01.0.6.00 - Multas e Juros da Alienação de Bens Intangíveis -Juros de Mora</v>
      </c>
      <c r="U1423" s="7" t="str">
        <f>Tabela813[[#This Row],[NR]]&amp; " - "&amp;Tabela813[[#This Row],[Especificação]]</f>
        <v>1.9.4.3.01.0.6.00 - Multas e Juros da Alienação de Bens Intangíveis -Juros de Mora</v>
      </c>
    </row>
    <row r="1424" spans="1:21" ht="30">
      <c r="A1424" s="23"/>
      <c r="B1424" s="29"/>
      <c r="C1424" s="13" t="s">
        <v>781</v>
      </c>
      <c r="D1424" s="14" t="s">
        <v>793</v>
      </c>
      <c r="E1424" s="14" t="s">
        <v>791</v>
      </c>
      <c r="F1424" s="14" t="s">
        <v>782</v>
      </c>
      <c r="G1424" s="20" t="s">
        <v>783</v>
      </c>
      <c r="H1424" s="20" t="s">
        <v>784</v>
      </c>
      <c r="I1424" s="20" t="s">
        <v>788</v>
      </c>
      <c r="J1424" s="20" t="s">
        <v>787</v>
      </c>
      <c r="K1424" s="16" t="str">
        <f>IF(Tabela813[[#This Row],[C]]&lt;&gt;"",IF(Tabela813[[#This Row],[RED]]&lt;&gt;"",(Tabela813[[#This Row],[RED]] &amp; "."),"") &amp; CONCATENATE(Tabela813[[#This Row],[C]],".",Tabela813[[#This Row],[O]],".",Tabela813[[#This Row],[E]],".",Tabela813[[#This Row],[D1]],".",Tabela813[[#This Row],[D2]],".",Tabela813[[#This Row],[D3]],".",Tabela813[[#This Row],[T]],".",Tabela813[[#This Row],[D4]]),"")</f>
        <v>1.9.4.3.01.0.7.00</v>
      </c>
      <c r="L1424" s="1" t="s">
        <v>4493</v>
      </c>
      <c r="M1424" s="16" t="str">
        <f t="shared" si="22"/>
        <v>A</v>
      </c>
      <c r="N1424" s="16">
        <f>IF(VALUE(Tabela813[[#This Row],[RED]]) &gt; 0,1,0) + IF(VALUE(J1424)&gt;0,8,IF(VALUE(I1424)&gt;0,7,IF(VALUE(H1424)&gt;0,6,IF(VALUE(G1424)&gt;0,5,IF(VALUE(F1424)&gt;0,4,IF(VALUE(E1424)&gt;0,3,IF(VALUE(D1424)&gt;0,2,1)))))))</f>
        <v>7</v>
      </c>
      <c r="O1424" s="16" t="s">
        <v>50</v>
      </c>
      <c r="P1424" s="127" t="s">
        <v>1209</v>
      </c>
      <c r="Q1424" s="1"/>
      <c r="R1424" s="103"/>
      <c r="T1424" s="7" t="str">
        <f>Tabela813[[#This Row],[NR]]&amp;" - "&amp;Tabela813[[#This Row],[Especificação]]</f>
        <v>1.9.4.3.01.0.7.00 - Multas e Juros da Alienação de Bens Intangíveis -Dívida Ativa - Multas da Dívida Ativa</v>
      </c>
      <c r="U1424" s="7" t="str">
        <f>Tabela813[[#This Row],[NR]]&amp; " - "&amp;Tabela813[[#This Row],[Especificação]]</f>
        <v>1.9.4.3.01.0.7.00 - Multas e Juros da Alienação de Bens Intangíveis -Dívida Ativa - Multas da Dívida Ativa</v>
      </c>
    </row>
    <row r="1425" spans="1:21" ht="30">
      <c r="A1425" s="23"/>
      <c r="B1425" s="29"/>
      <c r="C1425" s="13" t="s">
        <v>781</v>
      </c>
      <c r="D1425" s="14" t="s">
        <v>793</v>
      </c>
      <c r="E1425" s="14" t="s">
        <v>791</v>
      </c>
      <c r="F1425" s="14" t="s">
        <v>782</v>
      </c>
      <c r="G1425" s="20" t="s">
        <v>783</v>
      </c>
      <c r="H1425" s="20" t="s">
        <v>784</v>
      </c>
      <c r="I1425" s="20" t="s">
        <v>789</v>
      </c>
      <c r="J1425" s="20" t="s">
        <v>787</v>
      </c>
      <c r="K1425" s="16" t="str">
        <f>IF(Tabela813[[#This Row],[C]]&lt;&gt;"",IF(Tabela813[[#This Row],[RED]]&lt;&gt;"",(Tabela813[[#This Row],[RED]] &amp; "."),"") &amp; CONCATENATE(Tabela813[[#This Row],[C]],".",Tabela813[[#This Row],[O]],".",Tabela813[[#This Row],[E]],".",Tabela813[[#This Row],[D1]],".",Tabela813[[#This Row],[D2]],".",Tabela813[[#This Row],[D3]],".",Tabela813[[#This Row],[T]],".",Tabela813[[#This Row],[D4]]),"")</f>
        <v>1.9.4.3.01.0.8.00</v>
      </c>
      <c r="L1425" s="1" t="s">
        <v>4494</v>
      </c>
      <c r="M1425" s="16" t="str">
        <f t="shared" si="22"/>
        <v>A</v>
      </c>
      <c r="N1425" s="16">
        <f>IF(VALUE(Tabela813[[#This Row],[RED]]) &gt; 0,1,0) + IF(VALUE(J1425)&gt;0,8,IF(VALUE(I1425)&gt;0,7,IF(VALUE(H1425)&gt;0,6,IF(VALUE(G1425)&gt;0,5,IF(VALUE(F1425)&gt;0,4,IF(VALUE(E1425)&gt;0,3,IF(VALUE(D1425)&gt;0,2,1)))))))</f>
        <v>7</v>
      </c>
      <c r="O1425" s="16" t="s">
        <v>50</v>
      </c>
      <c r="P1425" s="127" t="s">
        <v>1209</v>
      </c>
      <c r="Q1425" s="1"/>
      <c r="R1425" s="103"/>
      <c r="T1425" s="7" t="str">
        <f>Tabela813[[#This Row],[NR]]&amp;" - "&amp;Tabela813[[#This Row],[Especificação]]</f>
        <v>1.9.4.3.01.0.8.00 - Multas e Juros da Alienação de Bens Intangíveis -Juros de Mora da Dívida Ativa</v>
      </c>
      <c r="U1425" s="7" t="str">
        <f>Tabela813[[#This Row],[NR]]&amp; " - "&amp;Tabela813[[#This Row],[Especificação]]</f>
        <v>1.9.4.3.01.0.8.00 - Multas e Juros da Alienação de Bens Intangíveis -Juros de Mora da Dívida Ativa</v>
      </c>
    </row>
    <row r="1426" spans="1:21">
      <c r="A1426" s="23"/>
      <c r="B1426" s="29"/>
      <c r="C1426" s="13" t="s">
        <v>781</v>
      </c>
      <c r="D1426" s="14" t="s">
        <v>793</v>
      </c>
      <c r="E1426" s="14" t="s">
        <v>791</v>
      </c>
      <c r="F1426" s="14" t="s">
        <v>791</v>
      </c>
      <c r="G1426" s="20" t="s">
        <v>787</v>
      </c>
      <c r="H1426" s="20" t="s">
        <v>784</v>
      </c>
      <c r="I1426" s="20" t="s">
        <v>784</v>
      </c>
      <c r="J1426" s="20" t="s">
        <v>787</v>
      </c>
      <c r="K1426" s="16" t="str">
        <f>IF(Tabela813[[#This Row],[C]]&lt;&gt;"",IF(Tabela813[[#This Row],[RED]]&lt;&gt;"",(Tabela813[[#This Row],[RED]] &amp; "."),"") &amp; CONCATENATE(Tabela813[[#This Row],[C]],".",Tabela813[[#This Row],[O]],".",Tabela813[[#This Row],[E]],".",Tabela813[[#This Row],[D1]],".",Tabela813[[#This Row],[D2]],".",Tabela813[[#This Row],[D3]],".",Tabela813[[#This Row],[T]],".",Tabela813[[#This Row],[D4]]),"")</f>
        <v>1.9.4.4.00.0.0.00</v>
      </c>
      <c r="L1426" s="1" t="s">
        <v>568</v>
      </c>
      <c r="M1426" s="16" t="str">
        <f t="shared" si="22"/>
        <v>S</v>
      </c>
      <c r="N1426" s="16">
        <f>IF(VALUE(Tabela813[[#This Row],[RED]]) &gt; 0,1,0) + IF(VALUE(J1426)&gt;0,8,IF(VALUE(I1426)&gt;0,7,IF(VALUE(H1426)&gt;0,6,IF(VALUE(G1426)&gt;0,5,IF(VALUE(F1426)&gt;0,4,IF(VALUE(E1426)&gt;0,3,IF(VALUE(D1426)&gt;0,2,1)))))))</f>
        <v>4</v>
      </c>
      <c r="O1426" s="16" t="s">
        <v>44</v>
      </c>
      <c r="P1426" s="127" t="s">
        <v>1210</v>
      </c>
      <c r="Q1426" s="16" t="s">
        <v>1155</v>
      </c>
      <c r="R1426" s="16"/>
      <c r="T1426" s="7" t="str">
        <f>Tabela813[[#This Row],[NR]]&amp;" - "&amp;Tabela813[[#This Row],[Especificação]]</f>
        <v>1.9.4.4.00.0.0.00 - Multas e Juros de Mora das Amortizações de Empréstimos</v>
      </c>
      <c r="U1426" s="7" t="str">
        <f>Tabela813[[#This Row],[NR]]&amp; " - "&amp;Tabela813[[#This Row],[Especificação]]</f>
        <v>1.9.4.4.00.0.0.00 - Multas e Juros de Mora das Amortizações de Empréstimos</v>
      </c>
    </row>
    <row r="1427" spans="1:21" ht="30">
      <c r="A1427" s="23"/>
      <c r="B1427" s="29"/>
      <c r="C1427" s="13" t="s">
        <v>781</v>
      </c>
      <c r="D1427" s="14" t="s">
        <v>793</v>
      </c>
      <c r="E1427" s="14" t="s">
        <v>791</v>
      </c>
      <c r="F1427" s="14" t="s">
        <v>791</v>
      </c>
      <c r="G1427" s="20" t="s">
        <v>794</v>
      </c>
      <c r="H1427" s="20" t="s">
        <v>784</v>
      </c>
      <c r="I1427" s="20" t="s">
        <v>784</v>
      </c>
      <c r="J1427" s="20" t="s">
        <v>787</v>
      </c>
      <c r="K1427" s="16" t="str">
        <f>IF(Tabela813[[#This Row],[C]]&lt;&gt;"",IF(Tabela813[[#This Row],[RED]]&lt;&gt;"",(Tabela813[[#This Row],[RED]] &amp; "."),"") &amp; CONCATENATE(Tabela813[[#This Row],[C]],".",Tabela813[[#This Row],[O]],".",Tabela813[[#This Row],[E]],".",Tabela813[[#This Row],[D1]],".",Tabela813[[#This Row],[D2]],".",Tabela813[[#This Row],[D3]],".",Tabela813[[#This Row],[T]],".",Tabela813[[#This Row],[D4]]),"")</f>
        <v>1.9.4.4.03.0.0.00</v>
      </c>
      <c r="L1427" s="1" t="s">
        <v>2588</v>
      </c>
      <c r="M1427" s="16" t="str">
        <f t="shared" si="22"/>
        <v>S</v>
      </c>
      <c r="N1427" s="16">
        <f>IF(VALUE(Tabela813[[#This Row],[RED]]) &gt; 0,1,0) + IF(VALUE(J1427)&gt;0,8,IF(VALUE(I1427)&gt;0,7,IF(VALUE(H1427)&gt;0,6,IF(VALUE(G1427)&gt;0,5,IF(VALUE(F1427)&gt;0,4,IF(VALUE(E1427)&gt;0,3,IF(VALUE(D1427)&gt;0,2,1)))))))</f>
        <v>5</v>
      </c>
      <c r="O1427" s="16" t="s">
        <v>50</v>
      </c>
      <c r="P1427" s="127" t="s">
        <v>2753</v>
      </c>
      <c r="Q1427" s="16"/>
      <c r="R1427" s="16"/>
      <c r="T1427" s="7" t="str">
        <f>Tabela813[[#This Row],[NR]]&amp;" - "&amp;Tabela813[[#This Row],[Especificação]]</f>
        <v>1.9.4.4.03.0.0.00 - Multas e Juros de Mora de Amortização de Empréstimos - Estados e Municípios</v>
      </c>
      <c r="U1427" s="7" t="str">
        <f>Tabela813[[#This Row],[NR]]&amp; " - "&amp;Tabela813[[#This Row],[Especificação]]</f>
        <v>1.9.4.4.03.0.0.00 - Multas e Juros de Mora de Amortização de Empréstimos - Estados e Municípios</v>
      </c>
    </row>
    <row r="1428" spans="1:21" ht="30">
      <c r="A1428" s="23"/>
      <c r="B1428" s="29"/>
      <c r="C1428" s="20" t="s">
        <v>781</v>
      </c>
      <c r="D1428" s="20" t="s">
        <v>793</v>
      </c>
      <c r="E1428" s="20" t="s">
        <v>791</v>
      </c>
      <c r="F1428" s="20" t="s">
        <v>791</v>
      </c>
      <c r="G1428" s="20" t="s">
        <v>794</v>
      </c>
      <c r="H1428" s="20" t="s">
        <v>784</v>
      </c>
      <c r="I1428" s="20" t="s">
        <v>790</v>
      </c>
      <c r="J1428" s="20" t="s">
        <v>787</v>
      </c>
      <c r="K1428" s="16" t="str">
        <f>IF(Tabela813[[#This Row],[C]]&lt;&gt;"",IF(Tabela813[[#This Row],[RED]]&lt;&gt;"",(Tabela813[[#This Row],[RED]] &amp; "."),"") &amp; CONCATENATE(Tabela813[[#This Row],[C]],".",Tabela813[[#This Row],[O]],".",Tabela813[[#This Row],[E]],".",Tabela813[[#This Row],[D1]],".",Tabela813[[#This Row],[D2]],".",Tabela813[[#This Row],[D3]],".",Tabela813[[#This Row],[T]],".",Tabela813[[#This Row],[D4]]),"")</f>
        <v>1.9.4.4.03.0.2.00</v>
      </c>
      <c r="L1428" s="21" t="s">
        <v>4495</v>
      </c>
      <c r="M1428" s="16" t="str">
        <f t="shared" si="22"/>
        <v>A</v>
      </c>
      <c r="N1428" s="16">
        <f>IF(VALUE(Tabela813[[#This Row],[RED]]) &gt; 0,1,0) + IF(VALUE(J1428)&gt;0,8,IF(VALUE(I1428)&gt;0,7,IF(VALUE(H1428)&gt;0,6,IF(VALUE(G1428)&gt;0,5,IF(VALUE(F1428)&gt;0,4,IF(VALUE(E1428)&gt;0,3,IF(VALUE(D1428)&gt;0,2,1)))))))</f>
        <v>7</v>
      </c>
      <c r="O1428" s="20" t="s">
        <v>50</v>
      </c>
      <c r="P1428" s="1" t="s">
        <v>2753</v>
      </c>
      <c r="Q1428" s="102"/>
      <c r="R1428" s="16"/>
      <c r="T1428" s="7" t="str">
        <f>Tabela813[[#This Row],[NR]]&amp;" - "&amp;Tabela813[[#This Row],[Especificação]]</f>
        <v>1.9.4.4.03.0.2.00 - Multas e Juros de Mora de Amortização de Empréstimos - Estados e Municípios -Multas e Juros de Mora</v>
      </c>
      <c r="U1428" s="7" t="str">
        <f>Tabela813[[#This Row],[NR]]&amp; " - "&amp;Tabela813[[#This Row],[Especificação]]</f>
        <v>1.9.4.4.03.0.2.00 - Multas e Juros de Mora de Amortização de Empréstimos - Estados e Municípios -Multas e Juros de Mora</v>
      </c>
    </row>
    <row r="1429" spans="1:21" ht="30">
      <c r="A1429" s="23"/>
      <c r="B1429" s="29"/>
      <c r="C1429" s="20" t="s">
        <v>781</v>
      </c>
      <c r="D1429" s="20" t="s">
        <v>793</v>
      </c>
      <c r="E1429" s="20" t="s">
        <v>791</v>
      </c>
      <c r="F1429" s="20" t="s">
        <v>791</v>
      </c>
      <c r="G1429" s="20" t="s">
        <v>794</v>
      </c>
      <c r="H1429" s="20" t="s">
        <v>784</v>
      </c>
      <c r="I1429" s="20" t="s">
        <v>792</v>
      </c>
      <c r="J1429" s="20" t="s">
        <v>787</v>
      </c>
      <c r="K1429" s="16" t="str">
        <f>IF(Tabela813[[#This Row],[C]]&lt;&gt;"",IF(Tabela813[[#This Row],[RED]]&lt;&gt;"",(Tabela813[[#This Row],[RED]] &amp; "."),"") &amp; CONCATENATE(Tabela813[[#This Row],[C]],".",Tabela813[[#This Row],[O]],".",Tabela813[[#This Row],[E]],".",Tabela813[[#This Row],[D1]],".",Tabela813[[#This Row],[D2]],".",Tabela813[[#This Row],[D3]],".",Tabela813[[#This Row],[T]],".",Tabela813[[#This Row],[D4]]),"")</f>
        <v>1.9.4.4.03.0.5.00</v>
      </c>
      <c r="L1429" s="21" t="s">
        <v>4496</v>
      </c>
      <c r="M1429" s="16" t="str">
        <f t="shared" si="22"/>
        <v>A</v>
      </c>
      <c r="N1429" s="16">
        <f>IF(VALUE(Tabela813[[#This Row],[RED]]) &gt; 0,1,0) + IF(VALUE(J1429)&gt;0,8,IF(VALUE(I1429)&gt;0,7,IF(VALUE(H1429)&gt;0,6,IF(VALUE(G1429)&gt;0,5,IF(VALUE(F1429)&gt;0,4,IF(VALUE(E1429)&gt;0,3,IF(VALUE(D1429)&gt;0,2,1)))))))</f>
        <v>7</v>
      </c>
      <c r="O1429" s="20" t="s">
        <v>50</v>
      </c>
      <c r="P1429" s="1" t="s">
        <v>2753</v>
      </c>
      <c r="Q1429" s="1"/>
      <c r="R1429" s="16"/>
      <c r="T1429" s="7" t="str">
        <f>Tabela813[[#This Row],[NR]]&amp;" - "&amp;Tabela813[[#This Row],[Especificação]]</f>
        <v>1.9.4.4.03.0.5.00 - Multas e Juros de Mora de Amortização de Empréstimos - Estados e Municípios -Multas</v>
      </c>
      <c r="U1429" s="7" t="str">
        <f>Tabela813[[#This Row],[NR]]&amp; " - "&amp;Tabela813[[#This Row],[Especificação]]</f>
        <v>1.9.4.4.03.0.5.00 - Multas e Juros de Mora de Amortização de Empréstimos - Estados e Municípios -Multas</v>
      </c>
    </row>
    <row r="1430" spans="1:21" ht="30">
      <c r="A1430" s="23"/>
      <c r="B1430" s="29"/>
      <c r="C1430" s="20" t="s">
        <v>781</v>
      </c>
      <c r="D1430" s="20" t="s">
        <v>793</v>
      </c>
      <c r="E1430" s="20" t="s">
        <v>791</v>
      </c>
      <c r="F1430" s="20" t="s">
        <v>791</v>
      </c>
      <c r="G1430" s="20" t="s">
        <v>794</v>
      </c>
      <c r="H1430" s="20" t="s">
        <v>784</v>
      </c>
      <c r="I1430" s="20" t="s">
        <v>786</v>
      </c>
      <c r="J1430" s="20" t="s">
        <v>787</v>
      </c>
      <c r="K1430" s="16" t="str">
        <f>IF(Tabela813[[#This Row],[C]]&lt;&gt;"",IF(Tabela813[[#This Row],[RED]]&lt;&gt;"",(Tabela813[[#This Row],[RED]] &amp; "."),"") &amp; CONCATENATE(Tabela813[[#This Row],[C]],".",Tabela813[[#This Row],[O]],".",Tabela813[[#This Row],[E]],".",Tabela813[[#This Row],[D1]],".",Tabela813[[#This Row],[D2]],".",Tabela813[[#This Row],[D3]],".",Tabela813[[#This Row],[T]],".",Tabela813[[#This Row],[D4]]),"")</f>
        <v>1.9.4.4.03.0.6.00</v>
      </c>
      <c r="L1430" s="21" t="s">
        <v>4497</v>
      </c>
      <c r="M1430" s="16" t="str">
        <f t="shared" si="22"/>
        <v>A</v>
      </c>
      <c r="N1430" s="16">
        <f>IF(VALUE(Tabela813[[#This Row],[RED]]) &gt; 0,1,0) + IF(VALUE(J1430)&gt;0,8,IF(VALUE(I1430)&gt;0,7,IF(VALUE(H1430)&gt;0,6,IF(VALUE(G1430)&gt;0,5,IF(VALUE(F1430)&gt;0,4,IF(VALUE(E1430)&gt;0,3,IF(VALUE(D1430)&gt;0,2,1)))))))</f>
        <v>7</v>
      </c>
      <c r="O1430" s="20" t="s">
        <v>50</v>
      </c>
      <c r="P1430" s="1" t="s">
        <v>2753</v>
      </c>
      <c r="Q1430" s="1"/>
      <c r="R1430" s="16"/>
      <c r="T1430" s="7" t="str">
        <f>Tabela813[[#This Row],[NR]]&amp;" - "&amp;Tabela813[[#This Row],[Especificação]]</f>
        <v>1.9.4.4.03.0.6.00 - Multas e Juros de Mora de Amortização de Empréstimos - Estados e Municípios -Juros de Mora</v>
      </c>
      <c r="U1430" s="7" t="str">
        <f>Tabela813[[#This Row],[NR]]&amp; " - "&amp;Tabela813[[#This Row],[Especificação]]</f>
        <v>1.9.4.4.03.0.6.00 - Multas e Juros de Mora de Amortização de Empréstimos - Estados e Municípios -Juros de Mora</v>
      </c>
    </row>
    <row r="1431" spans="1:21" ht="30">
      <c r="A1431" s="23"/>
      <c r="B1431" s="29"/>
      <c r="C1431" s="20" t="s">
        <v>781</v>
      </c>
      <c r="D1431" s="20" t="s">
        <v>793</v>
      </c>
      <c r="E1431" s="20" t="s">
        <v>791</v>
      </c>
      <c r="F1431" s="20" t="s">
        <v>791</v>
      </c>
      <c r="G1431" s="20" t="s">
        <v>795</v>
      </c>
      <c r="H1431" s="20" t="s">
        <v>784</v>
      </c>
      <c r="I1431" s="20" t="s">
        <v>784</v>
      </c>
      <c r="J1431" s="20" t="s">
        <v>787</v>
      </c>
      <c r="K1431" s="16" t="str">
        <f>IF(Tabela813[[#This Row],[C]]&lt;&gt;"",IF(Tabela813[[#This Row],[RED]]&lt;&gt;"",(Tabela813[[#This Row],[RED]] &amp; "."),"") &amp; CONCATENATE(Tabela813[[#This Row],[C]],".",Tabela813[[#This Row],[O]],".",Tabela813[[#This Row],[E]],".",Tabela813[[#This Row],[D1]],".",Tabela813[[#This Row],[D2]],".",Tabela813[[#This Row],[D3]],".",Tabela813[[#This Row],[T]],".",Tabela813[[#This Row],[D4]]),"")</f>
        <v>1.9.4.4.04.0.0.00</v>
      </c>
      <c r="L1431" s="21" t="s">
        <v>569</v>
      </c>
      <c r="M1431" s="16" t="str">
        <f t="shared" si="22"/>
        <v>S</v>
      </c>
      <c r="N1431" s="16">
        <f>IF(VALUE(Tabela813[[#This Row],[RED]]) &gt; 0,1,0) + IF(VALUE(J1431)&gt;0,8,IF(VALUE(I1431)&gt;0,7,IF(VALUE(H1431)&gt;0,6,IF(VALUE(G1431)&gt;0,5,IF(VALUE(F1431)&gt;0,4,IF(VALUE(E1431)&gt;0,3,IF(VALUE(D1431)&gt;0,2,1)))))))</f>
        <v>5</v>
      </c>
      <c r="O1431" s="20" t="s">
        <v>50</v>
      </c>
      <c r="P1431" s="1" t="s">
        <v>1211</v>
      </c>
      <c r="Q1431" s="1"/>
      <c r="R1431" s="16"/>
      <c r="T1431" s="7" t="str">
        <f>Tabela813[[#This Row],[NR]]&amp;" - "&amp;Tabela813[[#This Row],[Especificação]]</f>
        <v>1.9.4.4.04.0.0.00 - Multas e Juros de Mora de Amortização de Empréstimos - Refinanciamento de Dívidas de Médio e Longo Prazo</v>
      </c>
      <c r="U1431" s="7" t="str">
        <f>Tabela813[[#This Row],[NR]]&amp; " - "&amp;Tabela813[[#This Row],[Especificação]]</f>
        <v>1.9.4.4.04.0.0.00 - Multas e Juros de Mora de Amortização de Empréstimos - Refinanciamento de Dívidas de Médio e Longo Prazo</v>
      </c>
    </row>
    <row r="1432" spans="1:21" ht="30">
      <c r="A1432" s="23"/>
      <c r="B1432" s="29"/>
      <c r="C1432" s="20" t="s">
        <v>781</v>
      </c>
      <c r="D1432" s="20" t="s">
        <v>793</v>
      </c>
      <c r="E1432" s="20" t="s">
        <v>791</v>
      </c>
      <c r="F1432" s="20" t="s">
        <v>791</v>
      </c>
      <c r="G1432" s="20" t="s">
        <v>795</v>
      </c>
      <c r="H1432" s="20" t="s">
        <v>784</v>
      </c>
      <c r="I1432" s="20" t="s">
        <v>790</v>
      </c>
      <c r="J1432" s="20" t="s">
        <v>787</v>
      </c>
      <c r="K1432" s="16" t="str">
        <f>IF(Tabela813[[#This Row],[C]]&lt;&gt;"",IF(Tabela813[[#This Row],[RED]]&lt;&gt;"",(Tabela813[[#This Row],[RED]] &amp; "."),"") &amp; CONCATENATE(Tabela813[[#This Row],[C]],".",Tabela813[[#This Row],[O]],".",Tabela813[[#This Row],[E]],".",Tabela813[[#This Row],[D1]],".",Tabela813[[#This Row],[D2]],".",Tabela813[[#This Row],[D3]],".",Tabela813[[#This Row],[T]],".",Tabela813[[#This Row],[D4]]),"")</f>
        <v>1.9.4.4.04.0.2.00</v>
      </c>
      <c r="L1432" s="21" t="s">
        <v>4498</v>
      </c>
      <c r="M1432" s="16" t="str">
        <f t="shared" si="22"/>
        <v>A</v>
      </c>
      <c r="N1432" s="16">
        <f>IF(VALUE(Tabela813[[#This Row],[RED]]) &gt; 0,1,0) + IF(VALUE(J1432)&gt;0,8,IF(VALUE(I1432)&gt;0,7,IF(VALUE(H1432)&gt;0,6,IF(VALUE(G1432)&gt;0,5,IF(VALUE(F1432)&gt;0,4,IF(VALUE(E1432)&gt;0,3,IF(VALUE(D1432)&gt;0,2,1)))))))</f>
        <v>7</v>
      </c>
      <c r="O1432" s="20" t="s">
        <v>50</v>
      </c>
      <c r="P1432" s="1" t="s">
        <v>1211</v>
      </c>
      <c r="Q1432" s="1"/>
      <c r="R1432" s="16"/>
      <c r="T1432" s="7" t="str">
        <f>Tabela813[[#This Row],[NR]]&amp;" - "&amp;Tabela813[[#This Row],[Especificação]]</f>
        <v>1.9.4.4.04.0.2.00 - Multas e Juros de Mora de Amortização de Empréstimos - Refinanciamento de Dívidas de Médio e Longo Prazo - Multas e Juros de Mora</v>
      </c>
      <c r="U1432" s="7" t="str">
        <f>Tabela813[[#This Row],[NR]]&amp; " - "&amp;Tabela813[[#This Row],[Especificação]]</f>
        <v>1.9.4.4.04.0.2.00 - Multas e Juros de Mora de Amortização de Empréstimos - Refinanciamento de Dívidas de Médio e Longo Prazo - Multas e Juros de Mora</v>
      </c>
    </row>
    <row r="1433" spans="1:21" ht="30">
      <c r="A1433" s="23"/>
      <c r="B1433" s="29"/>
      <c r="C1433" s="20" t="s">
        <v>781</v>
      </c>
      <c r="D1433" s="20" t="s">
        <v>793</v>
      </c>
      <c r="E1433" s="20" t="s">
        <v>791</v>
      </c>
      <c r="F1433" s="20" t="s">
        <v>791</v>
      </c>
      <c r="G1433" s="20" t="s">
        <v>795</v>
      </c>
      <c r="H1433" s="20" t="s">
        <v>784</v>
      </c>
      <c r="I1433" s="20" t="s">
        <v>792</v>
      </c>
      <c r="J1433" s="20" t="s">
        <v>787</v>
      </c>
      <c r="K1433" s="16" t="str">
        <f>IF(Tabela813[[#This Row],[C]]&lt;&gt;"",IF(Tabela813[[#This Row],[RED]]&lt;&gt;"",(Tabela813[[#This Row],[RED]] &amp; "."),"") &amp; CONCATENATE(Tabela813[[#This Row],[C]],".",Tabela813[[#This Row],[O]],".",Tabela813[[#This Row],[E]],".",Tabela813[[#This Row],[D1]],".",Tabela813[[#This Row],[D2]],".",Tabela813[[#This Row],[D3]],".",Tabela813[[#This Row],[T]],".",Tabela813[[#This Row],[D4]]),"")</f>
        <v>1.9.4.4.04.0.5.00</v>
      </c>
      <c r="L1433" s="21" t="s">
        <v>4499</v>
      </c>
      <c r="M1433" s="16" t="str">
        <f t="shared" si="22"/>
        <v>A</v>
      </c>
      <c r="N1433" s="16">
        <f>IF(VALUE(Tabela813[[#This Row],[RED]]) &gt; 0,1,0) + IF(VALUE(J1433)&gt;0,8,IF(VALUE(I1433)&gt;0,7,IF(VALUE(H1433)&gt;0,6,IF(VALUE(G1433)&gt;0,5,IF(VALUE(F1433)&gt;0,4,IF(VALUE(E1433)&gt;0,3,IF(VALUE(D1433)&gt;0,2,1)))))))</f>
        <v>7</v>
      </c>
      <c r="O1433" s="20" t="s">
        <v>50</v>
      </c>
      <c r="P1433" s="1" t="s">
        <v>1211</v>
      </c>
      <c r="Q1433" s="1"/>
      <c r="R1433" s="16"/>
      <c r="T1433" s="7" t="str">
        <f>Tabela813[[#This Row],[NR]]&amp;" - "&amp;Tabela813[[#This Row],[Especificação]]</f>
        <v>1.9.4.4.04.0.5.00 - Multas e Juros de Mora de Amortização de Empréstimos - Refinanciamento de Dívidas de Médio e Longo Prazo - Multas</v>
      </c>
      <c r="U1433" s="7" t="str">
        <f>Tabela813[[#This Row],[NR]]&amp; " - "&amp;Tabela813[[#This Row],[Especificação]]</f>
        <v>1.9.4.4.04.0.5.00 - Multas e Juros de Mora de Amortização de Empréstimos - Refinanciamento de Dívidas de Médio e Longo Prazo - Multas</v>
      </c>
    </row>
    <row r="1434" spans="1:21" ht="30">
      <c r="A1434" s="23"/>
      <c r="B1434" s="29"/>
      <c r="C1434" s="20" t="s">
        <v>781</v>
      </c>
      <c r="D1434" s="20" t="s">
        <v>793</v>
      </c>
      <c r="E1434" s="20" t="s">
        <v>791</v>
      </c>
      <c r="F1434" s="20" t="s">
        <v>791</v>
      </c>
      <c r="G1434" s="20" t="s">
        <v>795</v>
      </c>
      <c r="H1434" s="20" t="s">
        <v>784</v>
      </c>
      <c r="I1434" s="20" t="s">
        <v>786</v>
      </c>
      <c r="J1434" s="20" t="s">
        <v>787</v>
      </c>
      <c r="K1434" s="16" t="str">
        <f>IF(Tabela813[[#This Row],[C]]&lt;&gt;"",IF(Tabela813[[#This Row],[RED]]&lt;&gt;"",(Tabela813[[#This Row],[RED]] &amp; "."),"") &amp; CONCATENATE(Tabela813[[#This Row],[C]],".",Tabela813[[#This Row],[O]],".",Tabela813[[#This Row],[E]],".",Tabela813[[#This Row],[D1]],".",Tabela813[[#This Row],[D2]],".",Tabela813[[#This Row],[D3]],".",Tabela813[[#This Row],[T]],".",Tabela813[[#This Row],[D4]]),"")</f>
        <v>1.9.4.4.04.0.6.00</v>
      </c>
      <c r="L1434" s="21" t="s">
        <v>4500</v>
      </c>
      <c r="M1434" s="16" t="str">
        <f t="shared" si="22"/>
        <v>A</v>
      </c>
      <c r="N1434" s="16">
        <f>IF(VALUE(Tabela813[[#This Row],[RED]]) &gt; 0,1,0) + IF(VALUE(J1434)&gt;0,8,IF(VALUE(I1434)&gt;0,7,IF(VALUE(H1434)&gt;0,6,IF(VALUE(G1434)&gt;0,5,IF(VALUE(F1434)&gt;0,4,IF(VALUE(E1434)&gt;0,3,IF(VALUE(D1434)&gt;0,2,1)))))))</f>
        <v>7</v>
      </c>
      <c r="O1434" s="20" t="s">
        <v>50</v>
      </c>
      <c r="P1434" s="1" t="s">
        <v>1211</v>
      </c>
      <c r="Q1434" s="1"/>
      <c r="R1434" s="16"/>
      <c r="T1434" s="7" t="str">
        <f>Tabela813[[#This Row],[NR]]&amp;" - "&amp;Tabela813[[#This Row],[Especificação]]</f>
        <v>1.9.4.4.04.0.6.00 - Multas e Juros de Mora de Amortização de Empréstimos - Refinanciamento de Dívidas de Médio e Longo Prazo - Juros de Mora</v>
      </c>
      <c r="U1434" s="7" t="str">
        <f>Tabela813[[#This Row],[NR]]&amp; " - "&amp;Tabela813[[#This Row],[Especificação]]</f>
        <v>1.9.4.4.04.0.6.00 - Multas e Juros de Mora de Amortização de Empréstimos - Refinanciamento de Dívidas de Médio e Longo Prazo - Juros de Mora</v>
      </c>
    </row>
    <row r="1435" spans="1:21" ht="30">
      <c r="A1435" s="23"/>
      <c r="B1435" s="29"/>
      <c r="C1435" s="20" t="s">
        <v>781</v>
      </c>
      <c r="D1435" s="20" t="s">
        <v>793</v>
      </c>
      <c r="E1435" s="20" t="s">
        <v>791</v>
      </c>
      <c r="F1435" s="20" t="s">
        <v>791</v>
      </c>
      <c r="G1435" s="20" t="s">
        <v>796</v>
      </c>
      <c r="H1435" s="20">
        <v>0</v>
      </c>
      <c r="I1435" s="20">
        <v>0</v>
      </c>
      <c r="J1435" s="20" t="s">
        <v>787</v>
      </c>
      <c r="K1435" s="16" t="str">
        <f>IF(Tabela813[[#This Row],[C]]&lt;&gt;"",IF(Tabela813[[#This Row],[RED]]&lt;&gt;"",(Tabela813[[#This Row],[RED]] &amp; "."),"") &amp; CONCATENATE(Tabela813[[#This Row],[C]],".",Tabela813[[#This Row],[O]],".",Tabela813[[#This Row],[E]],".",Tabela813[[#This Row],[D1]],".",Tabela813[[#This Row],[D2]],".",Tabela813[[#This Row],[D3]],".",Tabela813[[#This Row],[T]],".",Tabela813[[#This Row],[D4]]),"")</f>
        <v>1.9.4.4.05.0.0.00</v>
      </c>
      <c r="L1435" s="21" t="s">
        <v>570</v>
      </c>
      <c r="M1435" s="16" t="str">
        <f t="shared" si="22"/>
        <v>S</v>
      </c>
      <c r="N1435" s="16">
        <f>IF(VALUE(Tabela813[[#This Row],[RED]]) &gt; 0,1,0) + IF(VALUE(J1435)&gt;0,8,IF(VALUE(I1435)&gt;0,7,IF(VALUE(H1435)&gt;0,6,IF(VALUE(G1435)&gt;0,5,IF(VALUE(F1435)&gt;0,4,IF(VALUE(E1435)&gt;0,3,IF(VALUE(D1435)&gt;0,2,1)))))))</f>
        <v>5</v>
      </c>
      <c r="O1435" s="20" t="s">
        <v>50</v>
      </c>
      <c r="P1435" s="1" t="s">
        <v>2754</v>
      </c>
      <c r="Q1435" s="1"/>
      <c r="R1435" s="16"/>
      <c r="T1435" s="7" t="str">
        <f>Tabela813[[#This Row],[NR]]&amp;" - "&amp;Tabela813[[#This Row],[Especificação]]</f>
        <v>1.9.4.4.05.0.0.00 - Multas e Juros de Mora de Amortização de Empréstimos - Programa das Operações Oficiais de Crédito</v>
      </c>
      <c r="U1435" s="7" t="str">
        <f>Tabela813[[#This Row],[NR]]&amp; " - "&amp;Tabela813[[#This Row],[Especificação]]</f>
        <v>1.9.4.4.05.0.0.00 - Multas e Juros de Mora de Amortização de Empréstimos - Programa das Operações Oficiais de Crédito</v>
      </c>
    </row>
    <row r="1436" spans="1:21" ht="30">
      <c r="A1436" s="23"/>
      <c r="B1436" s="29"/>
      <c r="C1436" s="20" t="s">
        <v>781</v>
      </c>
      <c r="D1436" s="20" t="s">
        <v>793</v>
      </c>
      <c r="E1436" s="20" t="s">
        <v>791</v>
      </c>
      <c r="F1436" s="20" t="s">
        <v>791</v>
      </c>
      <c r="G1436" s="20" t="s">
        <v>796</v>
      </c>
      <c r="H1436" s="20" t="s">
        <v>784</v>
      </c>
      <c r="I1436" s="20" t="s">
        <v>790</v>
      </c>
      <c r="J1436" s="20" t="s">
        <v>787</v>
      </c>
      <c r="K1436" s="16" t="str">
        <f>IF(Tabela813[[#This Row],[C]]&lt;&gt;"",IF(Tabela813[[#This Row],[RED]]&lt;&gt;"",(Tabela813[[#This Row],[RED]] &amp; "."),"") &amp; CONCATENATE(Tabela813[[#This Row],[C]],".",Tabela813[[#This Row],[O]],".",Tabela813[[#This Row],[E]],".",Tabela813[[#This Row],[D1]],".",Tabela813[[#This Row],[D2]],".",Tabela813[[#This Row],[D3]],".",Tabela813[[#This Row],[T]],".",Tabela813[[#This Row],[D4]]),"")</f>
        <v>1.9.4.4.05.0.2.00</v>
      </c>
      <c r="L1436" s="21" t="s">
        <v>4501</v>
      </c>
      <c r="M1436" s="16" t="str">
        <f t="shared" si="22"/>
        <v>A</v>
      </c>
      <c r="N1436" s="16">
        <f>IF(VALUE(Tabela813[[#This Row],[RED]]) &gt; 0,1,0) + IF(VALUE(J1436)&gt;0,8,IF(VALUE(I1436)&gt;0,7,IF(VALUE(H1436)&gt;0,6,IF(VALUE(G1436)&gt;0,5,IF(VALUE(F1436)&gt;0,4,IF(VALUE(E1436)&gt;0,3,IF(VALUE(D1436)&gt;0,2,1)))))))</f>
        <v>7</v>
      </c>
      <c r="O1436" s="20" t="s">
        <v>50</v>
      </c>
      <c r="P1436" s="1" t="s">
        <v>2754</v>
      </c>
      <c r="Q1436" s="1"/>
      <c r="R1436" s="16"/>
      <c r="T1436" s="7" t="str">
        <f>Tabela813[[#This Row],[NR]]&amp;" - "&amp;Tabela813[[#This Row],[Especificação]]</f>
        <v>1.9.4.4.05.0.2.00 - Multas e Juros de Mora de Amortização de Empréstimos - Programa das Operações Oficiais de Crédito - Multas e Juros de Mora</v>
      </c>
      <c r="U1436" s="7" t="str">
        <f>Tabela813[[#This Row],[NR]]&amp; " - "&amp;Tabela813[[#This Row],[Especificação]]</f>
        <v>1.9.4.4.05.0.2.00 - Multas e Juros de Mora de Amortização de Empréstimos - Programa das Operações Oficiais de Crédito - Multas e Juros de Mora</v>
      </c>
    </row>
    <row r="1437" spans="1:21" ht="30">
      <c r="A1437" s="23"/>
      <c r="B1437" s="29"/>
      <c r="C1437" s="20" t="s">
        <v>781</v>
      </c>
      <c r="D1437" s="20" t="s">
        <v>793</v>
      </c>
      <c r="E1437" s="20" t="s">
        <v>791</v>
      </c>
      <c r="F1437" s="20" t="s">
        <v>791</v>
      </c>
      <c r="G1437" s="20" t="s">
        <v>796</v>
      </c>
      <c r="H1437" s="20" t="s">
        <v>784</v>
      </c>
      <c r="I1437" s="20" t="s">
        <v>792</v>
      </c>
      <c r="J1437" s="20" t="s">
        <v>787</v>
      </c>
      <c r="K1437" s="16" t="str">
        <f>IF(Tabela813[[#This Row],[C]]&lt;&gt;"",IF(Tabela813[[#This Row],[RED]]&lt;&gt;"",(Tabela813[[#This Row],[RED]] &amp; "."),"") &amp; CONCATENATE(Tabela813[[#This Row],[C]],".",Tabela813[[#This Row],[O]],".",Tabela813[[#This Row],[E]],".",Tabela813[[#This Row],[D1]],".",Tabela813[[#This Row],[D2]],".",Tabela813[[#This Row],[D3]],".",Tabela813[[#This Row],[T]],".",Tabela813[[#This Row],[D4]]),"")</f>
        <v>1.9.4.4.05.0.5.00</v>
      </c>
      <c r="L1437" s="21" t="s">
        <v>4502</v>
      </c>
      <c r="M1437" s="16" t="str">
        <f t="shared" si="22"/>
        <v>A</v>
      </c>
      <c r="N1437" s="16">
        <f>IF(VALUE(Tabela813[[#This Row],[RED]]) &gt; 0,1,0) + IF(VALUE(J1437)&gt;0,8,IF(VALUE(I1437)&gt;0,7,IF(VALUE(H1437)&gt;0,6,IF(VALUE(G1437)&gt;0,5,IF(VALUE(F1437)&gt;0,4,IF(VALUE(E1437)&gt;0,3,IF(VALUE(D1437)&gt;0,2,1)))))))</f>
        <v>7</v>
      </c>
      <c r="O1437" s="20" t="s">
        <v>50</v>
      </c>
      <c r="P1437" s="1" t="s">
        <v>2754</v>
      </c>
      <c r="Q1437" s="1"/>
      <c r="R1437" s="16"/>
      <c r="T1437" s="7" t="str">
        <f>Tabela813[[#This Row],[NR]]&amp;" - "&amp;Tabela813[[#This Row],[Especificação]]</f>
        <v>1.9.4.4.05.0.5.00 - Multas e Juros de Mora de Amortização de Empréstimos - Programa das Operações Oficiais de Crédito - Multas</v>
      </c>
      <c r="U1437" s="7" t="str">
        <f>Tabela813[[#This Row],[NR]]&amp; " - "&amp;Tabela813[[#This Row],[Especificação]]</f>
        <v>1.9.4.4.05.0.5.00 - Multas e Juros de Mora de Amortização de Empréstimos - Programa das Operações Oficiais de Crédito - Multas</v>
      </c>
    </row>
    <row r="1438" spans="1:21" ht="30">
      <c r="A1438" s="23"/>
      <c r="B1438" s="29"/>
      <c r="C1438" s="20" t="s">
        <v>781</v>
      </c>
      <c r="D1438" s="20" t="s">
        <v>793</v>
      </c>
      <c r="E1438" s="20" t="s">
        <v>791</v>
      </c>
      <c r="F1438" s="20" t="s">
        <v>791</v>
      </c>
      <c r="G1438" s="20" t="s">
        <v>796</v>
      </c>
      <c r="H1438" s="20" t="s">
        <v>784</v>
      </c>
      <c r="I1438" s="20" t="s">
        <v>786</v>
      </c>
      <c r="J1438" s="20" t="s">
        <v>787</v>
      </c>
      <c r="K1438" s="16" t="str">
        <f>IF(Tabela813[[#This Row],[C]]&lt;&gt;"",IF(Tabela813[[#This Row],[RED]]&lt;&gt;"",(Tabela813[[#This Row],[RED]] &amp; "."),"") &amp; CONCATENATE(Tabela813[[#This Row],[C]],".",Tabela813[[#This Row],[O]],".",Tabela813[[#This Row],[E]],".",Tabela813[[#This Row],[D1]],".",Tabela813[[#This Row],[D2]],".",Tabela813[[#This Row],[D3]],".",Tabela813[[#This Row],[T]],".",Tabela813[[#This Row],[D4]]),"")</f>
        <v>1.9.4.4.05.0.6.00</v>
      </c>
      <c r="L1438" s="21" t="s">
        <v>4503</v>
      </c>
      <c r="M1438" s="16" t="str">
        <f t="shared" si="22"/>
        <v>A</v>
      </c>
      <c r="N1438" s="16">
        <f>IF(VALUE(Tabela813[[#This Row],[RED]]) &gt; 0,1,0) + IF(VALUE(J1438)&gt;0,8,IF(VALUE(I1438)&gt;0,7,IF(VALUE(H1438)&gt;0,6,IF(VALUE(G1438)&gt;0,5,IF(VALUE(F1438)&gt;0,4,IF(VALUE(E1438)&gt;0,3,IF(VALUE(D1438)&gt;0,2,1)))))))</f>
        <v>7</v>
      </c>
      <c r="O1438" s="20" t="s">
        <v>50</v>
      </c>
      <c r="P1438" s="1" t="s">
        <v>2754</v>
      </c>
      <c r="Q1438" s="1"/>
      <c r="R1438" s="16"/>
      <c r="T1438" s="7" t="str">
        <f>Tabela813[[#This Row],[NR]]&amp;" - "&amp;Tabela813[[#This Row],[Especificação]]</f>
        <v>1.9.4.4.05.0.6.00 - Multas e Juros de Mora de Amortização de Empréstimos - Programa das Operações Oficiais de Crédito - de Mora</v>
      </c>
      <c r="U1438" s="7" t="str">
        <f>Tabela813[[#This Row],[NR]]&amp; " - "&amp;Tabela813[[#This Row],[Especificação]]</f>
        <v>1.9.4.4.05.0.6.00 - Multas e Juros de Mora de Amortização de Empréstimos - Programa das Operações Oficiais de Crédito - de Mora</v>
      </c>
    </row>
    <row r="1439" spans="1:21">
      <c r="A1439" s="23"/>
      <c r="B1439" s="29"/>
      <c r="C1439" s="20" t="s">
        <v>781</v>
      </c>
      <c r="D1439" s="20" t="s">
        <v>793</v>
      </c>
      <c r="E1439" s="20" t="s">
        <v>791</v>
      </c>
      <c r="F1439" s="20" t="s">
        <v>791</v>
      </c>
      <c r="G1439" s="20" t="s">
        <v>798</v>
      </c>
      <c r="H1439" s="20" t="s">
        <v>784</v>
      </c>
      <c r="I1439" s="20" t="s">
        <v>784</v>
      </c>
      <c r="J1439" s="20" t="s">
        <v>787</v>
      </c>
      <c r="K1439" s="16" t="str">
        <f>IF(Tabela813[[#This Row],[C]]&lt;&gt;"",IF(Tabela813[[#This Row],[RED]]&lt;&gt;"",(Tabela813[[#This Row],[RED]] &amp; "."),"") &amp; CONCATENATE(Tabela813[[#This Row],[C]],".",Tabela813[[#This Row],[O]],".",Tabela813[[#This Row],[E]],".",Tabela813[[#This Row],[D1]],".",Tabela813[[#This Row],[D2]],".",Tabela813[[#This Row],[D3]],".",Tabela813[[#This Row],[T]],".",Tabela813[[#This Row],[D4]]),"")</f>
        <v>1.9.4.4.06.0.0.00</v>
      </c>
      <c r="L1439" s="21" t="s">
        <v>571</v>
      </c>
      <c r="M1439" s="16" t="str">
        <f t="shared" si="22"/>
        <v>S</v>
      </c>
      <c r="N1439" s="16">
        <f>IF(VALUE(Tabela813[[#This Row],[RED]]) &gt; 0,1,0) + IF(VALUE(J1439)&gt;0,8,IF(VALUE(I1439)&gt;0,7,IF(VALUE(H1439)&gt;0,6,IF(VALUE(G1439)&gt;0,5,IF(VALUE(F1439)&gt;0,4,IF(VALUE(E1439)&gt;0,3,IF(VALUE(D1439)&gt;0,2,1)))))))</f>
        <v>5</v>
      </c>
      <c r="O1439" s="20" t="s">
        <v>50</v>
      </c>
      <c r="P1439" s="1" t="s">
        <v>1212</v>
      </c>
      <c r="Q1439" s="1"/>
      <c r="R1439" s="16"/>
      <c r="T1439" s="7" t="str">
        <f>Tabela813[[#This Row],[NR]]&amp;" - "&amp;Tabela813[[#This Row],[Especificação]]</f>
        <v>1.9.4.4.06.0.0.00 - Multas e Juros de Mora de Amortização de Empréstimos Contratuais</v>
      </c>
      <c r="U1439" s="7" t="str">
        <f>Tabela813[[#This Row],[NR]]&amp; " - "&amp;Tabela813[[#This Row],[Especificação]]</f>
        <v>1.9.4.4.06.0.0.00 - Multas e Juros de Mora de Amortização de Empréstimos Contratuais</v>
      </c>
    </row>
    <row r="1440" spans="1:21" ht="30">
      <c r="A1440" s="23"/>
      <c r="B1440" s="29"/>
      <c r="C1440" s="20" t="s">
        <v>781</v>
      </c>
      <c r="D1440" s="20" t="s">
        <v>793</v>
      </c>
      <c r="E1440" s="20" t="s">
        <v>791</v>
      </c>
      <c r="F1440" s="20" t="s">
        <v>791</v>
      </c>
      <c r="G1440" s="20" t="s">
        <v>798</v>
      </c>
      <c r="H1440" s="20" t="s">
        <v>784</v>
      </c>
      <c r="I1440" s="20" t="s">
        <v>790</v>
      </c>
      <c r="J1440" s="20" t="s">
        <v>787</v>
      </c>
      <c r="K1440" s="16" t="str">
        <f>IF(Tabela813[[#This Row],[C]]&lt;&gt;"",IF(Tabela813[[#This Row],[RED]]&lt;&gt;"",(Tabela813[[#This Row],[RED]] &amp; "."),"") &amp; CONCATENATE(Tabela813[[#This Row],[C]],".",Tabela813[[#This Row],[O]],".",Tabela813[[#This Row],[E]],".",Tabela813[[#This Row],[D1]],".",Tabela813[[#This Row],[D2]],".",Tabela813[[#This Row],[D3]],".",Tabela813[[#This Row],[T]],".",Tabela813[[#This Row],[D4]]),"")</f>
        <v>1.9.4.4.06.0.2.00</v>
      </c>
      <c r="L1440" s="21" t="s">
        <v>4504</v>
      </c>
      <c r="M1440" s="16" t="str">
        <f t="shared" si="22"/>
        <v>A</v>
      </c>
      <c r="N1440" s="16">
        <f>IF(VALUE(Tabela813[[#This Row],[RED]]) &gt; 0,1,0) + IF(VALUE(J1440)&gt;0,8,IF(VALUE(I1440)&gt;0,7,IF(VALUE(H1440)&gt;0,6,IF(VALUE(G1440)&gt;0,5,IF(VALUE(F1440)&gt;0,4,IF(VALUE(E1440)&gt;0,3,IF(VALUE(D1440)&gt;0,2,1)))))))</f>
        <v>7</v>
      </c>
      <c r="O1440" s="20" t="s">
        <v>50</v>
      </c>
      <c r="P1440" s="1" t="s">
        <v>4505</v>
      </c>
      <c r="Q1440" s="1"/>
      <c r="R1440" s="16"/>
      <c r="T1440" s="7" t="str">
        <f>Tabela813[[#This Row],[NR]]&amp;" - "&amp;Tabela813[[#This Row],[Especificação]]</f>
        <v>1.9.4.4.06.0.2.00 - Multas e Juros de Mora de Amortização de Empréstimos Contratuais - Multas e Juros de Mora</v>
      </c>
      <c r="U1440" s="7" t="str">
        <f>Tabela813[[#This Row],[NR]]&amp; " - "&amp;Tabela813[[#This Row],[Especificação]]</f>
        <v>1.9.4.4.06.0.2.00 - Multas e Juros de Mora de Amortização de Empréstimos Contratuais - Multas e Juros de Mora</v>
      </c>
    </row>
    <row r="1441" spans="1:21" ht="30">
      <c r="A1441" s="23"/>
      <c r="B1441" s="29"/>
      <c r="C1441" s="20" t="s">
        <v>781</v>
      </c>
      <c r="D1441" s="20" t="s">
        <v>793</v>
      </c>
      <c r="E1441" s="20" t="s">
        <v>791</v>
      </c>
      <c r="F1441" s="20" t="s">
        <v>791</v>
      </c>
      <c r="G1441" s="20" t="s">
        <v>798</v>
      </c>
      <c r="H1441" s="20" t="s">
        <v>784</v>
      </c>
      <c r="I1441" s="20" t="s">
        <v>792</v>
      </c>
      <c r="J1441" s="20" t="s">
        <v>787</v>
      </c>
      <c r="K1441" s="16" t="str">
        <f>IF(Tabela813[[#This Row],[C]]&lt;&gt;"",IF(Tabela813[[#This Row],[RED]]&lt;&gt;"",(Tabela813[[#This Row],[RED]] &amp; "."),"") &amp; CONCATENATE(Tabela813[[#This Row],[C]],".",Tabela813[[#This Row],[O]],".",Tabela813[[#This Row],[E]],".",Tabela813[[#This Row],[D1]],".",Tabela813[[#This Row],[D2]],".",Tabela813[[#This Row],[D3]],".",Tabela813[[#This Row],[T]],".",Tabela813[[#This Row],[D4]]),"")</f>
        <v>1.9.4.4.06.0.5.00</v>
      </c>
      <c r="L1441" s="21" t="s">
        <v>4506</v>
      </c>
      <c r="M1441" s="16" t="str">
        <f t="shared" si="22"/>
        <v>A</v>
      </c>
      <c r="N1441" s="16">
        <f>IF(VALUE(Tabela813[[#This Row],[RED]]) &gt; 0,1,0) + IF(VALUE(J1441)&gt;0,8,IF(VALUE(I1441)&gt;0,7,IF(VALUE(H1441)&gt;0,6,IF(VALUE(G1441)&gt;0,5,IF(VALUE(F1441)&gt;0,4,IF(VALUE(E1441)&gt;0,3,IF(VALUE(D1441)&gt;0,2,1)))))))</f>
        <v>7</v>
      </c>
      <c r="O1441" s="20" t="s">
        <v>50</v>
      </c>
      <c r="P1441" s="1" t="s">
        <v>4505</v>
      </c>
      <c r="Q1441" s="1"/>
      <c r="R1441" s="16"/>
      <c r="T1441" s="7" t="str">
        <f>Tabela813[[#This Row],[NR]]&amp;" - "&amp;Tabela813[[#This Row],[Especificação]]</f>
        <v>1.9.4.4.06.0.5.00 - Multas e Juros de Mora de Amortização de Empréstimos Contratuais - Multas</v>
      </c>
      <c r="U1441" s="7" t="str">
        <f>Tabela813[[#This Row],[NR]]&amp; " - "&amp;Tabela813[[#This Row],[Especificação]]</f>
        <v>1.9.4.4.06.0.5.00 - Multas e Juros de Mora de Amortização de Empréstimos Contratuais - Multas</v>
      </c>
    </row>
    <row r="1442" spans="1:21" ht="30">
      <c r="A1442" s="23"/>
      <c r="B1442" s="29"/>
      <c r="C1442" s="20" t="s">
        <v>781</v>
      </c>
      <c r="D1442" s="20" t="s">
        <v>793</v>
      </c>
      <c r="E1442" s="20" t="s">
        <v>791</v>
      </c>
      <c r="F1442" s="20" t="s">
        <v>791</v>
      </c>
      <c r="G1442" s="20" t="s">
        <v>798</v>
      </c>
      <c r="H1442" s="20" t="s">
        <v>784</v>
      </c>
      <c r="I1442" s="20" t="s">
        <v>786</v>
      </c>
      <c r="J1442" s="20" t="s">
        <v>787</v>
      </c>
      <c r="K1442" s="16" t="str">
        <f>IF(Tabela813[[#This Row],[C]]&lt;&gt;"",IF(Tabela813[[#This Row],[RED]]&lt;&gt;"",(Tabela813[[#This Row],[RED]] &amp; "."),"") &amp; CONCATENATE(Tabela813[[#This Row],[C]],".",Tabela813[[#This Row],[O]],".",Tabela813[[#This Row],[E]],".",Tabela813[[#This Row],[D1]],".",Tabela813[[#This Row],[D2]],".",Tabela813[[#This Row],[D3]],".",Tabela813[[#This Row],[T]],".",Tabela813[[#This Row],[D4]]),"")</f>
        <v>1.9.4.4.06.0.6.00</v>
      </c>
      <c r="L1442" s="21" t="s">
        <v>4507</v>
      </c>
      <c r="M1442" s="16" t="str">
        <f t="shared" si="22"/>
        <v>A</v>
      </c>
      <c r="N1442" s="16">
        <f>IF(VALUE(Tabela813[[#This Row],[RED]]) &gt; 0,1,0) + IF(VALUE(J1442)&gt;0,8,IF(VALUE(I1442)&gt;0,7,IF(VALUE(H1442)&gt;0,6,IF(VALUE(G1442)&gt;0,5,IF(VALUE(F1442)&gt;0,4,IF(VALUE(E1442)&gt;0,3,IF(VALUE(D1442)&gt;0,2,1)))))))</f>
        <v>7</v>
      </c>
      <c r="O1442" s="20" t="s">
        <v>50</v>
      </c>
      <c r="P1442" s="1" t="s">
        <v>4505</v>
      </c>
      <c r="Q1442" s="1"/>
      <c r="R1442" s="16"/>
      <c r="T1442" s="7" t="str">
        <f>Tabela813[[#This Row],[NR]]&amp;" - "&amp;Tabela813[[#This Row],[Especificação]]</f>
        <v>1.9.4.4.06.0.6.00 - Multas e Juros de Mora de Amortização de Empréstimos Contratuais - Juros de Mora</v>
      </c>
      <c r="U1442" s="7" t="str">
        <f>Tabela813[[#This Row],[NR]]&amp; " - "&amp;Tabela813[[#This Row],[Especificação]]</f>
        <v>1.9.4.4.06.0.6.00 - Multas e Juros de Mora de Amortização de Empréstimos Contratuais - Juros de Mora</v>
      </c>
    </row>
    <row r="1443" spans="1:21">
      <c r="A1443" s="23"/>
      <c r="B1443" s="29"/>
      <c r="C1443" s="20" t="s">
        <v>781</v>
      </c>
      <c r="D1443" s="20" t="s">
        <v>793</v>
      </c>
      <c r="E1443" s="20" t="s">
        <v>791</v>
      </c>
      <c r="F1443" s="20" t="s">
        <v>791</v>
      </c>
      <c r="G1443" s="20" t="s">
        <v>799</v>
      </c>
      <c r="H1443" s="20" t="s">
        <v>784</v>
      </c>
      <c r="I1443" s="20" t="s">
        <v>784</v>
      </c>
      <c r="J1443" s="20" t="s">
        <v>787</v>
      </c>
      <c r="K1443" s="16" t="str">
        <f>IF(Tabela813[[#This Row],[C]]&lt;&gt;"",IF(Tabela813[[#This Row],[RED]]&lt;&gt;"",(Tabela813[[#This Row],[RED]] &amp; "."),"") &amp; CONCATENATE(Tabela813[[#This Row],[C]],".",Tabela813[[#This Row],[O]],".",Tabela813[[#This Row],[E]],".",Tabela813[[#This Row],[D1]],".",Tabela813[[#This Row],[D2]],".",Tabela813[[#This Row],[D3]],".",Tabela813[[#This Row],[T]],".",Tabela813[[#This Row],[D4]]),"")</f>
        <v>1.9.4.4.07.0.0.00</v>
      </c>
      <c r="L1443" s="21" t="s">
        <v>572</v>
      </c>
      <c r="M1443" s="16" t="str">
        <f t="shared" si="22"/>
        <v>S</v>
      </c>
      <c r="N1443" s="16">
        <f>IF(VALUE(Tabela813[[#This Row],[RED]]) &gt; 0,1,0) + IF(VALUE(J1443)&gt;0,8,IF(VALUE(I1443)&gt;0,7,IF(VALUE(H1443)&gt;0,6,IF(VALUE(G1443)&gt;0,5,IF(VALUE(F1443)&gt;0,4,IF(VALUE(E1443)&gt;0,3,IF(VALUE(D1443)&gt;0,2,1)))))))</f>
        <v>5</v>
      </c>
      <c r="O1443" s="20" t="s">
        <v>50</v>
      </c>
      <c r="P1443" s="1" t="s">
        <v>1213</v>
      </c>
      <c r="Q1443" s="1"/>
      <c r="R1443" s="16"/>
      <c r="T1443" s="7" t="str">
        <f>Tabela813[[#This Row],[NR]]&amp;" - "&amp;Tabela813[[#This Row],[Especificação]]</f>
        <v>1.9.4.4.07.0.0.00 - Multas e Juros de Mora de Amortização de Financiamentos</v>
      </c>
      <c r="U1443" s="7" t="str">
        <f>Tabela813[[#This Row],[NR]]&amp; " - "&amp;Tabela813[[#This Row],[Especificação]]</f>
        <v>1.9.4.4.07.0.0.00 - Multas e Juros de Mora de Amortização de Financiamentos</v>
      </c>
    </row>
    <row r="1444" spans="1:21">
      <c r="A1444" s="23"/>
      <c r="B1444" s="29"/>
      <c r="C1444" s="20" t="s">
        <v>781</v>
      </c>
      <c r="D1444" s="20" t="s">
        <v>793</v>
      </c>
      <c r="E1444" s="20" t="s">
        <v>791</v>
      </c>
      <c r="F1444" s="20" t="s">
        <v>791</v>
      </c>
      <c r="G1444" s="20" t="s">
        <v>799</v>
      </c>
      <c r="H1444" s="20" t="s">
        <v>781</v>
      </c>
      <c r="I1444" s="20" t="s">
        <v>784</v>
      </c>
      <c r="J1444" s="20" t="s">
        <v>787</v>
      </c>
      <c r="K1444" s="16" t="str">
        <f>IF(Tabela813[[#This Row],[C]]&lt;&gt;"",IF(Tabela813[[#This Row],[RED]]&lt;&gt;"",(Tabela813[[#This Row],[RED]] &amp; "."),"") &amp; CONCATENATE(Tabela813[[#This Row],[C]],".",Tabela813[[#This Row],[O]],".",Tabela813[[#This Row],[E]],".",Tabela813[[#This Row],[D1]],".",Tabela813[[#This Row],[D2]],".",Tabela813[[#This Row],[D3]],".",Tabela813[[#This Row],[T]],".",Tabela813[[#This Row],[D4]]),"")</f>
        <v>1.9.4.4.07.1.0.00</v>
      </c>
      <c r="L1444" s="21" t="s">
        <v>573</v>
      </c>
      <c r="M1444" s="16" t="str">
        <f t="shared" si="22"/>
        <v>S</v>
      </c>
      <c r="N1444" s="16">
        <f>IF(VALUE(Tabela813[[#This Row],[RED]]) &gt; 0,1,0) + IF(VALUE(J1444)&gt;0,8,IF(VALUE(I1444)&gt;0,7,IF(VALUE(H1444)&gt;0,6,IF(VALUE(G1444)&gt;0,5,IF(VALUE(F1444)&gt;0,4,IF(VALUE(E1444)&gt;0,3,IF(VALUE(D1444)&gt;0,2,1)))))))</f>
        <v>6</v>
      </c>
      <c r="O1444" s="20" t="s">
        <v>50</v>
      </c>
      <c r="P1444" s="1" t="s">
        <v>1214</v>
      </c>
      <c r="Q1444" s="1"/>
      <c r="R1444" s="16"/>
      <c r="T1444" s="7" t="str">
        <f>Tabela813[[#This Row],[NR]]&amp;" - "&amp;Tabela813[[#This Row],[Especificação]]</f>
        <v>1.9.4.4.07.1.0.00 - Multas e Juros de Mora de Amortização de Financiamentos em Geral</v>
      </c>
      <c r="U1444" s="7" t="str">
        <f>Tabela813[[#This Row],[NR]]&amp; " - "&amp;Tabela813[[#This Row],[Especificação]]</f>
        <v>1.9.4.4.07.1.0.00 - Multas e Juros de Mora de Amortização de Financiamentos em Geral</v>
      </c>
    </row>
    <row r="1445" spans="1:21" ht="30">
      <c r="A1445" s="23"/>
      <c r="B1445" s="29"/>
      <c r="C1445" s="20" t="s">
        <v>781</v>
      </c>
      <c r="D1445" s="20" t="s">
        <v>793</v>
      </c>
      <c r="E1445" s="20" t="s">
        <v>791</v>
      </c>
      <c r="F1445" s="20" t="s">
        <v>791</v>
      </c>
      <c r="G1445" s="20" t="s">
        <v>799</v>
      </c>
      <c r="H1445" s="20" t="s">
        <v>781</v>
      </c>
      <c r="I1445" s="20" t="s">
        <v>790</v>
      </c>
      <c r="J1445" s="20" t="s">
        <v>787</v>
      </c>
      <c r="K1445" s="16" t="str">
        <f>IF(Tabela813[[#This Row],[C]]&lt;&gt;"",IF(Tabela813[[#This Row],[RED]]&lt;&gt;"",(Tabela813[[#This Row],[RED]] &amp; "."),"") &amp; CONCATENATE(Tabela813[[#This Row],[C]],".",Tabela813[[#This Row],[O]],".",Tabela813[[#This Row],[E]],".",Tabela813[[#This Row],[D1]],".",Tabela813[[#This Row],[D2]],".",Tabela813[[#This Row],[D3]],".",Tabela813[[#This Row],[T]],".",Tabela813[[#This Row],[D4]]),"")</f>
        <v>1.9.4.4.07.1.2.00</v>
      </c>
      <c r="L1445" s="21" t="s">
        <v>4508</v>
      </c>
      <c r="M1445" s="16" t="str">
        <f t="shared" si="22"/>
        <v>A</v>
      </c>
      <c r="N1445" s="16">
        <f>IF(VALUE(Tabela813[[#This Row],[RED]]) &gt; 0,1,0) + IF(VALUE(J1445)&gt;0,8,IF(VALUE(I1445)&gt;0,7,IF(VALUE(H1445)&gt;0,6,IF(VALUE(G1445)&gt;0,5,IF(VALUE(F1445)&gt;0,4,IF(VALUE(E1445)&gt;0,3,IF(VALUE(D1445)&gt;0,2,1)))))))</f>
        <v>7</v>
      </c>
      <c r="O1445" s="20" t="s">
        <v>50</v>
      </c>
      <c r="P1445" s="1" t="s">
        <v>1214</v>
      </c>
      <c r="Q1445" s="1"/>
      <c r="R1445" s="16"/>
      <c r="T1445" s="7" t="str">
        <f>Tabela813[[#This Row],[NR]]&amp;" - "&amp;Tabela813[[#This Row],[Especificação]]</f>
        <v>1.9.4.4.07.1.2.00 - Multas e Juros de Mora de Amortização de Financiamentos em Geral - Multas e Juros de Mora</v>
      </c>
      <c r="U1445" s="7" t="str">
        <f>Tabela813[[#This Row],[NR]]&amp; " - "&amp;Tabela813[[#This Row],[Especificação]]</f>
        <v>1.9.4.4.07.1.2.00 - Multas e Juros de Mora de Amortização de Financiamentos em Geral - Multas e Juros de Mora</v>
      </c>
    </row>
    <row r="1446" spans="1:21" ht="30">
      <c r="A1446" s="23"/>
      <c r="B1446" s="29"/>
      <c r="C1446" s="20" t="s">
        <v>781</v>
      </c>
      <c r="D1446" s="20" t="s">
        <v>793</v>
      </c>
      <c r="E1446" s="20" t="s">
        <v>791</v>
      </c>
      <c r="F1446" s="20" t="s">
        <v>791</v>
      </c>
      <c r="G1446" s="20" t="s">
        <v>799</v>
      </c>
      <c r="H1446" s="20" t="s">
        <v>781</v>
      </c>
      <c r="I1446" s="20" t="s">
        <v>792</v>
      </c>
      <c r="J1446" s="20" t="s">
        <v>787</v>
      </c>
      <c r="K1446" s="16" t="str">
        <f>IF(Tabela813[[#This Row],[C]]&lt;&gt;"",IF(Tabela813[[#This Row],[RED]]&lt;&gt;"",(Tabela813[[#This Row],[RED]] &amp; "."),"") &amp; CONCATENATE(Tabela813[[#This Row],[C]],".",Tabela813[[#This Row],[O]],".",Tabela813[[#This Row],[E]],".",Tabela813[[#This Row],[D1]],".",Tabela813[[#This Row],[D2]],".",Tabela813[[#This Row],[D3]],".",Tabela813[[#This Row],[T]],".",Tabela813[[#This Row],[D4]]),"")</f>
        <v>1.9.4.4.07.1.5.00</v>
      </c>
      <c r="L1446" s="21" t="s">
        <v>4509</v>
      </c>
      <c r="M1446" s="16" t="str">
        <f t="shared" si="22"/>
        <v>A</v>
      </c>
      <c r="N1446" s="16">
        <f>IF(VALUE(Tabela813[[#This Row],[RED]]) &gt; 0,1,0) + IF(VALUE(J1446)&gt;0,8,IF(VALUE(I1446)&gt;0,7,IF(VALUE(H1446)&gt;0,6,IF(VALUE(G1446)&gt;0,5,IF(VALUE(F1446)&gt;0,4,IF(VALUE(E1446)&gt;0,3,IF(VALUE(D1446)&gt;0,2,1)))))))</f>
        <v>7</v>
      </c>
      <c r="O1446" s="20" t="s">
        <v>50</v>
      </c>
      <c r="P1446" s="1" t="s">
        <v>1214</v>
      </c>
      <c r="Q1446" s="1" t="s">
        <v>1241</v>
      </c>
      <c r="R1446" s="16"/>
      <c r="T1446" s="7" t="str">
        <f>Tabela813[[#This Row],[NR]]&amp;" - "&amp;Tabela813[[#This Row],[Especificação]]</f>
        <v>1.9.4.4.07.1.5.00 - Multas e Juros de Mora de Amortização de Financiamentos em Geral - Multas</v>
      </c>
      <c r="U1446" s="7" t="str">
        <f>Tabela813[[#This Row],[NR]]&amp; " - "&amp;Tabela813[[#This Row],[Especificação]]</f>
        <v>1.9.4.4.07.1.5.00 - Multas e Juros de Mora de Amortização de Financiamentos em Geral - Multas</v>
      </c>
    </row>
    <row r="1447" spans="1:21" ht="30">
      <c r="A1447" s="23"/>
      <c r="B1447" s="29"/>
      <c r="C1447" s="20" t="s">
        <v>781</v>
      </c>
      <c r="D1447" s="20" t="s">
        <v>793</v>
      </c>
      <c r="E1447" s="20" t="s">
        <v>791</v>
      </c>
      <c r="F1447" s="20" t="s">
        <v>791</v>
      </c>
      <c r="G1447" s="20" t="s">
        <v>799</v>
      </c>
      <c r="H1447" s="20" t="s">
        <v>781</v>
      </c>
      <c r="I1447" s="20" t="s">
        <v>786</v>
      </c>
      <c r="J1447" s="20" t="s">
        <v>787</v>
      </c>
      <c r="K1447" s="16" t="str">
        <f>IF(Tabela813[[#This Row],[C]]&lt;&gt;"",IF(Tabela813[[#This Row],[RED]]&lt;&gt;"",(Tabela813[[#This Row],[RED]] &amp; "."),"") &amp; CONCATENATE(Tabela813[[#This Row],[C]],".",Tabela813[[#This Row],[O]],".",Tabela813[[#This Row],[E]],".",Tabela813[[#This Row],[D1]],".",Tabela813[[#This Row],[D2]],".",Tabela813[[#This Row],[D3]],".",Tabela813[[#This Row],[T]],".",Tabela813[[#This Row],[D4]]),"")</f>
        <v>1.9.4.4.07.1.6.00</v>
      </c>
      <c r="L1447" s="21" t="s">
        <v>4510</v>
      </c>
      <c r="M1447" s="16" t="str">
        <f t="shared" si="22"/>
        <v>A</v>
      </c>
      <c r="N1447" s="16">
        <f>IF(VALUE(Tabela813[[#This Row],[RED]]) &gt; 0,1,0) + IF(VALUE(J1447)&gt;0,8,IF(VALUE(I1447)&gt;0,7,IF(VALUE(H1447)&gt;0,6,IF(VALUE(G1447)&gt;0,5,IF(VALUE(F1447)&gt;0,4,IF(VALUE(E1447)&gt;0,3,IF(VALUE(D1447)&gt;0,2,1)))))))</f>
        <v>7</v>
      </c>
      <c r="O1447" s="20" t="s">
        <v>50</v>
      </c>
      <c r="P1447" s="1" t="s">
        <v>1214</v>
      </c>
      <c r="Q1447" s="1" t="s">
        <v>1241</v>
      </c>
      <c r="R1447" s="16"/>
      <c r="T1447" s="7" t="str">
        <f>Tabela813[[#This Row],[NR]]&amp;" - "&amp;Tabela813[[#This Row],[Especificação]]</f>
        <v>1.9.4.4.07.1.6.00 - Multas e Juros de Mora de Amortização de Financiamentos em Geral - Juros de Mora</v>
      </c>
      <c r="U1447" s="7" t="str">
        <f>Tabela813[[#This Row],[NR]]&amp; " - "&amp;Tabela813[[#This Row],[Especificação]]</f>
        <v>1.9.4.4.07.1.6.00 - Multas e Juros de Mora de Amortização de Financiamentos em Geral - Juros de Mora</v>
      </c>
    </row>
    <row r="1448" spans="1:21">
      <c r="A1448" s="23"/>
      <c r="B1448" s="29"/>
      <c r="C1448" s="20" t="s">
        <v>781</v>
      </c>
      <c r="D1448" s="20" t="s">
        <v>793</v>
      </c>
      <c r="E1448" s="20" t="s">
        <v>791</v>
      </c>
      <c r="F1448" s="20" t="s">
        <v>793</v>
      </c>
      <c r="G1448" s="20" t="s">
        <v>787</v>
      </c>
      <c r="H1448" s="20" t="s">
        <v>784</v>
      </c>
      <c r="I1448" s="20" t="s">
        <v>784</v>
      </c>
      <c r="J1448" s="20" t="s">
        <v>787</v>
      </c>
      <c r="K1448" s="16" t="str">
        <f>IF(Tabela813[[#This Row],[C]]&lt;&gt;"",IF(Tabela813[[#This Row],[RED]]&lt;&gt;"",(Tabela813[[#This Row],[RED]] &amp; "."),"") &amp; CONCATENATE(Tabela813[[#This Row],[C]],".",Tabela813[[#This Row],[O]],".",Tabela813[[#This Row],[E]],".",Tabela813[[#This Row],[D1]],".",Tabela813[[#This Row],[D2]],".",Tabela813[[#This Row],[D3]],".",Tabela813[[#This Row],[T]],".",Tabela813[[#This Row],[D4]]),"")</f>
        <v>1.9.4.9.00.0.0.00</v>
      </c>
      <c r="L1448" s="21" t="s">
        <v>574</v>
      </c>
      <c r="M1448" s="16" t="str">
        <f t="shared" si="22"/>
        <v>S</v>
      </c>
      <c r="N1448" s="16">
        <f>IF(VALUE(Tabela813[[#This Row],[RED]]) &gt; 0,1,0) + IF(VALUE(J1448)&gt;0,8,IF(VALUE(I1448)&gt;0,7,IF(VALUE(H1448)&gt;0,6,IF(VALUE(G1448)&gt;0,5,IF(VALUE(F1448)&gt;0,4,IF(VALUE(E1448)&gt;0,3,IF(VALUE(D1448)&gt;0,2,1)))))))</f>
        <v>4</v>
      </c>
      <c r="O1448" s="20" t="s">
        <v>44</v>
      </c>
      <c r="P1448" s="1" t="s">
        <v>1215</v>
      </c>
      <c r="Q1448" s="1" t="s">
        <v>1155</v>
      </c>
      <c r="R1448" s="16"/>
      <c r="T1448" s="7" t="str">
        <f>Tabela813[[#This Row],[NR]]&amp;" - "&amp;Tabela813[[#This Row],[Especificação]]</f>
        <v>1.9.4.9.00.0.0.00 - Multas e Juros de Mora de Outras Receitas de Capital</v>
      </c>
      <c r="U1448" s="7" t="str">
        <f>Tabela813[[#This Row],[NR]]&amp; " - "&amp;Tabela813[[#This Row],[Especificação]]</f>
        <v>1.9.4.9.00.0.0.00 - Multas e Juros de Mora de Outras Receitas de Capital</v>
      </c>
    </row>
    <row r="1449" spans="1:21">
      <c r="A1449" s="23"/>
      <c r="B1449" s="29"/>
      <c r="C1449" s="20" t="s">
        <v>781</v>
      </c>
      <c r="D1449" s="20" t="s">
        <v>793</v>
      </c>
      <c r="E1449" s="20" t="s">
        <v>791</v>
      </c>
      <c r="F1449" s="20" t="s">
        <v>793</v>
      </c>
      <c r="G1449" s="20" t="s">
        <v>797</v>
      </c>
      <c r="H1449" s="20" t="s">
        <v>784</v>
      </c>
      <c r="I1449" s="20" t="s">
        <v>784</v>
      </c>
      <c r="J1449" s="20" t="s">
        <v>787</v>
      </c>
      <c r="K1449" s="16" t="str">
        <f>IF(Tabela813[[#This Row],[C]]&lt;&gt;"",IF(Tabela813[[#This Row],[RED]]&lt;&gt;"",(Tabela813[[#This Row],[RED]] &amp; "."),"") &amp; CONCATENATE(Tabela813[[#This Row],[C]],".",Tabela813[[#This Row],[O]],".",Tabela813[[#This Row],[E]],".",Tabela813[[#This Row],[D1]],".",Tabela813[[#This Row],[D2]],".",Tabela813[[#This Row],[D3]],".",Tabela813[[#This Row],[T]],".",Tabela813[[#This Row],[D4]]),"")</f>
        <v>1.9.4.9.99.0.0.00</v>
      </c>
      <c r="L1449" s="21" t="s">
        <v>575</v>
      </c>
      <c r="M1449" s="16" t="str">
        <f t="shared" si="22"/>
        <v>S</v>
      </c>
      <c r="N1449" s="16">
        <f>IF(VALUE(Tabela813[[#This Row],[RED]]) &gt; 0,1,0) + IF(VALUE(J1449)&gt;0,8,IF(VALUE(I1449)&gt;0,7,IF(VALUE(H1449)&gt;0,6,IF(VALUE(G1449)&gt;0,5,IF(VALUE(F1449)&gt;0,4,IF(VALUE(E1449)&gt;0,3,IF(VALUE(D1449)&gt;0,2,1)))))))</f>
        <v>5</v>
      </c>
      <c r="O1449" s="20" t="s">
        <v>50</v>
      </c>
      <c r="P1449" s="1" t="s">
        <v>1216</v>
      </c>
      <c r="Q1449" s="1"/>
      <c r="R1449" s="16"/>
      <c r="T1449" s="7" t="str">
        <f>Tabela813[[#This Row],[NR]]&amp;" - "&amp;Tabela813[[#This Row],[Especificação]]</f>
        <v>1.9.4.9.99.0.0.00 - Multas e Juros de Outras Receitas de Capital</v>
      </c>
      <c r="U1449" s="7" t="str">
        <f>Tabela813[[#This Row],[NR]]&amp; " - "&amp;Tabela813[[#This Row],[Especificação]]</f>
        <v>1.9.4.9.99.0.0.00 - Multas e Juros de Outras Receitas de Capital</v>
      </c>
    </row>
    <row r="1450" spans="1:21">
      <c r="A1450" s="23"/>
      <c r="B1450" s="29"/>
      <c r="C1450" s="20" t="s">
        <v>781</v>
      </c>
      <c r="D1450" s="20" t="s">
        <v>793</v>
      </c>
      <c r="E1450" s="20" t="s">
        <v>791</v>
      </c>
      <c r="F1450" s="20" t="s">
        <v>793</v>
      </c>
      <c r="G1450" s="20" t="s">
        <v>797</v>
      </c>
      <c r="H1450" s="20" t="s">
        <v>784</v>
      </c>
      <c r="I1450" s="20" t="s">
        <v>790</v>
      </c>
      <c r="J1450" s="20" t="s">
        <v>787</v>
      </c>
      <c r="K1450" s="16" t="str">
        <f>IF(Tabela813[[#This Row],[C]]&lt;&gt;"",IF(Tabela813[[#This Row],[RED]]&lt;&gt;"",(Tabela813[[#This Row],[RED]] &amp; "."),"") &amp; CONCATENATE(Tabela813[[#This Row],[C]],".",Tabela813[[#This Row],[O]],".",Tabela813[[#This Row],[E]],".",Tabela813[[#This Row],[D1]],".",Tabela813[[#This Row],[D2]],".",Tabela813[[#This Row],[D3]],".",Tabela813[[#This Row],[T]],".",Tabela813[[#This Row],[D4]]),"")</f>
        <v>1.9.4.9.99.0.2.00</v>
      </c>
      <c r="L1450" s="21" t="s">
        <v>4511</v>
      </c>
      <c r="M1450" s="16" t="str">
        <f t="shared" si="22"/>
        <v>A</v>
      </c>
      <c r="N1450" s="16">
        <f>IF(VALUE(Tabela813[[#This Row],[RED]]) &gt; 0,1,0) + IF(VALUE(J1450)&gt;0,8,IF(VALUE(I1450)&gt;0,7,IF(VALUE(H1450)&gt;0,6,IF(VALUE(G1450)&gt;0,5,IF(VALUE(F1450)&gt;0,4,IF(VALUE(E1450)&gt;0,3,IF(VALUE(D1450)&gt;0,2,1)))))))</f>
        <v>7</v>
      </c>
      <c r="O1450" s="20" t="s">
        <v>50</v>
      </c>
      <c r="P1450" s="1" t="s">
        <v>1216</v>
      </c>
      <c r="Q1450" s="1"/>
      <c r="R1450" s="16"/>
      <c r="T1450" s="7" t="str">
        <f>Tabela813[[#This Row],[NR]]&amp;" - "&amp;Tabela813[[#This Row],[Especificação]]</f>
        <v>1.9.4.9.99.0.2.00 - Multas e Juros de Outras Receitas de Capital - Multas e Juros de Mora</v>
      </c>
      <c r="U1450" s="7" t="str">
        <f>Tabela813[[#This Row],[NR]]&amp; " - "&amp;Tabela813[[#This Row],[Especificação]]</f>
        <v>1.9.4.9.99.0.2.00 - Multas e Juros de Outras Receitas de Capital - Multas e Juros de Mora</v>
      </c>
    </row>
    <row r="1451" spans="1:21">
      <c r="A1451" s="23"/>
      <c r="B1451" s="29"/>
      <c r="C1451" s="20" t="s">
        <v>781</v>
      </c>
      <c r="D1451" s="20" t="s">
        <v>793</v>
      </c>
      <c r="E1451" s="20" t="s">
        <v>791</v>
      </c>
      <c r="F1451" s="20" t="s">
        <v>793</v>
      </c>
      <c r="G1451" s="20" t="s">
        <v>797</v>
      </c>
      <c r="H1451" s="20" t="s">
        <v>784</v>
      </c>
      <c r="I1451" s="20" t="s">
        <v>792</v>
      </c>
      <c r="J1451" s="20" t="s">
        <v>787</v>
      </c>
      <c r="K1451" s="16" t="str">
        <f>IF(Tabela813[[#This Row],[C]]&lt;&gt;"",IF(Tabela813[[#This Row],[RED]]&lt;&gt;"",(Tabela813[[#This Row],[RED]] &amp; "."),"") &amp; CONCATENATE(Tabela813[[#This Row],[C]],".",Tabela813[[#This Row],[O]],".",Tabela813[[#This Row],[E]],".",Tabela813[[#This Row],[D1]],".",Tabela813[[#This Row],[D2]],".",Tabela813[[#This Row],[D3]],".",Tabela813[[#This Row],[T]],".",Tabela813[[#This Row],[D4]]),"")</f>
        <v>1.9.4.9.99.0.5.00</v>
      </c>
      <c r="L1451" s="21" t="s">
        <v>4512</v>
      </c>
      <c r="M1451" s="16" t="str">
        <f t="shared" si="22"/>
        <v>A</v>
      </c>
      <c r="N1451" s="16">
        <f>IF(VALUE(Tabela813[[#This Row],[RED]]) &gt; 0,1,0) + IF(VALUE(J1451)&gt;0,8,IF(VALUE(I1451)&gt;0,7,IF(VALUE(H1451)&gt;0,6,IF(VALUE(G1451)&gt;0,5,IF(VALUE(F1451)&gt;0,4,IF(VALUE(E1451)&gt;0,3,IF(VALUE(D1451)&gt;0,2,1)))))))</f>
        <v>7</v>
      </c>
      <c r="O1451" s="20"/>
      <c r="P1451" s="1"/>
      <c r="Q1451" s="1"/>
      <c r="R1451" s="16" t="s">
        <v>14</v>
      </c>
      <c r="T1451" s="7" t="str">
        <f>Tabela813[[#This Row],[NR]]&amp;" - "&amp;Tabela813[[#This Row],[Especificação]]</f>
        <v>1.9.4.9.99.0.5.00 - Multas e Juros de Outras Receitas de Capital - Multas</v>
      </c>
      <c r="U1451" s="7" t="str">
        <f>Tabela813[[#This Row],[NR]]&amp; " - "&amp;Tabela813[[#This Row],[Especificação]]</f>
        <v>1.9.4.9.99.0.5.00 - Multas e Juros de Outras Receitas de Capital - Multas</v>
      </c>
    </row>
    <row r="1452" spans="1:21">
      <c r="A1452" s="23"/>
      <c r="B1452" s="29"/>
      <c r="C1452" s="20" t="s">
        <v>781</v>
      </c>
      <c r="D1452" s="20" t="s">
        <v>793</v>
      </c>
      <c r="E1452" s="20" t="s">
        <v>791</v>
      </c>
      <c r="F1452" s="20" t="s">
        <v>793</v>
      </c>
      <c r="G1452" s="20" t="s">
        <v>797</v>
      </c>
      <c r="H1452" s="20" t="s">
        <v>784</v>
      </c>
      <c r="I1452" s="20" t="s">
        <v>786</v>
      </c>
      <c r="J1452" s="20" t="s">
        <v>787</v>
      </c>
      <c r="K1452" s="16" t="str">
        <f>IF(Tabela813[[#This Row],[C]]&lt;&gt;"",IF(Tabela813[[#This Row],[RED]]&lt;&gt;"",(Tabela813[[#This Row],[RED]] &amp; "."),"") &amp; CONCATENATE(Tabela813[[#This Row],[C]],".",Tabela813[[#This Row],[O]],".",Tabela813[[#This Row],[E]],".",Tabela813[[#This Row],[D1]],".",Tabela813[[#This Row],[D2]],".",Tabela813[[#This Row],[D3]],".",Tabela813[[#This Row],[T]],".",Tabela813[[#This Row],[D4]]),"")</f>
        <v>1.9.4.9.99.0.6.00</v>
      </c>
      <c r="L1452" s="21" t="s">
        <v>4513</v>
      </c>
      <c r="M1452" s="16" t="str">
        <f t="shared" si="22"/>
        <v>A</v>
      </c>
      <c r="N1452" s="16">
        <f>IF(VALUE(Tabela813[[#This Row],[RED]]) &gt; 0,1,0) + IF(VALUE(J1452)&gt;0,8,IF(VALUE(I1452)&gt;0,7,IF(VALUE(H1452)&gt;0,6,IF(VALUE(G1452)&gt;0,5,IF(VALUE(F1452)&gt;0,4,IF(VALUE(E1452)&gt;0,3,IF(VALUE(D1452)&gt;0,2,1)))))))</f>
        <v>7</v>
      </c>
      <c r="O1452" s="20"/>
      <c r="P1452" s="1"/>
      <c r="Q1452" s="1"/>
      <c r="R1452" s="16" t="s">
        <v>14</v>
      </c>
      <c r="T1452" s="7" t="str">
        <f>Tabela813[[#This Row],[NR]]&amp;" - "&amp;Tabela813[[#This Row],[Especificação]]</f>
        <v>1.9.4.9.99.0.6.00 - Multas e Juros de Outras Receitas de Capital - Juros de Mora</v>
      </c>
      <c r="U1452" s="7" t="str">
        <f>Tabela813[[#This Row],[NR]]&amp; " - "&amp;Tabela813[[#This Row],[Especificação]]</f>
        <v>1.9.4.9.99.0.6.00 - Multas e Juros de Outras Receitas de Capital - Juros de Mora</v>
      </c>
    </row>
    <row r="1453" spans="1:21">
      <c r="A1453" s="23"/>
      <c r="B1453" s="29"/>
      <c r="C1453" s="20" t="s">
        <v>781</v>
      </c>
      <c r="D1453" s="20" t="s">
        <v>793</v>
      </c>
      <c r="E1453" s="20" t="s">
        <v>793</v>
      </c>
      <c r="F1453" s="20" t="s">
        <v>784</v>
      </c>
      <c r="G1453" s="20" t="s">
        <v>787</v>
      </c>
      <c r="H1453" s="20" t="s">
        <v>784</v>
      </c>
      <c r="I1453" s="20" t="s">
        <v>784</v>
      </c>
      <c r="J1453" s="20" t="s">
        <v>787</v>
      </c>
      <c r="K1453" s="16" t="str">
        <f>IF(Tabela813[[#This Row],[C]]&lt;&gt;"",IF(Tabela813[[#This Row],[RED]]&lt;&gt;"",(Tabela813[[#This Row],[RED]] &amp; "."),"") &amp; CONCATENATE(Tabela813[[#This Row],[C]],".",Tabela813[[#This Row],[O]],".",Tabela813[[#This Row],[E]],".",Tabela813[[#This Row],[D1]],".",Tabela813[[#This Row],[D2]],".",Tabela813[[#This Row],[D3]],".",Tabela813[[#This Row],[T]],".",Tabela813[[#This Row],[D4]]),"")</f>
        <v>1.9.9.0.00.0.0.00</v>
      </c>
      <c r="L1453" s="21" t="s">
        <v>576</v>
      </c>
      <c r="M1453" s="16" t="str">
        <f t="shared" si="22"/>
        <v>S</v>
      </c>
      <c r="N1453" s="16">
        <f>IF(VALUE(Tabela813[[#This Row],[RED]]) &gt; 0,1,0) + IF(VALUE(J1453)&gt;0,8,IF(VALUE(I1453)&gt;0,7,IF(VALUE(H1453)&gt;0,6,IF(VALUE(G1453)&gt;0,5,IF(VALUE(F1453)&gt;0,4,IF(VALUE(E1453)&gt;0,3,IF(VALUE(D1453)&gt;0,2,1)))))))</f>
        <v>3</v>
      </c>
      <c r="O1453" s="20" t="s">
        <v>44</v>
      </c>
      <c r="P1453" s="1" t="s">
        <v>577</v>
      </c>
      <c r="Q1453" s="1"/>
      <c r="R1453" s="16"/>
      <c r="T1453" s="7" t="str">
        <f>Tabela813[[#This Row],[NR]]&amp;" - "&amp;Tabela813[[#This Row],[Especificação]]</f>
        <v>1.9.9.0.00.0.0.00 - Demais Receitas Correntes</v>
      </c>
      <c r="U1453" s="7" t="str">
        <f>Tabela813[[#This Row],[NR]]&amp; " - "&amp;Tabela813[[#This Row],[Especificação]]</f>
        <v>1.9.9.0.00.0.0.00 - Demais Receitas Correntes</v>
      </c>
    </row>
    <row r="1454" spans="1:21">
      <c r="A1454" s="23"/>
      <c r="B1454" s="29"/>
      <c r="C1454" s="20" t="s">
        <v>781</v>
      </c>
      <c r="D1454" s="20" t="s">
        <v>793</v>
      </c>
      <c r="E1454" s="20" t="s">
        <v>793</v>
      </c>
      <c r="F1454" s="20" t="s">
        <v>793</v>
      </c>
      <c r="G1454" s="20" t="s">
        <v>787</v>
      </c>
      <c r="H1454" s="20" t="s">
        <v>784</v>
      </c>
      <c r="I1454" s="20" t="s">
        <v>784</v>
      </c>
      <c r="J1454" s="20" t="s">
        <v>787</v>
      </c>
      <c r="K1454" s="16" t="str">
        <f>IF(Tabela813[[#This Row],[C]]&lt;&gt;"",IF(Tabela813[[#This Row],[RED]]&lt;&gt;"",(Tabela813[[#This Row],[RED]] &amp; "."),"") &amp; CONCATENATE(Tabela813[[#This Row],[C]],".",Tabela813[[#This Row],[O]],".",Tabela813[[#This Row],[E]],".",Tabela813[[#This Row],[D1]],".",Tabela813[[#This Row],[D2]],".",Tabela813[[#This Row],[D3]],".",Tabela813[[#This Row],[T]],".",Tabela813[[#This Row],[D4]]),"")</f>
        <v>1.9.9.9.00.0.0.00</v>
      </c>
      <c r="L1454" s="21" t="s">
        <v>490</v>
      </c>
      <c r="M1454" s="16" t="str">
        <f t="shared" si="22"/>
        <v>S</v>
      </c>
      <c r="N1454" s="16">
        <f>IF(VALUE(Tabela813[[#This Row],[RED]]) &gt; 0,1,0) + IF(VALUE(J1454)&gt;0,8,IF(VALUE(I1454)&gt;0,7,IF(VALUE(H1454)&gt;0,6,IF(VALUE(G1454)&gt;0,5,IF(VALUE(F1454)&gt;0,4,IF(VALUE(E1454)&gt;0,3,IF(VALUE(D1454)&gt;0,2,1)))))))</f>
        <v>4</v>
      </c>
      <c r="O1454" s="20" t="s">
        <v>44</v>
      </c>
      <c r="P1454" s="1" t="s">
        <v>1217</v>
      </c>
      <c r="Q1454" s="1"/>
      <c r="R1454" s="16"/>
      <c r="T1454" s="7" t="str">
        <f>Tabela813[[#This Row],[NR]]&amp;" - "&amp;Tabela813[[#This Row],[Especificação]]</f>
        <v>1.9.9.9.00.0.0.00 - Outras Receitas Correntes</v>
      </c>
      <c r="U1454" s="7" t="str">
        <f>Tabela813[[#This Row],[NR]]&amp; " - "&amp;Tabela813[[#This Row],[Especificação]]</f>
        <v>1.9.9.9.00.0.0.00 - Outras Receitas Correntes</v>
      </c>
    </row>
    <row r="1455" spans="1:21" ht="45">
      <c r="A1455" s="23"/>
      <c r="B1455" s="29"/>
      <c r="C1455" s="20" t="s">
        <v>781</v>
      </c>
      <c r="D1455" s="20" t="s">
        <v>793</v>
      </c>
      <c r="E1455" s="20" t="s">
        <v>793</v>
      </c>
      <c r="F1455" s="20" t="s">
        <v>793</v>
      </c>
      <c r="G1455" s="20" t="s">
        <v>783</v>
      </c>
      <c r="H1455" s="20" t="s">
        <v>784</v>
      </c>
      <c r="I1455" s="20" t="s">
        <v>784</v>
      </c>
      <c r="J1455" s="20" t="s">
        <v>787</v>
      </c>
      <c r="K1455" s="16" t="str">
        <f>IF(Tabela813[[#This Row],[C]]&lt;&gt;"",IF(Tabela813[[#This Row],[RED]]&lt;&gt;"",(Tabela813[[#This Row],[RED]] &amp; "."),"") &amp; CONCATENATE(Tabela813[[#This Row],[C]],".",Tabela813[[#This Row],[O]],".",Tabela813[[#This Row],[E]],".",Tabela813[[#This Row],[D1]],".",Tabela813[[#This Row],[D2]],".",Tabela813[[#This Row],[D3]],".",Tabela813[[#This Row],[T]],".",Tabela813[[#This Row],[D4]]),"")</f>
        <v>1.9.9.9.01.0.0.00</v>
      </c>
      <c r="L1455" s="21" t="s">
        <v>578</v>
      </c>
      <c r="M1455" s="16" t="str">
        <f t="shared" si="22"/>
        <v>S</v>
      </c>
      <c r="N1455" s="16">
        <f>IF(VALUE(Tabela813[[#This Row],[RED]]) &gt; 0,1,0) + IF(VALUE(J1455)&gt;0,8,IF(VALUE(I1455)&gt;0,7,IF(VALUE(H1455)&gt;0,6,IF(VALUE(G1455)&gt;0,5,IF(VALUE(F1455)&gt;0,4,IF(VALUE(E1455)&gt;0,3,IF(VALUE(D1455)&gt;0,2,1)))))))</f>
        <v>5</v>
      </c>
      <c r="O1455" s="20" t="s">
        <v>50</v>
      </c>
      <c r="P1455" s="1" t="s">
        <v>579</v>
      </c>
      <c r="Q1455" s="1"/>
      <c r="R1455" s="16"/>
      <c r="T1455" s="7" t="str">
        <f>Tabela813[[#This Row],[NR]]&amp;" - "&amp;Tabela813[[#This Row],[Especificação]]</f>
        <v>1.9.9.9.01.0.0.00 - Aportes Periódicos para Amortização de Déficit Atuarial do Regimes Próprios de Previdência e Sistema de Proteção Social</v>
      </c>
      <c r="U1455" s="7" t="str">
        <f>Tabela813[[#This Row],[NR]]&amp; " - "&amp;Tabela813[[#This Row],[Especificação]]</f>
        <v>1.9.9.9.01.0.0.00 - Aportes Periódicos para Amortização de Déficit Atuarial do Regimes Próprios de Previdência e Sistema de Proteção Social</v>
      </c>
    </row>
    <row r="1456" spans="1:21" ht="45">
      <c r="A1456" s="7"/>
      <c r="B1456" s="29"/>
      <c r="C1456" s="20" t="s">
        <v>781</v>
      </c>
      <c r="D1456" s="20" t="s">
        <v>793</v>
      </c>
      <c r="E1456" s="20" t="s">
        <v>793</v>
      </c>
      <c r="F1456" s="20" t="s">
        <v>793</v>
      </c>
      <c r="G1456" s="20" t="s">
        <v>783</v>
      </c>
      <c r="H1456" s="20" t="s">
        <v>784</v>
      </c>
      <c r="I1456" s="20" t="s">
        <v>781</v>
      </c>
      <c r="J1456" s="20" t="s">
        <v>787</v>
      </c>
      <c r="K1456" s="16" t="str">
        <f>IF(Tabela813[[#This Row],[C]]&lt;&gt;"",IF(Tabela813[[#This Row],[RED]]&lt;&gt;"",(Tabela813[[#This Row],[RED]] &amp; "."),"") &amp; CONCATENATE(Tabela813[[#This Row],[C]],".",Tabela813[[#This Row],[O]],".",Tabela813[[#This Row],[E]],".",Tabela813[[#This Row],[D1]],".",Tabela813[[#This Row],[D2]],".",Tabela813[[#This Row],[D3]],".",Tabela813[[#This Row],[T]],".",Tabela813[[#This Row],[D4]]),"")</f>
        <v>1.9.9.9.01.0.1.00</v>
      </c>
      <c r="L1456" s="21" t="s">
        <v>4514</v>
      </c>
      <c r="M1456" s="16" t="str">
        <f t="shared" si="22"/>
        <v>A</v>
      </c>
      <c r="N1456" s="16">
        <f>IF(VALUE(Tabela813[[#This Row],[RED]]) &gt; 0,1,0) + IF(VALUE(J1456)&gt;0,8,IF(VALUE(I1456)&gt;0,7,IF(VALUE(H1456)&gt;0,6,IF(VALUE(G1456)&gt;0,5,IF(VALUE(F1456)&gt;0,4,IF(VALUE(E1456)&gt;0,3,IF(VALUE(D1456)&gt;0,2,1)))))))</f>
        <v>7</v>
      </c>
      <c r="O1456" s="20" t="s">
        <v>50</v>
      </c>
      <c r="P1456" s="1" t="s">
        <v>579</v>
      </c>
      <c r="Q1456" s="1"/>
      <c r="R1456" s="16"/>
      <c r="T1456" s="7" t="str">
        <f>Tabela813[[#This Row],[NR]]&amp;" - "&amp;Tabela813[[#This Row],[Especificação]]</f>
        <v>1.9.9.9.01.0.1.00 - Aportes Periódicos para Amortização de Déficit Atuarial do Regimes Próprios de Previdência e Sistema de Proteção Social - Principal</v>
      </c>
      <c r="U1456" s="7" t="str">
        <f>Tabela813[[#This Row],[NR]]&amp; " - "&amp;Tabela813[[#This Row],[Especificação]]</f>
        <v>1.9.9.9.01.0.1.00 - Aportes Periódicos para Amortização de Déficit Atuarial do Regimes Próprios de Previdência e Sistema de Proteção Social - Principal</v>
      </c>
    </row>
    <row r="1457" spans="1:21" ht="45">
      <c r="A1457" s="7"/>
      <c r="B1457" s="29"/>
      <c r="C1457" s="20" t="s">
        <v>781</v>
      </c>
      <c r="D1457" s="20" t="s">
        <v>793</v>
      </c>
      <c r="E1457" s="20" t="s">
        <v>793</v>
      </c>
      <c r="F1457" s="20" t="s">
        <v>793</v>
      </c>
      <c r="G1457" s="20" t="s">
        <v>783</v>
      </c>
      <c r="H1457" s="20" t="s">
        <v>784</v>
      </c>
      <c r="I1457" s="20" t="s">
        <v>790</v>
      </c>
      <c r="J1457" s="20" t="s">
        <v>787</v>
      </c>
      <c r="K1457" s="16" t="str">
        <f>IF(Tabela813[[#This Row],[C]]&lt;&gt;"",IF(Tabela813[[#This Row],[RED]]&lt;&gt;"",(Tabela813[[#This Row],[RED]] &amp; "."),"") &amp; CONCATENATE(Tabela813[[#This Row],[C]],".",Tabela813[[#This Row],[O]],".",Tabela813[[#This Row],[E]],".",Tabela813[[#This Row],[D1]],".",Tabela813[[#This Row],[D2]],".",Tabela813[[#This Row],[D3]],".",Tabela813[[#This Row],[T]],".",Tabela813[[#This Row],[D4]]),"")</f>
        <v>1.9.9.9.01.0.2.00</v>
      </c>
      <c r="L1457" s="21" t="s">
        <v>4515</v>
      </c>
      <c r="M1457" s="16" t="str">
        <f t="shared" si="22"/>
        <v>A</v>
      </c>
      <c r="N1457" s="16">
        <f>IF(VALUE(Tabela813[[#This Row],[RED]]) &gt; 0,1,0) + IF(VALUE(J1457)&gt;0,8,IF(VALUE(I1457)&gt;0,7,IF(VALUE(H1457)&gt;0,6,IF(VALUE(G1457)&gt;0,5,IF(VALUE(F1457)&gt;0,4,IF(VALUE(E1457)&gt;0,3,IF(VALUE(D1457)&gt;0,2,1)))))))</f>
        <v>7</v>
      </c>
      <c r="O1457" s="20" t="s">
        <v>50</v>
      </c>
      <c r="P1457" s="1" t="s">
        <v>579</v>
      </c>
      <c r="Q1457" s="1"/>
      <c r="R1457" s="16"/>
      <c r="T1457" s="7" t="str">
        <f>Tabela813[[#This Row],[NR]]&amp;" - "&amp;Tabela813[[#This Row],[Especificação]]</f>
        <v>1.9.9.9.01.0.2.00 - Aportes Periódicos para Amortização de Déficit Atuarial do Regimes Próprios de Previdência e Sistema de Proteção Social - Multas e Juros de Mora</v>
      </c>
      <c r="U1457" s="7" t="str">
        <f>Tabela813[[#This Row],[NR]]&amp; " - "&amp;Tabela813[[#This Row],[Especificação]]</f>
        <v>1.9.9.9.01.0.2.00 - Aportes Periódicos para Amortização de Déficit Atuarial do Regimes Próprios de Previdência e Sistema de Proteção Social - Multas e Juros de Mora</v>
      </c>
    </row>
    <row r="1458" spans="1:21" ht="45">
      <c r="A1458" s="23"/>
      <c r="B1458" s="29"/>
      <c r="C1458" s="20" t="s">
        <v>781</v>
      </c>
      <c r="D1458" s="20" t="s">
        <v>793</v>
      </c>
      <c r="E1458" s="20" t="s">
        <v>793</v>
      </c>
      <c r="F1458" s="20" t="s">
        <v>793</v>
      </c>
      <c r="G1458" s="20" t="s">
        <v>783</v>
      </c>
      <c r="H1458" s="20" t="s">
        <v>784</v>
      </c>
      <c r="I1458" s="20" t="s">
        <v>792</v>
      </c>
      <c r="J1458" s="20" t="s">
        <v>787</v>
      </c>
      <c r="K1458" s="16" t="str">
        <f>IF(Tabela813[[#This Row],[C]]&lt;&gt;"",IF(Tabela813[[#This Row],[RED]]&lt;&gt;"",(Tabela813[[#This Row],[RED]] &amp; "."),"") &amp; CONCATENATE(Tabela813[[#This Row],[C]],".",Tabela813[[#This Row],[O]],".",Tabela813[[#This Row],[E]],".",Tabela813[[#This Row],[D1]],".",Tabela813[[#This Row],[D2]],".",Tabela813[[#This Row],[D3]],".",Tabela813[[#This Row],[T]],".",Tabela813[[#This Row],[D4]]),"")</f>
        <v>1.9.9.9.01.0.5.00</v>
      </c>
      <c r="L1458" s="21" t="s">
        <v>4516</v>
      </c>
      <c r="M1458" s="16" t="str">
        <f t="shared" si="22"/>
        <v>A</v>
      </c>
      <c r="N1458" s="16">
        <f>IF(VALUE(Tabela813[[#This Row],[RED]]) &gt; 0,1,0) + IF(VALUE(J1458)&gt;0,8,IF(VALUE(I1458)&gt;0,7,IF(VALUE(H1458)&gt;0,6,IF(VALUE(G1458)&gt;0,5,IF(VALUE(F1458)&gt;0,4,IF(VALUE(E1458)&gt;0,3,IF(VALUE(D1458)&gt;0,2,1)))))))</f>
        <v>7</v>
      </c>
      <c r="O1458" s="20" t="s">
        <v>50</v>
      </c>
      <c r="P1458" s="1" t="s">
        <v>579</v>
      </c>
      <c r="Q1458" s="1"/>
      <c r="R1458" s="16"/>
      <c r="T1458" s="7" t="str">
        <f>Tabela813[[#This Row],[NR]]&amp;" - "&amp;Tabela813[[#This Row],[Especificação]]</f>
        <v>1.9.9.9.01.0.5.00 - Aportes Periódicos para Amortização de Déficit Atuarial do Regimes Próprios de Previdência e Sistema de Proteção Social - Multas</v>
      </c>
      <c r="U1458" s="7" t="str">
        <f>Tabela813[[#This Row],[NR]]&amp; " - "&amp;Tabela813[[#This Row],[Especificação]]</f>
        <v>1.9.9.9.01.0.5.00 - Aportes Periódicos para Amortização de Déficit Atuarial do Regimes Próprios de Previdência e Sistema de Proteção Social - Multas</v>
      </c>
    </row>
    <row r="1459" spans="1:21" ht="45">
      <c r="A1459" s="23"/>
      <c r="B1459" s="29"/>
      <c r="C1459" s="20" t="s">
        <v>781</v>
      </c>
      <c r="D1459" s="20" t="s">
        <v>793</v>
      </c>
      <c r="E1459" s="20" t="s">
        <v>793</v>
      </c>
      <c r="F1459" s="20" t="s">
        <v>793</v>
      </c>
      <c r="G1459" s="20" t="s">
        <v>783</v>
      </c>
      <c r="H1459" s="20" t="s">
        <v>784</v>
      </c>
      <c r="I1459" s="20" t="s">
        <v>786</v>
      </c>
      <c r="J1459" s="20" t="s">
        <v>787</v>
      </c>
      <c r="K1459" s="16" t="str">
        <f>IF(Tabela813[[#This Row],[C]]&lt;&gt;"",IF(Tabela813[[#This Row],[RED]]&lt;&gt;"",(Tabela813[[#This Row],[RED]] &amp; "."),"") &amp; CONCATENATE(Tabela813[[#This Row],[C]],".",Tabela813[[#This Row],[O]],".",Tabela813[[#This Row],[E]],".",Tabela813[[#This Row],[D1]],".",Tabela813[[#This Row],[D2]],".",Tabela813[[#This Row],[D3]],".",Tabela813[[#This Row],[T]],".",Tabela813[[#This Row],[D4]]),"")</f>
        <v>1.9.9.9.01.0.6.00</v>
      </c>
      <c r="L1459" s="1" t="s">
        <v>4517</v>
      </c>
      <c r="M1459" s="16" t="str">
        <f t="shared" si="22"/>
        <v>A</v>
      </c>
      <c r="N1459" s="16">
        <f>IF(VALUE(Tabela813[[#This Row],[RED]]) &gt; 0,1,0) + IF(VALUE(J1459)&gt;0,8,IF(VALUE(I1459)&gt;0,7,IF(VALUE(H1459)&gt;0,6,IF(VALUE(G1459)&gt;0,5,IF(VALUE(F1459)&gt;0,4,IF(VALUE(E1459)&gt;0,3,IF(VALUE(D1459)&gt;0,2,1)))))))</f>
        <v>7</v>
      </c>
      <c r="O1459" s="20" t="s">
        <v>50</v>
      </c>
      <c r="P1459" s="1" t="s">
        <v>579</v>
      </c>
      <c r="Q1459" s="1"/>
      <c r="R1459" s="16"/>
      <c r="T1459" s="7" t="str">
        <f>Tabela813[[#This Row],[NR]]&amp;" - "&amp;Tabela813[[#This Row],[Especificação]]</f>
        <v>1.9.9.9.01.0.6.00 - Aportes Periódicos para Amortização de Déficit Atuarial do Regimes Próprios de Previdência e Sistema de Proteção Social - Juros de Mora</v>
      </c>
      <c r="U1459" s="7" t="str">
        <f>Tabela813[[#This Row],[NR]]&amp; " - "&amp;Tabela813[[#This Row],[Especificação]]</f>
        <v>1.9.9.9.01.0.6.00 - Aportes Periódicos para Amortização de Déficit Atuarial do Regimes Próprios de Previdência e Sistema de Proteção Social - Juros de Mora</v>
      </c>
    </row>
    <row r="1460" spans="1:21" ht="30">
      <c r="A1460" s="23"/>
      <c r="B1460" s="29"/>
      <c r="C1460" s="20" t="s">
        <v>781</v>
      </c>
      <c r="D1460" s="20" t="s">
        <v>793</v>
      </c>
      <c r="E1460" s="20" t="s">
        <v>793</v>
      </c>
      <c r="F1460" s="20" t="s">
        <v>793</v>
      </c>
      <c r="G1460" s="20" t="s">
        <v>794</v>
      </c>
      <c r="H1460" s="20" t="s">
        <v>784</v>
      </c>
      <c r="I1460" s="20" t="s">
        <v>784</v>
      </c>
      <c r="J1460" s="20" t="s">
        <v>787</v>
      </c>
      <c r="K1460" s="16" t="str">
        <f>IF(Tabela813[[#This Row],[C]]&lt;&gt;"",IF(Tabela813[[#This Row],[RED]]&lt;&gt;"",(Tabela813[[#This Row],[RED]] &amp; "."),"") &amp; CONCATENATE(Tabela813[[#This Row],[C]],".",Tabela813[[#This Row],[O]],".",Tabela813[[#This Row],[E]],".",Tabela813[[#This Row],[D1]],".",Tabela813[[#This Row],[D2]],".",Tabela813[[#This Row],[D3]],".",Tabela813[[#This Row],[T]],".",Tabela813[[#This Row],[D4]]),"")</f>
        <v>1.9.9.9.03.0.0.00</v>
      </c>
      <c r="L1460" s="1" t="s">
        <v>4518</v>
      </c>
      <c r="M1460" s="16" t="str">
        <f t="shared" si="22"/>
        <v>S</v>
      </c>
      <c r="N1460" s="16">
        <f>IF(VALUE(Tabela813[[#This Row],[RED]]) &gt; 0,1,0) + IF(VALUE(J1460)&gt;0,8,IF(VALUE(I1460)&gt;0,7,IF(VALUE(H1460)&gt;0,6,IF(VALUE(G1460)&gt;0,5,IF(VALUE(F1460)&gt;0,4,IF(VALUE(E1460)&gt;0,3,IF(VALUE(D1460)&gt;0,2,1)))))))</f>
        <v>5</v>
      </c>
      <c r="O1460" s="20" t="s">
        <v>50</v>
      </c>
      <c r="P1460" s="1" t="s">
        <v>3287</v>
      </c>
      <c r="Q1460" s="1" t="s">
        <v>3286</v>
      </c>
      <c r="R1460" s="16" t="s">
        <v>4411</v>
      </c>
      <c r="T1460" s="7" t="str">
        <f>Tabela813[[#This Row],[NR]]&amp;" - "&amp;Tabela813[[#This Row],[Especificação]]</f>
        <v>1.9.9.9.03.0.0.00 - Compensações Financeiras Entre Os Regimes de Previdência</v>
      </c>
      <c r="U1460" s="7" t="str">
        <f>Tabela813[[#This Row],[NR]]&amp; " - "&amp;Tabela813[[#This Row],[Especificação]]</f>
        <v>1.9.9.9.03.0.0.00 - Compensações Financeiras Entre Os Regimes de Previdência</v>
      </c>
    </row>
    <row r="1461" spans="1:21" ht="30">
      <c r="A1461" s="23"/>
      <c r="B1461" s="29"/>
      <c r="C1461" s="20" t="s">
        <v>781</v>
      </c>
      <c r="D1461" s="20" t="s">
        <v>793</v>
      </c>
      <c r="E1461" s="20" t="s">
        <v>793</v>
      </c>
      <c r="F1461" s="20" t="s">
        <v>793</v>
      </c>
      <c r="G1461" s="20" t="s">
        <v>794</v>
      </c>
      <c r="H1461" s="20" t="s">
        <v>784</v>
      </c>
      <c r="I1461" s="20" t="s">
        <v>781</v>
      </c>
      <c r="J1461" s="20" t="s">
        <v>787</v>
      </c>
      <c r="K1461" s="16" t="str">
        <f>IF(Tabela813[[#This Row],[C]]&lt;&gt;"",IF(Tabela813[[#This Row],[RED]]&lt;&gt;"",(Tabela813[[#This Row],[RED]] &amp; "."),"") &amp; CONCATENATE(Tabela813[[#This Row],[C]],".",Tabela813[[#This Row],[O]],".",Tabela813[[#This Row],[E]],".",Tabela813[[#This Row],[D1]],".",Tabela813[[#This Row],[D2]],".",Tabela813[[#This Row],[D3]],".",Tabela813[[#This Row],[T]],".",Tabela813[[#This Row],[D4]]),"")</f>
        <v>1.9.9.9.03.0.1.00</v>
      </c>
      <c r="L1461" s="1" t="s">
        <v>4519</v>
      </c>
      <c r="M1461" s="16" t="str">
        <f t="shared" si="22"/>
        <v>A</v>
      </c>
      <c r="N1461" s="16">
        <f>IF(VALUE(Tabela813[[#This Row],[RED]]) &gt; 0,1,0) + IF(VALUE(J1461)&gt;0,8,IF(VALUE(I1461)&gt;0,7,IF(VALUE(H1461)&gt;0,6,IF(VALUE(G1461)&gt;0,5,IF(VALUE(F1461)&gt;0,4,IF(VALUE(E1461)&gt;0,3,IF(VALUE(D1461)&gt;0,2,1)))))))</f>
        <v>7</v>
      </c>
      <c r="O1461" s="20" t="s">
        <v>50</v>
      </c>
      <c r="P1461" s="1" t="s">
        <v>3287</v>
      </c>
      <c r="Q1461" s="1" t="s">
        <v>3286</v>
      </c>
      <c r="R1461" s="16" t="s">
        <v>4411</v>
      </c>
      <c r="T1461" s="7" t="str">
        <f>Tabela813[[#This Row],[NR]]&amp;" - "&amp;Tabela813[[#This Row],[Especificação]]</f>
        <v>1.9.9.9.03.0.1.00 - Compensações Financeiras Entre Os Regimes de Previdência - Principal</v>
      </c>
      <c r="U1461" s="7" t="str">
        <f>Tabela813[[#This Row],[NR]]&amp; " - "&amp;Tabela813[[#This Row],[Especificação]]</f>
        <v>1.9.9.9.03.0.1.00 - Compensações Financeiras Entre Os Regimes de Previdência - Principal</v>
      </c>
    </row>
    <row r="1462" spans="1:21" ht="30">
      <c r="A1462" s="23"/>
      <c r="B1462" s="29"/>
      <c r="C1462" s="20" t="s">
        <v>781</v>
      </c>
      <c r="D1462" s="20" t="s">
        <v>793</v>
      </c>
      <c r="E1462" s="20" t="s">
        <v>793</v>
      </c>
      <c r="F1462" s="20" t="s">
        <v>793</v>
      </c>
      <c r="G1462" s="20" t="s">
        <v>794</v>
      </c>
      <c r="H1462" s="20" t="s">
        <v>784</v>
      </c>
      <c r="I1462" s="20" t="s">
        <v>790</v>
      </c>
      <c r="J1462" s="20" t="s">
        <v>787</v>
      </c>
      <c r="K1462" s="16" t="str">
        <f>IF(Tabela813[[#This Row],[C]]&lt;&gt;"",IF(Tabela813[[#This Row],[RED]]&lt;&gt;"",(Tabela813[[#This Row],[RED]] &amp; "."),"") &amp; CONCATENATE(Tabela813[[#This Row],[C]],".",Tabela813[[#This Row],[O]],".",Tabela813[[#This Row],[E]],".",Tabela813[[#This Row],[D1]],".",Tabela813[[#This Row],[D2]],".",Tabela813[[#This Row],[D3]],".",Tabela813[[#This Row],[T]],".",Tabela813[[#This Row],[D4]]),"")</f>
        <v>1.9.9.9.03.0.2.00</v>
      </c>
      <c r="L1462" s="1" t="s">
        <v>4520</v>
      </c>
      <c r="M1462" s="16" t="str">
        <f t="shared" si="22"/>
        <v>A</v>
      </c>
      <c r="N1462" s="16">
        <f>IF(VALUE(Tabela813[[#This Row],[RED]]) &gt; 0,1,0) + IF(VALUE(J1462)&gt;0,8,IF(VALUE(I1462)&gt;0,7,IF(VALUE(H1462)&gt;0,6,IF(VALUE(G1462)&gt;0,5,IF(VALUE(F1462)&gt;0,4,IF(VALUE(E1462)&gt;0,3,IF(VALUE(D1462)&gt;0,2,1)))))))</f>
        <v>7</v>
      </c>
      <c r="O1462" s="20" t="s">
        <v>50</v>
      </c>
      <c r="P1462" s="1" t="s">
        <v>3287</v>
      </c>
      <c r="Q1462" s="1" t="s">
        <v>3286</v>
      </c>
      <c r="R1462" s="16" t="s">
        <v>4411</v>
      </c>
      <c r="T1462" s="7" t="str">
        <f>Tabela813[[#This Row],[NR]]&amp;" - "&amp;Tabela813[[#This Row],[Especificação]]</f>
        <v>1.9.9.9.03.0.2.00 - Compensações Financeiras Entre Os Regimes de Previdência - Multas e Juros de Mora</v>
      </c>
      <c r="U1462" s="7" t="str">
        <f>Tabela813[[#This Row],[NR]]&amp; " - "&amp;Tabela813[[#This Row],[Especificação]]</f>
        <v>1.9.9.9.03.0.2.00 - Compensações Financeiras Entre Os Regimes de Previdência - Multas e Juros de Mora</v>
      </c>
    </row>
    <row r="1463" spans="1:21" ht="30">
      <c r="A1463" s="23"/>
      <c r="B1463" s="29"/>
      <c r="C1463" s="20" t="s">
        <v>781</v>
      </c>
      <c r="D1463" s="20" t="s">
        <v>793</v>
      </c>
      <c r="E1463" s="20" t="s">
        <v>793</v>
      </c>
      <c r="F1463" s="20" t="s">
        <v>793</v>
      </c>
      <c r="G1463" s="20" t="s">
        <v>794</v>
      </c>
      <c r="H1463" s="20" t="s">
        <v>784</v>
      </c>
      <c r="I1463" s="20" t="s">
        <v>782</v>
      </c>
      <c r="J1463" s="20" t="s">
        <v>787</v>
      </c>
      <c r="K1463" s="16" t="str">
        <f>IF(Tabela813[[#This Row],[C]]&lt;&gt;"",IF(Tabela813[[#This Row],[RED]]&lt;&gt;"",(Tabela813[[#This Row],[RED]] &amp; "."),"") &amp; CONCATENATE(Tabela813[[#This Row],[C]],".",Tabela813[[#This Row],[O]],".",Tabela813[[#This Row],[E]],".",Tabela813[[#This Row],[D1]],".",Tabela813[[#This Row],[D2]],".",Tabela813[[#This Row],[D3]],".",Tabela813[[#This Row],[T]],".",Tabela813[[#This Row],[D4]]),"")</f>
        <v>1.9.9.9.03.0.3.00</v>
      </c>
      <c r="L1463" s="21" t="s">
        <v>4521</v>
      </c>
      <c r="M1463" s="16" t="str">
        <f t="shared" si="22"/>
        <v>A</v>
      </c>
      <c r="N1463" s="16">
        <f>IF(VALUE(Tabela813[[#This Row],[RED]]) &gt; 0,1,0) + IF(VALUE(J1463)&gt;0,8,IF(VALUE(I1463)&gt;0,7,IF(VALUE(H1463)&gt;0,6,IF(VALUE(G1463)&gt;0,5,IF(VALUE(F1463)&gt;0,4,IF(VALUE(E1463)&gt;0,3,IF(VALUE(D1463)&gt;0,2,1)))))))</f>
        <v>7</v>
      </c>
      <c r="O1463" s="20" t="s">
        <v>50</v>
      </c>
      <c r="P1463" s="1" t="s">
        <v>3287</v>
      </c>
      <c r="Q1463" s="1" t="s">
        <v>3286</v>
      </c>
      <c r="R1463" s="16" t="s">
        <v>4411</v>
      </c>
      <c r="T1463" s="7" t="str">
        <f>Tabela813[[#This Row],[NR]]&amp;" - "&amp;Tabela813[[#This Row],[Especificação]]</f>
        <v>1.9.9.9.03.0.3.00 - Compensações Financeiras Entre Os Regimes de Previdência - Dívida Ativa</v>
      </c>
      <c r="U1463" s="7" t="str">
        <f>Tabela813[[#This Row],[NR]]&amp; " - "&amp;Tabela813[[#This Row],[Especificação]]</f>
        <v>1.9.9.9.03.0.3.00 - Compensações Financeiras Entre Os Regimes de Previdência - Dívida Ativa</v>
      </c>
    </row>
    <row r="1464" spans="1:21" ht="30">
      <c r="A1464" s="23"/>
      <c r="B1464" s="29"/>
      <c r="C1464" s="61" t="s">
        <v>781</v>
      </c>
      <c r="D1464" s="61" t="s">
        <v>793</v>
      </c>
      <c r="E1464" s="61" t="s">
        <v>793</v>
      </c>
      <c r="F1464" s="61" t="s">
        <v>793</v>
      </c>
      <c r="G1464" s="61" t="s">
        <v>794</v>
      </c>
      <c r="H1464" s="61" t="s">
        <v>784</v>
      </c>
      <c r="I1464" s="61" t="s">
        <v>791</v>
      </c>
      <c r="J1464" s="61" t="s">
        <v>787</v>
      </c>
      <c r="K1464" s="16" t="str">
        <f>IF(Tabela813[[#This Row],[C]]&lt;&gt;"",IF(Tabela813[[#This Row],[RED]]&lt;&gt;"",(Tabela813[[#This Row],[RED]] &amp; "."),"") &amp; CONCATENATE(Tabela813[[#This Row],[C]],".",Tabela813[[#This Row],[O]],".",Tabela813[[#This Row],[E]],".",Tabela813[[#This Row],[D1]],".",Tabela813[[#This Row],[D2]],".",Tabela813[[#This Row],[D3]],".",Tabela813[[#This Row],[T]],".",Tabela813[[#This Row],[D4]]),"")</f>
        <v>1.9.9.9.03.0.4.00</v>
      </c>
      <c r="L1464" s="11" t="s">
        <v>4522</v>
      </c>
      <c r="M1464" s="16" t="str">
        <f t="shared" si="22"/>
        <v>A</v>
      </c>
      <c r="N1464" s="16">
        <f>IF(VALUE(Tabela813[[#This Row],[RED]]) &gt; 0,1,0) + IF(VALUE(J1464)&gt;0,8,IF(VALUE(I1464)&gt;0,7,IF(VALUE(H1464)&gt;0,6,IF(VALUE(G1464)&gt;0,5,IF(VALUE(F1464)&gt;0,4,IF(VALUE(E1464)&gt;0,3,IF(VALUE(D1464)&gt;0,2,1)))))))</f>
        <v>7</v>
      </c>
      <c r="O1464" s="16" t="s">
        <v>50</v>
      </c>
      <c r="P1464" s="1" t="s">
        <v>3287</v>
      </c>
      <c r="Q1464" s="1" t="s">
        <v>3286</v>
      </c>
      <c r="R1464" s="16" t="s">
        <v>4411</v>
      </c>
      <c r="T1464" s="7" t="str">
        <f>Tabela813[[#This Row],[NR]]&amp;" - "&amp;Tabela813[[#This Row],[Especificação]]</f>
        <v>1.9.9.9.03.0.4.00 - Compensações Financeiras Entre Os Regimes de Previdência - Dívida Ativa - Multas e Juros de Mora da Dívida Ativa</v>
      </c>
      <c r="U1464" s="7" t="str">
        <f>Tabela813[[#This Row],[NR]]&amp; " - "&amp;Tabela813[[#This Row],[Especificação]]</f>
        <v>1.9.9.9.03.0.4.00 - Compensações Financeiras Entre Os Regimes de Previdência - Dívida Ativa - Multas e Juros de Mora da Dívida Ativa</v>
      </c>
    </row>
    <row r="1465" spans="1:21" ht="30">
      <c r="A1465" s="23"/>
      <c r="B1465" s="29"/>
      <c r="C1465" s="20" t="s">
        <v>781</v>
      </c>
      <c r="D1465" s="20" t="s">
        <v>793</v>
      </c>
      <c r="E1465" s="20" t="s">
        <v>793</v>
      </c>
      <c r="F1465" s="20" t="s">
        <v>793</v>
      </c>
      <c r="G1465" s="20" t="s">
        <v>794</v>
      </c>
      <c r="H1465" s="20" t="s">
        <v>784</v>
      </c>
      <c r="I1465" s="20" t="s">
        <v>792</v>
      </c>
      <c r="J1465" s="20" t="s">
        <v>787</v>
      </c>
      <c r="K1465" s="16" t="str">
        <f>IF(Tabela813[[#This Row],[C]]&lt;&gt;"",IF(Tabela813[[#This Row],[RED]]&lt;&gt;"",(Tabela813[[#This Row],[RED]] &amp; "."),"") &amp; CONCATENATE(Tabela813[[#This Row],[C]],".",Tabela813[[#This Row],[O]],".",Tabela813[[#This Row],[E]],".",Tabela813[[#This Row],[D1]],".",Tabela813[[#This Row],[D2]],".",Tabela813[[#This Row],[D3]],".",Tabela813[[#This Row],[T]],".",Tabela813[[#This Row],[D4]]),"")</f>
        <v>1.9.9.9.03.0.5.00</v>
      </c>
      <c r="L1465" s="1" t="s">
        <v>4523</v>
      </c>
      <c r="M1465" s="16" t="str">
        <f t="shared" si="22"/>
        <v>A</v>
      </c>
      <c r="N1465" s="16">
        <f>IF(VALUE(Tabela813[[#This Row],[RED]]) &gt; 0,1,0) + IF(VALUE(J1465)&gt;0,8,IF(VALUE(I1465)&gt;0,7,IF(VALUE(H1465)&gt;0,6,IF(VALUE(G1465)&gt;0,5,IF(VALUE(F1465)&gt;0,4,IF(VALUE(E1465)&gt;0,3,IF(VALUE(D1465)&gt;0,2,1)))))))</f>
        <v>7</v>
      </c>
      <c r="O1465" s="16" t="s">
        <v>50</v>
      </c>
      <c r="P1465" s="1" t="s">
        <v>3287</v>
      </c>
      <c r="Q1465" s="1" t="s">
        <v>3286</v>
      </c>
      <c r="R1465" s="16" t="s">
        <v>4411</v>
      </c>
      <c r="T1465" s="7" t="str">
        <f>Tabela813[[#This Row],[NR]]&amp;" - "&amp;Tabela813[[#This Row],[Especificação]]</f>
        <v>1.9.9.9.03.0.5.00 - Compensações Financeiras Entre Os Regimes de Previdência - Multas</v>
      </c>
      <c r="U1465" s="7" t="str">
        <f>Tabela813[[#This Row],[NR]]&amp; " - "&amp;Tabela813[[#This Row],[Especificação]]</f>
        <v>1.9.9.9.03.0.5.00 - Compensações Financeiras Entre Os Regimes de Previdência - Multas</v>
      </c>
    </row>
    <row r="1466" spans="1:21" ht="30">
      <c r="A1466" s="23"/>
      <c r="B1466" s="29"/>
      <c r="C1466" s="20" t="s">
        <v>781</v>
      </c>
      <c r="D1466" s="20" t="s">
        <v>793</v>
      </c>
      <c r="E1466" s="20" t="s">
        <v>793</v>
      </c>
      <c r="F1466" s="20" t="s">
        <v>793</v>
      </c>
      <c r="G1466" s="20" t="s">
        <v>794</v>
      </c>
      <c r="H1466" s="20" t="s">
        <v>784</v>
      </c>
      <c r="I1466" s="20" t="s">
        <v>786</v>
      </c>
      <c r="J1466" s="20" t="s">
        <v>787</v>
      </c>
      <c r="K1466" s="16" t="str">
        <f>IF(Tabela813[[#This Row],[C]]&lt;&gt;"",IF(Tabela813[[#This Row],[RED]]&lt;&gt;"",(Tabela813[[#This Row],[RED]] &amp; "."),"") &amp; CONCATENATE(Tabela813[[#This Row],[C]],".",Tabela813[[#This Row],[O]],".",Tabela813[[#This Row],[E]],".",Tabela813[[#This Row],[D1]],".",Tabela813[[#This Row],[D2]],".",Tabela813[[#This Row],[D3]],".",Tabela813[[#This Row],[T]],".",Tabela813[[#This Row],[D4]]),"")</f>
        <v>1.9.9.9.03.0.6.00</v>
      </c>
      <c r="L1466" s="1" t="s">
        <v>4524</v>
      </c>
      <c r="M1466" s="16" t="str">
        <f t="shared" si="22"/>
        <v>A</v>
      </c>
      <c r="N1466" s="16">
        <f>IF(VALUE(Tabela813[[#This Row],[RED]]) &gt; 0,1,0) + IF(VALUE(J1466)&gt;0,8,IF(VALUE(I1466)&gt;0,7,IF(VALUE(H1466)&gt;0,6,IF(VALUE(G1466)&gt;0,5,IF(VALUE(F1466)&gt;0,4,IF(VALUE(E1466)&gt;0,3,IF(VALUE(D1466)&gt;0,2,1)))))))</f>
        <v>7</v>
      </c>
      <c r="O1466" s="16" t="s">
        <v>50</v>
      </c>
      <c r="P1466" s="1" t="s">
        <v>3287</v>
      </c>
      <c r="Q1466" s="1" t="s">
        <v>3286</v>
      </c>
      <c r="R1466" s="16" t="s">
        <v>4411</v>
      </c>
      <c r="T1466" s="7" t="str">
        <f>Tabela813[[#This Row],[NR]]&amp;" - "&amp;Tabela813[[#This Row],[Especificação]]</f>
        <v>1.9.9.9.03.0.6.00 - Compensações Financeiras Entre Os Regimes de Previdência - Juros de Mora</v>
      </c>
      <c r="U1466" s="7" t="str">
        <f>Tabela813[[#This Row],[NR]]&amp; " - "&amp;Tabela813[[#This Row],[Especificação]]</f>
        <v>1.9.9.9.03.0.6.00 - Compensações Financeiras Entre Os Regimes de Previdência - Juros de Mora</v>
      </c>
    </row>
    <row r="1467" spans="1:21" ht="30">
      <c r="A1467" s="23"/>
      <c r="B1467" s="29"/>
      <c r="C1467" s="20" t="s">
        <v>781</v>
      </c>
      <c r="D1467" s="20" t="s">
        <v>793</v>
      </c>
      <c r="E1467" s="20" t="s">
        <v>793</v>
      </c>
      <c r="F1467" s="20" t="s">
        <v>793</v>
      </c>
      <c r="G1467" s="20" t="s">
        <v>794</v>
      </c>
      <c r="H1467" s="20" t="s">
        <v>784</v>
      </c>
      <c r="I1467" s="20" t="s">
        <v>788</v>
      </c>
      <c r="J1467" s="20" t="s">
        <v>787</v>
      </c>
      <c r="K1467" s="16" t="str">
        <f>IF(Tabela813[[#This Row],[C]]&lt;&gt;"",IF(Tabela813[[#This Row],[RED]]&lt;&gt;"",(Tabela813[[#This Row],[RED]] &amp; "."),"") &amp; CONCATENATE(Tabela813[[#This Row],[C]],".",Tabela813[[#This Row],[O]],".",Tabela813[[#This Row],[E]],".",Tabela813[[#This Row],[D1]],".",Tabela813[[#This Row],[D2]],".",Tabela813[[#This Row],[D3]],".",Tabela813[[#This Row],[T]],".",Tabela813[[#This Row],[D4]]),"")</f>
        <v>1.9.9.9.03.0.7.00</v>
      </c>
      <c r="L1467" s="1" t="s">
        <v>4525</v>
      </c>
      <c r="M1467" s="16" t="str">
        <f t="shared" si="22"/>
        <v>A</v>
      </c>
      <c r="N1467" s="16">
        <f>IF(VALUE(Tabela813[[#This Row],[RED]]) &gt; 0,1,0) + IF(VALUE(J1467)&gt;0,8,IF(VALUE(I1467)&gt;0,7,IF(VALUE(H1467)&gt;0,6,IF(VALUE(G1467)&gt;0,5,IF(VALUE(F1467)&gt;0,4,IF(VALUE(E1467)&gt;0,3,IF(VALUE(D1467)&gt;0,2,1)))))))</f>
        <v>7</v>
      </c>
      <c r="O1467" s="16" t="s">
        <v>50</v>
      </c>
      <c r="P1467" s="1" t="s">
        <v>3287</v>
      </c>
      <c r="Q1467" s="1" t="s">
        <v>3286</v>
      </c>
      <c r="R1467" s="16" t="s">
        <v>4411</v>
      </c>
      <c r="T1467" s="7" t="str">
        <f>Tabela813[[#This Row],[NR]]&amp;" - "&amp;Tabela813[[#This Row],[Especificação]]</f>
        <v>1.9.9.9.03.0.7.00 - Compensações Financeiras Entre Os Regimes de Previdência - Dívida Ativa - Multas da Dívida Ativa</v>
      </c>
      <c r="U1467" s="7" t="str">
        <f>Tabela813[[#This Row],[NR]]&amp; " - "&amp;Tabela813[[#This Row],[Especificação]]</f>
        <v>1.9.9.9.03.0.7.00 - Compensações Financeiras Entre Os Regimes de Previdência - Dívida Ativa - Multas da Dívida Ativa</v>
      </c>
    </row>
    <row r="1468" spans="1:21" ht="30">
      <c r="A1468" s="23"/>
      <c r="B1468" s="29"/>
      <c r="C1468" s="20" t="s">
        <v>781</v>
      </c>
      <c r="D1468" s="20" t="s">
        <v>793</v>
      </c>
      <c r="E1468" s="20" t="s">
        <v>793</v>
      </c>
      <c r="F1468" s="20" t="s">
        <v>793</v>
      </c>
      <c r="G1468" s="20" t="s">
        <v>794</v>
      </c>
      <c r="H1468" s="20" t="s">
        <v>784</v>
      </c>
      <c r="I1468" s="20" t="s">
        <v>789</v>
      </c>
      <c r="J1468" s="20" t="s">
        <v>787</v>
      </c>
      <c r="K1468" s="16" t="str">
        <f>IF(Tabela813[[#This Row],[C]]&lt;&gt;"",IF(Tabela813[[#This Row],[RED]]&lt;&gt;"",(Tabela813[[#This Row],[RED]] &amp; "."),"") &amp; CONCATENATE(Tabela813[[#This Row],[C]],".",Tabela813[[#This Row],[O]],".",Tabela813[[#This Row],[E]],".",Tabela813[[#This Row],[D1]],".",Tabela813[[#This Row],[D2]],".",Tabela813[[#This Row],[D3]],".",Tabela813[[#This Row],[T]],".",Tabela813[[#This Row],[D4]]),"")</f>
        <v>1.9.9.9.03.0.8.00</v>
      </c>
      <c r="L1468" s="1" t="s">
        <v>4526</v>
      </c>
      <c r="M1468" s="16" t="str">
        <f t="shared" si="22"/>
        <v>A</v>
      </c>
      <c r="N1468" s="16">
        <f>IF(VALUE(Tabela813[[#This Row],[RED]]) &gt; 0,1,0) + IF(VALUE(J1468)&gt;0,8,IF(VALUE(I1468)&gt;0,7,IF(VALUE(H1468)&gt;0,6,IF(VALUE(G1468)&gt;0,5,IF(VALUE(F1468)&gt;0,4,IF(VALUE(E1468)&gt;0,3,IF(VALUE(D1468)&gt;0,2,1)))))))</f>
        <v>7</v>
      </c>
      <c r="O1468" s="16" t="s">
        <v>50</v>
      </c>
      <c r="P1468" s="1" t="s">
        <v>3287</v>
      </c>
      <c r="Q1468" s="1" t="s">
        <v>3286</v>
      </c>
      <c r="R1468" s="16" t="s">
        <v>4411</v>
      </c>
      <c r="T1468" s="7" t="str">
        <f>Tabela813[[#This Row],[NR]]&amp;" - "&amp;Tabela813[[#This Row],[Especificação]]</f>
        <v>1.9.9.9.03.0.8.00 - Compensações Financeiras Entre Os Regimes de Previdência - Juros de Mora da Dívida Ativa</v>
      </c>
      <c r="U1468" s="7" t="str">
        <f>Tabela813[[#This Row],[NR]]&amp; " - "&amp;Tabela813[[#This Row],[Especificação]]</f>
        <v>1.9.9.9.03.0.8.00 - Compensações Financeiras Entre Os Regimes de Previdência - Juros de Mora da Dívida Ativa</v>
      </c>
    </row>
    <row r="1469" spans="1:21" ht="30">
      <c r="A1469" s="23"/>
      <c r="B1469" s="29"/>
      <c r="C1469" s="20" t="s">
        <v>781</v>
      </c>
      <c r="D1469" s="20" t="s">
        <v>793</v>
      </c>
      <c r="E1469" s="20" t="s">
        <v>793</v>
      </c>
      <c r="F1469" s="20" t="s">
        <v>793</v>
      </c>
      <c r="G1469" s="20" t="s">
        <v>798</v>
      </c>
      <c r="H1469" s="20" t="s">
        <v>784</v>
      </c>
      <c r="I1469" s="20" t="s">
        <v>784</v>
      </c>
      <c r="J1469" s="20" t="s">
        <v>787</v>
      </c>
      <c r="K1469" s="16" t="str">
        <f>IF(Tabela813[[#This Row],[C]]&lt;&gt;"",IF(Tabela813[[#This Row],[RED]]&lt;&gt;"",(Tabela813[[#This Row],[RED]] &amp; "."),"") &amp; CONCATENATE(Tabela813[[#This Row],[C]],".",Tabela813[[#This Row],[O]],".",Tabela813[[#This Row],[E]],".",Tabela813[[#This Row],[D1]],".",Tabela813[[#This Row],[D2]],".",Tabela813[[#This Row],[D3]],".",Tabela813[[#This Row],[T]],".",Tabela813[[#This Row],[D4]]),"")</f>
        <v>1.9.9.9.06.0.0.00</v>
      </c>
      <c r="L1469" s="21" t="s">
        <v>580</v>
      </c>
      <c r="M1469" s="16" t="str">
        <f t="shared" si="22"/>
        <v>S</v>
      </c>
      <c r="N1469" s="16">
        <f>IF(VALUE(Tabela813[[#This Row],[RED]]) &gt; 0,1,0) + IF(VALUE(J1469)&gt;0,8,IF(VALUE(I1469)&gt;0,7,IF(VALUE(H1469)&gt;0,6,IF(VALUE(G1469)&gt;0,5,IF(VALUE(F1469)&gt;0,4,IF(VALUE(E1469)&gt;0,3,IF(VALUE(D1469)&gt;0,2,1)))))))</f>
        <v>5</v>
      </c>
      <c r="O1469" s="20" t="s">
        <v>50</v>
      </c>
      <c r="P1469" s="1" t="s">
        <v>581</v>
      </c>
      <c r="Q1469" s="1"/>
      <c r="R1469" s="16"/>
      <c r="T1469" s="7" t="str">
        <f>Tabela813[[#This Row],[NR]]&amp;" - "&amp;Tabela813[[#This Row],[Especificação]]</f>
        <v>1.9.9.9.06.0.0.00 - Contrapartida de Subvenções ou Subsídios</v>
      </c>
      <c r="U1469" s="7" t="str">
        <f>Tabela813[[#This Row],[NR]]&amp; " - "&amp;Tabela813[[#This Row],[Especificação]]</f>
        <v>1.9.9.9.06.0.0.00 - Contrapartida de Subvenções ou Subsídios</v>
      </c>
    </row>
    <row r="1470" spans="1:21" ht="30">
      <c r="A1470" s="23"/>
      <c r="B1470" s="29"/>
      <c r="C1470" s="20" t="s">
        <v>781</v>
      </c>
      <c r="D1470" s="20" t="s">
        <v>793</v>
      </c>
      <c r="E1470" s="20" t="s">
        <v>793</v>
      </c>
      <c r="F1470" s="20" t="s">
        <v>793</v>
      </c>
      <c r="G1470" s="20" t="s">
        <v>798</v>
      </c>
      <c r="H1470" s="20" t="s">
        <v>784</v>
      </c>
      <c r="I1470" s="20" t="s">
        <v>781</v>
      </c>
      <c r="J1470" s="20" t="s">
        <v>787</v>
      </c>
      <c r="K1470" s="16" t="str">
        <f>IF(Tabela813[[#This Row],[C]]&lt;&gt;"",IF(Tabela813[[#This Row],[RED]]&lt;&gt;"",(Tabela813[[#This Row],[RED]] &amp; "."),"") &amp; CONCATENATE(Tabela813[[#This Row],[C]],".",Tabela813[[#This Row],[O]],".",Tabela813[[#This Row],[E]],".",Tabela813[[#This Row],[D1]],".",Tabela813[[#This Row],[D2]],".",Tabela813[[#This Row],[D3]],".",Tabela813[[#This Row],[T]],".",Tabela813[[#This Row],[D4]]),"")</f>
        <v>1.9.9.9.06.0.1.00</v>
      </c>
      <c r="L1470" s="21" t="s">
        <v>4527</v>
      </c>
      <c r="M1470" s="16" t="str">
        <f t="shared" si="22"/>
        <v>A</v>
      </c>
      <c r="N1470" s="16">
        <f>IF(VALUE(Tabela813[[#This Row],[RED]]) &gt; 0,1,0) + IF(VALUE(J1470)&gt;0,8,IF(VALUE(I1470)&gt;0,7,IF(VALUE(H1470)&gt;0,6,IF(VALUE(G1470)&gt;0,5,IF(VALUE(F1470)&gt;0,4,IF(VALUE(E1470)&gt;0,3,IF(VALUE(D1470)&gt;0,2,1)))))))</f>
        <v>7</v>
      </c>
      <c r="O1470" s="20" t="s">
        <v>50</v>
      </c>
      <c r="P1470" s="1" t="s">
        <v>581</v>
      </c>
      <c r="Q1470" s="1"/>
      <c r="R1470" s="16"/>
      <c r="T1470" s="7" t="str">
        <f>Tabela813[[#This Row],[NR]]&amp;" - "&amp;Tabela813[[#This Row],[Especificação]]</f>
        <v>1.9.9.9.06.0.1.00 - Contrapartida de Subvenções ou Subsídios - Principal</v>
      </c>
      <c r="U1470" s="7" t="str">
        <f>Tabela813[[#This Row],[NR]]&amp; " - "&amp;Tabela813[[#This Row],[Especificação]]</f>
        <v>1.9.9.9.06.0.1.00 - Contrapartida de Subvenções ou Subsídios - Principal</v>
      </c>
    </row>
    <row r="1471" spans="1:21" ht="30">
      <c r="A1471" s="23"/>
      <c r="B1471" s="29"/>
      <c r="C1471" s="20" t="s">
        <v>781</v>
      </c>
      <c r="D1471" s="20" t="s">
        <v>793</v>
      </c>
      <c r="E1471" s="20" t="s">
        <v>793</v>
      </c>
      <c r="F1471" s="20" t="s">
        <v>793</v>
      </c>
      <c r="G1471" s="20" t="s">
        <v>798</v>
      </c>
      <c r="H1471" s="20" t="s">
        <v>784</v>
      </c>
      <c r="I1471" s="20" t="s">
        <v>790</v>
      </c>
      <c r="J1471" s="20" t="s">
        <v>787</v>
      </c>
      <c r="K1471" s="16" t="str">
        <f>IF(Tabela813[[#This Row],[C]]&lt;&gt;"",IF(Tabela813[[#This Row],[RED]]&lt;&gt;"",(Tabela813[[#This Row],[RED]] &amp; "."),"") &amp; CONCATENATE(Tabela813[[#This Row],[C]],".",Tabela813[[#This Row],[O]],".",Tabela813[[#This Row],[E]],".",Tabela813[[#This Row],[D1]],".",Tabela813[[#This Row],[D2]],".",Tabela813[[#This Row],[D3]],".",Tabela813[[#This Row],[T]],".",Tabela813[[#This Row],[D4]]),"")</f>
        <v>1.9.9.9.06.0.2.00</v>
      </c>
      <c r="L1471" s="21" t="s">
        <v>4528</v>
      </c>
      <c r="M1471" s="16" t="str">
        <f t="shared" si="22"/>
        <v>A</v>
      </c>
      <c r="N1471" s="16">
        <f>IF(VALUE(Tabela813[[#This Row],[RED]]) &gt; 0,1,0) + IF(VALUE(J1471)&gt;0,8,IF(VALUE(I1471)&gt;0,7,IF(VALUE(H1471)&gt;0,6,IF(VALUE(G1471)&gt;0,5,IF(VALUE(F1471)&gt;0,4,IF(VALUE(E1471)&gt;0,3,IF(VALUE(D1471)&gt;0,2,1)))))))</f>
        <v>7</v>
      </c>
      <c r="O1471" s="20" t="s">
        <v>50</v>
      </c>
      <c r="P1471" s="1" t="s">
        <v>581</v>
      </c>
      <c r="Q1471" s="1"/>
      <c r="R1471" s="16"/>
      <c r="T1471" s="7" t="str">
        <f>Tabela813[[#This Row],[NR]]&amp;" - "&amp;Tabela813[[#This Row],[Especificação]]</f>
        <v>1.9.9.9.06.0.2.00 - Contrapartida de Subvenções ou Subsídios - Multas e Juros de Mora</v>
      </c>
      <c r="U1471" s="7" t="str">
        <f>Tabela813[[#This Row],[NR]]&amp; " - "&amp;Tabela813[[#This Row],[Especificação]]</f>
        <v>1.9.9.9.06.0.2.00 - Contrapartida de Subvenções ou Subsídios - Multas e Juros de Mora</v>
      </c>
    </row>
    <row r="1472" spans="1:21" ht="30">
      <c r="A1472" s="23"/>
      <c r="B1472" s="29"/>
      <c r="C1472" s="20" t="s">
        <v>781</v>
      </c>
      <c r="D1472" s="20" t="s">
        <v>793</v>
      </c>
      <c r="E1472" s="20" t="s">
        <v>793</v>
      </c>
      <c r="F1472" s="20" t="s">
        <v>793</v>
      </c>
      <c r="G1472" s="20" t="s">
        <v>803</v>
      </c>
      <c r="H1472" s="20" t="s">
        <v>784</v>
      </c>
      <c r="I1472" s="20" t="s">
        <v>784</v>
      </c>
      <c r="J1472" s="20" t="s">
        <v>787</v>
      </c>
      <c r="K1472" s="16" t="str">
        <f>IF(Tabela813[[#This Row],[C]]&lt;&gt;"",IF(Tabela813[[#This Row],[RED]]&lt;&gt;"",(Tabela813[[#This Row],[RED]] &amp; "."),"") &amp; CONCATENATE(Tabela813[[#This Row],[C]],".",Tabela813[[#This Row],[O]],".",Tabela813[[#This Row],[E]],".",Tabela813[[#This Row],[D1]],".",Tabela813[[#This Row],[D2]],".",Tabela813[[#This Row],[D3]],".",Tabela813[[#This Row],[T]],".",Tabela813[[#This Row],[D4]]),"")</f>
        <v>1.9.9.9.12.0.0.00</v>
      </c>
      <c r="L1472" s="21" t="s">
        <v>2589</v>
      </c>
      <c r="M1472" s="16" t="str">
        <f t="shared" si="22"/>
        <v>S</v>
      </c>
      <c r="N1472" s="16">
        <f>IF(VALUE(Tabela813[[#This Row],[RED]]) &gt; 0,1,0) + IF(VALUE(J1472)&gt;0,8,IF(VALUE(I1472)&gt;0,7,IF(VALUE(H1472)&gt;0,6,IF(VALUE(G1472)&gt;0,5,IF(VALUE(F1472)&gt;0,4,IF(VALUE(E1472)&gt;0,3,IF(VALUE(D1472)&gt;0,2,1)))))))</f>
        <v>5</v>
      </c>
      <c r="O1472" s="20" t="s">
        <v>50</v>
      </c>
      <c r="P1472" s="1" t="s">
        <v>582</v>
      </c>
      <c r="Q1472" s="1"/>
      <c r="R1472" s="16"/>
      <c r="T1472" s="7" t="str">
        <f>Tabela813[[#This Row],[NR]]&amp;" - "&amp;Tabela813[[#This Row],[Especificação]]</f>
        <v>1.9.9.9.12.0.0.00 - Encargos Legais Pela Inscrição em Dívida Ativa e Receitas de Ônus de Sucumbência</v>
      </c>
      <c r="U1472" s="7" t="str">
        <f>Tabela813[[#This Row],[NR]]&amp; " - "&amp;Tabela813[[#This Row],[Especificação]]</f>
        <v>1.9.9.9.12.0.0.00 - Encargos Legais Pela Inscrição em Dívida Ativa e Receitas de Ônus de Sucumbência</v>
      </c>
    </row>
    <row r="1473" spans="1:21" ht="30">
      <c r="A1473" s="23"/>
      <c r="B1473" s="29"/>
      <c r="C1473" s="20" t="s">
        <v>781</v>
      </c>
      <c r="D1473" s="20" t="s">
        <v>793</v>
      </c>
      <c r="E1473" s="20" t="s">
        <v>793</v>
      </c>
      <c r="F1473" s="20" t="s">
        <v>793</v>
      </c>
      <c r="G1473" s="20" t="s">
        <v>803</v>
      </c>
      <c r="H1473" s="20" t="s">
        <v>781</v>
      </c>
      <c r="I1473" s="20" t="s">
        <v>784</v>
      </c>
      <c r="J1473" s="20" t="s">
        <v>787</v>
      </c>
      <c r="K1473" s="16" t="str">
        <f>IF(Tabela813[[#This Row],[C]]&lt;&gt;"",IF(Tabela813[[#This Row],[RED]]&lt;&gt;"",(Tabela813[[#This Row],[RED]] &amp; "."),"") &amp; CONCATENATE(Tabela813[[#This Row],[C]],".",Tabela813[[#This Row],[O]],".",Tabela813[[#This Row],[E]],".",Tabela813[[#This Row],[D1]],".",Tabela813[[#This Row],[D2]],".",Tabela813[[#This Row],[D3]],".",Tabela813[[#This Row],[T]],".",Tabela813[[#This Row],[D4]]),"")</f>
        <v>1.9.9.9.12.1.0.00</v>
      </c>
      <c r="L1473" s="21" t="s">
        <v>2590</v>
      </c>
      <c r="M1473" s="16" t="str">
        <f t="shared" si="22"/>
        <v>S</v>
      </c>
      <c r="N1473" s="16">
        <f>IF(VALUE(Tabela813[[#This Row],[RED]]) &gt; 0,1,0) + IF(VALUE(J1473)&gt;0,8,IF(VALUE(I1473)&gt;0,7,IF(VALUE(H1473)&gt;0,6,IF(VALUE(G1473)&gt;0,5,IF(VALUE(F1473)&gt;0,4,IF(VALUE(E1473)&gt;0,3,IF(VALUE(D1473)&gt;0,2,1)))))))</f>
        <v>6</v>
      </c>
      <c r="O1473" s="20" t="s">
        <v>50</v>
      </c>
      <c r="P1473" s="1" t="s">
        <v>583</v>
      </c>
      <c r="Q1473" s="1"/>
      <c r="R1473" s="16"/>
      <c r="T1473" s="7" t="str">
        <f>Tabela813[[#This Row],[NR]]&amp;" - "&amp;Tabela813[[#This Row],[Especificação]]</f>
        <v>1.9.9.9.12.1.0.00 - Encargos Legais Pela Inscrição em Dívida Ativa</v>
      </c>
      <c r="U1473" s="7" t="str">
        <f>Tabela813[[#This Row],[NR]]&amp; " - "&amp;Tabela813[[#This Row],[Especificação]]</f>
        <v>1.9.9.9.12.1.0.00 - Encargos Legais Pela Inscrição em Dívida Ativa</v>
      </c>
    </row>
    <row r="1474" spans="1:21" ht="30">
      <c r="A1474" s="23"/>
      <c r="B1474" s="29"/>
      <c r="C1474" s="20" t="s">
        <v>781</v>
      </c>
      <c r="D1474" s="20" t="s">
        <v>793</v>
      </c>
      <c r="E1474" s="20" t="s">
        <v>793</v>
      </c>
      <c r="F1474" s="20" t="s">
        <v>793</v>
      </c>
      <c r="G1474" s="20" t="s">
        <v>803</v>
      </c>
      <c r="H1474" s="20" t="s">
        <v>781</v>
      </c>
      <c r="I1474" s="20" t="s">
        <v>781</v>
      </c>
      <c r="J1474" s="20" t="s">
        <v>787</v>
      </c>
      <c r="K1474" s="16" t="str">
        <f>IF(Tabela813[[#This Row],[C]]&lt;&gt;"",IF(Tabela813[[#This Row],[RED]]&lt;&gt;"",(Tabela813[[#This Row],[RED]] &amp; "."),"") &amp; CONCATENATE(Tabela813[[#This Row],[C]],".",Tabela813[[#This Row],[O]],".",Tabela813[[#This Row],[E]],".",Tabela813[[#This Row],[D1]],".",Tabela813[[#This Row],[D2]],".",Tabela813[[#This Row],[D3]],".",Tabela813[[#This Row],[T]],".",Tabela813[[#This Row],[D4]]),"")</f>
        <v>1.9.9.9.12.1.1.00</v>
      </c>
      <c r="L1474" s="21" t="s">
        <v>4529</v>
      </c>
      <c r="M1474" s="16" t="str">
        <f t="shared" si="22"/>
        <v>A</v>
      </c>
      <c r="N1474" s="16">
        <f>IF(VALUE(Tabela813[[#This Row],[RED]]) &gt; 0,1,0) + IF(VALUE(J1474)&gt;0,8,IF(VALUE(I1474)&gt;0,7,IF(VALUE(H1474)&gt;0,6,IF(VALUE(G1474)&gt;0,5,IF(VALUE(F1474)&gt;0,4,IF(VALUE(E1474)&gt;0,3,IF(VALUE(D1474)&gt;0,2,1)))))))</f>
        <v>7</v>
      </c>
      <c r="O1474" s="20" t="s">
        <v>50</v>
      </c>
      <c r="P1474" s="1" t="s">
        <v>583</v>
      </c>
      <c r="Q1474" s="1"/>
      <c r="R1474" s="16"/>
      <c r="T1474" s="7" t="str">
        <f>Tabela813[[#This Row],[NR]]&amp;" - "&amp;Tabela813[[#This Row],[Especificação]]</f>
        <v>1.9.9.9.12.1.1.00 - Encargos Legais Pela Inscrição em Dívida Ativa - Principal</v>
      </c>
      <c r="U1474" s="7" t="str">
        <f>Tabela813[[#This Row],[NR]]&amp; " - "&amp;Tabela813[[#This Row],[Especificação]]</f>
        <v>1.9.9.9.12.1.1.00 - Encargos Legais Pela Inscrição em Dívida Ativa - Principal</v>
      </c>
    </row>
    <row r="1475" spans="1:21" ht="30">
      <c r="A1475" s="23"/>
      <c r="B1475" s="29"/>
      <c r="C1475" s="20" t="s">
        <v>781</v>
      </c>
      <c r="D1475" s="20" t="s">
        <v>793</v>
      </c>
      <c r="E1475" s="20" t="s">
        <v>793</v>
      </c>
      <c r="F1475" s="20" t="s">
        <v>793</v>
      </c>
      <c r="G1475" s="20" t="s">
        <v>803</v>
      </c>
      <c r="H1475" s="20" t="s">
        <v>781</v>
      </c>
      <c r="I1475" s="20" t="s">
        <v>790</v>
      </c>
      <c r="J1475" s="20" t="s">
        <v>787</v>
      </c>
      <c r="K1475" s="16" t="str">
        <f>IF(Tabela813[[#This Row],[C]]&lt;&gt;"",IF(Tabela813[[#This Row],[RED]]&lt;&gt;"",(Tabela813[[#This Row],[RED]] &amp; "."),"") &amp; CONCATENATE(Tabela813[[#This Row],[C]],".",Tabela813[[#This Row],[O]],".",Tabela813[[#This Row],[E]],".",Tabela813[[#This Row],[D1]],".",Tabela813[[#This Row],[D2]],".",Tabela813[[#This Row],[D3]],".",Tabela813[[#This Row],[T]],".",Tabela813[[#This Row],[D4]]),"")</f>
        <v>1.9.9.9.12.1.2.00</v>
      </c>
      <c r="L1475" s="21" t="s">
        <v>4530</v>
      </c>
      <c r="M1475" s="16" t="str">
        <f t="shared" si="22"/>
        <v>A</v>
      </c>
      <c r="N1475" s="16">
        <f>IF(VALUE(Tabela813[[#This Row],[RED]]) &gt; 0,1,0) + IF(VALUE(J1475)&gt;0,8,IF(VALUE(I1475)&gt;0,7,IF(VALUE(H1475)&gt;0,6,IF(VALUE(G1475)&gt;0,5,IF(VALUE(F1475)&gt;0,4,IF(VALUE(E1475)&gt;0,3,IF(VALUE(D1475)&gt;0,2,1)))))))</f>
        <v>7</v>
      </c>
      <c r="O1475" s="20" t="s">
        <v>50</v>
      </c>
      <c r="P1475" s="1" t="s">
        <v>583</v>
      </c>
      <c r="Q1475" s="1"/>
      <c r="R1475" s="16"/>
      <c r="T1475" s="7" t="str">
        <f>Tabela813[[#This Row],[NR]]&amp;" - "&amp;Tabela813[[#This Row],[Especificação]]</f>
        <v>1.9.9.9.12.1.2.00 - Encargos Legais Pela Inscrição em Dívida Ativa - Multas e Juros de Mora</v>
      </c>
      <c r="U1475" s="7" t="str">
        <f>Tabela813[[#This Row],[NR]]&amp; " - "&amp;Tabela813[[#This Row],[Especificação]]</f>
        <v>1.9.9.9.12.1.2.00 - Encargos Legais Pela Inscrição em Dívida Ativa - Multas e Juros de Mora</v>
      </c>
    </row>
    <row r="1476" spans="1:21" ht="45">
      <c r="A1476" s="23"/>
      <c r="B1476" s="29"/>
      <c r="C1476" s="20" t="s">
        <v>781</v>
      </c>
      <c r="D1476" s="20" t="s">
        <v>793</v>
      </c>
      <c r="E1476" s="20" t="s">
        <v>793</v>
      </c>
      <c r="F1476" s="20" t="s">
        <v>793</v>
      </c>
      <c r="G1476" s="20" t="s">
        <v>803</v>
      </c>
      <c r="H1476" s="20" t="s">
        <v>790</v>
      </c>
      <c r="I1476" s="20" t="s">
        <v>784</v>
      </c>
      <c r="J1476" s="20" t="s">
        <v>787</v>
      </c>
      <c r="K1476" s="16" t="str">
        <f>IF(Tabela813[[#This Row],[C]]&lt;&gt;"",IF(Tabela813[[#This Row],[RED]]&lt;&gt;"",(Tabela813[[#This Row],[RED]] &amp; "."),"") &amp; CONCATENATE(Tabela813[[#This Row],[C]],".",Tabela813[[#This Row],[O]],".",Tabela813[[#This Row],[E]],".",Tabela813[[#This Row],[D1]],".",Tabela813[[#This Row],[D2]],".",Tabela813[[#This Row],[D3]],".",Tabela813[[#This Row],[T]],".",Tabela813[[#This Row],[D4]]),"")</f>
        <v>1.9.9.9.12.2.0.00</v>
      </c>
      <c r="L1476" s="21" t="s">
        <v>584</v>
      </c>
      <c r="M1476" s="16" t="str">
        <f t="shared" si="22"/>
        <v>S</v>
      </c>
      <c r="N1476" s="16">
        <f>IF(VALUE(Tabela813[[#This Row],[RED]]) &gt; 0,1,0) + IF(VALUE(J1476)&gt;0,8,IF(VALUE(I1476)&gt;0,7,IF(VALUE(H1476)&gt;0,6,IF(VALUE(G1476)&gt;0,5,IF(VALUE(F1476)&gt;0,4,IF(VALUE(E1476)&gt;0,3,IF(VALUE(D1476)&gt;0,2,1)))))))</f>
        <v>6</v>
      </c>
      <c r="O1476" s="20" t="s">
        <v>50</v>
      </c>
      <c r="P1476" s="1" t="s">
        <v>585</v>
      </c>
      <c r="Q1476" s="1"/>
      <c r="R1476" s="16"/>
      <c r="T1476" s="7" t="str">
        <f>Tabela813[[#This Row],[NR]]&amp;" - "&amp;Tabela813[[#This Row],[Especificação]]</f>
        <v>1.9.9.9.12.2.0.00 - Ônus de Sucumbência</v>
      </c>
      <c r="U1476" s="7" t="str">
        <f>Tabela813[[#This Row],[NR]]&amp; " - "&amp;Tabela813[[#This Row],[Especificação]]</f>
        <v>1.9.9.9.12.2.0.00 - Ônus de Sucumbência</v>
      </c>
    </row>
    <row r="1477" spans="1:21" ht="45">
      <c r="A1477" s="23"/>
      <c r="B1477" s="29"/>
      <c r="C1477" s="20" t="s">
        <v>781</v>
      </c>
      <c r="D1477" s="20" t="s">
        <v>793</v>
      </c>
      <c r="E1477" s="20" t="s">
        <v>793</v>
      </c>
      <c r="F1477" s="20" t="s">
        <v>793</v>
      </c>
      <c r="G1477" s="20" t="s">
        <v>803</v>
      </c>
      <c r="H1477" s="20" t="s">
        <v>790</v>
      </c>
      <c r="I1477" s="20" t="s">
        <v>781</v>
      </c>
      <c r="J1477" s="20" t="s">
        <v>787</v>
      </c>
      <c r="K1477" s="16" t="str">
        <f>IF(Tabela813[[#This Row],[C]]&lt;&gt;"",IF(Tabela813[[#This Row],[RED]]&lt;&gt;"",(Tabela813[[#This Row],[RED]] &amp; "."),"") &amp; CONCATENATE(Tabela813[[#This Row],[C]],".",Tabela813[[#This Row],[O]],".",Tabela813[[#This Row],[E]],".",Tabela813[[#This Row],[D1]],".",Tabela813[[#This Row],[D2]],".",Tabela813[[#This Row],[D3]],".",Tabela813[[#This Row],[T]],".",Tabela813[[#This Row],[D4]]),"")</f>
        <v>1.9.9.9.12.2.1.00</v>
      </c>
      <c r="L1477" s="21" t="s">
        <v>4531</v>
      </c>
      <c r="M1477" s="16" t="str">
        <f t="shared" si="22"/>
        <v>A</v>
      </c>
      <c r="N1477" s="16">
        <f>IF(VALUE(Tabela813[[#This Row],[RED]]) &gt; 0,1,0) + IF(VALUE(J1477)&gt;0,8,IF(VALUE(I1477)&gt;0,7,IF(VALUE(H1477)&gt;0,6,IF(VALUE(G1477)&gt;0,5,IF(VALUE(F1477)&gt;0,4,IF(VALUE(E1477)&gt;0,3,IF(VALUE(D1477)&gt;0,2,1)))))))</f>
        <v>7</v>
      </c>
      <c r="O1477" s="20" t="s">
        <v>50</v>
      </c>
      <c r="P1477" s="1" t="s">
        <v>585</v>
      </c>
      <c r="Q1477" s="1"/>
      <c r="R1477" s="16"/>
      <c r="T1477" s="7" t="str">
        <f>Tabela813[[#This Row],[NR]]&amp;" - "&amp;Tabela813[[#This Row],[Especificação]]</f>
        <v>1.9.9.9.12.2.1.00 - Ônus de Sucumbência - Principal</v>
      </c>
      <c r="U1477" s="7" t="str">
        <f>Tabela813[[#This Row],[NR]]&amp; " - "&amp;Tabela813[[#This Row],[Especificação]]</f>
        <v>1.9.9.9.12.2.1.00 - Ônus de Sucumbência - Principal</v>
      </c>
    </row>
    <row r="1478" spans="1:21" ht="45">
      <c r="A1478" s="23"/>
      <c r="B1478" s="29"/>
      <c r="C1478" s="20" t="s">
        <v>781</v>
      </c>
      <c r="D1478" s="20" t="s">
        <v>793</v>
      </c>
      <c r="E1478" s="20" t="s">
        <v>793</v>
      </c>
      <c r="F1478" s="20" t="s">
        <v>793</v>
      </c>
      <c r="G1478" s="20" t="s">
        <v>803</v>
      </c>
      <c r="H1478" s="20" t="s">
        <v>790</v>
      </c>
      <c r="I1478" s="20" t="s">
        <v>790</v>
      </c>
      <c r="J1478" s="20" t="s">
        <v>787</v>
      </c>
      <c r="K1478" s="16" t="str">
        <f>IF(Tabela813[[#This Row],[C]]&lt;&gt;"",IF(Tabela813[[#This Row],[RED]]&lt;&gt;"",(Tabela813[[#This Row],[RED]] &amp; "."),"") &amp; CONCATENATE(Tabela813[[#This Row],[C]],".",Tabela813[[#This Row],[O]],".",Tabela813[[#This Row],[E]],".",Tabela813[[#This Row],[D1]],".",Tabela813[[#This Row],[D2]],".",Tabela813[[#This Row],[D3]],".",Tabela813[[#This Row],[T]],".",Tabela813[[#This Row],[D4]]),"")</f>
        <v>1.9.9.9.12.2.2.00</v>
      </c>
      <c r="L1478" s="21" t="s">
        <v>4532</v>
      </c>
      <c r="M1478" s="16" t="str">
        <f t="shared" si="22"/>
        <v>A</v>
      </c>
      <c r="N1478" s="16">
        <f>IF(VALUE(Tabela813[[#This Row],[RED]]) &gt; 0,1,0) + IF(VALUE(J1478)&gt;0,8,IF(VALUE(I1478)&gt;0,7,IF(VALUE(H1478)&gt;0,6,IF(VALUE(G1478)&gt;0,5,IF(VALUE(F1478)&gt;0,4,IF(VALUE(E1478)&gt;0,3,IF(VALUE(D1478)&gt;0,2,1)))))))</f>
        <v>7</v>
      </c>
      <c r="O1478" s="20" t="s">
        <v>50</v>
      </c>
      <c r="P1478" s="1" t="s">
        <v>585</v>
      </c>
      <c r="Q1478" s="1"/>
      <c r="R1478" s="16"/>
      <c r="T1478" s="7" t="str">
        <f>Tabela813[[#This Row],[NR]]&amp;" - "&amp;Tabela813[[#This Row],[Especificação]]</f>
        <v>1.9.9.9.12.2.2.00 - Ônus de Sucumbência - Multas e Juros e Mora</v>
      </c>
      <c r="U1478" s="7" t="str">
        <f>Tabela813[[#This Row],[NR]]&amp; " - "&amp;Tabela813[[#This Row],[Especificação]]</f>
        <v>1.9.9.9.12.2.2.00 - Ônus de Sucumbência - Multas e Juros e Mora</v>
      </c>
    </row>
    <row r="1479" spans="1:21">
      <c r="A1479" s="23"/>
      <c r="B1479" s="29"/>
      <c r="C1479" s="20" t="s">
        <v>781</v>
      </c>
      <c r="D1479" s="20" t="s">
        <v>793</v>
      </c>
      <c r="E1479" s="20" t="s">
        <v>793</v>
      </c>
      <c r="F1479" s="20" t="s">
        <v>793</v>
      </c>
      <c r="G1479" s="20" t="s">
        <v>1710</v>
      </c>
      <c r="H1479" s="20" t="s">
        <v>784</v>
      </c>
      <c r="I1479" s="20" t="s">
        <v>784</v>
      </c>
      <c r="J1479" s="20" t="s">
        <v>787</v>
      </c>
      <c r="K1479" s="16" t="str">
        <f>IF(Tabela813[[#This Row],[C]]&lt;&gt;"",IF(Tabela813[[#This Row],[RED]]&lt;&gt;"",(Tabela813[[#This Row],[RED]] &amp; "."),"") &amp; CONCATENATE(Tabela813[[#This Row],[C]],".",Tabela813[[#This Row],[O]],".",Tabela813[[#This Row],[E]],".",Tabela813[[#This Row],[D1]],".",Tabela813[[#This Row],[D2]],".",Tabela813[[#This Row],[D3]],".",Tabela813[[#This Row],[T]],".",Tabela813[[#This Row],[D4]]),"")</f>
        <v>1.9.9.9.16.0.0.00</v>
      </c>
      <c r="L1479" s="21" t="s">
        <v>586</v>
      </c>
      <c r="M1479" s="16" t="str">
        <f t="shared" si="22"/>
        <v>S</v>
      </c>
      <c r="N1479" s="16">
        <f>IF(VALUE(Tabela813[[#This Row],[RED]]) &gt; 0,1,0) + IF(VALUE(J1479)&gt;0,8,IF(VALUE(I1479)&gt;0,7,IF(VALUE(H1479)&gt;0,6,IF(VALUE(G1479)&gt;0,5,IF(VALUE(F1479)&gt;0,4,IF(VALUE(E1479)&gt;0,3,IF(VALUE(D1479)&gt;0,2,1)))))))</f>
        <v>5</v>
      </c>
      <c r="O1479" s="20" t="s">
        <v>50</v>
      </c>
      <c r="P1479" s="1" t="s">
        <v>587</v>
      </c>
      <c r="Q1479" s="1"/>
      <c r="R1479" s="16"/>
      <c r="T1479" s="7" t="str">
        <f>Tabela813[[#This Row],[NR]]&amp;" - "&amp;Tabela813[[#This Row],[Especificação]]</f>
        <v>1.9.9.9.16.0.0.00 - Títulos Executivos Extrajudiciais</v>
      </c>
      <c r="U1479" s="7" t="str">
        <f>Tabela813[[#This Row],[NR]]&amp; " - "&amp;Tabela813[[#This Row],[Especificação]]</f>
        <v>1.9.9.9.16.0.0.00 - Títulos Executivos Extrajudiciais</v>
      </c>
    </row>
    <row r="1480" spans="1:21">
      <c r="A1480" s="23"/>
      <c r="B1480" s="29"/>
      <c r="C1480" s="20" t="s">
        <v>781</v>
      </c>
      <c r="D1480" s="20" t="s">
        <v>793</v>
      </c>
      <c r="E1480" s="20" t="s">
        <v>793</v>
      </c>
      <c r="F1480" s="20" t="s">
        <v>793</v>
      </c>
      <c r="G1480" s="20" t="s">
        <v>1710</v>
      </c>
      <c r="H1480" s="20" t="s">
        <v>781</v>
      </c>
      <c r="I1480" s="20" t="s">
        <v>784</v>
      </c>
      <c r="J1480" s="20" t="s">
        <v>787</v>
      </c>
      <c r="K1480" s="16" t="str">
        <f>IF(Tabela813[[#This Row],[C]]&lt;&gt;"",IF(Tabela813[[#This Row],[RED]]&lt;&gt;"",(Tabela813[[#This Row],[RED]] &amp; "."),"") &amp; CONCATENATE(Tabela813[[#This Row],[C]],".",Tabela813[[#This Row],[O]],".",Tabela813[[#This Row],[E]],".",Tabela813[[#This Row],[D1]],".",Tabela813[[#This Row],[D2]],".",Tabela813[[#This Row],[D3]],".",Tabela813[[#This Row],[T]],".",Tabela813[[#This Row],[D4]]),"")</f>
        <v>1.9.9.9.16.1.0.00</v>
      </c>
      <c r="L1480" s="21" t="s">
        <v>588</v>
      </c>
      <c r="M1480" s="16" t="str">
        <f t="shared" si="22"/>
        <v>S</v>
      </c>
      <c r="N1480" s="16">
        <f>IF(VALUE(Tabela813[[#This Row],[RED]]) &gt; 0,1,0) + IF(VALUE(J1480)&gt;0,8,IF(VALUE(I1480)&gt;0,7,IF(VALUE(H1480)&gt;0,6,IF(VALUE(G1480)&gt;0,5,IF(VALUE(F1480)&gt;0,4,IF(VALUE(E1480)&gt;0,3,IF(VALUE(D1480)&gt;0,2,1)))))))</f>
        <v>6</v>
      </c>
      <c r="O1480" s="20" t="s">
        <v>50</v>
      </c>
      <c r="P1480" s="1" t="s">
        <v>1218</v>
      </c>
      <c r="Q1480" s="1"/>
      <c r="R1480" s="16"/>
      <c r="T1480" s="7" t="str">
        <f>Tabela813[[#This Row],[NR]]&amp;" - "&amp;Tabela813[[#This Row],[Especificação]]</f>
        <v>1.9.9.9.16.1.0.00 - Termo de Ajustamento de Conduta - TAC</v>
      </c>
      <c r="U1480" s="7" t="str">
        <f>Tabela813[[#This Row],[NR]]&amp; " - "&amp;Tabela813[[#This Row],[Especificação]]</f>
        <v>1.9.9.9.16.1.0.00 - Termo de Ajustamento de Conduta - TAC</v>
      </c>
    </row>
    <row r="1481" spans="1:21">
      <c r="A1481" s="23"/>
      <c r="B1481" s="29"/>
      <c r="C1481" s="20" t="s">
        <v>781</v>
      </c>
      <c r="D1481" s="20" t="s">
        <v>793</v>
      </c>
      <c r="E1481" s="20" t="s">
        <v>793</v>
      </c>
      <c r="F1481" s="20" t="s">
        <v>793</v>
      </c>
      <c r="G1481" s="20" t="s">
        <v>1710</v>
      </c>
      <c r="H1481" s="20" t="s">
        <v>781</v>
      </c>
      <c r="I1481" s="20" t="s">
        <v>781</v>
      </c>
      <c r="J1481" s="20" t="s">
        <v>787</v>
      </c>
      <c r="K1481" s="16" t="str">
        <f>IF(Tabela813[[#This Row],[C]]&lt;&gt;"",IF(Tabela813[[#This Row],[RED]]&lt;&gt;"",(Tabela813[[#This Row],[RED]] &amp; "."),"") &amp; CONCATENATE(Tabela813[[#This Row],[C]],".",Tabela813[[#This Row],[O]],".",Tabela813[[#This Row],[E]],".",Tabela813[[#This Row],[D1]],".",Tabela813[[#This Row],[D2]],".",Tabela813[[#This Row],[D3]],".",Tabela813[[#This Row],[T]],".",Tabela813[[#This Row],[D4]]),"")</f>
        <v>1.9.9.9.16.1.1.00</v>
      </c>
      <c r="L1481" s="21" t="s">
        <v>4533</v>
      </c>
      <c r="M1481" s="16" t="str">
        <f t="shared" si="22"/>
        <v>A</v>
      </c>
      <c r="N1481" s="16">
        <f>IF(VALUE(Tabela813[[#This Row],[RED]]) &gt; 0,1,0) + IF(VALUE(J1481)&gt;0,8,IF(VALUE(I1481)&gt;0,7,IF(VALUE(H1481)&gt;0,6,IF(VALUE(G1481)&gt;0,5,IF(VALUE(F1481)&gt;0,4,IF(VALUE(E1481)&gt;0,3,IF(VALUE(D1481)&gt;0,2,1)))))))</f>
        <v>7</v>
      </c>
      <c r="O1481" s="20" t="s">
        <v>50</v>
      </c>
      <c r="P1481" s="1" t="s">
        <v>1218</v>
      </c>
      <c r="Q1481" s="1"/>
      <c r="R1481" s="16"/>
      <c r="T1481" s="7" t="str">
        <f>Tabela813[[#This Row],[NR]]&amp;" - "&amp;Tabela813[[#This Row],[Especificação]]</f>
        <v>1.9.9.9.16.1.1.00 - Termo de Ajustamento de Conduta - TAC - Principal</v>
      </c>
      <c r="U1481" s="7" t="str">
        <f>Tabela813[[#This Row],[NR]]&amp; " - "&amp;Tabela813[[#This Row],[Especificação]]</f>
        <v>1.9.9.9.16.1.1.00 - Termo de Ajustamento de Conduta - TAC - Principal</v>
      </c>
    </row>
    <row r="1482" spans="1:21">
      <c r="A1482" s="23"/>
      <c r="B1482" s="29"/>
      <c r="C1482" s="20" t="s">
        <v>781</v>
      </c>
      <c r="D1482" s="20" t="s">
        <v>793</v>
      </c>
      <c r="E1482" s="20" t="s">
        <v>793</v>
      </c>
      <c r="F1482" s="20" t="s">
        <v>793</v>
      </c>
      <c r="G1482" s="20" t="s">
        <v>1710</v>
      </c>
      <c r="H1482" s="20" t="s">
        <v>781</v>
      </c>
      <c r="I1482" s="20" t="s">
        <v>790</v>
      </c>
      <c r="J1482" s="20" t="s">
        <v>787</v>
      </c>
      <c r="K1482" s="16" t="str">
        <f>IF(Tabela813[[#This Row],[C]]&lt;&gt;"",IF(Tabela813[[#This Row],[RED]]&lt;&gt;"",(Tabela813[[#This Row],[RED]] &amp; "."),"") &amp; CONCATENATE(Tabela813[[#This Row],[C]],".",Tabela813[[#This Row],[O]],".",Tabela813[[#This Row],[E]],".",Tabela813[[#This Row],[D1]],".",Tabela813[[#This Row],[D2]],".",Tabela813[[#This Row],[D3]],".",Tabela813[[#This Row],[T]],".",Tabela813[[#This Row],[D4]]),"")</f>
        <v>1.9.9.9.16.1.2.00</v>
      </c>
      <c r="L1482" s="21" t="s">
        <v>4534</v>
      </c>
      <c r="M1482" s="16" t="str">
        <f>IF(N1482 &lt; N1483,"S","A")</f>
        <v>A</v>
      </c>
      <c r="N1482" s="16">
        <f>IF(VALUE(Tabela813[[#This Row],[RED]]) &gt; 0,1,0) + IF(VALUE(J1482)&gt;0,8,IF(VALUE(I1482)&gt;0,7,IF(VALUE(H1482)&gt;0,6,IF(VALUE(G1482)&gt;0,5,IF(VALUE(F1482)&gt;0,4,IF(VALUE(E1482)&gt;0,3,IF(VALUE(D1482)&gt;0,2,1)))))))</f>
        <v>7</v>
      </c>
      <c r="O1482" s="20" t="s">
        <v>50</v>
      </c>
      <c r="P1482" s="1" t="s">
        <v>1218</v>
      </c>
      <c r="Q1482" s="1"/>
      <c r="R1482" s="16"/>
      <c r="T1482" s="7" t="str">
        <f>Tabela813[[#This Row],[NR]]&amp;" - "&amp;Tabela813[[#This Row],[Especificação]]</f>
        <v>1.9.9.9.16.1.2.00 - Termo de Ajustamento de Conduta - TAC - Multas e Juros de Mora</v>
      </c>
      <c r="U1482" s="7" t="str">
        <f>Tabela813[[#This Row],[NR]]&amp; " - "&amp;Tabela813[[#This Row],[Especificação]]</f>
        <v>1.9.9.9.16.1.2.00 - Termo de Ajustamento de Conduta - TAC - Multas e Juros de Mora</v>
      </c>
    </row>
    <row r="1483" spans="1:21">
      <c r="A1483" s="23"/>
      <c r="B1483" s="29"/>
      <c r="C1483" s="20" t="s">
        <v>781</v>
      </c>
      <c r="D1483" s="20" t="s">
        <v>793</v>
      </c>
      <c r="E1483" s="20" t="s">
        <v>793</v>
      </c>
      <c r="F1483" s="20" t="s">
        <v>793</v>
      </c>
      <c r="G1483" s="20" t="s">
        <v>797</v>
      </c>
      <c r="H1483" s="20" t="s">
        <v>784</v>
      </c>
      <c r="I1483" s="20" t="s">
        <v>784</v>
      </c>
      <c r="J1483" s="20" t="s">
        <v>787</v>
      </c>
      <c r="K1483" s="16" t="str">
        <f>IF(Tabela813[[#This Row],[C]]&lt;&gt;"",IF(Tabela813[[#This Row],[RED]]&lt;&gt;"",(Tabela813[[#This Row],[RED]] &amp; "."),"") &amp; CONCATENATE(Tabela813[[#This Row],[C]],".",Tabela813[[#This Row],[O]],".",Tabela813[[#This Row],[E]],".",Tabela813[[#This Row],[D1]],".",Tabela813[[#This Row],[D2]],".",Tabela813[[#This Row],[D3]],".",Tabela813[[#This Row],[T]],".",Tabela813[[#This Row],[D4]]),"")</f>
        <v>1.9.9.9.99.0.0.00</v>
      </c>
      <c r="L1483" s="21" t="s">
        <v>589</v>
      </c>
      <c r="M1483" s="16" t="str">
        <f t="shared" si="22"/>
        <v>S</v>
      </c>
      <c r="N1483" s="16">
        <f>IF(VALUE(Tabela813[[#This Row],[RED]]) &gt; 0,1,0) + IF(VALUE(J1483)&gt;0,8,IF(VALUE(I1483)&gt;0,7,IF(VALUE(H1483)&gt;0,6,IF(VALUE(G1483)&gt;0,5,IF(VALUE(F1483)&gt;0,4,IF(VALUE(E1483)&gt;0,3,IF(VALUE(D1483)&gt;0,2,1)))))))</f>
        <v>5</v>
      </c>
      <c r="O1483" s="20" t="s">
        <v>50</v>
      </c>
      <c r="P1483" s="1" t="s">
        <v>590</v>
      </c>
      <c r="Q1483" s="1"/>
      <c r="R1483" s="16"/>
      <c r="T1483" s="7" t="str">
        <f>Tabela813[[#This Row],[NR]]&amp;" - "&amp;Tabela813[[#This Row],[Especificação]]</f>
        <v>1.9.9.9.99.0.0.00 - Outras Receitas</v>
      </c>
      <c r="U1483" s="7" t="str">
        <f>Tabela813[[#This Row],[NR]]&amp; " - "&amp;Tabela813[[#This Row],[Especificação]]</f>
        <v>1.9.9.9.99.0.0.00 - Outras Receitas</v>
      </c>
    </row>
    <row r="1484" spans="1:21" ht="30">
      <c r="A1484" s="23"/>
      <c r="B1484" s="29"/>
      <c r="C1484" s="20" t="s">
        <v>781</v>
      </c>
      <c r="D1484" s="20" t="s">
        <v>793</v>
      </c>
      <c r="E1484" s="20" t="s">
        <v>793</v>
      </c>
      <c r="F1484" s="20" t="s">
        <v>793</v>
      </c>
      <c r="G1484" s="20" t="s">
        <v>797</v>
      </c>
      <c r="H1484" s="20" t="s">
        <v>781</v>
      </c>
      <c r="I1484" s="20" t="s">
        <v>784</v>
      </c>
      <c r="J1484" s="20" t="s">
        <v>787</v>
      </c>
      <c r="K1484" s="16" t="str">
        <f>IF(Tabela813[[#This Row],[C]]&lt;&gt;"",IF(Tabela813[[#This Row],[RED]]&lt;&gt;"",(Tabela813[[#This Row],[RED]] &amp; "."),"") &amp; CONCATENATE(Tabela813[[#This Row],[C]],".",Tabela813[[#This Row],[O]],".",Tabela813[[#This Row],[E]],".",Tabela813[[#This Row],[D1]],".",Tabela813[[#This Row],[D2]],".",Tabela813[[#This Row],[D3]],".",Tabela813[[#This Row],[T]],".",Tabela813[[#This Row],[D4]]),"")</f>
        <v>1.9.9.9.99.1.0.00</v>
      </c>
      <c r="L1484" s="21" t="s">
        <v>2591</v>
      </c>
      <c r="M1484" s="16" t="str">
        <f t="shared" si="22"/>
        <v>S</v>
      </c>
      <c r="N1484" s="16">
        <f>IF(VALUE(Tabela813[[#This Row],[RED]]) &gt; 0,1,0) + IF(VALUE(J1484)&gt;0,8,IF(VALUE(I1484)&gt;0,7,IF(VALUE(H1484)&gt;0,6,IF(VALUE(G1484)&gt;0,5,IF(VALUE(F1484)&gt;0,4,IF(VALUE(E1484)&gt;0,3,IF(VALUE(D1484)&gt;0,2,1)))))))</f>
        <v>6</v>
      </c>
      <c r="O1484" s="20" t="s">
        <v>50</v>
      </c>
      <c r="P1484" s="1" t="s">
        <v>3288</v>
      </c>
      <c r="Q1484" s="1"/>
      <c r="R1484" s="16" t="s">
        <v>4411</v>
      </c>
      <c r="T1484" s="7" t="str">
        <f>Tabela813[[#This Row],[NR]]&amp;" - "&amp;Tabela813[[#This Row],[Especificação]]</f>
        <v>1.9.9.9.99.1.0.00 - Outras Receitas Administradas Pela RFB</v>
      </c>
      <c r="U1484" s="7" t="str">
        <f>Tabela813[[#This Row],[NR]]&amp; " - "&amp;Tabela813[[#This Row],[Especificação]]</f>
        <v>1.9.9.9.99.1.0.00 - Outras Receitas Administradas Pela RFB</v>
      </c>
    </row>
    <row r="1485" spans="1:21" ht="30">
      <c r="A1485" s="23"/>
      <c r="B1485" s="29"/>
      <c r="C1485" s="20" t="s">
        <v>781</v>
      </c>
      <c r="D1485" s="20" t="s">
        <v>793</v>
      </c>
      <c r="E1485" s="20" t="s">
        <v>793</v>
      </c>
      <c r="F1485" s="20" t="s">
        <v>793</v>
      </c>
      <c r="G1485" s="20" t="s">
        <v>797</v>
      </c>
      <c r="H1485" s="20" t="s">
        <v>781</v>
      </c>
      <c r="I1485" s="20" t="s">
        <v>781</v>
      </c>
      <c r="J1485" s="20" t="s">
        <v>787</v>
      </c>
      <c r="K1485" s="16" t="str">
        <f>IF(Tabela813[[#This Row],[C]]&lt;&gt;"",IF(Tabela813[[#This Row],[RED]]&lt;&gt;"",(Tabela813[[#This Row],[RED]] &amp; "."),"") &amp; CONCATENATE(Tabela813[[#This Row],[C]],".",Tabela813[[#This Row],[O]],".",Tabela813[[#This Row],[E]],".",Tabela813[[#This Row],[D1]],".",Tabela813[[#This Row],[D2]],".",Tabela813[[#This Row],[D3]],".",Tabela813[[#This Row],[T]],".",Tabela813[[#This Row],[D4]]),"")</f>
        <v>1.9.9.9.99.1.1.00</v>
      </c>
      <c r="L1485" s="21" t="s">
        <v>4535</v>
      </c>
      <c r="M1485" s="16" t="str">
        <f t="shared" si="22"/>
        <v>A</v>
      </c>
      <c r="N1485" s="16">
        <f>IF(VALUE(Tabela813[[#This Row],[RED]]) &gt; 0,1,0) + IF(VALUE(J1485)&gt;0,8,IF(VALUE(I1485)&gt;0,7,IF(VALUE(H1485)&gt;0,6,IF(VALUE(G1485)&gt;0,5,IF(VALUE(F1485)&gt;0,4,IF(VALUE(E1485)&gt;0,3,IF(VALUE(D1485)&gt;0,2,1)))))))</f>
        <v>7</v>
      </c>
      <c r="O1485" s="20" t="s">
        <v>50</v>
      </c>
      <c r="P1485" s="1" t="s">
        <v>3288</v>
      </c>
      <c r="Q1485" s="1"/>
      <c r="R1485" s="16" t="s">
        <v>4411</v>
      </c>
      <c r="T1485" s="7" t="str">
        <f>Tabela813[[#This Row],[NR]]&amp;" - "&amp;Tabela813[[#This Row],[Especificação]]</f>
        <v>1.9.9.9.99.1.1.00 - Outras Receitas Administradas Pela RFB - Principal</v>
      </c>
      <c r="U1485" s="7" t="str">
        <f>Tabela813[[#This Row],[NR]]&amp; " - "&amp;Tabela813[[#This Row],[Especificação]]</f>
        <v>1.9.9.9.99.1.1.00 - Outras Receitas Administradas Pela RFB - Principal</v>
      </c>
    </row>
    <row r="1486" spans="1:21" ht="30">
      <c r="A1486" s="125"/>
      <c r="B1486" s="29"/>
      <c r="C1486" s="20" t="s">
        <v>781</v>
      </c>
      <c r="D1486" s="20" t="s">
        <v>793</v>
      </c>
      <c r="E1486" s="20" t="s">
        <v>793</v>
      </c>
      <c r="F1486" s="20" t="s">
        <v>793</v>
      </c>
      <c r="G1486" s="20" t="s">
        <v>797</v>
      </c>
      <c r="H1486" s="20" t="s">
        <v>781</v>
      </c>
      <c r="I1486" s="20" t="s">
        <v>790</v>
      </c>
      <c r="J1486" s="20" t="s">
        <v>787</v>
      </c>
      <c r="K1486" s="16" t="str">
        <f>IF(Tabela813[[#This Row],[C]]&lt;&gt;"",IF(Tabela813[[#This Row],[RED]]&lt;&gt;"",(Tabela813[[#This Row],[RED]] &amp; "."),"") &amp; CONCATENATE(Tabela813[[#This Row],[C]],".",Tabela813[[#This Row],[O]],".",Tabela813[[#This Row],[E]],".",Tabela813[[#This Row],[D1]],".",Tabela813[[#This Row],[D2]],".",Tabela813[[#This Row],[D3]],".",Tabela813[[#This Row],[T]],".",Tabela813[[#This Row],[D4]]),"")</f>
        <v>1.9.9.9.99.1.2.00</v>
      </c>
      <c r="L1486" s="21" t="s">
        <v>4536</v>
      </c>
      <c r="M1486" s="16" t="str">
        <f t="shared" si="22"/>
        <v>A</v>
      </c>
      <c r="N1486" s="16">
        <f>IF(VALUE(Tabela813[[#This Row],[RED]]) &gt; 0,1,0) + IF(VALUE(J1486)&gt;0,8,IF(VALUE(I1486)&gt;0,7,IF(VALUE(H1486)&gt;0,6,IF(VALUE(G1486)&gt;0,5,IF(VALUE(F1486)&gt;0,4,IF(VALUE(E1486)&gt;0,3,IF(VALUE(D1486)&gt;0,2,1)))))))</f>
        <v>7</v>
      </c>
      <c r="O1486" s="20" t="s">
        <v>50</v>
      </c>
      <c r="P1486" s="1" t="s">
        <v>3288</v>
      </c>
      <c r="Q1486" s="1"/>
      <c r="R1486" s="16" t="s">
        <v>4411</v>
      </c>
      <c r="T1486" s="7" t="str">
        <f>Tabela813[[#This Row],[NR]]&amp;" - "&amp;Tabela813[[#This Row],[Especificação]]</f>
        <v>1.9.9.9.99.1.2.00 - Outras Receitas Administradas Pela RFB - Multas e Juros de Mora</v>
      </c>
      <c r="U1486" s="7" t="str">
        <f>Tabela813[[#This Row],[NR]]&amp; " - "&amp;Tabela813[[#This Row],[Especificação]]</f>
        <v>1.9.9.9.99.1.2.00 - Outras Receitas Administradas Pela RFB - Multas e Juros de Mora</v>
      </c>
    </row>
    <row r="1487" spans="1:21" ht="30">
      <c r="A1487" s="125"/>
      <c r="B1487" s="29"/>
      <c r="C1487" s="20" t="s">
        <v>781</v>
      </c>
      <c r="D1487" s="20" t="s">
        <v>793</v>
      </c>
      <c r="E1487" s="20" t="s">
        <v>793</v>
      </c>
      <c r="F1487" s="20" t="s">
        <v>793</v>
      </c>
      <c r="G1487" s="20" t="s">
        <v>797</v>
      </c>
      <c r="H1487" s="20" t="s">
        <v>781</v>
      </c>
      <c r="I1487" s="20" t="s">
        <v>792</v>
      </c>
      <c r="J1487" s="20" t="s">
        <v>787</v>
      </c>
      <c r="K1487" s="16" t="str">
        <f>IF(Tabela813[[#This Row],[C]]&lt;&gt;"",IF(Tabela813[[#This Row],[RED]]&lt;&gt;"",(Tabela813[[#This Row],[RED]] &amp; "."),"") &amp; CONCATENATE(Tabela813[[#This Row],[C]],".",Tabela813[[#This Row],[O]],".",Tabela813[[#This Row],[E]],".",Tabela813[[#This Row],[D1]],".",Tabela813[[#This Row],[D2]],".",Tabela813[[#This Row],[D3]],".",Tabela813[[#This Row],[T]],".",Tabela813[[#This Row],[D4]]),"")</f>
        <v>1.9.9.9.99.1.5.00</v>
      </c>
      <c r="L1487" s="21" t="s">
        <v>4537</v>
      </c>
      <c r="M1487" s="16" t="str">
        <f t="shared" ref="M1487:M1550" si="23">IF(N1487 &lt; N1488,"S","A")</f>
        <v>A</v>
      </c>
      <c r="N1487" s="16">
        <f>IF(VALUE(Tabela813[[#This Row],[RED]]) &gt; 0,1,0) + IF(VALUE(J1487)&gt;0,8,IF(VALUE(I1487)&gt;0,7,IF(VALUE(H1487)&gt;0,6,IF(VALUE(G1487)&gt;0,5,IF(VALUE(F1487)&gt;0,4,IF(VALUE(E1487)&gt;0,3,IF(VALUE(D1487)&gt;0,2,1)))))))</f>
        <v>7</v>
      </c>
      <c r="O1487" s="20" t="s">
        <v>50</v>
      </c>
      <c r="P1487" s="1" t="s">
        <v>3288</v>
      </c>
      <c r="Q1487" s="1"/>
      <c r="R1487" s="16" t="s">
        <v>4411</v>
      </c>
      <c r="T1487" s="7" t="str">
        <f>Tabela813[[#This Row],[NR]]&amp;" - "&amp;Tabela813[[#This Row],[Especificação]]</f>
        <v>1.9.9.9.99.1.5.00 - Outras Receitas Administradas Pela RFB - Primárias - Multas</v>
      </c>
      <c r="U1487" s="7" t="str">
        <f>Tabela813[[#This Row],[NR]]&amp; " - "&amp;Tabela813[[#This Row],[Especificação]]</f>
        <v>1.9.9.9.99.1.5.00 - Outras Receitas Administradas Pela RFB - Primárias - Multas</v>
      </c>
    </row>
    <row r="1488" spans="1:21" ht="30">
      <c r="A1488" s="125"/>
      <c r="B1488" s="29"/>
      <c r="C1488" s="20" t="s">
        <v>781</v>
      </c>
      <c r="D1488" s="20" t="s">
        <v>793</v>
      </c>
      <c r="E1488" s="20" t="s">
        <v>793</v>
      </c>
      <c r="F1488" s="20" t="s">
        <v>793</v>
      </c>
      <c r="G1488" s="20" t="s">
        <v>797</v>
      </c>
      <c r="H1488" s="20" t="s">
        <v>781</v>
      </c>
      <c r="I1488" s="20" t="s">
        <v>786</v>
      </c>
      <c r="J1488" s="20" t="s">
        <v>787</v>
      </c>
      <c r="K1488" s="16" t="str">
        <f>IF(Tabela813[[#This Row],[C]]&lt;&gt;"",IF(Tabela813[[#This Row],[RED]]&lt;&gt;"",(Tabela813[[#This Row],[RED]] &amp; "."),"") &amp; CONCATENATE(Tabela813[[#This Row],[C]],".",Tabela813[[#This Row],[O]],".",Tabela813[[#This Row],[E]],".",Tabela813[[#This Row],[D1]],".",Tabela813[[#This Row],[D2]],".",Tabela813[[#This Row],[D3]],".",Tabela813[[#This Row],[T]],".",Tabela813[[#This Row],[D4]]),"")</f>
        <v>1.9.9.9.99.1.6.00</v>
      </c>
      <c r="L1488" s="21" t="s">
        <v>4538</v>
      </c>
      <c r="M1488" s="16" t="str">
        <f t="shared" si="23"/>
        <v>A</v>
      </c>
      <c r="N1488" s="16">
        <f>IF(VALUE(Tabela813[[#This Row],[RED]]) &gt; 0,1,0) + IF(VALUE(J1488)&gt;0,8,IF(VALUE(I1488)&gt;0,7,IF(VALUE(H1488)&gt;0,6,IF(VALUE(G1488)&gt;0,5,IF(VALUE(F1488)&gt;0,4,IF(VALUE(E1488)&gt;0,3,IF(VALUE(D1488)&gt;0,2,1)))))))</f>
        <v>7</v>
      </c>
      <c r="O1488" s="20" t="s">
        <v>50</v>
      </c>
      <c r="P1488" s="1" t="s">
        <v>3288</v>
      </c>
      <c r="Q1488" s="1"/>
      <c r="R1488" s="16" t="s">
        <v>4411</v>
      </c>
      <c r="T1488" s="7" t="str">
        <f>Tabela813[[#This Row],[NR]]&amp;" - "&amp;Tabela813[[#This Row],[Especificação]]</f>
        <v>1.9.9.9.99.1.6.00 - Outras Receitas Administradas Pela RFB - Juros de Mora</v>
      </c>
      <c r="U1488" s="7" t="str">
        <f>Tabela813[[#This Row],[NR]]&amp; " - "&amp;Tabela813[[#This Row],[Especificação]]</f>
        <v>1.9.9.9.99.1.6.00 - Outras Receitas Administradas Pela RFB - Juros de Mora</v>
      </c>
    </row>
    <row r="1489" spans="1:21">
      <c r="A1489" s="125"/>
      <c r="B1489" s="29"/>
      <c r="C1489" s="20" t="s">
        <v>781</v>
      </c>
      <c r="D1489" s="20" t="s">
        <v>793</v>
      </c>
      <c r="E1489" s="20" t="s">
        <v>793</v>
      </c>
      <c r="F1489" s="20" t="s">
        <v>793</v>
      </c>
      <c r="G1489" s="20" t="s">
        <v>797</v>
      </c>
      <c r="H1489" s="20" t="s">
        <v>790</v>
      </c>
      <c r="I1489" s="20" t="s">
        <v>784</v>
      </c>
      <c r="J1489" s="20" t="s">
        <v>787</v>
      </c>
      <c r="K1489" s="16" t="str">
        <f>IF(Tabela813[[#This Row],[C]]&lt;&gt;"",IF(Tabela813[[#This Row],[RED]]&lt;&gt;"",(Tabela813[[#This Row],[RED]] &amp; "."),"") &amp; CONCATENATE(Tabela813[[#This Row],[C]],".",Tabela813[[#This Row],[O]],".",Tabela813[[#This Row],[E]],".",Tabela813[[#This Row],[D1]],".",Tabela813[[#This Row],[D2]],".",Tabela813[[#This Row],[D3]],".",Tabela813[[#This Row],[T]],".",Tabela813[[#This Row],[D4]]),"")</f>
        <v>1.9.9.9.99.2.0.00</v>
      </c>
      <c r="L1489" s="21" t="s">
        <v>2592</v>
      </c>
      <c r="M1489" s="16" t="str">
        <f t="shared" si="23"/>
        <v>S</v>
      </c>
      <c r="N1489" s="16">
        <f>IF(VALUE(Tabela813[[#This Row],[RED]]) &gt; 0,1,0) + IF(VALUE(J1489)&gt;0,8,IF(VALUE(I1489)&gt;0,7,IF(VALUE(H1489)&gt;0,6,IF(VALUE(G1489)&gt;0,5,IF(VALUE(F1489)&gt;0,4,IF(VALUE(E1489)&gt;0,3,IF(VALUE(D1489)&gt;0,2,1)))))))</f>
        <v>6</v>
      </c>
      <c r="O1489" s="20" t="s">
        <v>50</v>
      </c>
      <c r="P1489" s="1" t="s">
        <v>2755</v>
      </c>
      <c r="Q1489" s="1"/>
      <c r="R1489" s="16"/>
      <c r="T1489" s="7" t="str">
        <f>Tabela813[[#This Row],[NR]]&amp;" - "&amp;Tabela813[[#This Row],[Especificação]]</f>
        <v>1.9.9.9.99.2.0.00 - Outras Receitas Não Arrecadadas e Não Projetadas Pela RFB - Primárias</v>
      </c>
      <c r="U1489" s="7" t="str">
        <f>Tabela813[[#This Row],[NR]]&amp; " - "&amp;Tabela813[[#This Row],[Especificação]]</f>
        <v>1.9.9.9.99.2.0.00 - Outras Receitas Não Arrecadadas e Não Projetadas Pela RFB - Primárias</v>
      </c>
    </row>
    <row r="1490" spans="1:21" ht="30">
      <c r="A1490" s="125"/>
      <c r="B1490" s="29"/>
      <c r="C1490" s="20" t="s">
        <v>781</v>
      </c>
      <c r="D1490" s="20" t="s">
        <v>793</v>
      </c>
      <c r="E1490" s="20" t="s">
        <v>793</v>
      </c>
      <c r="F1490" s="20" t="s">
        <v>793</v>
      </c>
      <c r="G1490" s="20" t="s">
        <v>797</v>
      </c>
      <c r="H1490" s="20" t="s">
        <v>790</v>
      </c>
      <c r="I1490" s="20" t="s">
        <v>781</v>
      </c>
      <c r="J1490" s="20" t="s">
        <v>787</v>
      </c>
      <c r="K1490" s="16" t="str">
        <f>IF(Tabela813[[#This Row],[C]]&lt;&gt;"",IF(Tabela813[[#This Row],[RED]]&lt;&gt;"",(Tabela813[[#This Row],[RED]] &amp; "."),"") &amp; CONCATENATE(Tabela813[[#This Row],[C]],".",Tabela813[[#This Row],[O]],".",Tabela813[[#This Row],[E]],".",Tabela813[[#This Row],[D1]],".",Tabela813[[#This Row],[D2]],".",Tabela813[[#This Row],[D3]],".",Tabela813[[#This Row],[T]],".",Tabela813[[#This Row],[D4]]),"")</f>
        <v>1.9.9.9.99.2.1.00</v>
      </c>
      <c r="L1490" s="21" t="s">
        <v>4539</v>
      </c>
      <c r="M1490" s="16" t="str">
        <f t="shared" si="23"/>
        <v>A</v>
      </c>
      <c r="N1490" s="16">
        <f>IF(VALUE(Tabela813[[#This Row],[RED]]) &gt; 0,1,0) + IF(VALUE(J1490)&gt;0,8,IF(VALUE(I1490)&gt;0,7,IF(VALUE(H1490)&gt;0,6,IF(VALUE(G1490)&gt;0,5,IF(VALUE(F1490)&gt;0,4,IF(VALUE(E1490)&gt;0,3,IF(VALUE(D1490)&gt;0,2,1)))))))</f>
        <v>7</v>
      </c>
      <c r="O1490" s="20" t="s">
        <v>50</v>
      </c>
      <c r="P1490" s="1" t="s">
        <v>2755</v>
      </c>
      <c r="Q1490" s="1"/>
      <c r="R1490" s="16"/>
      <c r="T1490" s="7" t="str">
        <f>Tabela813[[#This Row],[NR]]&amp;" - "&amp;Tabela813[[#This Row],[Especificação]]</f>
        <v>1.9.9.9.99.2.1.00 - Outras Receitas Não Arrecadadas e Não Projetadas Pela RFB - Primárias - Principal</v>
      </c>
      <c r="U1490" s="7" t="str">
        <f>Tabela813[[#This Row],[NR]]&amp; " - "&amp;Tabela813[[#This Row],[Especificação]]</f>
        <v>1.9.9.9.99.2.1.00 - Outras Receitas Não Arrecadadas e Não Projetadas Pela RFB - Primárias - Principal</v>
      </c>
    </row>
    <row r="1491" spans="1:21" ht="30">
      <c r="A1491" s="23"/>
      <c r="B1491" s="29"/>
      <c r="C1491" s="20" t="s">
        <v>781</v>
      </c>
      <c r="D1491" s="20" t="s">
        <v>793</v>
      </c>
      <c r="E1491" s="20" t="s">
        <v>793</v>
      </c>
      <c r="F1491" s="20" t="s">
        <v>793</v>
      </c>
      <c r="G1491" s="20" t="s">
        <v>797</v>
      </c>
      <c r="H1491" s="20" t="s">
        <v>790</v>
      </c>
      <c r="I1491" s="20" t="s">
        <v>790</v>
      </c>
      <c r="J1491" s="20" t="s">
        <v>787</v>
      </c>
      <c r="K1491" s="16" t="str">
        <f>IF(Tabela813[[#This Row],[C]]&lt;&gt;"",IF(Tabela813[[#This Row],[RED]]&lt;&gt;"",(Tabela813[[#This Row],[RED]] &amp; "."),"") &amp; CONCATENATE(Tabela813[[#This Row],[C]],".",Tabela813[[#This Row],[O]],".",Tabela813[[#This Row],[E]],".",Tabela813[[#This Row],[D1]],".",Tabela813[[#This Row],[D2]],".",Tabela813[[#This Row],[D3]],".",Tabela813[[#This Row],[T]],".",Tabela813[[#This Row],[D4]]),"")</f>
        <v>1.9.9.9.99.2.2.00</v>
      </c>
      <c r="L1491" s="21" t="s">
        <v>4540</v>
      </c>
      <c r="M1491" s="16" t="str">
        <f t="shared" si="23"/>
        <v>A</v>
      </c>
      <c r="N1491" s="16">
        <f>IF(VALUE(Tabela813[[#This Row],[RED]]) &gt; 0,1,0) + IF(VALUE(J1491)&gt;0,8,IF(VALUE(I1491)&gt;0,7,IF(VALUE(H1491)&gt;0,6,IF(VALUE(G1491)&gt;0,5,IF(VALUE(F1491)&gt;0,4,IF(VALUE(E1491)&gt;0,3,IF(VALUE(D1491)&gt;0,2,1)))))))</f>
        <v>7</v>
      </c>
      <c r="O1491" s="20" t="s">
        <v>50</v>
      </c>
      <c r="P1491" s="1" t="s">
        <v>2755</v>
      </c>
      <c r="Q1491" s="1"/>
      <c r="R1491" s="16"/>
      <c r="T1491" s="7" t="str">
        <f>Tabela813[[#This Row],[NR]]&amp;" - "&amp;Tabela813[[#This Row],[Especificação]]</f>
        <v>1.9.9.9.99.2.2.00 - Outras Receitas Não Arrecadadas e Não Projetadas Pela RFB - Primárias - Multas e Juros de Mora</v>
      </c>
      <c r="U1491" s="7" t="str">
        <f>Tabela813[[#This Row],[NR]]&amp; " - "&amp;Tabela813[[#This Row],[Especificação]]</f>
        <v>1.9.9.9.99.2.2.00 - Outras Receitas Não Arrecadadas e Não Projetadas Pela RFB - Primárias - Multas e Juros de Mora</v>
      </c>
    </row>
    <row r="1492" spans="1:21" ht="30">
      <c r="A1492" s="23"/>
      <c r="B1492" s="29"/>
      <c r="C1492" s="20" t="s">
        <v>781</v>
      </c>
      <c r="D1492" s="20" t="s">
        <v>793</v>
      </c>
      <c r="E1492" s="20" t="s">
        <v>793</v>
      </c>
      <c r="F1492" s="20" t="s">
        <v>793</v>
      </c>
      <c r="G1492" s="20" t="s">
        <v>797</v>
      </c>
      <c r="H1492" s="20" t="s">
        <v>790</v>
      </c>
      <c r="I1492" s="20" t="s">
        <v>792</v>
      </c>
      <c r="J1492" s="20" t="s">
        <v>787</v>
      </c>
      <c r="K1492" s="16" t="str">
        <f>IF(Tabela813[[#This Row],[C]]&lt;&gt;"",IF(Tabela813[[#This Row],[RED]]&lt;&gt;"",(Tabela813[[#This Row],[RED]] &amp; "."),"") &amp; CONCATENATE(Tabela813[[#This Row],[C]],".",Tabela813[[#This Row],[O]],".",Tabela813[[#This Row],[E]],".",Tabela813[[#This Row],[D1]],".",Tabela813[[#This Row],[D2]],".",Tabela813[[#This Row],[D3]],".",Tabela813[[#This Row],[T]],".",Tabela813[[#This Row],[D4]]),"")</f>
        <v>1.9.9.9.99.2.5.00</v>
      </c>
      <c r="L1492" s="21" t="s">
        <v>4541</v>
      </c>
      <c r="M1492" s="16" t="str">
        <f t="shared" si="23"/>
        <v>A</v>
      </c>
      <c r="N1492" s="16">
        <f>IF(VALUE(Tabela813[[#This Row],[RED]]) &gt; 0,1,0) + IF(VALUE(J1492)&gt;0,8,IF(VALUE(I1492)&gt;0,7,IF(VALUE(H1492)&gt;0,6,IF(VALUE(G1492)&gt;0,5,IF(VALUE(F1492)&gt;0,4,IF(VALUE(E1492)&gt;0,3,IF(VALUE(D1492)&gt;0,2,1)))))))</f>
        <v>7</v>
      </c>
      <c r="O1492" s="20" t="s">
        <v>50</v>
      </c>
      <c r="P1492" s="1" t="s">
        <v>2755</v>
      </c>
      <c r="Q1492" s="1"/>
      <c r="R1492" s="16"/>
      <c r="T1492" s="7" t="str">
        <f>Tabela813[[#This Row],[NR]]&amp;" - "&amp;Tabela813[[#This Row],[Especificação]]</f>
        <v>1.9.9.9.99.2.5.00 - Outras Receitas Não Arrecadadas e Não Projetadas Pela RFB - Primárias - Multas</v>
      </c>
      <c r="U1492" s="7" t="str">
        <f>Tabela813[[#This Row],[NR]]&amp; " - "&amp;Tabela813[[#This Row],[Especificação]]</f>
        <v>1.9.9.9.99.2.5.00 - Outras Receitas Não Arrecadadas e Não Projetadas Pela RFB - Primárias - Multas</v>
      </c>
    </row>
    <row r="1493" spans="1:21" ht="30">
      <c r="A1493" s="23"/>
      <c r="B1493" s="29"/>
      <c r="C1493" s="20" t="s">
        <v>781</v>
      </c>
      <c r="D1493" s="20" t="s">
        <v>793</v>
      </c>
      <c r="E1493" s="20" t="s">
        <v>793</v>
      </c>
      <c r="F1493" s="20" t="s">
        <v>793</v>
      </c>
      <c r="G1493" s="20" t="s">
        <v>797</v>
      </c>
      <c r="H1493" s="20" t="s">
        <v>790</v>
      </c>
      <c r="I1493" s="20" t="s">
        <v>786</v>
      </c>
      <c r="J1493" s="20" t="s">
        <v>787</v>
      </c>
      <c r="K1493" s="16" t="str">
        <f>IF(Tabela813[[#This Row],[C]]&lt;&gt;"",IF(Tabela813[[#This Row],[RED]]&lt;&gt;"",(Tabela813[[#This Row],[RED]] &amp; "."),"") &amp; CONCATENATE(Tabela813[[#This Row],[C]],".",Tabela813[[#This Row],[O]],".",Tabela813[[#This Row],[E]],".",Tabela813[[#This Row],[D1]],".",Tabela813[[#This Row],[D2]],".",Tabela813[[#This Row],[D3]],".",Tabela813[[#This Row],[T]],".",Tabela813[[#This Row],[D4]]),"")</f>
        <v>1.9.9.9.99.2.6.00</v>
      </c>
      <c r="L1493" s="21" t="s">
        <v>4542</v>
      </c>
      <c r="M1493" s="16" t="str">
        <f t="shared" si="23"/>
        <v>A</v>
      </c>
      <c r="N1493" s="16">
        <f>IF(VALUE(Tabela813[[#This Row],[RED]]) &gt; 0,1,0) + IF(VALUE(J1493)&gt;0,8,IF(VALUE(I1493)&gt;0,7,IF(VALUE(H1493)&gt;0,6,IF(VALUE(G1493)&gt;0,5,IF(VALUE(F1493)&gt;0,4,IF(VALUE(E1493)&gt;0,3,IF(VALUE(D1493)&gt;0,2,1)))))))</f>
        <v>7</v>
      </c>
      <c r="O1493" s="20" t="s">
        <v>50</v>
      </c>
      <c r="P1493" s="1" t="s">
        <v>2755</v>
      </c>
      <c r="Q1493" s="1"/>
      <c r="R1493" s="16"/>
      <c r="T1493" s="7" t="str">
        <f>Tabela813[[#This Row],[NR]]&amp;" - "&amp;Tabela813[[#This Row],[Especificação]]</f>
        <v>1.9.9.9.99.2.6.00 - Outras Receitas Não Arrecadadas e Não Projetadas Pela RFB - Primárias - Juros de Mora</v>
      </c>
      <c r="U1493" s="7" t="str">
        <f>Tabela813[[#This Row],[NR]]&amp; " - "&amp;Tabela813[[#This Row],[Especificação]]</f>
        <v>1.9.9.9.99.2.6.00 - Outras Receitas Não Arrecadadas e Não Projetadas Pela RFB - Primárias - Juros de Mora</v>
      </c>
    </row>
    <row r="1494" spans="1:21">
      <c r="A1494" s="23"/>
      <c r="B1494" s="29"/>
      <c r="C1494" s="20" t="s">
        <v>781</v>
      </c>
      <c r="D1494" s="20" t="s">
        <v>793</v>
      </c>
      <c r="E1494" s="20" t="s">
        <v>793</v>
      </c>
      <c r="F1494" s="20" t="s">
        <v>793</v>
      </c>
      <c r="G1494" s="20" t="s">
        <v>797</v>
      </c>
      <c r="H1494" s="20" t="s">
        <v>782</v>
      </c>
      <c r="I1494" s="20" t="s">
        <v>784</v>
      </c>
      <c r="J1494" s="20" t="s">
        <v>787</v>
      </c>
      <c r="K1494" s="16" t="str">
        <f>IF(Tabela813[[#This Row],[C]]&lt;&gt;"",IF(Tabela813[[#This Row],[RED]]&lt;&gt;"",(Tabela813[[#This Row],[RED]] &amp; "."),"") &amp; CONCATENATE(Tabela813[[#This Row],[C]],".",Tabela813[[#This Row],[O]],".",Tabela813[[#This Row],[E]],".",Tabela813[[#This Row],[D1]],".",Tabela813[[#This Row],[D2]],".",Tabela813[[#This Row],[D3]],".",Tabela813[[#This Row],[T]],".",Tabela813[[#This Row],[D4]]),"")</f>
        <v>1.9.9.9.99.3.0.00</v>
      </c>
      <c r="L1494" s="21" t="s">
        <v>2593</v>
      </c>
      <c r="M1494" s="16" t="str">
        <f t="shared" si="23"/>
        <v>S</v>
      </c>
      <c r="N1494" s="16">
        <f>IF(VALUE(Tabela813[[#This Row],[RED]]) &gt; 0,1,0) + IF(VALUE(J1494)&gt;0,8,IF(VALUE(I1494)&gt;0,7,IF(VALUE(H1494)&gt;0,6,IF(VALUE(G1494)&gt;0,5,IF(VALUE(F1494)&gt;0,4,IF(VALUE(E1494)&gt;0,3,IF(VALUE(D1494)&gt;0,2,1)))))))</f>
        <v>6</v>
      </c>
      <c r="O1494" s="20" t="s">
        <v>50</v>
      </c>
      <c r="P1494" s="1" t="s">
        <v>2756</v>
      </c>
      <c r="Q1494" s="1"/>
      <c r="R1494" s="16"/>
      <c r="T1494" s="7" t="str">
        <f>Tabela813[[#This Row],[NR]]&amp;" - "&amp;Tabela813[[#This Row],[Especificação]]</f>
        <v>1.9.9.9.99.3.0.00 - Outras Receitas Não Arrecadadas e Não Projetadas Pela RFB - Financeiras</v>
      </c>
      <c r="U1494" s="7" t="str">
        <f>Tabela813[[#This Row],[NR]]&amp; " - "&amp;Tabela813[[#This Row],[Especificação]]</f>
        <v>1.9.9.9.99.3.0.00 - Outras Receitas Não Arrecadadas e Não Projetadas Pela RFB - Financeiras</v>
      </c>
    </row>
    <row r="1495" spans="1:21" ht="30">
      <c r="A1495" s="23"/>
      <c r="B1495" s="29"/>
      <c r="C1495" s="20" t="s">
        <v>781</v>
      </c>
      <c r="D1495" s="20" t="s">
        <v>793</v>
      </c>
      <c r="E1495" s="20" t="s">
        <v>793</v>
      </c>
      <c r="F1495" s="20" t="s">
        <v>793</v>
      </c>
      <c r="G1495" s="20" t="s">
        <v>797</v>
      </c>
      <c r="H1495" s="20" t="s">
        <v>782</v>
      </c>
      <c r="I1495" s="20" t="s">
        <v>781</v>
      </c>
      <c r="J1495" s="20" t="s">
        <v>787</v>
      </c>
      <c r="K1495" s="16" t="str">
        <f>IF(Tabela813[[#This Row],[C]]&lt;&gt;"",IF(Tabela813[[#This Row],[RED]]&lt;&gt;"",(Tabela813[[#This Row],[RED]] &amp; "."),"") &amp; CONCATENATE(Tabela813[[#This Row],[C]],".",Tabela813[[#This Row],[O]],".",Tabela813[[#This Row],[E]],".",Tabela813[[#This Row],[D1]],".",Tabela813[[#This Row],[D2]],".",Tabela813[[#This Row],[D3]],".",Tabela813[[#This Row],[T]],".",Tabela813[[#This Row],[D4]]),"")</f>
        <v>1.9.9.9.99.3.1.00</v>
      </c>
      <c r="L1495" s="21" t="s">
        <v>4543</v>
      </c>
      <c r="M1495" s="16" t="str">
        <f t="shared" si="23"/>
        <v>A</v>
      </c>
      <c r="N1495" s="16">
        <f>IF(VALUE(Tabela813[[#This Row],[RED]]) &gt; 0,1,0) + IF(VALUE(J1495)&gt;0,8,IF(VALUE(I1495)&gt;0,7,IF(VALUE(H1495)&gt;0,6,IF(VALUE(G1495)&gt;0,5,IF(VALUE(F1495)&gt;0,4,IF(VALUE(E1495)&gt;0,3,IF(VALUE(D1495)&gt;0,2,1)))))))</f>
        <v>7</v>
      </c>
      <c r="O1495" s="20" t="s">
        <v>50</v>
      </c>
      <c r="P1495" s="1" t="s">
        <v>2756</v>
      </c>
      <c r="Q1495" s="1"/>
      <c r="R1495" s="16"/>
      <c r="T1495" s="7" t="str">
        <f>Tabela813[[#This Row],[NR]]&amp;" - "&amp;Tabela813[[#This Row],[Especificação]]</f>
        <v>1.9.9.9.99.3.1.00 - Outras Receitas Não Arrecadadas e Não Projetadas Pela RFB - Financeiras - Principal</v>
      </c>
      <c r="U1495" s="7" t="str">
        <f>Tabela813[[#This Row],[NR]]&amp; " - "&amp;Tabela813[[#This Row],[Especificação]]</f>
        <v>1.9.9.9.99.3.1.00 - Outras Receitas Não Arrecadadas e Não Projetadas Pela RFB - Financeiras - Principal</v>
      </c>
    </row>
    <row r="1496" spans="1:21" ht="30">
      <c r="A1496" s="23"/>
      <c r="B1496" s="29"/>
      <c r="C1496" s="20" t="s">
        <v>781</v>
      </c>
      <c r="D1496" s="20" t="s">
        <v>793</v>
      </c>
      <c r="E1496" s="20" t="s">
        <v>793</v>
      </c>
      <c r="F1496" s="20" t="s">
        <v>793</v>
      </c>
      <c r="G1496" s="20" t="s">
        <v>797</v>
      </c>
      <c r="H1496" s="20" t="s">
        <v>782</v>
      </c>
      <c r="I1496" s="20" t="s">
        <v>790</v>
      </c>
      <c r="J1496" s="20" t="s">
        <v>787</v>
      </c>
      <c r="K1496" s="16" t="str">
        <f>IF(Tabela813[[#This Row],[C]]&lt;&gt;"",IF(Tabela813[[#This Row],[RED]]&lt;&gt;"",(Tabela813[[#This Row],[RED]] &amp; "."),"") &amp; CONCATENATE(Tabela813[[#This Row],[C]],".",Tabela813[[#This Row],[O]],".",Tabela813[[#This Row],[E]],".",Tabela813[[#This Row],[D1]],".",Tabela813[[#This Row],[D2]],".",Tabela813[[#This Row],[D3]],".",Tabela813[[#This Row],[T]],".",Tabela813[[#This Row],[D4]]),"")</f>
        <v>1.9.9.9.99.3.2.00</v>
      </c>
      <c r="L1496" s="21" t="s">
        <v>4544</v>
      </c>
      <c r="M1496" s="16" t="str">
        <f t="shared" si="23"/>
        <v>A</v>
      </c>
      <c r="N1496" s="16">
        <f>IF(VALUE(Tabela813[[#This Row],[RED]]) &gt; 0,1,0) + IF(VALUE(J1496)&gt;0,8,IF(VALUE(I1496)&gt;0,7,IF(VALUE(H1496)&gt;0,6,IF(VALUE(G1496)&gt;0,5,IF(VALUE(F1496)&gt;0,4,IF(VALUE(E1496)&gt;0,3,IF(VALUE(D1496)&gt;0,2,1)))))))</f>
        <v>7</v>
      </c>
      <c r="O1496" s="20" t="s">
        <v>50</v>
      </c>
      <c r="P1496" s="1" t="s">
        <v>2756</v>
      </c>
      <c r="Q1496" s="1"/>
      <c r="R1496" s="16"/>
      <c r="T1496" s="7" t="str">
        <f>Tabela813[[#This Row],[NR]]&amp;" - "&amp;Tabela813[[#This Row],[Especificação]]</f>
        <v>1.9.9.9.99.3.2.00 - Outras Receitas Não Arrecadadas e Não Projetadas Pela RFB - Financeiras - Multas e Juros de Mora</v>
      </c>
      <c r="U1496" s="7" t="str">
        <f>Tabela813[[#This Row],[NR]]&amp; " - "&amp;Tabela813[[#This Row],[Especificação]]</f>
        <v>1.9.9.9.99.3.2.00 - Outras Receitas Não Arrecadadas e Não Projetadas Pela RFB - Financeiras - Multas e Juros de Mora</v>
      </c>
    </row>
    <row r="1497" spans="1:21" ht="30">
      <c r="A1497" s="23"/>
      <c r="B1497" s="29"/>
      <c r="C1497" s="20" t="s">
        <v>781</v>
      </c>
      <c r="D1497" s="20" t="s">
        <v>793</v>
      </c>
      <c r="E1497" s="20" t="s">
        <v>793</v>
      </c>
      <c r="F1497" s="20" t="s">
        <v>793</v>
      </c>
      <c r="G1497" s="20" t="s">
        <v>797</v>
      </c>
      <c r="H1497" s="20" t="s">
        <v>782</v>
      </c>
      <c r="I1497" s="20" t="s">
        <v>792</v>
      </c>
      <c r="J1497" s="20" t="s">
        <v>787</v>
      </c>
      <c r="K1497" s="16" t="str">
        <f>IF(Tabela813[[#This Row],[C]]&lt;&gt;"",IF(Tabela813[[#This Row],[RED]]&lt;&gt;"",(Tabela813[[#This Row],[RED]] &amp; "."),"") &amp; CONCATENATE(Tabela813[[#This Row],[C]],".",Tabela813[[#This Row],[O]],".",Tabela813[[#This Row],[E]],".",Tabela813[[#This Row],[D1]],".",Tabela813[[#This Row],[D2]],".",Tabela813[[#This Row],[D3]],".",Tabela813[[#This Row],[T]],".",Tabela813[[#This Row],[D4]]),"")</f>
        <v>1.9.9.9.99.3.5.00</v>
      </c>
      <c r="L1497" s="21" t="s">
        <v>4545</v>
      </c>
      <c r="M1497" s="16" t="str">
        <f t="shared" si="23"/>
        <v>A</v>
      </c>
      <c r="N1497" s="16">
        <f>IF(VALUE(Tabela813[[#This Row],[RED]]) &gt; 0,1,0) + IF(VALUE(J1497)&gt;0,8,IF(VALUE(I1497)&gt;0,7,IF(VALUE(H1497)&gt;0,6,IF(VALUE(G1497)&gt;0,5,IF(VALUE(F1497)&gt;0,4,IF(VALUE(E1497)&gt;0,3,IF(VALUE(D1497)&gt;0,2,1)))))))</f>
        <v>7</v>
      </c>
      <c r="O1497" s="20" t="s">
        <v>50</v>
      </c>
      <c r="P1497" s="1" t="s">
        <v>2756</v>
      </c>
      <c r="Q1497" s="1"/>
      <c r="R1497" s="16"/>
      <c r="T1497" s="7" t="str">
        <f>Tabela813[[#This Row],[NR]]&amp;" - "&amp;Tabela813[[#This Row],[Especificação]]</f>
        <v>1.9.9.9.99.3.5.00 - Outras Receitas Não Arrecadadas e Não Projetadas Pela RFB - Financeiras - Multas</v>
      </c>
      <c r="U1497" s="7" t="str">
        <f>Tabela813[[#This Row],[NR]]&amp; " - "&amp;Tabela813[[#This Row],[Especificação]]</f>
        <v>1.9.9.9.99.3.5.00 - Outras Receitas Não Arrecadadas e Não Projetadas Pela RFB - Financeiras - Multas</v>
      </c>
    </row>
    <row r="1498" spans="1:21" ht="30">
      <c r="A1498" s="23"/>
      <c r="B1498" s="29"/>
      <c r="C1498" s="20" t="s">
        <v>781</v>
      </c>
      <c r="D1498" s="20" t="s">
        <v>793</v>
      </c>
      <c r="E1498" s="20" t="s">
        <v>793</v>
      </c>
      <c r="F1498" s="20" t="s">
        <v>793</v>
      </c>
      <c r="G1498" s="20" t="s">
        <v>797</v>
      </c>
      <c r="H1498" s="20" t="s">
        <v>782</v>
      </c>
      <c r="I1498" s="20" t="s">
        <v>786</v>
      </c>
      <c r="J1498" s="20" t="s">
        <v>787</v>
      </c>
      <c r="K1498" s="16" t="str">
        <f>IF(Tabela813[[#This Row],[C]]&lt;&gt;"",IF(Tabela813[[#This Row],[RED]]&lt;&gt;"",(Tabela813[[#This Row],[RED]] &amp; "."),"") &amp; CONCATENATE(Tabela813[[#This Row],[C]],".",Tabela813[[#This Row],[O]],".",Tabela813[[#This Row],[E]],".",Tabela813[[#This Row],[D1]],".",Tabela813[[#This Row],[D2]],".",Tabela813[[#This Row],[D3]],".",Tabela813[[#This Row],[T]],".",Tabela813[[#This Row],[D4]]),"")</f>
        <v>1.9.9.9.99.3.6.00</v>
      </c>
      <c r="L1498" s="21" t="s">
        <v>4546</v>
      </c>
      <c r="M1498" s="16" t="str">
        <f t="shared" si="23"/>
        <v>A</v>
      </c>
      <c r="N1498" s="16">
        <f>IF(VALUE(Tabela813[[#This Row],[RED]]) &gt; 0,1,0) + IF(VALUE(J1498)&gt;0,8,IF(VALUE(I1498)&gt;0,7,IF(VALUE(H1498)&gt;0,6,IF(VALUE(G1498)&gt;0,5,IF(VALUE(F1498)&gt;0,4,IF(VALUE(E1498)&gt;0,3,IF(VALUE(D1498)&gt;0,2,1)))))))</f>
        <v>7</v>
      </c>
      <c r="O1498" s="20" t="s">
        <v>50</v>
      </c>
      <c r="P1498" s="1" t="s">
        <v>2756</v>
      </c>
      <c r="Q1498" s="1"/>
      <c r="R1498" s="16"/>
      <c r="T1498" s="7" t="str">
        <f>Tabela813[[#This Row],[NR]]&amp;" - "&amp;Tabela813[[#This Row],[Especificação]]</f>
        <v>1.9.9.9.99.3.6.00 - Outras Receitas Não Arrecadadas e Não Projetadas Pela RFB - Financeiras - Juros de Mora</v>
      </c>
      <c r="U1498" s="7" t="str">
        <f>Tabela813[[#This Row],[NR]]&amp; " - "&amp;Tabela813[[#This Row],[Especificação]]</f>
        <v>1.9.9.9.99.3.6.00 - Outras Receitas Não Arrecadadas e Não Projetadas Pela RFB - Financeiras - Juros de Mora</v>
      </c>
    </row>
    <row r="1499" spans="1:21" ht="45">
      <c r="A1499" s="23"/>
      <c r="B1499" s="29"/>
      <c r="C1499" s="20" t="s">
        <v>790</v>
      </c>
      <c r="D1499" s="20" t="s">
        <v>784</v>
      </c>
      <c r="E1499" s="20" t="s">
        <v>784</v>
      </c>
      <c r="F1499" s="20" t="s">
        <v>784</v>
      </c>
      <c r="G1499" s="20" t="s">
        <v>787</v>
      </c>
      <c r="H1499" s="20" t="s">
        <v>784</v>
      </c>
      <c r="I1499" s="20" t="s">
        <v>784</v>
      </c>
      <c r="J1499" s="20" t="s">
        <v>787</v>
      </c>
      <c r="K1499" s="16" t="str">
        <f>IF(Tabela813[[#This Row],[C]]&lt;&gt;"",IF(Tabela813[[#This Row],[RED]]&lt;&gt;"",(Tabela813[[#This Row],[RED]] &amp; "."),"") &amp; CONCATENATE(Tabela813[[#This Row],[C]],".",Tabela813[[#This Row],[O]],".",Tabela813[[#This Row],[E]],".",Tabela813[[#This Row],[D1]],".",Tabela813[[#This Row],[D2]],".",Tabela813[[#This Row],[D3]],".",Tabela813[[#This Row],[T]],".",Tabela813[[#This Row],[D4]]),"")</f>
        <v>2.0.0.0.00.0.0.00</v>
      </c>
      <c r="L1499" s="21" t="s">
        <v>591</v>
      </c>
      <c r="M1499" s="16" t="str">
        <f t="shared" si="23"/>
        <v>S</v>
      </c>
      <c r="N1499" s="16">
        <f>IF(VALUE(Tabela813[[#This Row],[RED]]) &gt; 0,1,0) + IF(VALUE(J1499)&gt;0,8,IF(VALUE(I1499)&gt;0,7,IF(VALUE(H1499)&gt;0,6,IF(VALUE(G1499)&gt;0,5,IF(VALUE(F1499)&gt;0,4,IF(VALUE(E1499)&gt;0,3,IF(VALUE(D1499)&gt;0,2,1)))))))</f>
        <v>1</v>
      </c>
      <c r="O1499" s="20" t="s">
        <v>44</v>
      </c>
      <c r="P1499" s="1" t="s">
        <v>592</v>
      </c>
      <c r="Q1499" s="1"/>
      <c r="R1499" s="16"/>
      <c r="T1499" s="7" t="str">
        <f>Tabela813[[#This Row],[NR]]&amp;" - "&amp;Tabela813[[#This Row],[Especificação]]</f>
        <v>2.0.0.0.00.0.0.00 - Receitas de Capital</v>
      </c>
      <c r="U1499" s="7" t="str">
        <f>Tabela813[[#This Row],[NR]]&amp; " - "&amp;Tabela813[[#This Row],[Especificação]]</f>
        <v>2.0.0.0.00.0.0.00 - Receitas de Capital</v>
      </c>
    </row>
    <row r="1500" spans="1:21" ht="75">
      <c r="A1500" s="23"/>
      <c r="B1500" s="29"/>
      <c r="C1500" s="20" t="s">
        <v>790</v>
      </c>
      <c r="D1500" s="20" t="s">
        <v>781</v>
      </c>
      <c r="E1500" s="20" t="s">
        <v>784</v>
      </c>
      <c r="F1500" s="20" t="s">
        <v>784</v>
      </c>
      <c r="G1500" s="20" t="s">
        <v>787</v>
      </c>
      <c r="H1500" s="20" t="s">
        <v>784</v>
      </c>
      <c r="I1500" s="20" t="s">
        <v>784</v>
      </c>
      <c r="J1500" s="20" t="s">
        <v>787</v>
      </c>
      <c r="K1500" s="16" t="str">
        <f>IF(Tabela813[[#This Row],[C]]&lt;&gt;"",IF(Tabela813[[#This Row],[RED]]&lt;&gt;"",(Tabela813[[#This Row],[RED]] &amp; "."),"") &amp; CONCATENATE(Tabela813[[#This Row],[C]],".",Tabela813[[#This Row],[O]],".",Tabela813[[#This Row],[E]],".",Tabela813[[#This Row],[D1]],".",Tabela813[[#This Row],[D2]],".",Tabela813[[#This Row],[D3]],".",Tabela813[[#This Row],[T]],".",Tabela813[[#This Row],[D4]]),"")</f>
        <v>2.1.0.0.00.0.0.00</v>
      </c>
      <c r="L1500" s="21" t="s">
        <v>593</v>
      </c>
      <c r="M1500" s="16" t="str">
        <f t="shared" si="23"/>
        <v>S</v>
      </c>
      <c r="N1500" s="16">
        <f>IF(VALUE(Tabela813[[#This Row],[RED]]) &gt; 0,1,0) + IF(VALUE(J1500)&gt;0,8,IF(VALUE(I1500)&gt;0,7,IF(VALUE(H1500)&gt;0,6,IF(VALUE(G1500)&gt;0,5,IF(VALUE(F1500)&gt;0,4,IF(VALUE(E1500)&gt;0,3,IF(VALUE(D1500)&gt;0,2,1)))))))</f>
        <v>2</v>
      </c>
      <c r="O1500" s="20" t="s">
        <v>44</v>
      </c>
      <c r="P1500" s="1" t="s">
        <v>594</v>
      </c>
      <c r="Q1500" s="1"/>
      <c r="R1500" s="16"/>
      <c r="T1500" s="7" t="str">
        <f>Tabela813[[#This Row],[NR]]&amp;" - "&amp;Tabela813[[#This Row],[Especificação]]</f>
        <v>2.1.0.0.00.0.0.00 - Operações de Crédito</v>
      </c>
      <c r="U1500" s="7" t="str">
        <f>Tabela813[[#This Row],[NR]]&amp; " - "&amp;Tabela813[[#This Row],[Especificação]]</f>
        <v>2.1.0.0.00.0.0.00 - Operações de Crédito</v>
      </c>
    </row>
    <row r="1501" spans="1:21" ht="45">
      <c r="A1501" s="23"/>
      <c r="B1501" s="29"/>
      <c r="C1501" s="20" t="s">
        <v>790</v>
      </c>
      <c r="D1501" s="20" t="s">
        <v>781</v>
      </c>
      <c r="E1501" s="20" t="s">
        <v>781</v>
      </c>
      <c r="F1501" s="20" t="s">
        <v>784</v>
      </c>
      <c r="G1501" s="20" t="s">
        <v>787</v>
      </c>
      <c r="H1501" s="20" t="s">
        <v>784</v>
      </c>
      <c r="I1501" s="20" t="s">
        <v>784</v>
      </c>
      <c r="J1501" s="20" t="s">
        <v>787</v>
      </c>
      <c r="K1501" s="16" t="str">
        <f>IF(Tabela813[[#This Row],[C]]&lt;&gt;"",IF(Tabela813[[#This Row],[RED]]&lt;&gt;"",(Tabela813[[#This Row],[RED]] &amp; "."),"") &amp; CONCATENATE(Tabela813[[#This Row],[C]],".",Tabela813[[#This Row],[O]],".",Tabela813[[#This Row],[E]],".",Tabela813[[#This Row],[D1]],".",Tabela813[[#This Row],[D2]],".",Tabela813[[#This Row],[D3]],".",Tabela813[[#This Row],[T]],".",Tabela813[[#This Row],[D4]]),"")</f>
        <v>2.1.1.0.00.0.0.00</v>
      </c>
      <c r="L1501" s="21" t="s">
        <v>595</v>
      </c>
      <c r="M1501" s="16" t="str">
        <f t="shared" si="23"/>
        <v>S</v>
      </c>
      <c r="N1501" s="16">
        <f>IF(VALUE(Tabela813[[#This Row],[RED]]) &gt; 0,1,0) + IF(VALUE(J1501)&gt;0,8,IF(VALUE(I1501)&gt;0,7,IF(VALUE(H1501)&gt;0,6,IF(VALUE(G1501)&gt;0,5,IF(VALUE(F1501)&gt;0,4,IF(VALUE(E1501)&gt;0,3,IF(VALUE(D1501)&gt;0,2,1)))))))</f>
        <v>3</v>
      </c>
      <c r="O1501" s="20" t="s">
        <v>44</v>
      </c>
      <c r="P1501" s="1" t="s">
        <v>596</v>
      </c>
      <c r="Q1501" s="1"/>
      <c r="R1501" s="16"/>
      <c r="T1501" s="7" t="str">
        <f>Tabela813[[#This Row],[NR]]&amp;" - "&amp;Tabela813[[#This Row],[Especificação]]</f>
        <v>2.1.1.0.00.0.0.00 - Operações de Crédito - Mercado Interno</v>
      </c>
      <c r="U1501" s="7" t="str">
        <f>Tabela813[[#This Row],[NR]]&amp; " - "&amp;Tabela813[[#This Row],[Especificação]]</f>
        <v>2.1.1.0.00.0.0.00 - Operações de Crédito - Mercado Interno</v>
      </c>
    </row>
    <row r="1502" spans="1:21" ht="90">
      <c r="A1502" s="23"/>
      <c r="B1502" s="29"/>
      <c r="C1502" s="20" t="s">
        <v>790</v>
      </c>
      <c r="D1502" s="20" t="s">
        <v>781</v>
      </c>
      <c r="E1502" s="20" t="s">
        <v>781</v>
      </c>
      <c r="F1502" s="20" t="s">
        <v>781</v>
      </c>
      <c r="G1502" s="20" t="s">
        <v>787</v>
      </c>
      <c r="H1502" s="20" t="s">
        <v>784</v>
      </c>
      <c r="I1502" s="20" t="s">
        <v>784</v>
      </c>
      <c r="J1502" s="20" t="s">
        <v>787</v>
      </c>
      <c r="K1502" s="16" t="str">
        <f>IF(Tabela813[[#This Row],[C]]&lt;&gt;"",IF(Tabela813[[#This Row],[RED]]&lt;&gt;"",(Tabela813[[#This Row],[RED]] &amp; "."),"") &amp; CONCATENATE(Tabela813[[#This Row],[C]],".",Tabela813[[#This Row],[O]],".",Tabela813[[#This Row],[E]],".",Tabela813[[#This Row],[D1]],".",Tabela813[[#This Row],[D2]],".",Tabela813[[#This Row],[D3]],".",Tabela813[[#This Row],[T]],".",Tabela813[[#This Row],[D4]]),"")</f>
        <v>2.1.1.1.00.0.0.00</v>
      </c>
      <c r="L1502" s="21" t="s">
        <v>597</v>
      </c>
      <c r="M1502" s="16" t="str">
        <f t="shared" si="23"/>
        <v>S</v>
      </c>
      <c r="N1502" s="16">
        <f>IF(VALUE(Tabela813[[#This Row],[RED]]) &gt; 0,1,0) + IF(VALUE(J1502)&gt;0,8,IF(VALUE(I1502)&gt;0,7,IF(VALUE(H1502)&gt;0,6,IF(VALUE(G1502)&gt;0,5,IF(VALUE(F1502)&gt;0,4,IF(VALUE(E1502)&gt;0,3,IF(VALUE(D1502)&gt;0,2,1)))))))</f>
        <v>4</v>
      </c>
      <c r="O1502" s="20" t="s">
        <v>44</v>
      </c>
      <c r="P1502" s="1" t="s">
        <v>598</v>
      </c>
      <c r="Q1502" s="1"/>
      <c r="R1502" s="16"/>
      <c r="T1502" s="7" t="str">
        <f>Tabela813[[#This Row],[NR]]&amp;" - "&amp;Tabela813[[#This Row],[Especificação]]</f>
        <v>2.1.1.1.00.0.0.00 - Títulos de Responsabilidade do Tesouro Nacional - Mercado Interno</v>
      </c>
      <c r="U1502" s="7" t="str">
        <f>Tabela813[[#This Row],[NR]]&amp; " - "&amp;Tabela813[[#This Row],[Especificação]]</f>
        <v>2.1.1.1.00.0.0.00 - Títulos de Responsabilidade do Tesouro Nacional - Mercado Interno</v>
      </c>
    </row>
    <row r="1503" spans="1:21" ht="60">
      <c r="A1503" s="23"/>
      <c r="B1503" s="29"/>
      <c r="C1503" s="20" t="s">
        <v>790</v>
      </c>
      <c r="D1503" s="20" t="s">
        <v>781</v>
      </c>
      <c r="E1503" s="20" t="s">
        <v>781</v>
      </c>
      <c r="F1503" s="20" t="s">
        <v>781</v>
      </c>
      <c r="G1503" s="20" t="s">
        <v>794</v>
      </c>
      <c r="H1503" s="20" t="s">
        <v>784</v>
      </c>
      <c r="I1503" s="20" t="s">
        <v>784</v>
      </c>
      <c r="J1503" s="20" t="s">
        <v>787</v>
      </c>
      <c r="K1503" s="16" t="str">
        <f>IF(Tabela813[[#This Row],[C]]&lt;&gt;"",IF(Tabela813[[#This Row],[RED]]&lt;&gt;"",(Tabela813[[#This Row],[RED]] &amp; "."),"") &amp; CONCATENATE(Tabela813[[#This Row],[C]],".",Tabela813[[#This Row],[O]],".",Tabela813[[#This Row],[E]],".",Tabela813[[#This Row],[D1]],".",Tabela813[[#This Row],[D2]],".",Tabela813[[#This Row],[D3]],".",Tabela813[[#This Row],[T]],".",Tabela813[[#This Row],[D4]]),"")</f>
        <v>2.1.1.1.03.0.0.00</v>
      </c>
      <c r="L1503" s="21" t="s">
        <v>599</v>
      </c>
      <c r="M1503" s="16" t="str">
        <f t="shared" si="23"/>
        <v>S</v>
      </c>
      <c r="N1503" s="16">
        <f>IF(VALUE(Tabela813[[#This Row],[RED]]) &gt; 0,1,0) + IF(VALUE(J1503)&gt;0,8,IF(VALUE(I1503)&gt;0,7,IF(VALUE(H1503)&gt;0,6,IF(VALUE(G1503)&gt;0,5,IF(VALUE(F1503)&gt;0,4,IF(VALUE(E1503)&gt;0,3,IF(VALUE(D1503)&gt;0,2,1)))))))</f>
        <v>5</v>
      </c>
      <c r="O1503" s="20" t="s">
        <v>50</v>
      </c>
      <c r="P1503" s="1" t="s">
        <v>600</v>
      </c>
      <c r="Q1503" s="1"/>
      <c r="R1503" s="16"/>
      <c r="T1503" s="7" t="str">
        <f>Tabela813[[#This Row],[NR]]&amp;" - "&amp;Tabela813[[#This Row],[Especificação]]</f>
        <v>2.1.1.1.03.0.0.00 - Títulos da Dívida Agrária - TDA</v>
      </c>
      <c r="U1503" s="7" t="str">
        <f>Tabela813[[#This Row],[NR]]&amp; " - "&amp;Tabela813[[#This Row],[Especificação]]</f>
        <v>2.1.1.1.03.0.0.00 - Títulos da Dívida Agrária - TDA</v>
      </c>
    </row>
    <row r="1504" spans="1:21" ht="60">
      <c r="A1504" s="23"/>
      <c r="B1504" s="29"/>
      <c r="C1504" s="20" t="s">
        <v>790</v>
      </c>
      <c r="D1504" s="20" t="s">
        <v>781</v>
      </c>
      <c r="E1504" s="20" t="s">
        <v>781</v>
      </c>
      <c r="F1504" s="20" t="s">
        <v>781</v>
      </c>
      <c r="G1504" s="20" t="s">
        <v>794</v>
      </c>
      <c r="H1504" s="20" t="s">
        <v>784</v>
      </c>
      <c r="I1504" s="20" t="s">
        <v>781</v>
      </c>
      <c r="J1504" s="20" t="s">
        <v>787</v>
      </c>
      <c r="K1504" s="16" t="str">
        <f>IF(Tabela813[[#This Row],[C]]&lt;&gt;"",IF(Tabela813[[#This Row],[RED]]&lt;&gt;"",(Tabela813[[#This Row],[RED]] &amp; "."),"") &amp; CONCATENATE(Tabela813[[#This Row],[C]],".",Tabela813[[#This Row],[O]],".",Tabela813[[#This Row],[E]],".",Tabela813[[#This Row],[D1]],".",Tabela813[[#This Row],[D2]],".",Tabela813[[#This Row],[D3]],".",Tabela813[[#This Row],[T]],".",Tabela813[[#This Row],[D4]]),"")</f>
        <v>2.1.1.1.03.0.1.00</v>
      </c>
      <c r="L1504" s="21" t="s">
        <v>4547</v>
      </c>
      <c r="M1504" s="16" t="str">
        <f t="shared" si="23"/>
        <v>A</v>
      </c>
      <c r="N1504" s="16">
        <f>IF(VALUE(Tabela813[[#This Row],[RED]]) &gt; 0,1,0) + IF(VALUE(J1504)&gt;0,8,IF(VALUE(I1504)&gt;0,7,IF(VALUE(H1504)&gt;0,6,IF(VALUE(G1504)&gt;0,5,IF(VALUE(F1504)&gt;0,4,IF(VALUE(E1504)&gt;0,3,IF(VALUE(D1504)&gt;0,2,1)))))))</f>
        <v>7</v>
      </c>
      <c r="O1504" s="20" t="s">
        <v>50</v>
      </c>
      <c r="P1504" s="1" t="s">
        <v>600</v>
      </c>
      <c r="Q1504" s="1"/>
      <c r="R1504" s="16"/>
      <c r="T1504" s="7" t="str">
        <f>Tabela813[[#This Row],[NR]]&amp;" - "&amp;Tabela813[[#This Row],[Especificação]]</f>
        <v>2.1.1.1.03.0.1.00 - Títulos da Dívida Agrária - TDA - Principal</v>
      </c>
      <c r="U1504" s="7" t="str">
        <f>Tabela813[[#This Row],[NR]]&amp; " - "&amp;Tabela813[[#This Row],[Especificação]]</f>
        <v>2.1.1.1.03.0.1.00 - Títulos da Dívida Agrária - TDA - Principal</v>
      </c>
    </row>
    <row r="1505" spans="1:21" ht="45">
      <c r="A1505" s="23"/>
      <c r="B1505" s="29"/>
      <c r="C1505" s="20" t="s">
        <v>790</v>
      </c>
      <c r="D1505" s="20" t="s">
        <v>781</v>
      </c>
      <c r="E1505" s="20" t="s">
        <v>781</v>
      </c>
      <c r="F1505" s="20" t="s">
        <v>790</v>
      </c>
      <c r="G1505" s="20" t="s">
        <v>787</v>
      </c>
      <c r="H1505" s="20" t="s">
        <v>784</v>
      </c>
      <c r="I1505" s="20" t="s">
        <v>784</v>
      </c>
      <c r="J1505" s="20" t="s">
        <v>787</v>
      </c>
      <c r="K1505" s="16" t="str">
        <f>IF(Tabela813[[#This Row],[C]]&lt;&gt;"",IF(Tabela813[[#This Row],[RED]]&lt;&gt;"",(Tabela813[[#This Row],[RED]] &amp; "."),"") &amp; CONCATENATE(Tabela813[[#This Row],[C]],".",Tabela813[[#This Row],[O]],".",Tabela813[[#This Row],[E]],".",Tabela813[[#This Row],[D1]],".",Tabela813[[#This Row],[D2]],".",Tabela813[[#This Row],[D3]],".",Tabela813[[#This Row],[T]],".",Tabela813[[#This Row],[D4]]),"")</f>
        <v>2.1.1.2.00.0.0.00</v>
      </c>
      <c r="L1505" s="21" t="s">
        <v>601</v>
      </c>
      <c r="M1505" s="16" t="str">
        <f t="shared" si="23"/>
        <v>S</v>
      </c>
      <c r="N1505" s="16">
        <f>IF(VALUE(Tabela813[[#This Row],[RED]]) &gt; 0,1,0) + IF(VALUE(J1505)&gt;0,8,IF(VALUE(I1505)&gt;0,7,IF(VALUE(H1505)&gt;0,6,IF(VALUE(G1505)&gt;0,5,IF(VALUE(F1505)&gt;0,4,IF(VALUE(E1505)&gt;0,3,IF(VALUE(D1505)&gt;0,2,1)))))))</f>
        <v>4</v>
      </c>
      <c r="O1505" s="20" t="s">
        <v>44</v>
      </c>
      <c r="P1505" s="1" t="s">
        <v>602</v>
      </c>
      <c r="Q1505" s="1"/>
      <c r="R1505" s="16"/>
      <c r="T1505" s="7" t="str">
        <f>Tabela813[[#This Row],[NR]]&amp;" - "&amp;Tabela813[[#This Row],[Especificação]]</f>
        <v>2.1.1.2.00.0.0.00 - Operações de Crédito Contratuais - Mercado Interno</v>
      </c>
      <c r="U1505" s="7" t="str">
        <f>Tabela813[[#This Row],[NR]]&amp; " - "&amp;Tabela813[[#This Row],[Especificação]]</f>
        <v>2.1.1.2.00.0.0.00 - Operações de Crédito Contratuais - Mercado Interno</v>
      </c>
    </row>
    <row r="1506" spans="1:21" ht="45">
      <c r="A1506" s="23"/>
      <c r="B1506" s="29"/>
      <c r="C1506" s="20" t="s">
        <v>790</v>
      </c>
      <c r="D1506" s="20" t="s">
        <v>781</v>
      </c>
      <c r="E1506" s="20" t="s">
        <v>781</v>
      </c>
      <c r="F1506" s="20" t="s">
        <v>790</v>
      </c>
      <c r="G1506" s="20" t="s">
        <v>783</v>
      </c>
      <c r="H1506" s="20" t="s">
        <v>784</v>
      </c>
      <c r="I1506" s="20" t="s">
        <v>784</v>
      </c>
      <c r="J1506" s="20" t="s">
        <v>787</v>
      </c>
      <c r="K1506" s="16" t="str">
        <f>IF(Tabela813[[#This Row],[C]]&lt;&gt;"",IF(Tabela813[[#This Row],[RED]]&lt;&gt;"",(Tabela813[[#This Row],[RED]] &amp; "."),"") &amp; CONCATENATE(Tabela813[[#This Row],[C]],".",Tabela813[[#This Row],[O]],".",Tabela813[[#This Row],[E]],".",Tabela813[[#This Row],[D1]],".",Tabela813[[#This Row],[D2]],".",Tabela813[[#This Row],[D3]],".",Tabela813[[#This Row],[T]],".",Tabela813[[#This Row],[D4]]),"")</f>
        <v>2.1.1.2.01.0.0.00</v>
      </c>
      <c r="L1506" s="21" t="s">
        <v>601</v>
      </c>
      <c r="M1506" s="16" t="str">
        <f t="shared" si="23"/>
        <v>S</v>
      </c>
      <c r="N1506" s="16">
        <f>IF(VALUE(Tabela813[[#This Row],[RED]]) &gt; 0,1,0) + IF(VALUE(J1506)&gt;0,8,IF(VALUE(I1506)&gt;0,7,IF(VALUE(H1506)&gt;0,6,IF(VALUE(G1506)&gt;0,5,IF(VALUE(F1506)&gt;0,4,IF(VALUE(E1506)&gt;0,3,IF(VALUE(D1506)&gt;0,2,1)))))))</f>
        <v>5</v>
      </c>
      <c r="O1506" s="20" t="s">
        <v>50</v>
      </c>
      <c r="P1506" s="1" t="s">
        <v>603</v>
      </c>
      <c r="Q1506" s="1"/>
      <c r="R1506" s="16"/>
      <c r="T1506" s="7" t="str">
        <f>Tabela813[[#This Row],[NR]]&amp;" - "&amp;Tabela813[[#This Row],[Especificação]]</f>
        <v>2.1.1.2.01.0.0.00 - Operações de Crédito Contratuais - Mercado Interno</v>
      </c>
      <c r="U1506" s="7" t="str">
        <f>Tabela813[[#This Row],[NR]]&amp; " - "&amp;Tabela813[[#This Row],[Especificação]]</f>
        <v>2.1.1.2.01.0.0.00 - Operações de Crédito Contratuais - Mercado Interno</v>
      </c>
    </row>
    <row r="1507" spans="1:21" ht="45">
      <c r="A1507" s="23"/>
      <c r="B1507" s="29"/>
      <c r="C1507" s="20" t="s">
        <v>790</v>
      </c>
      <c r="D1507" s="20" t="s">
        <v>781</v>
      </c>
      <c r="E1507" s="20" t="s">
        <v>781</v>
      </c>
      <c r="F1507" s="20" t="s">
        <v>790</v>
      </c>
      <c r="G1507" s="20" t="s">
        <v>783</v>
      </c>
      <c r="H1507" s="20" t="s">
        <v>784</v>
      </c>
      <c r="I1507" s="20" t="s">
        <v>781</v>
      </c>
      <c r="J1507" s="20" t="s">
        <v>787</v>
      </c>
      <c r="K1507" s="16" t="str">
        <f>IF(Tabela813[[#This Row],[C]]&lt;&gt;"",IF(Tabela813[[#This Row],[RED]]&lt;&gt;"",(Tabela813[[#This Row],[RED]] &amp; "."),"") &amp; CONCATENATE(Tabela813[[#This Row],[C]],".",Tabela813[[#This Row],[O]],".",Tabela813[[#This Row],[E]],".",Tabela813[[#This Row],[D1]],".",Tabela813[[#This Row],[D2]],".",Tabela813[[#This Row],[D3]],".",Tabela813[[#This Row],[T]],".",Tabela813[[#This Row],[D4]]),"")</f>
        <v>2.1.1.2.01.0.1.00</v>
      </c>
      <c r="L1507" s="21" t="s">
        <v>4548</v>
      </c>
      <c r="M1507" s="16" t="str">
        <f t="shared" si="23"/>
        <v>A</v>
      </c>
      <c r="N1507" s="16">
        <f>IF(VALUE(Tabela813[[#This Row],[RED]]) &gt; 0,1,0) + IF(VALUE(J1507)&gt;0,8,IF(VALUE(I1507)&gt;0,7,IF(VALUE(H1507)&gt;0,6,IF(VALUE(G1507)&gt;0,5,IF(VALUE(F1507)&gt;0,4,IF(VALUE(E1507)&gt;0,3,IF(VALUE(D1507)&gt;0,2,1)))))))</f>
        <v>7</v>
      </c>
      <c r="O1507" s="20" t="s">
        <v>50</v>
      </c>
      <c r="P1507" s="1" t="s">
        <v>603</v>
      </c>
      <c r="Q1507" s="1"/>
      <c r="R1507" s="16"/>
      <c r="T1507" s="7" t="str">
        <f>Tabela813[[#This Row],[NR]]&amp;" - "&amp;Tabela813[[#This Row],[Especificação]]</f>
        <v>2.1.1.2.01.0.1.00 - Operações de Crédito Contratuais - Mercado Interno - Principal</v>
      </c>
      <c r="U1507" s="7" t="str">
        <f>Tabela813[[#This Row],[NR]]&amp; " - "&amp;Tabela813[[#This Row],[Especificação]]</f>
        <v>2.1.1.2.01.0.1.00 - Operações de Crédito Contratuais - Mercado Interno - Principal</v>
      </c>
    </row>
    <row r="1508" spans="1:21">
      <c r="A1508" s="23"/>
      <c r="B1508" s="29"/>
      <c r="C1508" s="20" t="s">
        <v>790</v>
      </c>
      <c r="D1508" s="20" t="s">
        <v>781</v>
      </c>
      <c r="E1508" s="20" t="s">
        <v>781</v>
      </c>
      <c r="F1508" s="20" t="s">
        <v>790</v>
      </c>
      <c r="G1508" s="20" t="s">
        <v>807</v>
      </c>
      <c r="H1508" s="20" t="s">
        <v>784</v>
      </c>
      <c r="I1508" s="20" t="s">
        <v>784</v>
      </c>
      <c r="J1508" s="20" t="s">
        <v>787</v>
      </c>
      <c r="K1508" s="16" t="str">
        <f>IF(Tabela813[[#This Row],[C]]&lt;&gt;"",IF(Tabela813[[#This Row],[RED]]&lt;&gt;"",(Tabela813[[#This Row],[RED]] &amp; "."),"") &amp; CONCATENATE(Tabela813[[#This Row],[C]],".",Tabela813[[#This Row],[O]],".",Tabela813[[#This Row],[E]],".",Tabela813[[#This Row],[D1]],".",Tabela813[[#This Row],[D2]],".",Tabela813[[#This Row],[D3]],".",Tabela813[[#This Row],[T]],".",Tabela813[[#This Row],[D4]]),"")</f>
        <v>2.1.1.2.50.0.0.00</v>
      </c>
      <c r="L1508" s="21" t="s">
        <v>604</v>
      </c>
      <c r="M1508" s="16" t="str">
        <f t="shared" si="23"/>
        <v>S</v>
      </c>
      <c r="N1508" s="16">
        <f>IF(VALUE(Tabela813[[#This Row],[RED]]) &gt; 0,1,0) + IF(VALUE(J1508)&gt;0,8,IF(VALUE(I1508)&gt;0,7,IF(VALUE(H1508)&gt;0,6,IF(VALUE(G1508)&gt;0,5,IF(VALUE(F1508)&gt;0,4,IF(VALUE(E1508)&gt;0,3,IF(VALUE(D1508)&gt;0,2,1)))))))</f>
        <v>5</v>
      </c>
      <c r="O1508" s="20" t="s">
        <v>54</v>
      </c>
      <c r="P1508" s="1" t="s">
        <v>605</v>
      </c>
      <c r="Q1508" s="1"/>
      <c r="R1508" s="16"/>
      <c r="T1508" s="7" t="str">
        <f>Tabela813[[#This Row],[NR]]&amp;" - "&amp;Tabela813[[#This Row],[Especificação]]</f>
        <v>2.1.1.2.50.0.0.00 - Operações de Crédito Internas para Programas de Educação</v>
      </c>
      <c r="U1508" s="7" t="str">
        <f>Tabela813[[#This Row],[NR]]&amp; " - "&amp;Tabela813[[#This Row],[Especificação]]</f>
        <v>2.1.1.2.50.0.0.00 - Operações de Crédito Internas para Programas de Educação</v>
      </c>
    </row>
    <row r="1509" spans="1:21">
      <c r="A1509" s="23"/>
      <c r="B1509" s="29"/>
      <c r="C1509" s="20" t="s">
        <v>790</v>
      </c>
      <c r="D1509" s="20" t="s">
        <v>781</v>
      </c>
      <c r="E1509" s="20" t="s">
        <v>781</v>
      </c>
      <c r="F1509" s="20" t="s">
        <v>790</v>
      </c>
      <c r="G1509" s="20" t="s">
        <v>807</v>
      </c>
      <c r="H1509" s="20" t="s">
        <v>784</v>
      </c>
      <c r="I1509" s="20" t="s">
        <v>781</v>
      </c>
      <c r="J1509" s="20" t="s">
        <v>787</v>
      </c>
      <c r="K1509" s="16" t="str">
        <f>IF(Tabela813[[#This Row],[C]]&lt;&gt;"",IF(Tabela813[[#This Row],[RED]]&lt;&gt;"",(Tabela813[[#This Row],[RED]] &amp; "."),"") &amp; CONCATENATE(Tabela813[[#This Row],[C]],".",Tabela813[[#This Row],[O]],".",Tabela813[[#This Row],[E]],".",Tabela813[[#This Row],[D1]],".",Tabela813[[#This Row],[D2]],".",Tabela813[[#This Row],[D3]],".",Tabela813[[#This Row],[T]],".",Tabela813[[#This Row],[D4]]),"")</f>
        <v>2.1.1.2.50.0.1.00</v>
      </c>
      <c r="L1509" s="21" t="s">
        <v>4549</v>
      </c>
      <c r="M1509" s="16" t="str">
        <f t="shared" si="23"/>
        <v>A</v>
      </c>
      <c r="N1509" s="16">
        <f>IF(VALUE(Tabela813[[#This Row],[RED]]) &gt; 0,1,0) + IF(VALUE(J1509)&gt;0,8,IF(VALUE(I1509)&gt;0,7,IF(VALUE(H1509)&gt;0,6,IF(VALUE(G1509)&gt;0,5,IF(VALUE(F1509)&gt;0,4,IF(VALUE(E1509)&gt;0,3,IF(VALUE(D1509)&gt;0,2,1)))))))</f>
        <v>7</v>
      </c>
      <c r="O1509" s="20" t="s">
        <v>54</v>
      </c>
      <c r="P1509" s="1" t="s">
        <v>605</v>
      </c>
      <c r="Q1509" s="1"/>
      <c r="R1509" s="16"/>
      <c r="T1509" s="7" t="str">
        <f>Tabela813[[#This Row],[NR]]&amp;" - "&amp;Tabela813[[#This Row],[Especificação]]</f>
        <v>2.1.1.2.50.0.1.00 - Operações de Crédito Internas para Programas de Educação - Principal</v>
      </c>
      <c r="U1509" s="7" t="str">
        <f>Tabela813[[#This Row],[NR]]&amp; " - "&amp;Tabela813[[#This Row],[Especificação]]</f>
        <v>2.1.1.2.50.0.1.00 - Operações de Crédito Internas para Programas de Educação - Principal</v>
      </c>
    </row>
    <row r="1510" spans="1:21">
      <c r="A1510" s="23"/>
      <c r="B1510" s="29"/>
      <c r="C1510" s="20" t="s">
        <v>790</v>
      </c>
      <c r="D1510" s="20" t="s">
        <v>781</v>
      </c>
      <c r="E1510" s="20" t="s">
        <v>781</v>
      </c>
      <c r="F1510" s="20" t="s">
        <v>790</v>
      </c>
      <c r="G1510" s="20" t="s">
        <v>809</v>
      </c>
      <c r="H1510" s="20" t="s">
        <v>784</v>
      </c>
      <c r="I1510" s="20" t="s">
        <v>784</v>
      </c>
      <c r="J1510" s="20" t="s">
        <v>787</v>
      </c>
      <c r="K1510" s="16" t="str">
        <f>IF(Tabela813[[#This Row],[C]]&lt;&gt;"",IF(Tabela813[[#This Row],[RED]]&lt;&gt;"",(Tabela813[[#This Row],[RED]] &amp; "."),"") &amp; CONCATENATE(Tabela813[[#This Row],[C]],".",Tabela813[[#This Row],[O]],".",Tabela813[[#This Row],[E]],".",Tabela813[[#This Row],[D1]],".",Tabela813[[#This Row],[D2]],".",Tabela813[[#This Row],[D3]],".",Tabela813[[#This Row],[T]],".",Tabela813[[#This Row],[D4]]),"")</f>
        <v>2.1.1.2.51.0.0.00</v>
      </c>
      <c r="L1510" s="21" t="s">
        <v>606</v>
      </c>
      <c r="M1510" s="16" t="str">
        <f t="shared" si="23"/>
        <v>S</v>
      </c>
      <c r="N1510" s="16">
        <f>IF(VALUE(Tabela813[[#This Row],[RED]]) &gt; 0,1,0) + IF(VALUE(J1510)&gt;0,8,IF(VALUE(I1510)&gt;0,7,IF(VALUE(H1510)&gt;0,6,IF(VALUE(G1510)&gt;0,5,IF(VALUE(F1510)&gt;0,4,IF(VALUE(E1510)&gt;0,3,IF(VALUE(D1510)&gt;0,2,1)))))))</f>
        <v>5</v>
      </c>
      <c r="O1510" s="20" t="s">
        <v>54</v>
      </c>
      <c r="P1510" s="1" t="s">
        <v>607</v>
      </c>
      <c r="Q1510" s="1"/>
      <c r="R1510" s="16"/>
      <c r="T1510" s="7" t="str">
        <f>Tabela813[[#This Row],[NR]]&amp;" - "&amp;Tabela813[[#This Row],[Especificação]]</f>
        <v>2.1.1.2.51.0.0.00 - Operações de Crédito Internas para Programas de Saúde</v>
      </c>
      <c r="U1510" s="7" t="str">
        <f>Tabela813[[#This Row],[NR]]&amp; " - "&amp;Tabela813[[#This Row],[Especificação]]</f>
        <v>2.1.1.2.51.0.0.00 - Operações de Crédito Internas para Programas de Saúde</v>
      </c>
    </row>
    <row r="1511" spans="1:21">
      <c r="A1511" s="23"/>
      <c r="B1511" s="29"/>
      <c r="C1511" s="20" t="s">
        <v>790</v>
      </c>
      <c r="D1511" s="20" t="s">
        <v>781</v>
      </c>
      <c r="E1511" s="20" t="s">
        <v>781</v>
      </c>
      <c r="F1511" s="20" t="s">
        <v>790</v>
      </c>
      <c r="G1511" s="20" t="s">
        <v>809</v>
      </c>
      <c r="H1511" s="20" t="s">
        <v>784</v>
      </c>
      <c r="I1511" s="20" t="s">
        <v>781</v>
      </c>
      <c r="J1511" s="20" t="s">
        <v>787</v>
      </c>
      <c r="K1511" s="16" t="str">
        <f>IF(Tabela813[[#This Row],[C]]&lt;&gt;"",IF(Tabela813[[#This Row],[RED]]&lt;&gt;"",(Tabela813[[#This Row],[RED]] &amp; "."),"") &amp; CONCATENATE(Tabela813[[#This Row],[C]],".",Tabela813[[#This Row],[O]],".",Tabela813[[#This Row],[E]],".",Tabela813[[#This Row],[D1]],".",Tabela813[[#This Row],[D2]],".",Tabela813[[#This Row],[D3]],".",Tabela813[[#This Row],[T]],".",Tabela813[[#This Row],[D4]]),"")</f>
        <v>2.1.1.2.51.0.1.00</v>
      </c>
      <c r="L1511" s="21" t="s">
        <v>4550</v>
      </c>
      <c r="M1511" s="16" t="str">
        <f t="shared" si="23"/>
        <v>A</v>
      </c>
      <c r="N1511" s="16">
        <f>IF(VALUE(Tabela813[[#This Row],[RED]]) &gt; 0,1,0) + IF(VALUE(J1511)&gt;0,8,IF(VALUE(I1511)&gt;0,7,IF(VALUE(H1511)&gt;0,6,IF(VALUE(G1511)&gt;0,5,IF(VALUE(F1511)&gt;0,4,IF(VALUE(E1511)&gt;0,3,IF(VALUE(D1511)&gt;0,2,1)))))))</f>
        <v>7</v>
      </c>
      <c r="O1511" s="20" t="s">
        <v>54</v>
      </c>
      <c r="P1511" s="1" t="s">
        <v>607</v>
      </c>
      <c r="Q1511" s="1"/>
      <c r="R1511" s="16"/>
      <c r="T1511" s="7" t="str">
        <f>Tabela813[[#This Row],[NR]]&amp;" - "&amp;Tabela813[[#This Row],[Especificação]]</f>
        <v>2.1.1.2.51.0.1.00 - Operações de Crédito Internas para Programas de Saúde - Principal</v>
      </c>
      <c r="U1511" s="7" t="str">
        <f>Tabela813[[#This Row],[NR]]&amp; " - "&amp;Tabela813[[#This Row],[Especificação]]</f>
        <v>2.1.1.2.51.0.1.00 - Operações de Crédito Internas para Programas de Saúde - Principal</v>
      </c>
    </row>
    <row r="1512" spans="1:21">
      <c r="A1512" s="23"/>
      <c r="B1512" s="29"/>
      <c r="C1512" s="20" t="s">
        <v>790</v>
      </c>
      <c r="D1512" s="20" t="s">
        <v>781</v>
      </c>
      <c r="E1512" s="20" t="s">
        <v>781</v>
      </c>
      <c r="F1512" s="20" t="s">
        <v>790</v>
      </c>
      <c r="G1512" s="20" t="s">
        <v>811</v>
      </c>
      <c r="H1512" s="20" t="s">
        <v>784</v>
      </c>
      <c r="I1512" s="20" t="s">
        <v>784</v>
      </c>
      <c r="J1512" s="20" t="s">
        <v>787</v>
      </c>
      <c r="K1512" s="16" t="str">
        <f>IF(Tabela813[[#This Row],[C]]&lt;&gt;"",IF(Tabela813[[#This Row],[RED]]&lt;&gt;"",(Tabela813[[#This Row],[RED]] &amp; "."),"") &amp; CONCATENATE(Tabela813[[#This Row],[C]],".",Tabela813[[#This Row],[O]],".",Tabela813[[#This Row],[E]],".",Tabela813[[#This Row],[D1]],".",Tabela813[[#This Row],[D2]],".",Tabela813[[#This Row],[D3]],".",Tabela813[[#This Row],[T]],".",Tabela813[[#This Row],[D4]]),"")</f>
        <v>2.1.1.2.52.0.0.00</v>
      </c>
      <c r="L1512" s="21" t="s">
        <v>608</v>
      </c>
      <c r="M1512" s="16" t="str">
        <f t="shared" si="23"/>
        <v>S</v>
      </c>
      <c r="N1512" s="16">
        <f>IF(VALUE(Tabela813[[#This Row],[RED]]) &gt; 0,1,0) + IF(VALUE(J1512)&gt;0,8,IF(VALUE(I1512)&gt;0,7,IF(VALUE(H1512)&gt;0,6,IF(VALUE(G1512)&gt;0,5,IF(VALUE(F1512)&gt;0,4,IF(VALUE(E1512)&gt;0,3,IF(VALUE(D1512)&gt;0,2,1)))))))</f>
        <v>5</v>
      </c>
      <c r="O1512" s="20" t="s">
        <v>54</v>
      </c>
      <c r="P1512" s="1" t="s">
        <v>609</v>
      </c>
      <c r="Q1512" s="1"/>
      <c r="R1512" s="16"/>
      <c r="T1512" s="7" t="str">
        <f>Tabela813[[#This Row],[NR]]&amp;" - "&amp;Tabela813[[#This Row],[Especificação]]</f>
        <v>2.1.1.2.52.0.0.00 - Operações de Crédito Internas para Programas de Saneamento</v>
      </c>
      <c r="U1512" s="7" t="str">
        <f>Tabela813[[#This Row],[NR]]&amp; " - "&amp;Tabela813[[#This Row],[Especificação]]</f>
        <v>2.1.1.2.52.0.0.00 - Operações de Crédito Internas para Programas de Saneamento</v>
      </c>
    </row>
    <row r="1513" spans="1:21">
      <c r="A1513" s="23"/>
      <c r="B1513" s="29"/>
      <c r="C1513" s="20" t="s">
        <v>790</v>
      </c>
      <c r="D1513" s="20" t="s">
        <v>781</v>
      </c>
      <c r="E1513" s="20" t="s">
        <v>781</v>
      </c>
      <c r="F1513" s="20" t="s">
        <v>790</v>
      </c>
      <c r="G1513" s="20" t="s">
        <v>811</v>
      </c>
      <c r="H1513" s="20" t="s">
        <v>784</v>
      </c>
      <c r="I1513" s="20" t="s">
        <v>781</v>
      </c>
      <c r="J1513" s="20" t="s">
        <v>787</v>
      </c>
      <c r="K1513" s="16" t="str">
        <f>IF(Tabela813[[#This Row],[C]]&lt;&gt;"",IF(Tabela813[[#This Row],[RED]]&lt;&gt;"",(Tabela813[[#This Row],[RED]] &amp; "."),"") &amp; CONCATENATE(Tabela813[[#This Row],[C]],".",Tabela813[[#This Row],[O]],".",Tabela813[[#This Row],[E]],".",Tabela813[[#This Row],[D1]],".",Tabela813[[#This Row],[D2]],".",Tabela813[[#This Row],[D3]],".",Tabela813[[#This Row],[T]],".",Tabela813[[#This Row],[D4]]),"")</f>
        <v>2.1.1.2.52.0.1.00</v>
      </c>
      <c r="L1513" s="21" t="s">
        <v>4551</v>
      </c>
      <c r="M1513" s="16" t="str">
        <f t="shared" si="23"/>
        <v>A</v>
      </c>
      <c r="N1513" s="16">
        <f>IF(VALUE(Tabela813[[#This Row],[RED]]) &gt; 0,1,0) + IF(VALUE(J1513)&gt;0,8,IF(VALUE(I1513)&gt;0,7,IF(VALUE(H1513)&gt;0,6,IF(VALUE(G1513)&gt;0,5,IF(VALUE(F1513)&gt;0,4,IF(VALUE(E1513)&gt;0,3,IF(VALUE(D1513)&gt;0,2,1)))))))</f>
        <v>7</v>
      </c>
      <c r="O1513" s="20" t="s">
        <v>54</v>
      </c>
      <c r="P1513" s="1" t="s">
        <v>609</v>
      </c>
      <c r="Q1513" s="1"/>
      <c r="R1513" s="16"/>
      <c r="T1513" s="7" t="str">
        <f>Tabela813[[#This Row],[NR]]&amp;" - "&amp;Tabela813[[#This Row],[Especificação]]</f>
        <v>2.1.1.2.52.0.1.00 - Operações de Crédito Internas para Programas de Saneamento - Principal</v>
      </c>
      <c r="U1513" s="7" t="str">
        <f>Tabela813[[#This Row],[NR]]&amp; " - "&amp;Tabela813[[#This Row],[Especificação]]</f>
        <v>2.1.1.2.52.0.1.00 - Operações de Crédito Internas para Programas de Saneamento - Principal</v>
      </c>
    </row>
    <row r="1514" spans="1:21" ht="30">
      <c r="A1514" s="23"/>
      <c r="B1514" s="29"/>
      <c r="C1514" s="20" t="s">
        <v>790</v>
      </c>
      <c r="D1514" s="20" t="s">
        <v>781</v>
      </c>
      <c r="E1514" s="20" t="s">
        <v>781</v>
      </c>
      <c r="F1514" s="20" t="s">
        <v>790</v>
      </c>
      <c r="G1514" s="20" t="s">
        <v>808</v>
      </c>
      <c r="H1514" s="20" t="s">
        <v>784</v>
      </c>
      <c r="I1514" s="20" t="s">
        <v>784</v>
      </c>
      <c r="J1514" s="20" t="s">
        <v>787</v>
      </c>
      <c r="K1514" s="16" t="str">
        <f>IF(Tabela813[[#This Row],[C]]&lt;&gt;"",IF(Tabela813[[#This Row],[RED]]&lt;&gt;"",(Tabela813[[#This Row],[RED]] &amp; "."),"") &amp; CONCATENATE(Tabela813[[#This Row],[C]],".",Tabela813[[#This Row],[O]],".",Tabela813[[#This Row],[E]],".",Tabela813[[#This Row],[D1]],".",Tabela813[[#This Row],[D2]],".",Tabela813[[#This Row],[D3]],".",Tabela813[[#This Row],[T]],".",Tabela813[[#This Row],[D4]]),"")</f>
        <v>2.1.1.2.53.0.0.00</v>
      </c>
      <c r="L1514" s="21" t="s">
        <v>610</v>
      </c>
      <c r="M1514" s="16" t="str">
        <f t="shared" si="23"/>
        <v>S</v>
      </c>
      <c r="N1514" s="16">
        <f>IF(VALUE(Tabela813[[#This Row],[RED]]) &gt; 0,1,0) + IF(VALUE(J1514)&gt;0,8,IF(VALUE(I1514)&gt;0,7,IF(VALUE(H1514)&gt;0,6,IF(VALUE(G1514)&gt;0,5,IF(VALUE(F1514)&gt;0,4,IF(VALUE(E1514)&gt;0,3,IF(VALUE(D1514)&gt;0,2,1)))))))</f>
        <v>5</v>
      </c>
      <c r="O1514" s="20" t="s">
        <v>54</v>
      </c>
      <c r="P1514" s="1" t="s">
        <v>611</v>
      </c>
      <c r="Q1514" s="1"/>
      <c r="R1514" s="16"/>
      <c r="T1514" s="7" t="str">
        <f>Tabela813[[#This Row],[NR]]&amp;" - "&amp;Tabela813[[#This Row],[Especificação]]</f>
        <v>2.1.1.2.53.0.0.00 - Operações de Crédito Internas para Programas de Meio Ambiente</v>
      </c>
      <c r="U1514" s="7" t="str">
        <f>Tabela813[[#This Row],[NR]]&amp; " - "&amp;Tabela813[[#This Row],[Especificação]]</f>
        <v>2.1.1.2.53.0.0.00 - Operações de Crédito Internas para Programas de Meio Ambiente</v>
      </c>
    </row>
    <row r="1515" spans="1:21" ht="30">
      <c r="A1515" s="23"/>
      <c r="B1515" s="29"/>
      <c r="C1515" s="20" t="s">
        <v>790</v>
      </c>
      <c r="D1515" s="20" t="s">
        <v>781</v>
      </c>
      <c r="E1515" s="20" t="s">
        <v>781</v>
      </c>
      <c r="F1515" s="20" t="s">
        <v>790</v>
      </c>
      <c r="G1515" s="20" t="s">
        <v>808</v>
      </c>
      <c r="H1515" s="20" t="s">
        <v>784</v>
      </c>
      <c r="I1515" s="20" t="s">
        <v>781</v>
      </c>
      <c r="J1515" s="20" t="s">
        <v>787</v>
      </c>
      <c r="K1515" s="16" t="str">
        <f>IF(Tabela813[[#This Row],[C]]&lt;&gt;"",IF(Tabela813[[#This Row],[RED]]&lt;&gt;"",(Tabela813[[#This Row],[RED]] &amp; "."),"") &amp; CONCATENATE(Tabela813[[#This Row],[C]],".",Tabela813[[#This Row],[O]],".",Tabela813[[#This Row],[E]],".",Tabela813[[#This Row],[D1]],".",Tabela813[[#This Row],[D2]],".",Tabela813[[#This Row],[D3]],".",Tabela813[[#This Row],[T]],".",Tabela813[[#This Row],[D4]]),"")</f>
        <v>2.1.1.2.53.0.1.00</v>
      </c>
      <c r="L1515" s="21" t="s">
        <v>4552</v>
      </c>
      <c r="M1515" s="16" t="str">
        <f t="shared" si="23"/>
        <v>A</v>
      </c>
      <c r="N1515" s="16">
        <f>IF(VALUE(Tabela813[[#This Row],[RED]]) &gt; 0,1,0) + IF(VALUE(J1515)&gt;0,8,IF(VALUE(I1515)&gt;0,7,IF(VALUE(H1515)&gt;0,6,IF(VALUE(G1515)&gt;0,5,IF(VALUE(F1515)&gt;0,4,IF(VALUE(E1515)&gt;0,3,IF(VALUE(D1515)&gt;0,2,1)))))))</f>
        <v>7</v>
      </c>
      <c r="O1515" s="20" t="s">
        <v>54</v>
      </c>
      <c r="P1515" s="1" t="s">
        <v>611</v>
      </c>
      <c r="Q1515" s="1"/>
      <c r="R1515" s="16"/>
      <c r="T1515" s="7" t="str">
        <f>Tabela813[[#This Row],[NR]]&amp;" - "&amp;Tabela813[[#This Row],[Especificação]]</f>
        <v>2.1.1.2.53.0.1.00 - Operações de Crédito Internas para Programas de Meio Ambiente - Principal</v>
      </c>
      <c r="U1515" s="7" t="str">
        <f>Tabela813[[#This Row],[NR]]&amp; " - "&amp;Tabela813[[#This Row],[Especificação]]</f>
        <v>2.1.1.2.53.0.1.00 - Operações de Crédito Internas para Programas de Meio Ambiente - Principal</v>
      </c>
    </row>
    <row r="1516" spans="1:21" ht="30">
      <c r="A1516" s="23"/>
      <c r="B1516" s="29"/>
      <c r="C1516" s="20" t="s">
        <v>790</v>
      </c>
      <c r="D1516" s="20" t="s">
        <v>781</v>
      </c>
      <c r="E1516" s="20" t="s">
        <v>781</v>
      </c>
      <c r="F1516" s="20" t="s">
        <v>790</v>
      </c>
      <c r="G1516" s="20" t="s">
        <v>812</v>
      </c>
      <c r="H1516" s="20" t="s">
        <v>784</v>
      </c>
      <c r="I1516" s="20" t="s">
        <v>784</v>
      </c>
      <c r="J1516" s="20" t="s">
        <v>787</v>
      </c>
      <c r="K1516" s="16" t="str">
        <f>IF(Tabela813[[#This Row],[C]]&lt;&gt;"",IF(Tabela813[[#This Row],[RED]]&lt;&gt;"",(Tabela813[[#This Row],[RED]] &amp; "."),"") &amp; CONCATENATE(Tabela813[[#This Row],[C]],".",Tabela813[[#This Row],[O]],".",Tabela813[[#This Row],[E]],".",Tabela813[[#This Row],[D1]],".",Tabela813[[#This Row],[D2]],".",Tabela813[[#This Row],[D3]],".",Tabela813[[#This Row],[T]],".",Tabela813[[#This Row],[D4]]),"")</f>
        <v>2.1.1.2.54.0.0.00</v>
      </c>
      <c r="L1516" s="21" t="s">
        <v>612</v>
      </c>
      <c r="M1516" s="16" t="str">
        <f t="shared" si="23"/>
        <v>S</v>
      </c>
      <c r="N1516" s="16">
        <f>IF(VALUE(Tabela813[[#This Row],[RED]]) &gt; 0,1,0) + IF(VALUE(J1516)&gt;0,8,IF(VALUE(I1516)&gt;0,7,IF(VALUE(H1516)&gt;0,6,IF(VALUE(G1516)&gt;0,5,IF(VALUE(F1516)&gt;0,4,IF(VALUE(E1516)&gt;0,3,IF(VALUE(D1516)&gt;0,2,1)))))))</f>
        <v>5</v>
      </c>
      <c r="O1516" s="20" t="s">
        <v>54</v>
      </c>
      <c r="P1516" s="1" t="s">
        <v>613</v>
      </c>
      <c r="Q1516" s="1"/>
      <c r="R1516" s="16"/>
      <c r="T1516" s="7" t="str">
        <f>Tabela813[[#This Row],[NR]]&amp;" - "&amp;Tabela813[[#This Row],[Especificação]]</f>
        <v>2.1.1.2.54.0.0.00 - Operações de Crédito Internas para Programas de Modernização da Administração Pública</v>
      </c>
      <c r="U1516" s="7" t="str">
        <f>Tabela813[[#This Row],[NR]]&amp; " - "&amp;Tabela813[[#This Row],[Especificação]]</f>
        <v>2.1.1.2.54.0.0.00 - Operações de Crédito Internas para Programas de Modernização da Administração Pública</v>
      </c>
    </row>
    <row r="1517" spans="1:21" ht="30">
      <c r="A1517" s="23"/>
      <c r="B1517" s="29"/>
      <c r="C1517" s="20" t="s">
        <v>790</v>
      </c>
      <c r="D1517" s="20" t="s">
        <v>781</v>
      </c>
      <c r="E1517" s="20" t="s">
        <v>781</v>
      </c>
      <c r="F1517" s="20" t="s">
        <v>790</v>
      </c>
      <c r="G1517" s="20" t="s">
        <v>812</v>
      </c>
      <c r="H1517" s="20" t="s">
        <v>784</v>
      </c>
      <c r="I1517" s="20" t="s">
        <v>781</v>
      </c>
      <c r="J1517" s="20" t="s">
        <v>787</v>
      </c>
      <c r="K1517" s="16" t="str">
        <f>IF(Tabela813[[#This Row],[C]]&lt;&gt;"",IF(Tabela813[[#This Row],[RED]]&lt;&gt;"",(Tabela813[[#This Row],[RED]] &amp; "."),"") &amp; CONCATENATE(Tabela813[[#This Row],[C]],".",Tabela813[[#This Row],[O]],".",Tabela813[[#This Row],[E]],".",Tabela813[[#This Row],[D1]],".",Tabela813[[#This Row],[D2]],".",Tabela813[[#This Row],[D3]],".",Tabela813[[#This Row],[T]],".",Tabela813[[#This Row],[D4]]),"")</f>
        <v>2.1.1.2.54.0.1.00</v>
      </c>
      <c r="L1517" s="21" t="s">
        <v>4553</v>
      </c>
      <c r="M1517" s="16" t="str">
        <f t="shared" si="23"/>
        <v>A</v>
      </c>
      <c r="N1517" s="16">
        <f>IF(VALUE(Tabela813[[#This Row],[RED]]) &gt; 0,1,0) + IF(VALUE(J1517)&gt;0,8,IF(VALUE(I1517)&gt;0,7,IF(VALUE(H1517)&gt;0,6,IF(VALUE(G1517)&gt;0,5,IF(VALUE(F1517)&gt;0,4,IF(VALUE(E1517)&gt;0,3,IF(VALUE(D1517)&gt;0,2,1)))))))</f>
        <v>7</v>
      </c>
      <c r="O1517" s="20" t="s">
        <v>54</v>
      </c>
      <c r="P1517" s="1" t="s">
        <v>613</v>
      </c>
      <c r="Q1517" s="1"/>
      <c r="R1517" s="16"/>
      <c r="T1517" s="7" t="str">
        <f>Tabela813[[#This Row],[NR]]&amp;" - "&amp;Tabela813[[#This Row],[Especificação]]</f>
        <v>2.1.1.2.54.0.1.00 - Operações de Crédito Internas para Programas de Modernização da Administração Pública - Principal</v>
      </c>
      <c r="U1517" s="7" t="str">
        <f>Tabela813[[#This Row],[NR]]&amp; " - "&amp;Tabela813[[#This Row],[Especificação]]</f>
        <v>2.1.1.2.54.0.1.00 - Operações de Crédito Internas para Programas de Modernização da Administração Pública - Principal</v>
      </c>
    </row>
    <row r="1518" spans="1:21" ht="30" customHeight="1">
      <c r="A1518" s="23"/>
      <c r="B1518" s="29"/>
      <c r="C1518" s="20" t="s">
        <v>790</v>
      </c>
      <c r="D1518" s="20" t="s">
        <v>781</v>
      </c>
      <c r="E1518" s="20" t="s">
        <v>781</v>
      </c>
      <c r="F1518" s="20" t="s">
        <v>790</v>
      </c>
      <c r="G1518" s="20" t="s">
        <v>813</v>
      </c>
      <c r="H1518" s="20" t="s">
        <v>784</v>
      </c>
      <c r="I1518" s="20" t="s">
        <v>784</v>
      </c>
      <c r="J1518" s="20" t="s">
        <v>787</v>
      </c>
      <c r="K1518" s="16" t="str">
        <f>IF(Tabela813[[#This Row],[C]]&lt;&gt;"",IF(Tabela813[[#This Row],[RED]]&lt;&gt;"",(Tabela813[[#This Row],[RED]] &amp; "."),"") &amp; CONCATENATE(Tabela813[[#This Row],[C]],".",Tabela813[[#This Row],[O]],".",Tabela813[[#This Row],[E]],".",Tabela813[[#This Row],[D1]],".",Tabela813[[#This Row],[D2]],".",Tabela813[[#This Row],[D3]],".",Tabela813[[#This Row],[T]],".",Tabela813[[#This Row],[D4]]),"")</f>
        <v>2.1.1.2.55.0.0.00</v>
      </c>
      <c r="L1518" s="21" t="s">
        <v>614</v>
      </c>
      <c r="M1518" s="16" t="str">
        <f t="shared" si="23"/>
        <v>S</v>
      </c>
      <c r="N1518" s="16">
        <f>IF(VALUE(Tabela813[[#This Row],[RED]]) &gt; 0,1,0) + IF(VALUE(J1518)&gt;0,8,IF(VALUE(I1518)&gt;0,7,IF(VALUE(H1518)&gt;0,6,IF(VALUE(G1518)&gt;0,5,IF(VALUE(F1518)&gt;0,4,IF(VALUE(E1518)&gt;0,3,IF(VALUE(D1518)&gt;0,2,1)))))))</f>
        <v>5</v>
      </c>
      <c r="O1518" s="20" t="s">
        <v>54</v>
      </c>
      <c r="P1518" s="1" t="s">
        <v>615</v>
      </c>
      <c r="Q1518" s="1"/>
      <c r="R1518" s="16"/>
      <c r="T1518" s="7" t="str">
        <f>Tabela813[[#This Row],[NR]]&amp;" - "&amp;Tabela813[[#This Row],[Especificação]]</f>
        <v>2.1.1.2.55.0.0.00 - Operações de Crédito Internas para Refinanciamento da Dívida Contratual</v>
      </c>
      <c r="U1518" s="7" t="str">
        <f>Tabela813[[#This Row],[NR]]&amp; " - "&amp;Tabela813[[#This Row],[Especificação]]</f>
        <v>2.1.1.2.55.0.0.00 - Operações de Crédito Internas para Refinanciamento da Dívida Contratual</v>
      </c>
    </row>
    <row r="1519" spans="1:21" ht="30.75" customHeight="1">
      <c r="A1519" s="23"/>
      <c r="B1519" s="29"/>
      <c r="C1519" s="20" t="s">
        <v>790</v>
      </c>
      <c r="D1519" s="20" t="s">
        <v>781</v>
      </c>
      <c r="E1519" s="20" t="s">
        <v>781</v>
      </c>
      <c r="F1519" s="20" t="s">
        <v>790</v>
      </c>
      <c r="G1519" s="20" t="s">
        <v>813</v>
      </c>
      <c r="H1519" s="20" t="s">
        <v>784</v>
      </c>
      <c r="I1519" s="20" t="s">
        <v>781</v>
      </c>
      <c r="J1519" s="20" t="s">
        <v>787</v>
      </c>
      <c r="K1519" s="16" t="str">
        <f>IF(Tabela813[[#This Row],[C]]&lt;&gt;"",IF(Tabela813[[#This Row],[RED]]&lt;&gt;"",(Tabela813[[#This Row],[RED]] &amp; "."),"") &amp; CONCATENATE(Tabela813[[#This Row],[C]],".",Tabela813[[#This Row],[O]],".",Tabela813[[#This Row],[E]],".",Tabela813[[#This Row],[D1]],".",Tabela813[[#This Row],[D2]],".",Tabela813[[#This Row],[D3]],".",Tabela813[[#This Row],[T]],".",Tabela813[[#This Row],[D4]]),"")</f>
        <v>2.1.1.2.55.0.1.00</v>
      </c>
      <c r="L1519" s="21" t="s">
        <v>4554</v>
      </c>
      <c r="M1519" s="16" t="str">
        <f t="shared" si="23"/>
        <v>A</v>
      </c>
      <c r="N1519" s="16">
        <f>IF(VALUE(Tabela813[[#This Row],[RED]]) &gt; 0,1,0) + IF(VALUE(J1519)&gt;0,8,IF(VALUE(I1519)&gt;0,7,IF(VALUE(H1519)&gt;0,6,IF(VALUE(G1519)&gt;0,5,IF(VALUE(F1519)&gt;0,4,IF(VALUE(E1519)&gt;0,3,IF(VALUE(D1519)&gt;0,2,1)))))))</f>
        <v>7</v>
      </c>
      <c r="O1519" s="20" t="s">
        <v>54</v>
      </c>
      <c r="P1519" s="1" t="s">
        <v>615</v>
      </c>
      <c r="Q1519" s="1"/>
      <c r="R1519" s="16"/>
      <c r="T1519" s="7" t="str">
        <f>Tabela813[[#This Row],[NR]]&amp;" - "&amp;Tabela813[[#This Row],[Especificação]]</f>
        <v>2.1.1.2.55.0.1.00 - Operações de Crédito Internas para Refinanciamento da Dívida Contratual - Principal</v>
      </c>
      <c r="U1519" s="7" t="str">
        <f>Tabela813[[#This Row],[NR]]&amp; " - "&amp;Tabela813[[#This Row],[Especificação]]</f>
        <v>2.1.1.2.55.0.1.00 - Operações de Crédito Internas para Refinanciamento da Dívida Contratual - Principal</v>
      </c>
    </row>
    <row r="1520" spans="1:21" ht="30">
      <c r="A1520" s="23"/>
      <c r="B1520" s="29"/>
      <c r="C1520" s="20" t="s">
        <v>790</v>
      </c>
      <c r="D1520" s="20" t="s">
        <v>781</v>
      </c>
      <c r="E1520" s="20" t="s">
        <v>781</v>
      </c>
      <c r="F1520" s="20" t="s">
        <v>790</v>
      </c>
      <c r="G1520" s="20" t="s">
        <v>814</v>
      </c>
      <c r="H1520" s="20" t="s">
        <v>784</v>
      </c>
      <c r="I1520" s="20" t="s">
        <v>784</v>
      </c>
      <c r="J1520" s="20" t="s">
        <v>787</v>
      </c>
      <c r="K1520" s="16" t="str">
        <f>IF(Tabela813[[#This Row],[C]]&lt;&gt;"",IF(Tabela813[[#This Row],[RED]]&lt;&gt;"",(Tabela813[[#This Row],[RED]] &amp; "."),"") &amp; CONCATENATE(Tabela813[[#This Row],[C]],".",Tabela813[[#This Row],[O]],".",Tabela813[[#This Row],[E]],".",Tabela813[[#This Row],[D1]],".",Tabela813[[#This Row],[D2]],".",Tabela813[[#This Row],[D3]],".",Tabela813[[#This Row],[T]],".",Tabela813[[#This Row],[D4]]),"")</f>
        <v>2.1.1.2.56.0.0.00</v>
      </c>
      <c r="L1520" s="21" t="s">
        <v>616</v>
      </c>
      <c r="M1520" s="16" t="str">
        <f t="shared" si="23"/>
        <v>S</v>
      </c>
      <c r="N1520" s="16">
        <f>IF(VALUE(Tabela813[[#This Row],[RED]]) &gt; 0,1,0) + IF(VALUE(J1520)&gt;0,8,IF(VALUE(I1520)&gt;0,7,IF(VALUE(H1520)&gt;0,6,IF(VALUE(G1520)&gt;0,5,IF(VALUE(F1520)&gt;0,4,IF(VALUE(E1520)&gt;0,3,IF(VALUE(D1520)&gt;0,2,1)))))))</f>
        <v>5</v>
      </c>
      <c r="O1520" s="20" t="s">
        <v>54</v>
      </c>
      <c r="P1520" s="1" t="s">
        <v>617</v>
      </c>
      <c r="Q1520" s="1"/>
      <c r="R1520" s="16"/>
      <c r="T1520" s="7" t="str">
        <f>Tabela813[[#This Row],[NR]]&amp;" - "&amp;Tabela813[[#This Row],[Especificação]]</f>
        <v>2.1.1.2.56.0.0.00 - Operações de Crédito Internas para Programas de Moradia Popular</v>
      </c>
      <c r="U1520" s="7" t="str">
        <f>Tabela813[[#This Row],[NR]]&amp; " - "&amp;Tabela813[[#This Row],[Especificação]]</f>
        <v>2.1.1.2.56.0.0.00 - Operações de Crédito Internas para Programas de Moradia Popular</v>
      </c>
    </row>
    <row r="1521" spans="1:21" ht="30">
      <c r="A1521" s="23"/>
      <c r="B1521" s="29"/>
      <c r="C1521" s="20" t="s">
        <v>790</v>
      </c>
      <c r="D1521" s="20" t="s">
        <v>781</v>
      </c>
      <c r="E1521" s="20" t="s">
        <v>781</v>
      </c>
      <c r="F1521" s="20" t="s">
        <v>790</v>
      </c>
      <c r="G1521" s="20" t="s">
        <v>814</v>
      </c>
      <c r="H1521" s="20" t="s">
        <v>784</v>
      </c>
      <c r="I1521" s="20" t="s">
        <v>781</v>
      </c>
      <c r="J1521" s="20" t="s">
        <v>787</v>
      </c>
      <c r="K1521" s="16" t="str">
        <f>IF(Tabela813[[#This Row],[C]]&lt;&gt;"",IF(Tabela813[[#This Row],[RED]]&lt;&gt;"",(Tabela813[[#This Row],[RED]] &amp; "."),"") &amp; CONCATENATE(Tabela813[[#This Row],[C]],".",Tabela813[[#This Row],[O]],".",Tabela813[[#This Row],[E]],".",Tabela813[[#This Row],[D1]],".",Tabela813[[#This Row],[D2]],".",Tabela813[[#This Row],[D3]],".",Tabela813[[#This Row],[T]],".",Tabela813[[#This Row],[D4]]),"")</f>
        <v>2.1.1.2.56.0.1.00</v>
      </c>
      <c r="L1521" s="21" t="s">
        <v>4555</v>
      </c>
      <c r="M1521" s="16" t="str">
        <f t="shared" si="23"/>
        <v>A</v>
      </c>
      <c r="N1521" s="16">
        <f>IF(VALUE(Tabela813[[#This Row],[RED]]) &gt; 0,1,0) + IF(VALUE(J1521)&gt;0,8,IF(VALUE(I1521)&gt;0,7,IF(VALUE(H1521)&gt;0,6,IF(VALUE(G1521)&gt;0,5,IF(VALUE(F1521)&gt;0,4,IF(VALUE(E1521)&gt;0,3,IF(VALUE(D1521)&gt;0,2,1)))))))</f>
        <v>7</v>
      </c>
      <c r="O1521" s="20" t="s">
        <v>54</v>
      </c>
      <c r="P1521" s="1" t="s">
        <v>617</v>
      </c>
      <c r="Q1521" s="1"/>
      <c r="R1521" s="16"/>
      <c r="T1521" s="7" t="str">
        <f>Tabela813[[#This Row],[NR]]&amp;" - "&amp;Tabela813[[#This Row],[Especificação]]</f>
        <v>2.1.1.2.56.0.1.00 - Operações de Crédito Internas para Programas de Moradia Popular - Principal</v>
      </c>
      <c r="U1521" s="7" t="str">
        <f>Tabela813[[#This Row],[NR]]&amp; " - "&amp;Tabela813[[#This Row],[Especificação]]</f>
        <v>2.1.1.2.56.0.1.00 - Operações de Crédito Internas para Programas de Moradia Popular - Principal</v>
      </c>
    </row>
    <row r="1522" spans="1:21" ht="30">
      <c r="A1522" s="23"/>
      <c r="B1522" s="29"/>
      <c r="C1522" s="20" t="s">
        <v>790</v>
      </c>
      <c r="D1522" s="20" t="s">
        <v>781</v>
      </c>
      <c r="E1522" s="20" t="s">
        <v>781</v>
      </c>
      <c r="F1522" s="20" t="s">
        <v>793</v>
      </c>
      <c r="G1522" s="20" t="s">
        <v>787</v>
      </c>
      <c r="H1522" s="20" t="s">
        <v>784</v>
      </c>
      <c r="I1522" s="20" t="s">
        <v>784</v>
      </c>
      <c r="J1522" s="20" t="s">
        <v>787</v>
      </c>
      <c r="K1522" s="16" t="str">
        <f>IF(Tabela813[[#This Row],[C]]&lt;&gt;"",IF(Tabela813[[#This Row],[RED]]&lt;&gt;"",(Tabela813[[#This Row],[RED]] &amp; "."),"") &amp; CONCATENATE(Tabela813[[#This Row],[C]],".",Tabela813[[#This Row],[O]],".",Tabela813[[#This Row],[E]],".",Tabela813[[#This Row],[D1]],".",Tabela813[[#This Row],[D2]],".",Tabela813[[#This Row],[D3]],".",Tabela813[[#This Row],[T]],".",Tabela813[[#This Row],[D4]]),"")</f>
        <v>2.1.1.9.00.0.0.00</v>
      </c>
      <c r="L1522" s="21" t="s">
        <v>618</v>
      </c>
      <c r="M1522" s="16" t="str">
        <f t="shared" si="23"/>
        <v>S</v>
      </c>
      <c r="N1522" s="16">
        <f>IF(VALUE(Tabela813[[#This Row],[RED]]) &gt; 0,1,0) + IF(VALUE(J1522)&gt;0,8,IF(VALUE(I1522)&gt;0,7,IF(VALUE(H1522)&gt;0,6,IF(VALUE(G1522)&gt;0,5,IF(VALUE(F1522)&gt;0,4,IF(VALUE(E1522)&gt;0,3,IF(VALUE(D1522)&gt;0,2,1)))))))</f>
        <v>4</v>
      </c>
      <c r="O1522" s="20" t="s">
        <v>44</v>
      </c>
      <c r="P1522" s="1" t="s">
        <v>619</v>
      </c>
      <c r="Q1522" s="1"/>
      <c r="R1522" s="16"/>
      <c r="T1522" s="7" t="str">
        <f>Tabela813[[#This Row],[NR]]&amp;" - "&amp;Tabela813[[#This Row],[Especificação]]</f>
        <v>2.1.1.9.00.0.0.00 - Outras Operações de Crédito - Mercado Interno</v>
      </c>
      <c r="U1522" s="7" t="str">
        <f>Tabela813[[#This Row],[NR]]&amp; " - "&amp;Tabela813[[#This Row],[Especificação]]</f>
        <v>2.1.1.9.00.0.0.00 - Outras Operações de Crédito - Mercado Interno</v>
      </c>
    </row>
    <row r="1523" spans="1:21" ht="30">
      <c r="A1523" s="23"/>
      <c r="B1523" s="29"/>
      <c r="C1523" s="20" t="s">
        <v>790</v>
      </c>
      <c r="D1523" s="20" t="s">
        <v>781</v>
      </c>
      <c r="E1523" s="20" t="s">
        <v>781</v>
      </c>
      <c r="F1523" s="20" t="s">
        <v>793</v>
      </c>
      <c r="G1523" s="20" t="s">
        <v>797</v>
      </c>
      <c r="H1523" s="20" t="s">
        <v>784</v>
      </c>
      <c r="I1523" s="20" t="s">
        <v>784</v>
      </c>
      <c r="J1523" s="20" t="s">
        <v>787</v>
      </c>
      <c r="K1523" s="16" t="str">
        <f>IF(Tabela813[[#This Row],[C]]&lt;&gt;"",IF(Tabela813[[#This Row],[RED]]&lt;&gt;"",(Tabela813[[#This Row],[RED]] &amp; "."),"") &amp; CONCATENATE(Tabela813[[#This Row],[C]],".",Tabela813[[#This Row],[O]],".",Tabela813[[#This Row],[E]],".",Tabela813[[#This Row],[D1]],".",Tabela813[[#This Row],[D2]],".",Tabela813[[#This Row],[D3]],".",Tabela813[[#This Row],[T]],".",Tabela813[[#This Row],[D4]]),"")</f>
        <v>2.1.1.9.99.0.0.00</v>
      </c>
      <c r="L1523" s="21" t="s">
        <v>618</v>
      </c>
      <c r="M1523" s="16" t="str">
        <f t="shared" si="23"/>
        <v>S</v>
      </c>
      <c r="N1523" s="16">
        <f>IF(VALUE(Tabela813[[#This Row],[RED]]) &gt; 0,1,0) + IF(VALUE(J1523)&gt;0,8,IF(VALUE(I1523)&gt;0,7,IF(VALUE(H1523)&gt;0,6,IF(VALUE(G1523)&gt;0,5,IF(VALUE(F1523)&gt;0,4,IF(VALUE(E1523)&gt;0,3,IF(VALUE(D1523)&gt;0,2,1)))))))</f>
        <v>5</v>
      </c>
      <c r="O1523" s="20" t="s">
        <v>50</v>
      </c>
      <c r="P1523" s="1" t="s">
        <v>620</v>
      </c>
      <c r="Q1523" s="1"/>
      <c r="R1523" s="16"/>
      <c r="T1523" s="7" t="str">
        <f>Tabela813[[#This Row],[NR]]&amp;" - "&amp;Tabela813[[#This Row],[Especificação]]</f>
        <v>2.1.1.9.99.0.0.00 - Outras Operações de Crédito - Mercado Interno</v>
      </c>
      <c r="U1523" s="7" t="str">
        <f>Tabela813[[#This Row],[NR]]&amp; " - "&amp;Tabela813[[#This Row],[Especificação]]</f>
        <v>2.1.1.9.99.0.0.00 - Outras Operações de Crédito - Mercado Interno</v>
      </c>
    </row>
    <row r="1524" spans="1:21" ht="30">
      <c r="A1524" s="23"/>
      <c r="B1524" s="29"/>
      <c r="C1524" s="20" t="s">
        <v>790</v>
      </c>
      <c r="D1524" s="20" t="s">
        <v>781</v>
      </c>
      <c r="E1524" s="20" t="s">
        <v>781</v>
      </c>
      <c r="F1524" s="20" t="s">
        <v>793</v>
      </c>
      <c r="G1524" s="20" t="s">
        <v>797</v>
      </c>
      <c r="H1524" s="20" t="s">
        <v>784</v>
      </c>
      <c r="I1524" s="20" t="s">
        <v>781</v>
      </c>
      <c r="J1524" s="20" t="s">
        <v>787</v>
      </c>
      <c r="K1524" s="16" t="str">
        <f>IF(Tabela813[[#This Row],[C]]&lt;&gt;"",IF(Tabela813[[#This Row],[RED]]&lt;&gt;"",(Tabela813[[#This Row],[RED]] &amp; "."),"") &amp; CONCATENATE(Tabela813[[#This Row],[C]],".",Tabela813[[#This Row],[O]],".",Tabela813[[#This Row],[E]],".",Tabela813[[#This Row],[D1]],".",Tabela813[[#This Row],[D2]],".",Tabela813[[#This Row],[D3]],".",Tabela813[[#This Row],[T]],".",Tabela813[[#This Row],[D4]]),"")</f>
        <v>2.1.1.9.99.0.1.00</v>
      </c>
      <c r="L1524" s="21" t="s">
        <v>4556</v>
      </c>
      <c r="M1524" s="16" t="str">
        <f t="shared" si="23"/>
        <v>A</v>
      </c>
      <c r="N1524" s="16">
        <f>IF(VALUE(Tabela813[[#This Row],[RED]]) &gt; 0,1,0) + IF(VALUE(J1524)&gt;0,8,IF(VALUE(I1524)&gt;0,7,IF(VALUE(H1524)&gt;0,6,IF(VALUE(G1524)&gt;0,5,IF(VALUE(F1524)&gt;0,4,IF(VALUE(E1524)&gt;0,3,IF(VALUE(D1524)&gt;0,2,1)))))))</f>
        <v>7</v>
      </c>
      <c r="O1524" s="20" t="s">
        <v>50</v>
      </c>
      <c r="P1524" s="1" t="s">
        <v>620</v>
      </c>
      <c r="Q1524" s="1"/>
      <c r="R1524" s="16"/>
      <c r="T1524" s="7" t="str">
        <f>Tabela813[[#This Row],[NR]]&amp;" - "&amp;Tabela813[[#This Row],[Especificação]]</f>
        <v>2.1.1.9.99.0.1.00 - Outras Operações de Crédito - Mercado Interno - Principal</v>
      </c>
      <c r="U1524" s="7" t="str">
        <f>Tabela813[[#This Row],[NR]]&amp; " - "&amp;Tabela813[[#This Row],[Especificação]]</f>
        <v>2.1.1.9.99.0.1.00 - Outras Operações de Crédito - Mercado Interno - Principal</v>
      </c>
    </row>
    <row r="1525" spans="1:21" ht="45">
      <c r="A1525" s="23"/>
      <c r="B1525" s="29"/>
      <c r="C1525" s="20" t="s">
        <v>790</v>
      </c>
      <c r="D1525" s="20" t="s">
        <v>781</v>
      </c>
      <c r="E1525" s="20" t="s">
        <v>790</v>
      </c>
      <c r="F1525" s="20" t="s">
        <v>784</v>
      </c>
      <c r="G1525" s="20" t="s">
        <v>787</v>
      </c>
      <c r="H1525" s="20" t="s">
        <v>784</v>
      </c>
      <c r="I1525" s="20" t="s">
        <v>784</v>
      </c>
      <c r="J1525" s="20" t="s">
        <v>787</v>
      </c>
      <c r="K1525" s="16" t="str">
        <f>IF(Tabela813[[#This Row],[C]]&lt;&gt;"",IF(Tabela813[[#This Row],[RED]]&lt;&gt;"",(Tabela813[[#This Row],[RED]] &amp; "."),"") &amp; CONCATENATE(Tabela813[[#This Row],[C]],".",Tabela813[[#This Row],[O]],".",Tabela813[[#This Row],[E]],".",Tabela813[[#This Row],[D1]],".",Tabela813[[#This Row],[D2]],".",Tabela813[[#This Row],[D3]],".",Tabela813[[#This Row],[T]],".",Tabela813[[#This Row],[D4]]),"")</f>
        <v>2.1.2.0.00.0.0.00</v>
      </c>
      <c r="L1525" s="21" t="s">
        <v>621</v>
      </c>
      <c r="M1525" s="16" t="str">
        <f t="shared" si="23"/>
        <v>S</v>
      </c>
      <c r="N1525" s="16">
        <f>IF(VALUE(Tabela813[[#This Row],[RED]]) &gt; 0,1,0) + IF(VALUE(J1525)&gt;0,8,IF(VALUE(I1525)&gt;0,7,IF(VALUE(H1525)&gt;0,6,IF(VALUE(G1525)&gt;0,5,IF(VALUE(F1525)&gt;0,4,IF(VALUE(E1525)&gt;0,3,IF(VALUE(D1525)&gt;0,2,1)))))))</f>
        <v>3</v>
      </c>
      <c r="O1525" s="20" t="s">
        <v>44</v>
      </c>
      <c r="P1525" s="1" t="s">
        <v>622</v>
      </c>
      <c r="Q1525" s="1"/>
      <c r="R1525" s="16"/>
      <c r="T1525" s="7" t="str">
        <f>Tabela813[[#This Row],[NR]]&amp;" - "&amp;Tabela813[[#This Row],[Especificação]]</f>
        <v>2.1.2.0.00.0.0.00 - Operações de Crédito - Mercado Externo</v>
      </c>
      <c r="U1525" s="7" t="str">
        <f>Tabela813[[#This Row],[NR]]&amp; " - "&amp;Tabela813[[#This Row],[Especificação]]</f>
        <v>2.1.2.0.00.0.0.00 - Operações de Crédito - Mercado Externo</v>
      </c>
    </row>
    <row r="1526" spans="1:21" ht="90">
      <c r="A1526" s="23"/>
      <c r="B1526" s="29"/>
      <c r="C1526" s="20" t="s">
        <v>790</v>
      </c>
      <c r="D1526" s="20" t="s">
        <v>781</v>
      </c>
      <c r="E1526" s="20" t="s">
        <v>790</v>
      </c>
      <c r="F1526" s="20" t="s">
        <v>781</v>
      </c>
      <c r="G1526" s="20" t="s">
        <v>787</v>
      </c>
      <c r="H1526" s="20" t="s">
        <v>784</v>
      </c>
      <c r="I1526" s="20" t="s">
        <v>784</v>
      </c>
      <c r="J1526" s="20" t="s">
        <v>787</v>
      </c>
      <c r="K1526" s="16" t="str">
        <f>IF(Tabela813[[#This Row],[C]]&lt;&gt;"",IF(Tabela813[[#This Row],[RED]]&lt;&gt;"",(Tabela813[[#This Row],[RED]] &amp; "."),"") &amp; CONCATENATE(Tabela813[[#This Row],[C]],".",Tabela813[[#This Row],[O]],".",Tabela813[[#This Row],[E]],".",Tabela813[[#This Row],[D1]],".",Tabela813[[#This Row],[D2]],".",Tabela813[[#This Row],[D3]],".",Tabela813[[#This Row],[T]],".",Tabela813[[#This Row],[D4]]),"")</f>
        <v>2.1.2.1.00.0.0.00</v>
      </c>
      <c r="L1526" s="21" t="s">
        <v>623</v>
      </c>
      <c r="M1526" s="16" t="str">
        <f t="shared" si="23"/>
        <v>S</v>
      </c>
      <c r="N1526" s="16">
        <f>IF(VALUE(Tabela813[[#This Row],[RED]]) &gt; 0,1,0) + IF(VALUE(J1526)&gt;0,8,IF(VALUE(I1526)&gt;0,7,IF(VALUE(H1526)&gt;0,6,IF(VALUE(G1526)&gt;0,5,IF(VALUE(F1526)&gt;0,4,IF(VALUE(E1526)&gt;0,3,IF(VALUE(D1526)&gt;0,2,1)))))))</f>
        <v>4</v>
      </c>
      <c r="O1526" s="20" t="s">
        <v>44</v>
      </c>
      <c r="P1526" s="1" t="s">
        <v>624</v>
      </c>
      <c r="Q1526" s="1"/>
      <c r="R1526" s="16"/>
      <c r="T1526" s="7" t="str">
        <f>Tabela813[[#This Row],[NR]]&amp;" - "&amp;Tabela813[[#This Row],[Especificação]]</f>
        <v>2.1.2.1.00.0.0.00 - Títulos de Responsabilidade do Tesouro Nacional - Mercado Externo</v>
      </c>
      <c r="U1526" s="7" t="str">
        <f>Tabela813[[#This Row],[NR]]&amp; " - "&amp;Tabela813[[#This Row],[Especificação]]</f>
        <v>2.1.2.1.00.0.0.00 - Títulos de Responsabilidade do Tesouro Nacional - Mercado Externo</v>
      </c>
    </row>
    <row r="1527" spans="1:21" ht="24.75" customHeight="1">
      <c r="A1527" s="23"/>
      <c r="B1527" s="29"/>
      <c r="C1527" s="20" t="s">
        <v>790</v>
      </c>
      <c r="D1527" s="20" t="s">
        <v>781</v>
      </c>
      <c r="E1527" s="20" t="s">
        <v>790</v>
      </c>
      <c r="F1527" s="20" t="s">
        <v>781</v>
      </c>
      <c r="G1527" s="20" t="s">
        <v>783</v>
      </c>
      <c r="H1527" s="20" t="s">
        <v>784</v>
      </c>
      <c r="I1527" s="20" t="s">
        <v>784</v>
      </c>
      <c r="J1527" s="20" t="s">
        <v>787</v>
      </c>
      <c r="K1527" s="16" t="str">
        <f>IF(Tabela813[[#This Row],[C]]&lt;&gt;"",IF(Tabela813[[#This Row],[RED]]&lt;&gt;"",(Tabela813[[#This Row],[RED]] &amp; "."),"") &amp; CONCATENATE(Tabela813[[#This Row],[C]],".",Tabela813[[#This Row],[O]],".",Tabela813[[#This Row],[E]],".",Tabela813[[#This Row],[D1]],".",Tabela813[[#This Row],[D2]],".",Tabela813[[#This Row],[D3]],".",Tabela813[[#This Row],[T]],".",Tabela813[[#This Row],[D4]]),"")</f>
        <v>2.1.2.1.01.0.0.00</v>
      </c>
      <c r="L1527" s="21" t="s">
        <v>2594</v>
      </c>
      <c r="M1527" s="16" t="str">
        <f t="shared" si="23"/>
        <v>S</v>
      </c>
      <c r="N1527" s="16">
        <f>IF(VALUE(Tabela813[[#This Row],[RED]]) &gt; 0,1,0) + IF(VALUE(J1527)&gt;0,8,IF(VALUE(I1527)&gt;0,7,IF(VALUE(H1527)&gt;0,6,IF(VALUE(G1527)&gt;0,5,IF(VALUE(F1527)&gt;0,4,IF(VALUE(E1527)&gt;0,3,IF(VALUE(D1527)&gt;0,2,1)))))))</f>
        <v>5</v>
      </c>
      <c r="O1527" s="20" t="s">
        <v>50</v>
      </c>
      <c r="P1527" s="1" t="s">
        <v>625</v>
      </c>
      <c r="Q1527" s="1"/>
      <c r="R1527" s="16"/>
      <c r="T1527" s="7" t="str">
        <f>Tabela813[[#This Row],[NR]]&amp;" - "&amp;Tabela813[[#This Row],[Especificação]]</f>
        <v>2.1.2.1.01.0.0.00 - Títulos de Responsabilidade do Tesouro Nacional - Exceto Refinanciamento da Dívida Pública Federal no Mercado Externo</v>
      </c>
      <c r="U1527" s="7" t="str">
        <f>Tabela813[[#This Row],[NR]]&amp; " - "&amp;Tabela813[[#This Row],[Especificação]]</f>
        <v>2.1.2.1.01.0.0.00 - Títulos de Responsabilidade do Tesouro Nacional - Exceto Refinanciamento da Dívida Pública Federal no Mercado Externo</v>
      </c>
    </row>
    <row r="1528" spans="1:21" ht="30.75" customHeight="1">
      <c r="A1528" s="7"/>
      <c r="B1528" s="29"/>
      <c r="C1528" s="20" t="s">
        <v>790</v>
      </c>
      <c r="D1528" s="20" t="s">
        <v>781</v>
      </c>
      <c r="E1528" s="20" t="s">
        <v>790</v>
      </c>
      <c r="F1528" s="20" t="s">
        <v>781</v>
      </c>
      <c r="G1528" s="20" t="s">
        <v>783</v>
      </c>
      <c r="H1528" s="20" t="s">
        <v>784</v>
      </c>
      <c r="I1528" s="20" t="s">
        <v>781</v>
      </c>
      <c r="J1528" s="20" t="s">
        <v>787</v>
      </c>
      <c r="K1528" s="16" t="str">
        <f>IF(Tabela813[[#This Row],[C]]&lt;&gt;"",IF(Tabela813[[#This Row],[RED]]&lt;&gt;"",(Tabela813[[#This Row],[RED]] &amp; "."),"") &amp; CONCATENATE(Tabela813[[#This Row],[C]],".",Tabela813[[#This Row],[O]],".",Tabela813[[#This Row],[E]],".",Tabela813[[#This Row],[D1]],".",Tabela813[[#This Row],[D2]],".",Tabela813[[#This Row],[D3]],".",Tabela813[[#This Row],[T]],".",Tabela813[[#This Row],[D4]]),"")</f>
        <v>2.1.2.1.01.0.1.00</v>
      </c>
      <c r="L1528" s="21" t="s">
        <v>4557</v>
      </c>
      <c r="M1528" s="16" t="str">
        <f t="shared" si="23"/>
        <v>A</v>
      </c>
      <c r="N1528" s="16">
        <f>IF(VALUE(Tabela813[[#This Row],[RED]]) &gt; 0,1,0) + IF(VALUE(J1528)&gt;0,8,IF(VALUE(I1528)&gt;0,7,IF(VALUE(H1528)&gt;0,6,IF(VALUE(G1528)&gt;0,5,IF(VALUE(F1528)&gt;0,4,IF(VALUE(E1528)&gt;0,3,IF(VALUE(D1528)&gt;0,2,1)))))))</f>
        <v>7</v>
      </c>
      <c r="O1528" s="20" t="s">
        <v>50</v>
      </c>
      <c r="P1528" s="1" t="s">
        <v>625</v>
      </c>
      <c r="Q1528" s="1"/>
      <c r="R1528" s="16"/>
      <c r="T1528" s="7" t="str">
        <f>Tabela813[[#This Row],[NR]]&amp;" - "&amp;Tabela813[[#This Row],[Especificação]]</f>
        <v>2.1.2.1.01.0.1.00 - Títulos de Responsabilidade do Tesouro Nacional - Exceto Refinanciamento da Dívida Pública Federal no Mercado Externo - Principal</v>
      </c>
      <c r="U1528" s="7" t="str">
        <f>Tabela813[[#This Row],[NR]]&amp; " - "&amp;Tabela813[[#This Row],[Especificação]]</f>
        <v>2.1.2.1.01.0.1.00 - Títulos de Responsabilidade do Tesouro Nacional - Exceto Refinanciamento da Dívida Pública Federal no Mercado Externo - Principal</v>
      </c>
    </row>
    <row r="1529" spans="1:21" ht="75">
      <c r="A1529" s="23"/>
      <c r="B1529" s="29"/>
      <c r="C1529" s="20" t="s">
        <v>790</v>
      </c>
      <c r="D1529" s="20" t="s">
        <v>781</v>
      </c>
      <c r="E1529" s="20" t="s">
        <v>790</v>
      </c>
      <c r="F1529" s="20" t="s">
        <v>781</v>
      </c>
      <c r="G1529" s="20" t="s">
        <v>785</v>
      </c>
      <c r="H1529" s="20" t="s">
        <v>784</v>
      </c>
      <c r="I1529" s="20" t="s">
        <v>784</v>
      </c>
      <c r="J1529" s="20" t="s">
        <v>787</v>
      </c>
      <c r="K1529" s="16" t="str">
        <f>IF(Tabela813[[#This Row],[C]]&lt;&gt;"",IF(Tabela813[[#This Row],[RED]]&lt;&gt;"",(Tabela813[[#This Row],[RED]] &amp; "."),"") &amp; CONCATENATE(Tabela813[[#This Row],[C]],".",Tabela813[[#This Row],[O]],".",Tabela813[[#This Row],[E]],".",Tabela813[[#This Row],[D1]],".",Tabela813[[#This Row],[D2]],".",Tabela813[[#This Row],[D3]],".",Tabela813[[#This Row],[T]],".",Tabela813[[#This Row],[D4]]),"")</f>
        <v>2.1.2.1.02.0.0.00</v>
      </c>
      <c r="L1529" s="21" t="s">
        <v>626</v>
      </c>
      <c r="M1529" s="16" t="str">
        <f t="shared" si="23"/>
        <v>S</v>
      </c>
      <c r="N1529" s="16">
        <f>IF(VALUE(Tabela813[[#This Row],[RED]]) &gt; 0,1,0) + IF(VALUE(J1529)&gt;0,8,IF(VALUE(I1529)&gt;0,7,IF(VALUE(H1529)&gt;0,6,IF(VALUE(G1529)&gt;0,5,IF(VALUE(F1529)&gt;0,4,IF(VALUE(E1529)&gt;0,3,IF(VALUE(D1529)&gt;0,2,1)))))))</f>
        <v>5</v>
      </c>
      <c r="O1529" s="20" t="s">
        <v>50</v>
      </c>
      <c r="P1529" s="1" t="s">
        <v>2757</v>
      </c>
      <c r="Q1529" s="1"/>
      <c r="R1529" s="16"/>
      <c r="T1529" s="7" t="str">
        <f>Tabela813[[#This Row],[NR]]&amp;" - "&amp;Tabela813[[#This Row],[Especificação]]</f>
        <v>2.1.2.1.02.0.0.00 - Títulos de Responsabilidade do Tesouro Nacional - Refinanciamento da Dívida Pública Federal no Mercado Externo</v>
      </c>
      <c r="U1529" s="7" t="str">
        <f>Tabela813[[#This Row],[NR]]&amp; " - "&amp;Tabela813[[#This Row],[Especificação]]</f>
        <v>2.1.2.1.02.0.0.00 - Títulos de Responsabilidade do Tesouro Nacional - Refinanciamento da Dívida Pública Federal no Mercado Externo</v>
      </c>
    </row>
    <row r="1530" spans="1:21" ht="75">
      <c r="A1530" s="23"/>
      <c r="B1530" s="29"/>
      <c r="C1530" s="20" t="s">
        <v>790</v>
      </c>
      <c r="D1530" s="20" t="s">
        <v>781</v>
      </c>
      <c r="E1530" s="20" t="s">
        <v>790</v>
      </c>
      <c r="F1530" s="20" t="s">
        <v>781</v>
      </c>
      <c r="G1530" s="20" t="s">
        <v>785</v>
      </c>
      <c r="H1530" s="20" t="s">
        <v>784</v>
      </c>
      <c r="I1530" s="20" t="s">
        <v>781</v>
      </c>
      <c r="J1530" s="20" t="s">
        <v>787</v>
      </c>
      <c r="K1530" s="16" t="str">
        <f>IF(Tabela813[[#This Row],[C]]&lt;&gt;"",IF(Tabela813[[#This Row],[RED]]&lt;&gt;"",(Tabela813[[#This Row],[RED]] &amp; "."),"") &amp; CONCATENATE(Tabela813[[#This Row],[C]],".",Tabela813[[#This Row],[O]],".",Tabela813[[#This Row],[E]],".",Tabela813[[#This Row],[D1]],".",Tabela813[[#This Row],[D2]],".",Tabela813[[#This Row],[D3]],".",Tabela813[[#This Row],[T]],".",Tabela813[[#This Row],[D4]]),"")</f>
        <v>2.1.2.1.02.0.1.00</v>
      </c>
      <c r="L1530" s="21" t="s">
        <v>4558</v>
      </c>
      <c r="M1530" s="16" t="str">
        <f t="shared" si="23"/>
        <v>A</v>
      </c>
      <c r="N1530" s="16">
        <f>IF(VALUE(Tabela813[[#This Row],[RED]]) &gt; 0,1,0) + IF(VALUE(J1530)&gt;0,8,IF(VALUE(I1530)&gt;0,7,IF(VALUE(H1530)&gt;0,6,IF(VALUE(G1530)&gt;0,5,IF(VALUE(F1530)&gt;0,4,IF(VALUE(E1530)&gt;0,3,IF(VALUE(D1530)&gt;0,2,1)))))))</f>
        <v>7</v>
      </c>
      <c r="O1530" s="20" t="s">
        <v>50</v>
      </c>
      <c r="P1530" s="1" t="s">
        <v>2757</v>
      </c>
      <c r="Q1530" s="1"/>
      <c r="R1530" s="16"/>
      <c r="T1530" s="7" t="str">
        <f>Tabela813[[#This Row],[NR]]&amp;" - "&amp;Tabela813[[#This Row],[Especificação]]</f>
        <v>2.1.2.1.02.0.1.00 - Títulos de Responsabilidade do Tesouro Nacional - Refinanciamento da Dívida Pública Federal no Mercado Externo - Principal</v>
      </c>
      <c r="U1530" s="7" t="str">
        <f>Tabela813[[#This Row],[NR]]&amp; " - "&amp;Tabela813[[#This Row],[Especificação]]</f>
        <v>2.1.2.1.02.0.1.00 - Títulos de Responsabilidade do Tesouro Nacional - Refinanciamento da Dívida Pública Federal no Mercado Externo - Principal</v>
      </c>
    </row>
    <row r="1531" spans="1:21" ht="45">
      <c r="A1531" s="23"/>
      <c r="B1531" s="29"/>
      <c r="C1531" s="20" t="s">
        <v>790</v>
      </c>
      <c r="D1531" s="20" t="s">
        <v>781</v>
      </c>
      <c r="E1531" s="20" t="s">
        <v>790</v>
      </c>
      <c r="F1531" s="20" t="s">
        <v>790</v>
      </c>
      <c r="G1531" s="20" t="s">
        <v>787</v>
      </c>
      <c r="H1531" s="20" t="s">
        <v>784</v>
      </c>
      <c r="I1531" s="20" t="s">
        <v>784</v>
      </c>
      <c r="J1531" s="20" t="s">
        <v>787</v>
      </c>
      <c r="K1531" s="16" t="str">
        <f>IF(Tabela813[[#This Row],[C]]&lt;&gt;"",IF(Tabela813[[#This Row],[RED]]&lt;&gt;"",(Tabela813[[#This Row],[RED]] &amp; "."),"") &amp; CONCATENATE(Tabela813[[#This Row],[C]],".",Tabela813[[#This Row],[O]],".",Tabela813[[#This Row],[E]],".",Tabela813[[#This Row],[D1]],".",Tabela813[[#This Row],[D2]],".",Tabela813[[#This Row],[D3]],".",Tabela813[[#This Row],[T]],".",Tabela813[[#This Row],[D4]]),"")</f>
        <v>2.1.2.2.00.0.0.00</v>
      </c>
      <c r="L1531" s="1" t="s">
        <v>627</v>
      </c>
      <c r="M1531" s="16" t="str">
        <f t="shared" si="23"/>
        <v>S</v>
      </c>
      <c r="N1531" s="16">
        <f>IF(VALUE(Tabela813[[#This Row],[RED]]) &gt; 0,1,0) + IF(VALUE(J1531)&gt;0,8,IF(VALUE(I1531)&gt;0,7,IF(VALUE(H1531)&gt;0,6,IF(VALUE(G1531)&gt;0,5,IF(VALUE(F1531)&gt;0,4,IF(VALUE(E1531)&gt;0,3,IF(VALUE(D1531)&gt;0,2,1)))))))</f>
        <v>4</v>
      </c>
      <c r="O1531" s="20" t="s">
        <v>44</v>
      </c>
      <c r="P1531" s="1" t="s">
        <v>628</v>
      </c>
      <c r="Q1531" s="1"/>
      <c r="R1531" s="16"/>
      <c r="T1531" s="7" t="str">
        <f>Tabela813[[#This Row],[NR]]&amp;" - "&amp;Tabela813[[#This Row],[Especificação]]</f>
        <v>2.1.2.2.00.0.0.00 - Operações de Crédito Contratuais - Mercado Externo</v>
      </c>
      <c r="U1531" s="7" t="str">
        <f>Tabela813[[#This Row],[NR]]&amp; " - "&amp;Tabela813[[#This Row],[Especificação]]</f>
        <v>2.1.2.2.00.0.0.00 - Operações de Crédito Contratuais - Mercado Externo</v>
      </c>
    </row>
    <row r="1532" spans="1:21" ht="45">
      <c r="A1532" s="23"/>
      <c r="B1532" s="29"/>
      <c r="C1532" s="20" t="s">
        <v>790</v>
      </c>
      <c r="D1532" s="20" t="s">
        <v>781</v>
      </c>
      <c r="E1532" s="20" t="s">
        <v>790</v>
      </c>
      <c r="F1532" s="20" t="s">
        <v>790</v>
      </c>
      <c r="G1532" s="20" t="s">
        <v>783</v>
      </c>
      <c r="H1532" s="20" t="s">
        <v>784</v>
      </c>
      <c r="I1532" s="20" t="s">
        <v>784</v>
      </c>
      <c r="J1532" s="20" t="s">
        <v>787</v>
      </c>
      <c r="K1532" s="16" t="str">
        <f>IF(Tabela813[[#This Row],[C]]&lt;&gt;"",IF(Tabela813[[#This Row],[RED]]&lt;&gt;"",(Tabela813[[#This Row],[RED]] &amp; "."),"") &amp; CONCATENATE(Tabela813[[#This Row],[C]],".",Tabela813[[#This Row],[O]],".",Tabela813[[#This Row],[E]],".",Tabela813[[#This Row],[D1]],".",Tabela813[[#This Row],[D2]],".",Tabela813[[#This Row],[D3]],".",Tabela813[[#This Row],[T]],".",Tabela813[[#This Row],[D4]]),"")</f>
        <v>2.1.2.2.01.0.0.00</v>
      </c>
      <c r="L1532" s="21" t="s">
        <v>627</v>
      </c>
      <c r="M1532" s="16" t="str">
        <f t="shared" si="23"/>
        <v>S</v>
      </c>
      <c r="N1532" s="16">
        <f>IF(VALUE(Tabela813[[#This Row],[RED]]) &gt; 0,1,0) + IF(VALUE(J1532)&gt;0,8,IF(VALUE(I1532)&gt;0,7,IF(VALUE(H1532)&gt;0,6,IF(VALUE(G1532)&gt;0,5,IF(VALUE(F1532)&gt;0,4,IF(VALUE(E1532)&gt;0,3,IF(VALUE(D1532)&gt;0,2,1)))))))</f>
        <v>5</v>
      </c>
      <c r="O1532" s="20" t="s">
        <v>50</v>
      </c>
      <c r="P1532" s="1" t="s">
        <v>629</v>
      </c>
      <c r="Q1532" s="1"/>
      <c r="R1532" s="16"/>
      <c r="T1532" s="7" t="str">
        <f>Tabela813[[#This Row],[NR]]&amp;" - "&amp;Tabela813[[#This Row],[Especificação]]</f>
        <v>2.1.2.2.01.0.0.00 - Operações de Crédito Contratuais - Mercado Externo</v>
      </c>
      <c r="U1532" s="7" t="str">
        <f>Tabela813[[#This Row],[NR]]&amp; " - "&amp;Tabela813[[#This Row],[Especificação]]</f>
        <v>2.1.2.2.01.0.0.00 - Operações de Crédito Contratuais - Mercado Externo</v>
      </c>
    </row>
    <row r="1533" spans="1:21" ht="45">
      <c r="A1533" s="23"/>
      <c r="B1533" s="29"/>
      <c r="C1533" s="20" t="s">
        <v>790</v>
      </c>
      <c r="D1533" s="20" t="s">
        <v>781</v>
      </c>
      <c r="E1533" s="20" t="s">
        <v>790</v>
      </c>
      <c r="F1533" s="20" t="s">
        <v>790</v>
      </c>
      <c r="G1533" s="20" t="s">
        <v>783</v>
      </c>
      <c r="H1533" s="20" t="s">
        <v>784</v>
      </c>
      <c r="I1533" s="20" t="s">
        <v>781</v>
      </c>
      <c r="J1533" s="20" t="s">
        <v>787</v>
      </c>
      <c r="K1533" s="16" t="str">
        <f>IF(Tabela813[[#This Row],[C]]&lt;&gt;"",IF(Tabela813[[#This Row],[RED]]&lt;&gt;"",(Tabela813[[#This Row],[RED]] &amp; "."),"") &amp; CONCATENATE(Tabela813[[#This Row],[C]],".",Tabela813[[#This Row],[O]],".",Tabela813[[#This Row],[E]],".",Tabela813[[#This Row],[D1]],".",Tabela813[[#This Row],[D2]],".",Tabela813[[#This Row],[D3]],".",Tabela813[[#This Row],[T]],".",Tabela813[[#This Row],[D4]]),"")</f>
        <v>2.1.2.2.01.0.1.00</v>
      </c>
      <c r="L1533" s="21" t="s">
        <v>4559</v>
      </c>
      <c r="M1533" s="16" t="str">
        <f t="shared" si="23"/>
        <v>A</v>
      </c>
      <c r="N1533" s="16">
        <f>IF(VALUE(Tabela813[[#This Row],[RED]]) &gt; 0,1,0) + IF(VALUE(J1533)&gt;0,8,IF(VALUE(I1533)&gt;0,7,IF(VALUE(H1533)&gt;0,6,IF(VALUE(G1533)&gt;0,5,IF(VALUE(F1533)&gt;0,4,IF(VALUE(E1533)&gt;0,3,IF(VALUE(D1533)&gt;0,2,1)))))))</f>
        <v>7</v>
      </c>
      <c r="O1533" s="20" t="s">
        <v>50</v>
      </c>
      <c r="P1533" s="1" t="s">
        <v>629</v>
      </c>
      <c r="Q1533" s="1"/>
      <c r="R1533" s="16"/>
      <c r="T1533" s="7" t="str">
        <f>Tabela813[[#This Row],[NR]]&amp;" - "&amp;Tabela813[[#This Row],[Especificação]]</f>
        <v>2.1.2.2.01.0.1.00 - Operações de Crédito Contratuais - Mercado Externo - Principal</v>
      </c>
      <c r="U1533" s="7" t="str">
        <f>Tabela813[[#This Row],[NR]]&amp; " - "&amp;Tabela813[[#This Row],[Especificação]]</f>
        <v>2.1.2.2.01.0.1.00 - Operações de Crédito Contratuais - Mercado Externo - Principal</v>
      </c>
    </row>
    <row r="1534" spans="1:21">
      <c r="A1534" s="23"/>
      <c r="B1534" s="29"/>
      <c r="C1534" s="20" t="s">
        <v>790</v>
      </c>
      <c r="D1534" s="20" t="s">
        <v>781</v>
      </c>
      <c r="E1534" s="20" t="s">
        <v>790</v>
      </c>
      <c r="F1534" s="20" t="s">
        <v>790</v>
      </c>
      <c r="G1534" s="20" t="s">
        <v>807</v>
      </c>
      <c r="H1534" s="20" t="s">
        <v>784</v>
      </c>
      <c r="I1534" s="20" t="s">
        <v>784</v>
      </c>
      <c r="J1534" s="20" t="s">
        <v>787</v>
      </c>
      <c r="K1534" s="16" t="str">
        <f>IF(Tabela813[[#This Row],[C]]&lt;&gt;"",IF(Tabela813[[#This Row],[RED]]&lt;&gt;"",(Tabela813[[#This Row],[RED]] &amp; "."),"") &amp; CONCATENATE(Tabela813[[#This Row],[C]],".",Tabela813[[#This Row],[O]],".",Tabela813[[#This Row],[E]],".",Tabela813[[#This Row],[D1]],".",Tabela813[[#This Row],[D2]],".",Tabela813[[#This Row],[D3]],".",Tabela813[[#This Row],[T]],".",Tabela813[[#This Row],[D4]]),"")</f>
        <v>2.1.2.2.50.0.0.00</v>
      </c>
      <c r="L1534" s="21" t="s">
        <v>630</v>
      </c>
      <c r="M1534" s="16" t="str">
        <f t="shared" si="23"/>
        <v>S</v>
      </c>
      <c r="N1534" s="16">
        <f>IF(VALUE(Tabela813[[#This Row],[RED]]) &gt; 0,1,0) + IF(VALUE(J1534)&gt;0,8,IF(VALUE(I1534)&gt;0,7,IF(VALUE(H1534)&gt;0,6,IF(VALUE(G1534)&gt;0,5,IF(VALUE(F1534)&gt;0,4,IF(VALUE(E1534)&gt;0,3,IF(VALUE(D1534)&gt;0,2,1)))))))</f>
        <v>5</v>
      </c>
      <c r="O1534" s="20" t="s">
        <v>54</v>
      </c>
      <c r="P1534" s="1" t="s">
        <v>631</v>
      </c>
      <c r="Q1534" s="1"/>
      <c r="R1534" s="16"/>
      <c r="T1534" s="7" t="str">
        <f>Tabela813[[#This Row],[NR]]&amp;" - "&amp;Tabela813[[#This Row],[Especificação]]</f>
        <v>2.1.2.2.50.0.0.00 - Operações de Crédito Externas para Programas de Educação</v>
      </c>
      <c r="U1534" s="7" t="str">
        <f>Tabela813[[#This Row],[NR]]&amp; " - "&amp;Tabela813[[#This Row],[Especificação]]</f>
        <v>2.1.2.2.50.0.0.00 - Operações de Crédito Externas para Programas de Educação</v>
      </c>
    </row>
    <row r="1535" spans="1:21">
      <c r="A1535" s="23"/>
      <c r="B1535" s="29"/>
      <c r="C1535" s="20" t="s">
        <v>790</v>
      </c>
      <c r="D1535" s="20" t="s">
        <v>781</v>
      </c>
      <c r="E1535" s="20" t="s">
        <v>790</v>
      </c>
      <c r="F1535" s="20" t="s">
        <v>790</v>
      </c>
      <c r="G1535" s="20" t="s">
        <v>807</v>
      </c>
      <c r="H1535" s="20" t="s">
        <v>784</v>
      </c>
      <c r="I1535" s="20" t="s">
        <v>781</v>
      </c>
      <c r="J1535" s="20" t="s">
        <v>787</v>
      </c>
      <c r="K1535" s="16" t="str">
        <f>IF(Tabela813[[#This Row],[C]]&lt;&gt;"",IF(Tabela813[[#This Row],[RED]]&lt;&gt;"",(Tabela813[[#This Row],[RED]] &amp; "."),"") &amp; CONCATENATE(Tabela813[[#This Row],[C]],".",Tabela813[[#This Row],[O]],".",Tabela813[[#This Row],[E]],".",Tabela813[[#This Row],[D1]],".",Tabela813[[#This Row],[D2]],".",Tabela813[[#This Row],[D3]],".",Tabela813[[#This Row],[T]],".",Tabela813[[#This Row],[D4]]),"")</f>
        <v>2.1.2.2.50.0.1.00</v>
      </c>
      <c r="L1535" s="21" t="s">
        <v>4560</v>
      </c>
      <c r="M1535" s="16" t="str">
        <f t="shared" si="23"/>
        <v>A</v>
      </c>
      <c r="N1535" s="16">
        <f>IF(VALUE(Tabela813[[#This Row],[RED]]) &gt; 0,1,0) + IF(VALUE(J1535)&gt;0,8,IF(VALUE(I1535)&gt;0,7,IF(VALUE(H1535)&gt;0,6,IF(VALUE(G1535)&gt;0,5,IF(VALUE(F1535)&gt;0,4,IF(VALUE(E1535)&gt;0,3,IF(VALUE(D1535)&gt;0,2,1)))))))</f>
        <v>7</v>
      </c>
      <c r="O1535" s="20" t="s">
        <v>54</v>
      </c>
      <c r="P1535" s="1" t="s">
        <v>631</v>
      </c>
      <c r="Q1535" s="1"/>
      <c r="R1535" s="16"/>
      <c r="T1535" s="7" t="str">
        <f>Tabela813[[#This Row],[NR]]&amp;" - "&amp;Tabela813[[#This Row],[Especificação]]</f>
        <v>2.1.2.2.50.0.1.00 - Operações de Crédito Externas para Programas de Educação - Principal</v>
      </c>
      <c r="U1535" s="7" t="str">
        <f>Tabela813[[#This Row],[NR]]&amp; " - "&amp;Tabela813[[#This Row],[Especificação]]</f>
        <v>2.1.2.2.50.0.1.00 - Operações de Crédito Externas para Programas de Educação - Principal</v>
      </c>
    </row>
    <row r="1536" spans="1:21">
      <c r="A1536" s="23"/>
      <c r="B1536" s="29"/>
      <c r="C1536" s="13" t="s">
        <v>790</v>
      </c>
      <c r="D1536" s="14" t="s">
        <v>781</v>
      </c>
      <c r="E1536" s="14" t="s">
        <v>790</v>
      </c>
      <c r="F1536" s="14" t="s">
        <v>790</v>
      </c>
      <c r="G1536" s="14" t="s">
        <v>809</v>
      </c>
      <c r="H1536" s="14" t="s">
        <v>784</v>
      </c>
      <c r="I1536" s="14" t="s">
        <v>784</v>
      </c>
      <c r="J1536" s="20" t="s">
        <v>787</v>
      </c>
      <c r="K1536" s="16" t="str">
        <f>IF(Tabela813[[#This Row],[C]]&lt;&gt;"",IF(Tabela813[[#This Row],[RED]]&lt;&gt;"",(Tabela813[[#This Row],[RED]] &amp; "."),"") &amp; CONCATENATE(Tabela813[[#This Row],[C]],".",Tabela813[[#This Row],[O]],".",Tabela813[[#This Row],[E]],".",Tabela813[[#This Row],[D1]],".",Tabela813[[#This Row],[D2]],".",Tabela813[[#This Row],[D3]],".",Tabela813[[#This Row],[T]],".",Tabela813[[#This Row],[D4]]),"")</f>
        <v>2.1.2.2.51.0.0.00</v>
      </c>
      <c r="L1536" s="1" t="s">
        <v>632</v>
      </c>
      <c r="M1536" s="16" t="str">
        <f t="shared" si="23"/>
        <v>S</v>
      </c>
      <c r="N1536" s="16">
        <f>IF(VALUE(Tabela813[[#This Row],[RED]]) &gt; 0,1,0) + IF(VALUE(J1536)&gt;0,8,IF(VALUE(I1536)&gt;0,7,IF(VALUE(H1536)&gt;0,6,IF(VALUE(G1536)&gt;0,5,IF(VALUE(F1536)&gt;0,4,IF(VALUE(E1536)&gt;0,3,IF(VALUE(D1536)&gt;0,2,1)))))))</f>
        <v>5</v>
      </c>
      <c r="O1536" s="16" t="s">
        <v>54</v>
      </c>
      <c r="P1536" s="1" t="s">
        <v>633</v>
      </c>
      <c r="Q1536" s="1"/>
      <c r="R1536" s="16"/>
      <c r="T1536" s="7" t="str">
        <f>Tabela813[[#This Row],[NR]]&amp;" - "&amp;Tabela813[[#This Row],[Especificação]]</f>
        <v>2.1.2.2.51.0.0.00 - Operações de Crédito Externas para Programas de Saúde</v>
      </c>
      <c r="U1536" s="7" t="str">
        <f>Tabela813[[#This Row],[NR]]&amp; " - "&amp;Tabela813[[#This Row],[Especificação]]</f>
        <v>2.1.2.2.51.0.0.00 - Operações de Crédito Externas para Programas de Saúde</v>
      </c>
    </row>
    <row r="1537" spans="1:21">
      <c r="A1537" s="23"/>
      <c r="B1537" s="29"/>
      <c r="C1537" s="13" t="s">
        <v>790</v>
      </c>
      <c r="D1537" s="14" t="s">
        <v>781</v>
      </c>
      <c r="E1537" s="14" t="s">
        <v>790</v>
      </c>
      <c r="F1537" s="14" t="s">
        <v>790</v>
      </c>
      <c r="G1537" s="20" t="s">
        <v>809</v>
      </c>
      <c r="H1537" s="14" t="s">
        <v>784</v>
      </c>
      <c r="I1537" s="20" t="s">
        <v>781</v>
      </c>
      <c r="J1537" s="20" t="s">
        <v>787</v>
      </c>
      <c r="K1537" s="16" t="str">
        <f>IF(Tabela813[[#This Row],[C]]&lt;&gt;"",IF(Tabela813[[#This Row],[RED]]&lt;&gt;"",(Tabela813[[#This Row],[RED]] &amp; "."),"") &amp; CONCATENATE(Tabela813[[#This Row],[C]],".",Tabela813[[#This Row],[O]],".",Tabela813[[#This Row],[E]],".",Tabela813[[#This Row],[D1]],".",Tabela813[[#This Row],[D2]],".",Tabela813[[#This Row],[D3]],".",Tabela813[[#This Row],[T]],".",Tabela813[[#This Row],[D4]]),"")</f>
        <v>2.1.2.2.51.0.1.00</v>
      </c>
      <c r="L1537" s="1" t="s">
        <v>4561</v>
      </c>
      <c r="M1537" s="16" t="str">
        <f t="shared" si="23"/>
        <v>A</v>
      </c>
      <c r="N1537" s="16">
        <f>IF(VALUE(Tabela813[[#This Row],[RED]]) &gt; 0,1,0) + IF(VALUE(J1537)&gt;0,8,IF(VALUE(I1537)&gt;0,7,IF(VALUE(H1537)&gt;0,6,IF(VALUE(G1537)&gt;0,5,IF(VALUE(F1537)&gt;0,4,IF(VALUE(E1537)&gt;0,3,IF(VALUE(D1537)&gt;0,2,1)))))))</f>
        <v>7</v>
      </c>
      <c r="O1537" s="16" t="s">
        <v>54</v>
      </c>
      <c r="P1537" s="1" t="s">
        <v>633</v>
      </c>
      <c r="Q1537" s="1"/>
      <c r="R1537" s="16"/>
      <c r="T1537" s="7" t="str">
        <f>Tabela813[[#This Row],[NR]]&amp;" - "&amp;Tabela813[[#This Row],[Especificação]]</f>
        <v>2.1.2.2.51.0.1.00 - Operações de Crédito Externas para Programas de Saúde - Principal</v>
      </c>
      <c r="U1537" s="7" t="str">
        <f>Tabela813[[#This Row],[NR]]&amp; " - "&amp;Tabela813[[#This Row],[Especificação]]</f>
        <v>2.1.2.2.51.0.1.00 - Operações de Crédito Externas para Programas de Saúde - Principal</v>
      </c>
    </row>
    <row r="1538" spans="1:21" ht="30">
      <c r="A1538" s="23"/>
      <c r="B1538" s="29"/>
      <c r="C1538" s="13" t="s">
        <v>790</v>
      </c>
      <c r="D1538" s="14" t="s">
        <v>781</v>
      </c>
      <c r="E1538" s="14" t="s">
        <v>790</v>
      </c>
      <c r="F1538" s="14" t="s">
        <v>790</v>
      </c>
      <c r="G1538" s="20" t="s">
        <v>811</v>
      </c>
      <c r="H1538" s="14" t="s">
        <v>784</v>
      </c>
      <c r="I1538" s="20" t="s">
        <v>784</v>
      </c>
      <c r="J1538" s="20" t="s">
        <v>787</v>
      </c>
      <c r="K1538" s="16" t="str">
        <f>IF(Tabela813[[#This Row],[C]]&lt;&gt;"",IF(Tabela813[[#This Row],[RED]]&lt;&gt;"",(Tabela813[[#This Row],[RED]] &amp; "."),"") &amp; CONCATENATE(Tabela813[[#This Row],[C]],".",Tabela813[[#This Row],[O]],".",Tabela813[[#This Row],[E]],".",Tabela813[[#This Row],[D1]],".",Tabela813[[#This Row],[D2]],".",Tabela813[[#This Row],[D3]],".",Tabela813[[#This Row],[T]],".",Tabela813[[#This Row],[D4]]),"")</f>
        <v>2.1.2.2.52.0.0.00</v>
      </c>
      <c r="L1538" s="1" t="s">
        <v>634</v>
      </c>
      <c r="M1538" s="16" t="str">
        <f t="shared" si="23"/>
        <v>S</v>
      </c>
      <c r="N1538" s="16">
        <f>IF(VALUE(Tabela813[[#This Row],[RED]]) &gt; 0,1,0) + IF(VALUE(J1538)&gt;0,8,IF(VALUE(I1538)&gt;0,7,IF(VALUE(H1538)&gt;0,6,IF(VALUE(G1538)&gt;0,5,IF(VALUE(F1538)&gt;0,4,IF(VALUE(E1538)&gt;0,3,IF(VALUE(D1538)&gt;0,2,1)))))))</f>
        <v>5</v>
      </c>
      <c r="O1538" s="16" t="s">
        <v>54</v>
      </c>
      <c r="P1538" s="1" t="s">
        <v>635</v>
      </c>
      <c r="Q1538" s="1"/>
      <c r="R1538" s="16"/>
      <c r="T1538" s="7" t="str">
        <f>Tabela813[[#This Row],[NR]]&amp;" - "&amp;Tabela813[[#This Row],[Especificação]]</f>
        <v>2.1.2.2.52.0.0.00 - Operações de Crédito Externas para Programas de Saneamento</v>
      </c>
      <c r="U1538" s="7" t="str">
        <f>Tabela813[[#This Row],[NR]]&amp; " - "&amp;Tabela813[[#This Row],[Especificação]]</f>
        <v>2.1.2.2.52.0.0.00 - Operações de Crédito Externas para Programas de Saneamento</v>
      </c>
    </row>
    <row r="1539" spans="1:21" ht="30">
      <c r="A1539" s="23"/>
      <c r="B1539" s="29"/>
      <c r="C1539" s="13" t="s">
        <v>790</v>
      </c>
      <c r="D1539" s="14" t="s">
        <v>781</v>
      </c>
      <c r="E1539" s="14" t="s">
        <v>790</v>
      </c>
      <c r="F1539" s="14" t="s">
        <v>790</v>
      </c>
      <c r="G1539" s="20" t="s">
        <v>811</v>
      </c>
      <c r="H1539" s="14" t="s">
        <v>784</v>
      </c>
      <c r="I1539" s="20" t="s">
        <v>781</v>
      </c>
      <c r="J1539" s="20" t="s">
        <v>787</v>
      </c>
      <c r="K1539" s="16" t="str">
        <f>IF(Tabela813[[#This Row],[C]]&lt;&gt;"",IF(Tabela813[[#This Row],[RED]]&lt;&gt;"",(Tabela813[[#This Row],[RED]] &amp; "."),"") &amp; CONCATENATE(Tabela813[[#This Row],[C]],".",Tabela813[[#This Row],[O]],".",Tabela813[[#This Row],[E]],".",Tabela813[[#This Row],[D1]],".",Tabela813[[#This Row],[D2]],".",Tabela813[[#This Row],[D3]],".",Tabela813[[#This Row],[T]],".",Tabela813[[#This Row],[D4]]),"")</f>
        <v>2.1.2.2.52.0.1.00</v>
      </c>
      <c r="L1539" s="1" t="s">
        <v>4562</v>
      </c>
      <c r="M1539" s="16" t="str">
        <f t="shared" si="23"/>
        <v>A</v>
      </c>
      <c r="N1539" s="16">
        <f>IF(VALUE(Tabela813[[#This Row],[RED]]) &gt; 0,1,0) + IF(VALUE(J1539)&gt;0,8,IF(VALUE(I1539)&gt;0,7,IF(VALUE(H1539)&gt;0,6,IF(VALUE(G1539)&gt;0,5,IF(VALUE(F1539)&gt;0,4,IF(VALUE(E1539)&gt;0,3,IF(VALUE(D1539)&gt;0,2,1)))))))</f>
        <v>7</v>
      </c>
      <c r="O1539" s="16" t="s">
        <v>54</v>
      </c>
      <c r="P1539" s="1" t="s">
        <v>635</v>
      </c>
      <c r="Q1539" s="1"/>
      <c r="R1539" s="16"/>
      <c r="T1539" s="7" t="str">
        <f>Tabela813[[#This Row],[NR]]&amp;" - "&amp;Tabela813[[#This Row],[Especificação]]</f>
        <v>2.1.2.2.52.0.1.00 - Operações de Crédito Externas para Programas de Saneamento - Principal</v>
      </c>
      <c r="U1539" s="7" t="str">
        <f>Tabela813[[#This Row],[NR]]&amp; " - "&amp;Tabela813[[#This Row],[Especificação]]</f>
        <v>2.1.2.2.52.0.1.00 - Operações de Crédito Externas para Programas de Saneamento - Principal</v>
      </c>
    </row>
    <row r="1540" spans="1:21" ht="30">
      <c r="A1540" s="23"/>
      <c r="B1540" s="29"/>
      <c r="C1540" s="13" t="s">
        <v>790</v>
      </c>
      <c r="D1540" s="14" t="s">
        <v>781</v>
      </c>
      <c r="E1540" s="14" t="s">
        <v>790</v>
      </c>
      <c r="F1540" s="14" t="s">
        <v>790</v>
      </c>
      <c r="G1540" s="20" t="s">
        <v>808</v>
      </c>
      <c r="H1540" s="14" t="s">
        <v>784</v>
      </c>
      <c r="I1540" s="20" t="s">
        <v>784</v>
      </c>
      <c r="J1540" s="20" t="s">
        <v>787</v>
      </c>
      <c r="K1540" s="16" t="str">
        <f>IF(Tabela813[[#This Row],[C]]&lt;&gt;"",IF(Tabela813[[#This Row],[RED]]&lt;&gt;"",(Tabela813[[#This Row],[RED]] &amp; "."),"") &amp; CONCATENATE(Tabela813[[#This Row],[C]],".",Tabela813[[#This Row],[O]],".",Tabela813[[#This Row],[E]],".",Tabela813[[#This Row],[D1]],".",Tabela813[[#This Row],[D2]],".",Tabela813[[#This Row],[D3]],".",Tabela813[[#This Row],[T]],".",Tabela813[[#This Row],[D4]]),"")</f>
        <v>2.1.2.2.53.0.0.00</v>
      </c>
      <c r="L1540" s="1" t="s">
        <v>636</v>
      </c>
      <c r="M1540" s="16" t="str">
        <f t="shared" si="23"/>
        <v>S</v>
      </c>
      <c r="N1540" s="16">
        <f>IF(VALUE(Tabela813[[#This Row],[RED]]) &gt; 0,1,0) + IF(VALUE(J1540)&gt;0,8,IF(VALUE(I1540)&gt;0,7,IF(VALUE(H1540)&gt;0,6,IF(VALUE(G1540)&gt;0,5,IF(VALUE(F1540)&gt;0,4,IF(VALUE(E1540)&gt;0,3,IF(VALUE(D1540)&gt;0,2,1)))))))</f>
        <v>5</v>
      </c>
      <c r="O1540" s="16" t="s">
        <v>54</v>
      </c>
      <c r="P1540" s="1" t="s">
        <v>637</v>
      </c>
      <c r="Q1540" s="1"/>
      <c r="R1540" s="16"/>
      <c r="T1540" s="7" t="str">
        <f>Tabela813[[#This Row],[NR]]&amp;" - "&amp;Tabela813[[#This Row],[Especificação]]</f>
        <v>2.1.2.2.53.0.0.00 - Operações de Crédito Externas para Programas de Meio Ambiente</v>
      </c>
      <c r="U1540" s="7" t="str">
        <f>Tabela813[[#This Row],[NR]]&amp; " - "&amp;Tabela813[[#This Row],[Especificação]]</f>
        <v>2.1.2.2.53.0.0.00 - Operações de Crédito Externas para Programas de Meio Ambiente</v>
      </c>
    </row>
    <row r="1541" spans="1:21" ht="30">
      <c r="A1541" s="23"/>
      <c r="B1541" s="29"/>
      <c r="C1541" s="20" t="s">
        <v>790</v>
      </c>
      <c r="D1541" s="20" t="s">
        <v>781</v>
      </c>
      <c r="E1541" s="20" t="s">
        <v>790</v>
      </c>
      <c r="F1541" s="20" t="s">
        <v>790</v>
      </c>
      <c r="G1541" s="20" t="s">
        <v>808</v>
      </c>
      <c r="H1541" s="20" t="s">
        <v>784</v>
      </c>
      <c r="I1541" s="20" t="s">
        <v>781</v>
      </c>
      <c r="J1541" s="20" t="s">
        <v>787</v>
      </c>
      <c r="K1541" s="16" t="str">
        <f>IF(Tabela813[[#This Row],[C]]&lt;&gt;"",IF(Tabela813[[#This Row],[RED]]&lt;&gt;"",(Tabela813[[#This Row],[RED]] &amp; "."),"") &amp; CONCATENATE(Tabela813[[#This Row],[C]],".",Tabela813[[#This Row],[O]],".",Tabela813[[#This Row],[E]],".",Tabela813[[#This Row],[D1]],".",Tabela813[[#This Row],[D2]],".",Tabela813[[#This Row],[D3]],".",Tabela813[[#This Row],[T]],".",Tabela813[[#This Row],[D4]]),"")</f>
        <v>2.1.2.2.53.0.1.00</v>
      </c>
      <c r="L1541" s="21" t="s">
        <v>4563</v>
      </c>
      <c r="M1541" s="16" t="str">
        <f t="shared" si="23"/>
        <v>A</v>
      </c>
      <c r="N1541" s="16">
        <f>IF(VALUE(Tabela813[[#This Row],[RED]]) &gt; 0,1,0) + IF(VALUE(J1541)&gt;0,8,IF(VALUE(I1541)&gt;0,7,IF(VALUE(H1541)&gt;0,6,IF(VALUE(G1541)&gt;0,5,IF(VALUE(F1541)&gt;0,4,IF(VALUE(E1541)&gt;0,3,IF(VALUE(D1541)&gt;0,2,1)))))))</f>
        <v>7</v>
      </c>
      <c r="O1541" s="20" t="s">
        <v>54</v>
      </c>
      <c r="P1541" s="1" t="s">
        <v>637</v>
      </c>
      <c r="Q1541" s="1"/>
      <c r="R1541" s="16"/>
      <c r="T1541" s="7" t="str">
        <f>Tabela813[[#This Row],[NR]]&amp;" - "&amp;Tabela813[[#This Row],[Especificação]]</f>
        <v>2.1.2.2.53.0.1.00 - Operações de Crédito Externas para Programas de Meio Ambiente - Principal</v>
      </c>
      <c r="U1541" s="7" t="str">
        <f>Tabela813[[#This Row],[NR]]&amp; " - "&amp;Tabela813[[#This Row],[Especificação]]</f>
        <v>2.1.2.2.53.0.1.00 - Operações de Crédito Externas para Programas de Meio Ambiente - Principal</v>
      </c>
    </row>
    <row r="1542" spans="1:21" ht="30">
      <c r="A1542" s="23"/>
      <c r="B1542" s="29"/>
      <c r="C1542" s="20" t="s">
        <v>790</v>
      </c>
      <c r="D1542" s="20" t="s">
        <v>781</v>
      </c>
      <c r="E1542" s="20" t="s">
        <v>790</v>
      </c>
      <c r="F1542" s="20" t="s">
        <v>790</v>
      </c>
      <c r="G1542" s="20" t="s">
        <v>812</v>
      </c>
      <c r="H1542" s="20" t="s">
        <v>784</v>
      </c>
      <c r="I1542" s="20" t="s">
        <v>784</v>
      </c>
      <c r="J1542" s="20" t="s">
        <v>787</v>
      </c>
      <c r="K1542" s="16" t="str">
        <f>IF(Tabela813[[#This Row],[C]]&lt;&gt;"",IF(Tabela813[[#This Row],[RED]]&lt;&gt;"",(Tabela813[[#This Row],[RED]] &amp; "."),"") &amp; CONCATENATE(Tabela813[[#This Row],[C]],".",Tabela813[[#This Row],[O]],".",Tabela813[[#This Row],[E]],".",Tabela813[[#This Row],[D1]],".",Tabela813[[#This Row],[D2]],".",Tabela813[[#This Row],[D3]],".",Tabela813[[#This Row],[T]],".",Tabela813[[#This Row],[D4]]),"")</f>
        <v>2.1.2.2.54.0.0.00</v>
      </c>
      <c r="L1542" s="21" t="s">
        <v>638</v>
      </c>
      <c r="M1542" s="16" t="str">
        <f t="shared" si="23"/>
        <v>S</v>
      </c>
      <c r="N1542" s="16">
        <f>IF(VALUE(Tabela813[[#This Row],[RED]]) &gt; 0,1,0) + IF(VALUE(J1542)&gt;0,8,IF(VALUE(I1542)&gt;0,7,IF(VALUE(H1542)&gt;0,6,IF(VALUE(G1542)&gt;0,5,IF(VALUE(F1542)&gt;0,4,IF(VALUE(E1542)&gt;0,3,IF(VALUE(D1542)&gt;0,2,1)))))))</f>
        <v>5</v>
      </c>
      <c r="O1542" s="20" t="s">
        <v>54</v>
      </c>
      <c r="P1542" s="1" t="s">
        <v>639</v>
      </c>
      <c r="Q1542" s="1"/>
      <c r="R1542" s="16"/>
      <c r="T1542" s="7" t="str">
        <f>Tabela813[[#This Row],[NR]]&amp;" - "&amp;Tabela813[[#This Row],[Especificação]]</f>
        <v>2.1.2.2.54.0.0.00 - Operações de Crédito Externas para Programas de Modernização da Administração Pública</v>
      </c>
      <c r="U1542" s="7" t="str">
        <f>Tabela813[[#This Row],[NR]]&amp; " - "&amp;Tabela813[[#This Row],[Especificação]]</f>
        <v>2.1.2.2.54.0.0.00 - Operações de Crédito Externas para Programas de Modernização da Administração Pública</v>
      </c>
    </row>
    <row r="1543" spans="1:21" ht="30">
      <c r="A1543" s="23"/>
      <c r="B1543" s="29"/>
      <c r="C1543" s="20" t="s">
        <v>790</v>
      </c>
      <c r="D1543" s="20" t="s">
        <v>781</v>
      </c>
      <c r="E1543" s="20" t="s">
        <v>790</v>
      </c>
      <c r="F1543" s="20" t="s">
        <v>790</v>
      </c>
      <c r="G1543" s="20" t="s">
        <v>812</v>
      </c>
      <c r="H1543" s="20" t="s">
        <v>784</v>
      </c>
      <c r="I1543" s="20" t="s">
        <v>781</v>
      </c>
      <c r="J1543" s="20" t="s">
        <v>787</v>
      </c>
      <c r="K1543" s="16" t="str">
        <f>IF(Tabela813[[#This Row],[C]]&lt;&gt;"",IF(Tabela813[[#This Row],[RED]]&lt;&gt;"",(Tabela813[[#This Row],[RED]] &amp; "."),"") &amp; CONCATENATE(Tabela813[[#This Row],[C]],".",Tabela813[[#This Row],[O]],".",Tabela813[[#This Row],[E]],".",Tabela813[[#This Row],[D1]],".",Tabela813[[#This Row],[D2]],".",Tabela813[[#This Row],[D3]],".",Tabela813[[#This Row],[T]],".",Tabela813[[#This Row],[D4]]),"")</f>
        <v>2.1.2.2.54.0.1.00</v>
      </c>
      <c r="L1543" s="21" t="s">
        <v>4564</v>
      </c>
      <c r="M1543" s="16" t="str">
        <f t="shared" si="23"/>
        <v>A</v>
      </c>
      <c r="N1543" s="16">
        <f>IF(VALUE(Tabela813[[#This Row],[RED]]) &gt; 0,1,0) + IF(VALUE(J1543)&gt;0,8,IF(VALUE(I1543)&gt;0,7,IF(VALUE(H1543)&gt;0,6,IF(VALUE(G1543)&gt;0,5,IF(VALUE(F1543)&gt;0,4,IF(VALUE(E1543)&gt;0,3,IF(VALUE(D1543)&gt;0,2,1)))))))</f>
        <v>7</v>
      </c>
      <c r="O1543" s="20" t="s">
        <v>54</v>
      </c>
      <c r="P1543" s="1" t="s">
        <v>639</v>
      </c>
      <c r="Q1543" s="1"/>
      <c r="R1543" s="16"/>
      <c r="T1543" s="7" t="str">
        <f>Tabela813[[#This Row],[NR]]&amp;" - "&amp;Tabela813[[#This Row],[Especificação]]</f>
        <v>2.1.2.2.54.0.1.00 - Operações de Crédito Externas para Programas de Modernização da Administração Pública - Principal</v>
      </c>
      <c r="U1543" s="7" t="str">
        <f>Tabela813[[#This Row],[NR]]&amp; " - "&amp;Tabela813[[#This Row],[Especificação]]</f>
        <v>2.1.2.2.54.0.1.00 - Operações de Crédito Externas para Programas de Modernização da Administração Pública - Principal</v>
      </c>
    </row>
    <row r="1544" spans="1:21" ht="30">
      <c r="A1544" s="23"/>
      <c r="B1544" s="29"/>
      <c r="C1544" s="20" t="s">
        <v>790</v>
      </c>
      <c r="D1544" s="20" t="s">
        <v>781</v>
      </c>
      <c r="E1544" s="20" t="s">
        <v>790</v>
      </c>
      <c r="F1544" s="20" t="s">
        <v>790</v>
      </c>
      <c r="G1544" s="20" t="s">
        <v>813</v>
      </c>
      <c r="H1544" s="20" t="s">
        <v>784</v>
      </c>
      <c r="I1544" s="20" t="s">
        <v>784</v>
      </c>
      <c r="J1544" s="20" t="s">
        <v>787</v>
      </c>
      <c r="K1544" s="16" t="str">
        <f>IF(Tabela813[[#This Row],[C]]&lt;&gt;"",IF(Tabela813[[#This Row],[RED]]&lt;&gt;"",(Tabela813[[#This Row],[RED]] &amp; "."),"") &amp; CONCATENATE(Tabela813[[#This Row],[C]],".",Tabela813[[#This Row],[O]],".",Tabela813[[#This Row],[E]],".",Tabela813[[#This Row],[D1]],".",Tabela813[[#This Row],[D2]],".",Tabela813[[#This Row],[D3]],".",Tabela813[[#This Row],[T]],".",Tabela813[[#This Row],[D4]]),"")</f>
        <v>2.1.2.2.55.0.0.00</v>
      </c>
      <c r="L1544" s="21" t="s">
        <v>640</v>
      </c>
      <c r="M1544" s="16" t="str">
        <f t="shared" si="23"/>
        <v>S</v>
      </c>
      <c r="N1544" s="16">
        <f>IF(VALUE(Tabela813[[#This Row],[RED]]) &gt; 0,1,0) + IF(VALUE(J1544)&gt;0,8,IF(VALUE(I1544)&gt;0,7,IF(VALUE(H1544)&gt;0,6,IF(VALUE(G1544)&gt;0,5,IF(VALUE(F1544)&gt;0,4,IF(VALUE(E1544)&gt;0,3,IF(VALUE(D1544)&gt;0,2,1)))))))</f>
        <v>5</v>
      </c>
      <c r="O1544" s="20" t="s">
        <v>54</v>
      </c>
      <c r="P1544" s="1" t="s">
        <v>641</v>
      </c>
      <c r="Q1544" s="1"/>
      <c r="R1544" s="16"/>
      <c r="T1544" s="7" t="str">
        <f>Tabela813[[#This Row],[NR]]&amp;" - "&amp;Tabela813[[#This Row],[Especificação]]</f>
        <v>2.1.2.2.55.0.0.00 - Operações de Crédito Externas para Refinanciamento da Dívida Contratual</v>
      </c>
      <c r="U1544" s="7" t="str">
        <f>Tabela813[[#This Row],[NR]]&amp; " - "&amp;Tabela813[[#This Row],[Especificação]]</f>
        <v>2.1.2.2.55.0.0.00 - Operações de Crédito Externas para Refinanciamento da Dívida Contratual</v>
      </c>
    </row>
    <row r="1545" spans="1:21" ht="30">
      <c r="A1545" s="23"/>
      <c r="B1545" s="29"/>
      <c r="C1545" s="20" t="s">
        <v>790</v>
      </c>
      <c r="D1545" s="20" t="s">
        <v>781</v>
      </c>
      <c r="E1545" s="20" t="s">
        <v>790</v>
      </c>
      <c r="F1545" s="20" t="s">
        <v>790</v>
      </c>
      <c r="G1545" s="20" t="s">
        <v>813</v>
      </c>
      <c r="H1545" s="20" t="s">
        <v>784</v>
      </c>
      <c r="I1545" s="20" t="s">
        <v>781</v>
      </c>
      <c r="J1545" s="20" t="s">
        <v>787</v>
      </c>
      <c r="K1545" s="16" t="str">
        <f>IF(Tabela813[[#This Row],[C]]&lt;&gt;"",IF(Tabela813[[#This Row],[RED]]&lt;&gt;"",(Tabela813[[#This Row],[RED]] &amp; "."),"") &amp; CONCATENATE(Tabela813[[#This Row],[C]],".",Tabela813[[#This Row],[O]],".",Tabela813[[#This Row],[E]],".",Tabela813[[#This Row],[D1]],".",Tabela813[[#This Row],[D2]],".",Tabela813[[#This Row],[D3]],".",Tabela813[[#This Row],[T]],".",Tabela813[[#This Row],[D4]]),"")</f>
        <v>2.1.2.2.55.0.1.00</v>
      </c>
      <c r="L1545" s="21" t="s">
        <v>4565</v>
      </c>
      <c r="M1545" s="16" t="str">
        <f t="shared" si="23"/>
        <v>A</v>
      </c>
      <c r="N1545" s="16">
        <f>IF(VALUE(Tabela813[[#This Row],[RED]]) &gt; 0,1,0) + IF(VALUE(J1545)&gt;0,8,IF(VALUE(I1545)&gt;0,7,IF(VALUE(H1545)&gt;0,6,IF(VALUE(G1545)&gt;0,5,IF(VALUE(F1545)&gt;0,4,IF(VALUE(E1545)&gt;0,3,IF(VALUE(D1545)&gt;0,2,1)))))))</f>
        <v>7</v>
      </c>
      <c r="O1545" s="20" t="s">
        <v>54</v>
      </c>
      <c r="P1545" s="1" t="s">
        <v>641</v>
      </c>
      <c r="Q1545" s="1"/>
      <c r="R1545" s="16"/>
      <c r="T1545" s="7" t="str">
        <f>Tabela813[[#This Row],[NR]]&amp;" - "&amp;Tabela813[[#This Row],[Especificação]]</f>
        <v>2.1.2.2.55.0.1.00 - Operações de Crédito Externas para Refinanciamento da Dívida Contratual - Principal</v>
      </c>
      <c r="U1545" s="7" t="str">
        <f>Tabela813[[#This Row],[NR]]&amp; " - "&amp;Tabela813[[#This Row],[Especificação]]</f>
        <v>2.1.2.2.55.0.1.00 - Operações de Crédito Externas para Refinanciamento da Dívida Contratual - Principal</v>
      </c>
    </row>
    <row r="1546" spans="1:21" ht="30">
      <c r="A1546" s="23"/>
      <c r="B1546" s="29"/>
      <c r="C1546" s="20" t="s">
        <v>790</v>
      </c>
      <c r="D1546" s="20" t="s">
        <v>781</v>
      </c>
      <c r="E1546" s="20" t="s">
        <v>790</v>
      </c>
      <c r="F1546" s="20" t="s">
        <v>793</v>
      </c>
      <c r="G1546" s="20" t="s">
        <v>787</v>
      </c>
      <c r="H1546" s="20" t="s">
        <v>784</v>
      </c>
      <c r="I1546" s="20" t="s">
        <v>784</v>
      </c>
      <c r="J1546" s="20" t="s">
        <v>787</v>
      </c>
      <c r="K1546" s="16" t="str">
        <f>IF(Tabela813[[#This Row],[C]]&lt;&gt;"",IF(Tabela813[[#This Row],[RED]]&lt;&gt;"",(Tabela813[[#This Row],[RED]] &amp; "."),"") &amp; CONCATENATE(Tabela813[[#This Row],[C]],".",Tabela813[[#This Row],[O]],".",Tabela813[[#This Row],[E]],".",Tabela813[[#This Row],[D1]],".",Tabela813[[#This Row],[D2]],".",Tabela813[[#This Row],[D3]],".",Tabela813[[#This Row],[T]],".",Tabela813[[#This Row],[D4]]),"")</f>
        <v>2.1.2.9.00.0.0.00</v>
      </c>
      <c r="L1546" s="21" t="s">
        <v>642</v>
      </c>
      <c r="M1546" s="16" t="str">
        <f t="shared" si="23"/>
        <v>S</v>
      </c>
      <c r="N1546" s="16">
        <f>IF(VALUE(Tabela813[[#This Row],[RED]]) &gt; 0,1,0) + IF(VALUE(J1546)&gt;0,8,IF(VALUE(I1546)&gt;0,7,IF(VALUE(H1546)&gt;0,6,IF(VALUE(G1546)&gt;0,5,IF(VALUE(F1546)&gt;0,4,IF(VALUE(E1546)&gt;0,3,IF(VALUE(D1546)&gt;0,2,1)))))))</f>
        <v>4</v>
      </c>
      <c r="O1546" s="20" t="s">
        <v>44</v>
      </c>
      <c r="P1546" s="1" t="s">
        <v>643</v>
      </c>
      <c r="Q1546" s="1"/>
      <c r="R1546" s="16"/>
      <c r="T1546" s="7" t="str">
        <f>Tabela813[[#This Row],[NR]]&amp;" - "&amp;Tabela813[[#This Row],[Especificação]]</f>
        <v>2.1.2.9.00.0.0.00 - Outras Operações de Crédito - Mercado Externo</v>
      </c>
      <c r="U1546" s="7" t="str">
        <f>Tabela813[[#This Row],[NR]]&amp; " - "&amp;Tabela813[[#This Row],[Especificação]]</f>
        <v>2.1.2.9.00.0.0.00 - Outras Operações de Crédito - Mercado Externo</v>
      </c>
    </row>
    <row r="1547" spans="1:21" ht="30">
      <c r="A1547" s="7"/>
      <c r="B1547" s="29"/>
      <c r="C1547" s="20" t="s">
        <v>790</v>
      </c>
      <c r="D1547" s="20" t="s">
        <v>781</v>
      </c>
      <c r="E1547" s="20" t="s">
        <v>790</v>
      </c>
      <c r="F1547" s="20" t="s">
        <v>793</v>
      </c>
      <c r="G1547" s="20" t="s">
        <v>797</v>
      </c>
      <c r="H1547" s="20" t="s">
        <v>784</v>
      </c>
      <c r="I1547" s="20" t="s">
        <v>784</v>
      </c>
      <c r="J1547" s="20" t="s">
        <v>787</v>
      </c>
      <c r="K1547" s="16" t="str">
        <f>IF(Tabela813[[#This Row],[C]]&lt;&gt;"",IF(Tabela813[[#This Row],[RED]]&lt;&gt;"",(Tabela813[[#This Row],[RED]] &amp; "."),"") &amp; CONCATENATE(Tabela813[[#This Row],[C]],".",Tabela813[[#This Row],[O]],".",Tabela813[[#This Row],[E]],".",Tabela813[[#This Row],[D1]],".",Tabela813[[#This Row],[D2]],".",Tabela813[[#This Row],[D3]],".",Tabela813[[#This Row],[T]],".",Tabela813[[#This Row],[D4]]),"")</f>
        <v>2.1.2.9.99.0.0.00</v>
      </c>
      <c r="L1547" s="21" t="s">
        <v>642</v>
      </c>
      <c r="M1547" s="16" t="str">
        <f t="shared" si="23"/>
        <v>S</v>
      </c>
      <c r="N1547" s="16">
        <f>IF(VALUE(Tabela813[[#This Row],[RED]]) &gt; 0,1,0) + IF(VALUE(J1547)&gt;0,8,IF(VALUE(I1547)&gt;0,7,IF(VALUE(H1547)&gt;0,6,IF(VALUE(G1547)&gt;0,5,IF(VALUE(F1547)&gt;0,4,IF(VALUE(E1547)&gt;0,3,IF(VALUE(D1547)&gt;0,2,1)))))))</f>
        <v>5</v>
      </c>
      <c r="O1547" s="20" t="s">
        <v>50</v>
      </c>
      <c r="P1547" s="1" t="s">
        <v>644</v>
      </c>
      <c r="Q1547" s="1"/>
      <c r="R1547" s="16"/>
      <c r="T1547" s="7" t="str">
        <f>Tabela813[[#This Row],[NR]]&amp;" - "&amp;Tabela813[[#This Row],[Especificação]]</f>
        <v>2.1.2.9.99.0.0.00 - Outras Operações de Crédito - Mercado Externo</v>
      </c>
      <c r="U1547" s="7" t="str">
        <f>Tabela813[[#This Row],[NR]]&amp; " - "&amp;Tabela813[[#This Row],[Especificação]]</f>
        <v>2.1.2.9.99.0.0.00 - Outras Operações de Crédito - Mercado Externo</v>
      </c>
    </row>
    <row r="1548" spans="1:21" ht="30">
      <c r="A1548" s="23"/>
      <c r="B1548" s="29"/>
      <c r="C1548" s="20" t="s">
        <v>790</v>
      </c>
      <c r="D1548" s="20" t="s">
        <v>781</v>
      </c>
      <c r="E1548" s="20" t="s">
        <v>790</v>
      </c>
      <c r="F1548" s="20" t="s">
        <v>793</v>
      </c>
      <c r="G1548" s="20" t="s">
        <v>797</v>
      </c>
      <c r="H1548" s="20" t="s">
        <v>784</v>
      </c>
      <c r="I1548" s="20" t="s">
        <v>781</v>
      </c>
      <c r="J1548" s="20" t="s">
        <v>787</v>
      </c>
      <c r="K1548" s="16" t="str">
        <f>IF(Tabela813[[#This Row],[C]]&lt;&gt;"",IF(Tabela813[[#This Row],[RED]]&lt;&gt;"",(Tabela813[[#This Row],[RED]] &amp; "."),"") &amp; CONCATENATE(Tabela813[[#This Row],[C]],".",Tabela813[[#This Row],[O]],".",Tabela813[[#This Row],[E]],".",Tabela813[[#This Row],[D1]],".",Tabela813[[#This Row],[D2]],".",Tabela813[[#This Row],[D3]],".",Tabela813[[#This Row],[T]],".",Tabela813[[#This Row],[D4]]),"")</f>
        <v>2.1.2.9.99.0.1.00</v>
      </c>
      <c r="L1548" s="21" t="s">
        <v>4566</v>
      </c>
      <c r="M1548" s="16" t="str">
        <f t="shared" si="23"/>
        <v>A</v>
      </c>
      <c r="N1548" s="16">
        <f>IF(VALUE(Tabela813[[#This Row],[RED]]) &gt; 0,1,0) + IF(VALUE(J1548)&gt;0,8,IF(VALUE(I1548)&gt;0,7,IF(VALUE(H1548)&gt;0,6,IF(VALUE(G1548)&gt;0,5,IF(VALUE(F1548)&gt;0,4,IF(VALUE(E1548)&gt;0,3,IF(VALUE(D1548)&gt;0,2,1)))))))</f>
        <v>7</v>
      </c>
      <c r="O1548" s="20" t="s">
        <v>50</v>
      </c>
      <c r="P1548" s="1" t="s">
        <v>644</v>
      </c>
      <c r="Q1548" s="1"/>
      <c r="R1548" s="16"/>
      <c r="T1548" s="7" t="str">
        <f>Tabela813[[#This Row],[NR]]&amp;" - "&amp;Tabela813[[#This Row],[Especificação]]</f>
        <v>2.1.2.9.99.0.1.00 - Outras Operações de Crédito - Mercado Externo - Principal</v>
      </c>
      <c r="U1548" s="7" t="str">
        <f>Tabela813[[#This Row],[NR]]&amp; " - "&amp;Tabela813[[#This Row],[Especificação]]</f>
        <v>2.1.2.9.99.0.1.00 - Outras Operações de Crédito - Mercado Externo - Principal</v>
      </c>
    </row>
    <row r="1549" spans="1:21">
      <c r="A1549" s="23"/>
      <c r="B1549" s="29"/>
      <c r="C1549" s="20" t="s">
        <v>790</v>
      </c>
      <c r="D1549" s="20" t="s">
        <v>790</v>
      </c>
      <c r="E1549" s="20" t="s">
        <v>784</v>
      </c>
      <c r="F1549" s="20" t="s">
        <v>784</v>
      </c>
      <c r="G1549" s="20" t="s">
        <v>787</v>
      </c>
      <c r="H1549" s="20" t="s">
        <v>784</v>
      </c>
      <c r="I1549" s="20" t="s">
        <v>784</v>
      </c>
      <c r="J1549" s="20" t="s">
        <v>787</v>
      </c>
      <c r="K1549" s="16" t="str">
        <f>IF(Tabela813[[#This Row],[C]]&lt;&gt;"",IF(Tabela813[[#This Row],[RED]]&lt;&gt;"",(Tabela813[[#This Row],[RED]] &amp; "."),"") &amp; CONCATENATE(Tabela813[[#This Row],[C]],".",Tabela813[[#This Row],[O]],".",Tabela813[[#This Row],[E]],".",Tabela813[[#This Row],[D1]],".",Tabela813[[#This Row],[D2]],".",Tabela813[[#This Row],[D3]],".",Tabela813[[#This Row],[T]],".",Tabela813[[#This Row],[D4]]),"")</f>
        <v>2.2.0.0.00.0.0.00</v>
      </c>
      <c r="L1549" s="21" t="s">
        <v>645</v>
      </c>
      <c r="M1549" s="16" t="str">
        <f t="shared" si="23"/>
        <v>S</v>
      </c>
      <c r="N1549" s="16">
        <f>IF(VALUE(Tabela813[[#This Row],[RED]]) &gt; 0,1,0) + IF(VALUE(J1549)&gt;0,8,IF(VALUE(I1549)&gt;0,7,IF(VALUE(H1549)&gt;0,6,IF(VALUE(G1549)&gt;0,5,IF(VALUE(F1549)&gt;0,4,IF(VALUE(E1549)&gt;0,3,IF(VALUE(D1549)&gt;0,2,1)))))))</f>
        <v>2</v>
      </c>
      <c r="O1549" s="20" t="s">
        <v>44</v>
      </c>
      <c r="P1549" s="1" t="s">
        <v>646</v>
      </c>
      <c r="Q1549" s="1"/>
      <c r="R1549" s="16"/>
      <c r="T1549" s="7" t="str">
        <f>Tabela813[[#This Row],[NR]]&amp;" - "&amp;Tabela813[[#This Row],[Especificação]]</f>
        <v>2.2.0.0.00.0.0.00 - Alienação de Bens</v>
      </c>
      <c r="U1549" s="7" t="str">
        <f>Tabela813[[#This Row],[NR]]&amp; " - "&amp;Tabela813[[#This Row],[Especificação]]</f>
        <v>2.2.0.0.00.0.0.00 - Alienação de Bens</v>
      </c>
    </row>
    <row r="1550" spans="1:21" ht="30">
      <c r="A1550" s="23"/>
      <c r="B1550" s="29"/>
      <c r="C1550" s="20" t="s">
        <v>790</v>
      </c>
      <c r="D1550" s="20" t="s">
        <v>790</v>
      </c>
      <c r="E1550" s="20" t="s">
        <v>781</v>
      </c>
      <c r="F1550" s="20" t="s">
        <v>784</v>
      </c>
      <c r="G1550" s="20" t="s">
        <v>787</v>
      </c>
      <c r="H1550" s="20" t="s">
        <v>784</v>
      </c>
      <c r="I1550" s="20" t="s">
        <v>784</v>
      </c>
      <c r="J1550" s="20" t="s">
        <v>787</v>
      </c>
      <c r="K1550" s="16" t="str">
        <f>IF(Tabela813[[#This Row],[C]]&lt;&gt;"",IF(Tabela813[[#This Row],[RED]]&lt;&gt;"",(Tabela813[[#This Row],[RED]] &amp; "."),"") &amp; CONCATENATE(Tabela813[[#This Row],[C]],".",Tabela813[[#This Row],[O]],".",Tabela813[[#This Row],[E]],".",Tabela813[[#This Row],[D1]],".",Tabela813[[#This Row],[D2]],".",Tabela813[[#This Row],[D3]],".",Tabela813[[#This Row],[T]],".",Tabela813[[#This Row],[D4]]),"")</f>
        <v>2.2.1.0.00.0.0.00</v>
      </c>
      <c r="L1550" s="1" t="s">
        <v>647</v>
      </c>
      <c r="M1550" s="16" t="str">
        <f t="shared" si="23"/>
        <v>S</v>
      </c>
      <c r="N1550" s="16">
        <f>IF(VALUE(Tabela813[[#This Row],[RED]]) &gt; 0,1,0) + IF(VALUE(J1550)&gt;0,8,IF(VALUE(I1550)&gt;0,7,IF(VALUE(H1550)&gt;0,6,IF(VALUE(G1550)&gt;0,5,IF(VALUE(F1550)&gt;0,4,IF(VALUE(E1550)&gt;0,3,IF(VALUE(D1550)&gt;0,2,1)))))))</f>
        <v>3</v>
      </c>
      <c r="O1550" s="16" t="s">
        <v>44</v>
      </c>
      <c r="P1550" s="1" t="s">
        <v>648</v>
      </c>
      <c r="Q1550" s="1"/>
      <c r="R1550" s="16"/>
      <c r="T1550" s="7" t="str">
        <f>Tabela813[[#This Row],[NR]]&amp;" - "&amp;Tabela813[[#This Row],[Especificação]]</f>
        <v>2.2.1.0.00.0.0.00 - Alienação de Bens Móveis</v>
      </c>
      <c r="U1550" s="7" t="str">
        <f>Tabela813[[#This Row],[NR]]&amp; " - "&amp;Tabela813[[#This Row],[Especificação]]</f>
        <v>2.2.1.0.00.0.0.00 - Alienação de Bens Móveis</v>
      </c>
    </row>
    <row r="1551" spans="1:21">
      <c r="A1551" s="23"/>
      <c r="B1551" s="29"/>
      <c r="C1551" s="20" t="s">
        <v>790</v>
      </c>
      <c r="D1551" s="20" t="s">
        <v>790</v>
      </c>
      <c r="E1551" s="20" t="s">
        <v>781</v>
      </c>
      <c r="F1551" s="20" t="s">
        <v>781</v>
      </c>
      <c r="G1551" s="20" t="s">
        <v>787</v>
      </c>
      <c r="H1551" s="20" t="s">
        <v>784</v>
      </c>
      <c r="I1551" s="20" t="s">
        <v>784</v>
      </c>
      <c r="J1551" s="20" t="s">
        <v>787</v>
      </c>
      <c r="K1551" s="16" t="str">
        <f>IF(Tabela813[[#This Row],[C]]&lt;&gt;"",IF(Tabela813[[#This Row],[RED]]&lt;&gt;"",(Tabela813[[#This Row],[RED]] &amp; "."),"") &amp; CONCATENATE(Tabela813[[#This Row],[C]],".",Tabela813[[#This Row],[O]],".",Tabela813[[#This Row],[E]],".",Tabela813[[#This Row],[D1]],".",Tabela813[[#This Row],[D2]],".",Tabela813[[#This Row],[D3]],".",Tabela813[[#This Row],[T]],".",Tabela813[[#This Row],[D4]]),"")</f>
        <v>2.2.1.1.00.0.0.00</v>
      </c>
      <c r="L1551" s="1" t="s">
        <v>1219</v>
      </c>
      <c r="M1551" s="16" t="str">
        <f t="shared" ref="M1551:M1614" si="24">IF(N1551 &lt; N1552,"S","A")</f>
        <v>S</v>
      </c>
      <c r="N1551" s="16">
        <f>IF(VALUE(Tabela813[[#This Row],[RED]]) &gt; 0,1,0) + IF(VALUE(J1551)&gt;0,8,IF(VALUE(I1551)&gt;0,7,IF(VALUE(H1551)&gt;0,6,IF(VALUE(G1551)&gt;0,5,IF(VALUE(F1551)&gt;0,4,IF(VALUE(E1551)&gt;0,3,IF(VALUE(D1551)&gt;0,2,1)))))))</f>
        <v>4</v>
      </c>
      <c r="O1551" s="16" t="s">
        <v>44</v>
      </c>
      <c r="P1551" s="1" t="s">
        <v>649</v>
      </c>
      <c r="Q1551" s="1"/>
      <c r="R1551" s="16"/>
      <c r="T1551" s="7" t="str">
        <f>Tabela813[[#This Row],[NR]]&amp;" - "&amp;Tabela813[[#This Row],[Especificação]]</f>
        <v>2.2.1.1.00.0.0.00 - Alienação de Títulos, Valores Mobiliários e Aplicações Congêneres</v>
      </c>
      <c r="U1551" s="7" t="str">
        <f>Tabela813[[#This Row],[NR]]&amp; " - "&amp;Tabela813[[#This Row],[Especificação]]</f>
        <v>2.2.1.1.00.0.0.00 - Alienação de Títulos, Valores Mobiliários e Aplicações Congêneres</v>
      </c>
    </row>
    <row r="1552" spans="1:21" ht="30">
      <c r="A1552" s="23"/>
      <c r="B1552" s="29"/>
      <c r="C1552" s="128" t="s">
        <v>790</v>
      </c>
      <c r="D1552" s="128" t="s">
        <v>790</v>
      </c>
      <c r="E1552" s="128" t="s">
        <v>781</v>
      </c>
      <c r="F1552" s="128" t="s">
        <v>781</v>
      </c>
      <c r="G1552" s="128" t="s">
        <v>783</v>
      </c>
      <c r="H1552" s="128" t="s">
        <v>784</v>
      </c>
      <c r="I1552" s="128" t="s">
        <v>784</v>
      </c>
      <c r="J1552" s="128" t="s">
        <v>787</v>
      </c>
      <c r="K1552" s="16" t="str">
        <f>IF(Tabela813[[#This Row],[C]]&lt;&gt;"",IF(Tabela813[[#This Row],[RED]]&lt;&gt;"",(Tabela813[[#This Row],[RED]] &amp; "."),"") &amp; CONCATENATE(Tabela813[[#This Row],[C]],".",Tabela813[[#This Row],[O]],".",Tabela813[[#This Row],[E]],".",Tabela813[[#This Row],[D1]],".",Tabela813[[#This Row],[D2]],".",Tabela813[[#This Row],[D3]],".",Tabela813[[#This Row],[T]],".",Tabela813[[#This Row],[D4]]),"")</f>
        <v>2.2.1.1.01.0.0.00</v>
      </c>
      <c r="L1552" s="117" t="s">
        <v>650</v>
      </c>
      <c r="M1552" s="16" t="str">
        <f t="shared" si="24"/>
        <v>S</v>
      </c>
      <c r="N1552" s="16">
        <f>IF(VALUE(Tabela813[[#This Row],[RED]]) &gt; 0,1,0) + IF(VALUE(J1552)&gt;0,8,IF(VALUE(I1552)&gt;0,7,IF(VALUE(H1552)&gt;0,6,IF(VALUE(G1552)&gt;0,5,IF(VALUE(F1552)&gt;0,4,IF(VALUE(E1552)&gt;0,3,IF(VALUE(D1552)&gt;0,2,1)))))))</f>
        <v>5</v>
      </c>
      <c r="O1552" s="16" t="s">
        <v>50</v>
      </c>
      <c r="P1552" s="1" t="s">
        <v>651</v>
      </c>
      <c r="Q1552" s="1"/>
      <c r="R1552" s="16"/>
      <c r="T1552" s="7" t="str">
        <f>Tabela813[[#This Row],[NR]]&amp;" - "&amp;Tabela813[[#This Row],[Especificação]]</f>
        <v>2.2.1.1.01.0.0.00 - Alienação de Títulos, Valores Mobiliários e Aplicações Congêneres Temporárias</v>
      </c>
      <c r="U1552" s="7" t="str">
        <f>Tabela813[[#This Row],[NR]]&amp; " - "&amp;Tabela813[[#This Row],[Especificação]]</f>
        <v>2.2.1.1.01.0.0.00 - Alienação de Títulos, Valores Mobiliários e Aplicações Congêneres Temporárias</v>
      </c>
    </row>
    <row r="1553" spans="1:21" ht="30">
      <c r="A1553" s="23"/>
      <c r="B1553" s="29"/>
      <c r="C1553" s="128" t="s">
        <v>790</v>
      </c>
      <c r="D1553" s="128" t="s">
        <v>790</v>
      </c>
      <c r="E1553" s="128" t="s">
        <v>781</v>
      </c>
      <c r="F1553" s="128" t="s">
        <v>781</v>
      </c>
      <c r="G1553" s="128" t="s">
        <v>783</v>
      </c>
      <c r="H1553" s="128" t="s">
        <v>784</v>
      </c>
      <c r="I1553" s="128" t="s">
        <v>781</v>
      </c>
      <c r="J1553" s="128" t="s">
        <v>787</v>
      </c>
      <c r="K1553" s="16" t="str">
        <f>IF(Tabela813[[#This Row],[C]]&lt;&gt;"",IF(Tabela813[[#This Row],[RED]]&lt;&gt;"",(Tabela813[[#This Row],[RED]] &amp; "."),"") &amp; CONCATENATE(Tabela813[[#This Row],[C]],".",Tabela813[[#This Row],[O]],".",Tabela813[[#This Row],[E]],".",Tabela813[[#This Row],[D1]],".",Tabela813[[#This Row],[D2]],".",Tabela813[[#This Row],[D3]],".",Tabela813[[#This Row],[T]],".",Tabela813[[#This Row],[D4]]),"")</f>
        <v>2.2.1.1.01.0.1.00</v>
      </c>
      <c r="L1553" s="117" t="s">
        <v>4567</v>
      </c>
      <c r="M1553" s="16" t="str">
        <f t="shared" si="24"/>
        <v>A</v>
      </c>
      <c r="N1553" s="16">
        <f>IF(VALUE(Tabela813[[#This Row],[RED]]) &gt; 0,1,0) + IF(VALUE(J1553)&gt;0,8,IF(VALUE(I1553)&gt;0,7,IF(VALUE(H1553)&gt;0,6,IF(VALUE(G1553)&gt;0,5,IF(VALUE(F1553)&gt;0,4,IF(VALUE(E1553)&gt;0,3,IF(VALUE(D1553)&gt;0,2,1)))))))</f>
        <v>7</v>
      </c>
      <c r="O1553" s="128" t="s">
        <v>50</v>
      </c>
      <c r="P1553" s="117" t="s">
        <v>651</v>
      </c>
      <c r="Q1553" s="117"/>
      <c r="R1553" s="129"/>
      <c r="T1553" s="7" t="str">
        <f>Tabela813[[#This Row],[NR]]&amp;" - "&amp;Tabela813[[#This Row],[Especificação]]</f>
        <v>2.2.1.1.01.0.1.00 - Alienação de Títulos, Valores Mobiliários e Aplicações Congêneres - Temporárias</v>
      </c>
      <c r="U1553" s="7" t="str">
        <f>Tabela813[[#This Row],[NR]]&amp; " - "&amp;Tabela813[[#This Row],[Especificação]]</f>
        <v>2.2.1.1.01.0.1.00 - Alienação de Títulos, Valores Mobiliários e Aplicações Congêneres - Temporárias</v>
      </c>
    </row>
    <row r="1554" spans="1:21" ht="30">
      <c r="A1554" s="23"/>
      <c r="B1554" s="29"/>
      <c r="C1554" s="20" t="s">
        <v>790</v>
      </c>
      <c r="D1554" s="20" t="s">
        <v>790</v>
      </c>
      <c r="E1554" s="20" t="s">
        <v>781</v>
      </c>
      <c r="F1554" s="20" t="s">
        <v>781</v>
      </c>
      <c r="G1554" s="20" t="s">
        <v>785</v>
      </c>
      <c r="H1554" s="20" t="s">
        <v>784</v>
      </c>
      <c r="I1554" s="20" t="s">
        <v>784</v>
      </c>
      <c r="J1554" s="20" t="s">
        <v>787</v>
      </c>
      <c r="K1554" s="16" t="str">
        <f>IF(Tabela813[[#This Row],[C]]&lt;&gt;"",IF(Tabela813[[#This Row],[RED]]&lt;&gt;"",(Tabela813[[#This Row],[RED]] &amp; "."),"") &amp; CONCATENATE(Tabela813[[#This Row],[C]],".",Tabela813[[#This Row],[O]],".",Tabela813[[#This Row],[E]],".",Tabela813[[#This Row],[D1]],".",Tabela813[[#This Row],[D2]],".",Tabela813[[#This Row],[D3]],".",Tabela813[[#This Row],[T]],".",Tabela813[[#This Row],[D4]]),"")</f>
        <v>2.2.1.1.02.0.0.00</v>
      </c>
      <c r="L1554" s="21" t="s">
        <v>652</v>
      </c>
      <c r="M1554" s="16" t="str">
        <f t="shared" si="24"/>
        <v>S</v>
      </c>
      <c r="N1554" s="16">
        <f>IF(VALUE(Tabela813[[#This Row],[RED]]) &gt; 0,1,0) + IF(VALUE(J1554)&gt;0,8,IF(VALUE(I1554)&gt;0,7,IF(VALUE(H1554)&gt;0,6,IF(VALUE(G1554)&gt;0,5,IF(VALUE(F1554)&gt;0,4,IF(VALUE(E1554)&gt;0,3,IF(VALUE(D1554)&gt;0,2,1)))))))</f>
        <v>5</v>
      </c>
      <c r="O1554" s="20" t="s">
        <v>50</v>
      </c>
      <c r="P1554" s="1" t="s">
        <v>653</v>
      </c>
      <c r="Q1554" s="1"/>
      <c r="R1554" s="16"/>
      <c r="T1554" s="7" t="str">
        <f>Tabela813[[#This Row],[NR]]&amp;" - "&amp;Tabela813[[#This Row],[Especificação]]</f>
        <v>2.2.1.1.02.0.0.00 - Alienação de Títulos, Valores Mobiliários e Aplicações Congêneres Permanentes</v>
      </c>
      <c r="U1554" s="7" t="str">
        <f>Tabela813[[#This Row],[NR]]&amp; " - "&amp;Tabela813[[#This Row],[Especificação]]</f>
        <v>2.2.1.1.02.0.0.00 - Alienação de Títulos, Valores Mobiliários e Aplicações Congêneres Permanentes</v>
      </c>
    </row>
    <row r="1555" spans="1:21" ht="30">
      <c r="A1555" s="23"/>
      <c r="B1555" s="29"/>
      <c r="C1555" s="20" t="s">
        <v>790</v>
      </c>
      <c r="D1555" s="20" t="s">
        <v>790</v>
      </c>
      <c r="E1555" s="20" t="s">
        <v>781</v>
      </c>
      <c r="F1555" s="20" t="s">
        <v>781</v>
      </c>
      <c r="G1555" s="20" t="s">
        <v>785</v>
      </c>
      <c r="H1555" s="20" t="s">
        <v>784</v>
      </c>
      <c r="I1555" s="20" t="s">
        <v>781</v>
      </c>
      <c r="J1555" s="20" t="s">
        <v>787</v>
      </c>
      <c r="K1555" s="16" t="str">
        <f>IF(Tabela813[[#This Row],[C]]&lt;&gt;"",IF(Tabela813[[#This Row],[RED]]&lt;&gt;"",(Tabela813[[#This Row],[RED]] &amp; "."),"") &amp; CONCATENATE(Tabela813[[#This Row],[C]],".",Tabela813[[#This Row],[O]],".",Tabela813[[#This Row],[E]],".",Tabela813[[#This Row],[D1]],".",Tabela813[[#This Row],[D2]],".",Tabela813[[#This Row],[D3]],".",Tabela813[[#This Row],[T]],".",Tabela813[[#This Row],[D4]]),"")</f>
        <v>2.2.1.1.02.0.1.00</v>
      </c>
      <c r="L1555" s="21" t="s">
        <v>4568</v>
      </c>
      <c r="M1555" s="16" t="str">
        <f t="shared" si="24"/>
        <v>A</v>
      </c>
      <c r="N1555" s="16">
        <f>IF(VALUE(Tabela813[[#This Row],[RED]]) &gt; 0,1,0) + IF(VALUE(J1555)&gt;0,8,IF(VALUE(I1555)&gt;0,7,IF(VALUE(H1555)&gt;0,6,IF(VALUE(G1555)&gt;0,5,IF(VALUE(F1555)&gt;0,4,IF(VALUE(E1555)&gt;0,3,IF(VALUE(D1555)&gt;0,2,1)))))))</f>
        <v>7</v>
      </c>
      <c r="O1555" s="20" t="s">
        <v>50</v>
      </c>
      <c r="P1555" s="1" t="s">
        <v>653</v>
      </c>
      <c r="Q1555" s="1"/>
      <c r="R1555" s="16"/>
      <c r="T1555" s="7" t="str">
        <f>Tabela813[[#This Row],[NR]]&amp;" - "&amp;Tabela813[[#This Row],[Especificação]]</f>
        <v>2.2.1.1.02.0.1.00 - Alienação de Títulos, Valores Mobiliários e Aplicações Congêneres Permanentes - Principal</v>
      </c>
      <c r="U1555" s="7" t="str">
        <f>Tabela813[[#This Row],[NR]]&amp; " - "&amp;Tabela813[[#This Row],[Especificação]]</f>
        <v>2.2.1.1.02.0.1.00 - Alienação de Títulos, Valores Mobiliários e Aplicações Congêneres Permanentes - Principal</v>
      </c>
    </row>
    <row r="1556" spans="1:21" ht="30">
      <c r="A1556" s="23"/>
      <c r="B1556" s="29"/>
      <c r="C1556" s="20" t="s">
        <v>790</v>
      </c>
      <c r="D1556" s="20" t="s">
        <v>790</v>
      </c>
      <c r="E1556" s="20" t="s">
        <v>781</v>
      </c>
      <c r="F1556" s="20" t="s">
        <v>790</v>
      </c>
      <c r="G1556" s="20" t="s">
        <v>787</v>
      </c>
      <c r="H1556" s="20" t="s">
        <v>784</v>
      </c>
      <c r="I1556" s="20" t="s">
        <v>784</v>
      </c>
      <c r="J1556" s="20" t="s">
        <v>787</v>
      </c>
      <c r="K1556" s="16" t="str">
        <f>IF(Tabela813[[#This Row],[C]]&lt;&gt;"",IF(Tabela813[[#This Row],[RED]]&lt;&gt;"",(Tabela813[[#This Row],[RED]] &amp; "."),"") &amp; CONCATENATE(Tabela813[[#This Row],[C]],".",Tabela813[[#This Row],[O]],".",Tabela813[[#This Row],[E]],".",Tabela813[[#This Row],[D1]],".",Tabela813[[#This Row],[D2]],".",Tabela813[[#This Row],[D3]],".",Tabela813[[#This Row],[T]],".",Tabela813[[#This Row],[D4]]),"")</f>
        <v>2.2.1.2.00.0.0.00</v>
      </c>
      <c r="L1556" s="21" t="s">
        <v>654</v>
      </c>
      <c r="M1556" s="16" t="str">
        <f t="shared" si="24"/>
        <v>S</v>
      </c>
      <c r="N1556" s="16">
        <f>IF(VALUE(Tabela813[[#This Row],[RED]]) &gt; 0,1,0) + IF(VALUE(J1556)&gt;0,8,IF(VALUE(I1556)&gt;0,7,IF(VALUE(H1556)&gt;0,6,IF(VALUE(G1556)&gt;0,5,IF(VALUE(F1556)&gt;0,4,IF(VALUE(E1556)&gt;0,3,IF(VALUE(D1556)&gt;0,2,1)))))))</f>
        <v>4</v>
      </c>
      <c r="O1556" s="20" t="s">
        <v>44</v>
      </c>
      <c r="P1556" s="1" t="s">
        <v>655</v>
      </c>
      <c r="Q1556" s="1"/>
      <c r="R1556" s="16"/>
      <c r="T1556" s="7" t="str">
        <f>Tabela813[[#This Row],[NR]]&amp;" - "&amp;Tabela813[[#This Row],[Especificação]]</f>
        <v>2.2.1.2.00.0.0.00 - Alienação de Estoques</v>
      </c>
      <c r="U1556" s="7" t="str">
        <f>Tabela813[[#This Row],[NR]]&amp; " - "&amp;Tabela813[[#This Row],[Especificação]]</f>
        <v>2.2.1.2.00.0.0.00 - Alienação de Estoques</v>
      </c>
    </row>
    <row r="1557" spans="1:21" ht="45">
      <c r="A1557" s="23"/>
      <c r="B1557" s="29"/>
      <c r="C1557" s="20" t="s">
        <v>790</v>
      </c>
      <c r="D1557" s="20" t="s">
        <v>790</v>
      </c>
      <c r="E1557" s="20" t="s">
        <v>781</v>
      </c>
      <c r="F1557" s="20" t="s">
        <v>790</v>
      </c>
      <c r="G1557" s="20" t="s">
        <v>785</v>
      </c>
      <c r="H1557" s="20" t="s">
        <v>784</v>
      </c>
      <c r="I1557" s="20" t="s">
        <v>784</v>
      </c>
      <c r="J1557" s="20" t="s">
        <v>787</v>
      </c>
      <c r="K1557" s="16" t="str">
        <f>IF(Tabela813[[#This Row],[C]]&lt;&gt;"",IF(Tabela813[[#This Row],[RED]]&lt;&gt;"",(Tabela813[[#This Row],[RED]] &amp; "."),"") &amp; CONCATENATE(Tabela813[[#This Row],[C]],".",Tabela813[[#This Row],[O]],".",Tabela813[[#This Row],[E]],".",Tabela813[[#This Row],[D1]],".",Tabela813[[#This Row],[D2]],".",Tabela813[[#This Row],[D3]],".",Tabela813[[#This Row],[T]],".",Tabela813[[#This Row],[D4]]),"")</f>
        <v>2.2.1.2.02.0.0.00</v>
      </c>
      <c r="L1557" s="21" t="s">
        <v>656</v>
      </c>
      <c r="M1557" s="16" t="str">
        <f t="shared" si="24"/>
        <v>S</v>
      </c>
      <c r="N1557" s="16">
        <f>IF(VALUE(Tabela813[[#This Row],[RED]]) &gt; 0,1,0) + IF(VALUE(J1557)&gt;0,8,IF(VALUE(I1557)&gt;0,7,IF(VALUE(H1557)&gt;0,6,IF(VALUE(G1557)&gt;0,5,IF(VALUE(F1557)&gt;0,4,IF(VALUE(E1557)&gt;0,3,IF(VALUE(D1557)&gt;0,2,1)))))))</f>
        <v>5</v>
      </c>
      <c r="O1557" s="20" t="s">
        <v>50</v>
      </c>
      <c r="P1557" s="1" t="s">
        <v>657</v>
      </c>
      <c r="Q1557" s="1"/>
      <c r="R1557" s="16"/>
      <c r="T1557" s="7" t="str">
        <f>Tabela813[[#This Row],[NR]]&amp;" - "&amp;Tabela813[[#This Row],[Especificação]]</f>
        <v>2.2.1.2.02.0.0.00 - Alienação de Estoques Comerciais Destinados a Programas Sociais</v>
      </c>
      <c r="U1557" s="7" t="str">
        <f>Tabela813[[#This Row],[NR]]&amp; " - "&amp;Tabela813[[#This Row],[Especificação]]</f>
        <v>2.2.1.2.02.0.0.00 - Alienação de Estoques Comerciais Destinados a Programas Sociais</v>
      </c>
    </row>
    <row r="1558" spans="1:21" ht="45">
      <c r="A1558" s="23"/>
      <c r="B1558" s="29"/>
      <c r="C1558" s="20" t="s">
        <v>790</v>
      </c>
      <c r="D1558" s="20" t="s">
        <v>790</v>
      </c>
      <c r="E1558" s="20" t="s">
        <v>781</v>
      </c>
      <c r="F1558" s="20" t="s">
        <v>790</v>
      </c>
      <c r="G1558" s="20" t="s">
        <v>785</v>
      </c>
      <c r="H1558" s="20" t="s">
        <v>784</v>
      </c>
      <c r="I1558" s="20">
        <v>1</v>
      </c>
      <c r="J1558" s="20" t="s">
        <v>787</v>
      </c>
      <c r="K1558" s="16" t="str">
        <f>IF(Tabela813[[#This Row],[C]]&lt;&gt;"",IF(Tabela813[[#This Row],[RED]]&lt;&gt;"",(Tabela813[[#This Row],[RED]] &amp; "."),"") &amp; CONCATENATE(Tabela813[[#This Row],[C]],".",Tabela813[[#This Row],[O]],".",Tabela813[[#This Row],[E]],".",Tabela813[[#This Row],[D1]],".",Tabela813[[#This Row],[D2]],".",Tabela813[[#This Row],[D3]],".",Tabela813[[#This Row],[T]],".",Tabela813[[#This Row],[D4]]),"")</f>
        <v>2.2.1.2.02.0.1.00</v>
      </c>
      <c r="L1558" s="21" t="s">
        <v>4569</v>
      </c>
      <c r="M1558" s="16" t="str">
        <f t="shared" si="24"/>
        <v>A</v>
      </c>
      <c r="N1558" s="16">
        <f>IF(VALUE(Tabela813[[#This Row],[RED]]) &gt; 0,1,0) + IF(VALUE(J1558)&gt;0,8,IF(VALUE(I1558)&gt;0,7,IF(VALUE(H1558)&gt;0,6,IF(VALUE(G1558)&gt;0,5,IF(VALUE(F1558)&gt;0,4,IF(VALUE(E1558)&gt;0,3,IF(VALUE(D1558)&gt;0,2,1)))))))</f>
        <v>7</v>
      </c>
      <c r="O1558" s="20" t="s">
        <v>50</v>
      </c>
      <c r="P1558" s="1" t="s">
        <v>657</v>
      </c>
      <c r="Q1558" s="1"/>
      <c r="R1558" s="16"/>
      <c r="T1558" s="7" t="str">
        <f>Tabela813[[#This Row],[NR]]&amp;" - "&amp;Tabela813[[#This Row],[Especificação]]</f>
        <v>2.2.1.2.02.0.1.00 - Alienação de Estoques Comerciais Destinados a Programas Sociais - Principal</v>
      </c>
      <c r="U1558" s="7" t="str">
        <f>Tabela813[[#This Row],[NR]]&amp; " - "&amp;Tabela813[[#This Row],[Especificação]]</f>
        <v>2.2.1.2.02.0.1.00 - Alienação de Estoques Comerciais Destinados a Programas Sociais - Principal</v>
      </c>
    </row>
    <row r="1559" spans="1:21" ht="45">
      <c r="A1559" s="23"/>
      <c r="B1559" s="29"/>
      <c r="C1559" s="20" t="s">
        <v>790</v>
      </c>
      <c r="D1559" s="20" t="s">
        <v>790</v>
      </c>
      <c r="E1559" s="20" t="s">
        <v>781</v>
      </c>
      <c r="F1559" s="20" t="s">
        <v>790</v>
      </c>
      <c r="G1559" s="20" t="s">
        <v>794</v>
      </c>
      <c r="H1559" s="20" t="s">
        <v>784</v>
      </c>
      <c r="I1559" s="20" t="s">
        <v>784</v>
      </c>
      <c r="J1559" s="20" t="s">
        <v>787</v>
      </c>
      <c r="K1559" s="16" t="str">
        <f>IF(Tabela813[[#This Row],[C]]&lt;&gt;"",IF(Tabela813[[#This Row],[RED]]&lt;&gt;"",(Tabela813[[#This Row],[RED]] &amp; "."),"") &amp; CONCATENATE(Tabela813[[#This Row],[C]],".",Tabela813[[#This Row],[O]],".",Tabela813[[#This Row],[E]],".",Tabela813[[#This Row],[D1]],".",Tabela813[[#This Row],[D2]],".",Tabela813[[#This Row],[D3]],".",Tabela813[[#This Row],[T]],".",Tabela813[[#This Row],[D4]]),"")</f>
        <v>2.2.1.2.03.0.0.00</v>
      </c>
      <c r="L1559" s="21" t="s">
        <v>4570</v>
      </c>
      <c r="M1559" s="16" t="str">
        <f t="shared" si="24"/>
        <v>S</v>
      </c>
      <c r="N1559" s="16">
        <f>IF(VALUE(Tabela813[[#This Row],[RED]]) &gt; 0,1,0) + IF(VALUE(J1559)&gt;0,8,IF(VALUE(I1559)&gt;0,7,IF(VALUE(H1559)&gt;0,6,IF(VALUE(G1559)&gt;0,5,IF(VALUE(F1559)&gt;0,4,IF(VALUE(E1559)&gt;0,3,IF(VALUE(D1559)&gt;0,2,1)))))))</f>
        <v>5</v>
      </c>
      <c r="O1559" s="20" t="s">
        <v>50</v>
      </c>
      <c r="P1559" s="1" t="s">
        <v>4571</v>
      </c>
      <c r="Q1559" s="1"/>
      <c r="R1559" s="16"/>
      <c r="T1559" s="7" t="str">
        <f>Tabela813[[#This Row],[NR]]&amp;" - "&amp;Tabela813[[#This Row],[Especificação]]</f>
        <v>2.2.1.2.03.0.0.00 - Alienação de Estoques do Programa de Aquisição de Alimentos - Paa</v>
      </c>
      <c r="U1559" s="7" t="str">
        <f>Tabela813[[#This Row],[NR]]&amp; " - "&amp;Tabela813[[#This Row],[Especificação]]</f>
        <v>2.2.1.2.03.0.0.00 - Alienação de Estoques do Programa de Aquisição de Alimentos - Paa</v>
      </c>
    </row>
    <row r="1560" spans="1:21" ht="45">
      <c r="A1560" s="23"/>
      <c r="B1560" s="29"/>
      <c r="C1560" s="20" t="s">
        <v>790</v>
      </c>
      <c r="D1560" s="20" t="s">
        <v>790</v>
      </c>
      <c r="E1560" s="20" t="s">
        <v>781</v>
      </c>
      <c r="F1560" s="20" t="s">
        <v>790</v>
      </c>
      <c r="G1560" s="20" t="s">
        <v>794</v>
      </c>
      <c r="H1560" s="20" t="s">
        <v>784</v>
      </c>
      <c r="I1560" s="20">
        <v>1</v>
      </c>
      <c r="J1560" s="20" t="s">
        <v>787</v>
      </c>
      <c r="K1560" s="16" t="str">
        <f>IF(Tabela813[[#This Row],[C]]&lt;&gt;"",IF(Tabela813[[#This Row],[RED]]&lt;&gt;"",(Tabela813[[#This Row],[RED]] &amp; "."),"") &amp; CONCATENATE(Tabela813[[#This Row],[C]],".",Tabela813[[#This Row],[O]],".",Tabela813[[#This Row],[E]],".",Tabela813[[#This Row],[D1]],".",Tabela813[[#This Row],[D2]],".",Tabela813[[#This Row],[D3]],".",Tabela813[[#This Row],[T]],".",Tabela813[[#This Row],[D4]]),"")</f>
        <v>2.2.1.2.03.0.1.00</v>
      </c>
      <c r="L1560" s="21" t="s">
        <v>4572</v>
      </c>
      <c r="M1560" s="16" t="str">
        <f t="shared" si="24"/>
        <v>A</v>
      </c>
      <c r="N1560" s="16">
        <f>IF(VALUE(Tabela813[[#This Row],[RED]]) &gt; 0,1,0) + IF(VALUE(J1560)&gt;0,8,IF(VALUE(I1560)&gt;0,7,IF(VALUE(H1560)&gt;0,6,IF(VALUE(G1560)&gt;0,5,IF(VALUE(F1560)&gt;0,4,IF(VALUE(E1560)&gt;0,3,IF(VALUE(D1560)&gt;0,2,1)))))))</f>
        <v>7</v>
      </c>
      <c r="O1560" s="20" t="s">
        <v>50</v>
      </c>
      <c r="P1560" s="1" t="s">
        <v>4571</v>
      </c>
      <c r="Q1560" s="1"/>
      <c r="R1560" s="16"/>
      <c r="T1560" s="7" t="str">
        <f>Tabela813[[#This Row],[NR]]&amp;" - "&amp;Tabela813[[#This Row],[Especificação]]</f>
        <v>2.2.1.2.03.0.1.00 - Alienação de Estoques do Programa de Aquisição de Alimentos - Paa - Princiapal</v>
      </c>
      <c r="U1560" s="7" t="str">
        <f>Tabela813[[#This Row],[NR]]&amp; " - "&amp;Tabela813[[#This Row],[Especificação]]</f>
        <v>2.2.1.2.03.0.1.00 - Alienação de Estoques do Programa de Aquisição de Alimentos - Paa - Princiapal</v>
      </c>
    </row>
    <row r="1561" spans="1:21" ht="30">
      <c r="A1561" s="23"/>
      <c r="B1561" s="29"/>
      <c r="C1561" s="20" t="s">
        <v>790</v>
      </c>
      <c r="D1561" s="20" t="s">
        <v>790</v>
      </c>
      <c r="E1561" s="20" t="s">
        <v>781</v>
      </c>
      <c r="F1561" s="20" t="s">
        <v>782</v>
      </c>
      <c r="G1561" s="20" t="s">
        <v>787</v>
      </c>
      <c r="H1561" s="20" t="s">
        <v>784</v>
      </c>
      <c r="I1561" s="20" t="s">
        <v>784</v>
      </c>
      <c r="J1561" s="20" t="s">
        <v>787</v>
      </c>
      <c r="K1561" s="16" t="str">
        <f>IF(Tabela813[[#This Row],[C]]&lt;&gt;"",IF(Tabela813[[#This Row],[RED]]&lt;&gt;"",(Tabela813[[#This Row],[RED]] &amp; "."),"") &amp; CONCATENATE(Tabela813[[#This Row],[C]],".",Tabela813[[#This Row],[O]],".",Tabela813[[#This Row],[E]],".",Tabela813[[#This Row],[D1]],".",Tabela813[[#This Row],[D2]],".",Tabela813[[#This Row],[D3]],".",Tabela813[[#This Row],[T]],".",Tabela813[[#This Row],[D4]]),"")</f>
        <v>2.2.1.3.00.0.0.00</v>
      </c>
      <c r="L1561" s="21" t="s">
        <v>658</v>
      </c>
      <c r="M1561" s="16" t="str">
        <f t="shared" si="24"/>
        <v>S</v>
      </c>
      <c r="N1561" s="16">
        <f>IF(VALUE(Tabela813[[#This Row],[RED]]) &gt; 0,1,0) + IF(VALUE(J1561)&gt;0,8,IF(VALUE(I1561)&gt;0,7,IF(VALUE(H1561)&gt;0,6,IF(VALUE(G1561)&gt;0,5,IF(VALUE(F1561)&gt;0,4,IF(VALUE(E1561)&gt;0,3,IF(VALUE(D1561)&gt;0,2,1)))))))</f>
        <v>4</v>
      </c>
      <c r="O1561" s="20" t="s">
        <v>44</v>
      </c>
      <c r="P1561" s="1" t="s">
        <v>2758</v>
      </c>
      <c r="Q1561" s="1"/>
      <c r="R1561" s="16"/>
      <c r="T1561" s="7" t="str">
        <f>Tabela813[[#This Row],[NR]]&amp;" - "&amp;Tabela813[[#This Row],[Especificação]]</f>
        <v>2.2.1.3.00.0.0.00 - Alienação de Bens Móveis e Semoventes</v>
      </c>
      <c r="U1561" s="7" t="str">
        <f>Tabela813[[#This Row],[NR]]&amp; " - "&amp;Tabela813[[#This Row],[Especificação]]</f>
        <v>2.2.1.3.00.0.0.00 - Alienação de Bens Móveis e Semoventes</v>
      </c>
    </row>
    <row r="1562" spans="1:21" ht="30">
      <c r="A1562" s="23"/>
      <c r="B1562" s="29"/>
      <c r="C1562" s="20" t="s">
        <v>790</v>
      </c>
      <c r="D1562" s="20" t="s">
        <v>790</v>
      </c>
      <c r="E1562" s="20" t="s">
        <v>781</v>
      </c>
      <c r="F1562" s="20" t="s">
        <v>782</v>
      </c>
      <c r="G1562" s="20" t="s">
        <v>783</v>
      </c>
      <c r="H1562" s="20" t="s">
        <v>784</v>
      </c>
      <c r="I1562" s="20" t="s">
        <v>784</v>
      </c>
      <c r="J1562" s="20" t="s">
        <v>787</v>
      </c>
      <c r="K1562" s="16" t="str">
        <f>IF(Tabela813[[#This Row],[C]]&lt;&gt;"",IF(Tabela813[[#This Row],[RED]]&lt;&gt;"",(Tabela813[[#This Row],[RED]] &amp; "."),"") &amp; CONCATENATE(Tabela813[[#This Row],[C]],".",Tabela813[[#This Row],[O]],".",Tabela813[[#This Row],[E]],".",Tabela813[[#This Row],[D1]],".",Tabela813[[#This Row],[D2]],".",Tabela813[[#This Row],[D3]],".",Tabela813[[#This Row],[T]],".",Tabela813[[#This Row],[D4]]),"")</f>
        <v>2.2.1.3.01.0.0.00</v>
      </c>
      <c r="L1562" s="1" t="s">
        <v>658</v>
      </c>
      <c r="M1562" s="16" t="str">
        <f t="shared" si="24"/>
        <v>S</v>
      </c>
      <c r="N1562" s="16">
        <f>IF(VALUE(Tabela813[[#This Row],[RED]]) &gt; 0,1,0) + IF(VALUE(J1562)&gt;0,8,IF(VALUE(I1562)&gt;0,7,IF(VALUE(H1562)&gt;0,6,IF(VALUE(G1562)&gt;0,5,IF(VALUE(F1562)&gt;0,4,IF(VALUE(E1562)&gt;0,3,IF(VALUE(D1562)&gt;0,2,1)))))))</f>
        <v>5</v>
      </c>
      <c r="O1562" s="16" t="s">
        <v>50</v>
      </c>
      <c r="P1562" s="1" t="s">
        <v>2758</v>
      </c>
      <c r="Q1562" s="1"/>
      <c r="R1562" s="16"/>
      <c r="T1562" s="7" t="str">
        <f>Tabela813[[#This Row],[NR]]&amp;" - "&amp;Tabela813[[#This Row],[Especificação]]</f>
        <v>2.2.1.3.01.0.0.00 - Alienação de Bens Móveis e Semoventes</v>
      </c>
      <c r="U1562" s="7" t="str">
        <f>Tabela813[[#This Row],[NR]]&amp; " - "&amp;Tabela813[[#This Row],[Especificação]]</f>
        <v>2.2.1.3.01.0.0.00 - Alienação de Bens Móveis e Semoventes</v>
      </c>
    </row>
    <row r="1563" spans="1:21" ht="30">
      <c r="A1563" s="23"/>
      <c r="B1563" s="29"/>
      <c r="C1563" s="20" t="s">
        <v>790</v>
      </c>
      <c r="D1563" s="20" t="s">
        <v>790</v>
      </c>
      <c r="E1563" s="20" t="s">
        <v>781</v>
      </c>
      <c r="F1563" s="20" t="s">
        <v>782</v>
      </c>
      <c r="G1563" s="20" t="s">
        <v>783</v>
      </c>
      <c r="H1563" s="20" t="s">
        <v>784</v>
      </c>
      <c r="I1563" s="20" t="s">
        <v>781</v>
      </c>
      <c r="J1563" s="20" t="s">
        <v>787</v>
      </c>
      <c r="K1563" s="16" t="str">
        <f>IF(Tabela813[[#This Row],[C]]&lt;&gt;"",IF(Tabela813[[#This Row],[RED]]&lt;&gt;"",(Tabela813[[#This Row],[RED]] &amp; "."),"") &amp; CONCATENATE(Tabela813[[#This Row],[C]],".",Tabela813[[#This Row],[O]],".",Tabela813[[#This Row],[E]],".",Tabela813[[#This Row],[D1]],".",Tabela813[[#This Row],[D2]],".",Tabela813[[#This Row],[D3]],".",Tabela813[[#This Row],[T]],".",Tabela813[[#This Row],[D4]]),"")</f>
        <v>2.2.1.3.01.0.1.00</v>
      </c>
      <c r="L1563" s="1" t="s">
        <v>4573</v>
      </c>
      <c r="M1563" s="16" t="str">
        <f t="shared" si="24"/>
        <v>A</v>
      </c>
      <c r="N1563" s="16">
        <f>IF(VALUE(Tabela813[[#This Row],[RED]]) &gt; 0,1,0) + IF(VALUE(J1563)&gt;0,8,IF(VALUE(I1563)&gt;0,7,IF(VALUE(H1563)&gt;0,6,IF(VALUE(G1563)&gt;0,5,IF(VALUE(F1563)&gt;0,4,IF(VALUE(E1563)&gt;0,3,IF(VALUE(D1563)&gt;0,2,1)))))))</f>
        <v>7</v>
      </c>
      <c r="O1563" s="16" t="s">
        <v>50</v>
      </c>
      <c r="P1563" s="1" t="s">
        <v>2758</v>
      </c>
      <c r="Q1563" s="1"/>
      <c r="R1563" s="16"/>
      <c r="T1563" s="7" t="str">
        <f>Tabela813[[#This Row],[NR]]&amp;" - "&amp;Tabela813[[#This Row],[Especificação]]</f>
        <v>2.2.1.3.01.0.1.00 - Alienação de Bens Móveis e Semoventes - Principal</v>
      </c>
      <c r="U1563" s="7" t="str">
        <f>Tabela813[[#This Row],[NR]]&amp; " - "&amp;Tabela813[[#This Row],[Especificação]]</f>
        <v>2.2.1.3.01.0.1.00 - Alienação de Bens Móveis e Semoventes - Principal</v>
      </c>
    </row>
    <row r="1564" spans="1:21" ht="30">
      <c r="A1564" s="23"/>
      <c r="B1564" s="29"/>
      <c r="C1564" s="20" t="s">
        <v>790</v>
      </c>
      <c r="D1564" s="20" t="s">
        <v>790</v>
      </c>
      <c r="E1564" s="20" t="s">
        <v>781</v>
      </c>
      <c r="F1564" s="20" t="s">
        <v>782</v>
      </c>
      <c r="G1564" s="20" t="s">
        <v>783</v>
      </c>
      <c r="H1564" s="20" t="s">
        <v>784</v>
      </c>
      <c r="I1564" s="20" t="s">
        <v>782</v>
      </c>
      <c r="J1564" s="20" t="s">
        <v>787</v>
      </c>
      <c r="K1564" s="16" t="str">
        <f>IF(Tabela813[[#This Row],[C]]&lt;&gt;"",IF(Tabela813[[#This Row],[RED]]&lt;&gt;"",(Tabela813[[#This Row],[RED]] &amp; "."),"") &amp; CONCATENATE(Tabela813[[#This Row],[C]],".",Tabela813[[#This Row],[O]],".",Tabela813[[#This Row],[E]],".",Tabela813[[#This Row],[D1]],".",Tabela813[[#This Row],[D2]],".",Tabela813[[#This Row],[D3]],".",Tabela813[[#This Row],[T]],".",Tabela813[[#This Row],[D4]]),"")</f>
        <v>2.2.1.3.01.0.3.00</v>
      </c>
      <c r="L1564" s="21" t="s">
        <v>4574</v>
      </c>
      <c r="M1564" s="16" t="str">
        <f t="shared" si="24"/>
        <v>A</v>
      </c>
      <c r="N1564" s="16">
        <f>IF(VALUE(Tabela813[[#This Row],[RED]]) &gt; 0,1,0) + IF(VALUE(J1564)&gt;0,8,IF(VALUE(I1564)&gt;0,7,IF(VALUE(H1564)&gt;0,6,IF(VALUE(G1564)&gt;0,5,IF(VALUE(F1564)&gt;0,4,IF(VALUE(E1564)&gt;0,3,IF(VALUE(D1564)&gt;0,2,1)))))))</f>
        <v>7</v>
      </c>
      <c r="O1564" s="20" t="s">
        <v>50</v>
      </c>
      <c r="P1564" s="1" t="s">
        <v>2758</v>
      </c>
      <c r="Q1564" s="1"/>
      <c r="R1564" s="16"/>
      <c r="T1564" s="7" t="str">
        <f>Tabela813[[#This Row],[NR]]&amp;" - "&amp;Tabela813[[#This Row],[Especificação]]</f>
        <v>2.2.1.3.01.0.3.00 - Alienação de Bens Móveis e Semoventes - Dívida Ativa</v>
      </c>
      <c r="U1564" s="7" t="str">
        <f>Tabela813[[#This Row],[NR]]&amp; " - "&amp;Tabela813[[#This Row],[Especificação]]</f>
        <v>2.2.1.3.01.0.3.00 - Alienação de Bens Móveis e Semoventes - Dívida Ativa</v>
      </c>
    </row>
    <row r="1565" spans="1:21" ht="30">
      <c r="A1565" s="23"/>
      <c r="B1565" s="29"/>
      <c r="C1565" s="20" t="s">
        <v>790</v>
      </c>
      <c r="D1565" s="20" t="s">
        <v>790</v>
      </c>
      <c r="E1565" s="20" t="s">
        <v>790</v>
      </c>
      <c r="F1565" s="20" t="s">
        <v>784</v>
      </c>
      <c r="G1565" s="20" t="s">
        <v>787</v>
      </c>
      <c r="H1565" s="20" t="s">
        <v>784</v>
      </c>
      <c r="I1565" s="20" t="s">
        <v>784</v>
      </c>
      <c r="J1565" s="20" t="s">
        <v>787</v>
      </c>
      <c r="K1565" s="16" t="str">
        <f>IF(Tabela813[[#This Row],[C]]&lt;&gt;"",IF(Tabela813[[#This Row],[RED]]&lt;&gt;"",(Tabela813[[#This Row],[RED]] &amp; "."),"") &amp; CONCATENATE(Tabela813[[#This Row],[C]],".",Tabela813[[#This Row],[O]],".",Tabela813[[#This Row],[E]],".",Tabela813[[#This Row],[D1]],".",Tabela813[[#This Row],[D2]],".",Tabela813[[#This Row],[D3]],".",Tabela813[[#This Row],[T]],".",Tabela813[[#This Row],[D4]]),"")</f>
        <v>2.2.2.0.00.0.0.00</v>
      </c>
      <c r="L1565" s="21" t="s">
        <v>659</v>
      </c>
      <c r="M1565" s="16" t="str">
        <f t="shared" si="24"/>
        <v>S</v>
      </c>
      <c r="N1565" s="16">
        <f>IF(VALUE(Tabela813[[#This Row],[RED]]) &gt; 0,1,0) + IF(VALUE(J1565)&gt;0,8,IF(VALUE(I1565)&gt;0,7,IF(VALUE(H1565)&gt;0,6,IF(VALUE(G1565)&gt;0,5,IF(VALUE(F1565)&gt;0,4,IF(VALUE(E1565)&gt;0,3,IF(VALUE(D1565)&gt;0,2,1)))))))</f>
        <v>3</v>
      </c>
      <c r="O1565" s="20" t="s">
        <v>44</v>
      </c>
      <c r="P1565" s="1" t="s">
        <v>660</v>
      </c>
      <c r="Q1565" s="1"/>
      <c r="R1565" s="16"/>
      <c r="T1565" s="7" t="str">
        <f>Tabela813[[#This Row],[NR]]&amp;" - "&amp;Tabela813[[#This Row],[Especificação]]</f>
        <v>2.2.2.0.00.0.0.00 - Alienação de Bens Imóveis</v>
      </c>
      <c r="U1565" s="7" t="str">
        <f>Tabela813[[#This Row],[NR]]&amp; " - "&amp;Tabela813[[#This Row],[Especificação]]</f>
        <v>2.2.2.0.00.0.0.00 - Alienação de Bens Imóveis</v>
      </c>
    </row>
    <row r="1566" spans="1:21" ht="30">
      <c r="A1566" s="23"/>
      <c r="B1566" s="29"/>
      <c r="C1566" s="20" t="s">
        <v>790</v>
      </c>
      <c r="D1566" s="20" t="s">
        <v>790</v>
      </c>
      <c r="E1566" s="20" t="s">
        <v>790</v>
      </c>
      <c r="F1566" s="20" t="s">
        <v>781</v>
      </c>
      <c r="G1566" s="20" t="s">
        <v>787</v>
      </c>
      <c r="H1566" s="20" t="s">
        <v>784</v>
      </c>
      <c r="I1566" s="20" t="s">
        <v>784</v>
      </c>
      <c r="J1566" s="20" t="s">
        <v>787</v>
      </c>
      <c r="K1566" s="16" t="str">
        <f>IF(Tabela813[[#This Row],[C]]&lt;&gt;"",IF(Tabela813[[#This Row],[RED]]&lt;&gt;"",(Tabela813[[#This Row],[RED]] &amp; "."),"") &amp; CONCATENATE(Tabela813[[#This Row],[C]],".",Tabela813[[#This Row],[O]],".",Tabela813[[#This Row],[E]],".",Tabela813[[#This Row],[D1]],".",Tabela813[[#This Row],[D2]],".",Tabela813[[#This Row],[D3]],".",Tabela813[[#This Row],[T]],".",Tabela813[[#This Row],[D4]]),"")</f>
        <v>2.2.2.1.00.0.0.00</v>
      </c>
      <c r="L1566" s="1" t="s">
        <v>659</v>
      </c>
      <c r="M1566" s="16" t="str">
        <f t="shared" si="24"/>
        <v>S</v>
      </c>
      <c r="N1566" s="16">
        <f>IF(VALUE(Tabela813[[#This Row],[RED]]) &gt; 0,1,0) + IF(VALUE(J1566)&gt;0,8,IF(VALUE(I1566)&gt;0,7,IF(VALUE(H1566)&gt;0,6,IF(VALUE(G1566)&gt;0,5,IF(VALUE(F1566)&gt;0,4,IF(VALUE(E1566)&gt;0,3,IF(VALUE(D1566)&gt;0,2,1)))))))</f>
        <v>4</v>
      </c>
      <c r="O1566" s="16" t="s">
        <v>44</v>
      </c>
      <c r="P1566" s="1" t="s">
        <v>664</v>
      </c>
      <c r="Q1566" s="1"/>
      <c r="R1566" s="16"/>
      <c r="T1566" s="7" t="str">
        <f>Tabela813[[#This Row],[NR]]&amp;" - "&amp;Tabela813[[#This Row],[Especificação]]</f>
        <v>2.2.2.1.00.0.0.00 - Alienação de Bens Imóveis</v>
      </c>
      <c r="U1566" s="7" t="str">
        <f>Tabela813[[#This Row],[NR]]&amp; " - "&amp;Tabela813[[#This Row],[Especificação]]</f>
        <v>2.2.2.1.00.0.0.00 - Alienação de Bens Imóveis</v>
      </c>
    </row>
    <row r="1567" spans="1:21" ht="30">
      <c r="A1567" s="23"/>
      <c r="B1567" s="29"/>
      <c r="C1567" s="20" t="s">
        <v>790</v>
      </c>
      <c r="D1567" s="20" t="s">
        <v>790</v>
      </c>
      <c r="E1567" s="20" t="s">
        <v>790</v>
      </c>
      <c r="F1567" s="20" t="s">
        <v>781</v>
      </c>
      <c r="G1567" s="20" t="s">
        <v>783</v>
      </c>
      <c r="H1567" s="20" t="s">
        <v>784</v>
      </c>
      <c r="I1567" s="20" t="s">
        <v>784</v>
      </c>
      <c r="J1567" s="20" t="s">
        <v>787</v>
      </c>
      <c r="K1567" s="16" t="str">
        <f>IF(Tabela813[[#This Row],[C]]&lt;&gt;"",IF(Tabela813[[#This Row],[RED]]&lt;&gt;"",(Tabela813[[#This Row],[RED]] &amp; "."),"") &amp; CONCATENATE(Tabela813[[#This Row],[C]],".",Tabela813[[#This Row],[O]],".",Tabela813[[#This Row],[E]],".",Tabela813[[#This Row],[D1]],".",Tabela813[[#This Row],[D2]],".",Tabela813[[#This Row],[D3]],".",Tabela813[[#This Row],[T]],".",Tabela813[[#This Row],[D4]]),"")</f>
        <v>2.2.2.1.01.0.0.00</v>
      </c>
      <c r="L1567" s="1" t="s">
        <v>659</v>
      </c>
      <c r="M1567" s="16" t="str">
        <f t="shared" si="24"/>
        <v>S</v>
      </c>
      <c r="N1567" s="16">
        <f>IF(VALUE(Tabela813[[#This Row],[RED]]) &gt; 0,1,0) + IF(VALUE(J1567)&gt;0,8,IF(VALUE(I1567)&gt;0,7,IF(VALUE(H1567)&gt;0,6,IF(VALUE(G1567)&gt;0,5,IF(VALUE(F1567)&gt;0,4,IF(VALUE(E1567)&gt;0,3,IF(VALUE(D1567)&gt;0,2,1)))))))</f>
        <v>5</v>
      </c>
      <c r="O1567" s="16" t="s">
        <v>50</v>
      </c>
      <c r="P1567" s="1" t="s">
        <v>661</v>
      </c>
      <c r="Q1567" s="1"/>
      <c r="R1567" s="16"/>
      <c r="T1567" s="7" t="str">
        <f>Tabela813[[#This Row],[NR]]&amp;" - "&amp;Tabela813[[#This Row],[Especificação]]</f>
        <v>2.2.2.1.01.0.0.00 - Alienação de Bens Imóveis</v>
      </c>
      <c r="U1567" s="7" t="str">
        <f>Tabela813[[#This Row],[NR]]&amp; " - "&amp;Tabela813[[#This Row],[Especificação]]</f>
        <v>2.2.2.1.01.0.0.00 - Alienação de Bens Imóveis</v>
      </c>
    </row>
    <row r="1568" spans="1:21" ht="30">
      <c r="A1568" s="23"/>
      <c r="B1568" s="29"/>
      <c r="C1568" s="20" t="s">
        <v>790</v>
      </c>
      <c r="D1568" s="20" t="s">
        <v>790</v>
      </c>
      <c r="E1568" s="20" t="s">
        <v>790</v>
      </c>
      <c r="F1568" s="20" t="s">
        <v>781</v>
      </c>
      <c r="G1568" s="20" t="s">
        <v>783</v>
      </c>
      <c r="H1568" s="20" t="s">
        <v>784</v>
      </c>
      <c r="I1568" s="20" t="s">
        <v>781</v>
      </c>
      <c r="J1568" s="20" t="s">
        <v>787</v>
      </c>
      <c r="K1568" s="16" t="str">
        <f>IF(Tabela813[[#This Row],[C]]&lt;&gt;"",IF(Tabela813[[#This Row],[RED]]&lt;&gt;"",(Tabela813[[#This Row],[RED]] &amp; "."),"") &amp; CONCATENATE(Tabela813[[#This Row],[C]],".",Tabela813[[#This Row],[O]],".",Tabela813[[#This Row],[E]],".",Tabela813[[#This Row],[D1]],".",Tabela813[[#This Row],[D2]],".",Tabela813[[#This Row],[D3]],".",Tabela813[[#This Row],[T]],".",Tabela813[[#This Row],[D4]]),"")</f>
        <v>2.2.2.1.01.0.1.00</v>
      </c>
      <c r="L1568" s="21" t="s">
        <v>4575</v>
      </c>
      <c r="M1568" s="16" t="str">
        <f t="shared" si="24"/>
        <v>A</v>
      </c>
      <c r="N1568" s="16">
        <f>IF(VALUE(Tabela813[[#This Row],[RED]]) &gt; 0,1,0) + IF(VALUE(J1568)&gt;0,8,IF(VALUE(I1568)&gt;0,7,IF(VALUE(H1568)&gt;0,6,IF(VALUE(G1568)&gt;0,5,IF(VALUE(F1568)&gt;0,4,IF(VALUE(E1568)&gt;0,3,IF(VALUE(D1568)&gt;0,2,1)))))))</f>
        <v>7</v>
      </c>
      <c r="O1568" s="20" t="s">
        <v>50</v>
      </c>
      <c r="P1568" s="1" t="s">
        <v>661</v>
      </c>
      <c r="Q1568" s="1"/>
      <c r="R1568" s="16"/>
      <c r="T1568" s="7" t="str">
        <f>Tabela813[[#This Row],[NR]]&amp;" - "&amp;Tabela813[[#This Row],[Especificação]]</f>
        <v>2.2.2.1.01.0.1.00 - Alienação de Bens Imóveis - Principal</v>
      </c>
      <c r="U1568" s="7" t="str">
        <f>Tabela813[[#This Row],[NR]]&amp; " - "&amp;Tabela813[[#This Row],[Especificação]]</f>
        <v>2.2.2.1.01.0.1.00 - Alienação de Bens Imóveis - Principal</v>
      </c>
    </row>
    <row r="1569" spans="1:21" ht="30">
      <c r="A1569" s="23"/>
      <c r="B1569" s="29"/>
      <c r="C1569" s="20" t="s">
        <v>790</v>
      </c>
      <c r="D1569" s="20" t="s">
        <v>790</v>
      </c>
      <c r="E1569" s="20" t="s">
        <v>790</v>
      </c>
      <c r="F1569" s="20" t="s">
        <v>781</v>
      </c>
      <c r="G1569" s="20" t="s">
        <v>783</v>
      </c>
      <c r="H1569" s="20" t="s">
        <v>784</v>
      </c>
      <c r="I1569" s="20" t="s">
        <v>782</v>
      </c>
      <c r="J1569" s="20" t="s">
        <v>787</v>
      </c>
      <c r="K1569" s="16" t="str">
        <f>IF(Tabela813[[#This Row],[C]]&lt;&gt;"",IF(Tabela813[[#This Row],[RED]]&lt;&gt;"",(Tabela813[[#This Row],[RED]] &amp; "."),"") &amp; CONCATENATE(Tabela813[[#This Row],[C]],".",Tabela813[[#This Row],[O]],".",Tabela813[[#This Row],[E]],".",Tabela813[[#This Row],[D1]],".",Tabela813[[#This Row],[D2]],".",Tabela813[[#This Row],[D3]],".",Tabela813[[#This Row],[T]],".",Tabela813[[#This Row],[D4]]),"")</f>
        <v>2.2.2.1.01.0.3.00</v>
      </c>
      <c r="L1569" s="21" t="s">
        <v>4576</v>
      </c>
      <c r="M1569" s="16" t="str">
        <f t="shared" si="24"/>
        <v>A</v>
      </c>
      <c r="N1569" s="16">
        <f>IF(VALUE(Tabela813[[#This Row],[RED]]) &gt; 0,1,0) + IF(VALUE(J1569)&gt;0,8,IF(VALUE(I1569)&gt;0,7,IF(VALUE(H1569)&gt;0,6,IF(VALUE(G1569)&gt;0,5,IF(VALUE(F1569)&gt;0,4,IF(VALUE(E1569)&gt;0,3,IF(VALUE(D1569)&gt;0,2,1)))))))</f>
        <v>7</v>
      </c>
      <c r="O1569" s="20" t="s">
        <v>50</v>
      </c>
      <c r="P1569" s="1" t="s">
        <v>661</v>
      </c>
      <c r="Q1569" s="1"/>
      <c r="R1569" s="16"/>
      <c r="T1569" s="7" t="str">
        <f>Tabela813[[#This Row],[NR]]&amp;" - "&amp;Tabela813[[#This Row],[Especificação]]</f>
        <v>2.2.2.1.01.0.3.00 - Alienação de Bens Imóveis - Dívida Ativa</v>
      </c>
      <c r="U1569" s="7" t="str">
        <f>Tabela813[[#This Row],[NR]]&amp; " - "&amp;Tabela813[[#This Row],[Especificação]]</f>
        <v>2.2.2.1.01.0.3.00 - Alienação de Bens Imóveis - Dívida Ativa</v>
      </c>
    </row>
    <row r="1570" spans="1:21" ht="45">
      <c r="A1570" s="23"/>
      <c r="B1570" s="29"/>
      <c r="C1570" s="20" t="s">
        <v>790</v>
      </c>
      <c r="D1570" s="20" t="s">
        <v>790</v>
      </c>
      <c r="E1570" s="20" t="s">
        <v>790</v>
      </c>
      <c r="F1570" s="20" t="s">
        <v>781</v>
      </c>
      <c r="G1570" s="20" t="s">
        <v>794</v>
      </c>
      <c r="H1570" s="20" t="s">
        <v>784</v>
      </c>
      <c r="I1570" s="20" t="s">
        <v>784</v>
      </c>
      <c r="J1570" s="20" t="s">
        <v>787</v>
      </c>
      <c r="K1570" s="16" t="str">
        <f>IF(Tabela813[[#This Row],[C]]&lt;&gt;"",IF(Tabela813[[#This Row],[RED]]&lt;&gt;"",(Tabela813[[#This Row],[RED]] &amp; "."),"") &amp; CONCATENATE(Tabela813[[#This Row],[C]],".",Tabela813[[#This Row],[O]],".",Tabela813[[#This Row],[E]],".",Tabela813[[#This Row],[D1]],".",Tabela813[[#This Row],[D2]],".",Tabela813[[#This Row],[D3]],".",Tabela813[[#This Row],[T]],".",Tabela813[[#This Row],[D4]]),"")</f>
        <v>2.2.2.1.03.0.0.00</v>
      </c>
      <c r="L1570" s="21" t="s">
        <v>662</v>
      </c>
      <c r="M1570" s="16" t="str">
        <f t="shared" si="24"/>
        <v>S</v>
      </c>
      <c r="N1570" s="16">
        <f>IF(VALUE(Tabela813[[#This Row],[RED]]) &gt; 0,1,0) + IF(VALUE(J1570)&gt;0,8,IF(VALUE(I1570)&gt;0,7,IF(VALUE(H1570)&gt;0,6,IF(VALUE(G1570)&gt;0,5,IF(VALUE(F1570)&gt;0,4,IF(VALUE(E1570)&gt;0,3,IF(VALUE(D1570)&gt;0,2,1)))))))</f>
        <v>5</v>
      </c>
      <c r="O1570" s="20" t="s">
        <v>50</v>
      </c>
      <c r="P1570" s="1" t="s">
        <v>663</v>
      </c>
      <c r="Q1570" s="1"/>
      <c r="R1570" s="16"/>
      <c r="T1570" s="7" t="str">
        <f>Tabela813[[#This Row],[NR]]&amp;" - "&amp;Tabela813[[#This Row],[Especificação]]</f>
        <v>2.2.2.1.03.0.0.00 - Adicional sobre a Alienação de Bens Imóveis</v>
      </c>
      <c r="U1570" s="7" t="str">
        <f>Tabela813[[#This Row],[NR]]&amp; " - "&amp;Tabela813[[#This Row],[Especificação]]</f>
        <v>2.2.2.1.03.0.0.00 - Adicional sobre a Alienação de Bens Imóveis</v>
      </c>
    </row>
    <row r="1571" spans="1:21">
      <c r="A1571" s="23"/>
      <c r="B1571" s="29"/>
      <c r="C1571" s="20" t="s">
        <v>790</v>
      </c>
      <c r="D1571" s="20" t="s">
        <v>790</v>
      </c>
      <c r="E1571" s="20" t="s">
        <v>790</v>
      </c>
      <c r="F1571" s="20" t="s">
        <v>781</v>
      </c>
      <c r="G1571" s="20" t="s">
        <v>794</v>
      </c>
      <c r="H1571" s="20" t="s">
        <v>784</v>
      </c>
      <c r="I1571" s="20" t="s">
        <v>781</v>
      </c>
      <c r="J1571" s="20" t="s">
        <v>787</v>
      </c>
      <c r="K1571" s="16" t="str">
        <f>IF(Tabela813[[#This Row],[C]]&lt;&gt;"",IF(Tabela813[[#This Row],[RED]]&lt;&gt;"",(Tabela813[[#This Row],[RED]] &amp; "."),"") &amp; CONCATENATE(Tabela813[[#This Row],[C]],".",Tabela813[[#This Row],[O]],".",Tabela813[[#This Row],[E]],".",Tabela813[[#This Row],[D1]],".",Tabela813[[#This Row],[D2]],".",Tabela813[[#This Row],[D3]],".",Tabela813[[#This Row],[T]],".",Tabela813[[#This Row],[D4]]),"")</f>
        <v>2.2.2.1.03.0.1.00</v>
      </c>
      <c r="L1571" s="21" t="s">
        <v>4577</v>
      </c>
      <c r="M1571" s="16" t="str">
        <f t="shared" si="24"/>
        <v>A</v>
      </c>
      <c r="N1571" s="16">
        <f>IF(VALUE(Tabela813[[#This Row],[RED]]) &gt; 0,1,0) + IF(VALUE(J1571)&gt;0,8,IF(VALUE(I1571)&gt;0,7,IF(VALUE(H1571)&gt;0,6,IF(VALUE(G1571)&gt;0,5,IF(VALUE(F1571)&gt;0,4,IF(VALUE(E1571)&gt;0,3,IF(VALUE(D1571)&gt;0,2,1)))))))</f>
        <v>7</v>
      </c>
      <c r="O1571" s="20"/>
      <c r="P1571" s="114" t="s">
        <v>3901</v>
      </c>
      <c r="Q1571" s="1"/>
      <c r="R1571" s="16"/>
      <c r="T1571" s="7" t="str">
        <f>Tabela813[[#This Row],[NR]]&amp;" - "&amp;Tabela813[[#This Row],[Especificação]]</f>
        <v>2.2.2.1.03.0.1.00 - Adicional sobre a Alienação de Bens Imóveis -Principal</v>
      </c>
      <c r="U1571" s="7" t="str">
        <f>Tabela813[[#This Row],[NR]]&amp; " - "&amp;Tabela813[[#This Row],[Especificação]]</f>
        <v>2.2.2.1.03.0.1.00 - Adicional sobre a Alienação de Bens Imóveis -Principal</v>
      </c>
    </row>
    <row r="1572" spans="1:21">
      <c r="A1572" s="23"/>
      <c r="B1572" s="29"/>
      <c r="C1572" s="20" t="s">
        <v>790</v>
      </c>
      <c r="D1572" s="20" t="s">
        <v>790</v>
      </c>
      <c r="E1572" s="20" t="s">
        <v>790</v>
      </c>
      <c r="F1572" s="20" t="s">
        <v>781</v>
      </c>
      <c r="G1572" s="20" t="s">
        <v>794</v>
      </c>
      <c r="H1572" s="20" t="s">
        <v>784</v>
      </c>
      <c r="I1572" s="20" t="s">
        <v>782</v>
      </c>
      <c r="J1572" s="20" t="s">
        <v>787</v>
      </c>
      <c r="K1572" s="16" t="str">
        <f>IF(Tabela813[[#This Row],[C]]&lt;&gt;"",IF(Tabela813[[#This Row],[RED]]&lt;&gt;"",(Tabela813[[#This Row],[RED]] &amp; "."),"") &amp; CONCATENATE(Tabela813[[#This Row],[C]],".",Tabela813[[#This Row],[O]],".",Tabela813[[#This Row],[E]],".",Tabela813[[#This Row],[D1]],".",Tabela813[[#This Row],[D2]],".",Tabela813[[#This Row],[D3]],".",Tabela813[[#This Row],[T]],".",Tabela813[[#This Row],[D4]]),"")</f>
        <v>2.2.2.1.03.0.3.00</v>
      </c>
      <c r="L1572" s="21" t="s">
        <v>4578</v>
      </c>
      <c r="M1572" s="16" t="str">
        <f t="shared" si="24"/>
        <v>A</v>
      </c>
      <c r="N1572" s="16">
        <f>IF(VALUE(Tabela813[[#This Row],[RED]]) &gt; 0,1,0) + IF(VALUE(J1572)&gt;0,8,IF(VALUE(I1572)&gt;0,7,IF(VALUE(H1572)&gt;0,6,IF(VALUE(G1572)&gt;0,5,IF(VALUE(F1572)&gt;0,4,IF(VALUE(E1572)&gt;0,3,IF(VALUE(D1572)&gt;0,2,1)))))))</f>
        <v>7</v>
      </c>
      <c r="O1572" s="20"/>
      <c r="P1572" s="114" t="s">
        <v>3901</v>
      </c>
      <c r="Q1572" s="1"/>
      <c r="R1572" s="16"/>
      <c r="T1572" s="7" t="str">
        <f>Tabela813[[#This Row],[NR]]&amp;" - "&amp;Tabela813[[#This Row],[Especificação]]</f>
        <v>2.2.2.1.03.0.3.00 - Adicional sobre a Alienação de Bens Imóveis - Dívida Ativa</v>
      </c>
      <c r="U1572" s="7" t="str">
        <f>Tabela813[[#This Row],[NR]]&amp; " - "&amp;Tabela813[[#This Row],[Especificação]]</f>
        <v>2.2.2.1.03.0.3.00 - Adicional sobre a Alienação de Bens Imóveis - Dívida Ativa</v>
      </c>
    </row>
    <row r="1573" spans="1:21" ht="75">
      <c r="A1573" s="23"/>
      <c r="B1573" s="29"/>
      <c r="C1573" s="20" t="s">
        <v>790</v>
      </c>
      <c r="D1573" s="20" t="s">
        <v>790</v>
      </c>
      <c r="E1573" s="20" t="s">
        <v>782</v>
      </c>
      <c r="F1573" s="20" t="s">
        <v>784</v>
      </c>
      <c r="G1573" s="20" t="s">
        <v>787</v>
      </c>
      <c r="H1573" s="20" t="s">
        <v>784</v>
      </c>
      <c r="I1573" s="20" t="s">
        <v>784</v>
      </c>
      <c r="J1573" s="20" t="s">
        <v>787</v>
      </c>
      <c r="K1573" s="16" t="str">
        <f>IF(Tabela813[[#This Row],[C]]&lt;&gt;"",IF(Tabela813[[#This Row],[RED]]&lt;&gt;"",(Tabela813[[#This Row],[RED]] &amp; "."),"") &amp; CONCATENATE(Tabela813[[#This Row],[C]],".",Tabela813[[#This Row],[O]],".",Tabela813[[#This Row],[E]],".",Tabela813[[#This Row],[D1]],".",Tabela813[[#This Row],[D2]],".",Tabela813[[#This Row],[D3]],".",Tabela813[[#This Row],[T]],".",Tabela813[[#This Row],[D4]]),"")</f>
        <v>2.2.3.0.00.0.0.00</v>
      </c>
      <c r="L1573" s="21" t="s">
        <v>665</v>
      </c>
      <c r="M1573" s="16" t="str">
        <f t="shared" si="24"/>
        <v>S</v>
      </c>
      <c r="N1573" s="16">
        <f>IF(VALUE(Tabela813[[#This Row],[RED]]) &gt; 0,1,0) + IF(VALUE(J1573)&gt;0,8,IF(VALUE(I1573)&gt;0,7,IF(VALUE(H1573)&gt;0,6,IF(VALUE(G1573)&gt;0,5,IF(VALUE(F1573)&gt;0,4,IF(VALUE(E1573)&gt;0,3,IF(VALUE(D1573)&gt;0,2,1)))))))</f>
        <v>3</v>
      </c>
      <c r="O1573" s="20" t="s">
        <v>44</v>
      </c>
      <c r="P1573" s="1" t="s">
        <v>666</v>
      </c>
      <c r="Q1573" s="1"/>
      <c r="R1573" s="16"/>
      <c r="T1573" s="7" t="str">
        <f>Tabela813[[#This Row],[NR]]&amp;" - "&amp;Tabela813[[#This Row],[Especificação]]</f>
        <v>2.2.3.0.00.0.0.00 - Alienação de Bens Intangíveis</v>
      </c>
      <c r="U1573" s="7" t="str">
        <f>Tabela813[[#This Row],[NR]]&amp; " - "&amp;Tabela813[[#This Row],[Especificação]]</f>
        <v>2.2.3.0.00.0.0.00 - Alienação de Bens Intangíveis</v>
      </c>
    </row>
    <row r="1574" spans="1:21" ht="75">
      <c r="A1574" s="23"/>
      <c r="B1574" s="29"/>
      <c r="C1574" s="20" t="s">
        <v>790</v>
      </c>
      <c r="D1574" s="20" t="s">
        <v>790</v>
      </c>
      <c r="E1574" s="20" t="s">
        <v>782</v>
      </c>
      <c r="F1574" s="20" t="s">
        <v>781</v>
      </c>
      <c r="G1574" s="20" t="s">
        <v>787</v>
      </c>
      <c r="H1574" s="20" t="s">
        <v>784</v>
      </c>
      <c r="I1574" s="20" t="s">
        <v>784</v>
      </c>
      <c r="J1574" s="20" t="s">
        <v>787</v>
      </c>
      <c r="K1574" s="16" t="str">
        <f>IF(Tabela813[[#This Row],[C]]&lt;&gt;"",IF(Tabela813[[#This Row],[RED]]&lt;&gt;"",(Tabela813[[#This Row],[RED]] &amp; "."),"") &amp; CONCATENATE(Tabela813[[#This Row],[C]],".",Tabela813[[#This Row],[O]],".",Tabela813[[#This Row],[E]],".",Tabela813[[#This Row],[D1]],".",Tabela813[[#This Row],[D2]],".",Tabela813[[#This Row],[D3]],".",Tabela813[[#This Row],[T]],".",Tabela813[[#This Row],[D4]]),"")</f>
        <v>2.2.3.1.00.0.0.00</v>
      </c>
      <c r="L1574" s="21" t="s">
        <v>665</v>
      </c>
      <c r="M1574" s="16" t="str">
        <f t="shared" si="24"/>
        <v>S</v>
      </c>
      <c r="N1574" s="16">
        <f>IF(VALUE(Tabela813[[#This Row],[RED]]) &gt; 0,1,0) + IF(VALUE(J1574)&gt;0,8,IF(VALUE(I1574)&gt;0,7,IF(VALUE(H1574)&gt;0,6,IF(VALUE(G1574)&gt;0,5,IF(VALUE(F1574)&gt;0,4,IF(VALUE(E1574)&gt;0,3,IF(VALUE(D1574)&gt;0,2,1)))))))</f>
        <v>4</v>
      </c>
      <c r="O1574" s="20" t="s">
        <v>44</v>
      </c>
      <c r="P1574" s="1" t="s">
        <v>666</v>
      </c>
      <c r="Q1574" s="1"/>
      <c r="R1574" s="16"/>
      <c r="T1574" s="7" t="str">
        <f>Tabela813[[#This Row],[NR]]&amp;" - "&amp;Tabela813[[#This Row],[Especificação]]</f>
        <v>2.2.3.1.00.0.0.00 - Alienação de Bens Intangíveis</v>
      </c>
      <c r="U1574" s="7" t="str">
        <f>Tabela813[[#This Row],[NR]]&amp; " - "&amp;Tabela813[[#This Row],[Especificação]]</f>
        <v>2.2.3.1.00.0.0.00 - Alienação de Bens Intangíveis</v>
      </c>
    </row>
    <row r="1575" spans="1:21" ht="75">
      <c r="A1575" s="23"/>
      <c r="B1575" s="29"/>
      <c r="C1575" s="20" t="s">
        <v>790</v>
      </c>
      <c r="D1575" s="20" t="s">
        <v>790</v>
      </c>
      <c r="E1575" s="20" t="s">
        <v>782</v>
      </c>
      <c r="F1575" s="20" t="s">
        <v>781</v>
      </c>
      <c r="G1575" s="20" t="s">
        <v>783</v>
      </c>
      <c r="H1575" s="20" t="s">
        <v>784</v>
      </c>
      <c r="I1575" s="20" t="s">
        <v>784</v>
      </c>
      <c r="J1575" s="20" t="s">
        <v>787</v>
      </c>
      <c r="K1575" s="16" t="str">
        <f>IF(Tabela813[[#This Row],[C]]&lt;&gt;"",IF(Tabela813[[#This Row],[RED]]&lt;&gt;"",(Tabela813[[#This Row],[RED]] &amp; "."),"") &amp; CONCATENATE(Tabela813[[#This Row],[C]],".",Tabela813[[#This Row],[O]],".",Tabela813[[#This Row],[E]],".",Tabela813[[#This Row],[D1]],".",Tabela813[[#This Row],[D2]],".",Tabela813[[#This Row],[D3]],".",Tabela813[[#This Row],[T]],".",Tabela813[[#This Row],[D4]]),"")</f>
        <v>2.2.3.1.01.0.0.00</v>
      </c>
      <c r="L1575" s="21" t="s">
        <v>665</v>
      </c>
      <c r="M1575" s="16" t="str">
        <f t="shared" si="24"/>
        <v>S</v>
      </c>
      <c r="N1575" s="16">
        <f>IF(VALUE(Tabela813[[#This Row],[RED]]) &gt; 0,1,0) + IF(VALUE(J1575)&gt;0,8,IF(VALUE(I1575)&gt;0,7,IF(VALUE(H1575)&gt;0,6,IF(VALUE(G1575)&gt;0,5,IF(VALUE(F1575)&gt;0,4,IF(VALUE(E1575)&gt;0,3,IF(VALUE(D1575)&gt;0,2,1)))))))</f>
        <v>5</v>
      </c>
      <c r="O1575" s="20" t="s">
        <v>50</v>
      </c>
      <c r="P1575" s="1" t="s">
        <v>667</v>
      </c>
      <c r="Q1575" s="1"/>
      <c r="R1575" s="16"/>
      <c r="T1575" s="7" t="str">
        <f>Tabela813[[#This Row],[NR]]&amp;" - "&amp;Tabela813[[#This Row],[Especificação]]</f>
        <v>2.2.3.1.01.0.0.00 - Alienação de Bens Intangíveis</v>
      </c>
      <c r="U1575" s="7" t="str">
        <f>Tabela813[[#This Row],[NR]]&amp; " - "&amp;Tabela813[[#This Row],[Especificação]]</f>
        <v>2.2.3.1.01.0.0.00 - Alienação de Bens Intangíveis</v>
      </c>
    </row>
    <row r="1576" spans="1:21" ht="75">
      <c r="A1576" s="23"/>
      <c r="B1576" s="29"/>
      <c r="C1576" s="20" t="s">
        <v>790</v>
      </c>
      <c r="D1576" s="20" t="s">
        <v>790</v>
      </c>
      <c r="E1576" s="20" t="s">
        <v>782</v>
      </c>
      <c r="F1576" s="20" t="s">
        <v>781</v>
      </c>
      <c r="G1576" s="20" t="s">
        <v>783</v>
      </c>
      <c r="H1576" s="20" t="s">
        <v>784</v>
      </c>
      <c r="I1576" s="20" t="s">
        <v>781</v>
      </c>
      <c r="J1576" s="20" t="s">
        <v>787</v>
      </c>
      <c r="K1576" s="16" t="str">
        <f>IF(Tabela813[[#This Row],[C]]&lt;&gt;"",IF(Tabela813[[#This Row],[RED]]&lt;&gt;"",(Tabela813[[#This Row],[RED]] &amp; "."),"") &amp; CONCATENATE(Tabela813[[#This Row],[C]],".",Tabela813[[#This Row],[O]],".",Tabela813[[#This Row],[E]],".",Tabela813[[#This Row],[D1]],".",Tabela813[[#This Row],[D2]],".",Tabela813[[#This Row],[D3]],".",Tabela813[[#This Row],[T]],".",Tabela813[[#This Row],[D4]]),"")</f>
        <v>2.2.3.1.01.0.1.00</v>
      </c>
      <c r="L1576" s="21" t="s">
        <v>4579</v>
      </c>
      <c r="M1576" s="16" t="str">
        <f t="shared" si="24"/>
        <v>A</v>
      </c>
      <c r="N1576" s="16">
        <f>IF(VALUE(Tabela813[[#This Row],[RED]]) &gt; 0,1,0) + IF(VALUE(J1576)&gt;0,8,IF(VALUE(I1576)&gt;0,7,IF(VALUE(H1576)&gt;0,6,IF(VALUE(G1576)&gt;0,5,IF(VALUE(F1576)&gt;0,4,IF(VALUE(E1576)&gt;0,3,IF(VALUE(D1576)&gt;0,2,1)))))))</f>
        <v>7</v>
      </c>
      <c r="O1576" s="20" t="s">
        <v>50</v>
      </c>
      <c r="P1576" s="1" t="s">
        <v>4580</v>
      </c>
      <c r="Q1576" s="1"/>
      <c r="R1576" s="16"/>
      <c r="T1576" s="7" t="str">
        <f>Tabela813[[#This Row],[NR]]&amp;" - "&amp;Tabela813[[#This Row],[Especificação]]</f>
        <v>2.2.3.1.01.0.1.00 - Alienação de Bens Intangíveis - Principal</v>
      </c>
      <c r="U1576" s="7" t="str">
        <f>Tabela813[[#This Row],[NR]]&amp; " - "&amp;Tabela813[[#This Row],[Especificação]]</f>
        <v>2.2.3.1.01.0.1.00 - Alienação de Bens Intangíveis - Principal</v>
      </c>
    </row>
    <row r="1577" spans="1:21" ht="75">
      <c r="A1577" s="23"/>
      <c r="B1577" s="29"/>
      <c r="C1577" s="20" t="s">
        <v>790</v>
      </c>
      <c r="D1577" s="20" t="s">
        <v>790</v>
      </c>
      <c r="E1577" s="20" t="s">
        <v>782</v>
      </c>
      <c r="F1577" s="20" t="s">
        <v>781</v>
      </c>
      <c r="G1577" s="20" t="s">
        <v>783</v>
      </c>
      <c r="H1577" s="20" t="s">
        <v>784</v>
      </c>
      <c r="I1577" s="20" t="s">
        <v>782</v>
      </c>
      <c r="J1577" s="20" t="s">
        <v>787</v>
      </c>
      <c r="K1577" s="16" t="str">
        <f>IF(Tabela813[[#This Row],[C]]&lt;&gt;"",IF(Tabela813[[#This Row],[RED]]&lt;&gt;"",(Tabela813[[#This Row],[RED]] &amp; "."),"") &amp; CONCATENATE(Tabela813[[#This Row],[C]],".",Tabela813[[#This Row],[O]],".",Tabela813[[#This Row],[E]],".",Tabela813[[#This Row],[D1]],".",Tabela813[[#This Row],[D2]],".",Tabela813[[#This Row],[D3]],".",Tabela813[[#This Row],[T]],".",Tabela813[[#This Row],[D4]]),"")</f>
        <v>2.2.3.1.01.0.3.00</v>
      </c>
      <c r="L1577" s="21" t="s">
        <v>4581</v>
      </c>
      <c r="M1577" s="16" t="str">
        <f t="shared" si="24"/>
        <v>A</v>
      </c>
      <c r="N1577" s="16">
        <f>IF(VALUE(Tabela813[[#This Row],[RED]]) &gt; 0,1,0) + IF(VALUE(J1577)&gt;0,8,IF(VALUE(I1577)&gt;0,7,IF(VALUE(H1577)&gt;0,6,IF(VALUE(G1577)&gt;0,5,IF(VALUE(F1577)&gt;0,4,IF(VALUE(E1577)&gt;0,3,IF(VALUE(D1577)&gt;0,2,1)))))))</f>
        <v>7</v>
      </c>
      <c r="O1577" s="20" t="s">
        <v>50</v>
      </c>
      <c r="P1577" s="1" t="s">
        <v>4582</v>
      </c>
      <c r="Q1577" s="1"/>
      <c r="R1577" s="16"/>
      <c r="T1577" s="7" t="str">
        <f>Tabela813[[#This Row],[NR]]&amp;" - "&amp;Tabela813[[#This Row],[Especificação]]</f>
        <v>2.2.3.1.01.0.3.00 - Alienação de Bens Intangíveis - Dívida Ativa</v>
      </c>
      <c r="U1577" s="7" t="str">
        <f>Tabela813[[#This Row],[NR]]&amp; " - "&amp;Tabela813[[#This Row],[Especificação]]</f>
        <v>2.2.3.1.01.0.3.00 - Alienação de Bens Intangíveis - Dívida Ativa</v>
      </c>
    </row>
    <row r="1578" spans="1:21" ht="45">
      <c r="A1578" s="23"/>
      <c r="B1578" s="29"/>
      <c r="C1578" s="20" t="s">
        <v>790</v>
      </c>
      <c r="D1578" s="20" t="s">
        <v>782</v>
      </c>
      <c r="E1578" s="20" t="s">
        <v>784</v>
      </c>
      <c r="F1578" s="20" t="s">
        <v>784</v>
      </c>
      <c r="G1578" s="20" t="s">
        <v>787</v>
      </c>
      <c r="H1578" s="20" t="s">
        <v>784</v>
      </c>
      <c r="I1578" s="20" t="s">
        <v>784</v>
      </c>
      <c r="J1578" s="20" t="s">
        <v>787</v>
      </c>
      <c r="K1578" s="16" t="str">
        <f>IF(Tabela813[[#This Row],[C]]&lt;&gt;"",IF(Tabela813[[#This Row],[RED]]&lt;&gt;"",(Tabela813[[#This Row],[RED]] &amp; "."),"") &amp; CONCATENATE(Tabela813[[#This Row],[C]],".",Tabela813[[#This Row],[O]],".",Tabela813[[#This Row],[E]],".",Tabela813[[#This Row],[D1]],".",Tabela813[[#This Row],[D2]],".",Tabela813[[#This Row],[D3]],".",Tabela813[[#This Row],[T]],".",Tabela813[[#This Row],[D4]]),"")</f>
        <v>2.3.0.0.00.0.0.00</v>
      </c>
      <c r="L1578" s="21" t="s">
        <v>668</v>
      </c>
      <c r="M1578" s="16" t="str">
        <f t="shared" si="24"/>
        <v>S</v>
      </c>
      <c r="N1578" s="16">
        <f>IF(VALUE(Tabela813[[#This Row],[RED]]) &gt; 0,1,0) + IF(VALUE(J1578)&gt;0,8,IF(VALUE(I1578)&gt;0,7,IF(VALUE(H1578)&gt;0,6,IF(VALUE(G1578)&gt;0,5,IF(VALUE(F1578)&gt;0,4,IF(VALUE(E1578)&gt;0,3,IF(VALUE(D1578)&gt;0,2,1)))))))</f>
        <v>2</v>
      </c>
      <c r="O1578" s="20" t="s">
        <v>44</v>
      </c>
      <c r="P1578" s="1" t="s">
        <v>669</v>
      </c>
      <c r="Q1578" s="1"/>
      <c r="R1578" s="16"/>
      <c r="T1578" s="7" t="str">
        <f>Tabela813[[#This Row],[NR]]&amp;" - "&amp;Tabela813[[#This Row],[Especificação]]</f>
        <v>2.3.0.0.00.0.0.00 - Amortização de Empréstimos</v>
      </c>
      <c r="U1578" s="7" t="str">
        <f>Tabela813[[#This Row],[NR]]&amp; " - "&amp;Tabela813[[#This Row],[Especificação]]</f>
        <v>2.3.0.0.00.0.0.00 - Amortização de Empréstimos</v>
      </c>
    </row>
    <row r="1579" spans="1:21" ht="45">
      <c r="A1579" s="23"/>
      <c r="B1579" s="29"/>
      <c r="C1579" s="20" t="s">
        <v>790</v>
      </c>
      <c r="D1579" s="20" t="s">
        <v>782</v>
      </c>
      <c r="E1579" s="20" t="s">
        <v>781</v>
      </c>
      <c r="F1579" s="20" t="s">
        <v>784</v>
      </c>
      <c r="G1579" s="20" t="s">
        <v>787</v>
      </c>
      <c r="H1579" s="20" t="s">
        <v>784</v>
      </c>
      <c r="I1579" s="20" t="s">
        <v>784</v>
      </c>
      <c r="J1579" s="20" t="s">
        <v>787</v>
      </c>
      <c r="K1579" s="16" t="str">
        <f>IF(Tabela813[[#This Row],[C]]&lt;&gt;"",IF(Tabela813[[#This Row],[RED]]&lt;&gt;"",(Tabela813[[#This Row],[RED]] &amp; "."),"") &amp; CONCATENATE(Tabela813[[#This Row],[C]],".",Tabela813[[#This Row],[O]],".",Tabela813[[#This Row],[E]],".",Tabela813[[#This Row],[D1]],".",Tabela813[[#This Row],[D2]],".",Tabela813[[#This Row],[D3]],".",Tabela813[[#This Row],[T]],".",Tabela813[[#This Row],[D4]]),"")</f>
        <v>2.3.1.0.00.0.0.00</v>
      </c>
      <c r="L1579" s="21" t="s">
        <v>668</v>
      </c>
      <c r="M1579" s="16" t="str">
        <f t="shared" si="24"/>
        <v>S</v>
      </c>
      <c r="N1579" s="16">
        <f>IF(VALUE(Tabela813[[#This Row],[RED]]) &gt; 0,1,0) + IF(VALUE(J1579)&gt;0,8,IF(VALUE(I1579)&gt;0,7,IF(VALUE(H1579)&gt;0,6,IF(VALUE(G1579)&gt;0,5,IF(VALUE(F1579)&gt;0,4,IF(VALUE(E1579)&gt;0,3,IF(VALUE(D1579)&gt;0,2,1)))))))</f>
        <v>3</v>
      </c>
      <c r="O1579" s="20" t="s">
        <v>44</v>
      </c>
      <c r="P1579" s="1" t="s">
        <v>669</v>
      </c>
      <c r="Q1579" s="1"/>
      <c r="R1579" s="16"/>
      <c r="T1579" s="7" t="str">
        <f>Tabela813[[#This Row],[NR]]&amp;" - "&amp;Tabela813[[#This Row],[Especificação]]</f>
        <v>2.3.1.0.00.0.0.00 - Amortização de Empréstimos</v>
      </c>
      <c r="U1579" s="7" t="str">
        <f>Tabela813[[#This Row],[NR]]&amp; " - "&amp;Tabela813[[#This Row],[Especificação]]</f>
        <v>2.3.1.0.00.0.0.00 - Amortização de Empréstimos</v>
      </c>
    </row>
    <row r="1580" spans="1:21" ht="45">
      <c r="A1580" s="23"/>
      <c r="B1580" s="29"/>
      <c r="C1580" s="20" t="s">
        <v>790</v>
      </c>
      <c r="D1580" s="20" t="s">
        <v>782</v>
      </c>
      <c r="E1580" s="20" t="s">
        <v>781</v>
      </c>
      <c r="F1580" s="20" t="s">
        <v>781</v>
      </c>
      <c r="G1580" s="20" t="s">
        <v>787</v>
      </c>
      <c r="H1580" s="20" t="s">
        <v>784</v>
      </c>
      <c r="I1580" s="20" t="s">
        <v>784</v>
      </c>
      <c r="J1580" s="20" t="s">
        <v>787</v>
      </c>
      <c r="K1580" s="16" t="str">
        <f>IF(Tabela813[[#This Row],[C]]&lt;&gt;"",IF(Tabela813[[#This Row],[RED]]&lt;&gt;"",(Tabela813[[#This Row],[RED]] &amp; "."),"") &amp; CONCATENATE(Tabela813[[#This Row],[C]],".",Tabela813[[#This Row],[O]],".",Tabela813[[#This Row],[E]],".",Tabela813[[#This Row],[D1]],".",Tabela813[[#This Row],[D2]],".",Tabela813[[#This Row],[D3]],".",Tabela813[[#This Row],[T]],".",Tabela813[[#This Row],[D4]]),"")</f>
        <v>2.3.1.1.00.0.0.00</v>
      </c>
      <c r="L1580" s="21" t="s">
        <v>668</v>
      </c>
      <c r="M1580" s="16" t="str">
        <f t="shared" si="24"/>
        <v>S</v>
      </c>
      <c r="N1580" s="16">
        <f>IF(VALUE(Tabela813[[#This Row],[RED]]) &gt; 0,1,0) + IF(VALUE(J1580)&gt;0,8,IF(VALUE(I1580)&gt;0,7,IF(VALUE(H1580)&gt;0,6,IF(VALUE(G1580)&gt;0,5,IF(VALUE(F1580)&gt;0,4,IF(VALUE(E1580)&gt;0,3,IF(VALUE(D1580)&gt;0,2,1)))))))</f>
        <v>4</v>
      </c>
      <c r="O1580" s="20" t="s">
        <v>44</v>
      </c>
      <c r="P1580" s="1" t="s">
        <v>669</v>
      </c>
      <c r="Q1580" s="1"/>
      <c r="R1580" s="16"/>
      <c r="T1580" s="7" t="str">
        <f>Tabela813[[#This Row],[NR]]&amp;" - "&amp;Tabela813[[#This Row],[Especificação]]</f>
        <v>2.3.1.1.00.0.0.00 - Amortização de Empréstimos</v>
      </c>
      <c r="U1580" s="7" t="str">
        <f>Tabela813[[#This Row],[NR]]&amp; " - "&amp;Tabela813[[#This Row],[Especificação]]</f>
        <v>2.3.1.1.00.0.0.00 - Amortização de Empréstimos</v>
      </c>
    </row>
    <row r="1581" spans="1:21" ht="150">
      <c r="A1581" s="23"/>
      <c r="B1581" s="29"/>
      <c r="C1581" s="20" t="s">
        <v>790</v>
      </c>
      <c r="D1581" s="20" t="s">
        <v>782</v>
      </c>
      <c r="E1581" s="20" t="s">
        <v>781</v>
      </c>
      <c r="F1581" s="20" t="s">
        <v>781</v>
      </c>
      <c r="G1581" s="20" t="s">
        <v>795</v>
      </c>
      <c r="H1581" s="20" t="s">
        <v>784</v>
      </c>
      <c r="I1581" s="20" t="s">
        <v>784</v>
      </c>
      <c r="J1581" s="20" t="s">
        <v>787</v>
      </c>
      <c r="K1581" s="16" t="str">
        <f>IF(Tabela813[[#This Row],[C]]&lt;&gt;"",IF(Tabela813[[#This Row],[RED]]&lt;&gt;"",(Tabela813[[#This Row],[RED]] &amp; "."),"") &amp; CONCATENATE(Tabela813[[#This Row],[C]],".",Tabela813[[#This Row],[O]],".",Tabela813[[#This Row],[E]],".",Tabela813[[#This Row],[D1]],".",Tabela813[[#This Row],[D2]],".",Tabela813[[#This Row],[D3]],".",Tabela813[[#This Row],[T]],".",Tabela813[[#This Row],[D4]]),"")</f>
        <v>2.3.1.1.04.0.0.00</v>
      </c>
      <c r="L1581" s="21" t="s">
        <v>670</v>
      </c>
      <c r="M1581" s="16" t="str">
        <f t="shared" si="24"/>
        <v>S</v>
      </c>
      <c r="N1581" s="16">
        <f>IF(VALUE(Tabela813[[#This Row],[RED]]) &gt; 0,1,0) + IF(VALUE(J1581)&gt;0,8,IF(VALUE(I1581)&gt;0,7,IF(VALUE(H1581)&gt;0,6,IF(VALUE(G1581)&gt;0,5,IF(VALUE(F1581)&gt;0,4,IF(VALUE(E1581)&gt;0,3,IF(VALUE(D1581)&gt;0,2,1)))))))</f>
        <v>5</v>
      </c>
      <c r="O1581" s="20" t="s">
        <v>50</v>
      </c>
      <c r="P1581" s="1" t="s">
        <v>671</v>
      </c>
      <c r="Q1581" s="1"/>
      <c r="R1581" s="16"/>
      <c r="T1581" s="7" t="str">
        <f>Tabela813[[#This Row],[NR]]&amp;" - "&amp;Tabela813[[#This Row],[Especificação]]</f>
        <v>2.3.1.1.04.0.0.00 - Amortização de Empréstimos - Refinanciamento de Dívidas de Médio e Longo Prazo</v>
      </c>
      <c r="U1581" s="7" t="str">
        <f>Tabela813[[#This Row],[NR]]&amp; " - "&amp;Tabela813[[#This Row],[Especificação]]</f>
        <v>2.3.1.1.04.0.0.00 - Amortização de Empréstimos - Refinanciamento de Dívidas de Médio e Longo Prazo</v>
      </c>
    </row>
    <row r="1582" spans="1:21" ht="150">
      <c r="A1582" s="23"/>
      <c r="B1582" s="29"/>
      <c r="C1582" s="20" t="s">
        <v>790</v>
      </c>
      <c r="D1582" s="20" t="s">
        <v>782</v>
      </c>
      <c r="E1582" s="20" t="s">
        <v>781</v>
      </c>
      <c r="F1582" s="20" t="s">
        <v>781</v>
      </c>
      <c r="G1582" s="20" t="s">
        <v>795</v>
      </c>
      <c r="H1582" s="20" t="s">
        <v>784</v>
      </c>
      <c r="I1582" s="20" t="s">
        <v>781</v>
      </c>
      <c r="J1582" s="20" t="s">
        <v>787</v>
      </c>
      <c r="K1582" s="16" t="str">
        <f>IF(Tabela813[[#This Row],[C]]&lt;&gt;"",IF(Tabela813[[#This Row],[RED]]&lt;&gt;"",(Tabela813[[#This Row],[RED]] &amp; "."),"") &amp; CONCATENATE(Tabela813[[#This Row],[C]],".",Tabela813[[#This Row],[O]],".",Tabela813[[#This Row],[E]],".",Tabela813[[#This Row],[D1]],".",Tabela813[[#This Row],[D2]],".",Tabela813[[#This Row],[D3]],".",Tabela813[[#This Row],[T]],".",Tabela813[[#This Row],[D4]]),"")</f>
        <v>2.3.1.1.04.0.1.00</v>
      </c>
      <c r="L1582" s="21" t="s">
        <v>4583</v>
      </c>
      <c r="M1582" s="16" t="str">
        <f t="shared" si="24"/>
        <v>A</v>
      </c>
      <c r="N1582" s="16">
        <f>IF(VALUE(Tabela813[[#This Row],[RED]]) &gt; 0,1,0) + IF(VALUE(J1582)&gt;0,8,IF(VALUE(I1582)&gt;0,7,IF(VALUE(H1582)&gt;0,6,IF(VALUE(G1582)&gt;0,5,IF(VALUE(F1582)&gt;0,4,IF(VALUE(E1582)&gt;0,3,IF(VALUE(D1582)&gt;0,2,1)))))))</f>
        <v>7</v>
      </c>
      <c r="O1582" s="20" t="s">
        <v>50</v>
      </c>
      <c r="P1582" s="1" t="s">
        <v>671</v>
      </c>
      <c r="Q1582" s="1"/>
      <c r="R1582" s="16"/>
      <c r="T1582" s="7" t="str">
        <f>Tabela813[[#This Row],[NR]]&amp;" - "&amp;Tabela813[[#This Row],[Especificação]]</f>
        <v>2.3.1.1.04.0.1.00 - Amortização de Empréstimos - Refinanciamento de Dívidas de Médio e Longo Prazo - Principal</v>
      </c>
      <c r="U1582" s="7" t="str">
        <f>Tabela813[[#This Row],[NR]]&amp; " - "&amp;Tabela813[[#This Row],[Especificação]]</f>
        <v>2.3.1.1.04.0.1.00 - Amortização de Empréstimos - Refinanciamento de Dívidas de Médio e Longo Prazo - Principal</v>
      </c>
    </row>
    <row r="1583" spans="1:21" ht="30">
      <c r="A1583" s="23"/>
      <c r="B1583" s="29"/>
      <c r="C1583" s="20" t="s">
        <v>790</v>
      </c>
      <c r="D1583" s="20" t="s">
        <v>782</v>
      </c>
      <c r="E1583" s="20" t="s">
        <v>781</v>
      </c>
      <c r="F1583" s="20" t="s">
        <v>781</v>
      </c>
      <c r="G1583" s="20" t="s">
        <v>798</v>
      </c>
      <c r="H1583" s="20" t="s">
        <v>784</v>
      </c>
      <c r="I1583" s="20" t="s">
        <v>784</v>
      </c>
      <c r="J1583" s="20" t="s">
        <v>787</v>
      </c>
      <c r="K1583" s="16" t="str">
        <f>IF(Tabela813[[#This Row],[C]]&lt;&gt;"",IF(Tabela813[[#This Row],[RED]]&lt;&gt;"",(Tabela813[[#This Row],[RED]] &amp; "."),"") &amp; CONCATENATE(Tabela813[[#This Row],[C]],".",Tabela813[[#This Row],[O]],".",Tabela813[[#This Row],[E]],".",Tabela813[[#This Row],[D1]],".",Tabela813[[#This Row],[D2]],".",Tabela813[[#This Row],[D3]],".",Tabela813[[#This Row],[T]],".",Tabela813[[#This Row],[D4]]),"")</f>
        <v>2.3.1.1.06.0.0.00</v>
      </c>
      <c r="L1583" s="21" t="s">
        <v>672</v>
      </c>
      <c r="M1583" s="16" t="str">
        <f t="shared" si="24"/>
        <v>S</v>
      </c>
      <c r="N1583" s="16">
        <f>IF(VALUE(Tabela813[[#This Row],[RED]]) &gt; 0,1,0) + IF(VALUE(J1583)&gt;0,8,IF(VALUE(I1583)&gt;0,7,IF(VALUE(H1583)&gt;0,6,IF(VALUE(G1583)&gt;0,5,IF(VALUE(F1583)&gt;0,4,IF(VALUE(E1583)&gt;0,3,IF(VALUE(D1583)&gt;0,2,1)))))))</f>
        <v>5</v>
      </c>
      <c r="O1583" s="20" t="s">
        <v>50</v>
      </c>
      <c r="P1583" s="1" t="s">
        <v>673</v>
      </c>
      <c r="Q1583" s="1"/>
      <c r="R1583" s="16"/>
      <c r="T1583" s="7" t="str">
        <f>Tabela813[[#This Row],[NR]]&amp;" - "&amp;Tabela813[[#This Row],[Especificação]]</f>
        <v>2.3.1.1.06.0.0.00 - Amortização de Empréstimos Contratuais</v>
      </c>
      <c r="U1583" s="7" t="str">
        <f>Tabela813[[#This Row],[NR]]&amp; " - "&amp;Tabela813[[#This Row],[Especificação]]</f>
        <v>2.3.1.1.06.0.0.00 - Amortização de Empréstimos Contratuais</v>
      </c>
    </row>
    <row r="1584" spans="1:21" ht="30">
      <c r="A1584" s="302"/>
      <c r="B1584" s="29"/>
      <c r="C1584" s="20" t="s">
        <v>790</v>
      </c>
      <c r="D1584" s="20" t="s">
        <v>782</v>
      </c>
      <c r="E1584" s="20" t="s">
        <v>781</v>
      </c>
      <c r="F1584" s="20" t="s">
        <v>781</v>
      </c>
      <c r="G1584" s="20" t="s">
        <v>798</v>
      </c>
      <c r="H1584" s="20" t="s">
        <v>784</v>
      </c>
      <c r="I1584" s="20" t="s">
        <v>781</v>
      </c>
      <c r="J1584" s="20" t="s">
        <v>787</v>
      </c>
      <c r="K1584" s="16" t="str">
        <f>IF(Tabela813[[#This Row],[C]]&lt;&gt;"",IF(Tabela813[[#This Row],[RED]]&lt;&gt;"",(Tabela813[[#This Row],[RED]] &amp; "."),"") &amp; CONCATENATE(Tabela813[[#This Row],[C]],".",Tabela813[[#This Row],[O]],".",Tabela813[[#This Row],[E]],".",Tabela813[[#This Row],[D1]],".",Tabela813[[#This Row],[D2]],".",Tabela813[[#This Row],[D3]],".",Tabela813[[#This Row],[T]],".",Tabela813[[#This Row],[D4]]),"")</f>
        <v>2.3.1.1.06.0.1.00</v>
      </c>
      <c r="L1584" s="21" t="s">
        <v>4584</v>
      </c>
      <c r="M1584" s="16" t="str">
        <f t="shared" si="24"/>
        <v>A</v>
      </c>
      <c r="N1584" s="16">
        <f>IF(VALUE(Tabela813[[#This Row],[RED]]) &gt; 0,1,0) + IF(VALUE(J1584)&gt;0,8,IF(VALUE(I1584)&gt;0,7,IF(VALUE(H1584)&gt;0,6,IF(VALUE(G1584)&gt;0,5,IF(VALUE(F1584)&gt;0,4,IF(VALUE(E1584)&gt;0,3,IF(VALUE(D1584)&gt;0,2,1)))))))</f>
        <v>7</v>
      </c>
      <c r="O1584" s="20" t="s">
        <v>50</v>
      </c>
      <c r="P1584" s="1" t="s">
        <v>673</v>
      </c>
      <c r="Q1584" s="1"/>
      <c r="R1584" s="16"/>
      <c r="T1584" s="7" t="str">
        <f>Tabela813[[#This Row],[NR]]&amp;" - "&amp;Tabela813[[#This Row],[Especificação]]</f>
        <v>2.3.1.1.06.0.1.00 - Amortização de Empréstimos Contratuais - Principal</v>
      </c>
      <c r="U1584" s="7" t="str">
        <f>Tabela813[[#This Row],[NR]]&amp; " - "&amp;Tabela813[[#This Row],[Especificação]]</f>
        <v>2.3.1.1.06.0.1.00 - Amortização de Empréstimos Contratuais - Principal</v>
      </c>
    </row>
    <row r="1585" spans="1:21">
      <c r="A1585" s="302"/>
      <c r="B1585" s="29"/>
      <c r="C1585" s="20">
        <v>2</v>
      </c>
      <c r="D1585" s="20" t="s">
        <v>782</v>
      </c>
      <c r="E1585" s="20" t="s">
        <v>781</v>
      </c>
      <c r="F1585" s="20" t="s">
        <v>781</v>
      </c>
      <c r="G1585" s="20" t="s">
        <v>798</v>
      </c>
      <c r="H1585" s="20" t="s">
        <v>784</v>
      </c>
      <c r="I1585" s="20" t="s">
        <v>782</v>
      </c>
      <c r="J1585" s="20" t="s">
        <v>787</v>
      </c>
      <c r="K1585" s="16" t="str">
        <f>IF(Tabela813[[#This Row],[C]]&lt;&gt;"",IF(Tabela813[[#This Row],[RED]]&lt;&gt;"",(Tabela813[[#This Row],[RED]] &amp; "."),"") &amp; CONCATENATE(Tabela813[[#This Row],[C]],".",Tabela813[[#This Row],[O]],".",Tabela813[[#This Row],[E]],".",Tabela813[[#This Row],[D1]],".",Tabela813[[#This Row],[D2]],".",Tabela813[[#This Row],[D3]],".",Tabela813[[#This Row],[T]],".",Tabela813[[#This Row],[D4]]),"")</f>
        <v>2.3.1.1.06.0.3.00</v>
      </c>
      <c r="L1585" s="21" t="s">
        <v>4585</v>
      </c>
      <c r="M1585" s="16" t="str">
        <f t="shared" si="24"/>
        <v>A</v>
      </c>
      <c r="N1585" s="16">
        <f>IF(VALUE(Tabela813[[#This Row],[RED]]) &gt; 0,1,0) + IF(VALUE(J1585)&gt;0,8,IF(VALUE(I1585)&gt;0,7,IF(VALUE(H1585)&gt;0,6,IF(VALUE(G1585)&gt;0,5,IF(VALUE(F1585)&gt;0,4,IF(VALUE(E1585)&gt;0,3,IF(VALUE(D1585)&gt;0,2,1)))))))</f>
        <v>7</v>
      </c>
      <c r="O1585" s="20"/>
      <c r="P1585" s="1" t="s">
        <v>157</v>
      </c>
      <c r="Q1585" s="1"/>
      <c r="R1585" s="16"/>
      <c r="T1585" s="7" t="str">
        <f>Tabela813[[#This Row],[NR]]&amp;" - "&amp;Tabela813[[#This Row],[Especificação]]</f>
        <v>2.3.1.1.06.0.3.00 - Amortização de Empréstimos Contratuais - Dívida Ativa</v>
      </c>
      <c r="U1585" s="7" t="str">
        <f>Tabela813[[#This Row],[NR]]&amp; " - "&amp;Tabela813[[#This Row],[Especificação]]</f>
        <v>2.3.1.1.06.0.3.00 - Amortização de Empréstimos Contratuais - Dívida Ativa</v>
      </c>
    </row>
    <row r="1586" spans="1:21">
      <c r="A1586" s="24"/>
      <c r="B1586" s="29"/>
      <c r="C1586" s="20" t="s">
        <v>790</v>
      </c>
      <c r="D1586" s="20" t="s">
        <v>782</v>
      </c>
      <c r="E1586" s="20" t="s">
        <v>781</v>
      </c>
      <c r="F1586" s="20" t="s">
        <v>781</v>
      </c>
      <c r="G1586" s="20" t="s">
        <v>799</v>
      </c>
      <c r="H1586" s="20" t="s">
        <v>784</v>
      </c>
      <c r="I1586" s="20" t="s">
        <v>784</v>
      </c>
      <c r="J1586" s="20" t="s">
        <v>787</v>
      </c>
      <c r="K1586" s="16" t="str">
        <f>IF(Tabela813[[#This Row],[C]]&lt;&gt;"",IF(Tabela813[[#This Row],[RED]]&lt;&gt;"",(Tabela813[[#This Row],[RED]] &amp; "."),"") &amp; CONCATENATE(Tabela813[[#This Row],[C]],".",Tabela813[[#This Row],[O]],".",Tabela813[[#This Row],[E]],".",Tabela813[[#This Row],[D1]],".",Tabela813[[#This Row],[D2]],".",Tabela813[[#This Row],[D3]],".",Tabela813[[#This Row],[T]],".",Tabela813[[#This Row],[D4]]),"")</f>
        <v>2.3.1.1.07.0.0.00</v>
      </c>
      <c r="L1586" s="21" t="s">
        <v>674</v>
      </c>
      <c r="M1586" s="16" t="str">
        <f t="shared" si="24"/>
        <v>S</v>
      </c>
      <c r="N1586" s="16">
        <f>IF(VALUE(Tabela813[[#This Row],[RED]]) &gt; 0,1,0) + IF(VALUE(J1586)&gt;0,8,IF(VALUE(I1586)&gt;0,7,IF(VALUE(H1586)&gt;0,6,IF(VALUE(G1586)&gt;0,5,IF(VALUE(F1586)&gt;0,4,IF(VALUE(E1586)&gt;0,3,IF(VALUE(D1586)&gt;0,2,1)))))))</f>
        <v>5</v>
      </c>
      <c r="O1586" s="20" t="s">
        <v>50</v>
      </c>
      <c r="P1586" s="1" t="s">
        <v>675</v>
      </c>
      <c r="Q1586" s="1"/>
      <c r="R1586" s="16"/>
      <c r="T1586" s="7" t="str">
        <f>Tabela813[[#This Row],[NR]]&amp;" - "&amp;Tabela813[[#This Row],[Especificação]]</f>
        <v>2.3.1.1.07.0.0.00 - Amortização de Financiamentos</v>
      </c>
      <c r="U1586" s="7" t="str">
        <f>Tabela813[[#This Row],[NR]]&amp; " - "&amp;Tabela813[[#This Row],[Especificação]]</f>
        <v>2.3.1.1.07.0.0.00 - Amortização de Financiamentos</v>
      </c>
    </row>
    <row r="1587" spans="1:21">
      <c r="A1587" s="24"/>
      <c r="B1587" s="29"/>
      <c r="C1587" s="20" t="s">
        <v>790</v>
      </c>
      <c r="D1587" s="20" t="s">
        <v>782</v>
      </c>
      <c r="E1587" s="20" t="s">
        <v>781</v>
      </c>
      <c r="F1587" s="20" t="s">
        <v>781</v>
      </c>
      <c r="G1587" s="20" t="s">
        <v>799</v>
      </c>
      <c r="H1587" s="20" t="s">
        <v>781</v>
      </c>
      <c r="I1587" s="20" t="s">
        <v>784</v>
      </c>
      <c r="J1587" s="20" t="s">
        <v>787</v>
      </c>
      <c r="K1587" s="16" t="str">
        <f>IF(Tabela813[[#This Row],[C]]&lt;&gt;"",IF(Tabela813[[#This Row],[RED]]&lt;&gt;"",(Tabela813[[#This Row],[RED]] &amp; "."),"") &amp; CONCATENATE(Tabela813[[#This Row],[C]],".",Tabela813[[#This Row],[O]],".",Tabela813[[#This Row],[E]],".",Tabela813[[#This Row],[D1]],".",Tabela813[[#This Row],[D2]],".",Tabela813[[#This Row],[D3]],".",Tabela813[[#This Row],[T]],".",Tabela813[[#This Row],[D4]]),"")</f>
        <v>2.3.1.1.07.1.0.00</v>
      </c>
      <c r="L1587" s="21" t="s">
        <v>4586</v>
      </c>
      <c r="M1587" s="16" t="str">
        <f t="shared" si="24"/>
        <v>S</v>
      </c>
      <c r="N1587" s="16">
        <f>IF(VALUE(Tabela813[[#This Row],[RED]]) &gt; 0,1,0) + IF(VALUE(J1587)&gt;0,8,IF(VALUE(I1587)&gt;0,7,IF(VALUE(H1587)&gt;0,6,IF(VALUE(G1587)&gt;0,5,IF(VALUE(F1587)&gt;0,4,IF(VALUE(E1587)&gt;0,3,IF(VALUE(D1587)&gt;0,2,1)))))))</f>
        <v>6</v>
      </c>
      <c r="O1587" s="20" t="s">
        <v>50</v>
      </c>
      <c r="P1587" s="1" t="s">
        <v>4587</v>
      </c>
      <c r="Q1587" s="1"/>
      <c r="R1587" s="16"/>
      <c r="T1587" s="7" t="str">
        <f>Tabela813[[#This Row],[NR]]&amp;" - "&amp;Tabela813[[#This Row],[Especificação]]</f>
        <v>2.3.1.1.07.1.0.00 - Amortização de Financiamentos em Geral</v>
      </c>
      <c r="U1587" s="7" t="str">
        <f>Tabela813[[#This Row],[NR]]&amp; " - "&amp;Tabela813[[#This Row],[Especificação]]</f>
        <v>2.3.1.1.07.1.0.00 - Amortização de Financiamentos em Geral</v>
      </c>
    </row>
    <row r="1588" spans="1:21">
      <c r="A1588" s="24"/>
      <c r="B1588" s="29"/>
      <c r="C1588" s="20" t="s">
        <v>790</v>
      </c>
      <c r="D1588" s="20" t="s">
        <v>782</v>
      </c>
      <c r="E1588" s="20" t="s">
        <v>781</v>
      </c>
      <c r="F1588" s="20" t="s">
        <v>781</v>
      </c>
      <c r="G1588" s="20" t="s">
        <v>799</v>
      </c>
      <c r="H1588" s="20" t="s">
        <v>781</v>
      </c>
      <c r="I1588" s="20" t="s">
        <v>781</v>
      </c>
      <c r="J1588" s="20" t="s">
        <v>787</v>
      </c>
      <c r="K1588" s="16" t="str">
        <f>IF(Tabela813[[#This Row],[C]]&lt;&gt;"",IF(Tabela813[[#This Row],[RED]]&lt;&gt;"",(Tabela813[[#This Row],[RED]] &amp; "."),"") &amp; CONCATENATE(Tabela813[[#This Row],[C]],".",Tabela813[[#This Row],[O]],".",Tabela813[[#This Row],[E]],".",Tabela813[[#This Row],[D1]],".",Tabela813[[#This Row],[D2]],".",Tabela813[[#This Row],[D3]],".",Tabela813[[#This Row],[T]],".",Tabela813[[#This Row],[D4]]),"")</f>
        <v>2.3.1.1.07.1.1.00</v>
      </c>
      <c r="L1588" s="21" t="s">
        <v>4588</v>
      </c>
      <c r="M1588" s="16" t="str">
        <f t="shared" si="24"/>
        <v>A</v>
      </c>
      <c r="N1588" s="16">
        <f>IF(VALUE(Tabela813[[#This Row],[RED]]) &gt; 0,1,0) + IF(VALUE(J1588)&gt;0,8,IF(VALUE(I1588)&gt;0,7,IF(VALUE(H1588)&gt;0,6,IF(VALUE(G1588)&gt;0,5,IF(VALUE(F1588)&gt;0,4,IF(VALUE(E1588)&gt;0,3,IF(VALUE(D1588)&gt;0,2,1)))))))</f>
        <v>7</v>
      </c>
      <c r="O1588" s="20" t="s">
        <v>50</v>
      </c>
      <c r="P1588" s="1" t="s">
        <v>4587</v>
      </c>
      <c r="Q1588" s="1"/>
      <c r="R1588" s="16"/>
      <c r="T1588" s="7" t="str">
        <f>Tabela813[[#This Row],[NR]]&amp;" - "&amp;Tabela813[[#This Row],[Especificação]]</f>
        <v>2.3.1.1.07.1.1.00 - Amortização de Financiamentos em Geral - Principal</v>
      </c>
      <c r="U1588" s="7" t="str">
        <f>Tabela813[[#This Row],[NR]]&amp; " - "&amp;Tabela813[[#This Row],[Especificação]]</f>
        <v>2.3.1.1.07.1.1.00 - Amortização de Financiamentos em Geral - Principal</v>
      </c>
    </row>
    <row r="1589" spans="1:21">
      <c r="A1589" s="23"/>
      <c r="B1589" s="29"/>
      <c r="C1589" s="20">
        <v>2</v>
      </c>
      <c r="D1589" s="20" t="s">
        <v>782</v>
      </c>
      <c r="E1589" s="20" t="s">
        <v>781</v>
      </c>
      <c r="F1589" s="20" t="s">
        <v>781</v>
      </c>
      <c r="G1589" s="20" t="s">
        <v>799</v>
      </c>
      <c r="H1589" s="20" t="s">
        <v>781</v>
      </c>
      <c r="I1589" s="20" t="s">
        <v>782</v>
      </c>
      <c r="J1589" s="20" t="s">
        <v>787</v>
      </c>
      <c r="K1589" s="16" t="str">
        <f>IF(Tabela813[[#This Row],[C]]&lt;&gt;"",IF(Tabela813[[#This Row],[RED]]&lt;&gt;"",(Tabela813[[#This Row],[RED]] &amp; "."),"") &amp; CONCATENATE(Tabela813[[#This Row],[C]],".",Tabela813[[#This Row],[O]],".",Tabela813[[#This Row],[E]],".",Tabela813[[#This Row],[D1]],".",Tabela813[[#This Row],[D2]],".",Tabela813[[#This Row],[D3]],".",Tabela813[[#This Row],[T]],".",Tabela813[[#This Row],[D4]]),"")</f>
        <v>2.3.1.1.07.1.3.00</v>
      </c>
      <c r="L1589" s="21" t="s">
        <v>4589</v>
      </c>
      <c r="M1589" s="16" t="str">
        <f t="shared" si="24"/>
        <v>A</v>
      </c>
      <c r="N1589" s="16">
        <f>IF(VALUE(Tabela813[[#This Row],[RED]]) &gt; 0,1,0) + IF(VALUE(J1589)&gt;0,8,IF(VALUE(I1589)&gt;0,7,IF(VALUE(H1589)&gt;0,6,IF(VALUE(G1589)&gt;0,5,IF(VALUE(F1589)&gt;0,4,IF(VALUE(E1589)&gt;0,3,IF(VALUE(D1589)&gt;0,2,1)))))))</f>
        <v>7</v>
      </c>
      <c r="O1589" s="20"/>
      <c r="P1589" s="1" t="s">
        <v>157</v>
      </c>
      <c r="Q1589" s="1"/>
      <c r="R1589" s="16"/>
      <c r="T1589" s="7" t="str">
        <f>Tabela813[[#This Row],[NR]]&amp;" - "&amp;Tabela813[[#This Row],[Especificação]]</f>
        <v>2.3.1.1.07.1.3.00 - Amortização de Financiamentos em Geral - Dívida Ativa</v>
      </c>
      <c r="U1589" s="7" t="str">
        <f>Tabela813[[#This Row],[NR]]&amp; " - "&amp;Tabela813[[#This Row],[Especificação]]</f>
        <v>2.3.1.1.07.1.3.00 - Amortização de Financiamentos em Geral - Dívida Ativa</v>
      </c>
    </row>
    <row r="1590" spans="1:21" ht="45">
      <c r="A1590" s="23"/>
      <c r="B1590" s="29"/>
      <c r="C1590" s="20" t="s">
        <v>790</v>
      </c>
      <c r="D1590" s="20" t="s">
        <v>791</v>
      </c>
      <c r="E1590" s="20" t="s">
        <v>784</v>
      </c>
      <c r="F1590" s="20" t="s">
        <v>784</v>
      </c>
      <c r="G1590" s="20" t="s">
        <v>787</v>
      </c>
      <c r="H1590" s="20" t="s">
        <v>784</v>
      </c>
      <c r="I1590" s="20" t="s">
        <v>784</v>
      </c>
      <c r="J1590" s="20" t="s">
        <v>787</v>
      </c>
      <c r="K1590" s="16" t="str">
        <f>IF(Tabela813[[#This Row],[C]]&lt;&gt;"",IF(Tabela813[[#This Row],[RED]]&lt;&gt;"",(Tabela813[[#This Row],[RED]] &amp; "."),"") &amp; CONCATENATE(Tabela813[[#This Row],[C]],".",Tabela813[[#This Row],[O]],".",Tabela813[[#This Row],[E]],".",Tabela813[[#This Row],[D1]],".",Tabela813[[#This Row],[D2]],".",Tabela813[[#This Row],[D3]],".",Tabela813[[#This Row],[T]],".",Tabela813[[#This Row],[D4]]),"")</f>
        <v>2.4.0.0.00.0.0.00</v>
      </c>
      <c r="L1590" s="21" t="s">
        <v>676</v>
      </c>
      <c r="M1590" s="16" t="str">
        <f t="shared" si="24"/>
        <v>S</v>
      </c>
      <c r="N1590" s="16">
        <f>IF(VALUE(Tabela813[[#This Row],[RED]]) &gt; 0,1,0) + IF(VALUE(J1590)&gt;0,8,IF(VALUE(I1590)&gt;0,7,IF(VALUE(H1590)&gt;0,6,IF(VALUE(G1590)&gt;0,5,IF(VALUE(F1590)&gt;0,4,IF(VALUE(E1590)&gt;0,3,IF(VALUE(D1590)&gt;0,2,1)))))))</f>
        <v>2</v>
      </c>
      <c r="O1590" s="20" t="s">
        <v>44</v>
      </c>
      <c r="P1590" s="1" t="s">
        <v>677</v>
      </c>
      <c r="Q1590" s="1"/>
      <c r="R1590" s="16"/>
      <c r="T1590" s="7" t="str">
        <f>Tabela813[[#This Row],[NR]]&amp;" - "&amp;Tabela813[[#This Row],[Especificação]]</f>
        <v>2.4.0.0.00.0.0.00 - Transferências de Capital</v>
      </c>
      <c r="U1590" s="7" t="str">
        <f>Tabela813[[#This Row],[NR]]&amp; " - "&amp;Tabela813[[#This Row],[Especificação]]</f>
        <v>2.4.0.0.00.0.0.00 - Transferências de Capital</v>
      </c>
    </row>
    <row r="1591" spans="1:21" ht="45">
      <c r="A1591" s="23"/>
      <c r="B1591" s="29"/>
      <c r="C1591" s="20" t="s">
        <v>790</v>
      </c>
      <c r="D1591" s="20" t="s">
        <v>791</v>
      </c>
      <c r="E1591" s="20" t="s">
        <v>781</v>
      </c>
      <c r="F1591" s="20" t="s">
        <v>784</v>
      </c>
      <c r="G1591" s="20" t="s">
        <v>787</v>
      </c>
      <c r="H1591" s="20" t="s">
        <v>784</v>
      </c>
      <c r="I1591" s="20" t="s">
        <v>784</v>
      </c>
      <c r="J1591" s="20" t="s">
        <v>787</v>
      </c>
      <c r="K1591" s="16" t="str">
        <f>IF(Tabela813[[#This Row],[C]]&lt;&gt;"",IF(Tabela813[[#This Row],[RED]]&lt;&gt;"",(Tabela813[[#This Row],[RED]] &amp; "."),"") &amp; CONCATENATE(Tabela813[[#This Row],[C]],".",Tabela813[[#This Row],[O]],".",Tabela813[[#This Row],[E]],".",Tabela813[[#This Row],[D1]],".",Tabela813[[#This Row],[D2]],".",Tabela813[[#This Row],[D3]],".",Tabela813[[#This Row],[T]],".",Tabela813[[#This Row],[D4]]),"")</f>
        <v>2.4.1.0.00.0.0.00</v>
      </c>
      <c r="L1591" s="21" t="s">
        <v>2494</v>
      </c>
      <c r="M1591" s="16" t="str">
        <f t="shared" si="24"/>
        <v>S</v>
      </c>
      <c r="N1591" s="16">
        <f>IF(VALUE(Tabela813[[#This Row],[RED]]) &gt; 0,1,0) + IF(VALUE(J1591)&gt;0,8,IF(VALUE(I1591)&gt;0,7,IF(VALUE(H1591)&gt;0,6,IF(VALUE(G1591)&gt;0,5,IF(VALUE(F1591)&gt;0,4,IF(VALUE(E1591)&gt;0,3,IF(VALUE(D1591)&gt;0,2,1)))))))</f>
        <v>3</v>
      </c>
      <c r="O1591" s="20" t="s">
        <v>44</v>
      </c>
      <c r="P1591" s="1" t="s">
        <v>678</v>
      </c>
      <c r="Q1591" s="1"/>
      <c r="R1591" s="16"/>
      <c r="T1591" s="7" t="str">
        <f>Tabela813[[#This Row],[NR]]&amp;" - "&amp;Tabela813[[#This Row],[Especificação]]</f>
        <v>2.4.1.0.00.0.0.00 - Transferências da União e de Suas Entidades</v>
      </c>
      <c r="U1591" s="7" t="str">
        <f>Tabela813[[#This Row],[NR]]&amp; " - "&amp;Tabela813[[#This Row],[Especificação]]</f>
        <v>2.4.1.0.00.0.0.00 - Transferências da União e de Suas Entidades</v>
      </c>
    </row>
    <row r="1592" spans="1:21">
      <c r="A1592" s="23"/>
      <c r="B1592" s="29"/>
      <c r="C1592" s="20" t="s">
        <v>790</v>
      </c>
      <c r="D1592" s="20" t="s">
        <v>791</v>
      </c>
      <c r="E1592" s="20" t="s">
        <v>781</v>
      </c>
      <c r="F1592" s="20" t="s">
        <v>781</v>
      </c>
      <c r="G1592" s="20" t="s">
        <v>787</v>
      </c>
      <c r="H1592" s="20" t="s">
        <v>784</v>
      </c>
      <c r="I1592" s="20" t="s">
        <v>784</v>
      </c>
      <c r="J1592" s="20" t="s">
        <v>787</v>
      </c>
      <c r="K1592" s="16" t="str">
        <f>IF(Tabela813[[#This Row],[C]]&lt;&gt;"",IF(Tabela813[[#This Row],[RED]]&lt;&gt;"",(Tabela813[[#This Row],[RED]] &amp; "."),"") &amp; CONCATENATE(Tabela813[[#This Row],[C]],".",Tabela813[[#This Row],[O]],".",Tabela813[[#This Row],[E]],".",Tabela813[[#This Row],[D1]],".",Tabela813[[#This Row],[D2]],".",Tabela813[[#This Row],[D3]],".",Tabela813[[#This Row],[T]],".",Tabela813[[#This Row],[D4]]),"")</f>
        <v>2.4.1.1.00.0.0.00</v>
      </c>
      <c r="L1592" s="21" t="s">
        <v>679</v>
      </c>
      <c r="M1592" s="16" t="str">
        <f t="shared" si="24"/>
        <v>S</v>
      </c>
      <c r="N1592" s="16">
        <f>IF(VALUE(Tabela813[[#This Row],[RED]]) &gt; 0,1,0) + IF(VALUE(J1592)&gt;0,8,IF(VALUE(I1592)&gt;0,7,IF(VALUE(H1592)&gt;0,6,IF(VALUE(G1592)&gt;0,5,IF(VALUE(F1592)&gt;0,4,IF(VALUE(E1592)&gt;0,3,IF(VALUE(D1592)&gt;0,2,1)))))))</f>
        <v>4</v>
      </c>
      <c r="O1592" s="20" t="s">
        <v>44</v>
      </c>
      <c r="P1592" s="1" t="s">
        <v>1220</v>
      </c>
      <c r="Q1592" s="1"/>
      <c r="R1592" s="16"/>
      <c r="T1592" s="7" t="str">
        <f>Tabela813[[#This Row],[NR]]&amp;" - "&amp;Tabela813[[#This Row],[Especificação]]</f>
        <v>2.4.1.1.00.0.0.00 - Transferências de Recursos do Sistema Único de Saúde - SUS</v>
      </c>
      <c r="U1592" s="7" t="str">
        <f>Tabela813[[#This Row],[NR]]&amp; " - "&amp;Tabela813[[#This Row],[Especificação]]</f>
        <v>2.4.1.1.00.0.0.00 - Transferências de Recursos do Sistema Único de Saúde - SUS</v>
      </c>
    </row>
    <row r="1593" spans="1:21" ht="45">
      <c r="A1593" s="23"/>
      <c r="B1593" s="29"/>
      <c r="C1593" s="20" t="s">
        <v>790</v>
      </c>
      <c r="D1593" s="20" t="s">
        <v>791</v>
      </c>
      <c r="E1593" s="20" t="s">
        <v>781</v>
      </c>
      <c r="F1593" s="20" t="s">
        <v>781</v>
      </c>
      <c r="G1593" s="20" t="s">
        <v>807</v>
      </c>
      <c r="H1593" s="20" t="s">
        <v>784</v>
      </c>
      <c r="I1593" s="20" t="s">
        <v>784</v>
      </c>
      <c r="J1593" s="20" t="s">
        <v>787</v>
      </c>
      <c r="K1593" s="16" t="str">
        <f>IF(Tabela813[[#This Row],[C]]&lt;&gt;"",IF(Tabela813[[#This Row],[RED]]&lt;&gt;"",(Tabela813[[#This Row],[RED]] &amp; "."),"") &amp; CONCATENATE(Tabela813[[#This Row],[C]],".",Tabela813[[#This Row],[O]],".",Tabela813[[#This Row],[E]],".",Tabela813[[#This Row],[D1]],".",Tabela813[[#This Row],[D2]],".",Tabela813[[#This Row],[D3]],".",Tabela813[[#This Row],[T]],".",Tabela813[[#This Row],[D4]]),"")</f>
        <v>2.4.1.1.50.0.0.00</v>
      </c>
      <c r="L1593" s="21" t="s">
        <v>4590</v>
      </c>
      <c r="M1593" s="16" t="str">
        <f t="shared" si="24"/>
        <v>S</v>
      </c>
      <c r="N1593" s="16">
        <f>IF(VALUE(Tabela813[[#This Row],[RED]]) &gt; 0,1,0) + IF(VALUE(J1593)&gt;0,8,IF(VALUE(I1593)&gt;0,7,IF(VALUE(H1593)&gt;0,6,IF(VALUE(G1593)&gt;0,5,IF(VALUE(F1593)&gt;0,4,IF(VALUE(E1593)&gt;0,3,IF(VALUE(D1593)&gt;0,2,1)))))))</f>
        <v>5</v>
      </c>
      <c r="O1593" s="20" t="s">
        <v>54</v>
      </c>
      <c r="P1593" s="1" t="s">
        <v>681</v>
      </c>
      <c r="Q1593" s="1"/>
      <c r="R1593" s="16"/>
      <c r="T1593" s="7" t="str">
        <f>Tabela813[[#This Row],[NR]]&amp;" - "&amp;Tabela813[[#This Row],[Especificação]]</f>
        <v>2.4.1.1.50.0.0.00 - Transferências de Recursos do Sistema Único de Saúde - SUS - Fundo a Fundo - Bloco de Manutenção das Ações e Serviços Públicos de Saúde</v>
      </c>
      <c r="U1593" s="7" t="str">
        <f>Tabela813[[#This Row],[NR]]&amp; " - "&amp;Tabela813[[#This Row],[Especificação]]</f>
        <v>2.4.1.1.50.0.0.00 - Transferências de Recursos do Sistema Único de Saúde - SUS - Fundo a Fundo - Bloco de Manutenção das Ações e Serviços Públicos de Saúde</v>
      </c>
    </row>
    <row r="1594" spans="1:21" ht="45">
      <c r="A1594" s="23"/>
      <c r="B1594" s="29"/>
      <c r="C1594" s="20" t="s">
        <v>790</v>
      </c>
      <c r="D1594" s="20" t="s">
        <v>791</v>
      </c>
      <c r="E1594" s="20" t="s">
        <v>781</v>
      </c>
      <c r="F1594" s="20" t="s">
        <v>781</v>
      </c>
      <c r="G1594" s="20" t="s">
        <v>807</v>
      </c>
      <c r="H1594" s="20" t="s">
        <v>781</v>
      </c>
      <c r="I1594" s="20" t="s">
        <v>784</v>
      </c>
      <c r="J1594" s="20" t="s">
        <v>787</v>
      </c>
      <c r="K1594" s="16" t="str">
        <f>IF(Tabela813[[#This Row],[C]]&lt;&gt;"",IF(Tabela813[[#This Row],[RED]]&lt;&gt;"",(Tabela813[[#This Row],[RED]] &amp; "."),"") &amp; CONCATENATE(Tabela813[[#This Row],[C]],".",Tabela813[[#This Row],[O]],".",Tabela813[[#This Row],[E]],".",Tabela813[[#This Row],[D1]],".",Tabela813[[#This Row],[D2]],".",Tabela813[[#This Row],[D3]],".",Tabela813[[#This Row],[T]],".",Tabela813[[#This Row],[D4]]),"")</f>
        <v>2.4.1.1.50.1.0.00</v>
      </c>
      <c r="L1594" s="21" t="s">
        <v>4177</v>
      </c>
      <c r="M1594" s="16" t="str">
        <f t="shared" si="24"/>
        <v>S</v>
      </c>
      <c r="N1594" s="16">
        <f>IF(VALUE(Tabela813[[#This Row],[RED]]) &gt; 0,1,0) + IF(VALUE(J1594)&gt;0,8,IF(VALUE(I1594)&gt;0,7,IF(VALUE(H1594)&gt;0,6,IF(VALUE(G1594)&gt;0,5,IF(VALUE(F1594)&gt;0,4,IF(VALUE(E1594)&gt;0,3,IF(VALUE(D1594)&gt;0,2,1)))))))</f>
        <v>6</v>
      </c>
      <c r="O1594" s="20" t="s">
        <v>54</v>
      </c>
      <c r="P1594" s="1" t="s">
        <v>682</v>
      </c>
      <c r="Q1594" s="1"/>
      <c r="R1594" s="16"/>
      <c r="T1594" s="7" t="str">
        <f>Tabela813[[#This Row],[NR]]&amp;" - "&amp;Tabela813[[#This Row],[Especificação]]</f>
        <v>2.4.1.1.50.1.0.00 - Transferências de Recursos do Bloco de Manutenção das Ações e Serviços Públicos de Saúde - Atenção Primária</v>
      </c>
      <c r="U1594" s="7" t="str">
        <f>Tabela813[[#This Row],[NR]]&amp; " - "&amp;Tabela813[[#This Row],[Especificação]]</f>
        <v>2.4.1.1.50.1.0.00 - Transferências de Recursos do Bloco de Manutenção das Ações e Serviços Públicos de Saúde - Atenção Primária</v>
      </c>
    </row>
    <row r="1595" spans="1:21" ht="45">
      <c r="A1595" s="23"/>
      <c r="B1595" s="29"/>
      <c r="C1595" s="20" t="s">
        <v>790</v>
      </c>
      <c r="D1595" s="20" t="s">
        <v>791</v>
      </c>
      <c r="E1595" s="20" t="s">
        <v>781</v>
      </c>
      <c r="F1595" s="20" t="s">
        <v>781</v>
      </c>
      <c r="G1595" s="20" t="s">
        <v>807</v>
      </c>
      <c r="H1595" s="20" t="s">
        <v>781</v>
      </c>
      <c r="I1595" s="20" t="s">
        <v>781</v>
      </c>
      <c r="J1595" s="20" t="s">
        <v>787</v>
      </c>
      <c r="K1595" s="16" t="str">
        <f>IF(Tabela813[[#This Row],[C]]&lt;&gt;"",IF(Tabela813[[#This Row],[RED]]&lt;&gt;"",(Tabela813[[#This Row],[RED]] &amp; "."),"") &amp; CONCATENATE(Tabela813[[#This Row],[C]],".",Tabela813[[#This Row],[O]],".",Tabela813[[#This Row],[E]],".",Tabela813[[#This Row],[D1]],".",Tabela813[[#This Row],[D2]],".",Tabela813[[#This Row],[D3]],".",Tabela813[[#This Row],[T]],".",Tabela813[[#This Row],[D4]]),"")</f>
        <v>2.4.1.1.50.1.1.00</v>
      </c>
      <c r="L1595" s="21" t="s">
        <v>2500</v>
      </c>
      <c r="M1595" s="16" t="str">
        <f t="shared" si="24"/>
        <v>S</v>
      </c>
      <c r="N1595" s="16">
        <f>IF(VALUE(Tabela813[[#This Row],[RED]]) &gt; 0,1,0) + IF(VALUE(J1595)&gt;0,8,IF(VALUE(I1595)&gt;0,7,IF(VALUE(H1595)&gt;0,6,IF(VALUE(G1595)&gt;0,5,IF(VALUE(F1595)&gt;0,4,IF(VALUE(E1595)&gt;0,3,IF(VALUE(D1595)&gt;0,2,1)))))))</f>
        <v>7</v>
      </c>
      <c r="O1595" s="20" t="s">
        <v>54</v>
      </c>
      <c r="P1595" s="1" t="s">
        <v>682</v>
      </c>
      <c r="Q1595" s="1"/>
      <c r="R1595" s="16"/>
      <c r="T1595" s="7" t="str">
        <f>Tabela813[[#This Row],[NR]]&amp;" - "&amp;Tabela813[[#This Row],[Especificação]]</f>
        <v>2.4.1.1.50.1.1.00 - Transferências de Recursos do Bloco de Manutenção das Ações e Serviços Públicos de Saúde - Atenção Primária - Principal</v>
      </c>
      <c r="U1595" s="7" t="str">
        <f>Tabela813[[#This Row],[NR]]&amp; " - "&amp;Tabela813[[#This Row],[Especificação]]</f>
        <v>2.4.1.1.50.1.1.00 - Transferências de Recursos do Bloco de Manutenção das Ações e Serviços Públicos de Saúde - Atenção Primária - Principal</v>
      </c>
    </row>
    <row r="1596" spans="1:21" ht="45">
      <c r="A1596" s="23"/>
      <c r="B1596" s="29"/>
      <c r="C1596" s="20" t="s">
        <v>790</v>
      </c>
      <c r="D1596" s="20" t="s">
        <v>791</v>
      </c>
      <c r="E1596" s="20" t="s">
        <v>781</v>
      </c>
      <c r="F1596" s="20" t="s">
        <v>781</v>
      </c>
      <c r="G1596" s="20" t="s">
        <v>807</v>
      </c>
      <c r="H1596" s="20" t="s">
        <v>781</v>
      </c>
      <c r="I1596" s="20" t="s">
        <v>781</v>
      </c>
      <c r="J1596" s="20" t="s">
        <v>783</v>
      </c>
      <c r="K1596" s="16" t="str">
        <f>IF(Tabela813[[#This Row],[C]]&lt;&gt;"",IF(Tabela813[[#This Row],[RED]]&lt;&gt;"",(Tabela813[[#This Row],[RED]] &amp; "."),"") &amp; CONCATENATE(Tabela813[[#This Row],[C]],".",Tabela813[[#This Row],[O]],".",Tabela813[[#This Row],[E]],".",Tabela813[[#This Row],[D1]],".",Tabela813[[#This Row],[D2]],".",Tabela813[[#This Row],[D3]],".",Tabela813[[#This Row],[T]],".",Tabela813[[#This Row],[D4]]),"")</f>
        <v>2.4.1.1.50.1.1.01</v>
      </c>
      <c r="L1596" s="21" t="s">
        <v>2500</v>
      </c>
      <c r="M1596" s="16" t="str">
        <f t="shared" si="24"/>
        <v>A</v>
      </c>
      <c r="N1596" s="16">
        <f>IF(VALUE(Tabela813[[#This Row],[RED]]) &gt; 0,1,0) + IF(VALUE(J1596)&gt;0,8,IF(VALUE(I1596)&gt;0,7,IF(VALUE(H1596)&gt;0,6,IF(VALUE(G1596)&gt;0,5,IF(VALUE(F1596)&gt;0,4,IF(VALUE(E1596)&gt;0,3,IF(VALUE(D1596)&gt;0,2,1)))))))</f>
        <v>8</v>
      </c>
      <c r="O1596" s="20" t="s">
        <v>1425</v>
      </c>
      <c r="P1596" s="1" t="s">
        <v>682</v>
      </c>
      <c r="Q1596" s="1"/>
      <c r="R1596" s="16"/>
      <c r="T1596" s="7" t="str">
        <f>Tabela813[[#This Row],[NR]]&amp;" - "&amp;Tabela813[[#This Row],[Especificação]]</f>
        <v>2.4.1.1.50.1.1.01 - Transferências de Recursos do Bloco de Manutenção das Ações e Serviços Públicos de Saúde - Atenção Primária - Principal</v>
      </c>
      <c r="U1596" s="7" t="str">
        <f>Tabela813[[#This Row],[NR]]&amp; " - "&amp;Tabela813[[#This Row],[Especificação]]</f>
        <v>2.4.1.1.50.1.1.01 - Transferências de Recursos do Bloco de Manutenção das Ações e Serviços Públicos de Saúde - Atenção Primária - Principal</v>
      </c>
    </row>
    <row r="1597" spans="1:21" ht="45">
      <c r="A1597" s="23"/>
      <c r="B1597" s="29"/>
      <c r="C1597" s="20" t="s">
        <v>790</v>
      </c>
      <c r="D1597" s="20" t="s">
        <v>791</v>
      </c>
      <c r="E1597" s="20" t="s">
        <v>781</v>
      </c>
      <c r="F1597" s="20" t="s">
        <v>781</v>
      </c>
      <c r="G1597" s="20" t="s">
        <v>807</v>
      </c>
      <c r="H1597" s="20" t="s">
        <v>781</v>
      </c>
      <c r="I1597" s="20" t="s">
        <v>781</v>
      </c>
      <c r="J1597" s="20" t="s">
        <v>785</v>
      </c>
      <c r="K1597" s="16" t="str">
        <f>IF(Tabela813[[#This Row],[C]]&lt;&gt;"",IF(Tabela813[[#This Row],[RED]]&lt;&gt;"",(Tabela813[[#This Row],[RED]] &amp; "."),"") &amp; CONCATENATE(Tabela813[[#This Row],[C]],".",Tabela813[[#This Row],[O]],".",Tabela813[[#This Row],[E]],".",Tabela813[[#This Row],[D1]],".",Tabela813[[#This Row],[D2]],".",Tabela813[[#This Row],[D3]],".",Tabela813[[#This Row],[T]],".",Tabela813[[#This Row],[D4]]),"")</f>
        <v>2.4.1.1.50.1.1.02</v>
      </c>
      <c r="L1597" s="21" t="s">
        <v>2595</v>
      </c>
      <c r="M1597" s="16" t="str">
        <f t="shared" si="24"/>
        <v>A</v>
      </c>
      <c r="N1597" s="16">
        <f>IF(VALUE(Tabela813[[#This Row],[RED]]) &gt; 0,1,0) + IF(VALUE(J1597)&gt;0,8,IF(VALUE(I1597)&gt;0,7,IF(VALUE(H1597)&gt;0,6,IF(VALUE(G1597)&gt;0,5,IF(VALUE(F1597)&gt;0,4,IF(VALUE(E1597)&gt;0,3,IF(VALUE(D1597)&gt;0,2,1)))))))</f>
        <v>8</v>
      </c>
      <c r="O1597" s="20" t="s">
        <v>1425</v>
      </c>
      <c r="P1597" s="1" t="s">
        <v>2799</v>
      </c>
      <c r="Q1597" s="1"/>
      <c r="R1597" s="16"/>
      <c r="T1597" s="7" t="str">
        <f>Tabela813[[#This Row],[NR]]&amp;" - "&amp;Tabela813[[#This Row],[Especificação]]</f>
        <v>2.4.1.1.50.1.1.02 - Transferências de Recursos do Bloco de Manutenção das Ações e Serviços Públicos de Saúde - Atenção Primária - Transferências da União Decorrentes de Emendas Parlamentares Individuais - Finalidade Definida</v>
      </c>
      <c r="U1597" s="7" t="str">
        <f>Tabela813[[#This Row],[NR]]&amp; " - "&amp;Tabela813[[#This Row],[Especificação]]</f>
        <v>2.4.1.1.50.1.1.02 - Transferências de Recursos do Bloco de Manutenção das Ações e Serviços Públicos de Saúde - Atenção Primária - Transferências da União Decorrentes de Emendas Parlamentares Individuais - Finalidade Definida</v>
      </c>
    </row>
    <row r="1598" spans="1:21" ht="45">
      <c r="A1598" s="23"/>
      <c r="B1598" s="29"/>
      <c r="C1598" s="20" t="s">
        <v>790</v>
      </c>
      <c r="D1598" s="20" t="s">
        <v>791</v>
      </c>
      <c r="E1598" s="20" t="s">
        <v>781</v>
      </c>
      <c r="F1598" s="20" t="s">
        <v>781</v>
      </c>
      <c r="G1598" s="20" t="s">
        <v>807</v>
      </c>
      <c r="H1598" s="20" t="s">
        <v>781</v>
      </c>
      <c r="I1598" s="20" t="s">
        <v>781</v>
      </c>
      <c r="J1598" s="20" t="s">
        <v>794</v>
      </c>
      <c r="K1598" s="16" t="str">
        <f>IF(Tabela813[[#This Row],[C]]&lt;&gt;"",IF(Tabela813[[#This Row],[RED]]&lt;&gt;"",(Tabela813[[#This Row],[RED]] &amp; "."),"") &amp; CONCATENATE(Tabela813[[#This Row],[C]],".",Tabela813[[#This Row],[O]],".",Tabela813[[#This Row],[E]],".",Tabela813[[#This Row],[D1]],".",Tabela813[[#This Row],[D2]],".",Tabela813[[#This Row],[D3]],".",Tabela813[[#This Row],[T]],".",Tabela813[[#This Row],[D4]]),"")</f>
        <v>2.4.1.1.50.1.1.03</v>
      </c>
      <c r="L1598" s="21" t="s">
        <v>2596</v>
      </c>
      <c r="M1598" s="16" t="str">
        <f t="shared" si="24"/>
        <v>A</v>
      </c>
      <c r="N1598" s="16">
        <f>IF(VALUE(Tabela813[[#This Row],[RED]]) &gt; 0,1,0) + IF(VALUE(J1598)&gt;0,8,IF(VALUE(I1598)&gt;0,7,IF(VALUE(H1598)&gt;0,6,IF(VALUE(G1598)&gt;0,5,IF(VALUE(F1598)&gt;0,4,IF(VALUE(E1598)&gt;0,3,IF(VALUE(D1598)&gt;0,2,1)))))))</f>
        <v>8</v>
      </c>
      <c r="O1598" s="20" t="s">
        <v>1425</v>
      </c>
      <c r="P1598" s="1" t="s">
        <v>4178</v>
      </c>
      <c r="Q1598" s="1"/>
      <c r="R1598" s="16"/>
      <c r="T1598" s="7" t="str">
        <f>Tabela813[[#This Row],[NR]]&amp;" - "&amp;Tabela813[[#This Row],[Especificação]]</f>
        <v>2.4.1.1.50.1.1.03 - Transferências de Recursos do Bloco de Manutenção das Ações e Serviços Públicos de Saúde - Atenção Primária - Transferências da União Decorrentes de Emendas Parlamentares de Bancada</v>
      </c>
      <c r="U1598" s="7" t="str">
        <f>Tabela813[[#This Row],[NR]]&amp; " - "&amp;Tabela813[[#This Row],[Especificação]]</f>
        <v>2.4.1.1.50.1.1.03 - Transferências de Recursos do Bloco de Manutenção das Ações e Serviços Públicos de Saúde - Atenção Primária - Transferências da União Decorrentes de Emendas Parlamentares de Bancada</v>
      </c>
    </row>
    <row r="1599" spans="1:21" ht="45">
      <c r="A1599" s="23"/>
      <c r="B1599" s="29"/>
      <c r="C1599" s="20" t="s">
        <v>790</v>
      </c>
      <c r="D1599" s="20" t="s">
        <v>791</v>
      </c>
      <c r="E1599" s="20" t="s">
        <v>781</v>
      </c>
      <c r="F1599" s="20" t="s">
        <v>781</v>
      </c>
      <c r="G1599" s="20" t="s">
        <v>807</v>
      </c>
      <c r="H1599" s="20" t="s">
        <v>790</v>
      </c>
      <c r="I1599" s="20" t="s">
        <v>784</v>
      </c>
      <c r="J1599" s="20" t="s">
        <v>787</v>
      </c>
      <c r="K1599" s="16" t="str">
        <f>IF(Tabela813[[#This Row],[C]]&lt;&gt;"",IF(Tabela813[[#This Row],[RED]]&lt;&gt;"",(Tabela813[[#This Row],[RED]] &amp; "."),"") &amp; CONCATENATE(Tabela813[[#This Row],[C]],".",Tabela813[[#This Row],[O]],".",Tabela813[[#This Row],[E]],".",Tabela813[[#This Row],[D1]],".",Tabela813[[#This Row],[D2]],".",Tabela813[[#This Row],[D3]],".",Tabela813[[#This Row],[T]],".",Tabela813[[#This Row],[D4]]),"")</f>
        <v>2.4.1.1.50.2.0.00</v>
      </c>
      <c r="L1599" s="21" t="s">
        <v>4179</v>
      </c>
      <c r="M1599" s="16" t="str">
        <f t="shared" si="24"/>
        <v>S</v>
      </c>
      <c r="N1599" s="16">
        <f>IF(VALUE(Tabela813[[#This Row],[RED]]) &gt; 0,1,0) + IF(VALUE(J1599)&gt;0,8,IF(VALUE(I1599)&gt;0,7,IF(VALUE(H1599)&gt;0,6,IF(VALUE(G1599)&gt;0,5,IF(VALUE(F1599)&gt;0,4,IF(VALUE(E1599)&gt;0,3,IF(VALUE(D1599)&gt;0,2,1)))))))</f>
        <v>6</v>
      </c>
      <c r="O1599" s="20" t="s">
        <v>54</v>
      </c>
      <c r="P1599" s="1" t="s">
        <v>683</v>
      </c>
      <c r="Q1599" s="1"/>
      <c r="R1599" s="16"/>
      <c r="T1599" s="7" t="str">
        <f>Tabela813[[#This Row],[NR]]&amp;" - "&amp;Tabela813[[#This Row],[Especificação]]</f>
        <v>2.4.1.1.50.2.0.00 - Transferências de Recursos do Bloco de Manutenção das Ações e Serviços Públicos de Saúde - Atenção Especializada</v>
      </c>
      <c r="U1599" s="7" t="str">
        <f>Tabela813[[#This Row],[NR]]&amp; " - "&amp;Tabela813[[#This Row],[Especificação]]</f>
        <v>2.4.1.1.50.2.0.00 - Transferências de Recursos do Bloco de Manutenção das Ações e Serviços Públicos de Saúde - Atenção Especializada</v>
      </c>
    </row>
    <row r="1600" spans="1:21" ht="45">
      <c r="A1600" s="23"/>
      <c r="B1600" s="29"/>
      <c r="C1600" s="20" t="s">
        <v>790</v>
      </c>
      <c r="D1600" s="20" t="s">
        <v>791</v>
      </c>
      <c r="E1600" s="20" t="s">
        <v>781</v>
      </c>
      <c r="F1600" s="20" t="s">
        <v>781</v>
      </c>
      <c r="G1600" s="20" t="s">
        <v>807</v>
      </c>
      <c r="H1600" s="20" t="s">
        <v>790</v>
      </c>
      <c r="I1600" s="20" t="s">
        <v>781</v>
      </c>
      <c r="J1600" s="20" t="s">
        <v>787</v>
      </c>
      <c r="K1600" s="16" t="str">
        <f>IF(Tabela813[[#This Row],[C]]&lt;&gt;"",IF(Tabela813[[#This Row],[RED]]&lt;&gt;"",(Tabela813[[#This Row],[RED]] &amp; "."),"") &amp; CONCATENATE(Tabela813[[#This Row],[C]],".",Tabela813[[#This Row],[O]],".",Tabela813[[#This Row],[E]],".",Tabela813[[#This Row],[D1]],".",Tabela813[[#This Row],[D2]],".",Tabela813[[#This Row],[D3]],".",Tabela813[[#This Row],[T]],".",Tabela813[[#This Row],[D4]]),"")</f>
        <v>2.4.1.1.50.2.1.00</v>
      </c>
      <c r="L1600" s="21" t="s">
        <v>2503</v>
      </c>
      <c r="M1600" s="16" t="str">
        <f t="shared" si="24"/>
        <v>S</v>
      </c>
      <c r="N1600" s="16">
        <f>IF(VALUE(Tabela813[[#This Row],[RED]]) &gt; 0,1,0) + IF(VALUE(J1600)&gt;0,8,IF(VALUE(I1600)&gt;0,7,IF(VALUE(H1600)&gt;0,6,IF(VALUE(G1600)&gt;0,5,IF(VALUE(F1600)&gt;0,4,IF(VALUE(E1600)&gt;0,3,IF(VALUE(D1600)&gt;0,2,1)))))))</f>
        <v>7</v>
      </c>
      <c r="O1600" s="20" t="s">
        <v>54</v>
      </c>
      <c r="P1600" s="1" t="s">
        <v>683</v>
      </c>
      <c r="Q1600" s="1"/>
      <c r="R1600" s="16"/>
      <c r="T1600" s="7" t="str">
        <f>Tabela813[[#This Row],[NR]]&amp;" - "&amp;Tabela813[[#This Row],[Especificação]]</f>
        <v>2.4.1.1.50.2.1.00 - Transferências de Recursos do Bloco de Manutenção das Ações e Serviços Públicos de Saúde - Atenção Especializada - Principal</v>
      </c>
      <c r="U1600" s="7" t="str">
        <f>Tabela813[[#This Row],[NR]]&amp; " - "&amp;Tabela813[[#This Row],[Especificação]]</f>
        <v>2.4.1.1.50.2.1.00 - Transferências de Recursos do Bloco de Manutenção das Ações e Serviços Públicos de Saúde - Atenção Especializada - Principal</v>
      </c>
    </row>
    <row r="1601" spans="1:21" ht="45">
      <c r="A1601" s="23"/>
      <c r="B1601" s="29"/>
      <c r="C1601" s="20" t="s">
        <v>790</v>
      </c>
      <c r="D1601" s="20" t="s">
        <v>791</v>
      </c>
      <c r="E1601" s="20" t="s">
        <v>781</v>
      </c>
      <c r="F1601" s="20" t="s">
        <v>781</v>
      </c>
      <c r="G1601" s="20" t="s">
        <v>807</v>
      </c>
      <c r="H1601" s="20" t="s">
        <v>790</v>
      </c>
      <c r="I1601" s="20" t="s">
        <v>781</v>
      </c>
      <c r="J1601" s="20" t="s">
        <v>783</v>
      </c>
      <c r="K1601" s="16" t="str">
        <f>IF(Tabela813[[#This Row],[C]]&lt;&gt;"",IF(Tabela813[[#This Row],[RED]]&lt;&gt;"",(Tabela813[[#This Row],[RED]] &amp; "."),"") &amp; CONCATENATE(Tabela813[[#This Row],[C]],".",Tabela813[[#This Row],[O]],".",Tabela813[[#This Row],[E]],".",Tabela813[[#This Row],[D1]],".",Tabela813[[#This Row],[D2]],".",Tabela813[[#This Row],[D3]],".",Tabela813[[#This Row],[T]],".",Tabela813[[#This Row],[D4]]),"")</f>
        <v>2.4.1.1.50.2.1.01</v>
      </c>
      <c r="L1601" s="21" t="s">
        <v>2503</v>
      </c>
      <c r="M1601" s="16" t="str">
        <f t="shared" si="24"/>
        <v>A</v>
      </c>
      <c r="N1601" s="16">
        <f>IF(VALUE(Tabela813[[#This Row],[RED]]) &gt; 0,1,0) + IF(VALUE(J1601)&gt;0,8,IF(VALUE(I1601)&gt;0,7,IF(VALUE(H1601)&gt;0,6,IF(VALUE(G1601)&gt;0,5,IF(VALUE(F1601)&gt;0,4,IF(VALUE(E1601)&gt;0,3,IF(VALUE(D1601)&gt;0,2,1)))))))</f>
        <v>8</v>
      </c>
      <c r="O1601" s="20" t="s">
        <v>1425</v>
      </c>
      <c r="P1601" s="1" t="s">
        <v>683</v>
      </c>
      <c r="Q1601" s="1"/>
      <c r="R1601" s="16"/>
      <c r="T1601" s="7" t="str">
        <f>Tabela813[[#This Row],[NR]]&amp;" - "&amp;Tabela813[[#This Row],[Especificação]]</f>
        <v>2.4.1.1.50.2.1.01 - Transferências de Recursos do Bloco de Manutenção das Ações e Serviços Públicos de Saúde - Atenção Especializada - Principal</v>
      </c>
      <c r="U1601" s="7" t="str">
        <f>Tabela813[[#This Row],[NR]]&amp; " - "&amp;Tabela813[[#This Row],[Especificação]]</f>
        <v>2.4.1.1.50.2.1.01 - Transferências de Recursos do Bloco de Manutenção das Ações e Serviços Públicos de Saúde - Atenção Especializada - Principal</v>
      </c>
    </row>
    <row r="1602" spans="1:21" ht="45">
      <c r="A1602" s="23"/>
      <c r="B1602" s="29"/>
      <c r="C1602" s="20" t="s">
        <v>790</v>
      </c>
      <c r="D1602" s="20" t="s">
        <v>791</v>
      </c>
      <c r="E1602" s="20" t="s">
        <v>781</v>
      </c>
      <c r="F1602" s="20" t="s">
        <v>781</v>
      </c>
      <c r="G1602" s="20" t="s">
        <v>807</v>
      </c>
      <c r="H1602" s="20" t="s">
        <v>790</v>
      </c>
      <c r="I1602" s="20" t="s">
        <v>781</v>
      </c>
      <c r="J1602" s="20" t="s">
        <v>785</v>
      </c>
      <c r="K1602" s="16" t="str">
        <f>IF(Tabela813[[#This Row],[C]]&lt;&gt;"",IF(Tabela813[[#This Row],[RED]]&lt;&gt;"",(Tabela813[[#This Row],[RED]] &amp; "."),"") &amp; CONCATENATE(Tabela813[[#This Row],[C]],".",Tabela813[[#This Row],[O]],".",Tabela813[[#This Row],[E]],".",Tabela813[[#This Row],[D1]],".",Tabela813[[#This Row],[D2]],".",Tabela813[[#This Row],[D3]],".",Tabela813[[#This Row],[T]],".",Tabela813[[#This Row],[D4]]),"")</f>
        <v>2.4.1.1.50.2.1.02</v>
      </c>
      <c r="L1602" s="21" t="s">
        <v>2597</v>
      </c>
      <c r="M1602" s="16" t="str">
        <f t="shared" si="24"/>
        <v>A</v>
      </c>
      <c r="N1602" s="16">
        <f>IF(VALUE(Tabela813[[#This Row],[RED]]) &gt; 0,1,0) + IF(VALUE(J1602)&gt;0,8,IF(VALUE(I1602)&gt;0,7,IF(VALUE(H1602)&gt;0,6,IF(VALUE(G1602)&gt;0,5,IF(VALUE(F1602)&gt;0,4,IF(VALUE(E1602)&gt;0,3,IF(VALUE(D1602)&gt;0,2,1)))))))</f>
        <v>8</v>
      </c>
      <c r="O1602" s="20" t="s">
        <v>1425</v>
      </c>
      <c r="P1602" s="1" t="s">
        <v>2799</v>
      </c>
      <c r="Q1602" s="1"/>
      <c r="R1602" s="16"/>
      <c r="T1602" s="7" t="str">
        <f>Tabela813[[#This Row],[NR]]&amp;" - "&amp;Tabela813[[#This Row],[Especificação]]</f>
        <v>2.4.1.1.50.2.1.02 - Transferências de Recursos do Bloco de Manutenção das Ações e Serviços Públicos de Saúde - Atenção Especializada - Transferências da União Decorrentes de Emendas Parlamentares Individuais - Finalidade Definida</v>
      </c>
      <c r="U1602" s="7" t="str">
        <f>Tabela813[[#This Row],[NR]]&amp; " - "&amp;Tabela813[[#This Row],[Especificação]]</f>
        <v>2.4.1.1.50.2.1.02 - Transferências de Recursos do Bloco de Manutenção das Ações e Serviços Públicos de Saúde - Atenção Especializada - Transferências da União Decorrentes de Emendas Parlamentares Individuais - Finalidade Definida</v>
      </c>
    </row>
    <row r="1603" spans="1:21" ht="45">
      <c r="A1603" s="23"/>
      <c r="B1603" s="29"/>
      <c r="C1603" s="20" t="s">
        <v>790</v>
      </c>
      <c r="D1603" s="20" t="s">
        <v>791</v>
      </c>
      <c r="E1603" s="20" t="s">
        <v>781</v>
      </c>
      <c r="F1603" s="20" t="s">
        <v>781</v>
      </c>
      <c r="G1603" s="20" t="s">
        <v>807</v>
      </c>
      <c r="H1603" s="20" t="s">
        <v>790</v>
      </c>
      <c r="I1603" s="20" t="s">
        <v>781</v>
      </c>
      <c r="J1603" s="20" t="s">
        <v>794</v>
      </c>
      <c r="K1603" s="16" t="str">
        <f>IF(Tabela813[[#This Row],[C]]&lt;&gt;"",IF(Tabela813[[#This Row],[RED]]&lt;&gt;"",(Tabela813[[#This Row],[RED]] &amp; "."),"") &amp; CONCATENATE(Tabela813[[#This Row],[C]],".",Tabela813[[#This Row],[O]],".",Tabela813[[#This Row],[E]],".",Tabela813[[#This Row],[D1]],".",Tabela813[[#This Row],[D2]],".",Tabela813[[#This Row],[D3]],".",Tabela813[[#This Row],[T]],".",Tabela813[[#This Row],[D4]]),"")</f>
        <v>2.4.1.1.50.2.1.03</v>
      </c>
      <c r="L1603" s="21" t="s">
        <v>2598</v>
      </c>
      <c r="M1603" s="16" t="str">
        <f t="shared" si="24"/>
        <v>A</v>
      </c>
      <c r="N1603" s="16">
        <f>IF(VALUE(Tabela813[[#This Row],[RED]]) &gt; 0,1,0) + IF(VALUE(J1603)&gt;0,8,IF(VALUE(I1603)&gt;0,7,IF(VALUE(H1603)&gt;0,6,IF(VALUE(G1603)&gt;0,5,IF(VALUE(F1603)&gt;0,4,IF(VALUE(E1603)&gt;0,3,IF(VALUE(D1603)&gt;0,2,1)))))))</f>
        <v>8</v>
      </c>
      <c r="O1603" s="20" t="s">
        <v>1425</v>
      </c>
      <c r="P1603" s="1" t="s">
        <v>4178</v>
      </c>
      <c r="Q1603" s="1"/>
      <c r="R1603" s="16"/>
      <c r="T1603" s="7" t="str">
        <f>Tabela813[[#This Row],[NR]]&amp;" - "&amp;Tabela813[[#This Row],[Especificação]]</f>
        <v>2.4.1.1.50.2.1.03 - Transferências de Recursos do Bloco de Manutenção das Ações e Serviços Públicos de Saúde - Atenção Especializada - Transferências da União Decorrentes de Emendas Parlamentares de Bancada</v>
      </c>
      <c r="U1603" s="7" t="str">
        <f>Tabela813[[#This Row],[NR]]&amp; " - "&amp;Tabela813[[#This Row],[Especificação]]</f>
        <v>2.4.1.1.50.2.1.03 - Transferências de Recursos do Bloco de Manutenção das Ações e Serviços Públicos de Saúde - Atenção Especializada - Transferências da União Decorrentes de Emendas Parlamentares de Bancada</v>
      </c>
    </row>
    <row r="1604" spans="1:21" ht="45">
      <c r="A1604" s="23"/>
      <c r="B1604" s="29"/>
      <c r="C1604" s="20" t="s">
        <v>790</v>
      </c>
      <c r="D1604" s="20" t="s">
        <v>791</v>
      </c>
      <c r="E1604" s="20" t="s">
        <v>781</v>
      </c>
      <c r="F1604" s="20" t="s">
        <v>781</v>
      </c>
      <c r="G1604" s="20" t="s">
        <v>807</v>
      </c>
      <c r="H1604" s="20" t="s">
        <v>782</v>
      </c>
      <c r="I1604" s="20" t="s">
        <v>784</v>
      </c>
      <c r="J1604" s="20" t="s">
        <v>787</v>
      </c>
      <c r="K1604" s="16" t="str">
        <f>IF(Tabela813[[#This Row],[C]]&lt;&gt;"",IF(Tabela813[[#This Row],[RED]]&lt;&gt;"",(Tabela813[[#This Row],[RED]] &amp; "."),"") &amp; CONCATENATE(Tabela813[[#This Row],[C]],".",Tabela813[[#This Row],[O]],".",Tabela813[[#This Row],[E]],".",Tabela813[[#This Row],[D1]],".",Tabela813[[#This Row],[D2]],".",Tabela813[[#This Row],[D3]],".",Tabela813[[#This Row],[T]],".",Tabela813[[#This Row],[D4]]),"")</f>
        <v>2.4.1.1.50.3.0.00</v>
      </c>
      <c r="L1604" s="21" t="s">
        <v>4180</v>
      </c>
      <c r="M1604" s="16" t="str">
        <f t="shared" si="24"/>
        <v>S</v>
      </c>
      <c r="N1604" s="16">
        <f>IF(VALUE(Tabela813[[#This Row],[RED]]) &gt; 0,1,0) + IF(VALUE(J1604)&gt;0,8,IF(VALUE(I1604)&gt;0,7,IF(VALUE(H1604)&gt;0,6,IF(VALUE(G1604)&gt;0,5,IF(VALUE(F1604)&gt;0,4,IF(VALUE(E1604)&gt;0,3,IF(VALUE(D1604)&gt;0,2,1)))))))</f>
        <v>6</v>
      </c>
      <c r="O1604" s="20" t="s">
        <v>54</v>
      </c>
      <c r="P1604" s="1" t="s">
        <v>684</v>
      </c>
      <c r="Q1604" s="1"/>
      <c r="R1604" s="16"/>
      <c r="T1604" s="7" t="str">
        <f>Tabela813[[#This Row],[NR]]&amp;" - "&amp;Tabela813[[#This Row],[Especificação]]</f>
        <v>2.4.1.1.50.3.0.00 - Transferências de Recursos do Bloco de Manutenção das Ações e Serviços Públicos de Saúde - Vigilância em Saúde</v>
      </c>
      <c r="U1604" s="7" t="str">
        <f>Tabela813[[#This Row],[NR]]&amp; " - "&amp;Tabela813[[#This Row],[Especificação]]</f>
        <v>2.4.1.1.50.3.0.00 - Transferências de Recursos do Bloco de Manutenção das Ações e Serviços Públicos de Saúde - Vigilância em Saúde</v>
      </c>
    </row>
    <row r="1605" spans="1:21" ht="45">
      <c r="A1605" s="23"/>
      <c r="B1605" s="29"/>
      <c r="C1605" s="20" t="s">
        <v>790</v>
      </c>
      <c r="D1605" s="20" t="s">
        <v>791</v>
      </c>
      <c r="E1605" s="20" t="s">
        <v>781</v>
      </c>
      <c r="F1605" s="20" t="s">
        <v>781</v>
      </c>
      <c r="G1605" s="20" t="s">
        <v>807</v>
      </c>
      <c r="H1605" s="20" t="s">
        <v>782</v>
      </c>
      <c r="I1605" s="20" t="s">
        <v>781</v>
      </c>
      <c r="J1605" s="20" t="s">
        <v>787</v>
      </c>
      <c r="K1605" s="16" t="str">
        <f>IF(Tabela813[[#This Row],[C]]&lt;&gt;"",IF(Tabela813[[#This Row],[RED]]&lt;&gt;"",(Tabela813[[#This Row],[RED]] &amp; "."),"") &amp; CONCATENATE(Tabela813[[#This Row],[C]],".",Tabela813[[#This Row],[O]],".",Tabela813[[#This Row],[E]],".",Tabela813[[#This Row],[D1]],".",Tabela813[[#This Row],[D2]],".",Tabela813[[#This Row],[D3]],".",Tabela813[[#This Row],[T]],".",Tabela813[[#This Row],[D4]]),"")</f>
        <v>2.4.1.1.50.3.1.00</v>
      </c>
      <c r="L1605" s="21" t="s">
        <v>2506</v>
      </c>
      <c r="M1605" s="16" t="str">
        <f t="shared" si="24"/>
        <v>S</v>
      </c>
      <c r="N1605" s="16">
        <f>IF(VALUE(Tabela813[[#This Row],[RED]]) &gt; 0,1,0) + IF(VALUE(J1605)&gt;0,8,IF(VALUE(I1605)&gt;0,7,IF(VALUE(H1605)&gt;0,6,IF(VALUE(G1605)&gt;0,5,IF(VALUE(F1605)&gt;0,4,IF(VALUE(E1605)&gt;0,3,IF(VALUE(D1605)&gt;0,2,1)))))))</f>
        <v>7</v>
      </c>
      <c r="O1605" s="20" t="s">
        <v>54</v>
      </c>
      <c r="P1605" s="1" t="s">
        <v>684</v>
      </c>
      <c r="Q1605" s="1"/>
      <c r="R1605" s="16"/>
      <c r="T1605" s="7" t="str">
        <f>Tabela813[[#This Row],[NR]]&amp;" - "&amp;Tabela813[[#This Row],[Especificação]]</f>
        <v>2.4.1.1.50.3.1.00 - Transferências de Recursos do Bloco de Manutenção das Ações e Serviços Públicos de Saúde - Vigilância em Saúde - Principal</v>
      </c>
      <c r="U1605" s="7" t="str">
        <f>Tabela813[[#This Row],[NR]]&amp; " - "&amp;Tabela813[[#This Row],[Especificação]]</f>
        <v>2.4.1.1.50.3.1.00 - Transferências de Recursos do Bloco de Manutenção das Ações e Serviços Públicos de Saúde - Vigilância em Saúde - Principal</v>
      </c>
    </row>
    <row r="1606" spans="1:21" ht="45">
      <c r="A1606" s="23"/>
      <c r="B1606" s="29"/>
      <c r="C1606" s="20" t="s">
        <v>790</v>
      </c>
      <c r="D1606" s="20" t="s">
        <v>791</v>
      </c>
      <c r="E1606" s="20" t="s">
        <v>781</v>
      </c>
      <c r="F1606" s="20" t="s">
        <v>781</v>
      </c>
      <c r="G1606" s="20" t="s">
        <v>807</v>
      </c>
      <c r="H1606" s="20" t="s">
        <v>782</v>
      </c>
      <c r="I1606" s="20" t="s">
        <v>781</v>
      </c>
      <c r="J1606" s="20" t="s">
        <v>783</v>
      </c>
      <c r="K1606" s="16" t="str">
        <f>IF(Tabela813[[#This Row],[C]]&lt;&gt;"",IF(Tabela813[[#This Row],[RED]]&lt;&gt;"",(Tabela813[[#This Row],[RED]] &amp; "."),"") &amp; CONCATENATE(Tabela813[[#This Row],[C]],".",Tabela813[[#This Row],[O]],".",Tabela813[[#This Row],[E]],".",Tabela813[[#This Row],[D1]],".",Tabela813[[#This Row],[D2]],".",Tabela813[[#This Row],[D3]],".",Tabela813[[#This Row],[T]],".",Tabela813[[#This Row],[D4]]),"")</f>
        <v>2.4.1.1.50.3.1.01</v>
      </c>
      <c r="L1606" s="21" t="s">
        <v>2506</v>
      </c>
      <c r="M1606" s="16" t="str">
        <f t="shared" si="24"/>
        <v>A</v>
      </c>
      <c r="N1606" s="16">
        <f>IF(VALUE(Tabela813[[#This Row],[RED]]) &gt; 0,1,0) + IF(VALUE(J1606)&gt;0,8,IF(VALUE(I1606)&gt;0,7,IF(VALUE(H1606)&gt;0,6,IF(VALUE(G1606)&gt;0,5,IF(VALUE(F1606)&gt;0,4,IF(VALUE(E1606)&gt;0,3,IF(VALUE(D1606)&gt;0,2,1)))))))</f>
        <v>8</v>
      </c>
      <c r="O1606" s="20" t="s">
        <v>1425</v>
      </c>
      <c r="P1606" s="1" t="s">
        <v>684</v>
      </c>
      <c r="Q1606" s="1"/>
      <c r="R1606" s="16"/>
      <c r="T1606" s="7" t="str">
        <f>Tabela813[[#This Row],[NR]]&amp;" - "&amp;Tabela813[[#This Row],[Especificação]]</f>
        <v>2.4.1.1.50.3.1.01 - Transferências de Recursos do Bloco de Manutenção das Ações e Serviços Públicos de Saúde - Vigilância em Saúde - Principal</v>
      </c>
      <c r="U1606" s="7" t="str">
        <f>Tabela813[[#This Row],[NR]]&amp; " - "&amp;Tabela813[[#This Row],[Especificação]]</f>
        <v>2.4.1.1.50.3.1.01 - Transferências de Recursos do Bloco de Manutenção das Ações e Serviços Públicos de Saúde - Vigilância em Saúde - Principal</v>
      </c>
    </row>
    <row r="1607" spans="1:21" ht="45">
      <c r="A1607" s="23"/>
      <c r="B1607" s="29"/>
      <c r="C1607" s="20" t="s">
        <v>790</v>
      </c>
      <c r="D1607" s="20" t="s">
        <v>791</v>
      </c>
      <c r="E1607" s="20" t="s">
        <v>781</v>
      </c>
      <c r="F1607" s="20" t="s">
        <v>781</v>
      </c>
      <c r="G1607" s="20" t="s">
        <v>807</v>
      </c>
      <c r="H1607" s="20" t="s">
        <v>782</v>
      </c>
      <c r="I1607" s="20" t="s">
        <v>781</v>
      </c>
      <c r="J1607" s="20" t="s">
        <v>785</v>
      </c>
      <c r="K1607" s="16" t="str">
        <f>IF(Tabela813[[#This Row],[C]]&lt;&gt;"",IF(Tabela813[[#This Row],[RED]]&lt;&gt;"",(Tabela813[[#This Row],[RED]] &amp; "."),"") &amp; CONCATENATE(Tabela813[[#This Row],[C]],".",Tabela813[[#This Row],[O]],".",Tabela813[[#This Row],[E]],".",Tabela813[[#This Row],[D1]],".",Tabela813[[#This Row],[D2]],".",Tabela813[[#This Row],[D3]],".",Tabela813[[#This Row],[T]],".",Tabela813[[#This Row],[D4]]),"")</f>
        <v>2.4.1.1.50.3.1.02</v>
      </c>
      <c r="L1607" s="21" t="s">
        <v>2599</v>
      </c>
      <c r="M1607" s="16" t="str">
        <f t="shared" si="24"/>
        <v>A</v>
      </c>
      <c r="N1607" s="16">
        <f>IF(VALUE(Tabela813[[#This Row],[RED]]) &gt; 0,1,0) + IF(VALUE(J1607)&gt;0,8,IF(VALUE(I1607)&gt;0,7,IF(VALUE(H1607)&gt;0,6,IF(VALUE(G1607)&gt;0,5,IF(VALUE(F1607)&gt;0,4,IF(VALUE(E1607)&gt;0,3,IF(VALUE(D1607)&gt;0,2,1)))))))</f>
        <v>8</v>
      </c>
      <c r="O1607" s="20" t="s">
        <v>1425</v>
      </c>
      <c r="P1607" s="1" t="s">
        <v>2799</v>
      </c>
      <c r="Q1607" s="1"/>
      <c r="R1607" s="16"/>
      <c r="T1607" s="7" t="str">
        <f>Tabela813[[#This Row],[NR]]&amp;" - "&amp;Tabela813[[#This Row],[Especificação]]</f>
        <v>2.4.1.1.50.3.1.02 - Transferências de Recursos do Bloco de Manutenção das Ações e Serviços Públicos de Saúde - Vigilância em Saúde - Transferências da União Decorrentes de Emendas Parlamentares Individuais - Finalidade Definida</v>
      </c>
      <c r="U1607" s="7" t="str">
        <f>Tabela813[[#This Row],[NR]]&amp; " - "&amp;Tabela813[[#This Row],[Especificação]]</f>
        <v>2.4.1.1.50.3.1.02 - Transferências de Recursos do Bloco de Manutenção das Ações e Serviços Públicos de Saúde - Vigilância em Saúde - Transferências da União Decorrentes de Emendas Parlamentares Individuais - Finalidade Definida</v>
      </c>
    </row>
    <row r="1608" spans="1:21" ht="45">
      <c r="A1608" s="23"/>
      <c r="B1608" s="29"/>
      <c r="C1608" s="20" t="s">
        <v>790</v>
      </c>
      <c r="D1608" s="20" t="s">
        <v>791</v>
      </c>
      <c r="E1608" s="20" t="s">
        <v>781</v>
      </c>
      <c r="F1608" s="20" t="s">
        <v>781</v>
      </c>
      <c r="G1608" s="20" t="s">
        <v>807</v>
      </c>
      <c r="H1608" s="20" t="s">
        <v>782</v>
      </c>
      <c r="I1608" s="20" t="s">
        <v>781</v>
      </c>
      <c r="J1608" s="20" t="s">
        <v>794</v>
      </c>
      <c r="K1608" s="16" t="str">
        <f>IF(Tabela813[[#This Row],[C]]&lt;&gt;"",IF(Tabela813[[#This Row],[RED]]&lt;&gt;"",(Tabela813[[#This Row],[RED]] &amp; "."),"") &amp; CONCATENATE(Tabela813[[#This Row],[C]],".",Tabela813[[#This Row],[O]],".",Tabela813[[#This Row],[E]],".",Tabela813[[#This Row],[D1]],".",Tabela813[[#This Row],[D2]],".",Tabela813[[#This Row],[D3]],".",Tabela813[[#This Row],[T]],".",Tabela813[[#This Row],[D4]]),"")</f>
        <v>2.4.1.1.50.3.1.03</v>
      </c>
      <c r="L1608" s="21" t="s">
        <v>2600</v>
      </c>
      <c r="M1608" s="16" t="str">
        <f t="shared" si="24"/>
        <v>A</v>
      </c>
      <c r="N1608" s="16">
        <f>IF(VALUE(Tabela813[[#This Row],[RED]]) &gt; 0,1,0) + IF(VALUE(J1608)&gt;0,8,IF(VALUE(I1608)&gt;0,7,IF(VALUE(H1608)&gt;0,6,IF(VALUE(G1608)&gt;0,5,IF(VALUE(F1608)&gt;0,4,IF(VALUE(E1608)&gt;0,3,IF(VALUE(D1608)&gt;0,2,1)))))))</f>
        <v>8</v>
      </c>
      <c r="O1608" s="20" t="s">
        <v>1425</v>
      </c>
      <c r="P1608" s="1" t="s">
        <v>4178</v>
      </c>
      <c r="Q1608" s="1"/>
      <c r="R1608" s="16"/>
      <c r="T1608" s="7" t="str">
        <f>Tabela813[[#This Row],[NR]]&amp;" - "&amp;Tabela813[[#This Row],[Especificação]]</f>
        <v>2.4.1.1.50.3.1.03 - Transferências de Recursos do Bloco de Manutenção das Ações e Serviços Públicos de Saúde - Vigilância em Saúde - Transferências da União Decorrentes de Emendas Parlamentares de Bancada</v>
      </c>
      <c r="U1608" s="7" t="str">
        <f>Tabela813[[#This Row],[NR]]&amp; " - "&amp;Tabela813[[#This Row],[Especificação]]</f>
        <v>2.4.1.1.50.3.1.03 - Transferências de Recursos do Bloco de Manutenção das Ações e Serviços Públicos de Saúde - Vigilância em Saúde - Transferências da União Decorrentes de Emendas Parlamentares de Bancada</v>
      </c>
    </row>
    <row r="1609" spans="1:21" ht="45">
      <c r="A1609" s="23"/>
      <c r="B1609" s="29"/>
      <c r="C1609" s="20" t="s">
        <v>790</v>
      </c>
      <c r="D1609" s="20" t="s">
        <v>791</v>
      </c>
      <c r="E1609" s="20" t="s">
        <v>781</v>
      </c>
      <c r="F1609" s="20" t="s">
        <v>781</v>
      </c>
      <c r="G1609" s="20" t="s">
        <v>807</v>
      </c>
      <c r="H1609" s="20" t="s">
        <v>791</v>
      </c>
      <c r="I1609" s="20" t="s">
        <v>784</v>
      </c>
      <c r="J1609" s="20" t="s">
        <v>787</v>
      </c>
      <c r="K1609" s="16" t="str">
        <f>IF(Tabela813[[#This Row],[C]]&lt;&gt;"",IF(Tabela813[[#This Row],[RED]]&lt;&gt;"",(Tabela813[[#This Row],[RED]] &amp; "."),"") &amp; CONCATENATE(Tabela813[[#This Row],[C]],".",Tabela813[[#This Row],[O]],".",Tabela813[[#This Row],[E]],".",Tabela813[[#This Row],[D1]],".",Tabela813[[#This Row],[D2]],".",Tabela813[[#This Row],[D3]],".",Tabela813[[#This Row],[T]],".",Tabela813[[#This Row],[D4]]),"")</f>
        <v>2.4.1.1.50.4.0.00</v>
      </c>
      <c r="L1609" s="21" t="s">
        <v>4181</v>
      </c>
      <c r="M1609" s="16" t="str">
        <f t="shared" si="24"/>
        <v>S</v>
      </c>
      <c r="N1609" s="16">
        <f>IF(VALUE(Tabela813[[#This Row],[RED]]) &gt; 0,1,0) + IF(VALUE(J1609)&gt;0,8,IF(VALUE(I1609)&gt;0,7,IF(VALUE(H1609)&gt;0,6,IF(VALUE(G1609)&gt;0,5,IF(VALUE(F1609)&gt;0,4,IF(VALUE(E1609)&gt;0,3,IF(VALUE(D1609)&gt;0,2,1)))))))</f>
        <v>6</v>
      </c>
      <c r="O1609" s="20" t="s">
        <v>54</v>
      </c>
      <c r="P1609" s="1" t="s">
        <v>685</v>
      </c>
      <c r="Q1609" s="1"/>
      <c r="R1609" s="16"/>
      <c r="T1609" s="7" t="str">
        <f>Tabela813[[#This Row],[NR]]&amp;" - "&amp;Tabela813[[#This Row],[Especificação]]</f>
        <v>2.4.1.1.50.4.0.00 - Transferências de Recursos do Bloco de Manutenção das Ações e Serviços Públicos de Saúde - Assistência Farmacêutica</v>
      </c>
      <c r="U1609" s="7" t="str">
        <f>Tabela813[[#This Row],[NR]]&amp; " - "&amp;Tabela813[[#This Row],[Especificação]]</f>
        <v>2.4.1.1.50.4.0.00 - Transferências de Recursos do Bloco de Manutenção das Ações e Serviços Públicos de Saúde - Assistência Farmacêutica</v>
      </c>
    </row>
    <row r="1610" spans="1:21" ht="45">
      <c r="A1610" s="23"/>
      <c r="B1610" s="29"/>
      <c r="C1610" s="20" t="s">
        <v>790</v>
      </c>
      <c r="D1610" s="20" t="s">
        <v>791</v>
      </c>
      <c r="E1610" s="20" t="s">
        <v>781</v>
      </c>
      <c r="F1610" s="20" t="s">
        <v>781</v>
      </c>
      <c r="G1610" s="20" t="s">
        <v>807</v>
      </c>
      <c r="H1610" s="20" t="s">
        <v>791</v>
      </c>
      <c r="I1610" s="20" t="s">
        <v>781</v>
      </c>
      <c r="J1610" s="20" t="s">
        <v>787</v>
      </c>
      <c r="K1610" s="16" t="str">
        <f>IF(Tabela813[[#This Row],[C]]&lt;&gt;"",IF(Tabela813[[#This Row],[RED]]&lt;&gt;"",(Tabela813[[#This Row],[RED]] &amp; "."),"") &amp; CONCATENATE(Tabela813[[#This Row],[C]],".",Tabela813[[#This Row],[O]],".",Tabela813[[#This Row],[E]],".",Tabela813[[#This Row],[D1]],".",Tabela813[[#This Row],[D2]],".",Tabela813[[#This Row],[D3]],".",Tabela813[[#This Row],[T]],".",Tabela813[[#This Row],[D4]]),"")</f>
        <v>2.4.1.1.50.4.1.00</v>
      </c>
      <c r="L1610" s="21" t="s">
        <v>2509</v>
      </c>
      <c r="M1610" s="16" t="str">
        <f t="shared" si="24"/>
        <v>S</v>
      </c>
      <c r="N1610" s="16">
        <f>IF(VALUE(Tabela813[[#This Row],[RED]]) &gt; 0,1,0) + IF(VALUE(J1610)&gt;0,8,IF(VALUE(I1610)&gt;0,7,IF(VALUE(H1610)&gt;0,6,IF(VALUE(G1610)&gt;0,5,IF(VALUE(F1610)&gt;0,4,IF(VALUE(E1610)&gt;0,3,IF(VALUE(D1610)&gt;0,2,1)))))))</f>
        <v>7</v>
      </c>
      <c r="O1610" s="20" t="s">
        <v>54</v>
      </c>
      <c r="P1610" s="1" t="s">
        <v>685</v>
      </c>
      <c r="Q1610" s="1"/>
      <c r="R1610" s="16"/>
      <c r="T1610" s="7" t="str">
        <f>Tabela813[[#This Row],[NR]]&amp;" - "&amp;Tabela813[[#This Row],[Especificação]]</f>
        <v>2.4.1.1.50.4.1.00 - Transferências de Recursos do Bloco de Manutenção das Ações e Serviços Públicos de Saúde - Assistência Farmacêutica - Principal</v>
      </c>
      <c r="U1610" s="7" t="str">
        <f>Tabela813[[#This Row],[NR]]&amp; " - "&amp;Tabela813[[#This Row],[Especificação]]</f>
        <v>2.4.1.1.50.4.1.00 - Transferências de Recursos do Bloco de Manutenção das Ações e Serviços Públicos de Saúde - Assistência Farmacêutica - Principal</v>
      </c>
    </row>
    <row r="1611" spans="1:21" ht="45">
      <c r="A1611" s="23"/>
      <c r="B1611" s="29"/>
      <c r="C1611" s="20" t="s">
        <v>790</v>
      </c>
      <c r="D1611" s="20" t="s">
        <v>791</v>
      </c>
      <c r="E1611" s="20" t="s">
        <v>781</v>
      </c>
      <c r="F1611" s="20" t="s">
        <v>781</v>
      </c>
      <c r="G1611" s="20" t="s">
        <v>807</v>
      </c>
      <c r="H1611" s="20" t="s">
        <v>791</v>
      </c>
      <c r="I1611" s="20" t="s">
        <v>781</v>
      </c>
      <c r="J1611" s="20" t="s">
        <v>783</v>
      </c>
      <c r="K1611" s="16" t="str">
        <f>IF(Tabela813[[#This Row],[C]]&lt;&gt;"",IF(Tabela813[[#This Row],[RED]]&lt;&gt;"",(Tabela813[[#This Row],[RED]] &amp; "."),"") &amp; CONCATENATE(Tabela813[[#This Row],[C]],".",Tabela813[[#This Row],[O]],".",Tabela813[[#This Row],[E]],".",Tabela813[[#This Row],[D1]],".",Tabela813[[#This Row],[D2]],".",Tabela813[[#This Row],[D3]],".",Tabela813[[#This Row],[T]],".",Tabela813[[#This Row],[D4]]),"")</f>
        <v>2.4.1.1.50.4.1.01</v>
      </c>
      <c r="L1611" s="21" t="s">
        <v>2509</v>
      </c>
      <c r="M1611" s="16" t="str">
        <f t="shared" si="24"/>
        <v>A</v>
      </c>
      <c r="N1611" s="16">
        <f>IF(VALUE(Tabela813[[#This Row],[RED]]) &gt; 0,1,0) + IF(VALUE(J1611)&gt;0,8,IF(VALUE(I1611)&gt;0,7,IF(VALUE(H1611)&gt;0,6,IF(VALUE(G1611)&gt;0,5,IF(VALUE(F1611)&gt;0,4,IF(VALUE(E1611)&gt;0,3,IF(VALUE(D1611)&gt;0,2,1)))))))</f>
        <v>8</v>
      </c>
      <c r="O1611" s="20" t="s">
        <v>1425</v>
      </c>
      <c r="P1611" s="1" t="s">
        <v>685</v>
      </c>
      <c r="Q1611" s="1"/>
      <c r="R1611" s="16"/>
      <c r="T1611" s="7" t="str">
        <f>Tabela813[[#This Row],[NR]]&amp;" - "&amp;Tabela813[[#This Row],[Especificação]]</f>
        <v>2.4.1.1.50.4.1.01 - Transferências de Recursos do Bloco de Manutenção das Ações e Serviços Públicos de Saúde - Assistência Farmacêutica - Principal</v>
      </c>
      <c r="U1611" s="7" t="str">
        <f>Tabela813[[#This Row],[NR]]&amp; " - "&amp;Tabela813[[#This Row],[Especificação]]</f>
        <v>2.4.1.1.50.4.1.01 - Transferências de Recursos do Bloco de Manutenção das Ações e Serviços Públicos de Saúde - Assistência Farmacêutica - Principal</v>
      </c>
    </row>
    <row r="1612" spans="1:21" ht="45">
      <c r="A1612" s="23"/>
      <c r="B1612" s="29"/>
      <c r="C1612" s="20" t="s">
        <v>790</v>
      </c>
      <c r="D1612" s="20" t="s">
        <v>791</v>
      </c>
      <c r="E1612" s="20" t="s">
        <v>781</v>
      </c>
      <c r="F1612" s="20" t="s">
        <v>781</v>
      </c>
      <c r="G1612" s="20" t="s">
        <v>807</v>
      </c>
      <c r="H1612" s="20" t="s">
        <v>791</v>
      </c>
      <c r="I1612" s="20" t="s">
        <v>781</v>
      </c>
      <c r="J1612" s="20" t="s">
        <v>785</v>
      </c>
      <c r="K1612" s="16" t="str">
        <f>IF(Tabela813[[#This Row],[C]]&lt;&gt;"",IF(Tabela813[[#This Row],[RED]]&lt;&gt;"",(Tabela813[[#This Row],[RED]] &amp; "."),"") &amp; CONCATENATE(Tabela813[[#This Row],[C]],".",Tabela813[[#This Row],[O]],".",Tabela813[[#This Row],[E]],".",Tabela813[[#This Row],[D1]],".",Tabela813[[#This Row],[D2]],".",Tabela813[[#This Row],[D3]],".",Tabela813[[#This Row],[T]],".",Tabela813[[#This Row],[D4]]),"")</f>
        <v>2.4.1.1.50.4.1.02</v>
      </c>
      <c r="L1612" s="21" t="s">
        <v>2601</v>
      </c>
      <c r="M1612" s="16" t="str">
        <f t="shared" si="24"/>
        <v>A</v>
      </c>
      <c r="N1612" s="16">
        <f>IF(VALUE(Tabela813[[#This Row],[RED]]) &gt; 0,1,0) + IF(VALUE(J1612)&gt;0,8,IF(VALUE(I1612)&gt;0,7,IF(VALUE(H1612)&gt;0,6,IF(VALUE(G1612)&gt;0,5,IF(VALUE(F1612)&gt;0,4,IF(VALUE(E1612)&gt;0,3,IF(VALUE(D1612)&gt;0,2,1)))))))</f>
        <v>8</v>
      </c>
      <c r="O1612" s="20" t="s">
        <v>1425</v>
      </c>
      <c r="P1612" s="1" t="s">
        <v>2799</v>
      </c>
      <c r="Q1612" s="1"/>
      <c r="R1612" s="16"/>
      <c r="T1612" s="7" t="str">
        <f>Tabela813[[#This Row],[NR]]&amp;" - "&amp;Tabela813[[#This Row],[Especificação]]</f>
        <v>2.4.1.1.50.4.1.02 - Transferências de Recursos do Bloco de Manutenção das Ações e Serviços Públicos de Saúde - Assistência Farmacêutica - Transferências da União Decorrentes de Emendas Parlamentares Individuais - Finalidade Definida</v>
      </c>
      <c r="U1612" s="7" t="str">
        <f>Tabela813[[#This Row],[NR]]&amp; " - "&amp;Tabela813[[#This Row],[Especificação]]</f>
        <v>2.4.1.1.50.4.1.02 - Transferências de Recursos do Bloco de Manutenção das Ações e Serviços Públicos de Saúde - Assistência Farmacêutica - Transferências da União Decorrentes de Emendas Parlamentares Individuais - Finalidade Definida</v>
      </c>
    </row>
    <row r="1613" spans="1:21" ht="45">
      <c r="A1613" s="23"/>
      <c r="B1613" s="29"/>
      <c r="C1613" s="20" t="s">
        <v>790</v>
      </c>
      <c r="D1613" s="20" t="s">
        <v>791</v>
      </c>
      <c r="E1613" s="20" t="s">
        <v>781</v>
      </c>
      <c r="F1613" s="20" t="s">
        <v>781</v>
      </c>
      <c r="G1613" s="20" t="s">
        <v>807</v>
      </c>
      <c r="H1613" s="20" t="s">
        <v>791</v>
      </c>
      <c r="I1613" s="20" t="s">
        <v>781</v>
      </c>
      <c r="J1613" s="20" t="s">
        <v>794</v>
      </c>
      <c r="K1613" s="16" t="str">
        <f>IF(Tabela813[[#This Row],[C]]&lt;&gt;"",IF(Tabela813[[#This Row],[RED]]&lt;&gt;"",(Tabela813[[#This Row],[RED]] &amp; "."),"") &amp; CONCATENATE(Tabela813[[#This Row],[C]],".",Tabela813[[#This Row],[O]],".",Tabela813[[#This Row],[E]],".",Tabela813[[#This Row],[D1]],".",Tabela813[[#This Row],[D2]],".",Tabela813[[#This Row],[D3]],".",Tabela813[[#This Row],[T]],".",Tabela813[[#This Row],[D4]]),"")</f>
        <v>2.4.1.1.50.4.1.03</v>
      </c>
      <c r="L1613" s="21" t="s">
        <v>2602</v>
      </c>
      <c r="M1613" s="16" t="str">
        <f t="shared" si="24"/>
        <v>A</v>
      </c>
      <c r="N1613" s="16">
        <f>IF(VALUE(Tabela813[[#This Row],[RED]]) &gt; 0,1,0) + IF(VALUE(J1613)&gt;0,8,IF(VALUE(I1613)&gt;0,7,IF(VALUE(H1613)&gt;0,6,IF(VALUE(G1613)&gt;0,5,IF(VALUE(F1613)&gt;0,4,IF(VALUE(E1613)&gt;0,3,IF(VALUE(D1613)&gt;0,2,1)))))))</f>
        <v>8</v>
      </c>
      <c r="O1613" s="20" t="s">
        <v>1425</v>
      </c>
      <c r="P1613" s="1" t="s">
        <v>4178</v>
      </c>
      <c r="Q1613" s="1"/>
      <c r="R1613" s="16"/>
      <c r="T1613" s="7" t="str">
        <f>Tabela813[[#This Row],[NR]]&amp;" - "&amp;Tabela813[[#This Row],[Especificação]]</f>
        <v>2.4.1.1.50.4.1.03 - Transferências de Recursos do Bloco de Manutenção das Ações e Serviços Públicos de Saúde - Assistência Farmacêutica - Transferências da União Decorrentes de Emendas Parlamentares de Bancada</v>
      </c>
      <c r="U1613" s="7" t="str">
        <f>Tabela813[[#This Row],[NR]]&amp; " - "&amp;Tabela813[[#This Row],[Especificação]]</f>
        <v>2.4.1.1.50.4.1.03 - Transferências de Recursos do Bloco de Manutenção das Ações e Serviços Públicos de Saúde - Assistência Farmacêutica - Transferências da União Decorrentes de Emendas Parlamentares de Bancada</v>
      </c>
    </row>
    <row r="1614" spans="1:21" ht="45">
      <c r="A1614" s="23"/>
      <c r="B1614" s="29"/>
      <c r="C1614" s="20" t="s">
        <v>790</v>
      </c>
      <c r="D1614" s="20" t="s">
        <v>791</v>
      </c>
      <c r="E1614" s="20" t="s">
        <v>781</v>
      </c>
      <c r="F1614" s="20" t="s">
        <v>781</v>
      </c>
      <c r="G1614" s="20" t="s">
        <v>807</v>
      </c>
      <c r="H1614" s="20" t="s">
        <v>792</v>
      </c>
      <c r="I1614" s="20" t="s">
        <v>784</v>
      </c>
      <c r="J1614" s="20" t="s">
        <v>787</v>
      </c>
      <c r="K1614" s="16" t="str">
        <f>IF(Tabela813[[#This Row],[C]]&lt;&gt;"",IF(Tabela813[[#This Row],[RED]]&lt;&gt;"",(Tabela813[[#This Row],[RED]] &amp; "."),"") &amp; CONCATENATE(Tabela813[[#This Row],[C]],".",Tabela813[[#This Row],[O]],".",Tabela813[[#This Row],[E]],".",Tabela813[[#This Row],[D1]],".",Tabela813[[#This Row],[D2]],".",Tabela813[[#This Row],[D3]],".",Tabela813[[#This Row],[T]],".",Tabela813[[#This Row],[D4]]),"")</f>
        <v>2.4.1.1.50.5.0.00</v>
      </c>
      <c r="L1614" s="21" t="s">
        <v>4182</v>
      </c>
      <c r="M1614" s="16" t="str">
        <f t="shared" si="24"/>
        <v>S</v>
      </c>
      <c r="N1614" s="16">
        <f>IF(VALUE(Tabela813[[#This Row],[RED]]) &gt; 0,1,0) + IF(VALUE(J1614)&gt;0,8,IF(VALUE(I1614)&gt;0,7,IF(VALUE(H1614)&gt;0,6,IF(VALUE(G1614)&gt;0,5,IF(VALUE(F1614)&gt;0,4,IF(VALUE(E1614)&gt;0,3,IF(VALUE(D1614)&gt;0,2,1)))))))</f>
        <v>6</v>
      </c>
      <c r="O1614" s="20" t="s">
        <v>54</v>
      </c>
      <c r="P1614" s="130" t="s">
        <v>686</v>
      </c>
      <c r="Q1614" s="1"/>
      <c r="R1614" s="16"/>
      <c r="T1614" s="7" t="str">
        <f>Tabela813[[#This Row],[NR]]&amp;" - "&amp;Tabela813[[#This Row],[Especificação]]</f>
        <v>2.4.1.1.50.5.0.00 - Transferências de Recursos do Bloco de Manutenção das Ações e Serviços Públicos de Saúde - Gestão do SUS</v>
      </c>
      <c r="U1614" s="7" t="str">
        <f>Tabela813[[#This Row],[NR]]&amp; " - "&amp;Tabela813[[#This Row],[Especificação]]</f>
        <v>2.4.1.1.50.5.0.00 - Transferências de Recursos do Bloco de Manutenção das Ações e Serviços Públicos de Saúde - Gestão do SUS</v>
      </c>
    </row>
    <row r="1615" spans="1:21" ht="45">
      <c r="A1615" s="23"/>
      <c r="B1615" s="29"/>
      <c r="C1615" s="20" t="s">
        <v>790</v>
      </c>
      <c r="D1615" s="20" t="s">
        <v>791</v>
      </c>
      <c r="E1615" s="20" t="s">
        <v>781</v>
      </c>
      <c r="F1615" s="20" t="s">
        <v>781</v>
      </c>
      <c r="G1615" s="20" t="s">
        <v>807</v>
      </c>
      <c r="H1615" s="20" t="s">
        <v>792</v>
      </c>
      <c r="I1615" s="20" t="s">
        <v>781</v>
      </c>
      <c r="J1615" s="20" t="s">
        <v>787</v>
      </c>
      <c r="K1615" s="16" t="str">
        <f>IF(Tabela813[[#This Row],[C]]&lt;&gt;"",IF(Tabela813[[#This Row],[RED]]&lt;&gt;"",(Tabela813[[#This Row],[RED]] &amp; "."),"") &amp; CONCATENATE(Tabela813[[#This Row],[C]],".",Tabela813[[#This Row],[O]],".",Tabela813[[#This Row],[E]],".",Tabela813[[#This Row],[D1]],".",Tabela813[[#This Row],[D2]],".",Tabela813[[#This Row],[D3]],".",Tabela813[[#This Row],[T]],".",Tabela813[[#This Row],[D4]]),"")</f>
        <v>2.4.1.1.50.5.1.00</v>
      </c>
      <c r="L1615" s="21" t="s">
        <v>2512</v>
      </c>
      <c r="M1615" s="16" t="str">
        <f t="shared" ref="M1615:M1678" si="25">IF(N1615 &lt; N1616,"S","A")</f>
        <v>S</v>
      </c>
      <c r="N1615" s="16">
        <f>IF(VALUE(Tabela813[[#This Row],[RED]]) &gt; 0,1,0) + IF(VALUE(J1615)&gt;0,8,IF(VALUE(I1615)&gt;0,7,IF(VALUE(H1615)&gt;0,6,IF(VALUE(G1615)&gt;0,5,IF(VALUE(F1615)&gt;0,4,IF(VALUE(E1615)&gt;0,3,IF(VALUE(D1615)&gt;0,2,1)))))))</f>
        <v>7</v>
      </c>
      <c r="O1615" s="20" t="s">
        <v>54</v>
      </c>
      <c r="P1615" s="1" t="s">
        <v>686</v>
      </c>
      <c r="Q1615" s="1"/>
      <c r="R1615" s="16"/>
      <c r="T1615" s="7" t="str">
        <f>Tabela813[[#This Row],[NR]]&amp;" - "&amp;Tabela813[[#This Row],[Especificação]]</f>
        <v>2.4.1.1.50.5.1.00 - Transferências de Recursos do Bloco de Manutenção das Ações e Serviços Públicos de Saúde - Gestão do SUS - Principal</v>
      </c>
      <c r="U1615" s="7" t="str">
        <f>Tabela813[[#This Row],[NR]]&amp; " - "&amp;Tabela813[[#This Row],[Especificação]]</f>
        <v>2.4.1.1.50.5.1.00 - Transferências de Recursos do Bloco de Manutenção das Ações e Serviços Públicos de Saúde - Gestão do SUS - Principal</v>
      </c>
    </row>
    <row r="1616" spans="1:21" ht="45">
      <c r="A1616" s="23"/>
      <c r="B1616" s="29"/>
      <c r="C1616" s="20" t="s">
        <v>790</v>
      </c>
      <c r="D1616" s="20" t="s">
        <v>791</v>
      </c>
      <c r="E1616" s="20" t="s">
        <v>781</v>
      </c>
      <c r="F1616" s="20" t="s">
        <v>781</v>
      </c>
      <c r="G1616" s="20" t="s">
        <v>807</v>
      </c>
      <c r="H1616" s="20" t="s">
        <v>792</v>
      </c>
      <c r="I1616" s="20" t="s">
        <v>781</v>
      </c>
      <c r="J1616" s="20" t="s">
        <v>783</v>
      </c>
      <c r="K1616" s="16" t="str">
        <f>IF(Tabela813[[#This Row],[C]]&lt;&gt;"",IF(Tabela813[[#This Row],[RED]]&lt;&gt;"",(Tabela813[[#This Row],[RED]] &amp; "."),"") &amp; CONCATENATE(Tabela813[[#This Row],[C]],".",Tabela813[[#This Row],[O]],".",Tabela813[[#This Row],[E]],".",Tabela813[[#This Row],[D1]],".",Tabela813[[#This Row],[D2]],".",Tabela813[[#This Row],[D3]],".",Tabela813[[#This Row],[T]],".",Tabela813[[#This Row],[D4]]),"")</f>
        <v>2.4.1.1.50.5.1.01</v>
      </c>
      <c r="L1616" s="21" t="s">
        <v>2512</v>
      </c>
      <c r="M1616" s="16" t="str">
        <f t="shared" si="25"/>
        <v>A</v>
      </c>
      <c r="N1616" s="16">
        <f>IF(VALUE(Tabela813[[#This Row],[RED]]) &gt; 0,1,0) + IF(VALUE(J1616)&gt;0,8,IF(VALUE(I1616)&gt;0,7,IF(VALUE(H1616)&gt;0,6,IF(VALUE(G1616)&gt;0,5,IF(VALUE(F1616)&gt;0,4,IF(VALUE(E1616)&gt;0,3,IF(VALUE(D1616)&gt;0,2,1)))))))</f>
        <v>8</v>
      </c>
      <c r="O1616" s="20" t="s">
        <v>1425</v>
      </c>
      <c r="P1616" s="1" t="s">
        <v>686</v>
      </c>
      <c r="Q1616" s="1"/>
      <c r="R1616" s="16"/>
      <c r="T1616" s="7" t="str">
        <f>Tabela813[[#This Row],[NR]]&amp;" - "&amp;Tabela813[[#This Row],[Especificação]]</f>
        <v>2.4.1.1.50.5.1.01 - Transferências de Recursos do Bloco de Manutenção das Ações e Serviços Públicos de Saúde - Gestão do SUS - Principal</v>
      </c>
      <c r="U1616" s="7" t="str">
        <f>Tabela813[[#This Row],[NR]]&amp; " - "&amp;Tabela813[[#This Row],[Especificação]]</f>
        <v>2.4.1.1.50.5.1.01 - Transferências de Recursos do Bloco de Manutenção das Ações e Serviços Públicos de Saúde - Gestão do SUS - Principal</v>
      </c>
    </row>
    <row r="1617" spans="1:21" ht="45">
      <c r="A1617" s="23"/>
      <c r="B1617" s="29"/>
      <c r="C1617" s="20" t="s">
        <v>790</v>
      </c>
      <c r="D1617" s="20" t="s">
        <v>791</v>
      </c>
      <c r="E1617" s="20" t="s">
        <v>781</v>
      </c>
      <c r="F1617" s="20" t="s">
        <v>781</v>
      </c>
      <c r="G1617" s="20" t="s">
        <v>807</v>
      </c>
      <c r="H1617" s="20" t="s">
        <v>792</v>
      </c>
      <c r="I1617" s="20" t="s">
        <v>781</v>
      </c>
      <c r="J1617" s="20" t="s">
        <v>785</v>
      </c>
      <c r="K1617" s="16" t="str">
        <f>IF(Tabela813[[#This Row],[C]]&lt;&gt;"",IF(Tabela813[[#This Row],[RED]]&lt;&gt;"",(Tabela813[[#This Row],[RED]] &amp; "."),"") &amp; CONCATENATE(Tabela813[[#This Row],[C]],".",Tabela813[[#This Row],[O]],".",Tabela813[[#This Row],[E]],".",Tabela813[[#This Row],[D1]],".",Tabela813[[#This Row],[D2]],".",Tabela813[[#This Row],[D3]],".",Tabela813[[#This Row],[T]],".",Tabela813[[#This Row],[D4]]),"")</f>
        <v>2.4.1.1.50.5.1.02</v>
      </c>
      <c r="L1617" s="21" t="s">
        <v>2603</v>
      </c>
      <c r="M1617" s="16" t="str">
        <f t="shared" si="25"/>
        <v>A</v>
      </c>
      <c r="N1617" s="16">
        <f>IF(VALUE(Tabela813[[#This Row],[RED]]) &gt; 0,1,0) + IF(VALUE(J1617)&gt;0,8,IF(VALUE(I1617)&gt;0,7,IF(VALUE(H1617)&gt;0,6,IF(VALUE(G1617)&gt;0,5,IF(VALUE(F1617)&gt;0,4,IF(VALUE(E1617)&gt;0,3,IF(VALUE(D1617)&gt;0,2,1)))))))</f>
        <v>8</v>
      </c>
      <c r="O1617" s="20" t="s">
        <v>1425</v>
      </c>
      <c r="P1617" s="1" t="s">
        <v>2799</v>
      </c>
      <c r="Q1617" s="1"/>
      <c r="R1617" s="16"/>
      <c r="T1617" s="7" t="str">
        <f>Tabela813[[#This Row],[NR]]&amp;" - "&amp;Tabela813[[#This Row],[Especificação]]</f>
        <v>2.4.1.1.50.5.1.02 - Transferências de Recursos do Bloco de Manutenção das Ações e Serviços Públicos de Saúde - Gestão do SUS - Transferências da União Decorrentes de Emendas Parlamentares Individuais - Finalidade Definida</v>
      </c>
      <c r="U1617" s="7" t="str">
        <f>Tabela813[[#This Row],[NR]]&amp; " - "&amp;Tabela813[[#This Row],[Especificação]]</f>
        <v>2.4.1.1.50.5.1.02 - Transferências de Recursos do Bloco de Manutenção das Ações e Serviços Públicos de Saúde - Gestão do SUS - Transferências da União Decorrentes de Emendas Parlamentares Individuais - Finalidade Definida</v>
      </c>
    </row>
    <row r="1618" spans="1:21" ht="45">
      <c r="A1618" s="23"/>
      <c r="B1618" s="29"/>
      <c r="C1618" s="20" t="s">
        <v>790</v>
      </c>
      <c r="D1618" s="20" t="s">
        <v>791</v>
      </c>
      <c r="E1618" s="20" t="s">
        <v>781</v>
      </c>
      <c r="F1618" s="20" t="s">
        <v>781</v>
      </c>
      <c r="G1618" s="20" t="s">
        <v>807</v>
      </c>
      <c r="H1618" s="20" t="s">
        <v>792</v>
      </c>
      <c r="I1618" s="20" t="s">
        <v>781</v>
      </c>
      <c r="J1618" s="20" t="s">
        <v>794</v>
      </c>
      <c r="K1618" s="16" t="str">
        <f>IF(Tabela813[[#This Row],[C]]&lt;&gt;"",IF(Tabela813[[#This Row],[RED]]&lt;&gt;"",(Tabela813[[#This Row],[RED]] &amp; "."),"") &amp; CONCATENATE(Tabela813[[#This Row],[C]],".",Tabela813[[#This Row],[O]],".",Tabela813[[#This Row],[E]],".",Tabela813[[#This Row],[D1]],".",Tabela813[[#This Row],[D2]],".",Tabela813[[#This Row],[D3]],".",Tabela813[[#This Row],[T]],".",Tabela813[[#This Row],[D4]]),"")</f>
        <v>2.4.1.1.50.5.1.03</v>
      </c>
      <c r="L1618" s="21" t="s">
        <v>2604</v>
      </c>
      <c r="M1618" s="16" t="str">
        <f t="shared" si="25"/>
        <v>A</v>
      </c>
      <c r="N1618" s="16">
        <f>IF(VALUE(Tabela813[[#This Row],[RED]]) &gt; 0,1,0) + IF(VALUE(J1618)&gt;0,8,IF(VALUE(I1618)&gt;0,7,IF(VALUE(H1618)&gt;0,6,IF(VALUE(G1618)&gt;0,5,IF(VALUE(F1618)&gt;0,4,IF(VALUE(E1618)&gt;0,3,IF(VALUE(D1618)&gt;0,2,1)))))))</f>
        <v>8</v>
      </c>
      <c r="O1618" s="20" t="s">
        <v>1425</v>
      </c>
      <c r="P1618" s="1" t="s">
        <v>4178</v>
      </c>
      <c r="Q1618" s="1"/>
      <c r="R1618" s="16"/>
      <c r="T1618" s="7" t="str">
        <f>Tabela813[[#This Row],[NR]]&amp;" - "&amp;Tabela813[[#This Row],[Especificação]]</f>
        <v>2.4.1.1.50.5.1.03 - Transferências de Recursos do Bloco de Manutenção das Ações e Serviços Públicos de Saúde - Gestão do SUS - Transferências da União Decorrentes de Emendas Parlamentares de Bancada</v>
      </c>
      <c r="U1618" s="7" t="str">
        <f>Tabela813[[#This Row],[NR]]&amp; " - "&amp;Tabela813[[#This Row],[Especificação]]</f>
        <v>2.4.1.1.50.5.1.03 - Transferências de Recursos do Bloco de Manutenção das Ações e Serviços Públicos de Saúde - Gestão do SUS - Transferências da União Decorrentes de Emendas Parlamentares de Bancada</v>
      </c>
    </row>
    <row r="1619" spans="1:21" ht="45">
      <c r="A1619" s="23"/>
      <c r="B1619" s="29"/>
      <c r="C1619" s="20" t="s">
        <v>790</v>
      </c>
      <c r="D1619" s="20" t="s">
        <v>791</v>
      </c>
      <c r="E1619" s="20" t="s">
        <v>781</v>
      </c>
      <c r="F1619" s="20" t="s">
        <v>781</v>
      </c>
      <c r="G1619" s="20" t="s">
        <v>807</v>
      </c>
      <c r="H1619" s="20" t="s">
        <v>793</v>
      </c>
      <c r="I1619" s="20" t="s">
        <v>784</v>
      </c>
      <c r="J1619" s="20" t="s">
        <v>787</v>
      </c>
      <c r="K1619" s="16" t="str">
        <f>IF(Tabela813[[#This Row],[C]]&lt;&gt;"",IF(Tabela813[[#This Row],[RED]]&lt;&gt;"",(Tabela813[[#This Row],[RED]] &amp; "."),"") &amp; CONCATENATE(Tabela813[[#This Row],[C]],".",Tabela813[[#This Row],[O]],".",Tabela813[[#This Row],[E]],".",Tabela813[[#This Row],[D1]],".",Tabela813[[#This Row],[D2]],".",Tabela813[[#This Row],[D3]],".",Tabela813[[#This Row],[T]],".",Tabela813[[#This Row],[D4]]),"")</f>
        <v>2.4.1.1.50.9.0.00</v>
      </c>
      <c r="L1619" s="21" t="s">
        <v>4183</v>
      </c>
      <c r="M1619" s="16" t="str">
        <f t="shared" si="25"/>
        <v>S</v>
      </c>
      <c r="N1619" s="16">
        <f>IF(VALUE(Tabela813[[#This Row],[RED]]) &gt; 0,1,0) + IF(VALUE(J1619)&gt;0,8,IF(VALUE(I1619)&gt;0,7,IF(VALUE(H1619)&gt;0,6,IF(VALUE(G1619)&gt;0,5,IF(VALUE(F1619)&gt;0,4,IF(VALUE(E1619)&gt;0,3,IF(VALUE(D1619)&gt;0,2,1)))))))</f>
        <v>6</v>
      </c>
      <c r="O1619" s="20" t="s">
        <v>54</v>
      </c>
      <c r="P1619" s="1" t="s">
        <v>687</v>
      </c>
      <c r="Q1619" s="1"/>
      <c r="R1619" s="16"/>
      <c r="T1619" s="7" t="str">
        <f>Tabela813[[#This Row],[NR]]&amp;" - "&amp;Tabela813[[#This Row],[Especificação]]</f>
        <v>2.4.1.1.50.9.0.00 - Transferências de Recursos do Bloco de Manutenção das Ações e Serviços Públicos de Saúde - Outros Programas</v>
      </c>
      <c r="U1619" s="7" t="str">
        <f>Tabela813[[#This Row],[NR]]&amp; " - "&amp;Tabela813[[#This Row],[Especificação]]</f>
        <v>2.4.1.1.50.9.0.00 - Transferências de Recursos do Bloco de Manutenção das Ações e Serviços Públicos de Saúde - Outros Programas</v>
      </c>
    </row>
    <row r="1620" spans="1:21" ht="45">
      <c r="A1620" s="23"/>
      <c r="B1620" s="29"/>
      <c r="C1620" s="20" t="s">
        <v>790</v>
      </c>
      <c r="D1620" s="20" t="s">
        <v>791</v>
      </c>
      <c r="E1620" s="20" t="s">
        <v>781</v>
      </c>
      <c r="F1620" s="20" t="s">
        <v>781</v>
      </c>
      <c r="G1620" s="20" t="s">
        <v>807</v>
      </c>
      <c r="H1620" s="20" t="s">
        <v>793</v>
      </c>
      <c r="I1620" s="20" t="s">
        <v>781</v>
      </c>
      <c r="J1620" s="20" t="s">
        <v>787</v>
      </c>
      <c r="K1620" s="16" t="str">
        <f>IF(Tabela813[[#This Row],[C]]&lt;&gt;"",IF(Tabela813[[#This Row],[RED]]&lt;&gt;"",(Tabela813[[#This Row],[RED]] &amp; "."),"") &amp; CONCATENATE(Tabela813[[#This Row],[C]],".",Tabela813[[#This Row],[O]],".",Tabela813[[#This Row],[E]],".",Tabela813[[#This Row],[D1]],".",Tabela813[[#This Row],[D2]],".",Tabela813[[#This Row],[D3]],".",Tabela813[[#This Row],[T]],".",Tabela813[[#This Row],[D4]]),"")</f>
        <v>2.4.1.1.50.9.1.00</v>
      </c>
      <c r="L1620" s="21" t="s">
        <v>2515</v>
      </c>
      <c r="M1620" s="16" t="str">
        <f t="shared" si="25"/>
        <v>S</v>
      </c>
      <c r="N1620" s="16">
        <f>IF(VALUE(Tabela813[[#This Row],[RED]]) &gt; 0,1,0) + IF(VALUE(J1620)&gt;0,8,IF(VALUE(I1620)&gt;0,7,IF(VALUE(H1620)&gt;0,6,IF(VALUE(G1620)&gt;0,5,IF(VALUE(F1620)&gt;0,4,IF(VALUE(E1620)&gt;0,3,IF(VALUE(D1620)&gt;0,2,1)))))))</f>
        <v>7</v>
      </c>
      <c r="O1620" s="20" t="s">
        <v>54</v>
      </c>
      <c r="P1620" s="1" t="s">
        <v>687</v>
      </c>
      <c r="Q1620" s="1"/>
      <c r="R1620" s="16"/>
      <c r="T1620" s="7" t="str">
        <f>Tabela813[[#This Row],[NR]]&amp;" - "&amp;Tabela813[[#This Row],[Especificação]]</f>
        <v>2.4.1.1.50.9.1.00 - Transferências de Recursos do Bloco de Manutenção das Ações e Serviços Públicos de Saúde - Outros Programas - Principal</v>
      </c>
      <c r="U1620" s="7" t="str">
        <f>Tabela813[[#This Row],[NR]]&amp; " - "&amp;Tabela813[[#This Row],[Especificação]]</f>
        <v>2.4.1.1.50.9.1.00 - Transferências de Recursos do Bloco de Manutenção das Ações e Serviços Públicos de Saúde - Outros Programas - Principal</v>
      </c>
    </row>
    <row r="1621" spans="1:21" ht="45">
      <c r="A1621" s="23"/>
      <c r="B1621" s="29"/>
      <c r="C1621" s="20" t="s">
        <v>790</v>
      </c>
      <c r="D1621" s="20" t="s">
        <v>791</v>
      </c>
      <c r="E1621" s="20" t="s">
        <v>781</v>
      </c>
      <c r="F1621" s="20" t="s">
        <v>781</v>
      </c>
      <c r="G1621" s="20" t="s">
        <v>807</v>
      </c>
      <c r="H1621" s="20" t="s">
        <v>793</v>
      </c>
      <c r="I1621" s="20" t="s">
        <v>781</v>
      </c>
      <c r="J1621" s="20" t="s">
        <v>783</v>
      </c>
      <c r="K1621" s="16" t="str">
        <f>IF(Tabela813[[#This Row],[C]]&lt;&gt;"",IF(Tabela813[[#This Row],[RED]]&lt;&gt;"",(Tabela813[[#This Row],[RED]] &amp; "."),"") &amp; CONCATENATE(Tabela813[[#This Row],[C]],".",Tabela813[[#This Row],[O]],".",Tabela813[[#This Row],[E]],".",Tabela813[[#This Row],[D1]],".",Tabela813[[#This Row],[D2]],".",Tabela813[[#This Row],[D3]],".",Tabela813[[#This Row],[T]],".",Tabela813[[#This Row],[D4]]),"")</f>
        <v>2.4.1.1.50.9.1.01</v>
      </c>
      <c r="L1621" s="21" t="s">
        <v>2515</v>
      </c>
      <c r="M1621" s="16" t="str">
        <f t="shared" si="25"/>
        <v>A</v>
      </c>
      <c r="N1621" s="16">
        <f>IF(VALUE(Tabela813[[#This Row],[RED]]) &gt; 0,1,0) + IF(VALUE(J1621)&gt;0,8,IF(VALUE(I1621)&gt;0,7,IF(VALUE(H1621)&gt;0,6,IF(VALUE(G1621)&gt;0,5,IF(VALUE(F1621)&gt;0,4,IF(VALUE(E1621)&gt;0,3,IF(VALUE(D1621)&gt;0,2,1)))))))</f>
        <v>8</v>
      </c>
      <c r="O1621" s="20" t="s">
        <v>1425</v>
      </c>
      <c r="P1621" s="1" t="s">
        <v>687</v>
      </c>
      <c r="Q1621" s="1"/>
      <c r="R1621" s="16"/>
      <c r="T1621" s="7" t="str">
        <f>Tabela813[[#This Row],[NR]]&amp;" - "&amp;Tabela813[[#This Row],[Especificação]]</f>
        <v>2.4.1.1.50.9.1.01 - Transferências de Recursos do Bloco de Manutenção das Ações e Serviços Públicos de Saúde - Outros Programas - Principal</v>
      </c>
      <c r="U1621" s="7" t="str">
        <f>Tabela813[[#This Row],[NR]]&amp; " - "&amp;Tabela813[[#This Row],[Especificação]]</f>
        <v>2.4.1.1.50.9.1.01 - Transferências de Recursos do Bloco de Manutenção das Ações e Serviços Públicos de Saúde - Outros Programas - Principal</v>
      </c>
    </row>
    <row r="1622" spans="1:21" ht="45">
      <c r="A1622" s="23"/>
      <c r="B1622" s="29"/>
      <c r="C1622" s="20" t="s">
        <v>790</v>
      </c>
      <c r="D1622" s="20" t="s">
        <v>791</v>
      </c>
      <c r="E1622" s="20" t="s">
        <v>781</v>
      </c>
      <c r="F1622" s="20" t="s">
        <v>781</v>
      </c>
      <c r="G1622" s="20" t="s">
        <v>807</v>
      </c>
      <c r="H1622" s="20" t="s">
        <v>793</v>
      </c>
      <c r="I1622" s="20" t="s">
        <v>781</v>
      </c>
      <c r="J1622" s="20" t="s">
        <v>785</v>
      </c>
      <c r="K1622" s="16" t="str">
        <f>IF(Tabela813[[#This Row],[C]]&lt;&gt;"",IF(Tabela813[[#This Row],[RED]]&lt;&gt;"",(Tabela813[[#This Row],[RED]] &amp; "."),"") &amp; CONCATENATE(Tabela813[[#This Row],[C]],".",Tabela813[[#This Row],[O]],".",Tabela813[[#This Row],[E]],".",Tabela813[[#This Row],[D1]],".",Tabela813[[#This Row],[D2]],".",Tabela813[[#This Row],[D3]],".",Tabela813[[#This Row],[T]],".",Tabela813[[#This Row],[D4]]),"")</f>
        <v>2.4.1.1.50.9.1.02</v>
      </c>
      <c r="L1622" s="21" t="s">
        <v>2605</v>
      </c>
      <c r="M1622" s="16" t="str">
        <f t="shared" si="25"/>
        <v>A</v>
      </c>
      <c r="N1622" s="16">
        <f>IF(VALUE(Tabela813[[#This Row],[RED]]) &gt; 0,1,0) + IF(VALUE(J1622)&gt;0,8,IF(VALUE(I1622)&gt;0,7,IF(VALUE(H1622)&gt;0,6,IF(VALUE(G1622)&gt;0,5,IF(VALUE(F1622)&gt;0,4,IF(VALUE(E1622)&gt;0,3,IF(VALUE(D1622)&gt;0,2,1)))))))</f>
        <v>8</v>
      </c>
      <c r="O1622" s="20" t="s">
        <v>1425</v>
      </c>
      <c r="P1622" s="1" t="s">
        <v>2799</v>
      </c>
      <c r="Q1622" s="1"/>
      <c r="R1622" s="16"/>
      <c r="T1622" s="7" t="str">
        <f>Tabela813[[#This Row],[NR]]&amp;" - "&amp;Tabela813[[#This Row],[Especificação]]</f>
        <v>2.4.1.1.50.9.1.02 - Transferências de Recursos do Bloco de Manutenção das Ações e Serviços Públicos de Saúde - Outros Programas - Transferências da União Decorrentes de Emendas Parlamentares Individuais - Finalidade Definida</v>
      </c>
      <c r="U1622" s="7" t="str">
        <f>Tabela813[[#This Row],[NR]]&amp; " - "&amp;Tabela813[[#This Row],[Especificação]]</f>
        <v>2.4.1.1.50.9.1.02 - Transferências de Recursos do Bloco de Manutenção das Ações e Serviços Públicos de Saúde - Outros Programas - Transferências da União Decorrentes de Emendas Parlamentares Individuais - Finalidade Definida</v>
      </c>
    </row>
    <row r="1623" spans="1:21" ht="45">
      <c r="A1623" s="23"/>
      <c r="B1623" s="29"/>
      <c r="C1623" s="20" t="s">
        <v>790</v>
      </c>
      <c r="D1623" s="20" t="s">
        <v>791</v>
      </c>
      <c r="E1623" s="20" t="s">
        <v>781</v>
      </c>
      <c r="F1623" s="20" t="s">
        <v>781</v>
      </c>
      <c r="G1623" s="20" t="s">
        <v>807</v>
      </c>
      <c r="H1623" s="20" t="s">
        <v>793</v>
      </c>
      <c r="I1623" s="20" t="s">
        <v>781</v>
      </c>
      <c r="J1623" s="20" t="s">
        <v>794</v>
      </c>
      <c r="K1623" s="16" t="str">
        <f>IF(Tabela813[[#This Row],[C]]&lt;&gt;"",IF(Tabela813[[#This Row],[RED]]&lt;&gt;"",(Tabela813[[#This Row],[RED]] &amp; "."),"") &amp; CONCATENATE(Tabela813[[#This Row],[C]],".",Tabela813[[#This Row],[O]],".",Tabela813[[#This Row],[E]],".",Tabela813[[#This Row],[D1]],".",Tabela813[[#This Row],[D2]],".",Tabela813[[#This Row],[D3]],".",Tabela813[[#This Row],[T]],".",Tabela813[[#This Row],[D4]]),"")</f>
        <v>2.4.1.1.50.9.1.03</v>
      </c>
      <c r="L1623" s="21" t="s">
        <v>2606</v>
      </c>
      <c r="M1623" s="16" t="str">
        <f t="shared" si="25"/>
        <v>A</v>
      </c>
      <c r="N1623" s="16">
        <f>IF(VALUE(Tabela813[[#This Row],[RED]]) &gt; 0,1,0) + IF(VALUE(J1623)&gt;0,8,IF(VALUE(I1623)&gt;0,7,IF(VALUE(H1623)&gt;0,6,IF(VALUE(G1623)&gt;0,5,IF(VALUE(F1623)&gt;0,4,IF(VALUE(E1623)&gt;0,3,IF(VALUE(D1623)&gt;0,2,1)))))))</f>
        <v>8</v>
      </c>
      <c r="O1623" s="20" t="s">
        <v>1425</v>
      </c>
      <c r="P1623" s="1" t="s">
        <v>4178</v>
      </c>
      <c r="Q1623" s="1"/>
      <c r="R1623" s="16"/>
      <c r="T1623" s="7" t="str">
        <f>Tabela813[[#This Row],[NR]]&amp;" - "&amp;Tabela813[[#This Row],[Especificação]]</f>
        <v>2.4.1.1.50.9.1.03 - Transferências de Recursos do Bloco de Manutenção das Ações e Serviços Públicos de Saúde - Outros Programas - Transferências da União Decorrentes de Emendas Parlamentares de Bancada</v>
      </c>
      <c r="U1623" s="7" t="str">
        <f>Tabela813[[#This Row],[NR]]&amp; " - "&amp;Tabela813[[#This Row],[Especificação]]</f>
        <v>2.4.1.1.50.9.1.03 - Transferências de Recursos do Bloco de Manutenção das Ações e Serviços Públicos de Saúde - Outros Programas - Transferências da União Decorrentes de Emendas Parlamentares de Bancada</v>
      </c>
    </row>
    <row r="1624" spans="1:21" ht="45">
      <c r="A1624" s="23"/>
      <c r="B1624" s="29"/>
      <c r="C1624" s="20" t="s">
        <v>790</v>
      </c>
      <c r="D1624" s="20" t="s">
        <v>791</v>
      </c>
      <c r="E1624" s="20" t="s">
        <v>781</v>
      </c>
      <c r="F1624" s="20" t="s">
        <v>781</v>
      </c>
      <c r="G1624" s="20" t="s">
        <v>809</v>
      </c>
      <c r="H1624" s="20" t="s">
        <v>784</v>
      </c>
      <c r="I1624" s="20" t="s">
        <v>784</v>
      </c>
      <c r="J1624" s="20" t="s">
        <v>787</v>
      </c>
      <c r="K1624" s="16" t="str">
        <f>IF(Tabela813[[#This Row],[C]]&lt;&gt;"",IF(Tabela813[[#This Row],[RED]]&lt;&gt;"",(Tabela813[[#This Row],[RED]] &amp; "."),"") &amp; CONCATENATE(Tabela813[[#This Row],[C]],".",Tabela813[[#This Row],[O]],".",Tabela813[[#This Row],[E]],".",Tabela813[[#This Row],[D1]],".",Tabela813[[#This Row],[D2]],".",Tabela813[[#This Row],[D3]],".",Tabela813[[#This Row],[T]],".",Tabela813[[#This Row],[D4]]),"")</f>
        <v>2.4.1.1.51.0.0.00</v>
      </c>
      <c r="L1624" s="21" t="s">
        <v>4591</v>
      </c>
      <c r="M1624" s="16" t="str">
        <f t="shared" si="25"/>
        <v>S</v>
      </c>
      <c r="N1624" s="16">
        <f>IF(VALUE(Tabela813[[#This Row],[RED]]) &gt; 0,1,0) + IF(VALUE(J1624)&gt;0,8,IF(VALUE(I1624)&gt;0,7,IF(VALUE(H1624)&gt;0,6,IF(VALUE(G1624)&gt;0,5,IF(VALUE(F1624)&gt;0,4,IF(VALUE(E1624)&gt;0,3,IF(VALUE(D1624)&gt;0,2,1)))))))</f>
        <v>5</v>
      </c>
      <c r="O1624" s="20" t="s">
        <v>54</v>
      </c>
      <c r="P1624" s="1" t="s">
        <v>690</v>
      </c>
      <c r="Q1624" s="1"/>
      <c r="R1624" s="16"/>
      <c r="T1624" s="7" t="str">
        <f>Tabela813[[#This Row],[NR]]&amp;" - "&amp;Tabela813[[#This Row],[Especificação]]</f>
        <v>2.4.1.1.51.0.0.00 - Transferências de Recursos do Sistema Único de Saúde - SUS - Fundo a Fundo - Bloco de Estruturação da Rede de Serviços Públicos de Saúde</v>
      </c>
      <c r="U1624" s="7" t="str">
        <f>Tabela813[[#This Row],[NR]]&amp; " - "&amp;Tabela813[[#This Row],[Especificação]]</f>
        <v>2.4.1.1.51.0.0.00 - Transferências de Recursos do Sistema Único de Saúde - SUS - Fundo a Fundo - Bloco de Estruturação da Rede de Serviços Públicos de Saúde</v>
      </c>
    </row>
    <row r="1625" spans="1:21" ht="45">
      <c r="A1625" s="23"/>
      <c r="B1625" s="29"/>
      <c r="C1625" s="20" t="s">
        <v>790</v>
      </c>
      <c r="D1625" s="20" t="s">
        <v>791</v>
      </c>
      <c r="E1625" s="20" t="s">
        <v>781</v>
      </c>
      <c r="F1625" s="20" t="s">
        <v>781</v>
      </c>
      <c r="G1625" s="20" t="s">
        <v>809</v>
      </c>
      <c r="H1625" s="20" t="s">
        <v>781</v>
      </c>
      <c r="I1625" s="20" t="s">
        <v>784</v>
      </c>
      <c r="J1625" s="20" t="s">
        <v>787</v>
      </c>
      <c r="K1625" s="16" t="str">
        <f>IF(Tabela813[[#This Row],[C]]&lt;&gt;"",IF(Tabela813[[#This Row],[RED]]&lt;&gt;"",(Tabela813[[#This Row],[RED]] &amp; "."),"") &amp; CONCATENATE(Tabela813[[#This Row],[C]],".",Tabela813[[#This Row],[O]],".",Tabela813[[#This Row],[E]],".",Tabela813[[#This Row],[D1]],".",Tabela813[[#This Row],[D2]],".",Tabela813[[#This Row],[D3]],".",Tabela813[[#This Row],[T]],".",Tabela813[[#This Row],[D4]]),"")</f>
        <v>2.4.1.1.51.1.0.00</v>
      </c>
      <c r="L1625" s="21" t="s">
        <v>363</v>
      </c>
      <c r="M1625" s="16" t="str">
        <f t="shared" si="25"/>
        <v>S</v>
      </c>
      <c r="N1625" s="16">
        <f>IF(VALUE(Tabela813[[#This Row],[RED]]) &gt; 0,1,0) + IF(VALUE(J1625)&gt;0,8,IF(VALUE(I1625)&gt;0,7,IF(VALUE(H1625)&gt;0,6,IF(VALUE(G1625)&gt;0,5,IF(VALUE(F1625)&gt;0,4,IF(VALUE(E1625)&gt;0,3,IF(VALUE(D1625)&gt;0,2,1)))))))</f>
        <v>6</v>
      </c>
      <c r="O1625" s="20" t="s">
        <v>54</v>
      </c>
      <c r="P1625" s="1" t="s">
        <v>691</v>
      </c>
      <c r="Q1625" s="1"/>
      <c r="R1625" s="16"/>
      <c r="T1625" s="7" t="str">
        <f>Tabela813[[#This Row],[NR]]&amp;" - "&amp;Tabela813[[#This Row],[Especificação]]</f>
        <v>2.4.1.1.51.1.0.00 - Transferências de Recursos do Bloco de Estruturação da Rede de Serviços Públicos de Saúde - Atenção Primária</v>
      </c>
      <c r="U1625" s="7" t="str">
        <f>Tabela813[[#This Row],[NR]]&amp; " - "&amp;Tabela813[[#This Row],[Especificação]]</f>
        <v>2.4.1.1.51.1.0.00 - Transferências de Recursos do Bloco de Estruturação da Rede de Serviços Públicos de Saúde - Atenção Primária</v>
      </c>
    </row>
    <row r="1626" spans="1:21" ht="45">
      <c r="A1626" s="23"/>
      <c r="B1626" s="29"/>
      <c r="C1626" s="20" t="s">
        <v>790</v>
      </c>
      <c r="D1626" s="20" t="s">
        <v>791</v>
      </c>
      <c r="E1626" s="20" t="s">
        <v>781</v>
      </c>
      <c r="F1626" s="20" t="s">
        <v>781</v>
      </c>
      <c r="G1626" s="20" t="s">
        <v>809</v>
      </c>
      <c r="H1626" s="20" t="s">
        <v>781</v>
      </c>
      <c r="I1626" s="20" t="s">
        <v>781</v>
      </c>
      <c r="J1626" s="20" t="s">
        <v>787</v>
      </c>
      <c r="K1626" s="16" t="str">
        <f>IF(Tabela813[[#This Row],[C]]&lt;&gt;"",IF(Tabela813[[#This Row],[RED]]&lt;&gt;"",(Tabela813[[#This Row],[RED]] &amp; "."),"") &amp; CONCATENATE(Tabela813[[#This Row],[C]],".",Tabela813[[#This Row],[O]],".",Tabela813[[#This Row],[E]],".",Tabela813[[#This Row],[D1]],".",Tabela813[[#This Row],[D2]],".",Tabela813[[#This Row],[D3]],".",Tabela813[[#This Row],[T]],".",Tabela813[[#This Row],[D4]]),"")</f>
        <v>2.4.1.1.51.1.1.00</v>
      </c>
      <c r="L1626" s="21" t="s">
        <v>767</v>
      </c>
      <c r="M1626" s="16" t="str">
        <f t="shared" si="25"/>
        <v>S</v>
      </c>
      <c r="N1626" s="16">
        <f>IF(VALUE(Tabela813[[#This Row],[RED]]) &gt; 0,1,0) + IF(VALUE(J1626)&gt;0,8,IF(VALUE(I1626)&gt;0,7,IF(VALUE(H1626)&gt;0,6,IF(VALUE(G1626)&gt;0,5,IF(VALUE(F1626)&gt;0,4,IF(VALUE(E1626)&gt;0,3,IF(VALUE(D1626)&gt;0,2,1)))))))</f>
        <v>7</v>
      </c>
      <c r="O1626" s="20" t="s">
        <v>54</v>
      </c>
      <c r="P1626" s="1" t="s">
        <v>691</v>
      </c>
      <c r="Q1626" s="1"/>
      <c r="R1626" s="16"/>
      <c r="T1626" s="7" t="str">
        <f>Tabela813[[#This Row],[NR]]&amp;" - "&amp;Tabela813[[#This Row],[Especificação]]</f>
        <v>2.4.1.1.51.1.1.00 - Transferências de Recursos do Bloco de Estruturação da Rede de Serviços Públicos de Saúde - Atenção Primária - Principal</v>
      </c>
      <c r="U1626" s="7" t="str">
        <f>Tabela813[[#This Row],[NR]]&amp; " - "&amp;Tabela813[[#This Row],[Especificação]]</f>
        <v>2.4.1.1.51.1.1.00 - Transferências de Recursos do Bloco de Estruturação da Rede de Serviços Públicos de Saúde - Atenção Primária - Principal</v>
      </c>
    </row>
    <row r="1627" spans="1:21" ht="45">
      <c r="A1627" s="23"/>
      <c r="B1627" s="29"/>
      <c r="C1627" s="20" t="s">
        <v>790</v>
      </c>
      <c r="D1627" s="20" t="s">
        <v>791</v>
      </c>
      <c r="E1627" s="20" t="s">
        <v>781</v>
      </c>
      <c r="F1627" s="20" t="s">
        <v>781</v>
      </c>
      <c r="G1627" s="20" t="s">
        <v>809</v>
      </c>
      <c r="H1627" s="20" t="s">
        <v>781</v>
      </c>
      <c r="I1627" s="20" t="s">
        <v>781</v>
      </c>
      <c r="J1627" s="20" t="s">
        <v>783</v>
      </c>
      <c r="K1627" s="16" t="str">
        <f>IF(Tabela813[[#This Row],[C]]&lt;&gt;"",IF(Tabela813[[#This Row],[RED]]&lt;&gt;"",(Tabela813[[#This Row],[RED]] &amp; "."),"") &amp; CONCATENATE(Tabela813[[#This Row],[C]],".",Tabela813[[#This Row],[O]],".",Tabela813[[#This Row],[E]],".",Tabela813[[#This Row],[D1]],".",Tabela813[[#This Row],[D2]],".",Tabela813[[#This Row],[D3]],".",Tabela813[[#This Row],[T]],".",Tabela813[[#This Row],[D4]]),"")</f>
        <v>2.4.1.1.51.1.1.01</v>
      </c>
      <c r="L1627" s="21" t="s">
        <v>767</v>
      </c>
      <c r="M1627" s="16" t="str">
        <f t="shared" si="25"/>
        <v>A</v>
      </c>
      <c r="N1627" s="16">
        <f>IF(VALUE(Tabela813[[#This Row],[RED]]) &gt; 0,1,0) + IF(VALUE(J1627)&gt;0,8,IF(VALUE(I1627)&gt;0,7,IF(VALUE(H1627)&gt;0,6,IF(VALUE(G1627)&gt;0,5,IF(VALUE(F1627)&gt;0,4,IF(VALUE(E1627)&gt;0,3,IF(VALUE(D1627)&gt;0,2,1)))))))</f>
        <v>8</v>
      </c>
      <c r="O1627" s="20" t="s">
        <v>1425</v>
      </c>
      <c r="P1627" s="1" t="s">
        <v>691</v>
      </c>
      <c r="Q1627" s="1"/>
      <c r="R1627" s="16"/>
      <c r="T1627" s="7" t="str">
        <f>Tabela813[[#This Row],[NR]]&amp;" - "&amp;Tabela813[[#This Row],[Especificação]]</f>
        <v>2.4.1.1.51.1.1.01 - Transferências de Recursos do Bloco de Estruturação da Rede de Serviços Públicos de Saúde - Atenção Primária - Principal</v>
      </c>
      <c r="U1627" s="7" t="str">
        <f>Tabela813[[#This Row],[NR]]&amp; " - "&amp;Tabela813[[#This Row],[Especificação]]</f>
        <v>2.4.1.1.51.1.1.01 - Transferências de Recursos do Bloco de Estruturação da Rede de Serviços Públicos de Saúde - Atenção Primária - Principal</v>
      </c>
    </row>
    <row r="1628" spans="1:21" ht="45">
      <c r="A1628" s="23"/>
      <c r="B1628" s="29"/>
      <c r="C1628" s="20" t="s">
        <v>790</v>
      </c>
      <c r="D1628" s="20" t="s">
        <v>791</v>
      </c>
      <c r="E1628" s="20" t="s">
        <v>781</v>
      </c>
      <c r="F1628" s="20" t="s">
        <v>781</v>
      </c>
      <c r="G1628" s="20" t="s">
        <v>809</v>
      </c>
      <c r="H1628" s="20" t="s">
        <v>781</v>
      </c>
      <c r="I1628" s="20" t="s">
        <v>781</v>
      </c>
      <c r="J1628" s="20" t="s">
        <v>785</v>
      </c>
      <c r="K1628" s="16" t="str">
        <f>IF(Tabela813[[#This Row],[C]]&lt;&gt;"",IF(Tabela813[[#This Row],[RED]]&lt;&gt;"",(Tabela813[[#This Row],[RED]] &amp; "."),"") &amp; CONCATENATE(Tabela813[[#This Row],[C]],".",Tabela813[[#This Row],[O]],".",Tabela813[[#This Row],[E]],".",Tabela813[[#This Row],[D1]],".",Tabela813[[#This Row],[D2]],".",Tabela813[[#This Row],[D3]],".",Tabela813[[#This Row],[T]],".",Tabela813[[#This Row],[D4]]),"")</f>
        <v>2.4.1.1.51.1.1.02</v>
      </c>
      <c r="L1628" s="21" t="s">
        <v>2607</v>
      </c>
      <c r="M1628" s="16" t="str">
        <f t="shared" si="25"/>
        <v>A</v>
      </c>
      <c r="N1628" s="16">
        <f>IF(VALUE(Tabela813[[#This Row],[RED]]) &gt; 0,1,0) + IF(VALUE(J1628)&gt;0,8,IF(VALUE(I1628)&gt;0,7,IF(VALUE(H1628)&gt;0,6,IF(VALUE(G1628)&gt;0,5,IF(VALUE(F1628)&gt;0,4,IF(VALUE(E1628)&gt;0,3,IF(VALUE(D1628)&gt;0,2,1)))))))</f>
        <v>8</v>
      </c>
      <c r="O1628" s="20" t="s">
        <v>1425</v>
      </c>
      <c r="P1628" s="1" t="s">
        <v>2799</v>
      </c>
      <c r="Q1628" s="1"/>
      <c r="R1628" s="16"/>
      <c r="T1628" s="7" t="str">
        <f>Tabela813[[#This Row],[NR]]&amp;" - "&amp;Tabela813[[#This Row],[Especificação]]</f>
        <v>2.4.1.1.51.1.1.02 - Transferências de Recursos do Bloco de Estruturação da Rede de Serviços Públicos de Saúde - Atenção Primária - Transferências da União Decorrentes de Emendas Parlamentares Individuais - Finalidade Definida</v>
      </c>
      <c r="U1628" s="7" t="str">
        <f>Tabela813[[#This Row],[NR]]&amp; " - "&amp;Tabela813[[#This Row],[Especificação]]</f>
        <v>2.4.1.1.51.1.1.02 - Transferências de Recursos do Bloco de Estruturação da Rede de Serviços Públicos de Saúde - Atenção Primária - Transferências da União Decorrentes de Emendas Parlamentares Individuais - Finalidade Definida</v>
      </c>
    </row>
    <row r="1629" spans="1:21" ht="45">
      <c r="A1629" s="302"/>
      <c r="B1629" s="29"/>
      <c r="C1629" s="20" t="s">
        <v>790</v>
      </c>
      <c r="D1629" s="20" t="s">
        <v>791</v>
      </c>
      <c r="E1629" s="20" t="s">
        <v>781</v>
      </c>
      <c r="F1629" s="20" t="s">
        <v>781</v>
      </c>
      <c r="G1629" s="20" t="s">
        <v>809</v>
      </c>
      <c r="H1629" s="20" t="s">
        <v>781</v>
      </c>
      <c r="I1629" s="20" t="s">
        <v>781</v>
      </c>
      <c r="J1629" s="20" t="s">
        <v>794</v>
      </c>
      <c r="K1629" s="16" t="str">
        <f>IF(Tabela813[[#This Row],[C]]&lt;&gt;"",IF(Tabela813[[#This Row],[RED]]&lt;&gt;"",(Tabela813[[#This Row],[RED]] &amp; "."),"") &amp; CONCATENATE(Tabela813[[#This Row],[C]],".",Tabela813[[#This Row],[O]],".",Tabela813[[#This Row],[E]],".",Tabela813[[#This Row],[D1]],".",Tabela813[[#This Row],[D2]],".",Tabela813[[#This Row],[D3]],".",Tabela813[[#This Row],[T]],".",Tabela813[[#This Row],[D4]]),"")</f>
        <v>2.4.1.1.51.1.1.03</v>
      </c>
      <c r="L1629" s="21" t="s">
        <v>2608</v>
      </c>
      <c r="M1629" s="16" t="str">
        <f t="shared" si="25"/>
        <v>A</v>
      </c>
      <c r="N1629" s="16">
        <f>IF(VALUE(Tabela813[[#This Row],[RED]]) &gt; 0,1,0) + IF(VALUE(J1629)&gt;0,8,IF(VALUE(I1629)&gt;0,7,IF(VALUE(H1629)&gt;0,6,IF(VALUE(G1629)&gt;0,5,IF(VALUE(F1629)&gt;0,4,IF(VALUE(E1629)&gt;0,3,IF(VALUE(D1629)&gt;0,2,1)))))))</f>
        <v>8</v>
      </c>
      <c r="O1629" s="20" t="s">
        <v>1425</v>
      </c>
      <c r="P1629" s="117" t="s">
        <v>4178</v>
      </c>
      <c r="Q1629" s="1"/>
      <c r="R1629" s="16"/>
      <c r="T1629" s="7" t="str">
        <f>Tabela813[[#This Row],[NR]]&amp;" - "&amp;Tabela813[[#This Row],[Especificação]]</f>
        <v>2.4.1.1.51.1.1.03 - Transferências de Recursos do Bloco de Estruturação da Rede de Serviços Públicos de Saúde - Atenção Primária - Transferências da União Decorrentes de Emendas Parlamentares de Bancada</v>
      </c>
      <c r="U1629" s="7" t="str">
        <f>Tabela813[[#This Row],[NR]]&amp; " - "&amp;Tabela813[[#This Row],[Especificação]]</f>
        <v>2.4.1.1.51.1.1.03 - Transferências de Recursos do Bloco de Estruturação da Rede de Serviços Públicos de Saúde - Atenção Primária - Transferências da União Decorrentes de Emendas Parlamentares de Bancada</v>
      </c>
    </row>
    <row r="1630" spans="1:21" ht="45">
      <c r="A1630" s="302"/>
      <c r="B1630" s="29"/>
      <c r="C1630" s="20" t="s">
        <v>790</v>
      </c>
      <c r="D1630" s="20" t="s">
        <v>791</v>
      </c>
      <c r="E1630" s="20" t="s">
        <v>781</v>
      </c>
      <c r="F1630" s="20" t="s">
        <v>781</v>
      </c>
      <c r="G1630" s="20" t="s">
        <v>809</v>
      </c>
      <c r="H1630" s="20" t="s">
        <v>790</v>
      </c>
      <c r="I1630" s="20" t="s">
        <v>784</v>
      </c>
      <c r="J1630" s="20" t="s">
        <v>787</v>
      </c>
      <c r="K1630" s="16" t="str">
        <f>IF(Tabela813[[#This Row],[C]]&lt;&gt;"",IF(Tabela813[[#This Row],[RED]]&lt;&gt;"",(Tabela813[[#This Row],[RED]] &amp; "."),"") &amp; CONCATENATE(Tabela813[[#This Row],[C]],".",Tabela813[[#This Row],[O]],".",Tabela813[[#This Row],[E]],".",Tabela813[[#This Row],[D1]],".",Tabela813[[#This Row],[D2]],".",Tabela813[[#This Row],[D3]],".",Tabela813[[#This Row],[T]],".",Tabela813[[#This Row],[D4]]),"")</f>
        <v>2.4.1.1.51.2.0.00</v>
      </c>
      <c r="L1630" s="21" t="s">
        <v>365</v>
      </c>
      <c r="M1630" s="16" t="str">
        <f t="shared" si="25"/>
        <v>S</v>
      </c>
      <c r="N1630" s="16">
        <f>IF(VALUE(Tabela813[[#This Row],[RED]]) &gt; 0,1,0) + IF(VALUE(J1630)&gt;0,8,IF(VALUE(I1630)&gt;0,7,IF(VALUE(H1630)&gt;0,6,IF(VALUE(G1630)&gt;0,5,IF(VALUE(F1630)&gt;0,4,IF(VALUE(E1630)&gt;0,3,IF(VALUE(D1630)&gt;0,2,1)))))))</f>
        <v>6</v>
      </c>
      <c r="O1630" s="20" t="s">
        <v>54</v>
      </c>
      <c r="P1630" s="117" t="s">
        <v>692</v>
      </c>
      <c r="Q1630" s="1"/>
      <c r="R1630" s="16"/>
      <c r="T1630" s="7" t="str">
        <f>Tabela813[[#This Row],[NR]]&amp;" - "&amp;Tabela813[[#This Row],[Especificação]]</f>
        <v>2.4.1.1.51.2.0.00 - Transferências de Recursos do Bloco de Estruturação da Rede de Serviços Públicos de Saúde - Atenção Especializada</v>
      </c>
      <c r="U1630" s="7" t="str">
        <f>Tabela813[[#This Row],[NR]]&amp; " - "&amp;Tabela813[[#This Row],[Especificação]]</f>
        <v>2.4.1.1.51.2.0.00 - Transferências de Recursos do Bloco de Estruturação da Rede de Serviços Públicos de Saúde - Atenção Especializada</v>
      </c>
    </row>
    <row r="1631" spans="1:21" ht="45">
      <c r="A1631" s="24"/>
      <c r="B1631" s="29"/>
      <c r="C1631" s="20" t="s">
        <v>790</v>
      </c>
      <c r="D1631" s="20" t="s">
        <v>791</v>
      </c>
      <c r="E1631" s="20" t="s">
        <v>781</v>
      </c>
      <c r="F1631" s="20" t="s">
        <v>781</v>
      </c>
      <c r="G1631" s="20" t="s">
        <v>809</v>
      </c>
      <c r="H1631" s="20" t="s">
        <v>790</v>
      </c>
      <c r="I1631" s="20" t="s">
        <v>781</v>
      </c>
      <c r="J1631" s="20" t="s">
        <v>787</v>
      </c>
      <c r="K1631" s="16" t="str">
        <f>IF(Tabela813[[#This Row],[C]]&lt;&gt;"",IF(Tabela813[[#This Row],[RED]]&lt;&gt;"",(Tabela813[[#This Row],[RED]] &amp; "."),"") &amp; CONCATENATE(Tabela813[[#This Row],[C]],".",Tabela813[[#This Row],[O]],".",Tabela813[[#This Row],[E]],".",Tabela813[[#This Row],[D1]],".",Tabela813[[#This Row],[D2]],".",Tabela813[[#This Row],[D3]],".",Tabela813[[#This Row],[T]],".",Tabela813[[#This Row],[D4]]),"")</f>
        <v>2.4.1.1.51.2.1.00</v>
      </c>
      <c r="L1631" s="21" t="s">
        <v>768</v>
      </c>
      <c r="M1631" s="16" t="str">
        <f t="shared" si="25"/>
        <v>S</v>
      </c>
      <c r="N1631" s="16">
        <f>IF(VALUE(Tabela813[[#This Row],[RED]]) &gt; 0,1,0) + IF(VALUE(J1631)&gt;0,8,IF(VALUE(I1631)&gt;0,7,IF(VALUE(H1631)&gt;0,6,IF(VALUE(G1631)&gt;0,5,IF(VALUE(F1631)&gt;0,4,IF(VALUE(E1631)&gt;0,3,IF(VALUE(D1631)&gt;0,2,1)))))))</f>
        <v>7</v>
      </c>
      <c r="O1631" s="20" t="s">
        <v>54</v>
      </c>
      <c r="P1631" s="1" t="s">
        <v>692</v>
      </c>
      <c r="Q1631" s="1"/>
      <c r="R1631" s="16"/>
      <c r="T1631" s="7" t="str">
        <f>Tabela813[[#This Row],[NR]]&amp;" - "&amp;Tabela813[[#This Row],[Especificação]]</f>
        <v>2.4.1.1.51.2.1.00 - Transferências de Recursos do Bloco de Estruturação da Rede de Serviços Públicos de Saúde - Atenção Especializada - Principal</v>
      </c>
      <c r="U1631" s="7" t="str">
        <f>Tabela813[[#This Row],[NR]]&amp; " - "&amp;Tabela813[[#This Row],[Especificação]]</f>
        <v>2.4.1.1.51.2.1.00 - Transferências de Recursos do Bloco de Estruturação da Rede de Serviços Públicos de Saúde - Atenção Especializada - Principal</v>
      </c>
    </row>
    <row r="1632" spans="1:21" ht="45">
      <c r="A1632" s="24"/>
      <c r="B1632" s="29"/>
      <c r="C1632" s="20" t="s">
        <v>790</v>
      </c>
      <c r="D1632" s="20" t="s">
        <v>791</v>
      </c>
      <c r="E1632" s="20" t="s">
        <v>781</v>
      </c>
      <c r="F1632" s="20" t="s">
        <v>781</v>
      </c>
      <c r="G1632" s="20" t="s">
        <v>809</v>
      </c>
      <c r="H1632" s="20" t="s">
        <v>790</v>
      </c>
      <c r="I1632" s="20" t="s">
        <v>781</v>
      </c>
      <c r="J1632" s="20" t="s">
        <v>783</v>
      </c>
      <c r="K1632" s="16" t="str">
        <f>IF(Tabela813[[#This Row],[C]]&lt;&gt;"",IF(Tabela813[[#This Row],[RED]]&lt;&gt;"",(Tabela813[[#This Row],[RED]] &amp; "."),"") &amp; CONCATENATE(Tabela813[[#This Row],[C]],".",Tabela813[[#This Row],[O]],".",Tabela813[[#This Row],[E]],".",Tabela813[[#This Row],[D1]],".",Tabela813[[#This Row],[D2]],".",Tabela813[[#This Row],[D3]],".",Tabela813[[#This Row],[T]],".",Tabela813[[#This Row],[D4]]),"")</f>
        <v>2.4.1.1.51.2.1.01</v>
      </c>
      <c r="L1632" s="21" t="s">
        <v>768</v>
      </c>
      <c r="M1632" s="16" t="str">
        <f t="shared" si="25"/>
        <v>A</v>
      </c>
      <c r="N1632" s="16">
        <f>IF(VALUE(Tabela813[[#This Row],[RED]]) &gt; 0,1,0) + IF(VALUE(J1632)&gt;0,8,IF(VALUE(I1632)&gt;0,7,IF(VALUE(H1632)&gt;0,6,IF(VALUE(G1632)&gt;0,5,IF(VALUE(F1632)&gt;0,4,IF(VALUE(E1632)&gt;0,3,IF(VALUE(D1632)&gt;0,2,1)))))))</f>
        <v>8</v>
      </c>
      <c r="O1632" s="20" t="s">
        <v>1425</v>
      </c>
      <c r="P1632" s="1" t="s">
        <v>692</v>
      </c>
      <c r="Q1632" s="1"/>
      <c r="R1632" s="16"/>
      <c r="T1632" s="7" t="str">
        <f>Tabela813[[#This Row],[NR]]&amp;" - "&amp;Tabela813[[#This Row],[Especificação]]</f>
        <v>2.4.1.1.51.2.1.01 - Transferências de Recursos do Bloco de Estruturação da Rede de Serviços Públicos de Saúde - Atenção Especializada - Principal</v>
      </c>
      <c r="U1632" s="7" t="str">
        <f>Tabela813[[#This Row],[NR]]&amp; " - "&amp;Tabela813[[#This Row],[Especificação]]</f>
        <v>2.4.1.1.51.2.1.01 - Transferências de Recursos do Bloco de Estruturação da Rede de Serviços Públicos de Saúde - Atenção Especializada - Principal</v>
      </c>
    </row>
    <row r="1633" spans="1:21" ht="45">
      <c r="A1633" s="24"/>
      <c r="B1633" s="29"/>
      <c r="C1633" s="20" t="s">
        <v>790</v>
      </c>
      <c r="D1633" s="20" t="s">
        <v>791</v>
      </c>
      <c r="E1633" s="20" t="s">
        <v>781</v>
      </c>
      <c r="F1633" s="20" t="s">
        <v>781</v>
      </c>
      <c r="G1633" s="20" t="s">
        <v>809</v>
      </c>
      <c r="H1633" s="20" t="s">
        <v>790</v>
      </c>
      <c r="I1633" s="20" t="s">
        <v>781</v>
      </c>
      <c r="J1633" s="20" t="s">
        <v>785</v>
      </c>
      <c r="K1633" s="16" t="str">
        <f>IF(Tabela813[[#This Row],[C]]&lt;&gt;"",IF(Tabela813[[#This Row],[RED]]&lt;&gt;"",(Tabela813[[#This Row],[RED]] &amp; "."),"") &amp; CONCATENATE(Tabela813[[#This Row],[C]],".",Tabela813[[#This Row],[O]],".",Tabela813[[#This Row],[E]],".",Tabela813[[#This Row],[D1]],".",Tabela813[[#This Row],[D2]],".",Tabela813[[#This Row],[D3]],".",Tabela813[[#This Row],[T]],".",Tabela813[[#This Row],[D4]]),"")</f>
        <v>2.4.1.1.51.2.1.02</v>
      </c>
      <c r="L1633" s="21" t="s">
        <v>2609</v>
      </c>
      <c r="M1633" s="16" t="str">
        <f t="shared" si="25"/>
        <v>A</v>
      </c>
      <c r="N1633" s="16">
        <f>IF(VALUE(Tabela813[[#This Row],[RED]]) &gt; 0,1,0) + IF(VALUE(J1633)&gt;0,8,IF(VALUE(I1633)&gt;0,7,IF(VALUE(H1633)&gt;0,6,IF(VALUE(G1633)&gt;0,5,IF(VALUE(F1633)&gt;0,4,IF(VALUE(E1633)&gt;0,3,IF(VALUE(D1633)&gt;0,2,1)))))))</f>
        <v>8</v>
      </c>
      <c r="O1633" s="20" t="s">
        <v>1425</v>
      </c>
      <c r="P1633" s="1" t="s">
        <v>2799</v>
      </c>
      <c r="Q1633" s="1"/>
      <c r="R1633" s="16"/>
      <c r="T1633" s="7" t="str">
        <f>Tabela813[[#This Row],[NR]]&amp;" - "&amp;Tabela813[[#This Row],[Especificação]]</f>
        <v>2.4.1.1.51.2.1.02 - Transferências de Recursos do Bloco de Estruturação da Rede de Serviços Públicos de Saúde - Atenção Especializada - Transferências da União Decorrentes de Emendas Parlamentares Individuais - Finalidade Definida</v>
      </c>
      <c r="U1633" s="7" t="str">
        <f>Tabela813[[#This Row],[NR]]&amp; " - "&amp;Tabela813[[#This Row],[Especificação]]</f>
        <v>2.4.1.1.51.2.1.02 - Transferências de Recursos do Bloco de Estruturação da Rede de Serviços Públicos de Saúde - Atenção Especializada - Transferências da União Decorrentes de Emendas Parlamentares Individuais - Finalidade Definida</v>
      </c>
    </row>
    <row r="1634" spans="1:21" ht="45">
      <c r="A1634" s="23"/>
      <c r="B1634" s="29"/>
      <c r="C1634" s="20" t="s">
        <v>790</v>
      </c>
      <c r="D1634" s="20" t="s">
        <v>791</v>
      </c>
      <c r="E1634" s="20" t="s">
        <v>781</v>
      </c>
      <c r="F1634" s="20" t="s">
        <v>781</v>
      </c>
      <c r="G1634" s="20" t="s">
        <v>809</v>
      </c>
      <c r="H1634" s="20" t="s">
        <v>790</v>
      </c>
      <c r="I1634" s="20" t="s">
        <v>781</v>
      </c>
      <c r="J1634" s="20" t="s">
        <v>794</v>
      </c>
      <c r="K1634" s="16" t="str">
        <f>IF(Tabela813[[#This Row],[C]]&lt;&gt;"",IF(Tabela813[[#This Row],[RED]]&lt;&gt;"",(Tabela813[[#This Row],[RED]] &amp; "."),"") &amp; CONCATENATE(Tabela813[[#This Row],[C]],".",Tabela813[[#This Row],[O]],".",Tabela813[[#This Row],[E]],".",Tabela813[[#This Row],[D1]],".",Tabela813[[#This Row],[D2]],".",Tabela813[[#This Row],[D3]],".",Tabela813[[#This Row],[T]],".",Tabela813[[#This Row],[D4]]),"")</f>
        <v>2.4.1.1.51.2.1.03</v>
      </c>
      <c r="L1634" s="1" t="s">
        <v>2610</v>
      </c>
      <c r="M1634" s="16" t="str">
        <f t="shared" si="25"/>
        <v>A</v>
      </c>
      <c r="N1634" s="16">
        <f>IF(VALUE(Tabela813[[#This Row],[RED]]) &gt; 0,1,0) + IF(VALUE(J1634)&gt;0,8,IF(VALUE(I1634)&gt;0,7,IF(VALUE(H1634)&gt;0,6,IF(VALUE(G1634)&gt;0,5,IF(VALUE(F1634)&gt;0,4,IF(VALUE(E1634)&gt;0,3,IF(VALUE(D1634)&gt;0,2,1)))))))</f>
        <v>8</v>
      </c>
      <c r="O1634" s="20" t="s">
        <v>1425</v>
      </c>
      <c r="P1634" s="1" t="s">
        <v>4178</v>
      </c>
      <c r="Q1634" s="1"/>
      <c r="R1634" s="16"/>
      <c r="T1634" s="7" t="str">
        <f>Tabela813[[#This Row],[NR]]&amp;" - "&amp;Tabela813[[#This Row],[Especificação]]</f>
        <v>2.4.1.1.51.2.1.03 - Transferências de Recursos do Bloco de Estruturação da Rede de Serviços Públicos de Saúde - Atenção Especializada - Transferências da União Decorrentes de Emendas Parlamentares de Bancada</v>
      </c>
      <c r="U1634" s="7" t="str">
        <f>Tabela813[[#This Row],[NR]]&amp; " - "&amp;Tabela813[[#This Row],[Especificação]]</f>
        <v>2.4.1.1.51.2.1.03 - Transferências de Recursos do Bloco de Estruturação da Rede de Serviços Públicos de Saúde - Atenção Especializada - Transferências da União Decorrentes de Emendas Parlamentares de Bancada</v>
      </c>
    </row>
    <row r="1635" spans="1:21" ht="45">
      <c r="A1635" s="23"/>
      <c r="B1635" s="29"/>
      <c r="C1635" s="20" t="s">
        <v>790</v>
      </c>
      <c r="D1635" s="20" t="s">
        <v>791</v>
      </c>
      <c r="E1635" s="20" t="s">
        <v>781</v>
      </c>
      <c r="F1635" s="20" t="s">
        <v>781</v>
      </c>
      <c r="G1635" s="20" t="s">
        <v>809</v>
      </c>
      <c r="H1635" s="20" t="s">
        <v>782</v>
      </c>
      <c r="I1635" s="20" t="s">
        <v>784</v>
      </c>
      <c r="J1635" s="20" t="s">
        <v>787</v>
      </c>
      <c r="K1635" s="16" t="str">
        <f>IF(Tabela813[[#This Row],[C]]&lt;&gt;"",IF(Tabela813[[#This Row],[RED]]&lt;&gt;"",(Tabela813[[#This Row],[RED]] &amp; "."),"") &amp; CONCATENATE(Tabela813[[#This Row],[C]],".",Tabela813[[#This Row],[O]],".",Tabela813[[#This Row],[E]],".",Tabela813[[#This Row],[D1]],".",Tabela813[[#This Row],[D2]],".",Tabela813[[#This Row],[D3]],".",Tabela813[[#This Row],[T]],".",Tabela813[[#This Row],[D4]]),"")</f>
        <v>2.4.1.1.51.3.0.00</v>
      </c>
      <c r="L1635" s="1" t="s">
        <v>369</v>
      </c>
      <c r="M1635" s="16" t="str">
        <f t="shared" si="25"/>
        <v>S</v>
      </c>
      <c r="N1635" s="16">
        <f>IF(VALUE(Tabela813[[#This Row],[RED]]) &gt; 0,1,0) + IF(VALUE(J1635)&gt;0,8,IF(VALUE(I1635)&gt;0,7,IF(VALUE(H1635)&gt;0,6,IF(VALUE(G1635)&gt;0,5,IF(VALUE(F1635)&gt;0,4,IF(VALUE(E1635)&gt;0,3,IF(VALUE(D1635)&gt;0,2,1)))))))</f>
        <v>6</v>
      </c>
      <c r="O1635" s="20" t="s">
        <v>54</v>
      </c>
      <c r="P1635" s="1" t="s">
        <v>1221</v>
      </c>
      <c r="Q1635" s="1"/>
      <c r="R1635" s="16"/>
      <c r="T1635" s="7" t="str">
        <f>Tabela813[[#This Row],[NR]]&amp;" - "&amp;Tabela813[[#This Row],[Especificação]]</f>
        <v>2.4.1.1.51.3.0.00 - Transferências de Recursos do Bloco de Estruturação da Rede de Serviços Públicos de Saúde - Assistência Farmacêutica</v>
      </c>
      <c r="U1635" s="7" t="str">
        <f>Tabela813[[#This Row],[NR]]&amp; " - "&amp;Tabela813[[#This Row],[Especificação]]</f>
        <v>2.4.1.1.51.3.0.00 - Transferências de Recursos do Bloco de Estruturação da Rede de Serviços Públicos de Saúde - Assistência Farmacêutica</v>
      </c>
    </row>
    <row r="1636" spans="1:21" ht="45">
      <c r="A1636" s="23"/>
      <c r="B1636" s="29"/>
      <c r="C1636" s="20" t="s">
        <v>790</v>
      </c>
      <c r="D1636" s="20" t="s">
        <v>791</v>
      </c>
      <c r="E1636" s="20" t="s">
        <v>781</v>
      </c>
      <c r="F1636" s="20" t="s">
        <v>781</v>
      </c>
      <c r="G1636" s="20" t="s">
        <v>809</v>
      </c>
      <c r="H1636" s="20" t="s">
        <v>782</v>
      </c>
      <c r="I1636" s="20" t="s">
        <v>781</v>
      </c>
      <c r="J1636" s="20" t="s">
        <v>787</v>
      </c>
      <c r="K1636" s="16" t="str">
        <f>IF(Tabela813[[#This Row],[C]]&lt;&gt;"",IF(Tabela813[[#This Row],[RED]]&lt;&gt;"",(Tabela813[[#This Row],[RED]] &amp; "."),"") &amp; CONCATENATE(Tabela813[[#This Row],[C]],".",Tabela813[[#This Row],[O]],".",Tabela813[[#This Row],[E]],".",Tabela813[[#This Row],[D1]],".",Tabela813[[#This Row],[D2]],".",Tabela813[[#This Row],[D3]],".",Tabela813[[#This Row],[T]],".",Tabela813[[#This Row],[D4]]),"")</f>
        <v>2.4.1.1.51.3.1.00</v>
      </c>
      <c r="L1636" s="1" t="s">
        <v>770</v>
      </c>
      <c r="M1636" s="16" t="str">
        <f t="shared" si="25"/>
        <v>S</v>
      </c>
      <c r="N1636" s="16">
        <f>IF(VALUE(Tabela813[[#This Row],[RED]]) &gt; 0,1,0) + IF(VALUE(J1636)&gt;0,8,IF(VALUE(I1636)&gt;0,7,IF(VALUE(H1636)&gt;0,6,IF(VALUE(G1636)&gt;0,5,IF(VALUE(F1636)&gt;0,4,IF(VALUE(E1636)&gt;0,3,IF(VALUE(D1636)&gt;0,2,1)))))))</f>
        <v>7</v>
      </c>
      <c r="O1636" s="20" t="s">
        <v>54</v>
      </c>
      <c r="P1636" s="1" t="s">
        <v>1221</v>
      </c>
      <c r="Q1636" s="1"/>
      <c r="R1636" s="16"/>
      <c r="T1636" s="7" t="str">
        <f>Tabela813[[#This Row],[NR]]&amp;" - "&amp;Tabela813[[#This Row],[Especificação]]</f>
        <v>2.4.1.1.51.3.1.00 - Transferências de Recursos do Bloco de Estruturação da Rede de Serviços Públicos de Saúde - Assistência Farmacêutica - Principal</v>
      </c>
      <c r="U1636" s="7" t="str">
        <f>Tabela813[[#This Row],[NR]]&amp; " - "&amp;Tabela813[[#This Row],[Especificação]]</f>
        <v>2.4.1.1.51.3.1.00 - Transferências de Recursos do Bloco de Estruturação da Rede de Serviços Públicos de Saúde - Assistência Farmacêutica - Principal</v>
      </c>
    </row>
    <row r="1637" spans="1:21" ht="45">
      <c r="A1637" s="23"/>
      <c r="B1637" s="29"/>
      <c r="C1637" s="20" t="s">
        <v>790</v>
      </c>
      <c r="D1637" s="20" t="s">
        <v>791</v>
      </c>
      <c r="E1637" s="20" t="s">
        <v>781</v>
      </c>
      <c r="F1637" s="20" t="s">
        <v>781</v>
      </c>
      <c r="G1637" s="20" t="s">
        <v>809</v>
      </c>
      <c r="H1637" s="20" t="s">
        <v>782</v>
      </c>
      <c r="I1637" s="20" t="s">
        <v>781</v>
      </c>
      <c r="J1637" s="20" t="s">
        <v>783</v>
      </c>
      <c r="K1637" s="16" t="str">
        <f>IF(Tabela813[[#This Row],[C]]&lt;&gt;"",IF(Tabela813[[#This Row],[RED]]&lt;&gt;"",(Tabela813[[#This Row],[RED]] &amp; "."),"") &amp; CONCATENATE(Tabela813[[#This Row],[C]],".",Tabela813[[#This Row],[O]],".",Tabela813[[#This Row],[E]],".",Tabela813[[#This Row],[D1]],".",Tabela813[[#This Row],[D2]],".",Tabela813[[#This Row],[D3]],".",Tabela813[[#This Row],[T]],".",Tabela813[[#This Row],[D4]]),"")</f>
        <v>2.4.1.1.51.3.1.01</v>
      </c>
      <c r="L1637" s="1" t="s">
        <v>770</v>
      </c>
      <c r="M1637" s="16" t="str">
        <f t="shared" si="25"/>
        <v>A</v>
      </c>
      <c r="N1637" s="16">
        <f>IF(VALUE(Tabela813[[#This Row],[RED]]) &gt; 0,1,0) + IF(VALUE(J1637)&gt;0,8,IF(VALUE(I1637)&gt;0,7,IF(VALUE(H1637)&gt;0,6,IF(VALUE(G1637)&gt;0,5,IF(VALUE(F1637)&gt;0,4,IF(VALUE(E1637)&gt;0,3,IF(VALUE(D1637)&gt;0,2,1)))))))</f>
        <v>8</v>
      </c>
      <c r="O1637" s="20" t="s">
        <v>1425</v>
      </c>
      <c r="P1637" s="1" t="s">
        <v>1221</v>
      </c>
      <c r="Q1637" s="1"/>
      <c r="R1637" s="16"/>
      <c r="T1637" s="7" t="str">
        <f>Tabela813[[#This Row],[NR]]&amp;" - "&amp;Tabela813[[#This Row],[Especificação]]</f>
        <v>2.4.1.1.51.3.1.01 - Transferências de Recursos do Bloco de Estruturação da Rede de Serviços Públicos de Saúde - Assistência Farmacêutica - Principal</v>
      </c>
      <c r="U1637" s="7" t="str">
        <f>Tabela813[[#This Row],[NR]]&amp; " - "&amp;Tabela813[[#This Row],[Especificação]]</f>
        <v>2.4.1.1.51.3.1.01 - Transferências de Recursos do Bloco de Estruturação da Rede de Serviços Públicos de Saúde - Assistência Farmacêutica - Principal</v>
      </c>
    </row>
    <row r="1638" spans="1:21" ht="45">
      <c r="A1638" s="23"/>
      <c r="B1638" s="29"/>
      <c r="C1638" s="20" t="s">
        <v>790</v>
      </c>
      <c r="D1638" s="20" t="s">
        <v>791</v>
      </c>
      <c r="E1638" s="20" t="s">
        <v>781</v>
      </c>
      <c r="F1638" s="20" t="s">
        <v>781</v>
      </c>
      <c r="G1638" s="20" t="s">
        <v>809</v>
      </c>
      <c r="H1638" s="20" t="s">
        <v>782</v>
      </c>
      <c r="I1638" s="20" t="s">
        <v>781</v>
      </c>
      <c r="J1638" s="20" t="s">
        <v>785</v>
      </c>
      <c r="K1638" s="16" t="str">
        <f>IF(Tabela813[[#This Row],[C]]&lt;&gt;"",IF(Tabela813[[#This Row],[RED]]&lt;&gt;"",(Tabela813[[#This Row],[RED]] &amp; "."),"") &amp; CONCATENATE(Tabela813[[#This Row],[C]],".",Tabela813[[#This Row],[O]],".",Tabela813[[#This Row],[E]],".",Tabela813[[#This Row],[D1]],".",Tabela813[[#This Row],[D2]],".",Tabela813[[#This Row],[D3]],".",Tabela813[[#This Row],[T]],".",Tabela813[[#This Row],[D4]]),"")</f>
        <v>2.4.1.1.51.3.1.02</v>
      </c>
      <c r="L1638" s="1" t="s">
        <v>2611</v>
      </c>
      <c r="M1638" s="16" t="str">
        <f t="shared" si="25"/>
        <v>A</v>
      </c>
      <c r="N1638" s="16">
        <f>IF(VALUE(Tabela813[[#This Row],[RED]]) &gt; 0,1,0) + IF(VALUE(J1638)&gt;0,8,IF(VALUE(I1638)&gt;0,7,IF(VALUE(H1638)&gt;0,6,IF(VALUE(G1638)&gt;0,5,IF(VALUE(F1638)&gt;0,4,IF(VALUE(E1638)&gt;0,3,IF(VALUE(D1638)&gt;0,2,1)))))))</f>
        <v>8</v>
      </c>
      <c r="O1638" s="20" t="s">
        <v>1425</v>
      </c>
      <c r="P1638" s="1" t="s">
        <v>2799</v>
      </c>
      <c r="Q1638" s="1"/>
      <c r="R1638" s="16"/>
      <c r="T1638" s="7" t="str">
        <f>Tabela813[[#This Row],[NR]]&amp;" - "&amp;Tabela813[[#This Row],[Especificação]]</f>
        <v>2.4.1.1.51.3.1.02 - Transferências de Recursos do Bloco de Estruturação da Rede de Serviços Públicos de Saúde - Assistência Farmacêutica - Transferências da União Decorrentes de Emendas Parlamentares Individuais - Finalidade Definida</v>
      </c>
      <c r="U1638" s="7" t="str">
        <f>Tabela813[[#This Row],[NR]]&amp; " - "&amp;Tabela813[[#This Row],[Especificação]]</f>
        <v>2.4.1.1.51.3.1.02 - Transferências de Recursos do Bloco de Estruturação da Rede de Serviços Públicos de Saúde - Assistência Farmacêutica - Transferências da União Decorrentes de Emendas Parlamentares Individuais - Finalidade Definida</v>
      </c>
    </row>
    <row r="1639" spans="1:21" ht="55.5" customHeight="1">
      <c r="A1639" s="23"/>
      <c r="B1639" s="29"/>
      <c r="C1639" s="20" t="s">
        <v>790</v>
      </c>
      <c r="D1639" s="20" t="s">
        <v>791</v>
      </c>
      <c r="E1639" s="20" t="s">
        <v>781</v>
      </c>
      <c r="F1639" s="20" t="s">
        <v>781</v>
      </c>
      <c r="G1639" s="20" t="s">
        <v>809</v>
      </c>
      <c r="H1639" s="20" t="s">
        <v>782</v>
      </c>
      <c r="I1639" s="20" t="s">
        <v>781</v>
      </c>
      <c r="J1639" s="20" t="s">
        <v>794</v>
      </c>
      <c r="K1639" s="16" t="str">
        <f>IF(Tabela813[[#This Row],[C]]&lt;&gt;"",IF(Tabela813[[#This Row],[RED]]&lt;&gt;"",(Tabela813[[#This Row],[RED]] &amp; "."),"") &amp; CONCATENATE(Tabela813[[#This Row],[C]],".",Tabela813[[#This Row],[O]],".",Tabela813[[#This Row],[E]],".",Tabela813[[#This Row],[D1]],".",Tabela813[[#This Row],[D2]],".",Tabela813[[#This Row],[D3]],".",Tabela813[[#This Row],[T]],".",Tabela813[[#This Row],[D4]]),"")</f>
        <v>2.4.1.1.51.3.1.03</v>
      </c>
      <c r="L1639" s="21" t="s">
        <v>2612</v>
      </c>
      <c r="M1639" s="16" t="str">
        <f t="shared" si="25"/>
        <v>A</v>
      </c>
      <c r="N1639" s="16">
        <f>IF(VALUE(Tabela813[[#This Row],[RED]]) &gt; 0,1,0) + IF(VALUE(J1639)&gt;0,8,IF(VALUE(I1639)&gt;0,7,IF(VALUE(H1639)&gt;0,6,IF(VALUE(G1639)&gt;0,5,IF(VALUE(F1639)&gt;0,4,IF(VALUE(E1639)&gt;0,3,IF(VALUE(D1639)&gt;0,2,1)))))))</f>
        <v>8</v>
      </c>
      <c r="O1639" s="20" t="s">
        <v>1425</v>
      </c>
      <c r="P1639" s="1" t="s">
        <v>4178</v>
      </c>
      <c r="Q1639" s="1"/>
      <c r="R1639" s="16"/>
      <c r="T1639" s="7" t="str">
        <f>Tabela813[[#This Row],[NR]]&amp;" - "&amp;Tabela813[[#This Row],[Especificação]]</f>
        <v>2.4.1.1.51.3.1.03 - Transferências de Recursos do Bloco de Estruturação da Rede de Serviços Públicos de Saúde - Assistência Farmacêutica - Transferências da União Decorrentes de Emendas Parlamentares de Bancada</v>
      </c>
      <c r="U1639" s="7" t="str">
        <f>Tabela813[[#This Row],[NR]]&amp; " - "&amp;Tabela813[[#This Row],[Especificação]]</f>
        <v>2.4.1.1.51.3.1.03 - Transferências de Recursos do Bloco de Estruturação da Rede de Serviços Públicos de Saúde - Assistência Farmacêutica - Transferências da União Decorrentes de Emendas Parlamentares de Bancada</v>
      </c>
    </row>
    <row r="1640" spans="1:21" ht="55.5" customHeight="1">
      <c r="A1640" s="23"/>
      <c r="B1640" s="29"/>
      <c r="C1640" s="20" t="s">
        <v>790</v>
      </c>
      <c r="D1640" s="20" t="s">
        <v>791</v>
      </c>
      <c r="E1640" s="20" t="s">
        <v>781</v>
      </c>
      <c r="F1640" s="20" t="s">
        <v>781</v>
      </c>
      <c r="G1640" s="20" t="s">
        <v>809</v>
      </c>
      <c r="H1640" s="20" t="s">
        <v>791</v>
      </c>
      <c r="I1640" s="20" t="s">
        <v>784</v>
      </c>
      <c r="J1640" s="20" t="s">
        <v>787</v>
      </c>
      <c r="K1640" s="16" t="str">
        <f>IF(Tabela813[[#This Row],[C]]&lt;&gt;"",IF(Tabela813[[#This Row],[RED]]&lt;&gt;"",(Tabela813[[#This Row],[RED]] &amp; "."),"") &amp; CONCATENATE(Tabela813[[#This Row],[C]],".",Tabela813[[#This Row],[O]],".",Tabela813[[#This Row],[E]],".",Tabela813[[#This Row],[D1]],".",Tabela813[[#This Row],[D2]],".",Tabela813[[#This Row],[D3]],".",Tabela813[[#This Row],[T]],".",Tabela813[[#This Row],[D4]]),"")</f>
        <v>2.4.1.1.51.4.0.00</v>
      </c>
      <c r="L1640" s="21" t="s">
        <v>367</v>
      </c>
      <c r="M1640" s="16" t="str">
        <f t="shared" si="25"/>
        <v>S</v>
      </c>
      <c r="N1640" s="16">
        <f>IF(VALUE(Tabela813[[#This Row],[RED]]) &gt; 0,1,0) + IF(VALUE(J1640)&gt;0,8,IF(VALUE(I1640)&gt;0,7,IF(VALUE(H1640)&gt;0,6,IF(VALUE(G1640)&gt;0,5,IF(VALUE(F1640)&gt;0,4,IF(VALUE(E1640)&gt;0,3,IF(VALUE(D1640)&gt;0,2,1)))))))</f>
        <v>6</v>
      </c>
      <c r="O1640" s="20" t="s">
        <v>54</v>
      </c>
      <c r="P1640" s="1" t="s">
        <v>693</v>
      </c>
      <c r="Q1640" s="1"/>
      <c r="R1640" s="16"/>
      <c r="T1640" s="7" t="str">
        <f>Tabela813[[#This Row],[NR]]&amp;" - "&amp;Tabela813[[#This Row],[Especificação]]</f>
        <v>2.4.1.1.51.4.0.00 - Transferências de Recursos do Bloco de Estruturação da Rede de Serviços Públicos de Saúde - Vigilância em Saúde</v>
      </c>
      <c r="U1640" s="7" t="str">
        <f>Tabela813[[#This Row],[NR]]&amp; " - "&amp;Tabela813[[#This Row],[Especificação]]</f>
        <v>2.4.1.1.51.4.0.00 - Transferências de Recursos do Bloco de Estruturação da Rede de Serviços Públicos de Saúde - Vigilância em Saúde</v>
      </c>
    </row>
    <row r="1641" spans="1:21" ht="45">
      <c r="A1641" s="23"/>
      <c r="B1641" s="29"/>
      <c r="C1641" s="20" t="s">
        <v>790</v>
      </c>
      <c r="D1641" s="20" t="s">
        <v>791</v>
      </c>
      <c r="E1641" s="20" t="s">
        <v>781</v>
      </c>
      <c r="F1641" s="20" t="s">
        <v>781</v>
      </c>
      <c r="G1641" s="20" t="s">
        <v>809</v>
      </c>
      <c r="H1641" s="20" t="s">
        <v>791</v>
      </c>
      <c r="I1641" s="20" t="s">
        <v>781</v>
      </c>
      <c r="J1641" s="20" t="s">
        <v>787</v>
      </c>
      <c r="K1641" s="16" t="str">
        <f>IF(Tabela813[[#This Row],[C]]&lt;&gt;"",IF(Tabela813[[#This Row],[RED]]&lt;&gt;"",(Tabela813[[#This Row],[RED]] &amp; "."),"") &amp; CONCATENATE(Tabela813[[#This Row],[C]],".",Tabela813[[#This Row],[O]],".",Tabela813[[#This Row],[E]],".",Tabela813[[#This Row],[D1]],".",Tabela813[[#This Row],[D2]],".",Tabela813[[#This Row],[D3]],".",Tabela813[[#This Row],[T]],".",Tabela813[[#This Row],[D4]]),"")</f>
        <v>2.4.1.1.51.4.1.00</v>
      </c>
      <c r="L1641" s="21" t="s">
        <v>769</v>
      </c>
      <c r="M1641" s="16" t="str">
        <f t="shared" si="25"/>
        <v>S</v>
      </c>
      <c r="N1641" s="16">
        <f>IF(VALUE(Tabela813[[#This Row],[RED]]) &gt; 0,1,0) + IF(VALUE(J1641)&gt;0,8,IF(VALUE(I1641)&gt;0,7,IF(VALUE(H1641)&gt;0,6,IF(VALUE(G1641)&gt;0,5,IF(VALUE(F1641)&gt;0,4,IF(VALUE(E1641)&gt;0,3,IF(VALUE(D1641)&gt;0,2,1)))))))</f>
        <v>7</v>
      </c>
      <c r="O1641" s="20" t="s">
        <v>54</v>
      </c>
      <c r="P1641" s="1" t="s">
        <v>693</v>
      </c>
      <c r="Q1641" s="1"/>
      <c r="R1641" s="16"/>
      <c r="T1641" s="7" t="str">
        <f>Tabela813[[#This Row],[NR]]&amp;" - "&amp;Tabela813[[#This Row],[Especificação]]</f>
        <v>2.4.1.1.51.4.1.00 - Transferências de Recursos do Bloco de Estruturação da Rede de Serviços Públicos de Saúde - Vigilância em Saúde - Principal</v>
      </c>
      <c r="U1641" s="7" t="str">
        <f>Tabela813[[#This Row],[NR]]&amp; " - "&amp;Tabela813[[#This Row],[Especificação]]</f>
        <v>2.4.1.1.51.4.1.00 - Transferências de Recursos do Bloco de Estruturação da Rede de Serviços Públicos de Saúde - Vigilância em Saúde - Principal</v>
      </c>
    </row>
    <row r="1642" spans="1:21" ht="45">
      <c r="A1642" s="23"/>
      <c r="B1642" s="29"/>
      <c r="C1642" s="20" t="s">
        <v>790</v>
      </c>
      <c r="D1642" s="20" t="s">
        <v>791</v>
      </c>
      <c r="E1642" s="20" t="s">
        <v>781</v>
      </c>
      <c r="F1642" s="20" t="s">
        <v>781</v>
      </c>
      <c r="G1642" s="20" t="s">
        <v>809</v>
      </c>
      <c r="H1642" s="20" t="s">
        <v>791</v>
      </c>
      <c r="I1642" s="20" t="s">
        <v>781</v>
      </c>
      <c r="J1642" s="20" t="s">
        <v>783</v>
      </c>
      <c r="K1642" s="16" t="str">
        <f>IF(Tabela813[[#This Row],[C]]&lt;&gt;"",IF(Tabela813[[#This Row],[RED]]&lt;&gt;"",(Tabela813[[#This Row],[RED]] &amp; "."),"") &amp; CONCATENATE(Tabela813[[#This Row],[C]],".",Tabela813[[#This Row],[O]],".",Tabela813[[#This Row],[E]],".",Tabela813[[#This Row],[D1]],".",Tabela813[[#This Row],[D2]],".",Tabela813[[#This Row],[D3]],".",Tabela813[[#This Row],[T]],".",Tabela813[[#This Row],[D4]]),"")</f>
        <v>2.4.1.1.51.4.1.01</v>
      </c>
      <c r="L1642" s="21" t="s">
        <v>769</v>
      </c>
      <c r="M1642" s="16" t="str">
        <f t="shared" si="25"/>
        <v>A</v>
      </c>
      <c r="N1642" s="16">
        <f>IF(VALUE(Tabela813[[#This Row],[RED]]) &gt; 0,1,0) + IF(VALUE(J1642)&gt;0,8,IF(VALUE(I1642)&gt;0,7,IF(VALUE(H1642)&gt;0,6,IF(VALUE(G1642)&gt;0,5,IF(VALUE(F1642)&gt;0,4,IF(VALUE(E1642)&gt;0,3,IF(VALUE(D1642)&gt;0,2,1)))))))</f>
        <v>8</v>
      </c>
      <c r="O1642" s="20" t="s">
        <v>1425</v>
      </c>
      <c r="P1642" s="1" t="s">
        <v>693</v>
      </c>
      <c r="Q1642" s="1"/>
      <c r="R1642" s="16"/>
      <c r="T1642" s="7" t="str">
        <f>Tabela813[[#This Row],[NR]]&amp;" - "&amp;Tabela813[[#This Row],[Especificação]]</f>
        <v>2.4.1.1.51.4.1.01 - Transferências de Recursos do Bloco de Estruturação da Rede de Serviços Públicos de Saúde - Vigilância em Saúde - Principal</v>
      </c>
      <c r="U1642" s="7" t="str">
        <f>Tabela813[[#This Row],[NR]]&amp; " - "&amp;Tabela813[[#This Row],[Especificação]]</f>
        <v>2.4.1.1.51.4.1.01 - Transferências de Recursos do Bloco de Estruturação da Rede de Serviços Públicos de Saúde - Vigilância em Saúde - Principal</v>
      </c>
    </row>
    <row r="1643" spans="1:21" ht="45">
      <c r="A1643" s="23"/>
      <c r="B1643" s="29"/>
      <c r="C1643" s="20" t="s">
        <v>790</v>
      </c>
      <c r="D1643" s="20" t="s">
        <v>791</v>
      </c>
      <c r="E1643" s="20" t="s">
        <v>781</v>
      </c>
      <c r="F1643" s="20" t="s">
        <v>781</v>
      </c>
      <c r="G1643" s="20" t="s">
        <v>809</v>
      </c>
      <c r="H1643" s="20" t="s">
        <v>791</v>
      </c>
      <c r="I1643" s="20" t="s">
        <v>781</v>
      </c>
      <c r="J1643" s="20" t="s">
        <v>785</v>
      </c>
      <c r="K1643" s="16" t="str">
        <f>IF(Tabela813[[#This Row],[C]]&lt;&gt;"",IF(Tabela813[[#This Row],[RED]]&lt;&gt;"",(Tabela813[[#This Row],[RED]] &amp; "."),"") &amp; CONCATENATE(Tabela813[[#This Row],[C]],".",Tabela813[[#This Row],[O]],".",Tabela813[[#This Row],[E]],".",Tabela813[[#This Row],[D1]],".",Tabela813[[#This Row],[D2]],".",Tabela813[[#This Row],[D3]],".",Tabela813[[#This Row],[T]],".",Tabela813[[#This Row],[D4]]),"")</f>
        <v>2.4.1.1.51.4.1.02</v>
      </c>
      <c r="L1643" s="21" t="s">
        <v>2613</v>
      </c>
      <c r="M1643" s="16" t="str">
        <f t="shared" si="25"/>
        <v>A</v>
      </c>
      <c r="N1643" s="16">
        <f>IF(VALUE(Tabela813[[#This Row],[RED]]) &gt; 0,1,0) + IF(VALUE(J1643)&gt;0,8,IF(VALUE(I1643)&gt;0,7,IF(VALUE(H1643)&gt;0,6,IF(VALUE(G1643)&gt;0,5,IF(VALUE(F1643)&gt;0,4,IF(VALUE(E1643)&gt;0,3,IF(VALUE(D1643)&gt;0,2,1)))))))</f>
        <v>8</v>
      </c>
      <c r="O1643" s="20" t="s">
        <v>1425</v>
      </c>
      <c r="P1643" s="1" t="s">
        <v>2799</v>
      </c>
      <c r="Q1643" s="1"/>
      <c r="R1643" s="16"/>
      <c r="T1643" s="7" t="str">
        <f>Tabela813[[#This Row],[NR]]&amp;" - "&amp;Tabela813[[#This Row],[Especificação]]</f>
        <v>2.4.1.1.51.4.1.02 - Transferências de Recursos do Bloco de Estruturação da Rede de Serviços Públicos de Saúde - Vigilância em Saúde - Transferências da União Decorrentes de Emendas Parlamentares Individuais - Finalidade Definida</v>
      </c>
      <c r="U1643" s="7" t="str">
        <f>Tabela813[[#This Row],[NR]]&amp; " - "&amp;Tabela813[[#This Row],[Especificação]]</f>
        <v>2.4.1.1.51.4.1.02 - Transferências de Recursos do Bloco de Estruturação da Rede de Serviços Públicos de Saúde - Vigilância em Saúde - Transferências da União Decorrentes de Emendas Parlamentares Individuais - Finalidade Definida</v>
      </c>
    </row>
    <row r="1644" spans="1:21" ht="45">
      <c r="A1644" s="23"/>
      <c r="B1644" s="29"/>
      <c r="C1644" s="20" t="s">
        <v>790</v>
      </c>
      <c r="D1644" s="20" t="s">
        <v>791</v>
      </c>
      <c r="E1644" s="20" t="s">
        <v>781</v>
      </c>
      <c r="F1644" s="20" t="s">
        <v>781</v>
      </c>
      <c r="G1644" s="20" t="s">
        <v>809</v>
      </c>
      <c r="H1644" s="20" t="s">
        <v>791</v>
      </c>
      <c r="I1644" s="20" t="s">
        <v>781</v>
      </c>
      <c r="J1644" s="20" t="s">
        <v>794</v>
      </c>
      <c r="K1644" s="16" t="str">
        <f>IF(Tabela813[[#This Row],[C]]&lt;&gt;"",IF(Tabela813[[#This Row],[RED]]&lt;&gt;"",(Tabela813[[#This Row],[RED]] &amp; "."),"") &amp; CONCATENATE(Tabela813[[#This Row],[C]],".",Tabela813[[#This Row],[O]],".",Tabela813[[#This Row],[E]],".",Tabela813[[#This Row],[D1]],".",Tabela813[[#This Row],[D2]],".",Tabela813[[#This Row],[D3]],".",Tabela813[[#This Row],[T]],".",Tabela813[[#This Row],[D4]]),"")</f>
        <v>2.4.1.1.51.4.1.03</v>
      </c>
      <c r="L1644" s="21" t="s">
        <v>2614</v>
      </c>
      <c r="M1644" s="16" t="str">
        <f t="shared" si="25"/>
        <v>A</v>
      </c>
      <c r="N1644" s="16">
        <f>IF(VALUE(Tabela813[[#This Row],[RED]]) &gt; 0,1,0) + IF(VALUE(J1644)&gt;0,8,IF(VALUE(I1644)&gt;0,7,IF(VALUE(H1644)&gt;0,6,IF(VALUE(G1644)&gt;0,5,IF(VALUE(F1644)&gt;0,4,IF(VALUE(E1644)&gt;0,3,IF(VALUE(D1644)&gt;0,2,1)))))))</f>
        <v>8</v>
      </c>
      <c r="O1644" s="20" t="s">
        <v>1425</v>
      </c>
      <c r="P1644" s="1" t="s">
        <v>4178</v>
      </c>
      <c r="Q1644" s="1"/>
      <c r="R1644" s="16"/>
      <c r="T1644" s="7" t="str">
        <f>Tabela813[[#This Row],[NR]]&amp;" - "&amp;Tabela813[[#This Row],[Especificação]]</f>
        <v>2.4.1.1.51.4.1.03 - Transferências de Recursos do Bloco de Estruturação da Rede de Serviços Públicos de Saúde - Vigilância em Saúde - Transferências da União Decorrentes de Emendas Parlamentares de Bancada</v>
      </c>
      <c r="U1644" s="7" t="str">
        <f>Tabela813[[#This Row],[NR]]&amp; " - "&amp;Tabela813[[#This Row],[Especificação]]</f>
        <v>2.4.1.1.51.4.1.03 - Transferências de Recursos do Bloco de Estruturação da Rede de Serviços Públicos de Saúde - Vigilância em Saúde - Transferências da União Decorrentes de Emendas Parlamentares de Bancada</v>
      </c>
    </row>
    <row r="1645" spans="1:21" ht="45">
      <c r="A1645" s="23"/>
      <c r="B1645" s="29"/>
      <c r="C1645" s="20" t="s">
        <v>790</v>
      </c>
      <c r="D1645" s="20" t="s">
        <v>791</v>
      </c>
      <c r="E1645" s="20" t="s">
        <v>781</v>
      </c>
      <c r="F1645" s="20" t="s">
        <v>781</v>
      </c>
      <c r="G1645" s="20" t="s">
        <v>809</v>
      </c>
      <c r="H1645" s="20" t="s">
        <v>792</v>
      </c>
      <c r="I1645" s="20" t="s">
        <v>784</v>
      </c>
      <c r="J1645" s="20" t="s">
        <v>787</v>
      </c>
      <c r="K1645" s="16" t="str">
        <f>IF(Tabela813[[#This Row],[C]]&lt;&gt;"",IF(Tabela813[[#This Row],[RED]]&lt;&gt;"",(Tabela813[[#This Row],[RED]] &amp; "."),"") &amp; CONCATENATE(Tabela813[[#This Row],[C]],".",Tabela813[[#This Row],[O]],".",Tabela813[[#This Row],[E]],".",Tabela813[[#This Row],[D1]],".",Tabela813[[#This Row],[D2]],".",Tabela813[[#This Row],[D3]],".",Tabela813[[#This Row],[T]],".",Tabela813[[#This Row],[D4]]),"")</f>
        <v>2.4.1.1.51.5.0.00</v>
      </c>
      <c r="L1645" s="21" t="s">
        <v>370</v>
      </c>
      <c r="M1645" s="16" t="str">
        <f t="shared" si="25"/>
        <v>S</v>
      </c>
      <c r="N1645" s="16">
        <f>IF(VALUE(Tabela813[[#This Row],[RED]]) &gt; 0,1,0) + IF(VALUE(J1645)&gt;0,8,IF(VALUE(I1645)&gt;0,7,IF(VALUE(H1645)&gt;0,6,IF(VALUE(G1645)&gt;0,5,IF(VALUE(F1645)&gt;0,4,IF(VALUE(E1645)&gt;0,3,IF(VALUE(D1645)&gt;0,2,1)))))))</f>
        <v>6</v>
      </c>
      <c r="O1645" s="20" t="s">
        <v>54</v>
      </c>
      <c r="P1645" s="1" t="s">
        <v>694</v>
      </c>
      <c r="Q1645" s="1"/>
      <c r="R1645" s="16"/>
      <c r="T1645" s="7" t="str">
        <f>Tabela813[[#This Row],[NR]]&amp;" - "&amp;Tabela813[[#This Row],[Especificação]]</f>
        <v>2.4.1.1.51.5.0.00 - Transferências de Recursos do Bloco de Estruturação da Rede de Serviços Públicos de Saúde - Gestão do SUS</v>
      </c>
      <c r="U1645" s="7" t="str">
        <f>Tabela813[[#This Row],[NR]]&amp; " - "&amp;Tabela813[[#This Row],[Especificação]]</f>
        <v>2.4.1.1.51.5.0.00 - Transferências de Recursos do Bloco de Estruturação da Rede de Serviços Públicos de Saúde - Gestão do SUS</v>
      </c>
    </row>
    <row r="1646" spans="1:21" ht="45">
      <c r="A1646" s="23"/>
      <c r="B1646" s="29"/>
      <c r="C1646" s="20" t="s">
        <v>790</v>
      </c>
      <c r="D1646" s="20" t="s">
        <v>791</v>
      </c>
      <c r="E1646" s="20" t="s">
        <v>781</v>
      </c>
      <c r="F1646" s="20" t="s">
        <v>781</v>
      </c>
      <c r="G1646" s="20" t="s">
        <v>809</v>
      </c>
      <c r="H1646" s="20" t="s">
        <v>792</v>
      </c>
      <c r="I1646" s="20" t="s">
        <v>781</v>
      </c>
      <c r="J1646" s="20" t="s">
        <v>787</v>
      </c>
      <c r="K1646" s="16" t="str">
        <f>IF(Tabela813[[#This Row],[C]]&lt;&gt;"",IF(Tabela813[[#This Row],[RED]]&lt;&gt;"",(Tabela813[[#This Row],[RED]] &amp; "."),"") &amp; CONCATENATE(Tabela813[[#This Row],[C]],".",Tabela813[[#This Row],[O]],".",Tabela813[[#This Row],[E]],".",Tabela813[[#This Row],[D1]],".",Tabela813[[#This Row],[D2]],".",Tabela813[[#This Row],[D3]],".",Tabela813[[#This Row],[T]],".",Tabela813[[#This Row],[D4]]),"")</f>
        <v>2.4.1.1.51.5.1.00</v>
      </c>
      <c r="L1646" s="21" t="s">
        <v>771</v>
      </c>
      <c r="M1646" s="16" t="str">
        <f t="shared" si="25"/>
        <v>S</v>
      </c>
      <c r="N1646" s="16">
        <f>IF(VALUE(Tabela813[[#This Row],[RED]]) &gt; 0,1,0) + IF(VALUE(J1646)&gt;0,8,IF(VALUE(I1646)&gt;0,7,IF(VALUE(H1646)&gt;0,6,IF(VALUE(G1646)&gt;0,5,IF(VALUE(F1646)&gt;0,4,IF(VALUE(E1646)&gt;0,3,IF(VALUE(D1646)&gt;0,2,1)))))))</f>
        <v>7</v>
      </c>
      <c r="O1646" s="20" t="s">
        <v>54</v>
      </c>
      <c r="P1646" s="1" t="s">
        <v>694</v>
      </c>
      <c r="Q1646" s="1"/>
      <c r="R1646" s="16"/>
      <c r="T1646" s="7" t="str">
        <f>Tabela813[[#This Row],[NR]]&amp;" - "&amp;Tabela813[[#This Row],[Especificação]]</f>
        <v>2.4.1.1.51.5.1.00 - Transferências de Recursos do Bloco de Estruturação da Rede de Serviços Públicos de Saúde - Gestão do SUS - Principal</v>
      </c>
      <c r="U1646" s="7" t="str">
        <f>Tabela813[[#This Row],[NR]]&amp; " - "&amp;Tabela813[[#This Row],[Especificação]]</f>
        <v>2.4.1.1.51.5.1.00 - Transferências de Recursos do Bloco de Estruturação da Rede de Serviços Públicos de Saúde - Gestão do SUS - Principal</v>
      </c>
    </row>
    <row r="1647" spans="1:21" ht="45">
      <c r="A1647" s="23"/>
      <c r="B1647" s="29"/>
      <c r="C1647" s="20" t="s">
        <v>790</v>
      </c>
      <c r="D1647" s="20" t="s">
        <v>791</v>
      </c>
      <c r="E1647" s="20" t="s">
        <v>781</v>
      </c>
      <c r="F1647" s="20" t="s">
        <v>781</v>
      </c>
      <c r="G1647" s="20" t="s">
        <v>809</v>
      </c>
      <c r="H1647" s="20" t="s">
        <v>792</v>
      </c>
      <c r="I1647" s="20" t="s">
        <v>781</v>
      </c>
      <c r="J1647" s="20" t="s">
        <v>783</v>
      </c>
      <c r="K1647" s="16" t="str">
        <f>IF(Tabela813[[#This Row],[C]]&lt;&gt;"",IF(Tabela813[[#This Row],[RED]]&lt;&gt;"",(Tabela813[[#This Row],[RED]] &amp; "."),"") &amp; CONCATENATE(Tabela813[[#This Row],[C]],".",Tabela813[[#This Row],[O]],".",Tabela813[[#This Row],[E]],".",Tabela813[[#This Row],[D1]],".",Tabela813[[#This Row],[D2]],".",Tabela813[[#This Row],[D3]],".",Tabela813[[#This Row],[T]],".",Tabela813[[#This Row],[D4]]),"")</f>
        <v>2.4.1.1.51.5.1.01</v>
      </c>
      <c r="L1647" s="21" t="s">
        <v>771</v>
      </c>
      <c r="M1647" s="16" t="str">
        <f t="shared" si="25"/>
        <v>A</v>
      </c>
      <c r="N1647" s="16">
        <f>IF(VALUE(Tabela813[[#This Row],[RED]]) &gt; 0,1,0) + IF(VALUE(J1647)&gt;0,8,IF(VALUE(I1647)&gt;0,7,IF(VALUE(H1647)&gt;0,6,IF(VALUE(G1647)&gt;0,5,IF(VALUE(F1647)&gt;0,4,IF(VALUE(E1647)&gt;0,3,IF(VALUE(D1647)&gt;0,2,1)))))))</f>
        <v>8</v>
      </c>
      <c r="O1647" s="20" t="s">
        <v>1425</v>
      </c>
      <c r="P1647" s="1" t="s">
        <v>694</v>
      </c>
      <c r="Q1647" s="1"/>
      <c r="R1647" s="16"/>
      <c r="T1647" s="7" t="str">
        <f>Tabela813[[#This Row],[NR]]&amp;" - "&amp;Tabela813[[#This Row],[Especificação]]</f>
        <v>2.4.1.1.51.5.1.01 - Transferências de Recursos do Bloco de Estruturação da Rede de Serviços Públicos de Saúde - Gestão do SUS - Principal</v>
      </c>
      <c r="U1647" s="7" t="str">
        <f>Tabela813[[#This Row],[NR]]&amp; " - "&amp;Tabela813[[#This Row],[Especificação]]</f>
        <v>2.4.1.1.51.5.1.01 - Transferências de Recursos do Bloco de Estruturação da Rede de Serviços Públicos de Saúde - Gestão do SUS - Principal</v>
      </c>
    </row>
    <row r="1648" spans="1:21" ht="45">
      <c r="A1648" s="23"/>
      <c r="B1648" s="29"/>
      <c r="C1648" s="20" t="s">
        <v>790</v>
      </c>
      <c r="D1648" s="20" t="s">
        <v>791</v>
      </c>
      <c r="E1648" s="20" t="s">
        <v>781</v>
      </c>
      <c r="F1648" s="20" t="s">
        <v>781</v>
      </c>
      <c r="G1648" s="20" t="s">
        <v>809</v>
      </c>
      <c r="H1648" s="20" t="s">
        <v>792</v>
      </c>
      <c r="I1648" s="20" t="s">
        <v>781</v>
      </c>
      <c r="J1648" s="20" t="s">
        <v>785</v>
      </c>
      <c r="K1648" s="16" t="str">
        <f>IF(Tabela813[[#This Row],[C]]&lt;&gt;"",IF(Tabela813[[#This Row],[RED]]&lt;&gt;"",(Tabela813[[#This Row],[RED]] &amp; "."),"") &amp; CONCATENATE(Tabela813[[#This Row],[C]],".",Tabela813[[#This Row],[O]],".",Tabela813[[#This Row],[E]],".",Tabela813[[#This Row],[D1]],".",Tabela813[[#This Row],[D2]],".",Tabela813[[#This Row],[D3]],".",Tabela813[[#This Row],[T]],".",Tabela813[[#This Row],[D4]]),"")</f>
        <v>2.4.1.1.51.5.1.02</v>
      </c>
      <c r="L1648" s="21" t="s">
        <v>2526</v>
      </c>
      <c r="M1648" s="16" t="str">
        <f t="shared" si="25"/>
        <v>A</v>
      </c>
      <c r="N1648" s="16">
        <f>IF(VALUE(Tabela813[[#This Row],[RED]]) &gt; 0,1,0) + IF(VALUE(J1648)&gt;0,8,IF(VALUE(I1648)&gt;0,7,IF(VALUE(H1648)&gt;0,6,IF(VALUE(G1648)&gt;0,5,IF(VALUE(F1648)&gt;0,4,IF(VALUE(E1648)&gt;0,3,IF(VALUE(D1648)&gt;0,2,1)))))))</f>
        <v>8</v>
      </c>
      <c r="O1648" s="20" t="s">
        <v>1425</v>
      </c>
      <c r="P1648" s="1" t="s">
        <v>2799</v>
      </c>
      <c r="Q1648" s="1"/>
      <c r="R1648" s="16"/>
      <c r="T1648" s="7" t="str">
        <f>Tabela813[[#This Row],[NR]]&amp;" - "&amp;Tabela813[[#This Row],[Especificação]]</f>
        <v>2.4.1.1.51.5.1.02 - Transferências de Recursos do Bloco de Estruturação da Rede de Serviços Públicos de Saúde - Gestão do SUS - Transferências da União Decorrentes de Emendas Parlamentares Individuais - Finalidade Definida</v>
      </c>
      <c r="U1648" s="7" t="str">
        <f>Tabela813[[#This Row],[NR]]&amp; " - "&amp;Tabela813[[#This Row],[Especificação]]</f>
        <v>2.4.1.1.51.5.1.02 - Transferências de Recursos do Bloco de Estruturação da Rede de Serviços Públicos de Saúde - Gestão do SUS - Transferências da União Decorrentes de Emendas Parlamentares Individuais - Finalidade Definida</v>
      </c>
    </row>
    <row r="1649" spans="1:21" ht="45">
      <c r="A1649" s="23"/>
      <c r="B1649" s="29"/>
      <c r="C1649" s="20" t="s">
        <v>790</v>
      </c>
      <c r="D1649" s="20" t="s">
        <v>791</v>
      </c>
      <c r="E1649" s="20" t="s">
        <v>781</v>
      </c>
      <c r="F1649" s="20" t="s">
        <v>781</v>
      </c>
      <c r="G1649" s="20" t="s">
        <v>809</v>
      </c>
      <c r="H1649" s="20" t="s">
        <v>792</v>
      </c>
      <c r="I1649" s="20" t="s">
        <v>781</v>
      </c>
      <c r="J1649" s="20" t="s">
        <v>794</v>
      </c>
      <c r="K1649" s="16" t="str">
        <f>IF(Tabela813[[#This Row],[C]]&lt;&gt;"",IF(Tabela813[[#This Row],[RED]]&lt;&gt;"",(Tabela813[[#This Row],[RED]] &amp; "."),"") &amp; CONCATENATE(Tabela813[[#This Row],[C]],".",Tabela813[[#This Row],[O]],".",Tabela813[[#This Row],[E]],".",Tabela813[[#This Row],[D1]],".",Tabela813[[#This Row],[D2]],".",Tabela813[[#This Row],[D3]],".",Tabela813[[#This Row],[T]],".",Tabela813[[#This Row],[D4]]),"")</f>
        <v>2.4.1.1.51.5.1.03</v>
      </c>
      <c r="L1649" s="21" t="s">
        <v>2527</v>
      </c>
      <c r="M1649" s="16" t="str">
        <f t="shared" si="25"/>
        <v>A</v>
      </c>
      <c r="N1649" s="16">
        <f>IF(VALUE(Tabela813[[#This Row],[RED]]) &gt; 0,1,0) + IF(VALUE(J1649)&gt;0,8,IF(VALUE(I1649)&gt;0,7,IF(VALUE(H1649)&gt;0,6,IF(VALUE(G1649)&gt;0,5,IF(VALUE(F1649)&gt;0,4,IF(VALUE(E1649)&gt;0,3,IF(VALUE(D1649)&gt;0,2,1)))))))</f>
        <v>8</v>
      </c>
      <c r="O1649" s="20" t="s">
        <v>1425</v>
      </c>
      <c r="P1649" s="1" t="s">
        <v>4178</v>
      </c>
      <c r="Q1649" s="1"/>
      <c r="R1649" s="16"/>
      <c r="T1649" s="7" t="str">
        <f>Tabela813[[#This Row],[NR]]&amp;" - "&amp;Tabela813[[#This Row],[Especificação]]</f>
        <v>2.4.1.1.51.5.1.03 - Transferências de Recursos do Bloco de Estruturação da Rede de Serviços Públicos de Saúde - Gestão do SUS - Transferências da União Decorrentes de Emendas Parlamentares de Bancada</v>
      </c>
      <c r="U1649" s="7" t="str">
        <f>Tabela813[[#This Row],[NR]]&amp; " - "&amp;Tabela813[[#This Row],[Especificação]]</f>
        <v>2.4.1.1.51.5.1.03 - Transferências de Recursos do Bloco de Estruturação da Rede de Serviços Públicos de Saúde - Gestão do SUS - Transferências da União Decorrentes de Emendas Parlamentares de Bancada</v>
      </c>
    </row>
    <row r="1650" spans="1:21" ht="45">
      <c r="A1650" s="23"/>
      <c r="B1650" s="29"/>
      <c r="C1650" s="20" t="s">
        <v>790</v>
      </c>
      <c r="D1650" s="20" t="s">
        <v>791</v>
      </c>
      <c r="E1650" s="20" t="s">
        <v>781</v>
      </c>
      <c r="F1650" s="20" t="s">
        <v>781</v>
      </c>
      <c r="G1650" s="20" t="s">
        <v>809</v>
      </c>
      <c r="H1650" s="20" t="s">
        <v>793</v>
      </c>
      <c r="I1650" s="20" t="s">
        <v>784</v>
      </c>
      <c r="J1650" s="20" t="s">
        <v>787</v>
      </c>
      <c r="K1650" s="16" t="str">
        <f>IF(Tabela813[[#This Row],[C]]&lt;&gt;"",IF(Tabela813[[#This Row],[RED]]&lt;&gt;"",(Tabela813[[#This Row],[RED]] &amp; "."),"") &amp; CONCATENATE(Tabela813[[#This Row],[C]],".",Tabela813[[#This Row],[O]],".",Tabela813[[#This Row],[E]],".",Tabela813[[#This Row],[D1]],".",Tabela813[[#This Row],[D2]],".",Tabela813[[#This Row],[D3]],".",Tabela813[[#This Row],[T]],".",Tabela813[[#This Row],[D4]]),"")</f>
        <v>2.4.1.1.51.9.0.00</v>
      </c>
      <c r="L1650" s="21" t="s">
        <v>372</v>
      </c>
      <c r="M1650" s="16" t="str">
        <f t="shared" si="25"/>
        <v>S</v>
      </c>
      <c r="N1650" s="16">
        <f>IF(VALUE(Tabela813[[#This Row],[RED]]) &gt; 0,1,0) + IF(VALUE(J1650)&gt;0,8,IF(VALUE(I1650)&gt;0,7,IF(VALUE(H1650)&gt;0,6,IF(VALUE(G1650)&gt;0,5,IF(VALUE(F1650)&gt;0,4,IF(VALUE(E1650)&gt;0,3,IF(VALUE(D1650)&gt;0,2,1)))))))</f>
        <v>6</v>
      </c>
      <c r="O1650" s="20" t="s">
        <v>54</v>
      </c>
      <c r="P1650" s="1" t="s">
        <v>1222</v>
      </c>
      <c r="Q1650" s="1"/>
      <c r="R1650" s="16"/>
      <c r="T1650" s="7" t="str">
        <f>Tabela813[[#This Row],[NR]]&amp;" - "&amp;Tabela813[[#This Row],[Especificação]]</f>
        <v>2.4.1.1.51.9.0.00 - Transferências de Recursos do Bloco de Estruturação da Rede de Serviços Públicos de Saúde - Outros Programas</v>
      </c>
      <c r="U1650" s="7" t="str">
        <f>Tabela813[[#This Row],[NR]]&amp; " - "&amp;Tabela813[[#This Row],[Especificação]]</f>
        <v>2.4.1.1.51.9.0.00 - Transferências de Recursos do Bloco de Estruturação da Rede de Serviços Públicos de Saúde - Outros Programas</v>
      </c>
    </row>
    <row r="1651" spans="1:21" ht="45">
      <c r="A1651" s="23"/>
      <c r="B1651" s="29"/>
      <c r="C1651" s="20" t="s">
        <v>790</v>
      </c>
      <c r="D1651" s="20" t="s">
        <v>791</v>
      </c>
      <c r="E1651" s="20" t="s">
        <v>781</v>
      </c>
      <c r="F1651" s="20" t="s">
        <v>781</v>
      </c>
      <c r="G1651" s="20" t="s">
        <v>809</v>
      </c>
      <c r="H1651" s="20" t="s">
        <v>793</v>
      </c>
      <c r="I1651" s="20" t="s">
        <v>781</v>
      </c>
      <c r="J1651" s="20" t="s">
        <v>787</v>
      </c>
      <c r="K1651" s="16" t="str">
        <f>IF(Tabela813[[#This Row],[C]]&lt;&gt;"",IF(Tabela813[[#This Row],[RED]]&lt;&gt;"",(Tabela813[[#This Row],[RED]] &amp; "."),"") &amp; CONCATENATE(Tabela813[[#This Row],[C]],".",Tabela813[[#This Row],[O]],".",Tabela813[[#This Row],[E]],".",Tabela813[[#This Row],[D1]],".",Tabela813[[#This Row],[D2]],".",Tabela813[[#This Row],[D3]],".",Tabela813[[#This Row],[T]],".",Tabela813[[#This Row],[D4]]),"")</f>
        <v>2.4.1.1.51.9.1.00</v>
      </c>
      <c r="L1651" s="21" t="s">
        <v>772</v>
      </c>
      <c r="M1651" s="16" t="str">
        <f t="shared" si="25"/>
        <v>S</v>
      </c>
      <c r="N1651" s="16">
        <f>IF(VALUE(Tabela813[[#This Row],[RED]]) &gt; 0,1,0) + IF(VALUE(J1651)&gt;0,8,IF(VALUE(I1651)&gt;0,7,IF(VALUE(H1651)&gt;0,6,IF(VALUE(G1651)&gt;0,5,IF(VALUE(F1651)&gt;0,4,IF(VALUE(E1651)&gt;0,3,IF(VALUE(D1651)&gt;0,2,1)))))))</f>
        <v>7</v>
      </c>
      <c r="O1651" s="20" t="s">
        <v>54</v>
      </c>
      <c r="P1651" s="1" t="s">
        <v>1222</v>
      </c>
      <c r="Q1651" s="1"/>
      <c r="R1651" s="16"/>
      <c r="T1651" s="7" t="str">
        <f>Tabela813[[#This Row],[NR]]&amp;" - "&amp;Tabela813[[#This Row],[Especificação]]</f>
        <v>2.4.1.1.51.9.1.00 - Transferências de Recursos do Bloco de Estruturação da Rede de Serviços Públicos de Saúde - Outros Programas - Principal</v>
      </c>
      <c r="U1651" s="7" t="str">
        <f>Tabela813[[#This Row],[NR]]&amp; " - "&amp;Tabela813[[#This Row],[Especificação]]</f>
        <v>2.4.1.1.51.9.1.00 - Transferências de Recursos do Bloco de Estruturação da Rede de Serviços Públicos de Saúde - Outros Programas - Principal</v>
      </c>
    </row>
    <row r="1652" spans="1:21" ht="45">
      <c r="A1652" s="23"/>
      <c r="B1652" s="29"/>
      <c r="C1652" s="20" t="s">
        <v>790</v>
      </c>
      <c r="D1652" s="20" t="s">
        <v>791</v>
      </c>
      <c r="E1652" s="20" t="s">
        <v>781</v>
      </c>
      <c r="F1652" s="20" t="s">
        <v>781</v>
      </c>
      <c r="G1652" s="20" t="s">
        <v>809</v>
      </c>
      <c r="H1652" s="20" t="s">
        <v>793</v>
      </c>
      <c r="I1652" s="20" t="s">
        <v>781</v>
      </c>
      <c r="J1652" s="20" t="s">
        <v>783</v>
      </c>
      <c r="K1652" s="16" t="str">
        <f>IF(Tabela813[[#This Row],[C]]&lt;&gt;"",IF(Tabela813[[#This Row],[RED]]&lt;&gt;"",(Tabela813[[#This Row],[RED]] &amp; "."),"") &amp; CONCATENATE(Tabela813[[#This Row],[C]],".",Tabela813[[#This Row],[O]],".",Tabela813[[#This Row],[E]],".",Tabela813[[#This Row],[D1]],".",Tabela813[[#This Row],[D2]],".",Tabela813[[#This Row],[D3]],".",Tabela813[[#This Row],[T]],".",Tabela813[[#This Row],[D4]]),"")</f>
        <v>2.4.1.1.51.9.1.01</v>
      </c>
      <c r="L1652" s="21" t="s">
        <v>772</v>
      </c>
      <c r="M1652" s="16" t="str">
        <f t="shared" si="25"/>
        <v>A</v>
      </c>
      <c r="N1652" s="16">
        <f>IF(VALUE(Tabela813[[#This Row],[RED]]) &gt; 0,1,0) + IF(VALUE(J1652)&gt;0,8,IF(VALUE(I1652)&gt;0,7,IF(VALUE(H1652)&gt;0,6,IF(VALUE(G1652)&gt;0,5,IF(VALUE(F1652)&gt;0,4,IF(VALUE(E1652)&gt;0,3,IF(VALUE(D1652)&gt;0,2,1)))))))</f>
        <v>8</v>
      </c>
      <c r="O1652" s="20" t="s">
        <v>1425</v>
      </c>
      <c r="P1652" s="1" t="s">
        <v>1222</v>
      </c>
      <c r="Q1652" s="1"/>
      <c r="R1652" s="16"/>
      <c r="T1652" s="7" t="str">
        <f>Tabela813[[#This Row],[NR]]&amp;" - "&amp;Tabela813[[#This Row],[Especificação]]</f>
        <v>2.4.1.1.51.9.1.01 - Transferências de Recursos do Bloco de Estruturação da Rede de Serviços Públicos de Saúde - Outros Programas - Principal</v>
      </c>
      <c r="U1652" s="7" t="str">
        <f>Tabela813[[#This Row],[NR]]&amp; " - "&amp;Tabela813[[#This Row],[Especificação]]</f>
        <v>2.4.1.1.51.9.1.01 - Transferências de Recursos do Bloco de Estruturação da Rede de Serviços Públicos de Saúde - Outros Programas - Principal</v>
      </c>
    </row>
    <row r="1653" spans="1:21" ht="45">
      <c r="A1653" s="23"/>
      <c r="B1653" s="29"/>
      <c r="C1653" s="20" t="s">
        <v>790</v>
      </c>
      <c r="D1653" s="20" t="s">
        <v>791</v>
      </c>
      <c r="E1653" s="20" t="s">
        <v>781</v>
      </c>
      <c r="F1653" s="20" t="s">
        <v>781</v>
      </c>
      <c r="G1653" s="20" t="s">
        <v>809</v>
      </c>
      <c r="H1653" s="20" t="s">
        <v>793</v>
      </c>
      <c r="I1653" s="20" t="s">
        <v>781</v>
      </c>
      <c r="J1653" s="20" t="s">
        <v>785</v>
      </c>
      <c r="K1653" s="16" t="str">
        <f>IF(Tabela813[[#This Row],[C]]&lt;&gt;"",IF(Tabela813[[#This Row],[RED]]&lt;&gt;"",(Tabela813[[#This Row],[RED]] &amp; "."),"") &amp; CONCATENATE(Tabela813[[#This Row],[C]],".",Tabela813[[#This Row],[O]],".",Tabela813[[#This Row],[E]],".",Tabela813[[#This Row],[D1]],".",Tabela813[[#This Row],[D2]],".",Tabela813[[#This Row],[D3]],".",Tabela813[[#This Row],[T]],".",Tabela813[[#This Row],[D4]]),"")</f>
        <v>2.4.1.1.51.9.1.02</v>
      </c>
      <c r="L1653" s="21" t="s">
        <v>2528</v>
      </c>
      <c r="M1653" s="16" t="str">
        <f t="shared" si="25"/>
        <v>A</v>
      </c>
      <c r="N1653" s="16">
        <f>IF(VALUE(Tabela813[[#This Row],[RED]]) &gt; 0,1,0) + IF(VALUE(J1653)&gt;0,8,IF(VALUE(I1653)&gt;0,7,IF(VALUE(H1653)&gt;0,6,IF(VALUE(G1653)&gt;0,5,IF(VALUE(F1653)&gt;0,4,IF(VALUE(E1653)&gt;0,3,IF(VALUE(D1653)&gt;0,2,1)))))))</f>
        <v>8</v>
      </c>
      <c r="O1653" s="20" t="s">
        <v>1425</v>
      </c>
      <c r="P1653" s="1" t="s">
        <v>2799</v>
      </c>
      <c r="Q1653" s="1"/>
      <c r="R1653" s="16"/>
      <c r="T1653" s="7" t="str">
        <f>Tabela813[[#This Row],[NR]]&amp;" - "&amp;Tabela813[[#This Row],[Especificação]]</f>
        <v>2.4.1.1.51.9.1.02 - Transferências de Recursos do Bloco de Estruturação da Rede de Serviços Públicos de Saúde - Outros Programas - Transferências da União Decorrentes de Emendas Parlamentares Individuais - Finalidade Definida</v>
      </c>
      <c r="U1653" s="7" t="str">
        <f>Tabela813[[#This Row],[NR]]&amp; " - "&amp;Tabela813[[#This Row],[Especificação]]</f>
        <v>2.4.1.1.51.9.1.02 - Transferências de Recursos do Bloco de Estruturação da Rede de Serviços Públicos de Saúde - Outros Programas - Transferências da União Decorrentes de Emendas Parlamentares Individuais - Finalidade Definida</v>
      </c>
    </row>
    <row r="1654" spans="1:21" ht="45">
      <c r="A1654" s="23"/>
      <c r="B1654" s="29"/>
      <c r="C1654" s="20" t="s">
        <v>790</v>
      </c>
      <c r="D1654" s="20" t="s">
        <v>791</v>
      </c>
      <c r="E1654" s="20" t="s">
        <v>781</v>
      </c>
      <c r="F1654" s="20" t="s">
        <v>781</v>
      </c>
      <c r="G1654" s="20" t="s">
        <v>809</v>
      </c>
      <c r="H1654" s="20" t="s">
        <v>793</v>
      </c>
      <c r="I1654" s="20" t="s">
        <v>781</v>
      </c>
      <c r="J1654" s="20" t="s">
        <v>794</v>
      </c>
      <c r="K1654" s="16" t="str">
        <f>IF(Tabela813[[#This Row],[C]]&lt;&gt;"",IF(Tabela813[[#This Row],[RED]]&lt;&gt;"",(Tabela813[[#This Row],[RED]] &amp; "."),"") &amp; CONCATENATE(Tabela813[[#This Row],[C]],".",Tabela813[[#This Row],[O]],".",Tabela813[[#This Row],[E]],".",Tabela813[[#This Row],[D1]],".",Tabela813[[#This Row],[D2]],".",Tabela813[[#This Row],[D3]],".",Tabela813[[#This Row],[T]],".",Tabela813[[#This Row],[D4]]),"")</f>
        <v>2.4.1.1.51.9.1.03</v>
      </c>
      <c r="L1654" s="21" t="s">
        <v>2529</v>
      </c>
      <c r="M1654" s="16" t="str">
        <f t="shared" si="25"/>
        <v>A</v>
      </c>
      <c r="N1654" s="16">
        <f>IF(VALUE(Tabela813[[#This Row],[RED]]) &gt; 0,1,0) + IF(VALUE(J1654)&gt;0,8,IF(VALUE(I1654)&gt;0,7,IF(VALUE(H1654)&gt;0,6,IF(VALUE(G1654)&gt;0,5,IF(VALUE(F1654)&gt;0,4,IF(VALUE(E1654)&gt;0,3,IF(VALUE(D1654)&gt;0,2,1)))))))</f>
        <v>8</v>
      </c>
      <c r="O1654" s="20" t="s">
        <v>1425</v>
      </c>
      <c r="P1654" s="1" t="s">
        <v>4178</v>
      </c>
      <c r="Q1654" s="1"/>
      <c r="R1654" s="16"/>
      <c r="T1654" s="7" t="str">
        <f>Tabela813[[#This Row],[NR]]&amp;" - "&amp;Tabela813[[#This Row],[Especificação]]</f>
        <v>2.4.1.1.51.9.1.03 - Transferências de Recursos do Bloco de Estruturação da Rede de Serviços Públicos de Saúde - Outros Programas - Transferências da União Decorrentes de Emendas Parlamentares de Bancada</v>
      </c>
      <c r="U1654" s="7" t="str">
        <f>Tabela813[[#This Row],[NR]]&amp; " - "&amp;Tabela813[[#This Row],[Especificação]]</f>
        <v>2.4.1.1.51.9.1.03 - Transferências de Recursos do Bloco de Estruturação da Rede de Serviços Públicos de Saúde - Outros Programas - Transferências da União Decorrentes de Emendas Parlamentares de Bancada</v>
      </c>
    </row>
    <row r="1655" spans="1:21" ht="45">
      <c r="A1655" s="23"/>
      <c r="B1655" s="29"/>
      <c r="C1655" s="20" t="s">
        <v>790</v>
      </c>
      <c r="D1655" s="20" t="s">
        <v>791</v>
      </c>
      <c r="E1655" s="20" t="s">
        <v>781</v>
      </c>
      <c r="F1655" s="20" t="s">
        <v>781</v>
      </c>
      <c r="G1655" s="20" t="s">
        <v>797</v>
      </c>
      <c r="H1655" s="20" t="s">
        <v>784</v>
      </c>
      <c r="I1655" s="20" t="s">
        <v>784</v>
      </c>
      <c r="J1655" s="20" t="s">
        <v>787</v>
      </c>
      <c r="K1655" s="16" t="str">
        <f>IF(Tabela813[[#This Row],[C]]&lt;&gt;"",IF(Tabela813[[#This Row],[RED]]&lt;&gt;"",(Tabela813[[#This Row],[RED]] &amp; "."),"") &amp; CONCATENATE(Tabela813[[#This Row],[C]],".",Tabela813[[#This Row],[O]],".",Tabela813[[#This Row],[E]],".",Tabela813[[#This Row],[D1]],".",Tabela813[[#This Row],[D2]],".",Tabela813[[#This Row],[D3]],".",Tabela813[[#This Row],[T]],".",Tabela813[[#This Row],[D4]]),"")</f>
        <v>2.4.1.1.99.0.0.00</v>
      </c>
      <c r="L1655" s="21" t="s">
        <v>1158</v>
      </c>
      <c r="M1655" s="16" t="str">
        <f t="shared" si="25"/>
        <v>S</v>
      </c>
      <c r="N1655" s="16">
        <f>IF(VALUE(Tabela813[[#This Row],[RED]]) &gt; 0,1,0) + IF(VALUE(J1655)&gt;0,8,IF(VALUE(I1655)&gt;0,7,IF(VALUE(H1655)&gt;0,6,IF(VALUE(G1655)&gt;0,5,IF(VALUE(F1655)&gt;0,4,IF(VALUE(E1655)&gt;0,3,IF(VALUE(D1655)&gt;0,2,1)))))))</f>
        <v>5</v>
      </c>
      <c r="O1655" s="20" t="s">
        <v>50</v>
      </c>
      <c r="P1655" s="1" t="s">
        <v>695</v>
      </c>
      <c r="Q1655" s="1"/>
      <c r="R1655" s="16"/>
      <c r="T1655" s="7" t="str">
        <f>Tabela813[[#This Row],[NR]]&amp;" - "&amp;Tabela813[[#This Row],[Especificação]]</f>
        <v>2.4.1.1.99.0.0.00 - Outras Transferências de Recursos do Sistema Único de Saúde - SUS</v>
      </c>
      <c r="U1655" s="7" t="str">
        <f>Tabela813[[#This Row],[NR]]&amp; " - "&amp;Tabela813[[#This Row],[Especificação]]</f>
        <v>2.4.1.1.99.0.0.00 - Outras Transferências de Recursos do Sistema Único de Saúde - SUS</v>
      </c>
    </row>
    <row r="1656" spans="1:21" ht="45">
      <c r="A1656" s="23"/>
      <c r="B1656" s="29"/>
      <c r="C1656" s="20" t="s">
        <v>790</v>
      </c>
      <c r="D1656" s="20" t="s">
        <v>791</v>
      </c>
      <c r="E1656" s="20" t="s">
        <v>781</v>
      </c>
      <c r="F1656" s="20" t="s">
        <v>781</v>
      </c>
      <c r="G1656" s="20" t="s">
        <v>797</v>
      </c>
      <c r="H1656" s="20" t="s">
        <v>784</v>
      </c>
      <c r="I1656" s="20" t="s">
        <v>781</v>
      </c>
      <c r="J1656" s="20" t="s">
        <v>787</v>
      </c>
      <c r="K1656" s="16" t="str">
        <f>IF(Tabela813[[#This Row],[C]]&lt;&gt;"",IF(Tabela813[[#This Row],[RED]]&lt;&gt;"",(Tabela813[[#This Row],[RED]] &amp; "."),"") &amp; CONCATENATE(Tabela813[[#This Row],[C]],".",Tabela813[[#This Row],[O]],".",Tabela813[[#This Row],[E]],".",Tabela813[[#This Row],[D1]],".",Tabela813[[#This Row],[D2]],".",Tabela813[[#This Row],[D3]],".",Tabela813[[#This Row],[T]],".",Tabela813[[#This Row],[D4]]),"")</f>
        <v>2.4.1.1.99.0.1.00</v>
      </c>
      <c r="L1656" s="21" t="s">
        <v>1158</v>
      </c>
      <c r="M1656" s="16" t="str">
        <f t="shared" si="25"/>
        <v>S</v>
      </c>
      <c r="N1656" s="16">
        <f>IF(VALUE(Tabela813[[#This Row],[RED]]) &gt; 0,1,0) + IF(VALUE(J1656)&gt;0,8,IF(VALUE(I1656)&gt;0,7,IF(VALUE(H1656)&gt;0,6,IF(VALUE(G1656)&gt;0,5,IF(VALUE(F1656)&gt;0,4,IF(VALUE(E1656)&gt;0,3,IF(VALUE(D1656)&gt;0,2,1)))))))</f>
        <v>7</v>
      </c>
      <c r="O1656" s="20" t="s">
        <v>50</v>
      </c>
      <c r="P1656" s="1" t="s">
        <v>695</v>
      </c>
      <c r="Q1656" s="1"/>
      <c r="R1656" s="16"/>
      <c r="T1656" s="7" t="str">
        <f>Tabela813[[#This Row],[NR]]&amp;" - "&amp;Tabela813[[#This Row],[Especificação]]</f>
        <v>2.4.1.1.99.0.1.00 - Outras Transferências de Recursos do Sistema Único de Saúde - SUS</v>
      </c>
      <c r="U1656" s="7" t="str">
        <f>Tabela813[[#This Row],[NR]]&amp; " - "&amp;Tabela813[[#This Row],[Especificação]]</f>
        <v>2.4.1.1.99.0.1.00 - Outras Transferências de Recursos do Sistema Único de Saúde - SUS</v>
      </c>
    </row>
    <row r="1657" spans="1:21" ht="45">
      <c r="A1657" s="23"/>
      <c r="B1657" s="29"/>
      <c r="C1657" s="20" t="s">
        <v>790</v>
      </c>
      <c r="D1657" s="20" t="s">
        <v>791</v>
      </c>
      <c r="E1657" s="20" t="s">
        <v>781</v>
      </c>
      <c r="F1657" s="20" t="s">
        <v>781</v>
      </c>
      <c r="G1657" s="20" t="s">
        <v>797</v>
      </c>
      <c r="H1657" s="20" t="s">
        <v>784</v>
      </c>
      <c r="I1657" s="20" t="s">
        <v>781</v>
      </c>
      <c r="J1657" s="20" t="s">
        <v>783</v>
      </c>
      <c r="K1657" s="16" t="str">
        <f>IF(Tabela813[[#This Row],[C]]&lt;&gt;"",IF(Tabela813[[#This Row],[RED]]&lt;&gt;"",(Tabela813[[#This Row],[RED]] &amp; "."),"") &amp; CONCATENATE(Tabela813[[#This Row],[C]],".",Tabela813[[#This Row],[O]],".",Tabela813[[#This Row],[E]],".",Tabela813[[#This Row],[D1]],".",Tabela813[[#This Row],[D2]],".",Tabela813[[#This Row],[D3]],".",Tabela813[[#This Row],[T]],".",Tabela813[[#This Row],[D4]]),"")</f>
        <v>2.4.1.1.99.0.1.01</v>
      </c>
      <c r="L1657" s="21" t="s">
        <v>2615</v>
      </c>
      <c r="M1657" s="16" t="str">
        <f t="shared" si="25"/>
        <v>A</v>
      </c>
      <c r="N1657" s="16">
        <f>IF(VALUE(Tabela813[[#This Row],[RED]]) &gt; 0,1,0) + IF(VALUE(J1657)&gt;0,8,IF(VALUE(I1657)&gt;0,7,IF(VALUE(H1657)&gt;0,6,IF(VALUE(G1657)&gt;0,5,IF(VALUE(F1657)&gt;0,4,IF(VALUE(E1657)&gt;0,3,IF(VALUE(D1657)&gt;0,2,1)))))))</f>
        <v>8</v>
      </c>
      <c r="O1657" s="20" t="s">
        <v>1425</v>
      </c>
      <c r="P1657" s="1" t="s">
        <v>695</v>
      </c>
      <c r="Q1657" s="1"/>
      <c r="R1657" s="16"/>
      <c r="T1657" s="7" t="str">
        <f>Tabela813[[#This Row],[NR]]&amp;" - "&amp;Tabela813[[#This Row],[Especificação]]</f>
        <v>2.4.1.1.99.0.1.01 - Outras Transferências de Recursos do Sistema Único de Saúde - SUS - Principal</v>
      </c>
      <c r="U1657" s="7" t="str">
        <f>Tabela813[[#This Row],[NR]]&amp; " - "&amp;Tabela813[[#This Row],[Especificação]]</f>
        <v>2.4.1.1.99.0.1.01 - Outras Transferências de Recursos do Sistema Único de Saúde - SUS - Principal</v>
      </c>
    </row>
    <row r="1658" spans="1:21" ht="45">
      <c r="A1658" s="94" t="s">
        <v>4592</v>
      </c>
      <c r="B1658" s="29"/>
      <c r="C1658" s="20" t="s">
        <v>790</v>
      </c>
      <c r="D1658" s="20" t="s">
        <v>791</v>
      </c>
      <c r="E1658" s="20" t="s">
        <v>781</v>
      </c>
      <c r="F1658" s="20" t="s">
        <v>781</v>
      </c>
      <c r="G1658" s="20" t="s">
        <v>797</v>
      </c>
      <c r="H1658" s="20" t="s">
        <v>784</v>
      </c>
      <c r="I1658" s="20" t="s">
        <v>781</v>
      </c>
      <c r="J1658" s="20" t="s">
        <v>785</v>
      </c>
      <c r="K1658" s="16" t="str">
        <f>IF(Tabela813[[#This Row],[C]]&lt;&gt;"",IF(Tabela813[[#This Row],[RED]]&lt;&gt;"",(Tabela813[[#This Row],[RED]] &amp; "."),"") &amp; CONCATENATE(Tabela813[[#This Row],[C]],".",Tabela813[[#This Row],[O]],".",Tabela813[[#This Row],[E]],".",Tabela813[[#This Row],[D1]],".",Tabela813[[#This Row],[D2]],".",Tabela813[[#This Row],[D3]],".",Tabela813[[#This Row],[T]],".",Tabela813[[#This Row],[D4]]),"")</f>
        <v>2.4.1.1.99.0.1.02</v>
      </c>
      <c r="L1658" s="21" t="s">
        <v>2616</v>
      </c>
      <c r="M1658" s="16" t="str">
        <f t="shared" si="25"/>
        <v>A</v>
      </c>
      <c r="N1658" s="16">
        <f>IF(VALUE(Tabela813[[#This Row],[RED]]) &gt; 0,1,0) + IF(VALUE(J1658)&gt;0,8,IF(VALUE(I1658)&gt;0,7,IF(VALUE(H1658)&gt;0,6,IF(VALUE(G1658)&gt;0,5,IF(VALUE(F1658)&gt;0,4,IF(VALUE(E1658)&gt;0,3,IF(VALUE(D1658)&gt;0,2,1)))))))</f>
        <v>8</v>
      </c>
      <c r="O1658" s="20" t="s">
        <v>1425</v>
      </c>
      <c r="P1658" s="1" t="s">
        <v>2799</v>
      </c>
      <c r="Q1658" s="1"/>
      <c r="R1658" s="16"/>
      <c r="T1658" s="7" t="str">
        <f>Tabela813[[#This Row],[NR]]&amp;" - "&amp;Tabela813[[#This Row],[Especificação]]</f>
        <v>2.4.1.1.99.0.1.02 - Outras Transferências de Recursos do Sistema Único de Saúde - SUS - Transferências da União Decorrentes de Emendas Parlamentares Individuais - Finalidade Definida</v>
      </c>
      <c r="U1658" s="7" t="str">
        <f>Tabela813[[#This Row],[NR]]&amp; " - "&amp;Tabela813[[#This Row],[Especificação]]</f>
        <v>2.4.1.1.99.0.1.02 - Outras Transferências de Recursos do Sistema Único de Saúde - SUS - Transferências da União Decorrentes de Emendas Parlamentares Individuais - Finalidade Definida</v>
      </c>
    </row>
    <row r="1659" spans="1:21" ht="52.5" customHeight="1">
      <c r="A1659" s="94" t="s">
        <v>4592</v>
      </c>
      <c r="B1659" s="29"/>
      <c r="C1659" s="20" t="s">
        <v>790</v>
      </c>
      <c r="D1659" s="20" t="s">
        <v>791</v>
      </c>
      <c r="E1659" s="20" t="s">
        <v>781</v>
      </c>
      <c r="F1659" s="20" t="s">
        <v>781</v>
      </c>
      <c r="G1659" s="20" t="s">
        <v>797</v>
      </c>
      <c r="H1659" s="20" t="s">
        <v>784</v>
      </c>
      <c r="I1659" s="20" t="s">
        <v>781</v>
      </c>
      <c r="J1659" s="20" t="s">
        <v>794</v>
      </c>
      <c r="K1659" s="16" t="str">
        <f>IF(Tabela813[[#This Row],[C]]&lt;&gt;"",IF(Tabela813[[#This Row],[RED]]&lt;&gt;"",(Tabela813[[#This Row],[RED]] &amp; "."),"") &amp; CONCATENATE(Tabela813[[#This Row],[C]],".",Tabela813[[#This Row],[O]],".",Tabela813[[#This Row],[E]],".",Tabela813[[#This Row],[D1]],".",Tabela813[[#This Row],[D2]],".",Tabela813[[#This Row],[D3]],".",Tabela813[[#This Row],[T]],".",Tabela813[[#This Row],[D4]]),"")</f>
        <v>2.4.1.1.99.0.1.03</v>
      </c>
      <c r="L1659" s="21" t="s">
        <v>2617</v>
      </c>
      <c r="M1659" s="16" t="str">
        <f t="shared" si="25"/>
        <v>A</v>
      </c>
      <c r="N1659" s="16">
        <f>IF(VALUE(Tabela813[[#This Row],[RED]]) &gt; 0,1,0) + IF(VALUE(J1659)&gt;0,8,IF(VALUE(I1659)&gt;0,7,IF(VALUE(H1659)&gt;0,6,IF(VALUE(G1659)&gt;0,5,IF(VALUE(F1659)&gt;0,4,IF(VALUE(E1659)&gt;0,3,IF(VALUE(D1659)&gt;0,2,1)))))))</f>
        <v>8</v>
      </c>
      <c r="O1659" s="20" t="s">
        <v>1425</v>
      </c>
      <c r="P1659" s="1" t="s">
        <v>4178</v>
      </c>
      <c r="Q1659" s="1"/>
      <c r="R1659" s="16"/>
      <c r="T1659" s="7" t="str">
        <f>Tabela813[[#This Row],[NR]]&amp;" - "&amp;Tabela813[[#This Row],[Especificação]]</f>
        <v>2.4.1.1.99.0.1.03 - Outras Transferências de Recursos do Sistema Único de Saúde - SUS - Outros Programas - Transferências da União Decorrentes de Emendas Parlamentares de Bancada</v>
      </c>
      <c r="U1659" s="7" t="str">
        <f>Tabela813[[#This Row],[NR]]&amp; " - "&amp;Tabela813[[#This Row],[Especificação]]</f>
        <v>2.4.1.1.99.0.1.03 - Outras Transferências de Recursos do Sistema Único de Saúde - SUS - Outros Programas - Transferências da União Decorrentes de Emendas Parlamentares de Bancada</v>
      </c>
    </row>
    <row r="1660" spans="1:21" ht="30">
      <c r="A1660" s="23"/>
      <c r="B1660" s="29"/>
      <c r="C1660" s="20" t="s">
        <v>790</v>
      </c>
      <c r="D1660" s="20" t="s">
        <v>791</v>
      </c>
      <c r="E1660" s="20" t="s">
        <v>781</v>
      </c>
      <c r="F1660" s="20" t="s">
        <v>790</v>
      </c>
      <c r="G1660" s="20" t="s">
        <v>787</v>
      </c>
      <c r="H1660" s="20" t="s">
        <v>784</v>
      </c>
      <c r="I1660" s="20" t="s">
        <v>784</v>
      </c>
      <c r="J1660" s="20" t="s">
        <v>787</v>
      </c>
      <c r="K1660" s="16" t="str">
        <f>IF(Tabela813[[#This Row],[C]]&lt;&gt;"",IF(Tabela813[[#This Row],[RED]]&lt;&gt;"",(Tabela813[[#This Row],[RED]] &amp; "."),"") &amp; CONCATENATE(Tabela813[[#This Row],[C]],".",Tabela813[[#This Row],[O]],".",Tabela813[[#This Row],[E]],".",Tabela813[[#This Row],[D1]],".",Tabela813[[#This Row],[D2]],".",Tabela813[[#This Row],[D3]],".",Tabela813[[#This Row],[T]],".",Tabela813[[#This Row],[D4]]),"")</f>
        <v>2.4.1.2.00.0.0.00</v>
      </c>
      <c r="L1660" s="21" t="s">
        <v>4186</v>
      </c>
      <c r="M1660" s="16" t="str">
        <f t="shared" si="25"/>
        <v>S</v>
      </c>
      <c r="N1660" s="16">
        <f>IF(VALUE(Tabela813[[#This Row],[RED]]) &gt; 0,1,0) + IF(VALUE(J1660)&gt;0,8,IF(VALUE(I1660)&gt;0,7,IF(VALUE(H1660)&gt;0,6,IF(VALUE(G1660)&gt;0,5,IF(VALUE(F1660)&gt;0,4,IF(VALUE(E1660)&gt;0,3,IF(VALUE(D1660)&gt;0,2,1)))))))</f>
        <v>4</v>
      </c>
      <c r="O1660" s="20" t="s">
        <v>44</v>
      </c>
      <c r="P1660" s="1" t="s">
        <v>1223</v>
      </c>
      <c r="Q1660" s="1"/>
      <c r="R1660" s="16"/>
      <c r="T1660" s="7" t="str">
        <f>Tabela813[[#This Row],[NR]]&amp;" - "&amp;Tabela813[[#This Row],[Especificação]]</f>
        <v>2.4.1.2.00.0.0.00 - Transferências de Recursos do Fundo Nacional do Desenvolvimento da Educação - FNDE</v>
      </c>
      <c r="U1660" s="7" t="str">
        <f>Tabela813[[#This Row],[NR]]&amp; " - "&amp;Tabela813[[#This Row],[Especificação]]</f>
        <v>2.4.1.2.00.0.0.00 - Transferências de Recursos do Fundo Nacional do Desenvolvimento da Educação - FNDE</v>
      </c>
    </row>
    <row r="1661" spans="1:21" ht="30">
      <c r="A1661" s="23"/>
      <c r="B1661" s="29"/>
      <c r="C1661" s="20" t="s">
        <v>790</v>
      </c>
      <c r="D1661" s="20" t="s">
        <v>791</v>
      </c>
      <c r="E1661" s="20" t="s">
        <v>781</v>
      </c>
      <c r="F1661" s="20" t="s">
        <v>790</v>
      </c>
      <c r="G1661" s="20" t="s">
        <v>807</v>
      </c>
      <c r="H1661" s="20" t="s">
        <v>784</v>
      </c>
      <c r="I1661" s="20" t="s">
        <v>784</v>
      </c>
      <c r="J1661" s="20" t="s">
        <v>787</v>
      </c>
      <c r="K1661" s="16" t="str">
        <f>IF(Tabela813[[#This Row],[C]]&lt;&gt;"",IF(Tabela813[[#This Row],[RED]]&lt;&gt;"",(Tabela813[[#This Row],[RED]] &amp; "."),"") &amp; CONCATENATE(Tabela813[[#This Row],[C]],".",Tabela813[[#This Row],[O]],".",Tabela813[[#This Row],[E]],".",Tabela813[[#This Row],[D1]],".",Tabela813[[#This Row],[D2]],".",Tabela813[[#This Row],[D3]],".",Tabela813[[#This Row],[T]],".",Tabela813[[#This Row],[D4]]),"")</f>
        <v>2.4.1.2.50.0.0.00</v>
      </c>
      <c r="L1661" s="21" t="s">
        <v>697</v>
      </c>
      <c r="M1661" s="16" t="str">
        <f t="shared" si="25"/>
        <v>S</v>
      </c>
      <c r="N1661" s="16">
        <f>IF(VALUE(Tabela813[[#This Row],[RED]]) &gt; 0,1,0) + IF(VALUE(J1661)&gt;0,8,IF(VALUE(I1661)&gt;0,7,IF(VALUE(H1661)&gt;0,6,IF(VALUE(G1661)&gt;0,5,IF(VALUE(F1661)&gt;0,4,IF(VALUE(E1661)&gt;0,3,IF(VALUE(D1661)&gt;0,2,1)))))))</f>
        <v>5</v>
      </c>
      <c r="O1661" s="20" t="s">
        <v>54</v>
      </c>
      <c r="P1661" s="1" t="s">
        <v>698</v>
      </c>
      <c r="Q1661" s="1"/>
      <c r="R1661" s="16"/>
      <c r="T1661" s="7" t="str">
        <f>Tabela813[[#This Row],[NR]]&amp;" - "&amp;Tabela813[[#This Row],[Especificação]]</f>
        <v>2.4.1.2.50.0.0.00 - Transferências de Recursos Destinados a Programas de Educação</v>
      </c>
      <c r="U1661" s="7" t="str">
        <f>Tabela813[[#This Row],[NR]]&amp; " - "&amp;Tabela813[[#This Row],[Especificação]]</f>
        <v>2.4.1.2.50.0.0.00 - Transferências de Recursos Destinados a Programas de Educação</v>
      </c>
    </row>
    <row r="1662" spans="1:21" ht="30">
      <c r="A1662" s="23"/>
      <c r="B1662" s="29"/>
      <c r="C1662" s="20" t="s">
        <v>790</v>
      </c>
      <c r="D1662" s="20" t="s">
        <v>791</v>
      </c>
      <c r="E1662" s="20" t="s">
        <v>781</v>
      </c>
      <c r="F1662" s="20" t="s">
        <v>790</v>
      </c>
      <c r="G1662" s="20" t="s">
        <v>807</v>
      </c>
      <c r="H1662" s="20" t="s">
        <v>781</v>
      </c>
      <c r="I1662" s="20" t="s">
        <v>784</v>
      </c>
      <c r="J1662" s="20" t="s">
        <v>787</v>
      </c>
      <c r="K1662" s="16" t="str">
        <f>IF(Tabela813[[#This Row],[C]]&lt;&gt;"",IF(Tabela813[[#This Row],[RED]]&lt;&gt;"",(Tabela813[[#This Row],[RED]] &amp; "."),"") &amp; CONCATENATE(Tabela813[[#This Row],[C]],".",Tabela813[[#This Row],[O]],".",Tabela813[[#This Row],[E]],".",Tabela813[[#This Row],[D1]],".",Tabela813[[#This Row],[D2]],".",Tabela813[[#This Row],[D3]],".",Tabela813[[#This Row],[T]],".",Tabela813[[#This Row],[D4]]),"")</f>
        <v>2.4.1.2.50.1.0.00</v>
      </c>
      <c r="L1662" s="21" t="s">
        <v>2618</v>
      </c>
      <c r="M1662" s="16" t="str">
        <f t="shared" si="25"/>
        <v>S</v>
      </c>
      <c r="N1662" s="16">
        <f>IF(VALUE(Tabela813[[#This Row],[RED]]) &gt; 0,1,0) + IF(VALUE(J1662)&gt;0,8,IF(VALUE(I1662)&gt;0,7,IF(VALUE(H1662)&gt;0,6,IF(VALUE(G1662)&gt;0,5,IF(VALUE(F1662)&gt;0,4,IF(VALUE(E1662)&gt;0,3,IF(VALUE(D1662)&gt;0,2,1)))))))</f>
        <v>6</v>
      </c>
      <c r="O1662" s="20" t="s">
        <v>54</v>
      </c>
      <c r="P1662" s="1" t="s">
        <v>699</v>
      </c>
      <c r="Q1662" s="1" t="s">
        <v>100</v>
      </c>
      <c r="R1662" s="16"/>
      <c r="T1662" s="7" t="str">
        <f>Tabela813[[#This Row],[NR]]&amp;" - "&amp;Tabela813[[#This Row],[Especificação]]</f>
        <v>2.4.1.2.50.1.0.00 - Transferências para o Programa de Apoio ao Transporte Escolar para Educação Básica - Caminho da Escola</v>
      </c>
      <c r="U1662" s="7" t="str">
        <f>Tabela813[[#This Row],[NR]]&amp; " - "&amp;Tabela813[[#This Row],[Especificação]]</f>
        <v>2.4.1.2.50.1.0.00 - Transferências para o Programa de Apoio ao Transporte Escolar para Educação Básica - Caminho da Escola</v>
      </c>
    </row>
    <row r="1663" spans="1:21" ht="30">
      <c r="A1663" s="23"/>
      <c r="B1663" s="29"/>
      <c r="C1663" s="20" t="s">
        <v>790</v>
      </c>
      <c r="D1663" s="20" t="s">
        <v>791</v>
      </c>
      <c r="E1663" s="20" t="s">
        <v>781</v>
      </c>
      <c r="F1663" s="20" t="s">
        <v>790</v>
      </c>
      <c r="G1663" s="20" t="s">
        <v>807</v>
      </c>
      <c r="H1663" s="20" t="s">
        <v>781</v>
      </c>
      <c r="I1663" s="20" t="s">
        <v>781</v>
      </c>
      <c r="J1663" s="20" t="s">
        <v>787</v>
      </c>
      <c r="K1663" s="16" t="str">
        <f>IF(Tabela813[[#This Row],[C]]&lt;&gt;"",IF(Tabela813[[#This Row],[RED]]&lt;&gt;"",(Tabela813[[#This Row],[RED]] &amp; "."),"") &amp; CONCATENATE(Tabela813[[#This Row],[C]],".",Tabela813[[#This Row],[O]],".",Tabela813[[#This Row],[E]],".",Tabela813[[#This Row],[D1]],".",Tabela813[[#This Row],[D2]],".",Tabela813[[#This Row],[D3]],".",Tabela813[[#This Row],[T]],".",Tabela813[[#This Row],[D4]]),"")</f>
        <v>2.4.1.2.50.1.1.00</v>
      </c>
      <c r="L1663" s="21" t="s">
        <v>4593</v>
      </c>
      <c r="M1663" s="16" t="str">
        <f t="shared" si="25"/>
        <v>A</v>
      </c>
      <c r="N1663" s="16">
        <f>IF(VALUE(Tabela813[[#This Row],[RED]]) &gt; 0,1,0) + IF(VALUE(J1663)&gt;0,8,IF(VALUE(I1663)&gt;0,7,IF(VALUE(H1663)&gt;0,6,IF(VALUE(G1663)&gt;0,5,IF(VALUE(F1663)&gt;0,4,IF(VALUE(E1663)&gt;0,3,IF(VALUE(D1663)&gt;0,2,1)))))))</f>
        <v>7</v>
      </c>
      <c r="O1663" s="20" t="s">
        <v>54</v>
      </c>
      <c r="P1663" s="1" t="s">
        <v>699</v>
      </c>
      <c r="Q1663" s="1" t="s">
        <v>100</v>
      </c>
      <c r="R1663" s="16"/>
      <c r="T1663" s="7" t="str">
        <f>Tabela813[[#This Row],[NR]]&amp;" - "&amp;Tabela813[[#This Row],[Especificação]]</f>
        <v>2.4.1.2.50.1.1.00 - Transferências para o Programa de Apoio ao Transporte Escolar para Educação Básica - Caminho da Escola - Principal</v>
      </c>
      <c r="U1663" s="7" t="str">
        <f>Tabela813[[#This Row],[NR]]&amp; " - "&amp;Tabela813[[#This Row],[Especificação]]</f>
        <v>2.4.1.2.50.1.1.00 - Transferências para o Programa de Apoio ao Transporte Escolar para Educação Básica - Caminho da Escola - Principal</v>
      </c>
    </row>
    <row r="1664" spans="1:21" ht="45">
      <c r="A1664" s="23"/>
      <c r="B1664" s="29"/>
      <c r="C1664" s="20" t="s">
        <v>790</v>
      </c>
      <c r="D1664" s="20" t="s">
        <v>791</v>
      </c>
      <c r="E1664" s="20" t="s">
        <v>781</v>
      </c>
      <c r="F1664" s="20" t="s">
        <v>790</v>
      </c>
      <c r="G1664" s="20" t="s">
        <v>807</v>
      </c>
      <c r="H1664" s="20" t="s">
        <v>790</v>
      </c>
      <c r="I1664" s="20" t="s">
        <v>784</v>
      </c>
      <c r="J1664" s="20" t="s">
        <v>787</v>
      </c>
      <c r="K1664" s="16" t="str">
        <f>IF(Tabela813[[#This Row],[C]]&lt;&gt;"",IF(Tabela813[[#This Row],[RED]]&lt;&gt;"",(Tabela813[[#This Row],[RED]] &amp; "."),"") &amp; CONCATENATE(Tabela813[[#This Row],[C]],".",Tabela813[[#This Row],[O]],".",Tabela813[[#This Row],[E]],".",Tabela813[[#This Row],[D1]],".",Tabela813[[#This Row],[D2]],".",Tabela813[[#This Row],[D3]],".",Tabela813[[#This Row],[T]],".",Tabela813[[#This Row],[D4]]),"")</f>
        <v>2.4.1.2.50.2.0.00</v>
      </c>
      <c r="L1664" s="21" t="s">
        <v>700</v>
      </c>
      <c r="M1664" s="16" t="str">
        <f t="shared" si="25"/>
        <v>S</v>
      </c>
      <c r="N1664" s="16">
        <f>IF(VALUE(Tabela813[[#This Row],[RED]]) &gt; 0,1,0) + IF(VALUE(J1664)&gt;0,8,IF(VALUE(I1664)&gt;0,7,IF(VALUE(H1664)&gt;0,6,IF(VALUE(G1664)&gt;0,5,IF(VALUE(F1664)&gt;0,4,IF(VALUE(E1664)&gt;0,3,IF(VALUE(D1664)&gt;0,2,1)))))))</f>
        <v>6</v>
      </c>
      <c r="O1664" s="20" t="s">
        <v>54</v>
      </c>
      <c r="P1664" s="1" t="s">
        <v>701</v>
      </c>
      <c r="Q1664" s="1" t="s">
        <v>100</v>
      </c>
      <c r="R1664" s="16"/>
      <c r="T1664" s="7" t="str">
        <f>Tabela813[[#This Row],[NR]]&amp;" - "&amp;Tabela813[[#This Row],[Especificação]]</f>
        <v>2.4.1.2.50.2.0.00 - Transferências para o Programa Nacional de Reestruturação e Aquisição de Equipamentos para a Rede Escolar Pública de Educação Infantil - Proinfância</v>
      </c>
      <c r="U1664" s="7" t="str">
        <f>Tabela813[[#This Row],[NR]]&amp; " - "&amp;Tabela813[[#This Row],[Especificação]]</f>
        <v>2.4.1.2.50.2.0.00 - Transferências para o Programa Nacional de Reestruturação e Aquisição de Equipamentos para a Rede Escolar Pública de Educação Infantil - Proinfância</v>
      </c>
    </row>
    <row r="1665" spans="1:21" ht="51" customHeight="1">
      <c r="A1665" s="23"/>
      <c r="B1665" s="29"/>
      <c r="C1665" s="20" t="s">
        <v>790</v>
      </c>
      <c r="D1665" s="20" t="s">
        <v>791</v>
      </c>
      <c r="E1665" s="20" t="s">
        <v>781</v>
      </c>
      <c r="F1665" s="20" t="s">
        <v>790</v>
      </c>
      <c r="G1665" s="20" t="s">
        <v>807</v>
      </c>
      <c r="H1665" s="20" t="s">
        <v>790</v>
      </c>
      <c r="I1665" s="20" t="s">
        <v>781</v>
      </c>
      <c r="J1665" s="20" t="s">
        <v>787</v>
      </c>
      <c r="K1665" s="16" t="str">
        <f>IF(Tabela813[[#This Row],[C]]&lt;&gt;"",IF(Tabela813[[#This Row],[RED]]&lt;&gt;"",(Tabela813[[#This Row],[RED]] &amp; "."),"") &amp; CONCATENATE(Tabela813[[#This Row],[C]],".",Tabela813[[#This Row],[O]],".",Tabela813[[#This Row],[E]],".",Tabela813[[#This Row],[D1]],".",Tabela813[[#This Row],[D2]],".",Tabela813[[#This Row],[D3]],".",Tabela813[[#This Row],[T]],".",Tabela813[[#This Row],[D4]]),"")</f>
        <v>2.4.1.2.50.2.1.00</v>
      </c>
      <c r="L1665" s="21" t="s">
        <v>4594</v>
      </c>
      <c r="M1665" s="16" t="str">
        <f t="shared" si="25"/>
        <v>A</v>
      </c>
      <c r="N1665" s="16">
        <f>IF(VALUE(Tabela813[[#This Row],[RED]]) &gt; 0,1,0) + IF(VALUE(J1665)&gt;0,8,IF(VALUE(I1665)&gt;0,7,IF(VALUE(H1665)&gt;0,6,IF(VALUE(G1665)&gt;0,5,IF(VALUE(F1665)&gt;0,4,IF(VALUE(E1665)&gt;0,3,IF(VALUE(D1665)&gt;0,2,1)))))))</f>
        <v>7</v>
      </c>
      <c r="O1665" s="20" t="s">
        <v>54</v>
      </c>
      <c r="P1665" s="1" t="s">
        <v>701</v>
      </c>
      <c r="Q1665" s="1" t="s">
        <v>100</v>
      </c>
      <c r="R1665" s="16"/>
      <c r="T1665" s="7" t="str">
        <f>Tabela813[[#This Row],[NR]]&amp;" - "&amp;Tabela813[[#This Row],[Especificação]]</f>
        <v>2.4.1.2.50.2.1.00 - Transferências para o Programa Nacional de Reestruturação e Aquisição de Equipamentos para a Rede Escolar Pública de Educação Infantil - Proinfância - Principal</v>
      </c>
      <c r="U1665" s="7" t="str">
        <f>Tabela813[[#This Row],[NR]]&amp; " - "&amp;Tabela813[[#This Row],[Especificação]]</f>
        <v>2.4.1.2.50.2.1.00 - Transferências para o Programa Nacional de Reestruturação e Aquisição de Equipamentos para a Rede Escolar Pública de Educação Infantil - Proinfância - Principal</v>
      </c>
    </row>
    <row r="1666" spans="1:21" ht="49.5" customHeight="1">
      <c r="A1666" s="23"/>
      <c r="B1666" s="29"/>
      <c r="C1666" s="20" t="s">
        <v>790</v>
      </c>
      <c r="D1666" s="20" t="s">
        <v>791</v>
      </c>
      <c r="E1666" s="20" t="s">
        <v>781</v>
      </c>
      <c r="F1666" s="20" t="s">
        <v>790</v>
      </c>
      <c r="G1666" s="20" t="s">
        <v>807</v>
      </c>
      <c r="H1666" s="20" t="s">
        <v>793</v>
      </c>
      <c r="I1666" s="20" t="s">
        <v>784</v>
      </c>
      <c r="J1666" s="20" t="s">
        <v>787</v>
      </c>
      <c r="K1666" s="16" t="str">
        <f>IF(Tabela813[[#This Row],[C]]&lt;&gt;"",IF(Tabela813[[#This Row],[RED]]&lt;&gt;"",(Tabela813[[#This Row],[RED]] &amp; "."),"") &amp; CONCATENATE(Tabela813[[#This Row],[C]],".",Tabela813[[#This Row],[O]],".",Tabela813[[#This Row],[E]],".",Tabela813[[#This Row],[D1]],".",Tabela813[[#This Row],[D2]],".",Tabela813[[#This Row],[D3]],".",Tabela813[[#This Row],[T]],".",Tabela813[[#This Row],[D4]]),"")</f>
        <v>2.4.1.2.50.9.0.00</v>
      </c>
      <c r="L1666" s="21" t="s">
        <v>2619</v>
      </c>
      <c r="M1666" s="16" t="str">
        <f t="shared" si="25"/>
        <v>S</v>
      </c>
      <c r="N1666" s="16">
        <f>IF(VALUE(Tabela813[[#This Row],[RED]]) &gt; 0,1,0) + IF(VALUE(J1666)&gt;0,8,IF(VALUE(I1666)&gt;0,7,IF(VALUE(H1666)&gt;0,6,IF(VALUE(G1666)&gt;0,5,IF(VALUE(F1666)&gt;0,4,IF(VALUE(E1666)&gt;0,3,IF(VALUE(D1666)&gt;0,2,1)))))))</f>
        <v>6</v>
      </c>
      <c r="O1666" s="20" t="s">
        <v>54</v>
      </c>
      <c r="P1666" s="1" t="s">
        <v>702</v>
      </c>
      <c r="Q1666" s="1" t="s">
        <v>100</v>
      </c>
      <c r="R1666" s="16"/>
      <c r="T1666" s="7" t="str">
        <f>Tabela813[[#This Row],[NR]]&amp;" - "&amp;Tabela813[[#This Row],[Especificação]]</f>
        <v>2.4.1.2.50.9.0.00 - Outras Transferências Destinadas a Programas de Educação</v>
      </c>
      <c r="U1666" s="7" t="str">
        <f>Tabela813[[#This Row],[NR]]&amp; " - "&amp;Tabela813[[#This Row],[Especificação]]</f>
        <v>2.4.1.2.50.9.0.00 - Outras Transferências Destinadas a Programas de Educação</v>
      </c>
    </row>
    <row r="1667" spans="1:21" ht="30">
      <c r="A1667" s="23"/>
      <c r="B1667" s="29"/>
      <c r="C1667" s="20" t="s">
        <v>790</v>
      </c>
      <c r="D1667" s="20" t="s">
        <v>791</v>
      </c>
      <c r="E1667" s="20" t="s">
        <v>781</v>
      </c>
      <c r="F1667" s="20" t="s">
        <v>790</v>
      </c>
      <c r="G1667" s="20" t="s">
        <v>807</v>
      </c>
      <c r="H1667" s="20" t="s">
        <v>793</v>
      </c>
      <c r="I1667" s="20" t="s">
        <v>781</v>
      </c>
      <c r="J1667" s="20" t="s">
        <v>787</v>
      </c>
      <c r="K1667" s="16" t="str">
        <f>IF(Tabela813[[#This Row],[C]]&lt;&gt;"",IF(Tabela813[[#This Row],[RED]]&lt;&gt;"",(Tabela813[[#This Row],[RED]] &amp; "."),"") &amp; CONCATENATE(Tabela813[[#This Row],[C]],".",Tabela813[[#This Row],[O]],".",Tabela813[[#This Row],[E]],".",Tabela813[[#This Row],[D1]],".",Tabela813[[#This Row],[D2]],".",Tabela813[[#This Row],[D3]],".",Tabela813[[#This Row],[T]],".",Tabela813[[#This Row],[D4]]),"")</f>
        <v>2.4.1.2.50.9.1.00</v>
      </c>
      <c r="L1667" s="21" t="s">
        <v>4595</v>
      </c>
      <c r="M1667" s="16" t="str">
        <f t="shared" si="25"/>
        <v>A</v>
      </c>
      <c r="N1667" s="16">
        <f>IF(VALUE(Tabela813[[#This Row],[RED]]) &gt; 0,1,0) + IF(VALUE(J1667)&gt;0,8,IF(VALUE(I1667)&gt;0,7,IF(VALUE(H1667)&gt;0,6,IF(VALUE(G1667)&gt;0,5,IF(VALUE(F1667)&gt;0,4,IF(VALUE(E1667)&gt;0,3,IF(VALUE(D1667)&gt;0,2,1)))))))</f>
        <v>7</v>
      </c>
      <c r="O1667" s="20" t="s">
        <v>54</v>
      </c>
      <c r="P1667" s="1" t="s">
        <v>702</v>
      </c>
      <c r="Q1667" s="1" t="s">
        <v>100</v>
      </c>
      <c r="R1667" s="16"/>
      <c r="T1667" s="7" t="str">
        <f>Tabela813[[#This Row],[NR]]&amp;" - "&amp;Tabela813[[#This Row],[Especificação]]</f>
        <v>2.4.1.2.50.9.1.00 - Outras Transferências Destinadas a Programas de Educação - Principal</v>
      </c>
      <c r="U1667" s="7" t="str">
        <f>Tabela813[[#This Row],[NR]]&amp; " - "&amp;Tabela813[[#This Row],[Especificação]]</f>
        <v>2.4.1.2.50.9.1.00 - Outras Transferências Destinadas a Programas de Educação - Principal</v>
      </c>
    </row>
    <row r="1668" spans="1:21" ht="30">
      <c r="A1668" s="23"/>
      <c r="B1668" s="29"/>
      <c r="C1668" s="20" t="s">
        <v>790</v>
      </c>
      <c r="D1668" s="20" t="s">
        <v>791</v>
      </c>
      <c r="E1668" s="20" t="s">
        <v>781</v>
      </c>
      <c r="F1668" s="20" t="s">
        <v>782</v>
      </c>
      <c r="G1668" s="20" t="s">
        <v>787</v>
      </c>
      <c r="H1668" s="20" t="s">
        <v>784</v>
      </c>
      <c r="I1668" s="20" t="s">
        <v>784</v>
      </c>
      <c r="J1668" s="20" t="s">
        <v>787</v>
      </c>
      <c r="K1668" s="16" t="str">
        <f>IF(Tabela813[[#This Row],[C]]&lt;&gt;"",IF(Tabela813[[#This Row],[RED]]&lt;&gt;"",(Tabela813[[#This Row],[RED]] &amp; "."),"") &amp; CONCATENATE(Tabela813[[#This Row],[C]],".",Tabela813[[#This Row],[O]],".",Tabela813[[#This Row],[E]],".",Tabela813[[#This Row],[D1]],".",Tabela813[[#This Row],[D2]],".",Tabela813[[#This Row],[D3]],".",Tabela813[[#This Row],[T]],".",Tabela813[[#This Row],[D4]]),"")</f>
        <v>2.4.1.3.00.0.0.00</v>
      </c>
      <c r="L1668" s="21" t="s">
        <v>4211</v>
      </c>
      <c r="M1668" s="16" t="str">
        <f t="shared" si="25"/>
        <v>S</v>
      </c>
      <c r="N1668" s="16">
        <f>IF(VALUE(Tabela813[[#This Row],[RED]]) &gt; 0,1,0) + IF(VALUE(J1668)&gt;0,8,IF(VALUE(I1668)&gt;0,7,IF(VALUE(H1668)&gt;0,6,IF(VALUE(G1668)&gt;0,5,IF(VALUE(F1668)&gt;0,4,IF(VALUE(E1668)&gt;0,3,IF(VALUE(D1668)&gt;0,2,1)))))))</f>
        <v>4</v>
      </c>
      <c r="O1668" s="20" t="s">
        <v>44</v>
      </c>
      <c r="P1668" s="1" t="s">
        <v>703</v>
      </c>
      <c r="Q1668" s="1"/>
      <c r="R1668" s="16"/>
      <c r="T1668" s="7" t="str">
        <f>Tabela813[[#This Row],[NR]]&amp;" - "&amp;Tabela813[[#This Row],[Especificação]]</f>
        <v>2.4.1.3.00.0.0.00 - Transferências de Recursos do Fundo Nacional de Assistência Social - FNAS</v>
      </c>
      <c r="U1668" s="7" t="str">
        <f>Tabela813[[#This Row],[NR]]&amp; " - "&amp;Tabela813[[#This Row],[Especificação]]</f>
        <v>2.4.1.3.00.0.0.00 - Transferências de Recursos do Fundo Nacional de Assistência Social - FNAS</v>
      </c>
    </row>
    <row r="1669" spans="1:21" ht="23.25" customHeight="1">
      <c r="A1669" s="23"/>
      <c r="B1669" s="29"/>
      <c r="C1669" s="20" t="s">
        <v>790</v>
      </c>
      <c r="D1669" s="20" t="s">
        <v>791</v>
      </c>
      <c r="E1669" s="20" t="s">
        <v>781</v>
      </c>
      <c r="F1669" s="20" t="s">
        <v>782</v>
      </c>
      <c r="G1669" s="20" t="s">
        <v>807</v>
      </c>
      <c r="H1669" s="20" t="s">
        <v>784</v>
      </c>
      <c r="I1669" s="20" t="s">
        <v>784</v>
      </c>
      <c r="J1669" s="20" t="s">
        <v>787</v>
      </c>
      <c r="K1669" s="16" t="str">
        <f>IF(Tabela813[[#This Row],[C]]&lt;&gt;"",IF(Tabela813[[#This Row],[RED]]&lt;&gt;"",(Tabela813[[#This Row],[RED]] &amp; "."),"") &amp; CONCATENATE(Tabela813[[#This Row],[C]],".",Tabela813[[#This Row],[O]],".",Tabela813[[#This Row],[E]],".",Tabela813[[#This Row],[D1]],".",Tabela813[[#This Row],[D2]],".",Tabela813[[#This Row],[D3]],".",Tabela813[[#This Row],[T]],".",Tabela813[[#This Row],[D4]]),"")</f>
        <v>2.4.1.3.50.0.0.00</v>
      </c>
      <c r="L1669" s="21" t="s">
        <v>4211</v>
      </c>
      <c r="M1669" s="16" t="str">
        <f t="shared" si="25"/>
        <v>S</v>
      </c>
      <c r="N1669" s="16">
        <f>IF(VALUE(Tabela813[[#This Row],[RED]]) &gt; 0,1,0) + IF(VALUE(J1669)&gt;0,8,IF(VALUE(I1669)&gt;0,7,IF(VALUE(H1669)&gt;0,6,IF(VALUE(G1669)&gt;0,5,IF(VALUE(F1669)&gt;0,4,IF(VALUE(E1669)&gt;0,3,IF(VALUE(D1669)&gt;0,2,1)))))))</f>
        <v>5</v>
      </c>
      <c r="O1669" s="20" t="s">
        <v>54</v>
      </c>
      <c r="P1669" s="1" t="s">
        <v>704</v>
      </c>
      <c r="Q1669" s="1"/>
      <c r="R1669" s="16"/>
      <c r="T1669" s="7" t="str">
        <f>Tabela813[[#This Row],[NR]]&amp;" - "&amp;Tabela813[[#This Row],[Especificação]]</f>
        <v>2.4.1.3.50.0.0.00 - Transferências de Recursos do Fundo Nacional de Assistência Social - FNAS</v>
      </c>
      <c r="U1669" s="7" t="str">
        <f>Tabela813[[#This Row],[NR]]&amp; " - "&amp;Tabela813[[#This Row],[Especificação]]</f>
        <v>2.4.1.3.50.0.0.00 - Transferências de Recursos do Fundo Nacional de Assistência Social - FNAS</v>
      </c>
    </row>
    <row r="1670" spans="1:21" ht="30">
      <c r="A1670" s="23"/>
      <c r="B1670" s="29"/>
      <c r="C1670" s="20" t="s">
        <v>790</v>
      </c>
      <c r="D1670" s="20" t="s">
        <v>791</v>
      </c>
      <c r="E1670" s="20" t="s">
        <v>781</v>
      </c>
      <c r="F1670" s="20" t="s">
        <v>782</v>
      </c>
      <c r="G1670" s="20" t="s">
        <v>807</v>
      </c>
      <c r="H1670" s="20" t="s">
        <v>784</v>
      </c>
      <c r="I1670" s="20" t="s">
        <v>781</v>
      </c>
      <c r="J1670" s="20" t="s">
        <v>787</v>
      </c>
      <c r="K1670" s="16" t="str">
        <f>IF(Tabela813[[#This Row],[C]]&lt;&gt;"",IF(Tabela813[[#This Row],[RED]]&lt;&gt;"",(Tabela813[[#This Row],[RED]] &amp; "."),"") &amp; CONCATENATE(Tabela813[[#This Row],[C]],".",Tabela813[[#This Row],[O]],".",Tabela813[[#This Row],[E]],".",Tabela813[[#This Row],[D1]],".",Tabela813[[#This Row],[D2]],".",Tabela813[[#This Row],[D3]],".",Tabela813[[#This Row],[T]],".",Tabela813[[#This Row],[D4]]),"")</f>
        <v>2.4.1.3.50.0.1.00</v>
      </c>
      <c r="L1670" s="21" t="s">
        <v>2543</v>
      </c>
      <c r="M1670" s="16" t="str">
        <f t="shared" si="25"/>
        <v>S</v>
      </c>
      <c r="N1670" s="16">
        <f>IF(VALUE(Tabela813[[#This Row],[RED]]) &gt; 0,1,0) + IF(VALUE(J1670)&gt;0,8,IF(VALUE(I1670)&gt;0,7,IF(VALUE(H1670)&gt;0,6,IF(VALUE(G1670)&gt;0,5,IF(VALUE(F1670)&gt;0,4,IF(VALUE(E1670)&gt;0,3,IF(VALUE(D1670)&gt;0,2,1)))))))</f>
        <v>7</v>
      </c>
      <c r="O1670" s="20" t="s">
        <v>54</v>
      </c>
      <c r="P1670" s="1" t="s">
        <v>704</v>
      </c>
      <c r="Q1670" s="1"/>
      <c r="R1670" s="16"/>
      <c r="T1670" s="7" t="str">
        <f>Tabela813[[#This Row],[NR]]&amp;" - "&amp;Tabela813[[#This Row],[Especificação]]</f>
        <v>2.4.1.3.50.0.1.00 - Transferências de Recursos do Fundo Nacional de Assistência Social - FNAS - Principal</v>
      </c>
      <c r="U1670" s="7" t="str">
        <f>Tabela813[[#This Row],[NR]]&amp; " - "&amp;Tabela813[[#This Row],[Especificação]]</f>
        <v>2.4.1.3.50.0.1.00 - Transferências de Recursos do Fundo Nacional de Assistência Social - FNAS - Principal</v>
      </c>
    </row>
    <row r="1671" spans="1:21" ht="30">
      <c r="A1671" s="23"/>
      <c r="B1671" s="29"/>
      <c r="C1671" s="20" t="s">
        <v>790</v>
      </c>
      <c r="D1671" s="20" t="s">
        <v>791</v>
      </c>
      <c r="E1671" s="20" t="s">
        <v>781</v>
      </c>
      <c r="F1671" s="20" t="s">
        <v>782</v>
      </c>
      <c r="G1671" s="20" t="s">
        <v>807</v>
      </c>
      <c r="H1671" s="20" t="s">
        <v>784</v>
      </c>
      <c r="I1671" s="20" t="s">
        <v>781</v>
      </c>
      <c r="J1671" s="20" t="s">
        <v>783</v>
      </c>
      <c r="K1671" s="16" t="str">
        <f>IF(Tabela813[[#This Row],[C]]&lt;&gt;"",IF(Tabela813[[#This Row],[RED]]&lt;&gt;"",(Tabela813[[#This Row],[RED]] &amp; "."),"") &amp; CONCATENATE(Tabela813[[#This Row],[C]],".",Tabela813[[#This Row],[O]],".",Tabela813[[#This Row],[E]],".",Tabela813[[#This Row],[D1]],".",Tabela813[[#This Row],[D2]],".",Tabela813[[#This Row],[D3]],".",Tabela813[[#This Row],[T]],".",Tabela813[[#This Row],[D4]]),"")</f>
        <v>2.4.1.3.50.0.1.01</v>
      </c>
      <c r="L1671" s="21" t="s">
        <v>2543</v>
      </c>
      <c r="M1671" s="16" t="str">
        <f t="shared" si="25"/>
        <v>A</v>
      </c>
      <c r="N1671" s="16">
        <f>IF(VALUE(Tabela813[[#This Row],[RED]]) &gt; 0,1,0) + IF(VALUE(J1671)&gt;0,8,IF(VALUE(I1671)&gt;0,7,IF(VALUE(H1671)&gt;0,6,IF(VALUE(G1671)&gt;0,5,IF(VALUE(F1671)&gt;0,4,IF(VALUE(E1671)&gt;0,3,IF(VALUE(D1671)&gt;0,2,1)))))))</f>
        <v>8</v>
      </c>
      <c r="O1671" s="20" t="s">
        <v>1425</v>
      </c>
      <c r="P1671" s="1" t="s">
        <v>704</v>
      </c>
      <c r="Q1671" s="1"/>
      <c r="R1671" s="16"/>
      <c r="T1671" s="7" t="str">
        <f>Tabela813[[#This Row],[NR]]&amp;" - "&amp;Tabela813[[#This Row],[Especificação]]</f>
        <v>2.4.1.3.50.0.1.01 - Transferências de Recursos do Fundo Nacional de Assistência Social - FNAS - Principal</v>
      </c>
      <c r="U1671" s="7" t="str">
        <f>Tabela813[[#This Row],[NR]]&amp; " - "&amp;Tabela813[[#This Row],[Especificação]]</f>
        <v>2.4.1.3.50.0.1.01 - Transferências de Recursos do Fundo Nacional de Assistência Social - FNAS - Principal</v>
      </c>
    </row>
    <row r="1672" spans="1:21" ht="45" customHeight="1">
      <c r="A1672" s="302"/>
      <c r="B1672" s="29"/>
      <c r="C1672" s="20" t="s">
        <v>790</v>
      </c>
      <c r="D1672" s="20" t="s">
        <v>791</v>
      </c>
      <c r="E1672" s="20" t="s">
        <v>781</v>
      </c>
      <c r="F1672" s="20" t="s">
        <v>782</v>
      </c>
      <c r="G1672" s="20" t="s">
        <v>807</v>
      </c>
      <c r="H1672" s="20" t="s">
        <v>784</v>
      </c>
      <c r="I1672" s="20" t="s">
        <v>781</v>
      </c>
      <c r="J1672" s="20" t="s">
        <v>785</v>
      </c>
      <c r="K1672" s="16" t="str">
        <f>IF(Tabela813[[#This Row],[C]]&lt;&gt;"",IF(Tabela813[[#This Row],[RED]]&lt;&gt;"",(Tabela813[[#This Row],[RED]] &amp; "."),"") &amp; CONCATENATE(Tabela813[[#This Row],[C]],".",Tabela813[[#This Row],[O]],".",Tabela813[[#This Row],[E]],".",Tabela813[[#This Row],[D1]],".",Tabela813[[#This Row],[D2]],".",Tabela813[[#This Row],[D3]],".",Tabela813[[#This Row],[T]],".",Tabela813[[#This Row],[D4]]),"")</f>
        <v>2.4.1.3.50.0.1.02</v>
      </c>
      <c r="L1672" s="21" t="s">
        <v>2544</v>
      </c>
      <c r="M1672" s="16" t="str">
        <f t="shared" si="25"/>
        <v>A</v>
      </c>
      <c r="N1672" s="16">
        <f>IF(VALUE(Tabela813[[#This Row],[RED]]) &gt; 0,1,0) + IF(VALUE(J1672)&gt;0,8,IF(VALUE(I1672)&gt;0,7,IF(VALUE(H1672)&gt;0,6,IF(VALUE(G1672)&gt;0,5,IF(VALUE(F1672)&gt;0,4,IF(VALUE(E1672)&gt;0,3,IF(VALUE(D1672)&gt;0,2,1)))))))</f>
        <v>8</v>
      </c>
      <c r="O1672" s="20" t="s">
        <v>1425</v>
      </c>
      <c r="P1672" s="1" t="s">
        <v>2799</v>
      </c>
      <c r="Q1672" s="1"/>
      <c r="R1672" s="16"/>
      <c r="T1672" s="7" t="str">
        <f>Tabela813[[#This Row],[NR]]&amp;" - "&amp;Tabela813[[#This Row],[Especificação]]</f>
        <v>2.4.1.3.50.0.1.02 - Transferências de Recursos do Fundo Nacional de Assistência Social - FNAS - Transferências da União Decorrentes de Emendas Parlamentares Individuais - Finalidade Definida</v>
      </c>
      <c r="U1672" s="7" t="str">
        <f>Tabela813[[#This Row],[NR]]&amp; " - "&amp;Tabela813[[#This Row],[Especificação]]</f>
        <v>2.4.1.3.50.0.1.02 - Transferências de Recursos do Fundo Nacional de Assistência Social - FNAS - Transferências da União Decorrentes de Emendas Parlamentares Individuais - Finalidade Definida</v>
      </c>
    </row>
    <row r="1673" spans="1:21" ht="45">
      <c r="A1673" s="302"/>
      <c r="B1673" s="29"/>
      <c r="C1673" s="20" t="s">
        <v>790</v>
      </c>
      <c r="D1673" s="20" t="s">
        <v>791</v>
      </c>
      <c r="E1673" s="20" t="s">
        <v>781</v>
      </c>
      <c r="F1673" s="20" t="s">
        <v>782</v>
      </c>
      <c r="G1673" s="20" t="s">
        <v>807</v>
      </c>
      <c r="H1673" s="20" t="s">
        <v>784</v>
      </c>
      <c r="I1673" s="20" t="s">
        <v>781</v>
      </c>
      <c r="J1673" s="20" t="s">
        <v>794</v>
      </c>
      <c r="K1673" s="16" t="str">
        <f>IF(Tabela813[[#This Row],[C]]&lt;&gt;"",IF(Tabela813[[#This Row],[RED]]&lt;&gt;"",(Tabela813[[#This Row],[RED]] &amp; "."),"") &amp; CONCATENATE(Tabela813[[#This Row],[C]],".",Tabela813[[#This Row],[O]],".",Tabela813[[#This Row],[E]],".",Tabela813[[#This Row],[D1]],".",Tabela813[[#This Row],[D2]],".",Tabela813[[#This Row],[D3]],".",Tabela813[[#This Row],[T]],".",Tabela813[[#This Row],[D4]]),"")</f>
        <v>2.4.1.3.50.0.1.03</v>
      </c>
      <c r="L1673" s="21" t="s">
        <v>2545</v>
      </c>
      <c r="M1673" s="16" t="str">
        <f t="shared" si="25"/>
        <v>A</v>
      </c>
      <c r="N1673" s="16">
        <f>IF(VALUE(Tabela813[[#This Row],[RED]]) &gt; 0,1,0) + IF(VALUE(J1673)&gt;0,8,IF(VALUE(I1673)&gt;0,7,IF(VALUE(H1673)&gt;0,6,IF(VALUE(G1673)&gt;0,5,IF(VALUE(F1673)&gt;0,4,IF(VALUE(E1673)&gt;0,3,IF(VALUE(D1673)&gt;0,2,1)))))))</f>
        <v>8</v>
      </c>
      <c r="O1673" s="20" t="s">
        <v>1425</v>
      </c>
      <c r="P1673" s="1" t="s">
        <v>4178</v>
      </c>
      <c r="Q1673" s="1"/>
      <c r="R1673" s="16"/>
      <c r="T1673" s="7" t="str">
        <f>Tabela813[[#This Row],[NR]]&amp;" - "&amp;Tabela813[[#This Row],[Especificação]]</f>
        <v>2.4.1.3.50.0.1.03 - Transferências de Recursos do Fundo Nacional de Assistência Social - FNAS - Transferências da União Decorrentes de Emendas Parlamentares de Bancada</v>
      </c>
      <c r="U1673" s="7" t="str">
        <f>Tabela813[[#This Row],[NR]]&amp; " - "&amp;Tabela813[[#This Row],[Especificação]]</f>
        <v>2.4.1.3.50.0.1.03 - Transferências de Recursos do Fundo Nacional de Assistência Social - FNAS - Transferências da União Decorrentes de Emendas Parlamentares de Bancada</v>
      </c>
    </row>
    <row r="1674" spans="1:21" ht="60">
      <c r="A1674" s="24"/>
      <c r="B1674" s="29"/>
      <c r="C1674" s="20" t="s">
        <v>790</v>
      </c>
      <c r="D1674" s="20" t="s">
        <v>791</v>
      </c>
      <c r="E1674" s="20" t="s">
        <v>781</v>
      </c>
      <c r="F1674" s="20" t="s">
        <v>791</v>
      </c>
      <c r="G1674" s="20" t="s">
        <v>787</v>
      </c>
      <c r="H1674" s="20" t="s">
        <v>784</v>
      </c>
      <c r="I1674" s="20" t="s">
        <v>784</v>
      </c>
      <c r="J1674" s="20" t="s">
        <v>787</v>
      </c>
      <c r="K1674" s="16" t="str">
        <f>IF(Tabela813[[#This Row],[C]]&lt;&gt;"",IF(Tabela813[[#This Row],[RED]]&lt;&gt;"",(Tabela813[[#This Row],[RED]] &amp; "."),"") &amp; CONCATENATE(Tabela813[[#This Row],[C]],".",Tabela813[[#This Row],[O]],".",Tabela813[[#This Row],[E]],".",Tabela813[[#This Row],[D1]],".",Tabela813[[#This Row],[D2]],".",Tabela813[[#This Row],[D3]],".",Tabela813[[#This Row],[T]],".",Tabela813[[#This Row],[D4]]),"")</f>
        <v>2.4.1.4.00.0.0.00</v>
      </c>
      <c r="L1674" s="21" t="s">
        <v>399</v>
      </c>
      <c r="M1674" s="16" t="str">
        <f t="shared" si="25"/>
        <v>S</v>
      </c>
      <c r="N1674" s="16">
        <f>IF(VALUE(Tabela813[[#This Row],[RED]]) &gt; 0,1,0) + IF(VALUE(J1674)&gt;0,8,IF(VALUE(I1674)&gt;0,7,IF(VALUE(H1674)&gt;0,6,IF(VALUE(G1674)&gt;0,5,IF(VALUE(F1674)&gt;0,4,IF(VALUE(E1674)&gt;0,3,IF(VALUE(D1674)&gt;0,2,1)))))))</f>
        <v>4</v>
      </c>
      <c r="O1674" s="20" t="s">
        <v>44</v>
      </c>
      <c r="P1674" s="1" t="s">
        <v>705</v>
      </c>
      <c r="Q1674" s="1"/>
      <c r="R1674" s="16"/>
      <c r="T1674" s="7" t="str">
        <f>Tabela813[[#This Row],[NR]]&amp;" - "&amp;Tabela813[[#This Row],[Especificação]]</f>
        <v>2.4.1.4.00.0.0.00 - Transferências de Convênios da União e de Suas Entidades</v>
      </c>
      <c r="U1674" s="7" t="str">
        <f>Tabela813[[#This Row],[NR]]&amp; " - "&amp;Tabela813[[#This Row],[Especificação]]</f>
        <v>2.4.1.4.00.0.0.00 - Transferências de Convênios da União e de Suas Entidades</v>
      </c>
    </row>
    <row r="1675" spans="1:21" ht="30">
      <c r="A1675" s="24"/>
      <c r="B1675" s="29"/>
      <c r="C1675" s="20" t="s">
        <v>790</v>
      </c>
      <c r="D1675" s="20" t="s">
        <v>791</v>
      </c>
      <c r="E1675" s="20" t="s">
        <v>781</v>
      </c>
      <c r="F1675" s="20" t="s">
        <v>791</v>
      </c>
      <c r="G1675" s="20" t="s">
        <v>807</v>
      </c>
      <c r="H1675" s="20" t="s">
        <v>784</v>
      </c>
      <c r="I1675" s="20" t="s">
        <v>784</v>
      </c>
      <c r="J1675" s="20" t="s">
        <v>787</v>
      </c>
      <c r="K1675" s="16" t="str">
        <f>IF(Tabela813[[#This Row],[C]]&lt;&gt;"",IF(Tabela813[[#This Row],[RED]]&lt;&gt;"",(Tabela813[[#This Row],[RED]] &amp; "."),"") &amp; CONCATENATE(Tabela813[[#This Row],[C]],".",Tabela813[[#This Row],[O]],".",Tabela813[[#This Row],[E]],".",Tabela813[[#This Row],[D1]],".",Tabela813[[#This Row],[D2]],".",Tabela813[[#This Row],[D3]],".",Tabela813[[#This Row],[T]],".",Tabela813[[#This Row],[D4]]),"")</f>
        <v>2.4.1.4.50.0.0.00</v>
      </c>
      <c r="L1675" s="21" t="s">
        <v>4212</v>
      </c>
      <c r="M1675" s="16" t="str">
        <f t="shared" si="25"/>
        <v>S</v>
      </c>
      <c r="N1675" s="16">
        <f>IF(VALUE(Tabela813[[#This Row],[RED]]) &gt; 0,1,0) + IF(VALUE(J1675)&gt;0,8,IF(VALUE(I1675)&gt;0,7,IF(VALUE(H1675)&gt;0,6,IF(VALUE(G1675)&gt;0,5,IF(VALUE(F1675)&gt;0,4,IF(VALUE(E1675)&gt;0,3,IF(VALUE(D1675)&gt;0,2,1)))))))</f>
        <v>5</v>
      </c>
      <c r="O1675" s="20" t="s">
        <v>54</v>
      </c>
      <c r="P1675" s="1" t="s">
        <v>706</v>
      </c>
      <c r="Q1675" s="1"/>
      <c r="R1675" s="16"/>
      <c r="T1675" s="7" t="str">
        <f>Tabela813[[#This Row],[NR]]&amp;" - "&amp;Tabela813[[#This Row],[Especificação]]</f>
        <v>2.4.1.4.50.0.0.00 - Transferências de Convênios da União para o Sistema Único de Saúde - SUS</v>
      </c>
      <c r="U1675" s="7" t="str">
        <f>Tabela813[[#This Row],[NR]]&amp; " - "&amp;Tabela813[[#This Row],[Especificação]]</f>
        <v>2.4.1.4.50.0.0.00 - Transferências de Convênios da União para o Sistema Único de Saúde - SUS</v>
      </c>
    </row>
    <row r="1676" spans="1:21" ht="30">
      <c r="A1676" s="24"/>
      <c r="B1676" s="29"/>
      <c r="C1676" s="20" t="s">
        <v>790</v>
      </c>
      <c r="D1676" s="20" t="s">
        <v>791</v>
      </c>
      <c r="E1676" s="20" t="s">
        <v>781</v>
      </c>
      <c r="F1676" s="20" t="s">
        <v>791</v>
      </c>
      <c r="G1676" s="20" t="s">
        <v>807</v>
      </c>
      <c r="H1676" s="20" t="s">
        <v>784</v>
      </c>
      <c r="I1676" s="20" t="s">
        <v>781</v>
      </c>
      <c r="J1676" s="20" t="s">
        <v>787</v>
      </c>
      <c r="K1676" s="16" t="str">
        <f>IF(Tabela813[[#This Row],[C]]&lt;&gt;"",IF(Tabela813[[#This Row],[RED]]&lt;&gt;"",(Tabela813[[#This Row],[RED]] &amp; "."),"") &amp; CONCATENATE(Tabela813[[#This Row],[C]],".",Tabela813[[#This Row],[O]],".",Tabela813[[#This Row],[E]],".",Tabela813[[#This Row],[D1]],".",Tabela813[[#This Row],[D2]],".",Tabela813[[#This Row],[D3]],".",Tabela813[[#This Row],[T]],".",Tabela813[[#This Row],[D4]]),"")</f>
        <v>2.4.1.4.50.0.1.00</v>
      </c>
      <c r="L1676" s="21" t="s">
        <v>2546</v>
      </c>
      <c r="M1676" s="16" t="str">
        <f t="shared" si="25"/>
        <v>S</v>
      </c>
      <c r="N1676" s="16">
        <f>IF(VALUE(Tabela813[[#This Row],[RED]]) &gt; 0,1,0) + IF(VALUE(J1676)&gt;0,8,IF(VALUE(I1676)&gt;0,7,IF(VALUE(H1676)&gt;0,6,IF(VALUE(G1676)&gt;0,5,IF(VALUE(F1676)&gt;0,4,IF(VALUE(E1676)&gt;0,3,IF(VALUE(D1676)&gt;0,2,1)))))))</f>
        <v>7</v>
      </c>
      <c r="O1676" s="20" t="s">
        <v>54</v>
      </c>
      <c r="P1676" s="1" t="s">
        <v>706</v>
      </c>
      <c r="Q1676" s="1"/>
      <c r="R1676" s="16"/>
      <c r="T1676" s="7" t="str">
        <f>Tabela813[[#This Row],[NR]]&amp;" - "&amp;Tabela813[[#This Row],[Especificação]]</f>
        <v>2.4.1.4.50.0.1.00 - Transferências de Convênios da União para o Sistema Único de Saúde - SUS - Principal</v>
      </c>
      <c r="U1676" s="7" t="str">
        <f>Tabela813[[#This Row],[NR]]&amp; " - "&amp;Tabela813[[#This Row],[Especificação]]</f>
        <v>2.4.1.4.50.0.1.00 - Transferências de Convênios da União para o Sistema Único de Saúde - SUS - Principal</v>
      </c>
    </row>
    <row r="1677" spans="1:21" ht="30">
      <c r="A1677" s="23"/>
      <c r="B1677" s="29"/>
      <c r="C1677" s="20" t="s">
        <v>790</v>
      </c>
      <c r="D1677" s="20" t="s">
        <v>791</v>
      </c>
      <c r="E1677" s="20" t="s">
        <v>781</v>
      </c>
      <c r="F1677" s="20" t="s">
        <v>791</v>
      </c>
      <c r="G1677" s="20" t="s">
        <v>807</v>
      </c>
      <c r="H1677" s="20" t="s">
        <v>784</v>
      </c>
      <c r="I1677" s="20" t="s">
        <v>781</v>
      </c>
      <c r="J1677" s="20" t="s">
        <v>783</v>
      </c>
      <c r="K1677" s="16" t="str">
        <f>IF(Tabela813[[#This Row],[C]]&lt;&gt;"",IF(Tabela813[[#This Row],[RED]]&lt;&gt;"",(Tabela813[[#This Row],[RED]] &amp; "."),"") &amp; CONCATENATE(Tabela813[[#This Row],[C]],".",Tabela813[[#This Row],[O]],".",Tabela813[[#This Row],[E]],".",Tabela813[[#This Row],[D1]],".",Tabela813[[#This Row],[D2]],".",Tabela813[[#This Row],[D3]],".",Tabela813[[#This Row],[T]],".",Tabela813[[#This Row],[D4]]),"")</f>
        <v>2.4.1.4.50.0.1.01</v>
      </c>
      <c r="L1677" s="21" t="s">
        <v>2546</v>
      </c>
      <c r="M1677" s="16" t="str">
        <f t="shared" si="25"/>
        <v>A</v>
      </c>
      <c r="N1677" s="16">
        <f>IF(VALUE(Tabela813[[#This Row],[RED]]) &gt; 0,1,0) + IF(VALUE(J1677)&gt;0,8,IF(VALUE(I1677)&gt;0,7,IF(VALUE(H1677)&gt;0,6,IF(VALUE(G1677)&gt;0,5,IF(VALUE(F1677)&gt;0,4,IF(VALUE(E1677)&gt;0,3,IF(VALUE(D1677)&gt;0,2,1)))))))</f>
        <v>8</v>
      </c>
      <c r="O1677" s="20" t="s">
        <v>1425</v>
      </c>
      <c r="P1677" s="1" t="s">
        <v>706</v>
      </c>
      <c r="Q1677" s="1"/>
      <c r="R1677" s="16"/>
      <c r="T1677" s="7" t="str">
        <f>Tabela813[[#This Row],[NR]]&amp;" - "&amp;Tabela813[[#This Row],[Especificação]]</f>
        <v>2.4.1.4.50.0.1.01 - Transferências de Convênios da União para o Sistema Único de Saúde - SUS - Principal</v>
      </c>
      <c r="U1677" s="7" t="str">
        <f>Tabela813[[#This Row],[NR]]&amp; " - "&amp;Tabela813[[#This Row],[Especificação]]</f>
        <v>2.4.1.4.50.0.1.01 - Transferências de Convênios da União para o Sistema Único de Saúde - SUS - Principal</v>
      </c>
    </row>
    <row r="1678" spans="1:21" ht="45">
      <c r="A1678" s="23"/>
      <c r="B1678" s="29"/>
      <c r="C1678" s="20" t="s">
        <v>790</v>
      </c>
      <c r="D1678" s="20" t="s">
        <v>791</v>
      </c>
      <c r="E1678" s="20" t="s">
        <v>781</v>
      </c>
      <c r="F1678" s="20" t="s">
        <v>791</v>
      </c>
      <c r="G1678" s="20" t="s">
        <v>807</v>
      </c>
      <c r="H1678" s="20" t="s">
        <v>784</v>
      </c>
      <c r="I1678" s="20" t="s">
        <v>781</v>
      </c>
      <c r="J1678" s="20" t="s">
        <v>785</v>
      </c>
      <c r="K1678" s="16" t="str">
        <f>IF(Tabela813[[#This Row],[C]]&lt;&gt;"",IF(Tabela813[[#This Row],[RED]]&lt;&gt;"",(Tabela813[[#This Row],[RED]] &amp; "."),"") &amp; CONCATENATE(Tabela813[[#This Row],[C]],".",Tabela813[[#This Row],[O]],".",Tabela813[[#This Row],[E]],".",Tabela813[[#This Row],[D1]],".",Tabela813[[#This Row],[D2]],".",Tabela813[[#This Row],[D3]],".",Tabela813[[#This Row],[T]],".",Tabela813[[#This Row],[D4]]),"")</f>
        <v>2.4.1.4.50.0.1.02</v>
      </c>
      <c r="L1678" s="21" t="s">
        <v>2547</v>
      </c>
      <c r="M1678" s="16" t="str">
        <f t="shared" si="25"/>
        <v>A</v>
      </c>
      <c r="N1678" s="16">
        <f>IF(VALUE(Tabela813[[#This Row],[RED]]) &gt; 0,1,0) + IF(VALUE(J1678)&gt;0,8,IF(VALUE(I1678)&gt;0,7,IF(VALUE(H1678)&gt;0,6,IF(VALUE(G1678)&gt;0,5,IF(VALUE(F1678)&gt;0,4,IF(VALUE(E1678)&gt;0,3,IF(VALUE(D1678)&gt;0,2,1)))))))</f>
        <v>8</v>
      </c>
      <c r="O1678" s="20" t="s">
        <v>1425</v>
      </c>
      <c r="P1678" s="1" t="s">
        <v>2799</v>
      </c>
      <c r="Q1678" s="1"/>
      <c r="R1678" s="16"/>
      <c r="T1678" s="7" t="str">
        <f>Tabela813[[#This Row],[NR]]&amp;" - "&amp;Tabela813[[#This Row],[Especificação]]</f>
        <v>2.4.1.4.50.0.1.02 - Transferências de Convênios da União para o Sistema Único de Saúde - SUS - Transferências da União Decorrentes de Emendas Parlamentares Individuais - Finalidade Definida</v>
      </c>
      <c r="U1678" s="7" t="str">
        <f>Tabela813[[#This Row],[NR]]&amp; " - "&amp;Tabela813[[#This Row],[Especificação]]</f>
        <v>2.4.1.4.50.0.1.02 - Transferências de Convênios da União para o Sistema Único de Saúde - SUS - Transferências da União Decorrentes de Emendas Parlamentares Individuais - Finalidade Definida</v>
      </c>
    </row>
    <row r="1679" spans="1:21" ht="45">
      <c r="A1679" s="23"/>
      <c r="B1679" s="29"/>
      <c r="C1679" s="20" t="s">
        <v>790</v>
      </c>
      <c r="D1679" s="20" t="s">
        <v>791</v>
      </c>
      <c r="E1679" s="20" t="s">
        <v>781</v>
      </c>
      <c r="F1679" s="20" t="s">
        <v>791</v>
      </c>
      <c r="G1679" s="20" t="s">
        <v>807</v>
      </c>
      <c r="H1679" s="20" t="s">
        <v>784</v>
      </c>
      <c r="I1679" s="20" t="s">
        <v>781</v>
      </c>
      <c r="J1679" s="20" t="s">
        <v>794</v>
      </c>
      <c r="K1679" s="16" t="str">
        <f>IF(Tabela813[[#This Row],[C]]&lt;&gt;"",IF(Tabela813[[#This Row],[RED]]&lt;&gt;"",(Tabela813[[#This Row],[RED]] &amp; "."),"") &amp; CONCATENATE(Tabela813[[#This Row],[C]],".",Tabela813[[#This Row],[O]],".",Tabela813[[#This Row],[E]],".",Tabela813[[#This Row],[D1]],".",Tabela813[[#This Row],[D2]],".",Tabela813[[#This Row],[D3]],".",Tabela813[[#This Row],[T]],".",Tabela813[[#This Row],[D4]]),"")</f>
        <v>2.4.1.4.50.0.1.03</v>
      </c>
      <c r="L1679" s="1" t="s">
        <v>2548</v>
      </c>
      <c r="M1679" s="16" t="str">
        <f t="shared" ref="M1679:M1742" si="26">IF(N1679 &lt; N1680,"S","A")</f>
        <v>A</v>
      </c>
      <c r="N1679" s="16">
        <f>IF(VALUE(Tabela813[[#This Row],[RED]]) &gt; 0,1,0) + IF(VALUE(J1679)&gt;0,8,IF(VALUE(I1679)&gt;0,7,IF(VALUE(H1679)&gt;0,6,IF(VALUE(G1679)&gt;0,5,IF(VALUE(F1679)&gt;0,4,IF(VALUE(E1679)&gt;0,3,IF(VALUE(D1679)&gt;0,2,1)))))))</f>
        <v>8</v>
      </c>
      <c r="O1679" s="20" t="s">
        <v>1425</v>
      </c>
      <c r="P1679" s="1" t="s">
        <v>4178</v>
      </c>
      <c r="Q1679" s="1"/>
      <c r="R1679" s="16"/>
      <c r="T1679" s="7" t="str">
        <f>Tabela813[[#This Row],[NR]]&amp;" - "&amp;Tabela813[[#This Row],[Especificação]]</f>
        <v>2.4.1.4.50.0.1.03 - Transferências de Convênios da União para o Sistema Único de Saúde - SUS - Transferências da União Decorrentes de Emendas Parlamentares de Bancada</v>
      </c>
      <c r="U1679" s="7" t="str">
        <f>Tabela813[[#This Row],[NR]]&amp; " - "&amp;Tabela813[[#This Row],[Especificação]]</f>
        <v>2.4.1.4.50.0.1.03 - Transferências de Convênios da União para o Sistema Único de Saúde - SUS - Transferências da União Decorrentes de Emendas Parlamentares de Bancada</v>
      </c>
    </row>
    <row r="1680" spans="1:21" ht="30">
      <c r="A1680" s="7"/>
      <c r="B1680" s="29"/>
      <c r="C1680" s="20" t="s">
        <v>790</v>
      </c>
      <c r="D1680" s="20" t="s">
        <v>791</v>
      </c>
      <c r="E1680" s="20" t="s">
        <v>781</v>
      </c>
      <c r="F1680" s="20" t="s">
        <v>791</v>
      </c>
      <c r="G1680" s="20" t="s">
        <v>809</v>
      </c>
      <c r="H1680" s="20" t="s">
        <v>784</v>
      </c>
      <c r="I1680" s="20" t="s">
        <v>784</v>
      </c>
      <c r="J1680" s="20" t="s">
        <v>787</v>
      </c>
      <c r="K1680" s="16" t="str">
        <f>IF(Tabela813[[#This Row],[C]]&lt;&gt;"",IF(Tabela813[[#This Row],[RED]]&lt;&gt;"",(Tabela813[[#This Row],[RED]] &amp; "."),"") &amp; CONCATENATE(Tabela813[[#This Row],[C]],".",Tabela813[[#This Row],[O]],".",Tabela813[[#This Row],[E]],".",Tabela813[[#This Row],[D1]],".",Tabela813[[#This Row],[D2]],".",Tabela813[[#This Row],[D3]],".",Tabela813[[#This Row],[T]],".",Tabela813[[#This Row],[D4]]),"")</f>
        <v>2.4.1.4.51.0.0.00</v>
      </c>
      <c r="L1680" s="1" t="s">
        <v>403</v>
      </c>
      <c r="M1680" s="16" t="str">
        <f t="shared" si="26"/>
        <v>S</v>
      </c>
      <c r="N1680" s="16">
        <f>IF(VALUE(Tabela813[[#This Row],[RED]]) &gt; 0,1,0) + IF(VALUE(J1680)&gt;0,8,IF(VALUE(I1680)&gt;0,7,IF(VALUE(H1680)&gt;0,6,IF(VALUE(G1680)&gt;0,5,IF(VALUE(F1680)&gt;0,4,IF(VALUE(E1680)&gt;0,3,IF(VALUE(D1680)&gt;0,2,1)))))))</f>
        <v>5</v>
      </c>
      <c r="O1680" s="20" t="s">
        <v>54</v>
      </c>
      <c r="P1680" s="1" t="s">
        <v>707</v>
      </c>
      <c r="Q1680" s="1"/>
      <c r="R1680" s="16"/>
      <c r="T1680" s="7" t="str">
        <f>Tabela813[[#This Row],[NR]]&amp;" - "&amp;Tabela813[[#This Row],[Especificação]]</f>
        <v>2.4.1.4.51.0.0.00 - Transferências de Convênios da União Destinadas a Programas de Educação</v>
      </c>
      <c r="U1680" s="7" t="str">
        <f>Tabela813[[#This Row],[NR]]&amp; " - "&amp;Tabela813[[#This Row],[Especificação]]</f>
        <v>2.4.1.4.51.0.0.00 - Transferências de Convênios da União Destinadas a Programas de Educação</v>
      </c>
    </row>
    <row r="1681" spans="1:21" ht="30">
      <c r="A1681" s="23"/>
      <c r="B1681" s="29"/>
      <c r="C1681" s="20" t="s">
        <v>790</v>
      </c>
      <c r="D1681" s="20" t="s">
        <v>791</v>
      </c>
      <c r="E1681" s="20" t="s">
        <v>781</v>
      </c>
      <c r="F1681" s="20" t="s">
        <v>791</v>
      </c>
      <c r="G1681" s="20" t="s">
        <v>809</v>
      </c>
      <c r="H1681" s="20" t="s">
        <v>784</v>
      </c>
      <c r="I1681" s="20" t="s">
        <v>781</v>
      </c>
      <c r="J1681" s="20" t="s">
        <v>787</v>
      </c>
      <c r="K1681" s="16" t="str">
        <f>IF(Tabela813[[#This Row],[C]]&lt;&gt;"",IF(Tabela813[[#This Row],[RED]]&lt;&gt;"",(Tabela813[[#This Row],[RED]] &amp; "."),"") &amp; CONCATENATE(Tabela813[[#This Row],[C]],".",Tabela813[[#This Row],[O]],".",Tabela813[[#This Row],[E]],".",Tabela813[[#This Row],[D1]],".",Tabela813[[#This Row],[D2]],".",Tabela813[[#This Row],[D3]],".",Tabela813[[#This Row],[T]],".",Tabela813[[#This Row],[D4]]),"")</f>
        <v>2.4.1.4.51.0.1.00</v>
      </c>
      <c r="L1681" s="1" t="s">
        <v>773</v>
      </c>
      <c r="M1681" s="16" t="str">
        <f t="shared" si="26"/>
        <v>S</v>
      </c>
      <c r="N1681" s="16">
        <f>IF(VALUE(Tabela813[[#This Row],[RED]]) &gt; 0,1,0) + IF(VALUE(J1681)&gt;0,8,IF(VALUE(I1681)&gt;0,7,IF(VALUE(H1681)&gt;0,6,IF(VALUE(G1681)&gt;0,5,IF(VALUE(F1681)&gt;0,4,IF(VALUE(E1681)&gt;0,3,IF(VALUE(D1681)&gt;0,2,1)))))))</f>
        <v>7</v>
      </c>
      <c r="O1681" s="20" t="s">
        <v>54</v>
      </c>
      <c r="P1681" s="1" t="s">
        <v>707</v>
      </c>
      <c r="Q1681" s="1"/>
      <c r="R1681" s="16"/>
      <c r="T1681" s="7" t="str">
        <f>Tabela813[[#This Row],[NR]]&amp;" - "&amp;Tabela813[[#This Row],[Especificação]]</f>
        <v>2.4.1.4.51.0.1.00 - Transferências de Convênios da União Destinadas a Programas de Educação - Principal</v>
      </c>
      <c r="U1681" s="7" t="str">
        <f>Tabela813[[#This Row],[NR]]&amp; " - "&amp;Tabela813[[#This Row],[Especificação]]</f>
        <v>2.4.1.4.51.0.1.00 - Transferências de Convênios da União Destinadas a Programas de Educação - Principal</v>
      </c>
    </row>
    <row r="1682" spans="1:21" ht="30">
      <c r="A1682" s="23"/>
      <c r="B1682" s="29"/>
      <c r="C1682" s="20" t="s">
        <v>790</v>
      </c>
      <c r="D1682" s="20" t="s">
        <v>791</v>
      </c>
      <c r="E1682" s="20" t="s">
        <v>781</v>
      </c>
      <c r="F1682" s="20" t="s">
        <v>791</v>
      </c>
      <c r="G1682" s="20" t="s">
        <v>809</v>
      </c>
      <c r="H1682" s="20" t="s">
        <v>784</v>
      </c>
      <c r="I1682" s="20" t="s">
        <v>781</v>
      </c>
      <c r="J1682" s="20" t="s">
        <v>783</v>
      </c>
      <c r="K1682" s="16" t="str">
        <f>IF(Tabela813[[#This Row],[C]]&lt;&gt;"",IF(Tabela813[[#This Row],[RED]]&lt;&gt;"",(Tabela813[[#This Row],[RED]] &amp; "."),"") &amp; CONCATENATE(Tabela813[[#This Row],[C]],".",Tabela813[[#This Row],[O]],".",Tabela813[[#This Row],[E]],".",Tabela813[[#This Row],[D1]],".",Tabela813[[#This Row],[D2]],".",Tabela813[[#This Row],[D3]],".",Tabela813[[#This Row],[T]],".",Tabela813[[#This Row],[D4]]),"")</f>
        <v>2.4.1.4.51.0.1.01</v>
      </c>
      <c r="L1682" s="1" t="s">
        <v>773</v>
      </c>
      <c r="M1682" s="16" t="str">
        <f t="shared" si="26"/>
        <v>A</v>
      </c>
      <c r="N1682" s="16">
        <f>IF(VALUE(Tabela813[[#This Row],[RED]]) &gt; 0,1,0) + IF(VALUE(J1682)&gt;0,8,IF(VALUE(I1682)&gt;0,7,IF(VALUE(H1682)&gt;0,6,IF(VALUE(G1682)&gt;0,5,IF(VALUE(F1682)&gt;0,4,IF(VALUE(E1682)&gt;0,3,IF(VALUE(D1682)&gt;0,2,1)))))))</f>
        <v>8</v>
      </c>
      <c r="O1682" s="20" t="s">
        <v>1425</v>
      </c>
      <c r="P1682" s="1" t="s">
        <v>707</v>
      </c>
      <c r="Q1682" s="1"/>
      <c r="R1682" s="16"/>
      <c r="T1682" s="7" t="str">
        <f>Tabela813[[#This Row],[NR]]&amp;" - "&amp;Tabela813[[#This Row],[Especificação]]</f>
        <v>2.4.1.4.51.0.1.01 - Transferências de Convênios da União Destinadas a Programas de Educação - Principal</v>
      </c>
      <c r="U1682" s="7" t="str">
        <f>Tabela813[[#This Row],[NR]]&amp; " - "&amp;Tabela813[[#This Row],[Especificação]]</f>
        <v>2.4.1.4.51.0.1.01 - Transferências de Convênios da União Destinadas a Programas de Educação - Principal</v>
      </c>
    </row>
    <row r="1683" spans="1:21" ht="45">
      <c r="A1683" s="23"/>
      <c r="B1683" s="29"/>
      <c r="C1683" s="20" t="s">
        <v>790</v>
      </c>
      <c r="D1683" s="20" t="s">
        <v>791</v>
      </c>
      <c r="E1683" s="20" t="s">
        <v>781</v>
      </c>
      <c r="F1683" s="20" t="s">
        <v>791</v>
      </c>
      <c r="G1683" s="20" t="s">
        <v>809</v>
      </c>
      <c r="H1683" s="20" t="s">
        <v>784</v>
      </c>
      <c r="I1683" s="20" t="s">
        <v>781</v>
      </c>
      <c r="J1683" s="20" t="s">
        <v>785</v>
      </c>
      <c r="K1683" s="16" t="str">
        <f>IF(Tabela813[[#This Row],[C]]&lt;&gt;"",IF(Tabela813[[#This Row],[RED]]&lt;&gt;"",(Tabela813[[#This Row],[RED]] &amp; "."),"") &amp; CONCATENATE(Tabela813[[#This Row],[C]],".",Tabela813[[#This Row],[O]],".",Tabela813[[#This Row],[E]],".",Tabela813[[#This Row],[D1]],".",Tabela813[[#This Row],[D2]],".",Tabela813[[#This Row],[D3]],".",Tabela813[[#This Row],[T]],".",Tabela813[[#This Row],[D4]]),"")</f>
        <v>2.4.1.4.51.0.1.02</v>
      </c>
      <c r="L1683" s="1" t="s">
        <v>2549</v>
      </c>
      <c r="M1683" s="16" t="str">
        <f t="shared" si="26"/>
        <v>A</v>
      </c>
      <c r="N1683" s="16">
        <f>IF(VALUE(Tabela813[[#This Row],[RED]]) &gt; 0,1,0) + IF(VALUE(J1683)&gt;0,8,IF(VALUE(I1683)&gt;0,7,IF(VALUE(H1683)&gt;0,6,IF(VALUE(G1683)&gt;0,5,IF(VALUE(F1683)&gt;0,4,IF(VALUE(E1683)&gt;0,3,IF(VALUE(D1683)&gt;0,2,1)))))))</f>
        <v>8</v>
      </c>
      <c r="O1683" s="20" t="s">
        <v>1425</v>
      </c>
      <c r="P1683" s="1" t="s">
        <v>2799</v>
      </c>
      <c r="Q1683" s="1"/>
      <c r="R1683" s="16"/>
      <c r="T1683" s="7" t="str">
        <f>Tabela813[[#This Row],[NR]]&amp;" - "&amp;Tabela813[[#This Row],[Especificação]]</f>
        <v>2.4.1.4.51.0.1.02 - Transferências de Convênios da União Destinadas a Programas de Educação - Transferências da União Decorrentes de Emendas Parlamentares Individuais - Finalidade Definida</v>
      </c>
      <c r="U1683" s="7" t="str">
        <f>Tabela813[[#This Row],[NR]]&amp; " - "&amp;Tabela813[[#This Row],[Especificação]]</f>
        <v>2.4.1.4.51.0.1.02 - Transferências de Convênios da União Destinadas a Programas de Educação - Transferências da União Decorrentes de Emendas Parlamentares Individuais - Finalidade Definida</v>
      </c>
    </row>
    <row r="1684" spans="1:21" ht="48.75" customHeight="1">
      <c r="A1684" s="23"/>
      <c r="B1684" s="29"/>
      <c r="C1684" s="20" t="s">
        <v>790</v>
      </c>
      <c r="D1684" s="20" t="s">
        <v>791</v>
      </c>
      <c r="E1684" s="20" t="s">
        <v>781</v>
      </c>
      <c r="F1684" s="20" t="s">
        <v>791</v>
      </c>
      <c r="G1684" s="20" t="s">
        <v>809</v>
      </c>
      <c r="H1684" s="20" t="s">
        <v>784</v>
      </c>
      <c r="I1684" s="20" t="s">
        <v>781</v>
      </c>
      <c r="J1684" s="20" t="s">
        <v>794</v>
      </c>
      <c r="K1684" s="16" t="str">
        <f>IF(Tabela813[[#This Row],[C]]&lt;&gt;"",IF(Tabela813[[#This Row],[RED]]&lt;&gt;"",(Tabela813[[#This Row],[RED]] &amp; "."),"") &amp; CONCATENATE(Tabela813[[#This Row],[C]],".",Tabela813[[#This Row],[O]],".",Tabela813[[#This Row],[E]],".",Tabela813[[#This Row],[D1]],".",Tabela813[[#This Row],[D2]],".",Tabela813[[#This Row],[D3]],".",Tabela813[[#This Row],[T]],".",Tabela813[[#This Row],[D4]]),"")</f>
        <v>2.4.1.4.51.0.1.03</v>
      </c>
      <c r="L1684" s="21" t="s">
        <v>2621</v>
      </c>
      <c r="M1684" s="16" t="str">
        <f t="shared" si="26"/>
        <v>A</v>
      </c>
      <c r="N1684" s="16">
        <f>IF(VALUE(Tabela813[[#This Row],[RED]]) &gt; 0,1,0) + IF(VALUE(J1684)&gt;0,8,IF(VALUE(I1684)&gt;0,7,IF(VALUE(H1684)&gt;0,6,IF(VALUE(G1684)&gt;0,5,IF(VALUE(F1684)&gt;0,4,IF(VALUE(E1684)&gt;0,3,IF(VALUE(D1684)&gt;0,2,1)))))))</f>
        <v>8</v>
      </c>
      <c r="O1684" s="20" t="s">
        <v>1425</v>
      </c>
      <c r="P1684" s="1" t="s">
        <v>4178</v>
      </c>
      <c r="Q1684" s="1"/>
      <c r="R1684" s="16"/>
      <c r="T1684" s="7" t="str">
        <f>Tabela813[[#This Row],[NR]]&amp;" - "&amp;Tabela813[[#This Row],[Especificação]]</f>
        <v>2.4.1.4.51.0.1.03 - Transferências de Convênios da União Destinadas a Programas de Educação - Transferências da União Decorrentes de Emendas Parlamentares de Bancada</v>
      </c>
      <c r="U1684" s="7" t="str">
        <f>Tabela813[[#This Row],[NR]]&amp; " - "&amp;Tabela813[[#This Row],[Especificação]]</f>
        <v>2.4.1.4.51.0.1.03 - Transferências de Convênios da União Destinadas a Programas de Educação - Transferências da União Decorrentes de Emendas Parlamentares de Bancada</v>
      </c>
    </row>
    <row r="1685" spans="1:21" ht="42.75" customHeight="1">
      <c r="A1685" s="23"/>
      <c r="B1685" s="29"/>
      <c r="C1685" s="20" t="s">
        <v>790</v>
      </c>
      <c r="D1685" s="20" t="s">
        <v>791</v>
      </c>
      <c r="E1685" s="20" t="s">
        <v>781</v>
      </c>
      <c r="F1685" s="20" t="s">
        <v>791</v>
      </c>
      <c r="G1685" s="20" t="s">
        <v>811</v>
      </c>
      <c r="H1685" s="20" t="s">
        <v>784</v>
      </c>
      <c r="I1685" s="20" t="s">
        <v>784</v>
      </c>
      <c r="J1685" s="20" t="s">
        <v>787</v>
      </c>
      <c r="K1685" s="16" t="str">
        <f>IF(Tabela813[[#This Row],[C]]&lt;&gt;"",IF(Tabela813[[#This Row],[RED]]&lt;&gt;"",(Tabela813[[#This Row],[RED]] &amp; "."),"") &amp; CONCATENATE(Tabela813[[#This Row],[C]],".",Tabela813[[#This Row],[O]],".",Tabela813[[#This Row],[E]],".",Tabela813[[#This Row],[D1]],".",Tabela813[[#This Row],[D2]],".",Tabela813[[#This Row],[D3]],".",Tabela813[[#This Row],[T]],".",Tabela813[[#This Row],[D4]]),"")</f>
        <v>2.4.1.4.52.0.0.00</v>
      </c>
      <c r="L1685" s="21" t="s">
        <v>409</v>
      </c>
      <c r="M1685" s="16" t="str">
        <f t="shared" si="26"/>
        <v>S</v>
      </c>
      <c r="N1685" s="16">
        <f>IF(VALUE(Tabela813[[#This Row],[RED]]) &gt; 0,1,0) + IF(VALUE(J1685)&gt;0,8,IF(VALUE(I1685)&gt;0,7,IF(VALUE(H1685)&gt;0,6,IF(VALUE(G1685)&gt;0,5,IF(VALUE(F1685)&gt;0,4,IF(VALUE(E1685)&gt;0,3,IF(VALUE(D1685)&gt;0,2,1)))))))</f>
        <v>5</v>
      </c>
      <c r="O1685" s="20" t="s">
        <v>54</v>
      </c>
      <c r="P1685" s="1" t="s">
        <v>708</v>
      </c>
      <c r="Q1685" s="1"/>
      <c r="R1685" s="16"/>
      <c r="T1685" s="7" t="str">
        <f>Tabela813[[#This Row],[NR]]&amp;" - "&amp;Tabela813[[#This Row],[Especificação]]</f>
        <v>2.4.1.4.52.0.0.00 - Transferências de Convênios da União Destinadas a Programas de Saneamento Básico</v>
      </c>
      <c r="U1685" s="7" t="str">
        <f>Tabela813[[#This Row],[NR]]&amp; " - "&amp;Tabela813[[#This Row],[Especificação]]</f>
        <v>2.4.1.4.52.0.0.00 - Transferências de Convênios da União Destinadas a Programas de Saneamento Básico</v>
      </c>
    </row>
    <row r="1686" spans="1:21" ht="42.75" customHeight="1">
      <c r="A1686" s="23"/>
      <c r="B1686" s="29"/>
      <c r="C1686" s="20" t="s">
        <v>790</v>
      </c>
      <c r="D1686" s="20" t="s">
        <v>791</v>
      </c>
      <c r="E1686" s="20" t="s">
        <v>781</v>
      </c>
      <c r="F1686" s="20" t="s">
        <v>791</v>
      </c>
      <c r="G1686" s="20" t="s">
        <v>811</v>
      </c>
      <c r="H1686" s="20" t="s">
        <v>784</v>
      </c>
      <c r="I1686" s="20" t="s">
        <v>781</v>
      </c>
      <c r="J1686" s="20" t="s">
        <v>787</v>
      </c>
      <c r="K1686" s="16" t="str">
        <f>IF(Tabela813[[#This Row],[C]]&lt;&gt;"",IF(Tabela813[[#This Row],[RED]]&lt;&gt;"",(Tabela813[[#This Row],[RED]] &amp; "."),"") &amp; CONCATENATE(Tabela813[[#This Row],[C]],".",Tabela813[[#This Row],[O]],".",Tabela813[[#This Row],[E]],".",Tabela813[[#This Row],[D1]],".",Tabela813[[#This Row],[D2]],".",Tabela813[[#This Row],[D3]],".",Tabela813[[#This Row],[T]],".",Tabela813[[#This Row],[D4]]),"")</f>
        <v>2.4.1.4.52.0.1.00</v>
      </c>
      <c r="L1686" s="21" t="s">
        <v>776</v>
      </c>
      <c r="M1686" s="16" t="str">
        <f t="shared" si="26"/>
        <v>S</v>
      </c>
      <c r="N1686" s="16">
        <f>IF(VALUE(Tabela813[[#This Row],[RED]]) &gt; 0,1,0) + IF(VALUE(J1686)&gt;0,8,IF(VALUE(I1686)&gt;0,7,IF(VALUE(H1686)&gt;0,6,IF(VALUE(G1686)&gt;0,5,IF(VALUE(F1686)&gt;0,4,IF(VALUE(E1686)&gt;0,3,IF(VALUE(D1686)&gt;0,2,1)))))))</f>
        <v>7</v>
      </c>
      <c r="O1686" s="20" t="s">
        <v>54</v>
      </c>
      <c r="P1686" s="1" t="s">
        <v>708</v>
      </c>
      <c r="Q1686" s="1"/>
      <c r="R1686" s="16"/>
      <c r="T1686" s="7" t="str">
        <f>Tabela813[[#This Row],[NR]]&amp;" - "&amp;Tabela813[[#This Row],[Especificação]]</f>
        <v>2.4.1.4.52.0.1.00 - Transferências de Convênios da União Destinadas a Programas de Saneamento Básico - Principal</v>
      </c>
      <c r="U1686" s="7" t="str">
        <f>Tabela813[[#This Row],[NR]]&amp; " - "&amp;Tabela813[[#This Row],[Especificação]]</f>
        <v>2.4.1.4.52.0.1.00 - Transferências de Convênios da União Destinadas a Programas de Saneamento Básico - Principal</v>
      </c>
    </row>
    <row r="1687" spans="1:21" ht="45">
      <c r="A1687" s="23"/>
      <c r="B1687" s="29"/>
      <c r="C1687" s="20" t="s">
        <v>790</v>
      </c>
      <c r="D1687" s="20" t="s">
        <v>791</v>
      </c>
      <c r="E1687" s="20" t="s">
        <v>781</v>
      </c>
      <c r="F1687" s="20" t="s">
        <v>791</v>
      </c>
      <c r="G1687" s="20" t="s">
        <v>811</v>
      </c>
      <c r="H1687" s="20" t="s">
        <v>784</v>
      </c>
      <c r="I1687" s="20" t="s">
        <v>781</v>
      </c>
      <c r="J1687" s="20" t="s">
        <v>783</v>
      </c>
      <c r="K1687" s="16" t="str">
        <f>IF(Tabela813[[#This Row],[C]]&lt;&gt;"",IF(Tabela813[[#This Row],[RED]]&lt;&gt;"",(Tabela813[[#This Row],[RED]] &amp; "."),"") &amp; CONCATENATE(Tabela813[[#This Row],[C]],".",Tabela813[[#This Row],[O]],".",Tabela813[[#This Row],[E]],".",Tabela813[[#This Row],[D1]],".",Tabela813[[#This Row],[D2]],".",Tabela813[[#This Row],[D3]],".",Tabela813[[#This Row],[T]],".",Tabela813[[#This Row],[D4]]),"")</f>
        <v>2.4.1.4.52.0.1.01</v>
      </c>
      <c r="L1687" s="21" t="s">
        <v>776</v>
      </c>
      <c r="M1687" s="16" t="str">
        <f t="shared" si="26"/>
        <v>A</v>
      </c>
      <c r="N1687" s="16">
        <f>IF(VALUE(Tabela813[[#This Row],[RED]]) &gt; 0,1,0) + IF(VALUE(J1687)&gt;0,8,IF(VALUE(I1687)&gt;0,7,IF(VALUE(H1687)&gt;0,6,IF(VALUE(G1687)&gt;0,5,IF(VALUE(F1687)&gt;0,4,IF(VALUE(E1687)&gt;0,3,IF(VALUE(D1687)&gt;0,2,1)))))))</f>
        <v>8</v>
      </c>
      <c r="O1687" s="20" t="s">
        <v>1425</v>
      </c>
      <c r="P1687" s="1" t="s">
        <v>708</v>
      </c>
      <c r="Q1687" s="1"/>
      <c r="R1687" s="16"/>
      <c r="T1687" s="7" t="str">
        <f>Tabela813[[#This Row],[NR]]&amp;" - "&amp;Tabela813[[#This Row],[Especificação]]</f>
        <v>2.4.1.4.52.0.1.01 - Transferências de Convênios da União Destinadas a Programas de Saneamento Básico - Principal</v>
      </c>
      <c r="U1687" s="7" t="str">
        <f>Tabela813[[#This Row],[NR]]&amp; " - "&amp;Tabela813[[#This Row],[Especificação]]</f>
        <v>2.4.1.4.52.0.1.01 - Transferências de Convênios da União Destinadas a Programas de Saneamento Básico - Principal</v>
      </c>
    </row>
    <row r="1688" spans="1:21" ht="45">
      <c r="A1688" s="23"/>
      <c r="B1688" s="29"/>
      <c r="C1688" s="20" t="s">
        <v>790</v>
      </c>
      <c r="D1688" s="20" t="s">
        <v>791</v>
      </c>
      <c r="E1688" s="20" t="s">
        <v>781</v>
      </c>
      <c r="F1688" s="20" t="s">
        <v>791</v>
      </c>
      <c r="G1688" s="20" t="s">
        <v>811</v>
      </c>
      <c r="H1688" s="20" t="s">
        <v>784</v>
      </c>
      <c r="I1688" s="20" t="s">
        <v>781</v>
      </c>
      <c r="J1688" s="20" t="s">
        <v>785</v>
      </c>
      <c r="K1688" s="16" t="str">
        <f>IF(Tabela813[[#This Row],[C]]&lt;&gt;"",IF(Tabela813[[#This Row],[RED]]&lt;&gt;"",(Tabela813[[#This Row],[RED]] &amp; "."),"") &amp; CONCATENATE(Tabela813[[#This Row],[C]],".",Tabela813[[#This Row],[O]],".",Tabela813[[#This Row],[E]],".",Tabela813[[#This Row],[D1]],".",Tabela813[[#This Row],[D2]],".",Tabela813[[#This Row],[D3]],".",Tabela813[[#This Row],[T]],".",Tabela813[[#This Row],[D4]]),"")</f>
        <v>2.4.1.4.52.0.1.02</v>
      </c>
      <c r="L1688" s="21" t="s">
        <v>2555</v>
      </c>
      <c r="M1688" s="16" t="str">
        <f t="shared" si="26"/>
        <v>A</v>
      </c>
      <c r="N1688" s="16">
        <f>IF(VALUE(Tabela813[[#This Row],[RED]]) &gt; 0,1,0) + IF(VALUE(J1688)&gt;0,8,IF(VALUE(I1688)&gt;0,7,IF(VALUE(H1688)&gt;0,6,IF(VALUE(G1688)&gt;0,5,IF(VALUE(F1688)&gt;0,4,IF(VALUE(E1688)&gt;0,3,IF(VALUE(D1688)&gt;0,2,1)))))))</f>
        <v>8</v>
      </c>
      <c r="O1688" s="20" t="s">
        <v>1425</v>
      </c>
      <c r="P1688" s="1" t="s">
        <v>2799</v>
      </c>
      <c r="Q1688" s="1"/>
      <c r="R1688" s="16"/>
      <c r="T1688" s="7" t="str">
        <f>Tabela813[[#This Row],[NR]]&amp;" - "&amp;Tabela813[[#This Row],[Especificação]]</f>
        <v>2.4.1.4.52.0.1.02 - Transferências de Convênios da União Destinadas a Programas de Saneamento Básico - Transferências da União Decorrentes de Emendas Parlamentares Individuais - Finalidade Definida</v>
      </c>
      <c r="U1688" s="7" t="str">
        <f>Tabela813[[#This Row],[NR]]&amp; " - "&amp;Tabela813[[#This Row],[Especificação]]</f>
        <v>2.4.1.4.52.0.1.02 - Transferências de Convênios da União Destinadas a Programas de Saneamento Básico - Transferências da União Decorrentes de Emendas Parlamentares Individuais - Finalidade Definida</v>
      </c>
    </row>
    <row r="1689" spans="1:21" ht="45">
      <c r="A1689" s="23"/>
      <c r="B1689" s="29"/>
      <c r="C1689" s="20" t="s">
        <v>790</v>
      </c>
      <c r="D1689" s="20" t="s">
        <v>791</v>
      </c>
      <c r="E1689" s="20" t="s">
        <v>781</v>
      </c>
      <c r="F1689" s="20" t="s">
        <v>791</v>
      </c>
      <c r="G1689" s="20" t="s">
        <v>811</v>
      </c>
      <c r="H1689" s="20" t="s">
        <v>784</v>
      </c>
      <c r="I1689" s="20" t="s">
        <v>781</v>
      </c>
      <c r="J1689" s="20" t="s">
        <v>794</v>
      </c>
      <c r="K1689" s="16" t="str">
        <f>IF(Tabela813[[#This Row],[C]]&lt;&gt;"",IF(Tabela813[[#This Row],[RED]]&lt;&gt;"",(Tabela813[[#This Row],[RED]] &amp; "."),"") &amp; CONCATENATE(Tabela813[[#This Row],[C]],".",Tabela813[[#This Row],[O]],".",Tabela813[[#This Row],[E]],".",Tabela813[[#This Row],[D1]],".",Tabela813[[#This Row],[D2]],".",Tabela813[[#This Row],[D3]],".",Tabela813[[#This Row],[T]],".",Tabela813[[#This Row],[D4]]),"")</f>
        <v>2.4.1.4.52.0.1.03</v>
      </c>
      <c r="L1689" s="21" t="s">
        <v>2556</v>
      </c>
      <c r="M1689" s="16" t="str">
        <f t="shared" si="26"/>
        <v>A</v>
      </c>
      <c r="N1689" s="16">
        <f>IF(VALUE(Tabela813[[#This Row],[RED]]) &gt; 0,1,0) + IF(VALUE(J1689)&gt;0,8,IF(VALUE(I1689)&gt;0,7,IF(VALUE(H1689)&gt;0,6,IF(VALUE(G1689)&gt;0,5,IF(VALUE(F1689)&gt;0,4,IF(VALUE(E1689)&gt;0,3,IF(VALUE(D1689)&gt;0,2,1)))))))</f>
        <v>8</v>
      </c>
      <c r="O1689" s="20" t="s">
        <v>1425</v>
      </c>
      <c r="P1689" s="1" t="s">
        <v>4178</v>
      </c>
      <c r="Q1689" s="1"/>
      <c r="R1689" s="16"/>
      <c r="T1689" s="7" t="str">
        <f>Tabela813[[#This Row],[NR]]&amp;" - "&amp;Tabela813[[#This Row],[Especificação]]</f>
        <v>2.4.1.4.52.0.1.03 - Transferências de Convênios da União Destinadas a Programas de Saneamento Básico - Transferências da União Decorrentes de Emendas Parlamentares de Bancada</v>
      </c>
      <c r="U1689" s="7" t="str">
        <f>Tabela813[[#This Row],[NR]]&amp; " - "&amp;Tabela813[[#This Row],[Especificação]]</f>
        <v>2.4.1.4.52.0.1.03 - Transferências de Convênios da União Destinadas a Programas de Saneamento Básico - Transferências da União Decorrentes de Emendas Parlamentares de Bancada</v>
      </c>
    </row>
    <row r="1690" spans="1:21" ht="60">
      <c r="A1690" s="23"/>
      <c r="B1690" s="29"/>
      <c r="C1690" s="20" t="s">
        <v>790</v>
      </c>
      <c r="D1690" s="20" t="s">
        <v>791</v>
      </c>
      <c r="E1690" s="20" t="s">
        <v>781</v>
      </c>
      <c r="F1690" s="20" t="s">
        <v>791</v>
      </c>
      <c r="G1690" s="20" t="s">
        <v>808</v>
      </c>
      <c r="H1690" s="20" t="s">
        <v>784</v>
      </c>
      <c r="I1690" s="20" t="s">
        <v>784</v>
      </c>
      <c r="J1690" s="20" t="s">
        <v>787</v>
      </c>
      <c r="K1690" s="16" t="str">
        <f>IF(Tabela813[[#This Row],[C]]&lt;&gt;"",IF(Tabela813[[#This Row],[RED]]&lt;&gt;"",(Tabela813[[#This Row],[RED]] &amp; "."),"") &amp; CONCATENATE(Tabela813[[#This Row],[C]],".",Tabela813[[#This Row],[O]],".",Tabela813[[#This Row],[E]],".",Tabela813[[#This Row],[D1]],".",Tabela813[[#This Row],[D2]],".",Tabela813[[#This Row],[D3]],".",Tabela813[[#This Row],[T]],".",Tabela813[[#This Row],[D4]]),"")</f>
        <v>2.4.1.4.53.0.0.00</v>
      </c>
      <c r="L1690" s="21" t="s">
        <v>2622</v>
      </c>
      <c r="M1690" s="16" t="str">
        <f t="shared" si="26"/>
        <v>S</v>
      </c>
      <c r="N1690" s="16">
        <f>IF(VALUE(Tabela813[[#This Row],[RED]]) &gt; 0,1,0) + IF(VALUE(J1690)&gt;0,8,IF(VALUE(I1690)&gt;0,7,IF(VALUE(H1690)&gt;0,6,IF(VALUE(G1690)&gt;0,5,IF(VALUE(F1690)&gt;0,4,IF(VALUE(E1690)&gt;0,3,IF(VALUE(D1690)&gt;0,2,1)))))))</f>
        <v>5</v>
      </c>
      <c r="O1690" s="20" t="s">
        <v>54</v>
      </c>
      <c r="P1690" s="1" t="s">
        <v>709</v>
      </c>
      <c r="Q1690" s="1"/>
      <c r="R1690" s="16"/>
      <c r="T1690" s="7" t="str">
        <f>Tabela813[[#This Row],[NR]]&amp;" - "&amp;Tabela813[[#This Row],[Especificação]]</f>
        <v>2.4.1.4.53.0.0.00 - Transferências de Convênios da União Destinadas a Programas de Meio Ambiente</v>
      </c>
      <c r="U1690" s="7" t="str">
        <f>Tabela813[[#This Row],[NR]]&amp; " - "&amp;Tabela813[[#This Row],[Especificação]]</f>
        <v>2.4.1.4.53.0.0.00 - Transferências de Convênios da União Destinadas a Programas de Meio Ambiente</v>
      </c>
    </row>
    <row r="1691" spans="1:21" ht="60">
      <c r="A1691" s="23"/>
      <c r="B1691" s="29"/>
      <c r="C1691" s="20" t="s">
        <v>790</v>
      </c>
      <c r="D1691" s="20" t="s">
        <v>791</v>
      </c>
      <c r="E1691" s="20" t="s">
        <v>781</v>
      </c>
      <c r="F1691" s="20" t="s">
        <v>791</v>
      </c>
      <c r="G1691" s="20" t="s">
        <v>808</v>
      </c>
      <c r="H1691" s="20" t="s">
        <v>784</v>
      </c>
      <c r="I1691" s="20" t="s">
        <v>781</v>
      </c>
      <c r="J1691" s="20" t="s">
        <v>787</v>
      </c>
      <c r="K1691" s="16" t="str">
        <f>IF(Tabela813[[#This Row],[C]]&lt;&gt;"",IF(Tabela813[[#This Row],[RED]]&lt;&gt;"",(Tabela813[[#This Row],[RED]] &amp; "."),"") &amp; CONCATENATE(Tabela813[[#This Row],[C]],".",Tabela813[[#This Row],[O]],".",Tabela813[[#This Row],[E]],".",Tabela813[[#This Row],[D1]],".",Tabela813[[#This Row],[D2]],".",Tabela813[[#This Row],[D3]],".",Tabela813[[#This Row],[T]],".",Tabela813[[#This Row],[D4]]),"")</f>
        <v>2.4.1.4.53.0.1.00</v>
      </c>
      <c r="L1691" s="21" t="s">
        <v>2623</v>
      </c>
      <c r="M1691" s="16" t="str">
        <f t="shared" si="26"/>
        <v>S</v>
      </c>
      <c r="N1691" s="16">
        <f>IF(VALUE(Tabela813[[#This Row],[RED]]) &gt; 0,1,0) + IF(VALUE(J1691)&gt;0,8,IF(VALUE(I1691)&gt;0,7,IF(VALUE(H1691)&gt;0,6,IF(VALUE(G1691)&gt;0,5,IF(VALUE(F1691)&gt;0,4,IF(VALUE(E1691)&gt;0,3,IF(VALUE(D1691)&gt;0,2,1)))))))</f>
        <v>7</v>
      </c>
      <c r="O1691" s="20" t="s">
        <v>54</v>
      </c>
      <c r="P1691" s="1" t="s">
        <v>709</v>
      </c>
      <c r="Q1691" s="1"/>
      <c r="R1691" s="16"/>
      <c r="T1691" s="7" t="str">
        <f>Tabela813[[#This Row],[NR]]&amp;" - "&amp;Tabela813[[#This Row],[Especificação]]</f>
        <v>2.4.1.4.53.0.1.00 - Transferências de Convênios da União Destinadas a Programas de Meio Ambiente - Principal</v>
      </c>
      <c r="U1691" s="7" t="str">
        <f>Tabela813[[#This Row],[NR]]&amp; " - "&amp;Tabela813[[#This Row],[Especificação]]</f>
        <v>2.4.1.4.53.0.1.00 - Transferências de Convênios da União Destinadas a Programas de Meio Ambiente - Principal</v>
      </c>
    </row>
    <row r="1692" spans="1:21" ht="60">
      <c r="A1692" s="23"/>
      <c r="B1692" s="29"/>
      <c r="C1692" s="20" t="s">
        <v>790</v>
      </c>
      <c r="D1692" s="20" t="s">
        <v>791</v>
      </c>
      <c r="E1692" s="20" t="s">
        <v>781</v>
      </c>
      <c r="F1692" s="20" t="s">
        <v>791</v>
      </c>
      <c r="G1692" s="20" t="s">
        <v>808</v>
      </c>
      <c r="H1692" s="20" t="s">
        <v>784</v>
      </c>
      <c r="I1692" s="20" t="s">
        <v>781</v>
      </c>
      <c r="J1692" s="20" t="s">
        <v>783</v>
      </c>
      <c r="K1692" s="16" t="str">
        <f>IF(Tabela813[[#This Row],[C]]&lt;&gt;"",IF(Tabela813[[#This Row],[RED]]&lt;&gt;"",(Tabela813[[#This Row],[RED]] &amp; "."),"") &amp; CONCATENATE(Tabela813[[#This Row],[C]],".",Tabela813[[#This Row],[O]],".",Tabela813[[#This Row],[E]],".",Tabela813[[#This Row],[D1]],".",Tabela813[[#This Row],[D2]],".",Tabela813[[#This Row],[D3]],".",Tabela813[[#This Row],[T]],".",Tabela813[[#This Row],[D4]]),"")</f>
        <v>2.4.1.4.53.0.1.01</v>
      </c>
      <c r="L1692" s="21" t="s">
        <v>2623</v>
      </c>
      <c r="M1692" s="16" t="str">
        <f t="shared" si="26"/>
        <v>A</v>
      </c>
      <c r="N1692" s="16">
        <f>IF(VALUE(Tabela813[[#This Row],[RED]]) &gt; 0,1,0) + IF(VALUE(J1692)&gt;0,8,IF(VALUE(I1692)&gt;0,7,IF(VALUE(H1692)&gt;0,6,IF(VALUE(G1692)&gt;0,5,IF(VALUE(F1692)&gt;0,4,IF(VALUE(E1692)&gt;0,3,IF(VALUE(D1692)&gt;0,2,1)))))))</f>
        <v>8</v>
      </c>
      <c r="O1692" s="20" t="s">
        <v>1425</v>
      </c>
      <c r="P1692" s="1" t="s">
        <v>709</v>
      </c>
      <c r="Q1692" s="1"/>
      <c r="R1692" s="16"/>
      <c r="T1692" s="7" t="str">
        <f>Tabela813[[#This Row],[NR]]&amp;" - "&amp;Tabela813[[#This Row],[Especificação]]</f>
        <v>2.4.1.4.53.0.1.01 - Transferências de Convênios da União Destinadas a Programas de Meio Ambiente - Principal</v>
      </c>
      <c r="U1692" s="7" t="str">
        <f>Tabela813[[#This Row],[NR]]&amp; " - "&amp;Tabela813[[#This Row],[Especificação]]</f>
        <v>2.4.1.4.53.0.1.01 - Transferências de Convênios da União Destinadas a Programas de Meio Ambiente - Principal</v>
      </c>
    </row>
    <row r="1693" spans="1:21" ht="45">
      <c r="A1693" s="23"/>
      <c r="B1693" s="29"/>
      <c r="C1693" s="20" t="s">
        <v>790</v>
      </c>
      <c r="D1693" s="20" t="s">
        <v>791</v>
      </c>
      <c r="E1693" s="20" t="s">
        <v>781</v>
      </c>
      <c r="F1693" s="20" t="s">
        <v>791</v>
      </c>
      <c r="G1693" s="20" t="s">
        <v>808</v>
      </c>
      <c r="H1693" s="20" t="s">
        <v>784</v>
      </c>
      <c r="I1693" s="20" t="s">
        <v>781</v>
      </c>
      <c r="J1693" s="20" t="s">
        <v>785</v>
      </c>
      <c r="K1693" s="16" t="str">
        <f>IF(Tabela813[[#This Row],[C]]&lt;&gt;"",IF(Tabela813[[#This Row],[RED]]&lt;&gt;"",(Tabela813[[#This Row],[RED]] &amp; "."),"") &amp; CONCATENATE(Tabela813[[#This Row],[C]],".",Tabela813[[#This Row],[O]],".",Tabela813[[#This Row],[E]],".",Tabela813[[#This Row],[D1]],".",Tabela813[[#This Row],[D2]],".",Tabela813[[#This Row],[D3]],".",Tabela813[[#This Row],[T]],".",Tabela813[[#This Row],[D4]]),"")</f>
        <v>2.4.1.4.53.0.1.02</v>
      </c>
      <c r="L1693" s="21" t="s">
        <v>2624</v>
      </c>
      <c r="M1693" s="16" t="str">
        <f t="shared" si="26"/>
        <v>A</v>
      </c>
      <c r="N1693" s="16">
        <f>IF(VALUE(Tabela813[[#This Row],[RED]]) &gt; 0,1,0) + IF(VALUE(J1693)&gt;0,8,IF(VALUE(I1693)&gt;0,7,IF(VALUE(H1693)&gt;0,6,IF(VALUE(G1693)&gt;0,5,IF(VALUE(F1693)&gt;0,4,IF(VALUE(E1693)&gt;0,3,IF(VALUE(D1693)&gt;0,2,1)))))))</f>
        <v>8</v>
      </c>
      <c r="O1693" s="20" t="s">
        <v>1425</v>
      </c>
      <c r="P1693" s="1" t="s">
        <v>2799</v>
      </c>
      <c r="Q1693" s="1"/>
      <c r="R1693" s="16"/>
      <c r="T1693" s="7" t="str">
        <f>Tabela813[[#This Row],[NR]]&amp;" - "&amp;Tabela813[[#This Row],[Especificação]]</f>
        <v>2.4.1.4.53.0.1.02 - Transferências de Convênios da União Destinadas a Programas de Meio Ambiente - Transferências da União Decorrentes de Emendas Parlamentares Individuais - Finalidade Definida</v>
      </c>
      <c r="U1693" s="7" t="str">
        <f>Tabela813[[#This Row],[NR]]&amp; " - "&amp;Tabela813[[#This Row],[Especificação]]</f>
        <v>2.4.1.4.53.0.1.02 - Transferências de Convênios da União Destinadas a Programas de Meio Ambiente - Transferências da União Decorrentes de Emendas Parlamentares Individuais - Finalidade Definida</v>
      </c>
    </row>
    <row r="1694" spans="1:21" ht="45">
      <c r="A1694" s="23"/>
      <c r="B1694" s="29"/>
      <c r="C1694" s="20" t="s">
        <v>790</v>
      </c>
      <c r="D1694" s="20" t="s">
        <v>791</v>
      </c>
      <c r="E1694" s="20" t="s">
        <v>781</v>
      </c>
      <c r="F1694" s="20" t="s">
        <v>791</v>
      </c>
      <c r="G1694" s="20" t="s">
        <v>808</v>
      </c>
      <c r="H1694" s="20" t="s">
        <v>784</v>
      </c>
      <c r="I1694" s="20" t="s">
        <v>781</v>
      </c>
      <c r="J1694" s="20" t="s">
        <v>794</v>
      </c>
      <c r="K1694" s="16" t="str">
        <f>IF(Tabela813[[#This Row],[C]]&lt;&gt;"",IF(Tabela813[[#This Row],[RED]]&lt;&gt;"",(Tabela813[[#This Row],[RED]] &amp; "."),"") &amp; CONCATENATE(Tabela813[[#This Row],[C]],".",Tabela813[[#This Row],[O]],".",Tabela813[[#This Row],[E]],".",Tabela813[[#This Row],[D1]],".",Tabela813[[#This Row],[D2]],".",Tabela813[[#This Row],[D3]],".",Tabela813[[#This Row],[T]],".",Tabela813[[#This Row],[D4]]),"")</f>
        <v>2.4.1.4.53.0.1.03</v>
      </c>
      <c r="L1694" s="21" t="s">
        <v>2625</v>
      </c>
      <c r="M1694" s="16" t="str">
        <f t="shared" si="26"/>
        <v>A</v>
      </c>
      <c r="N1694" s="16">
        <f>IF(VALUE(Tabela813[[#This Row],[RED]]) &gt; 0,1,0) + IF(VALUE(J1694)&gt;0,8,IF(VALUE(I1694)&gt;0,7,IF(VALUE(H1694)&gt;0,6,IF(VALUE(G1694)&gt;0,5,IF(VALUE(F1694)&gt;0,4,IF(VALUE(E1694)&gt;0,3,IF(VALUE(D1694)&gt;0,2,1)))))))</f>
        <v>8</v>
      </c>
      <c r="O1694" s="20" t="s">
        <v>1425</v>
      </c>
      <c r="P1694" s="1" t="s">
        <v>4178</v>
      </c>
      <c r="Q1694" s="1"/>
      <c r="R1694" s="16"/>
      <c r="T1694" s="7" t="str">
        <f>Tabela813[[#This Row],[NR]]&amp;" - "&amp;Tabela813[[#This Row],[Especificação]]</f>
        <v>2.4.1.4.53.0.1.03 - Transferências de Convênios da União Destinadas a Programas de Meio Ambiente - Transferências da União Decorrentes de Emendas Parlamentares de Bancada</v>
      </c>
      <c r="U1694" s="7" t="str">
        <f>Tabela813[[#This Row],[NR]]&amp; " - "&amp;Tabela813[[#This Row],[Especificação]]</f>
        <v>2.4.1.4.53.0.1.03 - Transferências de Convênios da União Destinadas a Programas de Meio Ambiente - Transferências da União Decorrentes de Emendas Parlamentares de Bancada</v>
      </c>
    </row>
    <row r="1695" spans="1:21" ht="75">
      <c r="A1695" s="23"/>
      <c r="B1695" s="29"/>
      <c r="C1695" s="20" t="s">
        <v>790</v>
      </c>
      <c r="D1695" s="20" t="s">
        <v>791</v>
      </c>
      <c r="E1695" s="20" t="s">
        <v>781</v>
      </c>
      <c r="F1695" s="20" t="s">
        <v>791</v>
      </c>
      <c r="G1695" s="20" t="s">
        <v>812</v>
      </c>
      <c r="H1695" s="20" t="s">
        <v>784</v>
      </c>
      <c r="I1695" s="20" t="s">
        <v>784</v>
      </c>
      <c r="J1695" s="20" t="s">
        <v>787</v>
      </c>
      <c r="K1695" s="16" t="str">
        <f>IF(Tabela813[[#This Row],[C]]&lt;&gt;"",IF(Tabela813[[#This Row],[RED]]&lt;&gt;"",(Tabela813[[#This Row],[RED]] &amp; "."),"") &amp; CONCATENATE(Tabela813[[#This Row],[C]],".",Tabela813[[#This Row],[O]],".",Tabela813[[#This Row],[E]],".",Tabela813[[#This Row],[D1]],".",Tabela813[[#This Row],[D2]],".",Tabela813[[#This Row],[D3]],".",Tabela813[[#This Row],[T]],".",Tabela813[[#This Row],[D4]]),"")</f>
        <v>2.4.1.4.54.0.0.00</v>
      </c>
      <c r="L1695" s="21" t="s">
        <v>2626</v>
      </c>
      <c r="M1695" s="16" t="str">
        <f t="shared" si="26"/>
        <v>S</v>
      </c>
      <c r="N1695" s="16">
        <f>IF(VALUE(Tabela813[[#This Row],[RED]]) &gt; 0,1,0) + IF(VALUE(J1695)&gt;0,8,IF(VALUE(I1695)&gt;0,7,IF(VALUE(H1695)&gt;0,6,IF(VALUE(G1695)&gt;0,5,IF(VALUE(F1695)&gt;0,4,IF(VALUE(E1695)&gt;0,3,IF(VALUE(D1695)&gt;0,2,1)))))))</f>
        <v>5</v>
      </c>
      <c r="O1695" s="20" t="s">
        <v>54</v>
      </c>
      <c r="P1695" s="1" t="s">
        <v>710</v>
      </c>
      <c r="Q1695" s="1"/>
      <c r="R1695" s="16"/>
      <c r="T1695" s="7" t="str">
        <f>Tabela813[[#This Row],[NR]]&amp;" - "&amp;Tabela813[[#This Row],[Especificação]]</f>
        <v>2.4.1.4.54.0.0.00 - Transferências de Convênios da União Destinadas a Programas de Infraestrutura em Transporte</v>
      </c>
      <c r="U1695" s="7" t="str">
        <f>Tabela813[[#This Row],[NR]]&amp; " - "&amp;Tabela813[[#This Row],[Especificação]]</f>
        <v>2.4.1.4.54.0.0.00 - Transferências de Convênios da União Destinadas a Programas de Infraestrutura em Transporte</v>
      </c>
    </row>
    <row r="1696" spans="1:21" ht="75">
      <c r="A1696" s="23"/>
      <c r="B1696" s="29"/>
      <c r="C1696" s="20" t="s">
        <v>790</v>
      </c>
      <c r="D1696" s="20" t="s">
        <v>791</v>
      </c>
      <c r="E1696" s="20" t="s">
        <v>781</v>
      </c>
      <c r="F1696" s="20" t="s">
        <v>791</v>
      </c>
      <c r="G1696" s="20" t="s">
        <v>812</v>
      </c>
      <c r="H1696" s="20" t="s">
        <v>784</v>
      </c>
      <c r="I1696" s="20" t="s">
        <v>781</v>
      </c>
      <c r="J1696" s="20" t="s">
        <v>787</v>
      </c>
      <c r="K1696" s="16" t="str">
        <f>IF(Tabela813[[#This Row],[C]]&lt;&gt;"",IF(Tabela813[[#This Row],[RED]]&lt;&gt;"",(Tabela813[[#This Row],[RED]] &amp; "."),"") &amp; CONCATENATE(Tabela813[[#This Row],[C]],".",Tabela813[[#This Row],[O]],".",Tabela813[[#This Row],[E]],".",Tabela813[[#This Row],[D1]],".",Tabela813[[#This Row],[D2]],".",Tabela813[[#This Row],[D3]],".",Tabela813[[#This Row],[T]],".",Tabela813[[#This Row],[D4]]),"")</f>
        <v>2.4.1.4.54.0.1.00</v>
      </c>
      <c r="L1696" s="21" t="s">
        <v>2627</v>
      </c>
      <c r="M1696" s="16" t="str">
        <f t="shared" si="26"/>
        <v>S</v>
      </c>
      <c r="N1696" s="16">
        <f>IF(VALUE(Tabela813[[#This Row],[RED]]) &gt; 0,1,0) + IF(VALUE(J1696)&gt;0,8,IF(VALUE(I1696)&gt;0,7,IF(VALUE(H1696)&gt;0,6,IF(VALUE(G1696)&gt;0,5,IF(VALUE(F1696)&gt;0,4,IF(VALUE(E1696)&gt;0,3,IF(VALUE(D1696)&gt;0,2,1)))))))</f>
        <v>7</v>
      </c>
      <c r="O1696" s="20" t="s">
        <v>54</v>
      </c>
      <c r="P1696" s="1" t="s">
        <v>710</v>
      </c>
      <c r="Q1696" s="1"/>
      <c r="R1696" s="16"/>
      <c r="T1696" s="7" t="str">
        <f>Tabela813[[#This Row],[NR]]&amp;" - "&amp;Tabela813[[#This Row],[Especificação]]</f>
        <v>2.4.1.4.54.0.1.00 - Transferências de Convênios da União Destinadas a Programas de Infraestrutura em Transporte - Principal</v>
      </c>
      <c r="U1696" s="7" t="str">
        <f>Tabela813[[#This Row],[NR]]&amp; " - "&amp;Tabela813[[#This Row],[Especificação]]</f>
        <v>2.4.1.4.54.0.1.00 - Transferências de Convênios da União Destinadas a Programas de Infraestrutura em Transporte - Principal</v>
      </c>
    </row>
    <row r="1697" spans="1:21" ht="75">
      <c r="A1697" s="7"/>
      <c r="B1697" s="29"/>
      <c r="C1697" s="20" t="s">
        <v>790</v>
      </c>
      <c r="D1697" s="20" t="s">
        <v>791</v>
      </c>
      <c r="E1697" s="20" t="s">
        <v>781</v>
      </c>
      <c r="F1697" s="20" t="s">
        <v>791</v>
      </c>
      <c r="G1697" s="20" t="s">
        <v>812</v>
      </c>
      <c r="H1697" s="20" t="s">
        <v>784</v>
      </c>
      <c r="I1697" s="20" t="s">
        <v>781</v>
      </c>
      <c r="J1697" s="20" t="s">
        <v>783</v>
      </c>
      <c r="K1697" s="16" t="str">
        <f>IF(Tabela813[[#This Row],[C]]&lt;&gt;"",IF(Tabela813[[#This Row],[RED]]&lt;&gt;"",(Tabela813[[#This Row],[RED]] &amp; "."),"") &amp; CONCATENATE(Tabela813[[#This Row],[C]],".",Tabela813[[#This Row],[O]],".",Tabela813[[#This Row],[E]],".",Tabela813[[#This Row],[D1]],".",Tabela813[[#This Row],[D2]],".",Tabela813[[#This Row],[D3]],".",Tabela813[[#This Row],[T]],".",Tabela813[[#This Row],[D4]]),"")</f>
        <v>2.4.1.4.54.0.1.01</v>
      </c>
      <c r="L1697" s="21" t="s">
        <v>2627</v>
      </c>
      <c r="M1697" s="16" t="str">
        <f t="shared" si="26"/>
        <v>A</v>
      </c>
      <c r="N1697" s="16">
        <f>IF(VALUE(Tabela813[[#This Row],[RED]]) &gt; 0,1,0) + IF(VALUE(J1697)&gt;0,8,IF(VALUE(I1697)&gt;0,7,IF(VALUE(H1697)&gt;0,6,IF(VALUE(G1697)&gt;0,5,IF(VALUE(F1697)&gt;0,4,IF(VALUE(E1697)&gt;0,3,IF(VALUE(D1697)&gt;0,2,1)))))))</f>
        <v>8</v>
      </c>
      <c r="O1697" s="20" t="s">
        <v>1425</v>
      </c>
      <c r="P1697" s="1" t="s">
        <v>710</v>
      </c>
      <c r="Q1697" s="1"/>
      <c r="R1697" s="16"/>
      <c r="T1697" s="7" t="str">
        <f>Tabela813[[#This Row],[NR]]&amp;" - "&amp;Tabela813[[#This Row],[Especificação]]</f>
        <v>2.4.1.4.54.0.1.01 - Transferências de Convênios da União Destinadas a Programas de Infraestrutura em Transporte - Principal</v>
      </c>
      <c r="U1697" s="7" t="str">
        <f>Tabela813[[#This Row],[NR]]&amp; " - "&amp;Tabela813[[#This Row],[Especificação]]</f>
        <v>2.4.1.4.54.0.1.01 - Transferências de Convênios da União Destinadas a Programas de Infraestrutura em Transporte - Principal</v>
      </c>
    </row>
    <row r="1698" spans="1:21" ht="45">
      <c r="A1698" s="7"/>
      <c r="B1698" s="29"/>
      <c r="C1698" s="20" t="s">
        <v>790</v>
      </c>
      <c r="D1698" s="20" t="s">
        <v>791</v>
      </c>
      <c r="E1698" s="20" t="s">
        <v>781</v>
      </c>
      <c r="F1698" s="20" t="s">
        <v>791</v>
      </c>
      <c r="G1698" s="20" t="s">
        <v>812</v>
      </c>
      <c r="H1698" s="20" t="s">
        <v>784</v>
      </c>
      <c r="I1698" s="20" t="s">
        <v>781</v>
      </c>
      <c r="J1698" s="20" t="s">
        <v>785</v>
      </c>
      <c r="K1698" s="16" t="str">
        <f>IF(Tabela813[[#This Row],[C]]&lt;&gt;"",IF(Tabela813[[#This Row],[RED]]&lt;&gt;"",(Tabela813[[#This Row],[RED]] &amp; "."),"") &amp; CONCATENATE(Tabela813[[#This Row],[C]],".",Tabela813[[#This Row],[O]],".",Tabela813[[#This Row],[E]],".",Tabela813[[#This Row],[D1]],".",Tabela813[[#This Row],[D2]],".",Tabela813[[#This Row],[D3]],".",Tabela813[[#This Row],[T]],".",Tabela813[[#This Row],[D4]]),"")</f>
        <v>2.4.1.4.54.0.1.02</v>
      </c>
      <c r="L1698" s="21" t="s">
        <v>2628</v>
      </c>
      <c r="M1698" s="16" t="str">
        <f t="shared" si="26"/>
        <v>A</v>
      </c>
      <c r="N1698" s="16">
        <f>IF(VALUE(Tabela813[[#This Row],[RED]]) &gt; 0,1,0) + IF(VALUE(J1698)&gt;0,8,IF(VALUE(I1698)&gt;0,7,IF(VALUE(H1698)&gt;0,6,IF(VALUE(G1698)&gt;0,5,IF(VALUE(F1698)&gt;0,4,IF(VALUE(E1698)&gt;0,3,IF(VALUE(D1698)&gt;0,2,1)))))))</f>
        <v>8</v>
      </c>
      <c r="O1698" s="20" t="s">
        <v>1425</v>
      </c>
      <c r="P1698" s="1" t="s">
        <v>2799</v>
      </c>
      <c r="Q1698" s="1"/>
      <c r="R1698" s="16"/>
      <c r="T1698" s="7" t="str">
        <f>Tabela813[[#This Row],[NR]]&amp;" - "&amp;Tabela813[[#This Row],[Especificação]]</f>
        <v>2.4.1.4.54.0.1.02 - Transferências de Convênios da União Destinadas a Programas de Infraestrutura em Transporte - Transferências da União Decorrentes de Emendas Parlamentares Individuais - Finalidade Definida</v>
      </c>
      <c r="U1698" s="7" t="str">
        <f>Tabela813[[#This Row],[NR]]&amp; " - "&amp;Tabela813[[#This Row],[Especificação]]</f>
        <v>2.4.1.4.54.0.1.02 - Transferências de Convênios da União Destinadas a Programas de Infraestrutura em Transporte - Transferências da União Decorrentes de Emendas Parlamentares Individuais - Finalidade Definida</v>
      </c>
    </row>
    <row r="1699" spans="1:21" ht="45">
      <c r="A1699" s="302"/>
      <c r="B1699" s="29"/>
      <c r="C1699" s="20" t="s">
        <v>790</v>
      </c>
      <c r="D1699" s="20" t="s">
        <v>791</v>
      </c>
      <c r="E1699" s="20" t="s">
        <v>781</v>
      </c>
      <c r="F1699" s="20" t="s">
        <v>791</v>
      </c>
      <c r="G1699" s="20" t="s">
        <v>812</v>
      </c>
      <c r="H1699" s="20" t="s">
        <v>784</v>
      </c>
      <c r="I1699" s="20" t="s">
        <v>781</v>
      </c>
      <c r="J1699" s="20" t="s">
        <v>794</v>
      </c>
      <c r="K1699" s="16" t="str">
        <f>IF(Tabela813[[#This Row],[C]]&lt;&gt;"",IF(Tabela813[[#This Row],[RED]]&lt;&gt;"",(Tabela813[[#This Row],[RED]] &amp; "."),"") &amp; CONCATENATE(Tabela813[[#This Row],[C]],".",Tabela813[[#This Row],[O]],".",Tabela813[[#This Row],[E]],".",Tabela813[[#This Row],[D1]],".",Tabela813[[#This Row],[D2]],".",Tabela813[[#This Row],[D3]],".",Tabela813[[#This Row],[T]],".",Tabela813[[#This Row],[D4]]),"")</f>
        <v>2.4.1.4.54.0.1.03</v>
      </c>
      <c r="L1699" s="21" t="s">
        <v>2629</v>
      </c>
      <c r="M1699" s="16" t="str">
        <f t="shared" si="26"/>
        <v>A</v>
      </c>
      <c r="N1699" s="16">
        <f>IF(VALUE(Tabela813[[#This Row],[RED]]) &gt; 0,1,0) + IF(VALUE(J1699)&gt;0,8,IF(VALUE(I1699)&gt;0,7,IF(VALUE(H1699)&gt;0,6,IF(VALUE(G1699)&gt;0,5,IF(VALUE(F1699)&gt;0,4,IF(VALUE(E1699)&gt;0,3,IF(VALUE(D1699)&gt;0,2,1)))))))</f>
        <v>8</v>
      </c>
      <c r="O1699" s="20" t="s">
        <v>1425</v>
      </c>
      <c r="P1699" s="1" t="s">
        <v>4178</v>
      </c>
      <c r="Q1699" s="1"/>
      <c r="R1699" s="16"/>
      <c r="T1699" s="7" t="str">
        <f>Tabela813[[#This Row],[NR]]&amp;" - "&amp;Tabela813[[#This Row],[Especificação]]</f>
        <v>2.4.1.4.54.0.1.03 - Transferências de Convênios da União Destinadas a Programas de Infraestrutura em Transporte - Transferências da União Decorrentes de Emendas Parlamentares de Bancada</v>
      </c>
      <c r="U1699" s="7" t="str">
        <f>Tabela813[[#This Row],[NR]]&amp; " - "&amp;Tabela813[[#This Row],[Especificação]]</f>
        <v>2.4.1.4.54.0.1.03 - Transferências de Convênios da União Destinadas a Programas de Infraestrutura em Transporte - Transferências da União Decorrentes de Emendas Parlamentares de Bancada</v>
      </c>
    </row>
    <row r="1700" spans="1:21" ht="45">
      <c r="A1700" s="302"/>
      <c r="B1700" s="29"/>
      <c r="C1700" s="20" t="s">
        <v>790</v>
      </c>
      <c r="D1700" s="20" t="s">
        <v>791</v>
      </c>
      <c r="E1700" s="20" t="s">
        <v>781</v>
      </c>
      <c r="F1700" s="20" t="s">
        <v>791</v>
      </c>
      <c r="G1700" s="20" t="s">
        <v>797</v>
      </c>
      <c r="H1700" s="20" t="s">
        <v>784</v>
      </c>
      <c r="I1700" s="20" t="s">
        <v>784</v>
      </c>
      <c r="J1700" s="20" t="s">
        <v>787</v>
      </c>
      <c r="K1700" s="16" t="str">
        <f>IF(Tabela813[[#This Row],[C]]&lt;&gt;"",IF(Tabela813[[#This Row],[RED]]&lt;&gt;"",(Tabela813[[#This Row],[RED]] &amp; "."),"") &amp; CONCATENATE(Tabela813[[#This Row],[C]],".",Tabela813[[#This Row],[O]],".",Tabela813[[#This Row],[E]],".",Tabela813[[#This Row],[D1]],".",Tabela813[[#This Row],[D2]],".",Tabela813[[#This Row],[D3]],".",Tabela813[[#This Row],[T]],".",Tabela813[[#This Row],[D4]]),"")</f>
        <v>2.4.1.4.99.0.0.00</v>
      </c>
      <c r="L1700" s="21" t="s">
        <v>1164</v>
      </c>
      <c r="M1700" s="16" t="str">
        <f t="shared" si="26"/>
        <v>S</v>
      </c>
      <c r="N1700" s="16">
        <f>IF(VALUE(Tabela813[[#This Row],[RED]]) &gt; 0,1,0) + IF(VALUE(J1700)&gt;0,8,IF(VALUE(I1700)&gt;0,7,IF(VALUE(H1700)&gt;0,6,IF(VALUE(G1700)&gt;0,5,IF(VALUE(F1700)&gt;0,4,IF(VALUE(E1700)&gt;0,3,IF(VALUE(D1700)&gt;0,2,1)))))))</f>
        <v>5</v>
      </c>
      <c r="O1700" s="20" t="s">
        <v>50</v>
      </c>
      <c r="P1700" s="1" t="s">
        <v>1224</v>
      </c>
      <c r="Q1700" s="1"/>
      <c r="R1700" s="16"/>
      <c r="T1700" s="7" t="str">
        <f>Tabela813[[#This Row],[NR]]&amp;" - "&amp;Tabela813[[#This Row],[Especificação]]</f>
        <v>2.4.1.4.99.0.0.00 - Outras Transferências de Convênios da União e de Suas Entidades</v>
      </c>
      <c r="U1700" s="7" t="str">
        <f>Tabela813[[#This Row],[NR]]&amp; " - "&amp;Tabela813[[#This Row],[Especificação]]</f>
        <v>2.4.1.4.99.0.0.00 - Outras Transferências de Convênios da União e de Suas Entidades</v>
      </c>
    </row>
    <row r="1701" spans="1:21" ht="45">
      <c r="A1701" s="23"/>
      <c r="B1701" s="29"/>
      <c r="C1701" s="20" t="s">
        <v>790</v>
      </c>
      <c r="D1701" s="20" t="s">
        <v>791</v>
      </c>
      <c r="E1701" s="20" t="s">
        <v>781</v>
      </c>
      <c r="F1701" s="20" t="s">
        <v>791</v>
      </c>
      <c r="G1701" s="20" t="s">
        <v>797</v>
      </c>
      <c r="H1701" s="20" t="s">
        <v>784</v>
      </c>
      <c r="I1701" s="20" t="s">
        <v>781</v>
      </c>
      <c r="J1701" s="20" t="s">
        <v>787</v>
      </c>
      <c r="K1701" s="16" t="str">
        <f>IF(Tabela813[[#This Row],[C]]&lt;&gt;"",IF(Tabela813[[#This Row],[RED]]&lt;&gt;"",(Tabela813[[#This Row],[RED]] &amp; "."),"") &amp; CONCATENATE(Tabela813[[#This Row],[C]],".",Tabela813[[#This Row],[O]],".",Tabela813[[#This Row],[E]],".",Tabela813[[#This Row],[D1]],".",Tabela813[[#This Row],[D2]],".",Tabela813[[#This Row],[D3]],".",Tabela813[[#This Row],[T]],".",Tabela813[[#This Row],[D4]]),"")</f>
        <v>2.4.1.4.99.0.1.00</v>
      </c>
      <c r="L1701" s="21" t="s">
        <v>1164</v>
      </c>
      <c r="M1701" s="16" t="str">
        <f t="shared" si="26"/>
        <v>S</v>
      </c>
      <c r="N1701" s="16">
        <f>IF(VALUE(Tabela813[[#This Row],[RED]]) &gt; 0,1,0) + IF(VALUE(J1701)&gt;0,8,IF(VALUE(I1701)&gt;0,7,IF(VALUE(H1701)&gt;0,6,IF(VALUE(G1701)&gt;0,5,IF(VALUE(F1701)&gt;0,4,IF(VALUE(E1701)&gt;0,3,IF(VALUE(D1701)&gt;0,2,1)))))))</f>
        <v>7</v>
      </c>
      <c r="O1701" s="20" t="s">
        <v>50</v>
      </c>
      <c r="P1701" s="1" t="s">
        <v>1224</v>
      </c>
      <c r="Q1701" s="1"/>
      <c r="R1701" s="16"/>
      <c r="T1701" s="7" t="str">
        <f>Tabela813[[#This Row],[NR]]&amp;" - "&amp;Tabela813[[#This Row],[Especificação]]</f>
        <v>2.4.1.4.99.0.1.00 - Outras Transferências de Convênios da União e de Suas Entidades</v>
      </c>
      <c r="U1701" s="7" t="str">
        <f>Tabela813[[#This Row],[NR]]&amp; " - "&amp;Tabela813[[#This Row],[Especificação]]</f>
        <v>2.4.1.4.99.0.1.00 - Outras Transferências de Convênios da União e de Suas Entidades</v>
      </c>
    </row>
    <row r="1702" spans="1:21" ht="45">
      <c r="A1702" s="23"/>
      <c r="B1702" s="29"/>
      <c r="C1702" s="20" t="s">
        <v>790</v>
      </c>
      <c r="D1702" s="20" t="s">
        <v>791</v>
      </c>
      <c r="E1702" s="20" t="s">
        <v>781</v>
      </c>
      <c r="F1702" s="20" t="s">
        <v>791</v>
      </c>
      <c r="G1702" s="20" t="s">
        <v>797</v>
      </c>
      <c r="H1702" s="20" t="s">
        <v>784</v>
      </c>
      <c r="I1702" s="20" t="s">
        <v>781</v>
      </c>
      <c r="J1702" s="20" t="s">
        <v>783</v>
      </c>
      <c r="K1702" s="16" t="str">
        <f>IF(Tabela813[[#This Row],[C]]&lt;&gt;"",IF(Tabela813[[#This Row],[RED]]&lt;&gt;"",(Tabela813[[#This Row],[RED]] &amp; "."),"") &amp; CONCATENATE(Tabela813[[#This Row],[C]],".",Tabela813[[#This Row],[O]],".",Tabela813[[#This Row],[E]],".",Tabela813[[#This Row],[D1]],".",Tabela813[[#This Row],[D2]],".",Tabela813[[#This Row],[D3]],".",Tabela813[[#This Row],[T]],".",Tabela813[[#This Row],[D4]]),"")</f>
        <v>2.4.1.4.99.0.1.01</v>
      </c>
      <c r="L1702" s="21" t="s">
        <v>2557</v>
      </c>
      <c r="M1702" s="16" t="str">
        <f t="shared" si="26"/>
        <v>A</v>
      </c>
      <c r="N1702" s="16">
        <f>IF(VALUE(Tabela813[[#This Row],[RED]]) &gt; 0,1,0) + IF(VALUE(J1702)&gt;0,8,IF(VALUE(I1702)&gt;0,7,IF(VALUE(H1702)&gt;0,6,IF(VALUE(G1702)&gt;0,5,IF(VALUE(F1702)&gt;0,4,IF(VALUE(E1702)&gt;0,3,IF(VALUE(D1702)&gt;0,2,1)))))))</f>
        <v>8</v>
      </c>
      <c r="O1702" s="20" t="s">
        <v>50</v>
      </c>
      <c r="P1702" s="1" t="s">
        <v>1224</v>
      </c>
      <c r="Q1702" s="1"/>
      <c r="R1702" s="16"/>
      <c r="T1702" s="7" t="str">
        <f>Tabela813[[#This Row],[NR]]&amp;" - "&amp;Tabela813[[#This Row],[Especificação]]</f>
        <v>2.4.1.4.99.0.1.01 - Outras Transferências de Convênios da União e de Suas Entidades - Principal</v>
      </c>
      <c r="U1702" s="7" t="str">
        <f>Tabela813[[#This Row],[NR]]&amp; " - "&amp;Tabela813[[#This Row],[Especificação]]</f>
        <v>2.4.1.4.99.0.1.01 - Outras Transferências de Convênios da União e de Suas Entidades - Principal</v>
      </c>
    </row>
    <row r="1703" spans="1:21" ht="44.25" customHeight="1">
      <c r="A1703" s="7"/>
      <c r="B1703" s="29"/>
      <c r="C1703" s="20" t="s">
        <v>790</v>
      </c>
      <c r="D1703" s="20" t="s">
        <v>791</v>
      </c>
      <c r="E1703" s="20" t="s">
        <v>781</v>
      </c>
      <c r="F1703" s="20" t="s">
        <v>791</v>
      </c>
      <c r="G1703" s="20" t="s">
        <v>797</v>
      </c>
      <c r="H1703" s="20" t="s">
        <v>784</v>
      </c>
      <c r="I1703" s="20" t="s">
        <v>781</v>
      </c>
      <c r="J1703" s="20" t="s">
        <v>785</v>
      </c>
      <c r="K1703" s="16" t="str">
        <f>IF(Tabela813[[#This Row],[C]]&lt;&gt;"",IF(Tabela813[[#This Row],[RED]]&lt;&gt;"",(Tabela813[[#This Row],[RED]] &amp; "."),"") &amp; CONCATENATE(Tabela813[[#This Row],[C]],".",Tabela813[[#This Row],[O]],".",Tabela813[[#This Row],[E]],".",Tabela813[[#This Row],[D1]],".",Tabela813[[#This Row],[D2]],".",Tabela813[[#This Row],[D3]],".",Tabela813[[#This Row],[T]],".",Tabela813[[#This Row],[D4]]),"")</f>
        <v>2.4.1.4.99.0.1.02</v>
      </c>
      <c r="L1703" s="21" t="s">
        <v>2558</v>
      </c>
      <c r="M1703" s="16" t="str">
        <f t="shared" si="26"/>
        <v>A</v>
      </c>
      <c r="N1703" s="16">
        <f>IF(VALUE(Tabela813[[#This Row],[RED]]) &gt; 0,1,0) + IF(VALUE(J1703)&gt;0,8,IF(VALUE(I1703)&gt;0,7,IF(VALUE(H1703)&gt;0,6,IF(VALUE(G1703)&gt;0,5,IF(VALUE(F1703)&gt;0,4,IF(VALUE(E1703)&gt;0,3,IF(VALUE(D1703)&gt;0,2,1)))))))</f>
        <v>8</v>
      </c>
      <c r="O1703" s="20" t="s">
        <v>1425</v>
      </c>
      <c r="P1703" s="1" t="s">
        <v>2799</v>
      </c>
      <c r="Q1703" s="1"/>
      <c r="R1703" s="16"/>
      <c r="T1703" s="7" t="str">
        <f>Tabela813[[#This Row],[NR]]&amp;" - "&amp;Tabela813[[#This Row],[Especificação]]</f>
        <v>2.4.1.4.99.0.1.02 - Outras Transferências de Convênios da União e de Suas Entidades - Transferências da União Decorrentes de Emendas Parlamentares Individuais - Finalidade Definida</v>
      </c>
      <c r="U1703" s="7" t="str">
        <f>Tabela813[[#This Row],[NR]]&amp; " - "&amp;Tabela813[[#This Row],[Especificação]]</f>
        <v>2.4.1.4.99.0.1.02 - Outras Transferências de Convênios da União e de Suas Entidades - Transferências da União Decorrentes de Emendas Parlamentares Individuais - Finalidade Definida</v>
      </c>
    </row>
    <row r="1704" spans="1:21" ht="44.25" customHeight="1">
      <c r="A1704" s="7"/>
      <c r="B1704" s="29"/>
      <c r="C1704" s="20" t="s">
        <v>790</v>
      </c>
      <c r="D1704" s="20" t="s">
        <v>791</v>
      </c>
      <c r="E1704" s="20" t="s">
        <v>781</v>
      </c>
      <c r="F1704" s="20" t="s">
        <v>791</v>
      </c>
      <c r="G1704" s="20" t="s">
        <v>797</v>
      </c>
      <c r="H1704" s="20" t="s">
        <v>784</v>
      </c>
      <c r="I1704" s="20" t="s">
        <v>781</v>
      </c>
      <c r="J1704" s="20" t="s">
        <v>794</v>
      </c>
      <c r="K1704" s="16" t="str">
        <f>IF(Tabela813[[#This Row],[C]]&lt;&gt;"",IF(Tabela813[[#This Row],[RED]]&lt;&gt;"",(Tabela813[[#This Row],[RED]] &amp; "."),"") &amp; CONCATENATE(Tabela813[[#This Row],[C]],".",Tabela813[[#This Row],[O]],".",Tabela813[[#This Row],[E]],".",Tabela813[[#This Row],[D1]],".",Tabela813[[#This Row],[D2]],".",Tabela813[[#This Row],[D3]],".",Tabela813[[#This Row],[T]],".",Tabela813[[#This Row],[D4]]),"")</f>
        <v>2.4.1.4.99.0.1.03</v>
      </c>
      <c r="L1704" s="21" t="s">
        <v>2559</v>
      </c>
      <c r="M1704" s="16" t="str">
        <f t="shared" si="26"/>
        <v>A</v>
      </c>
      <c r="N1704" s="16">
        <f>IF(VALUE(Tabela813[[#This Row],[RED]]) &gt; 0,1,0) + IF(VALUE(J1704)&gt;0,8,IF(VALUE(I1704)&gt;0,7,IF(VALUE(H1704)&gt;0,6,IF(VALUE(G1704)&gt;0,5,IF(VALUE(F1704)&gt;0,4,IF(VALUE(E1704)&gt;0,3,IF(VALUE(D1704)&gt;0,2,1)))))))</f>
        <v>8</v>
      </c>
      <c r="O1704" s="20" t="s">
        <v>1425</v>
      </c>
      <c r="P1704" s="1" t="s">
        <v>4178</v>
      </c>
      <c r="Q1704" s="1"/>
      <c r="R1704" s="16"/>
      <c r="T1704" s="7" t="str">
        <f>Tabela813[[#This Row],[NR]]&amp;" - "&amp;Tabela813[[#This Row],[Especificação]]</f>
        <v>2.4.1.4.99.0.1.03 - Outras Transferências de Convênios da União e de Suas Entidades - Transferências da União Decorrentes de Emendas Parlamentares de Bancada</v>
      </c>
      <c r="U1704" s="7" t="str">
        <f>Tabela813[[#This Row],[NR]]&amp; " - "&amp;Tabela813[[#This Row],[Especificação]]</f>
        <v>2.4.1.4.99.0.1.03 - Outras Transferências de Convênios da União e de Suas Entidades - Transferências da União Decorrentes de Emendas Parlamentares de Bancada</v>
      </c>
    </row>
    <row r="1705" spans="1:21" ht="44.25" customHeight="1">
      <c r="A1705" s="7"/>
      <c r="B1705" s="29"/>
      <c r="C1705" s="20" t="s">
        <v>790</v>
      </c>
      <c r="D1705" s="20" t="s">
        <v>791</v>
      </c>
      <c r="E1705" s="20" t="s">
        <v>781</v>
      </c>
      <c r="F1705" s="20" t="s">
        <v>793</v>
      </c>
      <c r="G1705" s="20" t="s">
        <v>787</v>
      </c>
      <c r="H1705" s="20" t="s">
        <v>784</v>
      </c>
      <c r="I1705" s="20" t="s">
        <v>784</v>
      </c>
      <c r="J1705" s="20" t="s">
        <v>787</v>
      </c>
      <c r="K1705" s="16" t="str">
        <f>IF(Tabela813[[#This Row],[C]]&lt;&gt;"",IF(Tabela813[[#This Row],[RED]]&lt;&gt;"",(Tabela813[[#This Row],[RED]] &amp; "."),"") &amp; CONCATENATE(Tabela813[[#This Row],[C]],".",Tabela813[[#This Row],[O]],".",Tabela813[[#This Row],[E]],".",Tabela813[[#This Row],[D1]],".",Tabela813[[#This Row],[D2]],".",Tabela813[[#This Row],[D3]],".",Tabela813[[#This Row],[T]],".",Tabela813[[#This Row],[D4]]),"")</f>
        <v>2.4.1.9.00.0.0.00</v>
      </c>
      <c r="L1705" s="21" t="s">
        <v>2560</v>
      </c>
      <c r="M1705" s="16" t="str">
        <f t="shared" si="26"/>
        <v>S</v>
      </c>
      <c r="N1705" s="16">
        <f>IF(VALUE(Tabela813[[#This Row],[RED]]) &gt; 0,1,0) + IF(VALUE(J1705)&gt;0,8,IF(VALUE(I1705)&gt;0,7,IF(VALUE(H1705)&gt;0,6,IF(VALUE(G1705)&gt;0,5,IF(VALUE(F1705)&gt;0,4,IF(VALUE(E1705)&gt;0,3,IF(VALUE(D1705)&gt;0,2,1)))))))</f>
        <v>4</v>
      </c>
      <c r="O1705" s="20" t="s">
        <v>44</v>
      </c>
      <c r="P1705" s="1" t="s">
        <v>711</v>
      </c>
      <c r="Q1705" s="1"/>
      <c r="R1705" s="16"/>
      <c r="T1705" s="7" t="str">
        <f>Tabela813[[#This Row],[NR]]&amp;" - "&amp;Tabela813[[#This Row],[Especificação]]</f>
        <v>2.4.1.9.00.0.0.00 - Outras Transferências de Recursos da União e de Suas Entidades</v>
      </c>
      <c r="U1705" s="7" t="str">
        <f>Tabela813[[#This Row],[NR]]&amp; " - "&amp;Tabela813[[#This Row],[Especificação]]</f>
        <v>2.4.1.9.00.0.0.00 - Outras Transferências de Recursos da União e de Suas Entidades</v>
      </c>
    </row>
    <row r="1706" spans="1:21" ht="30">
      <c r="A1706" s="23"/>
      <c r="B1706" s="29"/>
      <c r="C1706" s="20" t="s">
        <v>790</v>
      </c>
      <c r="D1706" s="20" t="s">
        <v>791</v>
      </c>
      <c r="E1706" s="20" t="s">
        <v>781</v>
      </c>
      <c r="F1706" s="20" t="s">
        <v>793</v>
      </c>
      <c r="G1706" s="20" t="s">
        <v>807</v>
      </c>
      <c r="H1706" s="20" t="s">
        <v>784</v>
      </c>
      <c r="I1706" s="20" t="s">
        <v>784</v>
      </c>
      <c r="J1706" s="20" t="s">
        <v>787</v>
      </c>
      <c r="K1706" s="16" t="str">
        <f>IF(Tabela813[[#This Row],[C]]&lt;&gt;"",IF(Tabela813[[#This Row],[RED]]&lt;&gt;"",(Tabela813[[#This Row],[RED]] &amp; "."),"") &amp; CONCATENATE(Tabela813[[#This Row],[C]],".",Tabela813[[#This Row],[O]],".",Tabela813[[#This Row],[E]],".",Tabela813[[#This Row],[D1]],".",Tabela813[[#This Row],[D2]],".",Tabela813[[#This Row],[D3]],".",Tabela813[[#This Row],[T]],".",Tabela813[[#This Row],[D4]]),"")</f>
        <v>2.4.1.9.50.0.0.00</v>
      </c>
      <c r="L1706" s="21" t="s">
        <v>412</v>
      </c>
      <c r="M1706" s="16" t="str">
        <f t="shared" si="26"/>
        <v>S</v>
      </c>
      <c r="N1706" s="16">
        <f>IF(VALUE(Tabela813[[#This Row],[RED]]) &gt; 0,1,0) + IF(VALUE(J1706)&gt;0,8,IF(VALUE(I1706)&gt;0,7,IF(VALUE(H1706)&gt;0,6,IF(VALUE(G1706)&gt;0,5,IF(VALUE(F1706)&gt;0,4,IF(VALUE(E1706)&gt;0,3,IF(VALUE(D1706)&gt;0,2,1)))))))</f>
        <v>5</v>
      </c>
      <c r="O1706" s="20" t="s">
        <v>54</v>
      </c>
      <c r="P1706" s="1" t="s">
        <v>688</v>
      </c>
      <c r="Q1706" s="1"/>
      <c r="R1706" s="16"/>
      <c r="T1706" s="7" t="str">
        <f>Tabela813[[#This Row],[NR]]&amp;" - "&amp;Tabela813[[#This Row],[Especificação]]</f>
        <v>2.4.1.9.50.0.0.00 - Transferências da União a Consórcios Públicos</v>
      </c>
      <c r="U1706" s="7" t="str">
        <f>Tabela813[[#This Row],[NR]]&amp; " - "&amp;Tabela813[[#This Row],[Especificação]]</f>
        <v>2.4.1.9.50.0.0.00 - Transferências da União a Consórcios Públicos</v>
      </c>
    </row>
    <row r="1707" spans="1:21" ht="30">
      <c r="A1707" s="23"/>
      <c r="B1707" s="29"/>
      <c r="C1707" s="20" t="s">
        <v>790</v>
      </c>
      <c r="D1707" s="20" t="s">
        <v>791</v>
      </c>
      <c r="E1707" s="20" t="s">
        <v>781</v>
      </c>
      <c r="F1707" s="20" t="s">
        <v>793</v>
      </c>
      <c r="G1707" s="20" t="s">
        <v>807</v>
      </c>
      <c r="H1707" s="20" t="s">
        <v>784</v>
      </c>
      <c r="I1707" s="20" t="s">
        <v>781</v>
      </c>
      <c r="J1707" s="20" t="s">
        <v>787</v>
      </c>
      <c r="K1707" s="16" t="str">
        <f>IF(Tabela813[[#This Row],[C]]&lt;&gt;"",IF(Tabela813[[#This Row],[RED]]&lt;&gt;"",(Tabela813[[#This Row],[RED]] &amp; "."),"") &amp; CONCATENATE(Tabela813[[#This Row],[C]],".",Tabela813[[#This Row],[O]],".",Tabela813[[#This Row],[E]],".",Tabela813[[#This Row],[D1]],".",Tabela813[[#This Row],[D2]],".",Tabela813[[#This Row],[D3]],".",Tabela813[[#This Row],[T]],".",Tabela813[[#This Row],[D4]]),"")</f>
        <v>2.4.1.9.50.0.1.00</v>
      </c>
      <c r="L1707" s="21" t="s">
        <v>4214</v>
      </c>
      <c r="M1707" s="16" t="str">
        <f t="shared" si="26"/>
        <v>A</v>
      </c>
      <c r="N1707" s="16">
        <f>IF(VALUE(Tabela813[[#This Row],[RED]]) &gt; 0,1,0) + IF(VALUE(J1707)&gt;0,8,IF(VALUE(I1707)&gt;0,7,IF(VALUE(H1707)&gt;0,6,IF(VALUE(G1707)&gt;0,5,IF(VALUE(F1707)&gt;0,4,IF(VALUE(E1707)&gt;0,3,IF(VALUE(D1707)&gt;0,2,1)))))))</f>
        <v>7</v>
      </c>
      <c r="O1707" s="20" t="s">
        <v>54</v>
      </c>
      <c r="P1707" s="1" t="s">
        <v>688</v>
      </c>
      <c r="Q1707" s="1"/>
      <c r="R1707" s="16"/>
      <c r="T1707" s="7" t="str">
        <f>Tabela813[[#This Row],[NR]]&amp;" - "&amp;Tabela813[[#This Row],[Especificação]]</f>
        <v>2.4.1.9.50.0.1.00 - Transferências da União a Consórcios Públicos - Principal</v>
      </c>
      <c r="U1707" s="7" t="str">
        <f>Tabela813[[#This Row],[NR]]&amp; " - "&amp;Tabela813[[#This Row],[Especificação]]</f>
        <v>2.4.1.9.50.0.1.00 - Transferências da União a Consórcios Públicos - Principal</v>
      </c>
    </row>
    <row r="1708" spans="1:21" ht="30">
      <c r="A1708" s="7"/>
      <c r="B1708" s="29"/>
      <c r="C1708" s="20" t="s">
        <v>790</v>
      </c>
      <c r="D1708" s="20" t="s">
        <v>791</v>
      </c>
      <c r="E1708" s="20" t="s">
        <v>781</v>
      </c>
      <c r="F1708" s="20" t="s">
        <v>793</v>
      </c>
      <c r="G1708" s="20" t="s">
        <v>809</v>
      </c>
      <c r="H1708" s="20" t="s">
        <v>784</v>
      </c>
      <c r="I1708" s="20" t="s">
        <v>784</v>
      </c>
      <c r="J1708" s="20" t="s">
        <v>787</v>
      </c>
      <c r="K1708" s="16" t="str">
        <f>IF(Tabela813[[#This Row],[C]]&lt;&gt;"",IF(Tabela813[[#This Row],[RED]]&lt;&gt;"",(Tabela813[[#This Row],[RED]] &amp; "."),"") &amp; CONCATENATE(Tabela813[[#This Row],[C]],".",Tabela813[[#This Row],[O]],".",Tabela813[[#This Row],[E]],".",Tabela813[[#This Row],[D1]],".",Tabela813[[#This Row],[D2]],".",Tabela813[[#This Row],[D3]],".",Tabela813[[#This Row],[T]],".",Tabela813[[#This Row],[D4]]),"")</f>
        <v>2.4.1.9.51.0.0.00</v>
      </c>
      <c r="L1708" s="21" t="s">
        <v>1167</v>
      </c>
      <c r="M1708" s="16" t="str">
        <f t="shared" si="26"/>
        <v>S</v>
      </c>
      <c r="N1708" s="16">
        <f>IF(VALUE(Tabela813[[#This Row],[RED]]) &gt; 0,1,0) + IF(VALUE(J1708)&gt;0,8,IF(VALUE(I1708)&gt;0,7,IF(VALUE(H1708)&gt;0,6,IF(VALUE(G1708)&gt;0,5,IF(VALUE(F1708)&gt;0,4,IF(VALUE(E1708)&gt;0,3,IF(VALUE(D1708)&gt;0,2,1)))))))</f>
        <v>5</v>
      </c>
      <c r="O1708" s="20" t="s">
        <v>44</v>
      </c>
      <c r="P1708" s="1" t="s">
        <v>1168</v>
      </c>
      <c r="Q1708" s="1" t="s">
        <v>3020</v>
      </c>
      <c r="R1708" s="16"/>
      <c r="T1708" s="7" t="str">
        <f>Tabela813[[#This Row],[NR]]&amp;" - "&amp;Tabela813[[#This Row],[Especificação]]</f>
        <v>2.4.1.9.51.0.0.00 - Transferência Especial da União</v>
      </c>
      <c r="U1708" s="7" t="str">
        <f>Tabela813[[#This Row],[NR]]&amp; " - "&amp;Tabela813[[#This Row],[Especificação]]</f>
        <v>2.4.1.9.51.0.0.00 - Transferência Especial da União</v>
      </c>
    </row>
    <row r="1709" spans="1:21" ht="30">
      <c r="A1709" s="7"/>
      <c r="B1709" s="29"/>
      <c r="C1709" s="20" t="s">
        <v>790</v>
      </c>
      <c r="D1709" s="20" t="s">
        <v>791</v>
      </c>
      <c r="E1709" s="20" t="s">
        <v>781</v>
      </c>
      <c r="F1709" s="20" t="s">
        <v>793</v>
      </c>
      <c r="G1709" s="20" t="s">
        <v>809</v>
      </c>
      <c r="H1709" s="20" t="s">
        <v>784</v>
      </c>
      <c r="I1709" s="20" t="s">
        <v>781</v>
      </c>
      <c r="J1709" s="20" t="s">
        <v>787</v>
      </c>
      <c r="K1709" s="16" t="str">
        <f>IF(Tabela813[[#This Row],[C]]&lt;&gt;"",IF(Tabela813[[#This Row],[RED]]&lt;&gt;"",(Tabela813[[#This Row],[RED]] &amp; "."),"") &amp; CONCATENATE(Tabela813[[#This Row],[C]],".",Tabela813[[#This Row],[O]],".",Tabela813[[#This Row],[E]],".",Tabela813[[#This Row],[D1]],".",Tabela813[[#This Row],[D2]],".",Tabela813[[#This Row],[D3]],".",Tabela813[[#This Row],[T]],".",Tabela813[[#This Row],[D4]]),"")</f>
        <v>2.4.1.9.51.0.1.00</v>
      </c>
      <c r="L1709" s="21" t="s">
        <v>1167</v>
      </c>
      <c r="M1709" s="16" t="str">
        <f t="shared" si="26"/>
        <v>A</v>
      </c>
      <c r="N1709" s="16">
        <f>IF(VALUE(Tabela813[[#This Row],[RED]]) &gt; 0,1,0) + IF(VALUE(J1709)&gt;0,8,IF(VALUE(I1709)&gt;0,7,IF(VALUE(H1709)&gt;0,6,IF(VALUE(G1709)&gt;0,5,IF(VALUE(F1709)&gt;0,4,IF(VALUE(E1709)&gt;0,3,IF(VALUE(D1709)&gt;0,2,1)))))))</f>
        <v>7</v>
      </c>
      <c r="O1709" s="20" t="s">
        <v>54</v>
      </c>
      <c r="P1709" s="1" t="s">
        <v>1168</v>
      </c>
      <c r="Q1709" s="1" t="s">
        <v>3020</v>
      </c>
      <c r="R1709" s="16"/>
      <c r="T1709" s="7" t="str">
        <f>Tabela813[[#This Row],[NR]]&amp;" - "&amp;Tabela813[[#This Row],[Especificação]]</f>
        <v>2.4.1.9.51.0.1.00 - Transferência Especial da União</v>
      </c>
      <c r="U1709" s="7" t="str">
        <f>Tabela813[[#This Row],[NR]]&amp; " - "&amp;Tabela813[[#This Row],[Especificação]]</f>
        <v>2.4.1.9.51.0.1.00 - Transferência Especial da União</v>
      </c>
    </row>
    <row r="1710" spans="1:21" ht="30">
      <c r="A1710" s="7"/>
      <c r="B1710" s="29"/>
      <c r="C1710" s="20" t="s">
        <v>790</v>
      </c>
      <c r="D1710" s="20" t="s">
        <v>791</v>
      </c>
      <c r="E1710" s="20" t="s">
        <v>781</v>
      </c>
      <c r="F1710" s="20" t="s">
        <v>793</v>
      </c>
      <c r="G1710" s="20" t="s">
        <v>808</v>
      </c>
      <c r="H1710" s="20" t="s">
        <v>784</v>
      </c>
      <c r="I1710" s="20" t="s">
        <v>784</v>
      </c>
      <c r="J1710" s="20" t="s">
        <v>787</v>
      </c>
      <c r="K1710" s="16" t="str">
        <f>IF(Tabela813[[#This Row],[C]]&lt;&gt;"",IF(Tabela813[[#This Row],[RED]]&lt;&gt;"",(Tabela813[[#This Row],[RED]] &amp; "."),"") &amp; CONCATENATE(Tabela813[[#This Row],[C]],".",Tabela813[[#This Row],[O]],".",Tabela813[[#This Row],[E]],".",Tabela813[[#This Row],[D1]],".",Tabela813[[#This Row],[D2]],".",Tabela813[[#This Row],[D3]],".",Tabela813[[#This Row],[T]],".",Tabela813[[#This Row],[D4]]),"")</f>
        <v>2.4.1.9.53.0.0.00</v>
      </c>
      <c r="L1710" s="21" t="s">
        <v>4596</v>
      </c>
      <c r="M1710" s="16" t="str">
        <f t="shared" si="26"/>
        <v>S</v>
      </c>
      <c r="N1710" s="16">
        <f>IF(VALUE(Tabela813[[#This Row],[RED]]) &gt; 0,1,0) + IF(VALUE(J1710)&gt;0,8,IF(VALUE(I1710)&gt;0,7,IF(VALUE(H1710)&gt;0,6,IF(VALUE(G1710)&gt;0,5,IF(VALUE(F1710)&gt;0,4,IF(VALUE(E1710)&gt;0,3,IF(VALUE(D1710)&gt;0,2,1)))))))</f>
        <v>5</v>
      </c>
      <c r="O1710" s="20"/>
      <c r="P1710" s="1" t="s">
        <v>3291</v>
      </c>
      <c r="Q1710" s="1"/>
      <c r="R1710" s="16" t="s">
        <v>89</v>
      </c>
      <c r="T1710" s="7" t="str">
        <f>Tabela813[[#This Row],[NR]]&amp;" - "&amp;Tabela813[[#This Row],[Especificação]]</f>
        <v>2.4.1.9.53.0.0.00 - Transferências de Recursos do Fundo Penitenciário Nacional - Funpen</v>
      </c>
      <c r="U1710" s="7" t="str">
        <f>Tabela813[[#This Row],[NR]]&amp; " - "&amp;Tabela813[[#This Row],[Especificação]]</f>
        <v>2.4.1.9.53.0.0.00 - Transferências de Recursos do Fundo Penitenciário Nacional - Funpen</v>
      </c>
    </row>
    <row r="1711" spans="1:21" ht="30">
      <c r="A1711" s="23"/>
      <c r="B1711" s="29"/>
      <c r="C1711" s="20" t="s">
        <v>790</v>
      </c>
      <c r="D1711" s="20" t="s">
        <v>791</v>
      </c>
      <c r="E1711" s="20" t="s">
        <v>781</v>
      </c>
      <c r="F1711" s="20" t="s">
        <v>793</v>
      </c>
      <c r="G1711" s="20" t="s">
        <v>808</v>
      </c>
      <c r="H1711" s="20" t="s">
        <v>784</v>
      </c>
      <c r="I1711" s="20" t="s">
        <v>781</v>
      </c>
      <c r="J1711" s="20" t="s">
        <v>787</v>
      </c>
      <c r="K1711" s="16" t="str">
        <f>IF(Tabela813[[#This Row],[C]]&lt;&gt;"",IF(Tabela813[[#This Row],[RED]]&lt;&gt;"",(Tabela813[[#This Row],[RED]] &amp; "."),"") &amp; CONCATENATE(Tabela813[[#This Row],[C]],".",Tabela813[[#This Row],[O]],".",Tabela813[[#This Row],[E]],".",Tabela813[[#This Row],[D1]],".",Tabela813[[#This Row],[D2]],".",Tabela813[[#This Row],[D3]],".",Tabela813[[#This Row],[T]],".",Tabela813[[#This Row],[D4]]),"")</f>
        <v>2.4.1.9.53.0.1.00</v>
      </c>
      <c r="L1711" s="21" t="s">
        <v>4597</v>
      </c>
      <c r="M1711" s="16" t="str">
        <f t="shared" si="26"/>
        <v>A</v>
      </c>
      <c r="N1711" s="16">
        <f>IF(VALUE(Tabela813[[#This Row],[RED]]) &gt; 0,1,0) + IF(VALUE(J1711)&gt;0,8,IF(VALUE(I1711)&gt;0,7,IF(VALUE(H1711)&gt;0,6,IF(VALUE(G1711)&gt;0,5,IF(VALUE(F1711)&gt;0,4,IF(VALUE(E1711)&gt;0,3,IF(VALUE(D1711)&gt;0,2,1)))))))</f>
        <v>7</v>
      </c>
      <c r="O1711" s="20"/>
      <c r="P1711" s="1" t="s">
        <v>3291</v>
      </c>
      <c r="Q1711" s="1"/>
      <c r="R1711" s="16" t="s">
        <v>89</v>
      </c>
      <c r="T1711" s="7" t="str">
        <f>Tabela813[[#This Row],[NR]]&amp;" - "&amp;Tabela813[[#This Row],[Especificação]]</f>
        <v>2.4.1.9.53.0.1.00 - Transferências de Recursos do Fundo Penitenciário Nacional - Funpen- Principal</v>
      </c>
      <c r="U1711" s="7" t="str">
        <f>Tabela813[[#This Row],[NR]]&amp; " - "&amp;Tabela813[[#This Row],[Especificação]]</f>
        <v>2.4.1.9.53.0.1.00 - Transferências de Recursos do Fundo Penitenciário Nacional - Funpen- Principal</v>
      </c>
    </row>
    <row r="1712" spans="1:21" ht="30">
      <c r="A1712" s="302"/>
      <c r="B1712" s="29"/>
      <c r="C1712" s="20" t="s">
        <v>790</v>
      </c>
      <c r="D1712" s="20" t="s">
        <v>791</v>
      </c>
      <c r="E1712" s="20" t="s">
        <v>781</v>
      </c>
      <c r="F1712" s="20" t="s">
        <v>793</v>
      </c>
      <c r="G1712" s="20" t="s">
        <v>812</v>
      </c>
      <c r="H1712" s="20" t="s">
        <v>784</v>
      </c>
      <c r="I1712" s="20" t="s">
        <v>784</v>
      </c>
      <c r="J1712" s="20" t="s">
        <v>787</v>
      </c>
      <c r="K1712" s="16" t="str">
        <f>IF(Tabela813[[#This Row],[C]]&lt;&gt;"",IF(Tabela813[[#This Row],[RED]]&lt;&gt;"",(Tabela813[[#This Row],[RED]] &amp; "."),"") &amp; CONCATENATE(Tabela813[[#This Row],[C]],".",Tabela813[[#This Row],[O]],".",Tabela813[[#This Row],[E]],".",Tabela813[[#This Row],[D1]],".",Tabela813[[#This Row],[D2]],".",Tabela813[[#This Row],[D3]],".",Tabela813[[#This Row],[T]],".",Tabela813[[#This Row],[D4]]),"")</f>
        <v>2.4.1.9.54.0.0.00</v>
      </c>
      <c r="L1712" s="21" t="s">
        <v>4216</v>
      </c>
      <c r="M1712" s="16" t="str">
        <f t="shared" si="26"/>
        <v>S</v>
      </c>
      <c r="N1712" s="16">
        <f>IF(VALUE(Tabela813[[#This Row],[RED]]) &gt; 0,1,0) + IF(VALUE(J1712)&gt;0,8,IF(VALUE(I1712)&gt;0,7,IF(VALUE(H1712)&gt;0,6,IF(VALUE(G1712)&gt;0,5,IF(VALUE(F1712)&gt;0,4,IF(VALUE(E1712)&gt;0,3,IF(VALUE(D1712)&gt;0,2,1)))))))</f>
        <v>5</v>
      </c>
      <c r="O1712" s="20"/>
      <c r="P1712" s="1" t="s">
        <v>416</v>
      </c>
      <c r="Q1712" s="1"/>
      <c r="R1712" s="16" t="s">
        <v>89</v>
      </c>
      <c r="T1712" s="7" t="str">
        <f>Tabela813[[#This Row],[NR]]&amp;" - "&amp;Tabela813[[#This Row],[Especificação]]</f>
        <v>2.4.1.9.54.0.0.00 - Transferências de Recursos do Fundo Nacional de Segurança Pública - Fnsp</v>
      </c>
      <c r="U1712" s="7" t="str">
        <f>Tabela813[[#This Row],[NR]]&amp; " - "&amp;Tabela813[[#This Row],[Especificação]]</f>
        <v>2.4.1.9.54.0.0.00 - Transferências de Recursos do Fundo Nacional de Segurança Pública - Fnsp</v>
      </c>
    </row>
    <row r="1713" spans="1:21" ht="75">
      <c r="A1713" s="302"/>
      <c r="B1713" s="29"/>
      <c r="C1713" s="20" t="s">
        <v>790</v>
      </c>
      <c r="D1713" s="20" t="s">
        <v>791</v>
      </c>
      <c r="E1713" s="20" t="s">
        <v>781</v>
      </c>
      <c r="F1713" s="20" t="s">
        <v>793</v>
      </c>
      <c r="G1713" s="20" t="s">
        <v>812</v>
      </c>
      <c r="H1713" s="20" t="s">
        <v>781</v>
      </c>
      <c r="I1713" s="20" t="s">
        <v>784</v>
      </c>
      <c r="J1713" s="20" t="s">
        <v>787</v>
      </c>
      <c r="K1713" s="16" t="str">
        <f>IF(Tabela813[[#This Row],[C]]&lt;&gt;"",IF(Tabela813[[#This Row],[RED]]&lt;&gt;"",(Tabela813[[#This Row],[RED]] &amp; "."),"") &amp; CONCATENATE(Tabela813[[#This Row],[C]],".",Tabela813[[#This Row],[O]],".",Tabela813[[#This Row],[E]],".",Tabela813[[#This Row],[D1]],".",Tabela813[[#This Row],[D2]],".",Tabela813[[#This Row],[D3]],".",Tabela813[[#This Row],[T]],".",Tabela813[[#This Row],[D4]]),"")</f>
        <v>2.4.1.9.54.1.0.00</v>
      </c>
      <c r="L1713" s="21" t="s">
        <v>4217</v>
      </c>
      <c r="M1713" s="16" t="str">
        <f t="shared" si="26"/>
        <v>S</v>
      </c>
      <c r="N1713" s="16">
        <f>IF(VALUE(Tabela813[[#This Row],[RED]]) &gt; 0,1,0) + IF(VALUE(J1713)&gt;0,8,IF(VALUE(I1713)&gt;0,7,IF(VALUE(H1713)&gt;0,6,IF(VALUE(G1713)&gt;0,5,IF(VALUE(F1713)&gt;0,4,IF(VALUE(E1713)&gt;0,3,IF(VALUE(D1713)&gt;0,2,1)))))))</f>
        <v>6</v>
      </c>
      <c r="O1713" s="20"/>
      <c r="P1713" s="1" t="s">
        <v>418</v>
      </c>
      <c r="Q1713" s="1" t="s">
        <v>419</v>
      </c>
      <c r="R1713" s="16" t="s">
        <v>89</v>
      </c>
      <c r="T1713" s="7" t="str">
        <f>Tabela813[[#This Row],[NR]]&amp;" - "&amp;Tabela813[[#This Row],[Especificação]]</f>
        <v>2.4.1.9.54.1.0.00 - Transferências de Recursos do Fundo Nacional de Segurança Pública - Fnsp - Obrigatórias</v>
      </c>
      <c r="U1713" s="7" t="str">
        <f>Tabela813[[#This Row],[NR]]&amp; " - "&amp;Tabela813[[#This Row],[Especificação]]</f>
        <v>2.4.1.9.54.1.0.00 - Transferências de Recursos do Fundo Nacional de Segurança Pública - Fnsp - Obrigatórias</v>
      </c>
    </row>
    <row r="1714" spans="1:21" ht="75">
      <c r="A1714" s="23"/>
      <c r="B1714" s="29"/>
      <c r="C1714" s="20" t="s">
        <v>790</v>
      </c>
      <c r="D1714" s="20" t="s">
        <v>791</v>
      </c>
      <c r="E1714" s="20" t="s">
        <v>781</v>
      </c>
      <c r="F1714" s="20" t="s">
        <v>793</v>
      </c>
      <c r="G1714" s="20" t="s">
        <v>812</v>
      </c>
      <c r="H1714" s="20" t="s">
        <v>781</v>
      </c>
      <c r="I1714" s="20" t="s">
        <v>781</v>
      </c>
      <c r="J1714" s="20" t="s">
        <v>787</v>
      </c>
      <c r="K1714" s="16" t="str">
        <f>IF(Tabela813[[#This Row],[C]]&lt;&gt;"",IF(Tabela813[[#This Row],[RED]]&lt;&gt;"",(Tabela813[[#This Row],[RED]] &amp; "."),"") &amp; CONCATENATE(Tabela813[[#This Row],[C]],".",Tabela813[[#This Row],[O]],".",Tabela813[[#This Row],[E]],".",Tabela813[[#This Row],[D1]],".",Tabela813[[#This Row],[D2]],".",Tabela813[[#This Row],[D3]],".",Tabela813[[#This Row],[T]],".",Tabela813[[#This Row],[D4]]),"")</f>
        <v>2.4.1.9.54.1.1.00</v>
      </c>
      <c r="L1714" s="21" t="s">
        <v>4598</v>
      </c>
      <c r="M1714" s="16" t="str">
        <f t="shared" si="26"/>
        <v>A</v>
      </c>
      <c r="N1714" s="16">
        <f>IF(VALUE(Tabela813[[#This Row],[RED]]) &gt; 0,1,0) + IF(VALUE(J1714)&gt;0,8,IF(VALUE(I1714)&gt;0,7,IF(VALUE(H1714)&gt;0,6,IF(VALUE(G1714)&gt;0,5,IF(VALUE(F1714)&gt;0,4,IF(VALUE(E1714)&gt;0,3,IF(VALUE(D1714)&gt;0,2,1)))))))</f>
        <v>7</v>
      </c>
      <c r="O1714" s="20"/>
      <c r="P1714" s="1" t="s">
        <v>418</v>
      </c>
      <c r="Q1714" s="1" t="s">
        <v>419</v>
      </c>
      <c r="R1714" s="16" t="s">
        <v>89</v>
      </c>
      <c r="T1714" s="7" t="str">
        <f>Tabela813[[#This Row],[NR]]&amp;" - "&amp;Tabela813[[#This Row],[Especificação]]</f>
        <v>2.4.1.9.54.1.1.00 - Transferências de Recursos do Fundo Nacional de Segurança Pública - Fnsp - Obrigatórias- Principal</v>
      </c>
      <c r="U1714" s="7" t="str">
        <f>Tabela813[[#This Row],[NR]]&amp; " - "&amp;Tabela813[[#This Row],[Especificação]]</f>
        <v>2.4.1.9.54.1.1.00 - Transferências de Recursos do Fundo Nacional de Segurança Pública - Fnsp - Obrigatórias- Principal</v>
      </c>
    </row>
    <row r="1715" spans="1:21" ht="75">
      <c r="A1715" s="23"/>
      <c r="B1715" s="29"/>
      <c r="C1715" s="20" t="s">
        <v>790</v>
      </c>
      <c r="D1715" s="20" t="s">
        <v>791</v>
      </c>
      <c r="E1715" s="20" t="s">
        <v>781</v>
      </c>
      <c r="F1715" s="20" t="s">
        <v>793</v>
      </c>
      <c r="G1715" s="20" t="s">
        <v>812</v>
      </c>
      <c r="H1715" s="20" t="s">
        <v>790</v>
      </c>
      <c r="I1715" s="20" t="s">
        <v>784</v>
      </c>
      <c r="J1715" s="20" t="s">
        <v>787</v>
      </c>
      <c r="K1715" s="16" t="str">
        <f>IF(Tabela813[[#This Row],[C]]&lt;&gt;"",IF(Tabela813[[#This Row],[RED]]&lt;&gt;"",(Tabela813[[#This Row],[RED]] &amp; "."),"") &amp; CONCATENATE(Tabela813[[#This Row],[C]],".",Tabela813[[#This Row],[O]],".",Tabela813[[#This Row],[E]],".",Tabela813[[#This Row],[D1]],".",Tabela813[[#This Row],[D2]],".",Tabela813[[#This Row],[D3]],".",Tabela813[[#This Row],[T]],".",Tabela813[[#This Row],[D4]]),"")</f>
        <v>2.4.1.9.54.2.0.00</v>
      </c>
      <c r="L1715" s="21" t="s">
        <v>4219</v>
      </c>
      <c r="M1715" s="16" t="str">
        <f t="shared" si="26"/>
        <v>S</v>
      </c>
      <c r="N1715" s="16">
        <f>IF(VALUE(Tabela813[[#This Row],[RED]]) &gt; 0,1,0) + IF(VALUE(J1715)&gt;0,8,IF(VALUE(I1715)&gt;0,7,IF(VALUE(H1715)&gt;0,6,IF(VALUE(G1715)&gt;0,5,IF(VALUE(F1715)&gt;0,4,IF(VALUE(E1715)&gt;0,3,IF(VALUE(D1715)&gt;0,2,1)))))))</f>
        <v>6</v>
      </c>
      <c r="O1715" s="20"/>
      <c r="P1715" s="1" t="s">
        <v>421</v>
      </c>
      <c r="Q1715" s="1" t="s">
        <v>419</v>
      </c>
      <c r="R1715" s="16" t="s">
        <v>89</v>
      </c>
      <c r="T1715" s="7" t="str">
        <f>Tabela813[[#This Row],[NR]]&amp;" - "&amp;Tabela813[[#This Row],[Especificação]]</f>
        <v>2.4.1.9.54.2.0.00 - Transferências de Recursos do Fundo Nacional de Segurança Pública - Fnsp - Acordadas</v>
      </c>
      <c r="U1715" s="7" t="str">
        <f>Tabela813[[#This Row],[NR]]&amp; " - "&amp;Tabela813[[#This Row],[Especificação]]</f>
        <v>2.4.1.9.54.2.0.00 - Transferências de Recursos do Fundo Nacional de Segurança Pública - Fnsp - Acordadas</v>
      </c>
    </row>
    <row r="1716" spans="1:21" ht="75">
      <c r="A1716" s="23"/>
      <c r="B1716" s="29"/>
      <c r="C1716" s="20" t="s">
        <v>790</v>
      </c>
      <c r="D1716" s="20" t="s">
        <v>791</v>
      </c>
      <c r="E1716" s="20" t="s">
        <v>781</v>
      </c>
      <c r="F1716" s="20" t="s">
        <v>793</v>
      </c>
      <c r="G1716" s="20" t="s">
        <v>812</v>
      </c>
      <c r="H1716" s="20" t="s">
        <v>790</v>
      </c>
      <c r="I1716" s="20" t="s">
        <v>781</v>
      </c>
      <c r="J1716" s="20" t="s">
        <v>787</v>
      </c>
      <c r="K1716" s="16" t="str">
        <f>IF(Tabela813[[#This Row],[C]]&lt;&gt;"",IF(Tabela813[[#This Row],[RED]]&lt;&gt;"",(Tabela813[[#This Row],[RED]] &amp; "."),"") &amp; CONCATENATE(Tabela813[[#This Row],[C]],".",Tabela813[[#This Row],[O]],".",Tabela813[[#This Row],[E]],".",Tabela813[[#This Row],[D1]],".",Tabela813[[#This Row],[D2]],".",Tabela813[[#This Row],[D3]],".",Tabela813[[#This Row],[T]],".",Tabela813[[#This Row],[D4]]),"")</f>
        <v>2.4.1.9.54.2.1.00</v>
      </c>
      <c r="L1716" s="21" t="s">
        <v>4219</v>
      </c>
      <c r="M1716" s="16" t="str">
        <f t="shared" si="26"/>
        <v>A</v>
      </c>
      <c r="N1716" s="16">
        <f>IF(VALUE(Tabela813[[#This Row],[RED]]) &gt; 0,1,0) + IF(VALUE(J1716)&gt;0,8,IF(VALUE(I1716)&gt;0,7,IF(VALUE(H1716)&gt;0,6,IF(VALUE(G1716)&gt;0,5,IF(VALUE(F1716)&gt;0,4,IF(VALUE(E1716)&gt;0,3,IF(VALUE(D1716)&gt;0,2,1)))))))</f>
        <v>7</v>
      </c>
      <c r="O1716" s="20"/>
      <c r="P1716" s="1" t="s">
        <v>421</v>
      </c>
      <c r="Q1716" s="1" t="s">
        <v>419</v>
      </c>
      <c r="R1716" s="16" t="s">
        <v>89</v>
      </c>
      <c r="T1716" s="7" t="str">
        <f>Tabela813[[#This Row],[NR]]&amp;" - "&amp;Tabela813[[#This Row],[Especificação]]</f>
        <v>2.4.1.9.54.2.1.00 - Transferências de Recursos do Fundo Nacional de Segurança Pública - Fnsp - Acordadas</v>
      </c>
      <c r="U1716" s="7" t="str">
        <f>Tabela813[[#This Row],[NR]]&amp; " - "&amp;Tabela813[[#This Row],[Especificação]]</f>
        <v>2.4.1.9.54.2.1.00 - Transferências de Recursos do Fundo Nacional de Segurança Pública - Fnsp - Acordadas</v>
      </c>
    </row>
    <row r="1717" spans="1:21">
      <c r="A1717" s="23"/>
      <c r="B1717" s="29"/>
      <c r="C1717" s="20" t="s">
        <v>790</v>
      </c>
      <c r="D1717" s="20" t="s">
        <v>791</v>
      </c>
      <c r="E1717" s="20" t="s">
        <v>781</v>
      </c>
      <c r="F1717" s="20" t="s">
        <v>793</v>
      </c>
      <c r="G1717" s="20" t="s">
        <v>823</v>
      </c>
      <c r="H1717" s="20" t="s">
        <v>784</v>
      </c>
      <c r="I1717" s="20" t="s">
        <v>784</v>
      </c>
      <c r="J1717" s="20" t="s">
        <v>787</v>
      </c>
      <c r="K1717" s="16" t="str">
        <f>IF(Tabela813[[#This Row],[C]]&lt;&gt;"",IF(Tabela813[[#This Row],[RED]]&lt;&gt;"",(Tabela813[[#This Row],[RED]] &amp; "."),"") &amp; CONCATENATE(Tabela813[[#This Row],[C]],".",Tabela813[[#This Row],[O]],".",Tabela813[[#This Row],[E]],".",Tabela813[[#This Row],[D1]],".",Tabela813[[#This Row],[D2]],".",Tabela813[[#This Row],[D3]],".",Tabela813[[#This Row],[T]],".",Tabela813[[#This Row],[D4]]),"")</f>
        <v>2.4.1.9.59.0.0.00</v>
      </c>
      <c r="L1717" s="21" t="s">
        <v>3274</v>
      </c>
      <c r="M1717" s="16" t="str">
        <f t="shared" si="26"/>
        <v>S</v>
      </c>
      <c r="N1717" s="16">
        <f>IF(VALUE(Tabela813[[#This Row],[RED]]) &gt; 0,1,0) + IF(VALUE(J1717)&gt;0,8,IF(VALUE(I1717)&gt;0,7,IF(VALUE(H1717)&gt;0,6,IF(VALUE(G1717)&gt;0,5,IF(VALUE(F1717)&gt;0,4,IF(VALUE(E1717)&gt;0,3,IF(VALUE(D1717)&gt;0,2,1)))))))</f>
        <v>5</v>
      </c>
      <c r="O1717" s="20"/>
      <c r="P1717" s="1" t="s">
        <v>3275</v>
      </c>
      <c r="Q1717" s="1"/>
      <c r="R1717" s="16" t="s">
        <v>89</v>
      </c>
      <c r="T1717" s="7" t="str">
        <f>Tabela813[[#This Row],[NR]]&amp;" - "&amp;Tabela813[[#This Row],[Especificação]]</f>
        <v>2.4.1.9.59.0.0.00 - Transferência de Recursos do Fundo de Amparo ao Trabalhador - FAT</v>
      </c>
      <c r="U1717" s="7" t="str">
        <f>Tabela813[[#This Row],[NR]]&amp; " - "&amp;Tabela813[[#This Row],[Especificação]]</f>
        <v>2.4.1.9.59.0.0.00 - Transferência de Recursos do Fundo de Amparo ao Trabalhador - FAT</v>
      </c>
    </row>
    <row r="1718" spans="1:21">
      <c r="A1718" s="23"/>
      <c r="B1718" s="29"/>
      <c r="C1718" s="20" t="s">
        <v>790</v>
      </c>
      <c r="D1718" s="20" t="s">
        <v>791</v>
      </c>
      <c r="E1718" s="20" t="s">
        <v>781</v>
      </c>
      <c r="F1718" s="20" t="s">
        <v>793</v>
      </c>
      <c r="G1718" s="20" t="s">
        <v>823</v>
      </c>
      <c r="H1718" s="20" t="s">
        <v>784</v>
      </c>
      <c r="I1718" s="20" t="s">
        <v>781</v>
      </c>
      <c r="J1718" s="20" t="s">
        <v>787</v>
      </c>
      <c r="K1718" s="16" t="str">
        <f>IF(Tabela813[[#This Row],[C]]&lt;&gt;"",IF(Tabela813[[#This Row],[RED]]&lt;&gt;"",(Tabela813[[#This Row],[RED]] &amp; "."),"") &amp; CONCATENATE(Tabela813[[#This Row],[C]],".",Tabela813[[#This Row],[O]],".",Tabela813[[#This Row],[E]],".",Tabela813[[#This Row],[D1]],".",Tabela813[[#This Row],[D2]],".",Tabela813[[#This Row],[D3]],".",Tabela813[[#This Row],[T]],".",Tabela813[[#This Row],[D4]]),"")</f>
        <v>2.4.1.9.59.0.1.00</v>
      </c>
      <c r="L1718" s="21" t="s">
        <v>3274</v>
      </c>
      <c r="M1718" s="16" t="str">
        <f t="shared" si="26"/>
        <v>A</v>
      </c>
      <c r="N1718" s="16">
        <f>IF(VALUE(Tabela813[[#This Row],[RED]]) &gt; 0,1,0) + IF(VALUE(J1718)&gt;0,8,IF(VALUE(I1718)&gt;0,7,IF(VALUE(H1718)&gt;0,6,IF(VALUE(G1718)&gt;0,5,IF(VALUE(F1718)&gt;0,4,IF(VALUE(E1718)&gt;0,3,IF(VALUE(D1718)&gt;0,2,1)))))))</f>
        <v>7</v>
      </c>
      <c r="O1718" s="20"/>
      <c r="P1718" s="1" t="s">
        <v>3275</v>
      </c>
      <c r="Q1718" s="1"/>
      <c r="R1718" s="16" t="s">
        <v>89</v>
      </c>
      <c r="T1718" s="7" t="str">
        <f>Tabela813[[#This Row],[NR]]&amp;" - "&amp;Tabela813[[#This Row],[Especificação]]</f>
        <v>2.4.1.9.59.0.1.00 - Transferência de Recursos do Fundo de Amparo ao Trabalhador - FAT</v>
      </c>
      <c r="U1718" s="7" t="str">
        <f>Tabela813[[#This Row],[NR]]&amp; " - "&amp;Tabela813[[#This Row],[Especificação]]</f>
        <v>2.4.1.9.59.0.1.00 - Transferência de Recursos do Fundo de Amparo ao Trabalhador - FAT</v>
      </c>
    </row>
    <row r="1719" spans="1:21" ht="60">
      <c r="A1719" s="25"/>
      <c r="B1719" s="29"/>
      <c r="C1719" s="20" t="s">
        <v>790</v>
      </c>
      <c r="D1719" s="20" t="s">
        <v>791</v>
      </c>
      <c r="E1719" s="20" t="s">
        <v>781</v>
      </c>
      <c r="F1719" s="20" t="s">
        <v>793</v>
      </c>
      <c r="G1719" s="20" t="s">
        <v>797</v>
      </c>
      <c r="H1719" s="20" t="s">
        <v>784</v>
      </c>
      <c r="I1719" s="20" t="s">
        <v>784</v>
      </c>
      <c r="J1719" s="20" t="s">
        <v>787</v>
      </c>
      <c r="K1719" s="16" t="str">
        <f>IF(Tabela813[[#This Row],[C]]&lt;&gt;"",IF(Tabela813[[#This Row],[RED]]&lt;&gt;"",(Tabela813[[#This Row],[RED]] &amp; "."),"") &amp; CONCATENATE(Tabela813[[#This Row],[C]],".",Tabela813[[#This Row],[O]],".",Tabela813[[#This Row],[E]],".",Tabela813[[#This Row],[D1]],".",Tabela813[[#This Row],[D2]],".",Tabela813[[#This Row],[D3]],".",Tabela813[[#This Row],[T]],".",Tabela813[[#This Row],[D4]]),"")</f>
        <v>2.4.1.9.99.0.0.00</v>
      </c>
      <c r="L1719" s="21" t="s">
        <v>2560</v>
      </c>
      <c r="M1719" s="16" t="str">
        <f t="shared" si="26"/>
        <v>S</v>
      </c>
      <c r="N1719" s="16">
        <f>IF(VALUE(Tabela813[[#This Row],[RED]]) &gt; 0,1,0) + IF(VALUE(J1719)&gt;0,8,IF(VALUE(I1719)&gt;0,7,IF(VALUE(H1719)&gt;0,6,IF(VALUE(G1719)&gt;0,5,IF(VALUE(F1719)&gt;0,4,IF(VALUE(E1719)&gt;0,3,IF(VALUE(D1719)&gt;0,2,1)))))))</f>
        <v>5</v>
      </c>
      <c r="O1719" s="20" t="s">
        <v>50</v>
      </c>
      <c r="P1719" s="1" t="s">
        <v>711</v>
      </c>
      <c r="Q1719" s="1"/>
      <c r="R1719" s="16"/>
      <c r="T1719" s="7" t="str">
        <f>Tabela813[[#This Row],[NR]]&amp;" - "&amp;Tabela813[[#This Row],[Especificação]]</f>
        <v>2.4.1.9.99.0.0.00 - Outras Transferências de Recursos da União e de Suas Entidades</v>
      </c>
      <c r="U1719" s="7" t="str">
        <f>Tabela813[[#This Row],[NR]]&amp; " - "&amp;Tabela813[[#This Row],[Especificação]]</f>
        <v>2.4.1.9.99.0.0.00 - Outras Transferências de Recursos da União e de Suas Entidades</v>
      </c>
    </row>
    <row r="1720" spans="1:21" ht="60">
      <c r="A1720" s="7"/>
      <c r="B1720" s="29"/>
      <c r="C1720" s="20" t="s">
        <v>790</v>
      </c>
      <c r="D1720" s="20" t="s">
        <v>791</v>
      </c>
      <c r="E1720" s="20" t="s">
        <v>781</v>
      </c>
      <c r="F1720" s="20" t="s">
        <v>793</v>
      </c>
      <c r="G1720" s="20" t="s">
        <v>797</v>
      </c>
      <c r="H1720" s="20" t="s">
        <v>784</v>
      </c>
      <c r="I1720" s="20" t="s">
        <v>781</v>
      </c>
      <c r="J1720" s="20" t="s">
        <v>787</v>
      </c>
      <c r="K1720" s="16" t="str">
        <f>IF(Tabela813[[#This Row],[C]]&lt;&gt;"",IF(Tabela813[[#This Row],[RED]]&lt;&gt;"",(Tabela813[[#This Row],[RED]] &amp; "."),"") &amp; CONCATENATE(Tabela813[[#This Row],[C]],".",Tabela813[[#This Row],[O]],".",Tabela813[[#This Row],[E]],".",Tabela813[[#This Row],[D1]],".",Tabela813[[#This Row],[D2]],".",Tabela813[[#This Row],[D3]],".",Tabela813[[#This Row],[T]],".",Tabela813[[#This Row],[D4]]),"")</f>
        <v>2.4.1.9.99.0.1.00</v>
      </c>
      <c r="L1720" s="21" t="s">
        <v>2562</v>
      </c>
      <c r="M1720" s="16" t="str">
        <f t="shared" si="26"/>
        <v>A</v>
      </c>
      <c r="N1720" s="16">
        <f>IF(VALUE(Tabela813[[#This Row],[RED]]) &gt; 0,1,0) + IF(VALUE(J1720)&gt;0,8,IF(VALUE(I1720)&gt;0,7,IF(VALUE(H1720)&gt;0,6,IF(VALUE(G1720)&gt;0,5,IF(VALUE(F1720)&gt;0,4,IF(VALUE(E1720)&gt;0,3,IF(VALUE(D1720)&gt;0,2,1)))))))</f>
        <v>7</v>
      </c>
      <c r="O1720" s="20" t="s">
        <v>50</v>
      </c>
      <c r="P1720" s="1" t="s">
        <v>711</v>
      </c>
      <c r="Q1720" s="1"/>
      <c r="R1720" s="16"/>
      <c r="T1720" s="7" t="str">
        <f>Tabela813[[#This Row],[NR]]&amp;" - "&amp;Tabela813[[#This Row],[Especificação]]</f>
        <v>2.4.1.9.99.0.1.00 - Outras Transferências de Recursos da União e de Suas Entidades - Principal</v>
      </c>
      <c r="U1720" s="7" t="str">
        <f>Tabela813[[#This Row],[NR]]&amp; " - "&amp;Tabela813[[#This Row],[Especificação]]</f>
        <v>2.4.1.9.99.0.1.00 - Outras Transferências de Recursos da União e de Suas Entidades - Principal</v>
      </c>
    </row>
    <row r="1721" spans="1:21" ht="45">
      <c r="A1721" s="7"/>
      <c r="B1721" s="29"/>
      <c r="C1721" s="20" t="s">
        <v>790</v>
      </c>
      <c r="D1721" s="20" t="s">
        <v>791</v>
      </c>
      <c r="E1721" s="20" t="s">
        <v>790</v>
      </c>
      <c r="F1721" s="20" t="s">
        <v>784</v>
      </c>
      <c r="G1721" s="20" t="s">
        <v>787</v>
      </c>
      <c r="H1721" s="20" t="s">
        <v>784</v>
      </c>
      <c r="I1721" s="20" t="s">
        <v>784</v>
      </c>
      <c r="J1721" s="20" t="s">
        <v>787</v>
      </c>
      <c r="K1721" s="16" t="str">
        <f>IF(Tabela813[[#This Row],[C]]&lt;&gt;"",IF(Tabela813[[#This Row],[RED]]&lt;&gt;"",(Tabela813[[#This Row],[RED]] &amp; "."),"") &amp; CONCATENATE(Tabela813[[#This Row],[C]],".",Tabela813[[#This Row],[O]],".",Tabela813[[#This Row],[E]],".",Tabela813[[#This Row],[D1]],".",Tabela813[[#This Row],[D2]],".",Tabela813[[#This Row],[D3]],".",Tabela813[[#This Row],[T]],".",Tabela813[[#This Row],[D4]]),"")</f>
        <v>2.4.2.0.00.0.0.00</v>
      </c>
      <c r="L1721" s="21" t="s">
        <v>2564</v>
      </c>
      <c r="M1721" s="16" t="str">
        <f t="shared" si="26"/>
        <v>S</v>
      </c>
      <c r="N1721" s="16">
        <f>IF(VALUE(Tabela813[[#This Row],[RED]]) &gt; 0,1,0) + IF(VALUE(J1721)&gt;0,8,IF(VALUE(I1721)&gt;0,7,IF(VALUE(H1721)&gt;0,6,IF(VALUE(G1721)&gt;0,5,IF(VALUE(F1721)&gt;0,4,IF(VALUE(E1721)&gt;0,3,IF(VALUE(D1721)&gt;0,2,1)))))))</f>
        <v>3</v>
      </c>
      <c r="O1721" s="20" t="s">
        <v>44</v>
      </c>
      <c r="P1721" s="1" t="s">
        <v>712</v>
      </c>
      <c r="Q1721" s="1"/>
      <c r="R1721" s="16"/>
      <c r="T1721" s="7" t="str">
        <f>Tabela813[[#This Row],[NR]]&amp;" - "&amp;Tabela813[[#This Row],[Especificação]]</f>
        <v>2.4.2.0.00.0.0.00 - Transferências dos Estados e do Distrito Federal e de Suas Entidades</v>
      </c>
      <c r="U1721" s="7" t="str">
        <f>Tabela813[[#This Row],[NR]]&amp; " - "&amp;Tabela813[[#This Row],[Especificação]]</f>
        <v>2.4.2.0.00.0.0.00 - Transferências dos Estados e do Distrito Federal e de Suas Entidades</v>
      </c>
    </row>
    <row r="1722" spans="1:21" ht="45">
      <c r="A1722" s="7"/>
      <c r="B1722" s="29"/>
      <c r="C1722" s="20" t="s">
        <v>790</v>
      </c>
      <c r="D1722" s="20" t="s">
        <v>791</v>
      </c>
      <c r="E1722" s="20" t="s">
        <v>790</v>
      </c>
      <c r="F1722" s="20" t="s">
        <v>781</v>
      </c>
      <c r="G1722" s="20" t="s">
        <v>787</v>
      </c>
      <c r="H1722" s="20" t="s">
        <v>784</v>
      </c>
      <c r="I1722" s="20" t="s">
        <v>784</v>
      </c>
      <c r="J1722" s="20" t="s">
        <v>787</v>
      </c>
      <c r="K1722" s="16" t="str">
        <f>IF(Tabela813[[#This Row],[C]]&lt;&gt;"",IF(Tabela813[[#This Row],[RED]]&lt;&gt;"",(Tabela813[[#This Row],[RED]] &amp; "."),"") &amp; CONCATENATE(Tabela813[[#This Row],[C]],".",Tabela813[[#This Row],[O]],".",Tabela813[[#This Row],[E]],".",Tabela813[[#This Row],[D1]],".",Tabela813[[#This Row],[D2]],".",Tabela813[[#This Row],[D3]],".",Tabela813[[#This Row],[T]],".",Tabela813[[#This Row],[D4]]),"")</f>
        <v>2.4.2.1.00.0.0.00</v>
      </c>
      <c r="L1722" s="21" t="s">
        <v>4599</v>
      </c>
      <c r="M1722" s="16" t="str">
        <f t="shared" si="26"/>
        <v>S</v>
      </c>
      <c r="N1722" s="16">
        <f>IF(VALUE(Tabela813[[#This Row],[RED]]) &gt; 0,1,0) + IF(VALUE(J1722)&gt;0,8,IF(VALUE(I1722)&gt;0,7,IF(VALUE(H1722)&gt;0,6,IF(VALUE(G1722)&gt;0,5,IF(VALUE(F1722)&gt;0,4,IF(VALUE(E1722)&gt;0,3,IF(VALUE(D1722)&gt;0,2,1)))))))</f>
        <v>4</v>
      </c>
      <c r="O1722" s="20" t="s">
        <v>44</v>
      </c>
      <c r="P1722" s="1" t="s">
        <v>714</v>
      </c>
      <c r="Q1722" s="1"/>
      <c r="R1722" s="16"/>
      <c r="T1722" s="7" t="str">
        <f>Tabela813[[#This Row],[NR]]&amp;" - "&amp;Tabela813[[#This Row],[Especificação]]</f>
        <v>2.4.2.1.00.0.0.00 - Transferências de Recursos do Sistema Único de Saúde - Susdos Estados e DF</v>
      </c>
      <c r="U1722" s="7" t="str">
        <f>Tabela813[[#This Row],[NR]]&amp; " - "&amp;Tabela813[[#This Row],[Especificação]]</f>
        <v>2.4.2.1.00.0.0.00 - Transferências de Recursos do Sistema Único de Saúde - Susdos Estados e DF</v>
      </c>
    </row>
    <row r="1723" spans="1:21" ht="45">
      <c r="A1723" s="7"/>
      <c r="B1723" s="29"/>
      <c r="C1723" s="20" t="s">
        <v>790</v>
      </c>
      <c r="D1723" s="20" t="s">
        <v>791</v>
      </c>
      <c r="E1723" s="20" t="s">
        <v>790</v>
      </c>
      <c r="F1723" s="20" t="s">
        <v>781</v>
      </c>
      <c r="G1723" s="20" t="s">
        <v>807</v>
      </c>
      <c r="H1723" s="20" t="s">
        <v>784</v>
      </c>
      <c r="I1723" s="20" t="s">
        <v>784</v>
      </c>
      <c r="J1723" s="20" t="s">
        <v>787</v>
      </c>
      <c r="K1723" s="16" t="str">
        <f>IF(Tabela813[[#This Row],[C]]&lt;&gt;"",IF(Tabela813[[#This Row],[RED]]&lt;&gt;"",(Tabela813[[#This Row],[RED]] &amp; "."),"") &amp; CONCATENATE(Tabela813[[#This Row],[C]],".",Tabela813[[#This Row],[O]],".",Tabela813[[#This Row],[E]],".",Tabela813[[#This Row],[D1]],".",Tabela813[[#This Row],[D2]],".",Tabela813[[#This Row],[D3]],".",Tabela813[[#This Row],[T]],".",Tabela813[[#This Row],[D4]]),"")</f>
        <v>2.4.2.1.50.0.0.00</v>
      </c>
      <c r="L1723" s="21" t="s">
        <v>679</v>
      </c>
      <c r="M1723" s="16" t="str">
        <f t="shared" si="26"/>
        <v>S</v>
      </c>
      <c r="N1723" s="16">
        <f>IF(VALUE(Tabela813[[#This Row],[RED]]) &gt; 0,1,0) + IF(VALUE(J1723)&gt;0,8,IF(VALUE(I1723)&gt;0,7,IF(VALUE(H1723)&gt;0,6,IF(VALUE(G1723)&gt;0,5,IF(VALUE(F1723)&gt;0,4,IF(VALUE(E1723)&gt;0,3,IF(VALUE(D1723)&gt;0,2,1)))))))</f>
        <v>5</v>
      </c>
      <c r="O1723" s="20" t="s">
        <v>54</v>
      </c>
      <c r="P1723" s="1" t="s">
        <v>715</v>
      </c>
      <c r="Q1723" s="1"/>
      <c r="R1723" s="16"/>
      <c r="T1723" s="7" t="str">
        <f>Tabela813[[#This Row],[NR]]&amp;" - "&amp;Tabela813[[#This Row],[Especificação]]</f>
        <v>2.4.2.1.50.0.0.00 - Transferências de Recursos do Sistema Único de Saúde - SUS</v>
      </c>
      <c r="U1723" s="7" t="str">
        <f>Tabela813[[#This Row],[NR]]&amp; " - "&amp;Tabela813[[#This Row],[Especificação]]</f>
        <v>2.4.2.1.50.0.0.00 - Transferências de Recursos do Sistema Único de Saúde - SUS</v>
      </c>
    </row>
    <row r="1724" spans="1:21" ht="45">
      <c r="A1724" s="302"/>
      <c r="B1724" s="29"/>
      <c r="C1724" s="20" t="s">
        <v>790</v>
      </c>
      <c r="D1724" s="20" t="s">
        <v>791</v>
      </c>
      <c r="E1724" s="20" t="s">
        <v>790</v>
      </c>
      <c r="F1724" s="20" t="s">
        <v>781</v>
      </c>
      <c r="G1724" s="20" t="s">
        <v>807</v>
      </c>
      <c r="H1724" s="20" t="s">
        <v>784</v>
      </c>
      <c r="I1724" s="20" t="s">
        <v>781</v>
      </c>
      <c r="J1724" s="20" t="s">
        <v>787</v>
      </c>
      <c r="K1724" s="16" t="str">
        <f>IF(Tabela813[[#This Row],[C]]&lt;&gt;"",IF(Tabela813[[#This Row],[RED]]&lt;&gt;"",(Tabela813[[#This Row],[RED]] &amp; "."),"") &amp; CONCATENATE(Tabela813[[#This Row],[C]],".",Tabela813[[#This Row],[O]],".",Tabela813[[#This Row],[E]],".",Tabela813[[#This Row],[D1]],".",Tabela813[[#This Row],[D2]],".",Tabela813[[#This Row],[D3]],".",Tabela813[[#This Row],[T]],".",Tabela813[[#This Row],[D4]]),"")</f>
        <v>2.4.2.1.50.0.1.00</v>
      </c>
      <c r="L1724" s="21" t="s">
        <v>2566</v>
      </c>
      <c r="M1724" s="16" t="str">
        <f t="shared" si="26"/>
        <v>S</v>
      </c>
      <c r="N1724" s="16">
        <f>IF(VALUE(Tabela813[[#This Row],[RED]]) &gt; 0,1,0) + IF(VALUE(J1724)&gt;0,8,IF(VALUE(I1724)&gt;0,7,IF(VALUE(H1724)&gt;0,6,IF(VALUE(G1724)&gt;0,5,IF(VALUE(F1724)&gt;0,4,IF(VALUE(E1724)&gt;0,3,IF(VALUE(D1724)&gt;0,2,1)))))))</f>
        <v>7</v>
      </c>
      <c r="O1724" s="20" t="s">
        <v>54</v>
      </c>
      <c r="P1724" s="1" t="s">
        <v>715</v>
      </c>
      <c r="Q1724" s="1"/>
      <c r="R1724" s="16"/>
      <c r="T1724" s="7" t="str">
        <f>Tabela813[[#This Row],[NR]]&amp;" - "&amp;Tabela813[[#This Row],[Especificação]]</f>
        <v>2.4.2.1.50.0.1.00 - Transferências de Recursos do Sistema Único de Saúde - SUS - Principal</v>
      </c>
      <c r="U1724" s="7" t="str">
        <f>Tabela813[[#This Row],[NR]]&amp; " - "&amp;Tabela813[[#This Row],[Especificação]]</f>
        <v>2.4.2.1.50.0.1.00 - Transferências de Recursos do Sistema Único de Saúde - SUS - Principal</v>
      </c>
    </row>
    <row r="1725" spans="1:21" ht="45">
      <c r="A1725" s="302"/>
      <c r="B1725" s="29"/>
      <c r="C1725" s="20" t="s">
        <v>790</v>
      </c>
      <c r="D1725" s="20" t="s">
        <v>791</v>
      </c>
      <c r="E1725" s="20" t="s">
        <v>790</v>
      </c>
      <c r="F1725" s="20" t="s">
        <v>781</v>
      </c>
      <c r="G1725" s="20" t="s">
        <v>807</v>
      </c>
      <c r="H1725" s="20" t="s">
        <v>784</v>
      </c>
      <c r="I1725" s="20" t="s">
        <v>781</v>
      </c>
      <c r="J1725" s="20" t="s">
        <v>783</v>
      </c>
      <c r="K1725" s="16" t="str">
        <f>IF(Tabela813[[#This Row],[C]]&lt;&gt;"",IF(Tabela813[[#This Row],[RED]]&lt;&gt;"",(Tabela813[[#This Row],[RED]] &amp; "."),"") &amp; CONCATENATE(Tabela813[[#This Row],[C]],".",Tabela813[[#This Row],[O]],".",Tabela813[[#This Row],[E]],".",Tabela813[[#This Row],[D1]],".",Tabela813[[#This Row],[D2]],".",Tabela813[[#This Row],[D3]],".",Tabela813[[#This Row],[T]],".",Tabela813[[#This Row],[D4]]),"")</f>
        <v>2.4.2.1.50.0.1.01</v>
      </c>
      <c r="L1725" s="21" t="s">
        <v>2566</v>
      </c>
      <c r="M1725" s="16" t="str">
        <f t="shared" si="26"/>
        <v>A</v>
      </c>
      <c r="N1725" s="16">
        <f>IF(VALUE(Tabela813[[#This Row],[RED]]) &gt; 0,1,0) + IF(VALUE(J1725)&gt;0,8,IF(VALUE(I1725)&gt;0,7,IF(VALUE(H1725)&gt;0,6,IF(VALUE(G1725)&gt;0,5,IF(VALUE(F1725)&gt;0,4,IF(VALUE(E1725)&gt;0,3,IF(VALUE(D1725)&gt;0,2,1)))))))</f>
        <v>8</v>
      </c>
      <c r="O1725" s="20" t="s">
        <v>1425</v>
      </c>
      <c r="P1725" s="1" t="s">
        <v>715</v>
      </c>
      <c r="Q1725" s="1"/>
      <c r="R1725" s="16"/>
      <c r="T1725" s="7" t="str">
        <f>Tabela813[[#This Row],[NR]]&amp;" - "&amp;Tabela813[[#This Row],[Especificação]]</f>
        <v>2.4.2.1.50.0.1.01 - Transferências de Recursos do Sistema Único de Saúde - SUS - Principal</v>
      </c>
      <c r="U1725" s="7" t="str">
        <f>Tabela813[[#This Row],[NR]]&amp; " - "&amp;Tabela813[[#This Row],[Especificação]]</f>
        <v>2.4.2.1.50.0.1.01 - Transferências de Recursos do Sistema Único de Saúde - SUS - Principal</v>
      </c>
    </row>
    <row r="1726" spans="1:21" ht="45">
      <c r="A1726" s="7"/>
      <c r="B1726" s="29"/>
      <c r="C1726" s="20" t="s">
        <v>790</v>
      </c>
      <c r="D1726" s="20" t="s">
        <v>791</v>
      </c>
      <c r="E1726" s="20" t="s">
        <v>790</v>
      </c>
      <c r="F1726" s="20" t="s">
        <v>781</v>
      </c>
      <c r="G1726" s="20" t="s">
        <v>807</v>
      </c>
      <c r="H1726" s="20" t="s">
        <v>784</v>
      </c>
      <c r="I1726" s="20" t="s">
        <v>781</v>
      </c>
      <c r="J1726" s="20" t="s">
        <v>785</v>
      </c>
      <c r="K1726" s="16" t="str">
        <f>IF(Tabela813[[#This Row],[C]]&lt;&gt;"",IF(Tabela813[[#This Row],[RED]]&lt;&gt;"",(Tabela813[[#This Row],[RED]] &amp; "."),"") &amp; CONCATENATE(Tabela813[[#This Row],[C]],".",Tabela813[[#This Row],[O]],".",Tabela813[[#This Row],[E]],".",Tabela813[[#This Row],[D1]],".",Tabela813[[#This Row],[D2]],".",Tabela813[[#This Row],[D3]],".",Tabela813[[#This Row],[T]],".",Tabela813[[#This Row],[D4]]),"")</f>
        <v>2.4.2.1.50.0.1.02</v>
      </c>
      <c r="L1726" s="21" t="s">
        <v>4240</v>
      </c>
      <c r="M1726" s="16" t="str">
        <f t="shared" si="26"/>
        <v>A</v>
      </c>
      <c r="N1726" s="16">
        <f>IF(VALUE(Tabela813[[#This Row],[RED]]) &gt; 0,1,0) + IF(VALUE(J1726)&gt;0,8,IF(VALUE(I1726)&gt;0,7,IF(VALUE(H1726)&gt;0,6,IF(VALUE(G1726)&gt;0,5,IF(VALUE(F1726)&gt;0,4,IF(VALUE(E1726)&gt;0,3,IF(VALUE(D1726)&gt;0,2,1)))))))</f>
        <v>8</v>
      </c>
      <c r="O1726" s="20" t="s">
        <v>1425</v>
      </c>
      <c r="P1726" s="1" t="s">
        <v>4241</v>
      </c>
      <c r="Q1726" s="1"/>
      <c r="R1726" s="16"/>
      <c r="T1726" s="7" t="str">
        <f>Tabela813[[#This Row],[NR]]&amp;" - "&amp;Tabela813[[#This Row],[Especificação]]</f>
        <v>2.4.2.1.50.0.1.02 - Transferências de Recursos do Sistema Único de Saúde - SUS - Transferências dos Estados Decorrentes de Emendas Parlamentares Individuais</v>
      </c>
      <c r="U1726" s="7" t="str">
        <f>Tabela813[[#This Row],[NR]]&amp; " - "&amp;Tabela813[[#This Row],[Especificação]]</f>
        <v>2.4.2.1.50.0.1.02 - Transferências de Recursos do Sistema Único de Saúde - SUS - Transferências dos Estados Decorrentes de Emendas Parlamentares Individuais</v>
      </c>
    </row>
    <row r="1727" spans="1:21" ht="45">
      <c r="A1727" s="7"/>
      <c r="B1727" s="29"/>
      <c r="C1727" s="20" t="s">
        <v>790</v>
      </c>
      <c r="D1727" s="20" t="s">
        <v>791</v>
      </c>
      <c r="E1727" s="20" t="s">
        <v>790</v>
      </c>
      <c r="F1727" s="20" t="s">
        <v>781</v>
      </c>
      <c r="G1727" s="20" t="s">
        <v>807</v>
      </c>
      <c r="H1727" s="20" t="s">
        <v>784</v>
      </c>
      <c r="I1727" s="20" t="s">
        <v>781</v>
      </c>
      <c r="J1727" s="20" t="s">
        <v>794</v>
      </c>
      <c r="K1727" s="16" t="str">
        <f>IF(Tabela813[[#This Row],[C]]&lt;&gt;"",IF(Tabela813[[#This Row],[RED]]&lt;&gt;"",(Tabela813[[#This Row],[RED]] &amp; "."),"") &amp; CONCATENATE(Tabela813[[#This Row],[C]],".",Tabela813[[#This Row],[O]],".",Tabela813[[#This Row],[E]],".",Tabela813[[#This Row],[D1]],".",Tabela813[[#This Row],[D2]],".",Tabela813[[#This Row],[D3]],".",Tabela813[[#This Row],[T]],".",Tabela813[[#This Row],[D4]]),"")</f>
        <v>2.4.2.1.50.0.1.03</v>
      </c>
      <c r="L1727" s="21" t="s">
        <v>2567</v>
      </c>
      <c r="M1727" s="16" t="str">
        <f t="shared" si="26"/>
        <v>A</v>
      </c>
      <c r="N1727" s="16">
        <f>IF(VALUE(Tabela813[[#This Row],[RED]]) &gt; 0,1,0) + IF(VALUE(J1727)&gt;0,8,IF(VALUE(I1727)&gt;0,7,IF(VALUE(H1727)&gt;0,6,IF(VALUE(G1727)&gt;0,5,IF(VALUE(F1727)&gt;0,4,IF(VALUE(E1727)&gt;0,3,IF(VALUE(D1727)&gt;0,2,1)))))))</f>
        <v>8</v>
      </c>
      <c r="O1727" s="20" t="s">
        <v>1425</v>
      </c>
      <c r="P1727" s="1" t="s">
        <v>3281</v>
      </c>
      <c r="Q1727" s="1"/>
      <c r="R1727" s="16"/>
      <c r="T1727" s="7" t="str">
        <f>Tabela813[[#This Row],[NR]]&amp;" - "&amp;Tabela813[[#This Row],[Especificação]]</f>
        <v>2.4.2.1.50.0.1.03 - Transferências de Recursos do Sistema Único de Saúde - SUS - Transferências dos Estados Decorrentes de Emendas Parlamentares de Bancada</v>
      </c>
      <c r="U1727" s="7" t="str">
        <f>Tabela813[[#This Row],[NR]]&amp; " - "&amp;Tabela813[[#This Row],[Especificação]]</f>
        <v>2.4.2.1.50.0.1.03 - Transferências de Recursos do Sistema Único de Saúde - SUS - Transferências dos Estados Decorrentes de Emendas Parlamentares de Bancada</v>
      </c>
    </row>
    <row r="1728" spans="1:21" ht="45">
      <c r="A1728" s="7"/>
      <c r="B1728" s="29"/>
      <c r="C1728" s="20" t="s">
        <v>790</v>
      </c>
      <c r="D1728" s="20" t="s">
        <v>791</v>
      </c>
      <c r="E1728" s="20" t="s">
        <v>790</v>
      </c>
      <c r="F1728" s="20" t="s">
        <v>790</v>
      </c>
      <c r="G1728" s="20" t="s">
        <v>787</v>
      </c>
      <c r="H1728" s="20" t="s">
        <v>784</v>
      </c>
      <c r="I1728" s="20" t="s">
        <v>784</v>
      </c>
      <c r="J1728" s="20" t="s">
        <v>787</v>
      </c>
      <c r="K1728" s="16" t="str">
        <f>IF(Tabela813[[#This Row],[C]]&lt;&gt;"",IF(Tabela813[[#This Row],[RED]]&lt;&gt;"",(Tabela813[[#This Row],[RED]] &amp; "."),"") &amp; CONCATENATE(Tabela813[[#This Row],[C]],".",Tabela813[[#This Row],[O]],".",Tabela813[[#This Row],[E]],".",Tabela813[[#This Row],[D1]],".",Tabela813[[#This Row],[D2]],".",Tabela813[[#This Row],[D3]],".",Tabela813[[#This Row],[T]],".",Tabela813[[#This Row],[D4]]),"")</f>
        <v>2.4.2.2.00.0.0.00</v>
      </c>
      <c r="L1728" s="21" t="s">
        <v>441</v>
      </c>
      <c r="M1728" s="16" t="str">
        <f t="shared" si="26"/>
        <v>S</v>
      </c>
      <c r="N1728" s="16">
        <f>IF(VALUE(Tabela813[[#This Row],[RED]]) &gt; 0,1,0) + IF(VALUE(J1728)&gt;0,8,IF(VALUE(I1728)&gt;0,7,IF(VALUE(H1728)&gt;0,6,IF(VALUE(G1728)&gt;0,5,IF(VALUE(F1728)&gt;0,4,IF(VALUE(E1728)&gt;0,3,IF(VALUE(D1728)&gt;0,2,1)))))))</f>
        <v>4</v>
      </c>
      <c r="O1728" s="20" t="s">
        <v>44</v>
      </c>
      <c r="P1728" s="1" t="s">
        <v>719</v>
      </c>
      <c r="Q1728" s="1"/>
      <c r="R1728" s="16"/>
      <c r="T1728" s="7" t="str">
        <f>Tabela813[[#This Row],[NR]]&amp;" - "&amp;Tabela813[[#This Row],[Especificação]]</f>
        <v>2.4.2.2.00.0.0.00 - Transferências de Convênios dos Estados e DF e de Suas Entidades</v>
      </c>
      <c r="U1728" s="7" t="str">
        <f>Tabela813[[#This Row],[NR]]&amp; " - "&amp;Tabela813[[#This Row],[Especificação]]</f>
        <v>2.4.2.2.00.0.0.00 - Transferências de Convênios dos Estados e DF e de Suas Entidades</v>
      </c>
    </row>
    <row r="1729" spans="1:21" ht="45">
      <c r="A1729" s="23"/>
      <c r="B1729" s="29"/>
      <c r="C1729" s="20" t="s">
        <v>790</v>
      </c>
      <c r="D1729" s="20" t="s">
        <v>791</v>
      </c>
      <c r="E1729" s="20" t="s">
        <v>790</v>
      </c>
      <c r="F1729" s="20" t="s">
        <v>790</v>
      </c>
      <c r="G1729" s="20" t="s">
        <v>807</v>
      </c>
      <c r="H1729" s="20" t="s">
        <v>784</v>
      </c>
      <c r="I1729" s="20" t="s">
        <v>784</v>
      </c>
      <c r="J1729" s="20" t="s">
        <v>787</v>
      </c>
      <c r="K1729" s="16" t="str">
        <f>IF(Tabela813[[#This Row],[C]]&lt;&gt;"",IF(Tabela813[[#This Row],[RED]]&lt;&gt;"",(Tabela813[[#This Row],[RED]] &amp; "."),"") &amp; CONCATENATE(Tabela813[[#This Row],[C]],".",Tabela813[[#This Row],[O]],".",Tabela813[[#This Row],[E]],".",Tabela813[[#This Row],[D1]],".",Tabela813[[#This Row],[D2]],".",Tabela813[[#This Row],[D3]],".",Tabela813[[#This Row],[T]],".",Tabela813[[#This Row],[D4]]),"")</f>
        <v>2.4.2.2.50.0.0.00</v>
      </c>
      <c r="L1729" s="21" t="s">
        <v>4600</v>
      </c>
      <c r="M1729" s="16" t="str">
        <f t="shared" si="26"/>
        <v>S</v>
      </c>
      <c r="N1729" s="16">
        <f>IF(VALUE(Tabela813[[#This Row],[RED]]) &gt; 0,1,0) + IF(VALUE(J1729)&gt;0,8,IF(VALUE(I1729)&gt;0,7,IF(VALUE(H1729)&gt;0,6,IF(VALUE(G1729)&gt;0,5,IF(VALUE(F1729)&gt;0,4,IF(VALUE(E1729)&gt;0,3,IF(VALUE(D1729)&gt;0,2,1)))))))</f>
        <v>5</v>
      </c>
      <c r="O1729" s="20" t="s">
        <v>54</v>
      </c>
      <c r="P1729" s="1" t="s">
        <v>721</v>
      </c>
      <c r="Q1729" s="1"/>
      <c r="R1729" s="16"/>
      <c r="T1729" s="7" t="str">
        <f>Tabela813[[#This Row],[NR]]&amp;" - "&amp;Tabela813[[#This Row],[Especificação]]</f>
        <v>2.4.2.2.50.0.0.00 - Transferências de Convênios dos Estados para o Sistema Único de Saúde - SUS</v>
      </c>
      <c r="U1729" s="7" t="str">
        <f>Tabela813[[#This Row],[NR]]&amp; " - "&amp;Tabela813[[#This Row],[Especificação]]</f>
        <v>2.4.2.2.50.0.0.00 - Transferências de Convênios dos Estados para o Sistema Único de Saúde - SUS</v>
      </c>
    </row>
    <row r="1730" spans="1:21" ht="45">
      <c r="A1730" s="23"/>
      <c r="B1730" s="29"/>
      <c r="C1730" s="20" t="s">
        <v>790</v>
      </c>
      <c r="D1730" s="20" t="s">
        <v>791</v>
      </c>
      <c r="E1730" s="20" t="s">
        <v>790</v>
      </c>
      <c r="F1730" s="20" t="s">
        <v>790</v>
      </c>
      <c r="G1730" s="20" t="s">
        <v>807</v>
      </c>
      <c r="H1730" s="20" t="s">
        <v>784</v>
      </c>
      <c r="I1730" s="20" t="s">
        <v>781</v>
      </c>
      <c r="J1730" s="20" t="s">
        <v>787</v>
      </c>
      <c r="K1730" s="16" t="str">
        <f>IF(Tabela813[[#This Row],[C]]&lt;&gt;"",IF(Tabela813[[#This Row],[RED]]&lt;&gt;"",(Tabela813[[#This Row],[RED]] &amp; "."),"") &amp; CONCATENATE(Tabela813[[#This Row],[C]],".",Tabela813[[#This Row],[O]],".",Tabela813[[#This Row],[E]],".",Tabela813[[#This Row],[D1]],".",Tabela813[[#This Row],[D2]],".",Tabela813[[#This Row],[D3]],".",Tabela813[[#This Row],[T]],".",Tabela813[[#This Row],[D4]]),"")</f>
        <v>2.4.2.2.50.0.1.00</v>
      </c>
      <c r="L1730" s="21" t="s">
        <v>2631</v>
      </c>
      <c r="M1730" s="16" t="str">
        <f t="shared" si="26"/>
        <v>S</v>
      </c>
      <c r="N1730" s="16">
        <f>IF(VALUE(Tabela813[[#This Row],[RED]]) &gt; 0,1,0) + IF(VALUE(J1730)&gt;0,8,IF(VALUE(I1730)&gt;0,7,IF(VALUE(H1730)&gt;0,6,IF(VALUE(G1730)&gt;0,5,IF(VALUE(F1730)&gt;0,4,IF(VALUE(E1730)&gt;0,3,IF(VALUE(D1730)&gt;0,2,1)))))))</f>
        <v>7</v>
      </c>
      <c r="O1730" s="20" t="s">
        <v>54</v>
      </c>
      <c r="P1730" s="1" t="s">
        <v>721</v>
      </c>
      <c r="Q1730" s="1"/>
      <c r="R1730" s="16"/>
      <c r="T1730" s="7" t="str">
        <f>Tabela813[[#This Row],[NR]]&amp;" - "&amp;Tabela813[[#This Row],[Especificação]]</f>
        <v>2.4.2.2.50.0.1.00 - Transferências de Convênios dos Estados para o Sistema Único de Saúde - SUS - Principal</v>
      </c>
      <c r="U1730" s="7" t="str">
        <f>Tabela813[[#This Row],[NR]]&amp; " - "&amp;Tabela813[[#This Row],[Especificação]]</f>
        <v>2.4.2.2.50.0.1.00 - Transferências de Convênios dos Estados para o Sistema Único de Saúde - SUS - Principal</v>
      </c>
    </row>
    <row r="1731" spans="1:21" ht="45">
      <c r="A1731" s="7"/>
      <c r="B1731" s="29"/>
      <c r="C1731" s="20" t="s">
        <v>790</v>
      </c>
      <c r="D1731" s="20" t="s">
        <v>791</v>
      </c>
      <c r="E1731" s="20" t="s">
        <v>790</v>
      </c>
      <c r="F1731" s="20" t="s">
        <v>790</v>
      </c>
      <c r="G1731" s="20" t="s">
        <v>807</v>
      </c>
      <c r="H1731" s="20" t="s">
        <v>784</v>
      </c>
      <c r="I1731" s="20" t="s">
        <v>781</v>
      </c>
      <c r="J1731" s="20" t="s">
        <v>783</v>
      </c>
      <c r="K1731" s="16" t="str">
        <f>IF(Tabela813[[#This Row],[C]]&lt;&gt;"",IF(Tabela813[[#This Row],[RED]]&lt;&gt;"",(Tabela813[[#This Row],[RED]] &amp; "."),"") &amp; CONCATENATE(Tabela813[[#This Row],[C]],".",Tabela813[[#This Row],[O]],".",Tabela813[[#This Row],[E]],".",Tabela813[[#This Row],[D1]],".",Tabela813[[#This Row],[D2]],".",Tabela813[[#This Row],[D3]],".",Tabela813[[#This Row],[T]],".",Tabela813[[#This Row],[D4]]),"")</f>
        <v>2.4.2.2.50.0.1.01</v>
      </c>
      <c r="L1731" s="21" t="s">
        <v>2631</v>
      </c>
      <c r="M1731" s="16" t="str">
        <f t="shared" si="26"/>
        <v>A</v>
      </c>
      <c r="N1731" s="16">
        <f>IF(VALUE(Tabela813[[#This Row],[RED]]) &gt; 0,1,0) + IF(VALUE(J1731)&gt;0,8,IF(VALUE(I1731)&gt;0,7,IF(VALUE(H1731)&gt;0,6,IF(VALUE(G1731)&gt;0,5,IF(VALUE(F1731)&gt;0,4,IF(VALUE(E1731)&gt;0,3,IF(VALUE(D1731)&gt;0,2,1)))))))</f>
        <v>8</v>
      </c>
      <c r="O1731" s="20" t="s">
        <v>1425</v>
      </c>
      <c r="P1731" s="1" t="s">
        <v>721</v>
      </c>
      <c r="Q1731" s="1"/>
      <c r="R1731" s="16"/>
      <c r="T1731" s="7" t="str">
        <f>Tabela813[[#This Row],[NR]]&amp;" - "&amp;Tabela813[[#This Row],[Especificação]]</f>
        <v>2.4.2.2.50.0.1.01 - Transferências de Convênios dos Estados para o Sistema Único de Saúde - SUS - Principal</v>
      </c>
      <c r="U1731" s="7" t="str">
        <f>Tabela813[[#This Row],[NR]]&amp; " - "&amp;Tabela813[[#This Row],[Especificação]]</f>
        <v>2.4.2.2.50.0.1.01 - Transferências de Convênios dos Estados para o Sistema Único de Saúde - SUS - Principal</v>
      </c>
    </row>
    <row r="1732" spans="1:21" ht="45">
      <c r="A1732" s="340"/>
      <c r="B1732" s="29"/>
      <c r="C1732" s="20" t="s">
        <v>790</v>
      </c>
      <c r="D1732" s="20" t="s">
        <v>791</v>
      </c>
      <c r="E1732" s="20" t="s">
        <v>790</v>
      </c>
      <c r="F1732" s="20" t="s">
        <v>790</v>
      </c>
      <c r="G1732" s="20" t="s">
        <v>807</v>
      </c>
      <c r="H1732" s="20" t="s">
        <v>784</v>
      </c>
      <c r="I1732" s="20" t="s">
        <v>781</v>
      </c>
      <c r="J1732" s="20" t="s">
        <v>785</v>
      </c>
      <c r="K1732" s="16" t="str">
        <f>IF(Tabela813[[#This Row],[C]]&lt;&gt;"",IF(Tabela813[[#This Row],[RED]]&lt;&gt;"",(Tabela813[[#This Row],[RED]] &amp; "."),"") &amp; CONCATENATE(Tabela813[[#This Row],[C]],".",Tabela813[[#This Row],[O]],".",Tabela813[[#This Row],[E]],".",Tabela813[[#This Row],[D1]],".",Tabela813[[#This Row],[D2]],".",Tabela813[[#This Row],[D3]],".",Tabela813[[#This Row],[T]],".",Tabela813[[#This Row],[D4]]),"")</f>
        <v>2.4.2.2.50.0.1.02</v>
      </c>
      <c r="L1732" s="21" t="s">
        <v>4601</v>
      </c>
      <c r="M1732" s="16" t="str">
        <f t="shared" si="26"/>
        <v>A</v>
      </c>
      <c r="N1732" s="16">
        <f>IF(VALUE(Tabela813[[#This Row],[RED]]) &gt; 0,1,0) + IF(VALUE(J1732)&gt;0,8,IF(VALUE(I1732)&gt;0,7,IF(VALUE(H1732)&gt;0,6,IF(VALUE(G1732)&gt;0,5,IF(VALUE(F1732)&gt;0,4,IF(VALUE(E1732)&gt;0,3,IF(VALUE(D1732)&gt;0,2,1)))))))</f>
        <v>8</v>
      </c>
      <c r="O1732" s="20" t="s">
        <v>1425</v>
      </c>
      <c r="P1732" s="1" t="s">
        <v>4241</v>
      </c>
      <c r="Q1732" s="1"/>
      <c r="R1732" s="16"/>
      <c r="T1732" s="7" t="str">
        <f>Tabela813[[#This Row],[NR]]&amp;" - "&amp;Tabela813[[#This Row],[Especificação]]</f>
        <v>2.4.2.2.50.0.1.02 - Transferências de Convênios dos Estados para o Sistema Único de Saúde - SUS - Transferências dos Estados Decorrentes de Emendas Parlamentares Individuais</v>
      </c>
      <c r="U1732" s="7" t="str">
        <f>Tabela813[[#This Row],[NR]]&amp; " - "&amp;Tabela813[[#This Row],[Especificação]]</f>
        <v>2.4.2.2.50.0.1.02 - Transferências de Convênios dos Estados para o Sistema Único de Saúde - SUS - Transferências dos Estados Decorrentes de Emendas Parlamentares Individuais</v>
      </c>
    </row>
    <row r="1733" spans="1:21" ht="45">
      <c r="A1733" s="340"/>
      <c r="B1733" s="29"/>
      <c r="C1733" s="20" t="s">
        <v>790</v>
      </c>
      <c r="D1733" s="20" t="s">
        <v>791</v>
      </c>
      <c r="E1733" s="20" t="s">
        <v>790</v>
      </c>
      <c r="F1733" s="20" t="s">
        <v>790</v>
      </c>
      <c r="G1733" s="20" t="s">
        <v>807</v>
      </c>
      <c r="H1733" s="20" t="s">
        <v>784</v>
      </c>
      <c r="I1733" s="20" t="s">
        <v>781</v>
      </c>
      <c r="J1733" s="20" t="s">
        <v>794</v>
      </c>
      <c r="K1733" s="16" t="str">
        <f>IF(Tabela813[[#This Row],[C]]&lt;&gt;"",IF(Tabela813[[#This Row],[RED]]&lt;&gt;"",(Tabela813[[#This Row],[RED]] &amp; "."),"") &amp; CONCATENATE(Tabela813[[#This Row],[C]],".",Tabela813[[#This Row],[O]],".",Tabela813[[#This Row],[E]],".",Tabela813[[#This Row],[D1]],".",Tabela813[[#This Row],[D2]],".",Tabela813[[#This Row],[D3]],".",Tabela813[[#This Row],[T]],".",Tabela813[[#This Row],[D4]]),"")</f>
        <v>2.4.2.2.50.0.1.03</v>
      </c>
      <c r="L1733" s="1" t="s">
        <v>2632</v>
      </c>
      <c r="M1733" s="16" t="str">
        <f t="shared" si="26"/>
        <v>A</v>
      </c>
      <c r="N1733" s="16">
        <f>IF(VALUE(Tabela813[[#This Row],[RED]]) &gt; 0,1,0) + IF(VALUE(J1733)&gt;0,8,IF(VALUE(I1733)&gt;0,7,IF(VALUE(H1733)&gt;0,6,IF(VALUE(G1733)&gt;0,5,IF(VALUE(F1733)&gt;0,4,IF(VALUE(E1733)&gt;0,3,IF(VALUE(D1733)&gt;0,2,1)))))))</f>
        <v>8</v>
      </c>
      <c r="O1733" s="20" t="s">
        <v>1425</v>
      </c>
      <c r="P1733" s="1" t="s">
        <v>3281</v>
      </c>
      <c r="Q1733" s="1"/>
      <c r="R1733" s="16"/>
      <c r="T1733" s="7" t="str">
        <f>Tabela813[[#This Row],[NR]]&amp;" - "&amp;Tabela813[[#This Row],[Especificação]]</f>
        <v>2.4.2.2.50.0.1.03 - Transferências de Convênios dos Estados para o Sistema Único de Saúde - SUS - Transferências dos Estados Decorrentes de Emendas Parlamentares de Bancada</v>
      </c>
      <c r="U1733" s="7" t="str">
        <f>Tabela813[[#This Row],[NR]]&amp; " - "&amp;Tabela813[[#This Row],[Especificação]]</f>
        <v>2.4.2.2.50.0.1.03 - Transferências de Convênios dos Estados para o Sistema Único de Saúde - SUS - Transferências dos Estados Decorrentes de Emendas Parlamentares de Bancada</v>
      </c>
    </row>
    <row r="1734" spans="1:21" ht="45">
      <c r="A1734" s="7"/>
      <c r="B1734" s="29"/>
      <c r="C1734" s="20" t="s">
        <v>790</v>
      </c>
      <c r="D1734" s="20" t="s">
        <v>791</v>
      </c>
      <c r="E1734" s="20" t="s">
        <v>790</v>
      </c>
      <c r="F1734" s="20" t="s">
        <v>790</v>
      </c>
      <c r="G1734" s="20" t="s">
        <v>809</v>
      </c>
      <c r="H1734" s="20" t="s">
        <v>784</v>
      </c>
      <c r="I1734" s="20" t="s">
        <v>784</v>
      </c>
      <c r="J1734" s="20" t="s">
        <v>787</v>
      </c>
      <c r="K1734" s="16" t="str">
        <f>IF(Tabela813[[#This Row],[C]]&lt;&gt;"",IF(Tabela813[[#This Row],[RED]]&lt;&gt;"",(Tabela813[[#This Row],[RED]] &amp; "."),"") &amp; CONCATENATE(Tabela813[[#This Row],[C]],".",Tabela813[[#This Row],[O]],".",Tabela813[[#This Row],[E]],".",Tabela813[[#This Row],[D1]],".",Tabela813[[#This Row],[D2]],".",Tabela813[[#This Row],[D3]],".",Tabela813[[#This Row],[T]],".",Tabela813[[#This Row],[D4]]),"")</f>
        <v>2.4.2.2.51.0.0.00</v>
      </c>
      <c r="L1734" s="1" t="s">
        <v>445</v>
      </c>
      <c r="M1734" s="16" t="str">
        <f t="shared" si="26"/>
        <v>S</v>
      </c>
      <c r="N1734" s="16">
        <f>IF(VALUE(Tabela813[[#This Row],[RED]]) &gt; 0,1,0) + IF(VALUE(J1734)&gt;0,8,IF(VALUE(I1734)&gt;0,7,IF(VALUE(H1734)&gt;0,6,IF(VALUE(G1734)&gt;0,5,IF(VALUE(F1734)&gt;0,4,IF(VALUE(E1734)&gt;0,3,IF(VALUE(D1734)&gt;0,2,1)))))))</f>
        <v>5</v>
      </c>
      <c r="O1734" s="20" t="s">
        <v>54</v>
      </c>
      <c r="P1734" s="1" t="s">
        <v>722</v>
      </c>
      <c r="Q1734" s="1"/>
      <c r="R1734" s="16"/>
      <c r="T1734" s="7" t="str">
        <f>Tabela813[[#This Row],[NR]]&amp;" - "&amp;Tabela813[[#This Row],[Especificação]]</f>
        <v>2.4.2.2.51.0.0.00 - Transferências de Convênios dos Estados Destinadas a Programas de Educação</v>
      </c>
      <c r="U1734" s="7" t="str">
        <f>Tabela813[[#This Row],[NR]]&amp; " - "&amp;Tabela813[[#This Row],[Especificação]]</f>
        <v>2.4.2.2.51.0.0.00 - Transferências de Convênios dos Estados Destinadas a Programas de Educação</v>
      </c>
    </row>
    <row r="1735" spans="1:21" ht="45">
      <c r="A1735" s="23"/>
      <c r="B1735" s="29"/>
      <c r="C1735" s="20" t="s">
        <v>790</v>
      </c>
      <c r="D1735" s="20" t="s">
        <v>791</v>
      </c>
      <c r="E1735" s="20" t="s">
        <v>790</v>
      </c>
      <c r="F1735" s="20" t="s">
        <v>790</v>
      </c>
      <c r="G1735" s="20" t="s">
        <v>809</v>
      </c>
      <c r="H1735" s="20" t="s">
        <v>784</v>
      </c>
      <c r="I1735" s="20" t="s">
        <v>781</v>
      </c>
      <c r="J1735" s="20" t="s">
        <v>787</v>
      </c>
      <c r="K1735" s="16" t="str">
        <f>IF(Tabela813[[#This Row],[C]]&lt;&gt;"",IF(Tabela813[[#This Row],[RED]]&lt;&gt;"",(Tabela813[[#This Row],[RED]] &amp; "."),"") &amp; CONCATENATE(Tabela813[[#This Row],[C]],".",Tabela813[[#This Row],[O]],".",Tabela813[[#This Row],[E]],".",Tabela813[[#This Row],[D1]],".",Tabela813[[#This Row],[D2]],".",Tabela813[[#This Row],[D3]],".",Tabela813[[#This Row],[T]],".",Tabela813[[#This Row],[D4]]),"")</f>
        <v>2.4.2.2.51.0.1.00</v>
      </c>
      <c r="L1735" s="1" t="s">
        <v>778</v>
      </c>
      <c r="M1735" s="16" t="str">
        <f t="shared" si="26"/>
        <v>S</v>
      </c>
      <c r="N1735" s="16">
        <f>IF(VALUE(Tabela813[[#This Row],[RED]]) &gt; 0,1,0) + IF(VALUE(J1735)&gt;0,8,IF(VALUE(I1735)&gt;0,7,IF(VALUE(H1735)&gt;0,6,IF(VALUE(G1735)&gt;0,5,IF(VALUE(F1735)&gt;0,4,IF(VALUE(E1735)&gt;0,3,IF(VALUE(D1735)&gt;0,2,1)))))))</f>
        <v>7</v>
      </c>
      <c r="O1735" s="20" t="s">
        <v>54</v>
      </c>
      <c r="P1735" s="1" t="s">
        <v>722</v>
      </c>
      <c r="Q1735" s="1"/>
      <c r="R1735" s="16"/>
      <c r="T1735" s="7" t="str">
        <f>Tabela813[[#This Row],[NR]]&amp;" - "&amp;Tabela813[[#This Row],[Especificação]]</f>
        <v>2.4.2.2.51.0.1.00 - Transferências de Convênios dos Estados Destinadas a Programas de Educação - Principal</v>
      </c>
      <c r="U1735" s="7" t="str">
        <f>Tabela813[[#This Row],[NR]]&amp; " - "&amp;Tabela813[[#This Row],[Especificação]]</f>
        <v>2.4.2.2.51.0.1.00 - Transferências de Convênios dos Estados Destinadas a Programas de Educação - Principal</v>
      </c>
    </row>
    <row r="1736" spans="1:21" ht="45">
      <c r="A1736" s="7"/>
      <c r="B1736" s="29"/>
      <c r="C1736" s="20" t="s">
        <v>790</v>
      </c>
      <c r="D1736" s="20" t="s">
        <v>791</v>
      </c>
      <c r="E1736" s="20" t="s">
        <v>790</v>
      </c>
      <c r="F1736" s="20" t="s">
        <v>790</v>
      </c>
      <c r="G1736" s="20" t="s">
        <v>809</v>
      </c>
      <c r="H1736" s="20" t="s">
        <v>784</v>
      </c>
      <c r="I1736" s="20" t="s">
        <v>781</v>
      </c>
      <c r="J1736" s="20" t="s">
        <v>783</v>
      </c>
      <c r="K1736" s="16" t="str">
        <f>IF(Tabela813[[#This Row],[C]]&lt;&gt;"",IF(Tabela813[[#This Row],[RED]]&lt;&gt;"",(Tabela813[[#This Row],[RED]] &amp; "."),"") &amp; CONCATENATE(Tabela813[[#This Row],[C]],".",Tabela813[[#This Row],[O]],".",Tabela813[[#This Row],[E]],".",Tabela813[[#This Row],[D1]],".",Tabela813[[#This Row],[D2]],".",Tabela813[[#This Row],[D3]],".",Tabela813[[#This Row],[T]],".",Tabela813[[#This Row],[D4]]),"")</f>
        <v>2.4.2.2.51.0.1.01</v>
      </c>
      <c r="L1736" s="1" t="s">
        <v>778</v>
      </c>
      <c r="M1736" s="16" t="str">
        <f t="shared" si="26"/>
        <v>A</v>
      </c>
      <c r="N1736" s="16">
        <f>IF(VALUE(Tabela813[[#This Row],[RED]]) &gt; 0,1,0) + IF(VALUE(J1736)&gt;0,8,IF(VALUE(I1736)&gt;0,7,IF(VALUE(H1736)&gt;0,6,IF(VALUE(G1736)&gt;0,5,IF(VALUE(F1736)&gt;0,4,IF(VALUE(E1736)&gt;0,3,IF(VALUE(D1736)&gt;0,2,1)))))))</f>
        <v>8</v>
      </c>
      <c r="O1736" s="20" t="s">
        <v>1425</v>
      </c>
      <c r="P1736" s="1" t="s">
        <v>722</v>
      </c>
      <c r="Q1736" s="1"/>
      <c r="R1736" s="16"/>
      <c r="T1736" s="7" t="str">
        <f>Tabela813[[#This Row],[NR]]&amp;" - "&amp;Tabela813[[#This Row],[Especificação]]</f>
        <v>2.4.2.2.51.0.1.01 - Transferências de Convênios dos Estados Destinadas a Programas de Educação - Principal</v>
      </c>
      <c r="U1736" s="7" t="str">
        <f>Tabela813[[#This Row],[NR]]&amp; " - "&amp;Tabela813[[#This Row],[Especificação]]</f>
        <v>2.4.2.2.51.0.1.01 - Transferências de Convênios dos Estados Destinadas a Programas de Educação - Principal</v>
      </c>
    </row>
    <row r="1737" spans="1:21" ht="45">
      <c r="A1737" s="7"/>
      <c r="B1737" s="29"/>
      <c r="C1737" s="20" t="s">
        <v>790</v>
      </c>
      <c r="D1737" s="20" t="s">
        <v>791</v>
      </c>
      <c r="E1737" s="20" t="s">
        <v>790</v>
      </c>
      <c r="F1737" s="20" t="s">
        <v>790</v>
      </c>
      <c r="G1737" s="20" t="s">
        <v>809</v>
      </c>
      <c r="H1737" s="20" t="s">
        <v>784</v>
      </c>
      <c r="I1737" s="20" t="s">
        <v>781</v>
      </c>
      <c r="J1737" s="20" t="s">
        <v>785</v>
      </c>
      <c r="K1737" s="16" t="str">
        <f>IF(Tabela813[[#This Row],[C]]&lt;&gt;"",IF(Tabela813[[#This Row],[RED]]&lt;&gt;"",(Tabela813[[#This Row],[RED]] &amp; "."),"") &amp; CONCATENATE(Tabela813[[#This Row],[C]],".",Tabela813[[#This Row],[O]],".",Tabela813[[#This Row],[E]],".",Tabela813[[#This Row],[D1]],".",Tabela813[[#This Row],[D2]],".",Tabela813[[#This Row],[D3]],".",Tabela813[[#This Row],[T]],".",Tabela813[[#This Row],[D4]]),"")</f>
        <v>2.4.2.2.51.0.1.02</v>
      </c>
      <c r="L1737" s="1" t="s">
        <v>4244</v>
      </c>
      <c r="M1737" s="16" t="str">
        <f t="shared" si="26"/>
        <v>A</v>
      </c>
      <c r="N1737" s="16">
        <f>IF(VALUE(Tabela813[[#This Row],[RED]]) &gt; 0,1,0) + IF(VALUE(J1737)&gt;0,8,IF(VALUE(I1737)&gt;0,7,IF(VALUE(H1737)&gt;0,6,IF(VALUE(G1737)&gt;0,5,IF(VALUE(F1737)&gt;0,4,IF(VALUE(E1737)&gt;0,3,IF(VALUE(D1737)&gt;0,2,1)))))))</f>
        <v>8</v>
      </c>
      <c r="O1737" s="20" t="s">
        <v>1425</v>
      </c>
      <c r="P1737" s="1" t="s">
        <v>4241</v>
      </c>
      <c r="Q1737" s="1"/>
      <c r="R1737" s="16"/>
      <c r="T1737" s="7" t="str">
        <f>Tabela813[[#This Row],[NR]]&amp;" - "&amp;Tabela813[[#This Row],[Especificação]]</f>
        <v>2.4.2.2.51.0.1.02 - Transferências de Convênios dos Estados Destinadas a Programas de Educação - Transferências dos Estados Decorrentes de Emendas Parlamentares Individuais</v>
      </c>
      <c r="U1737" s="7" t="str">
        <f>Tabela813[[#This Row],[NR]]&amp; " - "&amp;Tabela813[[#This Row],[Especificação]]</f>
        <v>2.4.2.2.51.0.1.02 - Transferências de Convênios dos Estados Destinadas a Programas de Educação - Transferências dos Estados Decorrentes de Emendas Parlamentares Individuais</v>
      </c>
    </row>
    <row r="1738" spans="1:21" ht="45">
      <c r="A1738" s="7"/>
      <c r="B1738" s="29"/>
      <c r="C1738" s="20" t="s">
        <v>790</v>
      </c>
      <c r="D1738" s="20" t="s">
        <v>791</v>
      </c>
      <c r="E1738" s="20" t="s">
        <v>790</v>
      </c>
      <c r="F1738" s="20" t="s">
        <v>790</v>
      </c>
      <c r="G1738" s="20" t="s">
        <v>809</v>
      </c>
      <c r="H1738" s="20" t="s">
        <v>784</v>
      </c>
      <c r="I1738" s="20" t="s">
        <v>781</v>
      </c>
      <c r="J1738" s="20" t="s">
        <v>794</v>
      </c>
      <c r="K1738" s="16" t="str">
        <f>IF(Tabela813[[#This Row],[C]]&lt;&gt;"",IF(Tabela813[[#This Row],[RED]]&lt;&gt;"",(Tabela813[[#This Row],[RED]] &amp; "."),"") &amp; CONCATENATE(Tabela813[[#This Row],[C]],".",Tabela813[[#This Row],[O]],".",Tabela813[[#This Row],[E]],".",Tabela813[[#This Row],[D1]],".",Tabela813[[#This Row],[D2]],".",Tabela813[[#This Row],[D3]],".",Tabela813[[#This Row],[T]],".",Tabela813[[#This Row],[D4]]),"")</f>
        <v>2.4.2.2.51.0.1.03</v>
      </c>
      <c r="L1738" s="21" t="s">
        <v>2570</v>
      </c>
      <c r="M1738" s="16" t="str">
        <f t="shared" si="26"/>
        <v>A</v>
      </c>
      <c r="N1738" s="16">
        <f>IF(VALUE(Tabela813[[#This Row],[RED]]) &gt; 0,1,0) + IF(VALUE(J1738)&gt;0,8,IF(VALUE(I1738)&gt;0,7,IF(VALUE(H1738)&gt;0,6,IF(VALUE(G1738)&gt;0,5,IF(VALUE(F1738)&gt;0,4,IF(VALUE(E1738)&gt;0,3,IF(VALUE(D1738)&gt;0,2,1)))))))</f>
        <v>8</v>
      </c>
      <c r="O1738" s="20" t="s">
        <v>1425</v>
      </c>
      <c r="P1738" s="1" t="s">
        <v>3281</v>
      </c>
      <c r="Q1738" s="1"/>
      <c r="R1738" s="16"/>
      <c r="T1738" s="7" t="str">
        <f>Tabela813[[#This Row],[NR]]&amp;" - "&amp;Tabela813[[#This Row],[Especificação]]</f>
        <v>2.4.2.2.51.0.1.03 - Transferências de Convênios dos Estados Destinadas a Programas de Educação - Transferências dos Estados Decorrentes de Emendas Parlamentares de Bancada</v>
      </c>
      <c r="U1738" s="7" t="str">
        <f>Tabela813[[#This Row],[NR]]&amp; " - "&amp;Tabela813[[#This Row],[Especificação]]</f>
        <v>2.4.2.2.51.0.1.03 - Transferências de Convênios dos Estados Destinadas a Programas de Educação - Transferências dos Estados Decorrentes de Emendas Parlamentares de Bancada</v>
      </c>
    </row>
    <row r="1739" spans="1:21" ht="45">
      <c r="A1739" s="23"/>
      <c r="B1739" s="29"/>
      <c r="C1739" s="20" t="s">
        <v>790</v>
      </c>
      <c r="D1739" s="20" t="s">
        <v>791</v>
      </c>
      <c r="E1739" s="20" t="s">
        <v>790</v>
      </c>
      <c r="F1739" s="20" t="s">
        <v>790</v>
      </c>
      <c r="G1739" s="20" t="s">
        <v>811</v>
      </c>
      <c r="H1739" s="20" t="s">
        <v>784</v>
      </c>
      <c r="I1739" s="20" t="s">
        <v>784</v>
      </c>
      <c r="J1739" s="20" t="s">
        <v>787</v>
      </c>
      <c r="K1739" s="16" t="str">
        <f>IF(Tabela813[[#This Row],[C]]&lt;&gt;"",IF(Tabela813[[#This Row],[RED]]&lt;&gt;"",(Tabela813[[#This Row],[RED]] &amp; "."),"") &amp; CONCATENATE(Tabela813[[#This Row],[C]],".",Tabela813[[#This Row],[O]],".",Tabela813[[#This Row],[E]],".",Tabela813[[#This Row],[D1]],".",Tabela813[[#This Row],[D2]],".",Tabela813[[#This Row],[D3]],".",Tabela813[[#This Row],[T]],".",Tabela813[[#This Row],[D4]]),"")</f>
        <v>2.4.2.2.52.0.0.00</v>
      </c>
      <c r="L1739" s="21" t="s">
        <v>2633</v>
      </c>
      <c r="M1739" s="16" t="str">
        <f t="shared" si="26"/>
        <v>S</v>
      </c>
      <c r="N1739" s="16">
        <f>IF(VALUE(Tabela813[[#This Row],[RED]]) &gt; 0,1,0) + IF(VALUE(J1739)&gt;0,8,IF(VALUE(I1739)&gt;0,7,IF(VALUE(H1739)&gt;0,6,IF(VALUE(G1739)&gt;0,5,IF(VALUE(F1739)&gt;0,4,IF(VALUE(E1739)&gt;0,3,IF(VALUE(D1739)&gt;0,2,1)))))))</f>
        <v>5</v>
      </c>
      <c r="O1739" s="20" t="s">
        <v>54</v>
      </c>
      <c r="P1739" s="1" t="s">
        <v>723</v>
      </c>
      <c r="Q1739" s="1"/>
      <c r="R1739" s="16"/>
      <c r="T1739" s="7" t="str">
        <f>Tabela813[[#This Row],[NR]]&amp;" - "&amp;Tabela813[[#This Row],[Especificação]]</f>
        <v>2.4.2.2.52.0.0.00 - Transferências de Convênios dos Estados Destinadas a Programas de Saneamento Básico</v>
      </c>
      <c r="U1739" s="7" t="str">
        <f>Tabela813[[#This Row],[NR]]&amp; " - "&amp;Tabela813[[#This Row],[Especificação]]</f>
        <v>2.4.2.2.52.0.0.00 - Transferências de Convênios dos Estados Destinadas a Programas de Saneamento Básico</v>
      </c>
    </row>
    <row r="1740" spans="1:21" ht="45">
      <c r="A1740" s="23"/>
      <c r="B1740" s="29"/>
      <c r="C1740" s="20" t="s">
        <v>790</v>
      </c>
      <c r="D1740" s="20" t="s">
        <v>791</v>
      </c>
      <c r="E1740" s="20" t="s">
        <v>790</v>
      </c>
      <c r="F1740" s="20" t="s">
        <v>790</v>
      </c>
      <c r="G1740" s="20" t="s">
        <v>811</v>
      </c>
      <c r="H1740" s="20" t="s">
        <v>784</v>
      </c>
      <c r="I1740" s="20" t="s">
        <v>781</v>
      </c>
      <c r="J1740" s="20" t="s">
        <v>787</v>
      </c>
      <c r="K1740" s="16" t="str">
        <f>IF(Tabela813[[#This Row],[C]]&lt;&gt;"",IF(Tabela813[[#This Row],[RED]]&lt;&gt;"",(Tabela813[[#This Row],[RED]] &amp; "."),"") &amp; CONCATENATE(Tabela813[[#This Row],[C]],".",Tabela813[[#This Row],[O]],".",Tabela813[[#This Row],[E]],".",Tabela813[[#This Row],[D1]],".",Tabela813[[#This Row],[D2]],".",Tabela813[[#This Row],[D3]],".",Tabela813[[#This Row],[T]],".",Tabela813[[#This Row],[D4]]),"")</f>
        <v>2.4.2.2.52.0.1.00</v>
      </c>
      <c r="L1740" s="21" t="s">
        <v>2634</v>
      </c>
      <c r="M1740" s="16" t="str">
        <f t="shared" si="26"/>
        <v>S</v>
      </c>
      <c r="N1740" s="16">
        <f>IF(VALUE(Tabela813[[#This Row],[RED]]) &gt; 0,1,0) + IF(VALUE(J1740)&gt;0,8,IF(VALUE(I1740)&gt;0,7,IF(VALUE(H1740)&gt;0,6,IF(VALUE(G1740)&gt;0,5,IF(VALUE(F1740)&gt;0,4,IF(VALUE(E1740)&gt;0,3,IF(VALUE(D1740)&gt;0,2,1)))))))</f>
        <v>7</v>
      </c>
      <c r="O1740" s="20" t="s">
        <v>54</v>
      </c>
      <c r="P1740" s="1" t="s">
        <v>723</v>
      </c>
      <c r="Q1740" s="1"/>
      <c r="R1740" s="16"/>
      <c r="T1740" s="7" t="str">
        <f>Tabela813[[#This Row],[NR]]&amp;" - "&amp;Tabela813[[#This Row],[Especificação]]</f>
        <v>2.4.2.2.52.0.1.00 - Transferências de Convênios dos Estados Destinadas a Programas de Saneamento Básico - Principal</v>
      </c>
      <c r="U1740" s="7" t="str">
        <f>Tabela813[[#This Row],[NR]]&amp; " - "&amp;Tabela813[[#This Row],[Especificação]]</f>
        <v>2.4.2.2.52.0.1.00 - Transferências de Convênios dos Estados Destinadas a Programas de Saneamento Básico - Principal</v>
      </c>
    </row>
    <row r="1741" spans="1:21" ht="45">
      <c r="A1741" s="23"/>
      <c r="B1741" s="29"/>
      <c r="C1741" s="20" t="s">
        <v>790</v>
      </c>
      <c r="D1741" s="20" t="s">
        <v>791</v>
      </c>
      <c r="E1741" s="20" t="s">
        <v>790</v>
      </c>
      <c r="F1741" s="20" t="s">
        <v>790</v>
      </c>
      <c r="G1741" s="20" t="s">
        <v>811</v>
      </c>
      <c r="H1741" s="20" t="s">
        <v>784</v>
      </c>
      <c r="I1741" s="20" t="s">
        <v>781</v>
      </c>
      <c r="J1741" s="20" t="s">
        <v>783</v>
      </c>
      <c r="K1741" s="16" t="str">
        <f>IF(Tabela813[[#This Row],[C]]&lt;&gt;"",IF(Tabela813[[#This Row],[RED]]&lt;&gt;"",(Tabela813[[#This Row],[RED]] &amp; "."),"") &amp; CONCATENATE(Tabela813[[#This Row],[C]],".",Tabela813[[#This Row],[O]],".",Tabela813[[#This Row],[E]],".",Tabela813[[#This Row],[D1]],".",Tabela813[[#This Row],[D2]],".",Tabela813[[#This Row],[D3]],".",Tabela813[[#This Row],[T]],".",Tabela813[[#This Row],[D4]]),"")</f>
        <v>2.4.2.2.52.0.1.01</v>
      </c>
      <c r="L1741" s="21" t="s">
        <v>2634</v>
      </c>
      <c r="M1741" s="16" t="str">
        <f t="shared" si="26"/>
        <v>A</v>
      </c>
      <c r="N1741" s="16">
        <f>IF(VALUE(Tabela813[[#This Row],[RED]]) &gt; 0,1,0) + IF(VALUE(J1741)&gt;0,8,IF(VALUE(I1741)&gt;0,7,IF(VALUE(H1741)&gt;0,6,IF(VALUE(G1741)&gt;0,5,IF(VALUE(F1741)&gt;0,4,IF(VALUE(E1741)&gt;0,3,IF(VALUE(D1741)&gt;0,2,1)))))))</f>
        <v>8</v>
      </c>
      <c r="O1741" s="20" t="s">
        <v>1425</v>
      </c>
      <c r="P1741" s="1" t="s">
        <v>723</v>
      </c>
      <c r="Q1741" s="1"/>
      <c r="R1741" s="16"/>
      <c r="T1741" s="7" t="str">
        <f>Tabela813[[#This Row],[NR]]&amp;" - "&amp;Tabela813[[#This Row],[Especificação]]</f>
        <v>2.4.2.2.52.0.1.01 - Transferências de Convênios dos Estados Destinadas a Programas de Saneamento Básico - Principal</v>
      </c>
      <c r="U1741" s="7" t="str">
        <f>Tabela813[[#This Row],[NR]]&amp; " - "&amp;Tabela813[[#This Row],[Especificação]]</f>
        <v>2.4.2.2.52.0.1.01 - Transferências de Convênios dos Estados Destinadas a Programas de Saneamento Básico - Principal</v>
      </c>
    </row>
    <row r="1742" spans="1:21" ht="45">
      <c r="A1742" s="23"/>
      <c r="B1742" s="29"/>
      <c r="C1742" s="20" t="s">
        <v>790</v>
      </c>
      <c r="D1742" s="20" t="s">
        <v>791</v>
      </c>
      <c r="E1742" s="20" t="s">
        <v>790</v>
      </c>
      <c r="F1742" s="20" t="s">
        <v>790</v>
      </c>
      <c r="G1742" s="20" t="s">
        <v>811</v>
      </c>
      <c r="H1742" s="20" t="s">
        <v>784</v>
      </c>
      <c r="I1742" s="20" t="s">
        <v>781</v>
      </c>
      <c r="J1742" s="20" t="s">
        <v>785</v>
      </c>
      <c r="K1742" s="16" t="str">
        <f>IF(Tabela813[[#This Row],[C]]&lt;&gt;"",IF(Tabela813[[#This Row],[RED]]&lt;&gt;"",(Tabela813[[#This Row],[RED]] &amp; "."),"") &amp; CONCATENATE(Tabela813[[#This Row],[C]],".",Tabela813[[#This Row],[O]],".",Tabela813[[#This Row],[E]],".",Tabela813[[#This Row],[D1]],".",Tabela813[[#This Row],[D2]],".",Tabela813[[#This Row],[D3]],".",Tabela813[[#This Row],[T]],".",Tabela813[[#This Row],[D4]]),"")</f>
        <v>2.4.2.2.52.0.1.02</v>
      </c>
      <c r="L1742" s="21" t="s">
        <v>4602</v>
      </c>
      <c r="M1742" s="16" t="str">
        <f t="shared" si="26"/>
        <v>A</v>
      </c>
      <c r="N1742" s="16">
        <f>IF(VALUE(Tabela813[[#This Row],[RED]]) &gt; 0,1,0) + IF(VALUE(J1742)&gt;0,8,IF(VALUE(I1742)&gt;0,7,IF(VALUE(H1742)&gt;0,6,IF(VALUE(G1742)&gt;0,5,IF(VALUE(F1742)&gt;0,4,IF(VALUE(E1742)&gt;0,3,IF(VALUE(D1742)&gt;0,2,1)))))))</f>
        <v>8</v>
      </c>
      <c r="O1742" s="20" t="s">
        <v>1425</v>
      </c>
      <c r="P1742" s="1" t="s">
        <v>4241</v>
      </c>
      <c r="Q1742" s="1"/>
      <c r="R1742" s="16"/>
      <c r="T1742" s="7" t="str">
        <f>Tabela813[[#This Row],[NR]]&amp;" - "&amp;Tabela813[[#This Row],[Especificação]]</f>
        <v>2.4.2.2.52.0.1.02 - Transferências de Convênios dos Estados Destinadas a Programas de Saneamento Básico - Transferências dos Estados Decorrentes de Emendas Parlamentares Individuais</v>
      </c>
      <c r="U1742" s="7" t="str">
        <f>Tabela813[[#This Row],[NR]]&amp; " - "&amp;Tabela813[[#This Row],[Especificação]]</f>
        <v>2.4.2.2.52.0.1.02 - Transferências de Convênios dos Estados Destinadas a Programas de Saneamento Básico - Transferências dos Estados Decorrentes de Emendas Parlamentares Individuais</v>
      </c>
    </row>
    <row r="1743" spans="1:21" ht="45">
      <c r="A1743" s="23"/>
      <c r="B1743" s="29"/>
      <c r="C1743" s="20" t="s">
        <v>790</v>
      </c>
      <c r="D1743" s="20" t="s">
        <v>791</v>
      </c>
      <c r="E1743" s="20" t="s">
        <v>790</v>
      </c>
      <c r="F1743" s="20" t="s">
        <v>790</v>
      </c>
      <c r="G1743" s="20" t="s">
        <v>811</v>
      </c>
      <c r="H1743" s="20" t="s">
        <v>784</v>
      </c>
      <c r="I1743" s="20" t="s">
        <v>781</v>
      </c>
      <c r="J1743" s="20" t="s">
        <v>794</v>
      </c>
      <c r="K1743" s="16" t="str">
        <f>IF(Tabela813[[#This Row],[C]]&lt;&gt;"",IF(Tabela813[[#This Row],[RED]]&lt;&gt;"",(Tabela813[[#This Row],[RED]] &amp; "."),"") &amp; CONCATENATE(Tabela813[[#This Row],[C]],".",Tabela813[[#This Row],[O]],".",Tabela813[[#This Row],[E]],".",Tabela813[[#This Row],[D1]],".",Tabela813[[#This Row],[D2]],".",Tabela813[[#This Row],[D3]],".",Tabela813[[#This Row],[T]],".",Tabela813[[#This Row],[D4]]),"")</f>
        <v>2.4.2.2.52.0.1.03</v>
      </c>
      <c r="L1743" s="21" t="s">
        <v>2635</v>
      </c>
      <c r="M1743" s="16" t="str">
        <f t="shared" ref="M1743:M1806" si="27">IF(N1743 &lt; N1744,"S","A")</f>
        <v>A</v>
      </c>
      <c r="N1743" s="16">
        <f>IF(VALUE(Tabela813[[#This Row],[RED]]) &gt; 0,1,0) + IF(VALUE(J1743)&gt;0,8,IF(VALUE(I1743)&gt;0,7,IF(VALUE(H1743)&gt;0,6,IF(VALUE(G1743)&gt;0,5,IF(VALUE(F1743)&gt;0,4,IF(VALUE(E1743)&gt;0,3,IF(VALUE(D1743)&gt;0,2,1)))))))</f>
        <v>8</v>
      </c>
      <c r="O1743" s="20" t="s">
        <v>1425</v>
      </c>
      <c r="P1743" s="1" t="s">
        <v>3281</v>
      </c>
      <c r="Q1743" s="1"/>
      <c r="R1743" s="16"/>
      <c r="T1743" s="7" t="str">
        <f>Tabela813[[#This Row],[NR]]&amp;" - "&amp;Tabela813[[#This Row],[Especificação]]</f>
        <v>2.4.2.2.52.0.1.03 - Transferências de Convênios dos Estados Destinadas a Programas de Saneamento Básico - Transferências dos Estados Decorrentes de Emendas Parlamentares de Bancada</v>
      </c>
      <c r="U1743" s="7" t="str">
        <f>Tabela813[[#This Row],[NR]]&amp; " - "&amp;Tabela813[[#This Row],[Especificação]]</f>
        <v>2.4.2.2.52.0.1.03 - Transferências de Convênios dos Estados Destinadas a Programas de Saneamento Básico - Transferências dos Estados Decorrentes de Emendas Parlamentares de Bancada</v>
      </c>
    </row>
    <row r="1744" spans="1:21" ht="75">
      <c r="A1744" s="23"/>
      <c r="B1744" s="29"/>
      <c r="C1744" s="20" t="s">
        <v>790</v>
      </c>
      <c r="D1744" s="20" t="s">
        <v>791</v>
      </c>
      <c r="E1744" s="20" t="s">
        <v>790</v>
      </c>
      <c r="F1744" s="20" t="s">
        <v>790</v>
      </c>
      <c r="G1744" s="20" t="s">
        <v>808</v>
      </c>
      <c r="H1744" s="20" t="s">
        <v>784</v>
      </c>
      <c r="I1744" s="20" t="s">
        <v>784</v>
      </c>
      <c r="J1744" s="20" t="s">
        <v>787</v>
      </c>
      <c r="K1744" s="16" t="str">
        <f>IF(Tabela813[[#This Row],[C]]&lt;&gt;"",IF(Tabela813[[#This Row],[RED]]&lt;&gt;"",(Tabela813[[#This Row],[RED]] &amp; "."),"") &amp; CONCATENATE(Tabela813[[#This Row],[C]],".",Tabela813[[#This Row],[O]],".",Tabela813[[#This Row],[E]],".",Tabela813[[#This Row],[D1]],".",Tabela813[[#This Row],[D2]],".",Tabela813[[#This Row],[D3]],".",Tabela813[[#This Row],[T]],".",Tabela813[[#This Row],[D4]]),"")</f>
        <v>2.4.2.2.53.0.0.00</v>
      </c>
      <c r="L1744" s="21" t="s">
        <v>2636</v>
      </c>
      <c r="M1744" s="16" t="str">
        <f t="shared" si="27"/>
        <v>S</v>
      </c>
      <c r="N1744" s="16">
        <f>IF(VALUE(Tabela813[[#This Row],[RED]]) &gt; 0,1,0) + IF(VALUE(J1744)&gt;0,8,IF(VALUE(I1744)&gt;0,7,IF(VALUE(H1744)&gt;0,6,IF(VALUE(G1744)&gt;0,5,IF(VALUE(F1744)&gt;0,4,IF(VALUE(E1744)&gt;0,3,IF(VALUE(D1744)&gt;0,2,1)))))))</f>
        <v>5</v>
      </c>
      <c r="O1744" s="20" t="s">
        <v>54</v>
      </c>
      <c r="P1744" s="1" t="s">
        <v>724</v>
      </c>
      <c r="Q1744" s="1"/>
      <c r="R1744" s="16"/>
      <c r="T1744" s="7" t="str">
        <f>Tabela813[[#This Row],[NR]]&amp;" - "&amp;Tabela813[[#This Row],[Especificação]]</f>
        <v>2.4.2.2.53.0.0.00 - Transferências de Convênios dos Estados Destinadas a Programas de Meio Ambiente</v>
      </c>
      <c r="U1744" s="7" t="str">
        <f>Tabela813[[#This Row],[NR]]&amp; " - "&amp;Tabela813[[#This Row],[Especificação]]</f>
        <v>2.4.2.2.53.0.0.00 - Transferências de Convênios dos Estados Destinadas a Programas de Meio Ambiente</v>
      </c>
    </row>
    <row r="1745" spans="1:21" ht="75">
      <c r="A1745" s="23"/>
      <c r="B1745" s="29"/>
      <c r="C1745" s="20" t="s">
        <v>790</v>
      </c>
      <c r="D1745" s="20" t="s">
        <v>791</v>
      </c>
      <c r="E1745" s="20" t="s">
        <v>790</v>
      </c>
      <c r="F1745" s="20" t="s">
        <v>790</v>
      </c>
      <c r="G1745" s="20" t="s">
        <v>808</v>
      </c>
      <c r="H1745" s="20" t="s">
        <v>784</v>
      </c>
      <c r="I1745" s="20" t="s">
        <v>781</v>
      </c>
      <c r="J1745" s="20" t="s">
        <v>787</v>
      </c>
      <c r="K1745" s="16" t="str">
        <f>IF(Tabela813[[#This Row],[C]]&lt;&gt;"",IF(Tabela813[[#This Row],[RED]]&lt;&gt;"",(Tabela813[[#This Row],[RED]] &amp; "."),"") &amp; CONCATENATE(Tabela813[[#This Row],[C]],".",Tabela813[[#This Row],[O]],".",Tabela813[[#This Row],[E]],".",Tabela813[[#This Row],[D1]],".",Tabela813[[#This Row],[D2]],".",Tabela813[[#This Row],[D3]],".",Tabela813[[#This Row],[T]],".",Tabela813[[#This Row],[D4]]),"")</f>
        <v>2.4.2.2.53.0.1.00</v>
      </c>
      <c r="L1745" s="21" t="s">
        <v>2637</v>
      </c>
      <c r="M1745" s="16" t="str">
        <f t="shared" si="27"/>
        <v>S</v>
      </c>
      <c r="N1745" s="16">
        <f>IF(VALUE(Tabela813[[#This Row],[RED]]) &gt; 0,1,0) + IF(VALUE(J1745)&gt;0,8,IF(VALUE(I1745)&gt;0,7,IF(VALUE(H1745)&gt;0,6,IF(VALUE(G1745)&gt;0,5,IF(VALUE(F1745)&gt;0,4,IF(VALUE(E1745)&gt;0,3,IF(VALUE(D1745)&gt;0,2,1)))))))</f>
        <v>7</v>
      </c>
      <c r="O1745" s="20" t="s">
        <v>54</v>
      </c>
      <c r="P1745" s="1" t="s">
        <v>724</v>
      </c>
      <c r="Q1745" s="1"/>
      <c r="R1745" s="16"/>
      <c r="T1745" s="7" t="str">
        <f>Tabela813[[#This Row],[NR]]&amp;" - "&amp;Tabela813[[#This Row],[Especificação]]</f>
        <v>2.4.2.2.53.0.1.00 - Transferências de Convênios dos Estados Destinadas a Programas de Meio Ambiente - Principal</v>
      </c>
      <c r="U1745" s="7" t="str">
        <f>Tabela813[[#This Row],[NR]]&amp; " - "&amp;Tabela813[[#This Row],[Especificação]]</f>
        <v>2.4.2.2.53.0.1.00 - Transferências de Convênios dos Estados Destinadas a Programas de Meio Ambiente - Principal</v>
      </c>
    </row>
    <row r="1746" spans="1:21" ht="75">
      <c r="A1746" s="7"/>
      <c r="B1746" s="29"/>
      <c r="C1746" s="20" t="s">
        <v>790</v>
      </c>
      <c r="D1746" s="20" t="s">
        <v>791</v>
      </c>
      <c r="E1746" s="20" t="s">
        <v>790</v>
      </c>
      <c r="F1746" s="20" t="s">
        <v>790</v>
      </c>
      <c r="G1746" s="20" t="s">
        <v>808</v>
      </c>
      <c r="H1746" s="20" t="s">
        <v>784</v>
      </c>
      <c r="I1746" s="20" t="s">
        <v>781</v>
      </c>
      <c r="J1746" s="20" t="s">
        <v>783</v>
      </c>
      <c r="K1746" s="16" t="str">
        <f>IF(Tabela813[[#This Row],[C]]&lt;&gt;"",IF(Tabela813[[#This Row],[RED]]&lt;&gt;"",(Tabela813[[#This Row],[RED]] &amp; "."),"") &amp; CONCATENATE(Tabela813[[#This Row],[C]],".",Tabela813[[#This Row],[O]],".",Tabela813[[#This Row],[E]],".",Tabela813[[#This Row],[D1]],".",Tabela813[[#This Row],[D2]],".",Tabela813[[#This Row],[D3]],".",Tabela813[[#This Row],[T]],".",Tabela813[[#This Row],[D4]]),"")</f>
        <v>2.4.2.2.53.0.1.01</v>
      </c>
      <c r="L1746" s="21" t="s">
        <v>2637</v>
      </c>
      <c r="M1746" s="16" t="str">
        <f t="shared" si="27"/>
        <v>A</v>
      </c>
      <c r="N1746" s="16">
        <f>IF(VALUE(Tabela813[[#This Row],[RED]]) &gt; 0,1,0) + IF(VALUE(J1746)&gt;0,8,IF(VALUE(I1746)&gt;0,7,IF(VALUE(H1746)&gt;0,6,IF(VALUE(G1746)&gt;0,5,IF(VALUE(F1746)&gt;0,4,IF(VALUE(E1746)&gt;0,3,IF(VALUE(D1746)&gt;0,2,1)))))))</f>
        <v>8</v>
      </c>
      <c r="O1746" s="20" t="s">
        <v>54</v>
      </c>
      <c r="P1746" s="1" t="s">
        <v>724</v>
      </c>
      <c r="Q1746" s="1"/>
      <c r="R1746" s="16"/>
      <c r="T1746" s="7" t="str">
        <f>Tabela813[[#This Row],[NR]]&amp;" - "&amp;Tabela813[[#This Row],[Especificação]]</f>
        <v>2.4.2.2.53.0.1.01 - Transferências de Convênios dos Estados Destinadas a Programas de Meio Ambiente - Principal</v>
      </c>
      <c r="U1746" s="7" t="str">
        <f>Tabela813[[#This Row],[NR]]&amp; " - "&amp;Tabela813[[#This Row],[Especificação]]</f>
        <v>2.4.2.2.53.0.1.01 - Transferências de Convênios dos Estados Destinadas a Programas de Meio Ambiente - Principal</v>
      </c>
    </row>
    <row r="1747" spans="1:21" ht="45">
      <c r="A1747" s="7"/>
      <c r="B1747" s="29"/>
      <c r="C1747" s="20" t="s">
        <v>790</v>
      </c>
      <c r="D1747" s="20" t="s">
        <v>791</v>
      </c>
      <c r="E1747" s="20" t="s">
        <v>790</v>
      </c>
      <c r="F1747" s="20" t="s">
        <v>790</v>
      </c>
      <c r="G1747" s="20" t="s">
        <v>808</v>
      </c>
      <c r="H1747" s="20" t="s">
        <v>784</v>
      </c>
      <c r="I1747" s="20" t="s">
        <v>781</v>
      </c>
      <c r="J1747" s="20" t="s">
        <v>785</v>
      </c>
      <c r="K1747" s="16" t="str">
        <f>IF(Tabela813[[#This Row],[C]]&lt;&gt;"",IF(Tabela813[[#This Row],[RED]]&lt;&gt;"",(Tabela813[[#This Row],[RED]] &amp; "."),"") &amp; CONCATENATE(Tabela813[[#This Row],[C]],".",Tabela813[[#This Row],[O]],".",Tabela813[[#This Row],[E]],".",Tabela813[[#This Row],[D1]],".",Tabela813[[#This Row],[D2]],".",Tabela813[[#This Row],[D3]],".",Tabela813[[#This Row],[T]],".",Tabela813[[#This Row],[D4]]),"")</f>
        <v>2.4.2.2.53.0.1.02</v>
      </c>
      <c r="L1747" s="21" t="s">
        <v>4603</v>
      </c>
      <c r="M1747" s="16" t="str">
        <f t="shared" si="27"/>
        <v>A</v>
      </c>
      <c r="N1747" s="16">
        <f>IF(VALUE(Tabela813[[#This Row],[RED]]) &gt; 0,1,0) + IF(VALUE(J1747)&gt;0,8,IF(VALUE(I1747)&gt;0,7,IF(VALUE(H1747)&gt;0,6,IF(VALUE(G1747)&gt;0,5,IF(VALUE(F1747)&gt;0,4,IF(VALUE(E1747)&gt;0,3,IF(VALUE(D1747)&gt;0,2,1)))))))</f>
        <v>8</v>
      </c>
      <c r="O1747" s="20" t="s">
        <v>1425</v>
      </c>
      <c r="P1747" s="1" t="s">
        <v>4241</v>
      </c>
      <c r="Q1747" s="1"/>
      <c r="R1747" s="16"/>
      <c r="T1747" s="7" t="str">
        <f>Tabela813[[#This Row],[NR]]&amp;" - "&amp;Tabela813[[#This Row],[Especificação]]</f>
        <v>2.4.2.2.53.0.1.02 - Transferências de Convênios dos Estados Destinadas a Programas de Meio Ambiente - Transferências dos Estados Decorrentes de Emendas Parlamentares Individuais</v>
      </c>
      <c r="U1747" s="7" t="str">
        <f>Tabela813[[#This Row],[NR]]&amp; " - "&amp;Tabela813[[#This Row],[Especificação]]</f>
        <v>2.4.2.2.53.0.1.02 - Transferências de Convênios dos Estados Destinadas a Programas de Meio Ambiente - Transferências dos Estados Decorrentes de Emendas Parlamentares Individuais</v>
      </c>
    </row>
    <row r="1748" spans="1:21" ht="45">
      <c r="A1748" s="7"/>
      <c r="B1748" s="29"/>
      <c r="C1748" s="20" t="s">
        <v>790</v>
      </c>
      <c r="D1748" s="20" t="s">
        <v>791</v>
      </c>
      <c r="E1748" s="20" t="s">
        <v>790</v>
      </c>
      <c r="F1748" s="20" t="s">
        <v>790</v>
      </c>
      <c r="G1748" s="20" t="s">
        <v>808</v>
      </c>
      <c r="H1748" s="20" t="s">
        <v>784</v>
      </c>
      <c r="I1748" s="20" t="s">
        <v>781</v>
      </c>
      <c r="J1748" s="20" t="s">
        <v>794</v>
      </c>
      <c r="K1748" s="16" t="str">
        <f>IF(Tabela813[[#This Row],[C]]&lt;&gt;"",IF(Tabela813[[#This Row],[RED]]&lt;&gt;"",(Tabela813[[#This Row],[RED]] &amp; "."),"") &amp; CONCATENATE(Tabela813[[#This Row],[C]],".",Tabela813[[#This Row],[O]],".",Tabela813[[#This Row],[E]],".",Tabela813[[#This Row],[D1]],".",Tabela813[[#This Row],[D2]],".",Tabela813[[#This Row],[D3]],".",Tabela813[[#This Row],[T]],".",Tabela813[[#This Row],[D4]]),"")</f>
        <v>2.4.2.2.53.0.1.03</v>
      </c>
      <c r="L1748" s="21" t="s">
        <v>2638</v>
      </c>
      <c r="M1748" s="16" t="str">
        <f t="shared" si="27"/>
        <v>A</v>
      </c>
      <c r="N1748" s="16">
        <f>IF(VALUE(Tabela813[[#This Row],[RED]]) &gt; 0,1,0) + IF(VALUE(J1748)&gt;0,8,IF(VALUE(I1748)&gt;0,7,IF(VALUE(H1748)&gt;0,6,IF(VALUE(G1748)&gt;0,5,IF(VALUE(F1748)&gt;0,4,IF(VALUE(E1748)&gt;0,3,IF(VALUE(D1748)&gt;0,2,1)))))))</f>
        <v>8</v>
      </c>
      <c r="O1748" s="20" t="s">
        <v>1425</v>
      </c>
      <c r="P1748" s="1" t="s">
        <v>4604</v>
      </c>
      <c r="Q1748" s="1"/>
      <c r="R1748" s="16"/>
      <c r="T1748" s="7" t="str">
        <f>Tabela813[[#This Row],[NR]]&amp;" - "&amp;Tabela813[[#This Row],[Especificação]]</f>
        <v>2.4.2.2.53.0.1.03 - Transferências de Convênios dos Estados Destinadas a Programas de Meio Ambiente - Transferências dos Estados Decorrentes de Emendas Parlamentares de Bancada</v>
      </c>
      <c r="U1748" s="7" t="str">
        <f>Tabela813[[#This Row],[NR]]&amp; " - "&amp;Tabela813[[#This Row],[Especificação]]</f>
        <v>2.4.2.2.53.0.1.03 - Transferências de Convênios dos Estados Destinadas a Programas de Meio Ambiente - Transferências dos Estados Decorrentes de Emendas Parlamentares de Bancada</v>
      </c>
    </row>
    <row r="1749" spans="1:21" ht="75">
      <c r="A1749" s="7"/>
      <c r="B1749" s="29"/>
      <c r="C1749" s="20" t="s">
        <v>790</v>
      </c>
      <c r="D1749" s="20" t="s">
        <v>791</v>
      </c>
      <c r="E1749" s="20" t="s">
        <v>790</v>
      </c>
      <c r="F1749" s="20" t="s">
        <v>790</v>
      </c>
      <c r="G1749" s="20" t="s">
        <v>812</v>
      </c>
      <c r="H1749" s="20" t="s">
        <v>784</v>
      </c>
      <c r="I1749" s="20" t="s">
        <v>784</v>
      </c>
      <c r="J1749" s="20" t="s">
        <v>787</v>
      </c>
      <c r="K1749" s="16" t="str">
        <f>IF(Tabela813[[#This Row],[C]]&lt;&gt;"",IF(Tabela813[[#This Row],[RED]]&lt;&gt;"",(Tabela813[[#This Row],[RED]] &amp; "."),"") &amp; CONCATENATE(Tabela813[[#This Row],[C]],".",Tabela813[[#This Row],[O]],".",Tabela813[[#This Row],[E]],".",Tabela813[[#This Row],[D1]],".",Tabela813[[#This Row],[D2]],".",Tabela813[[#This Row],[D3]],".",Tabela813[[#This Row],[T]],".",Tabela813[[#This Row],[D4]]),"")</f>
        <v>2.4.2.2.54.0.0.00</v>
      </c>
      <c r="L1749" s="21" t="s">
        <v>2639</v>
      </c>
      <c r="M1749" s="16" t="str">
        <f t="shared" si="27"/>
        <v>S</v>
      </c>
      <c r="N1749" s="16">
        <f>IF(VALUE(Tabela813[[#This Row],[RED]]) &gt; 0,1,0) + IF(VALUE(J1749)&gt;0,8,IF(VALUE(I1749)&gt;0,7,IF(VALUE(H1749)&gt;0,6,IF(VALUE(G1749)&gt;0,5,IF(VALUE(F1749)&gt;0,4,IF(VALUE(E1749)&gt;0,3,IF(VALUE(D1749)&gt;0,2,1)))))))</f>
        <v>5</v>
      </c>
      <c r="O1749" s="20" t="s">
        <v>54</v>
      </c>
      <c r="P1749" s="1" t="s">
        <v>725</v>
      </c>
      <c r="Q1749" s="1"/>
      <c r="R1749" s="16"/>
      <c r="T1749" s="7" t="str">
        <f>Tabela813[[#This Row],[NR]]&amp;" - "&amp;Tabela813[[#This Row],[Especificação]]</f>
        <v>2.4.2.2.54.0.0.00 - Transferências de Convênios dos Estados Destinadas a Programas de Infraestrutura em Transporte</v>
      </c>
      <c r="U1749" s="7" t="str">
        <f>Tabela813[[#This Row],[NR]]&amp; " - "&amp;Tabela813[[#This Row],[Especificação]]</f>
        <v>2.4.2.2.54.0.0.00 - Transferências de Convênios dos Estados Destinadas a Programas de Infraestrutura em Transporte</v>
      </c>
    </row>
    <row r="1750" spans="1:21" ht="75">
      <c r="A1750" s="23"/>
      <c r="B1750" s="29"/>
      <c r="C1750" s="20" t="s">
        <v>790</v>
      </c>
      <c r="D1750" s="20" t="s">
        <v>791</v>
      </c>
      <c r="E1750" s="20" t="s">
        <v>790</v>
      </c>
      <c r="F1750" s="20" t="s">
        <v>790</v>
      </c>
      <c r="G1750" s="20" t="s">
        <v>812</v>
      </c>
      <c r="H1750" s="20" t="s">
        <v>784</v>
      </c>
      <c r="I1750" s="20" t="s">
        <v>781</v>
      </c>
      <c r="J1750" s="20" t="s">
        <v>787</v>
      </c>
      <c r="K1750" s="16" t="str">
        <f>IF(Tabela813[[#This Row],[C]]&lt;&gt;"",IF(Tabela813[[#This Row],[RED]]&lt;&gt;"",(Tabela813[[#This Row],[RED]] &amp; "."),"") &amp; CONCATENATE(Tabela813[[#This Row],[C]],".",Tabela813[[#This Row],[O]],".",Tabela813[[#This Row],[E]],".",Tabela813[[#This Row],[D1]],".",Tabela813[[#This Row],[D2]],".",Tabela813[[#This Row],[D3]],".",Tabela813[[#This Row],[T]],".",Tabela813[[#This Row],[D4]]),"")</f>
        <v>2.4.2.2.54.0.1.00</v>
      </c>
      <c r="L1750" s="21" t="s">
        <v>2640</v>
      </c>
      <c r="M1750" s="16" t="str">
        <f t="shared" si="27"/>
        <v>S</v>
      </c>
      <c r="N1750" s="16">
        <f>IF(VALUE(Tabela813[[#This Row],[RED]]) &gt; 0,1,0) + IF(VALUE(J1750)&gt;0,8,IF(VALUE(I1750)&gt;0,7,IF(VALUE(H1750)&gt;0,6,IF(VALUE(G1750)&gt;0,5,IF(VALUE(F1750)&gt;0,4,IF(VALUE(E1750)&gt;0,3,IF(VALUE(D1750)&gt;0,2,1)))))))</f>
        <v>7</v>
      </c>
      <c r="O1750" s="20" t="s">
        <v>54</v>
      </c>
      <c r="P1750" s="1" t="s">
        <v>725</v>
      </c>
      <c r="Q1750" s="1"/>
      <c r="R1750" s="16"/>
      <c r="T1750" s="7" t="str">
        <f>Tabela813[[#This Row],[NR]]&amp;" - "&amp;Tabela813[[#This Row],[Especificação]]</f>
        <v>2.4.2.2.54.0.1.00 - Transferências de Convênios dos Estados Destinadas a Programas de Infraestrutura em Transporte - Principal</v>
      </c>
      <c r="U1750" s="7" t="str">
        <f>Tabela813[[#This Row],[NR]]&amp; " - "&amp;Tabela813[[#This Row],[Especificação]]</f>
        <v>2.4.2.2.54.0.1.00 - Transferências de Convênios dos Estados Destinadas a Programas de Infraestrutura em Transporte - Principal</v>
      </c>
    </row>
    <row r="1751" spans="1:21" ht="75">
      <c r="A1751" s="23"/>
      <c r="B1751" s="29"/>
      <c r="C1751" s="20" t="s">
        <v>790</v>
      </c>
      <c r="D1751" s="20" t="s">
        <v>791</v>
      </c>
      <c r="E1751" s="20" t="s">
        <v>790</v>
      </c>
      <c r="F1751" s="20" t="s">
        <v>790</v>
      </c>
      <c r="G1751" s="20" t="s">
        <v>812</v>
      </c>
      <c r="H1751" s="20" t="s">
        <v>784</v>
      </c>
      <c r="I1751" s="20" t="s">
        <v>781</v>
      </c>
      <c r="J1751" s="20" t="s">
        <v>783</v>
      </c>
      <c r="K1751" s="16" t="str">
        <f>IF(Tabela813[[#This Row],[C]]&lt;&gt;"",IF(Tabela813[[#This Row],[RED]]&lt;&gt;"",(Tabela813[[#This Row],[RED]] &amp; "."),"") &amp; CONCATENATE(Tabela813[[#This Row],[C]],".",Tabela813[[#This Row],[O]],".",Tabela813[[#This Row],[E]],".",Tabela813[[#This Row],[D1]],".",Tabela813[[#This Row],[D2]],".",Tabela813[[#This Row],[D3]],".",Tabela813[[#This Row],[T]],".",Tabela813[[#This Row],[D4]]),"")</f>
        <v>2.4.2.2.54.0.1.01</v>
      </c>
      <c r="L1751" s="21" t="s">
        <v>2640</v>
      </c>
      <c r="M1751" s="16" t="str">
        <f t="shared" si="27"/>
        <v>A</v>
      </c>
      <c r="N1751" s="16">
        <f>IF(VALUE(Tabela813[[#This Row],[RED]]) &gt; 0,1,0) + IF(VALUE(J1751)&gt;0,8,IF(VALUE(I1751)&gt;0,7,IF(VALUE(H1751)&gt;0,6,IF(VALUE(G1751)&gt;0,5,IF(VALUE(F1751)&gt;0,4,IF(VALUE(E1751)&gt;0,3,IF(VALUE(D1751)&gt;0,2,1)))))))</f>
        <v>8</v>
      </c>
      <c r="O1751" s="20" t="s">
        <v>1425</v>
      </c>
      <c r="P1751" s="1" t="s">
        <v>725</v>
      </c>
      <c r="Q1751" s="1"/>
      <c r="R1751" s="16"/>
      <c r="T1751" s="7" t="str">
        <f>Tabela813[[#This Row],[NR]]&amp;" - "&amp;Tabela813[[#This Row],[Especificação]]</f>
        <v>2.4.2.2.54.0.1.01 - Transferências de Convênios dos Estados Destinadas a Programas de Infraestrutura em Transporte - Principal</v>
      </c>
      <c r="U1751" s="7" t="str">
        <f>Tabela813[[#This Row],[NR]]&amp; " - "&amp;Tabela813[[#This Row],[Especificação]]</f>
        <v>2.4.2.2.54.0.1.01 - Transferências de Convênios dos Estados Destinadas a Programas de Infraestrutura em Transporte - Principal</v>
      </c>
    </row>
    <row r="1752" spans="1:21" ht="45">
      <c r="A1752" s="23"/>
      <c r="B1752" s="29"/>
      <c r="C1752" s="20" t="s">
        <v>790</v>
      </c>
      <c r="D1752" s="20" t="s">
        <v>791</v>
      </c>
      <c r="E1752" s="20" t="s">
        <v>790</v>
      </c>
      <c r="F1752" s="20" t="s">
        <v>790</v>
      </c>
      <c r="G1752" s="20" t="s">
        <v>812</v>
      </c>
      <c r="H1752" s="20" t="s">
        <v>784</v>
      </c>
      <c r="I1752" s="20" t="s">
        <v>781</v>
      </c>
      <c r="J1752" s="20" t="s">
        <v>785</v>
      </c>
      <c r="K1752" s="16" t="str">
        <f>IF(Tabela813[[#This Row],[C]]&lt;&gt;"",IF(Tabela813[[#This Row],[RED]]&lt;&gt;"",(Tabela813[[#This Row],[RED]] &amp; "."),"") &amp; CONCATENATE(Tabela813[[#This Row],[C]],".",Tabela813[[#This Row],[O]],".",Tabela813[[#This Row],[E]],".",Tabela813[[#This Row],[D1]],".",Tabela813[[#This Row],[D2]],".",Tabela813[[#This Row],[D3]],".",Tabela813[[#This Row],[T]],".",Tabela813[[#This Row],[D4]]),"")</f>
        <v>2.4.2.2.54.0.1.02</v>
      </c>
      <c r="L1752" s="21" t="s">
        <v>4605</v>
      </c>
      <c r="M1752" s="16" t="str">
        <f t="shared" si="27"/>
        <v>A</v>
      </c>
      <c r="N1752" s="16">
        <f>IF(VALUE(Tabela813[[#This Row],[RED]]) &gt; 0,1,0) + IF(VALUE(J1752)&gt;0,8,IF(VALUE(I1752)&gt;0,7,IF(VALUE(H1752)&gt;0,6,IF(VALUE(G1752)&gt;0,5,IF(VALUE(F1752)&gt;0,4,IF(VALUE(E1752)&gt;0,3,IF(VALUE(D1752)&gt;0,2,1)))))))</f>
        <v>8</v>
      </c>
      <c r="O1752" s="20" t="s">
        <v>1425</v>
      </c>
      <c r="P1752" s="1" t="s">
        <v>4241</v>
      </c>
      <c r="Q1752" s="1"/>
      <c r="R1752" s="16"/>
      <c r="T1752" s="7" t="str">
        <f>Tabela813[[#This Row],[NR]]&amp;" - "&amp;Tabela813[[#This Row],[Especificação]]</f>
        <v>2.4.2.2.54.0.1.02 - Transferências de Convênios dos Estados Destinadas a Programas de Infraestrutura em Transporte - Transferências dos Estados Decorrentes de Emendas Parlamentares Individuais</v>
      </c>
      <c r="U1752" s="7" t="str">
        <f>Tabela813[[#This Row],[NR]]&amp; " - "&amp;Tabela813[[#This Row],[Especificação]]</f>
        <v>2.4.2.2.54.0.1.02 - Transferências de Convênios dos Estados Destinadas a Programas de Infraestrutura em Transporte - Transferências dos Estados Decorrentes de Emendas Parlamentares Individuais</v>
      </c>
    </row>
    <row r="1753" spans="1:21" ht="45">
      <c r="A1753" s="23"/>
      <c r="B1753" s="29"/>
      <c r="C1753" s="20" t="s">
        <v>790</v>
      </c>
      <c r="D1753" s="20" t="s">
        <v>791</v>
      </c>
      <c r="E1753" s="20" t="s">
        <v>790</v>
      </c>
      <c r="F1753" s="20" t="s">
        <v>790</v>
      </c>
      <c r="G1753" s="20" t="s">
        <v>812</v>
      </c>
      <c r="H1753" s="20" t="s">
        <v>784</v>
      </c>
      <c r="I1753" s="20" t="s">
        <v>781</v>
      </c>
      <c r="J1753" s="20" t="s">
        <v>794</v>
      </c>
      <c r="K1753" s="16" t="str">
        <f>IF(Tabela813[[#This Row],[C]]&lt;&gt;"",IF(Tabela813[[#This Row],[RED]]&lt;&gt;"",(Tabela813[[#This Row],[RED]] &amp; "."),"") &amp; CONCATENATE(Tabela813[[#This Row],[C]],".",Tabela813[[#This Row],[O]],".",Tabela813[[#This Row],[E]],".",Tabela813[[#This Row],[D1]],".",Tabela813[[#This Row],[D2]],".",Tabela813[[#This Row],[D3]],".",Tabela813[[#This Row],[T]],".",Tabela813[[#This Row],[D4]]),"")</f>
        <v>2.4.2.2.54.0.1.03</v>
      </c>
      <c r="L1753" s="21" t="s">
        <v>2641</v>
      </c>
      <c r="M1753" s="16" t="str">
        <f t="shared" si="27"/>
        <v>A</v>
      </c>
      <c r="N1753" s="16">
        <f>IF(VALUE(Tabela813[[#This Row],[RED]]) &gt; 0,1,0) + IF(VALUE(J1753)&gt;0,8,IF(VALUE(I1753)&gt;0,7,IF(VALUE(H1753)&gt;0,6,IF(VALUE(G1753)&gt;0,5,IF(VALUE(F1753)&gt;0,4,IF(VALUE(E1753)&gt;0,3,IF(VALUE(D1753)&gt;0,2,1)))))))</f>
        <v>8</v>
      </c>
      <c r="O1753" s="20" t="s">
        <v>1425</v>
      </c>
      <c r="P1753" s="1" t="s">
        <v>3281</v>
      </c>
      <c r="Q1753" s="1"/>
      <c r="R1753" s="16"/>
      <c r="T1753" s="7" t="str">
        <f>Tabela813[[#This Row],[NR]]&amp;" - "&amp;Tabela813[[#This Row],[Especificação]]</f>
        <v>2.4.2.2.54.0.1.03 - Transferências de Convênios dos Estados Destinadas a Programas de Infraestrutura em Transporte - Transferências dos Estados Decorrentes de Emendas Parlamentares de Bancada</v>
      </c>
      <c r="U1753" s="7" t="str">
        <f>Tabela813[[#This Row],[NR]]&amp; " - "&amp;Tabela813[[#This Row],[Especificação]]</f>
        <v>2.4.2.2.54.0.1.03 - Transferências de Convênios dos Estados Destinadas a Programas de Infraestrutura em Transporte - Transferências dos Estados Decorrentes de Emendas Parlamentares de Bancada</v>
      </c>
    </row>
    <row r="1754" spans="1:21" ht="45">
      <c r="A1754" s="23"/>
      <c r="B1754" s="29"/>
      <c r="C1754" s="20" t="s">
        <v>790</v>
      </c>
      <c r="D1754" s="20" t="s">
        <v>791</v>
      </c>
      <c r="E1754" s="20" t="s">
        <v>790</v>
      </c>
      <c r="F1754" s="20" t="s">
        <v>790</v>
      </c>
      <c r="G1754" s="20" t="s">
        <v>797</v>
      </c>
      <c r="H1754" s="20" t="s">
        <v>784</v>
      </c>
      <c r="I1754" s="20" t="s">
        <v>784</v>
      </c>
      <c r="J1754" s="20" t="s">
        <v>787</v>
      </c>
      <c r="K1754" s="16" t="str">
        <f>IF(Tabela813[[#This Row],[C]]&lt;&gt;"",IF(Tabela813[[#This Row],[RED]]&lt;&gt;"",(Tabela813[[#This Row],[RED]] &amp; "."),"") &amp; CONCATENATE(Tabela813[[#This Row],[C]],".",Tabela813[[#This Row],[O]],".",Tabela813[[#This Row],[E]],".",Tabela813[[#This Row],[D1]],".",Tabela813[[#This Row],[D2]],".",Tabela813[[#This Row],[D3]],".",Tabela813[[#This Row],[T]],".",Tabela813[[#This Row],[D4]]),"")</f>
        <v>2.4.2.2.99.0.0.00</v>
      </c>
      <c r="L1754" s="21" t="s">
        <v>1176</v>
      </c>
      <c r="M1754" s="16" t="str">
        <f t="shared" si="27"/>
        <v>S</v>
      </c>
      <c r="N1754" s="16">
        <f>IF(VALUE(Tabela813[[#This Row],[RED]]) &gt; 0,1,0) + IF(VALUE(J1754)&gt;0,8,IF(VALUE(I1754)&gt;0,7,IF(VALUE(H1754)&gt;0,6,IF(VALUE(G1754)&gt;0,5,IF(VALUE(F1754)&gt;0,4,IF(VALUE(E1754)&gt;0,3,IF(VALUE(D1754)&gt;0,2,1)))))))</f>
        <v>5</v>
      </c>
      <c r="O1754" s="20" t="s">
        <v>50</v>
      </c>
      <c r="P1754" s="1" t="s">
        <v>1225</v>
      </c>
      <c r="Q1754" s="1"/>
      <c r="R1754" s="16"/>
      <c r="T1754" s="7" t="str">
        <f>Tabela813[[#This Row],[NR]]&amp;" - "&amp;Tabela813[[#This Row],[Especificação]]</f>
        <v>2.4.2.2.99.0.0.00 - Outras Transferências de Convênios dos Estados e DF e de Suas Entidades</v>
      </c>
      <c r="U1754" s="7" t="str">
        <f>Tabela813[[#This Row],[NR]]&amp; " - "&amp;Tabela813[[#This Row],[Especificação]]</f>
        <v>2.4.2.2.99.0.0.00 - Outras Transferências de Convênios dos Estados e DF e de Suas Entidades</v>
      </c>
    </row>
    <row r="1755" spans="1:21" ht="45">
      <c r="A1755" s="23"/>
      <c r="B1755" s="29"/>
      <c r="C1755" s="20" t="s">
        <v>790</v>
      </c>
      <c r="D1755" s="20" t="s">
        <v>791</v>
      </c>
      <c r="E1755" s="20" t="s">
        <v>790</v>
      </c>
      <c r="F1755" s="20" t="s">
        <v>790</v>
      </c>
      <c r="G1755" s="20" t="s">
        <v>797</v>
      </c>
      <c r="H1755" s="20" t="s">
        <v>784</v>
      </c>
      <c r="I1755" s="20" t="s">
        <v>781</v>
      </c>
      <c r="J1755" s="20" t="s">
        <v>787</v>
      </c>
      <c r="K1755" s="16" t="str">
        <f>IF(Tabela813[[#This Row],[C]]&lt;&gt;"",IF(Tabela813[[#This Row],[RED]]&lt;&gt;"",(Tabela813[[#This Row],[RED]] &amp; "."),"") &amp; CONCATENATE(Tabela813[[#This Row],[C]],".",Tabela813[[#This Row],[O]],".",Tabela813[[#This Row],[E]],".",Tabela813[[#This Row],[D1]],".",Tabela813[[#This Row],[D2]],".",Tabela813[[#This Row],[D3]],".",Tabela813[[#This Row],[T]],".",Tabela813[[#This Row],[D4]]),"")</f>
        <v>2.4.2.2.99.0.1.00</v>
      </c>
      <c r="L1755" s="21" t="s">
        <v>1176</v>
      </c>
      <c r="M1755" s="16" t="str">
        <f t="shared" si="27"/>
        <v>S</v>
      </c>
      <c r="N1755" s="16">
        <f>IF(VALUE(Tabela813[[#This Row],[RED]]) &gt; 0,1,0) + IF(VALUE(J1755)&gt;0,8,IF(VALUE(I1755)&gt;0,7,IF(VALUE(H1755)&gt;0,6,IF(VALUE(G1755)&gt;0,5,IF(VALUE(F1755)&gt;0,4,IF(VALUE(E1755)&gt;0,3,IF(VALUE(D1755)&gt;0,2,1)))))))</f>
        <v>7</v>
      </c>
      <c r="O1755" s="20" t="s">
        <v>50</v>
      </c>
      <c r="P1755" s="1" t="s">
        <v>1225</v>
      </c>
      <c r="Q1755" s="1"/>
      <c r="R1755" s="16"/>
      <c r="T1755" s="7" t="str">
        <f>Tabela813[[#This Row],[NR]]&amp;" - "&amp;Tabela813[[#This Row],[Especificação]]</f>
        <v>2.4.2.2.99.0.1.00 - Outras Transferências de Convênios dos Estados e DF e de Suas Entidades</v>
      </c>
      <c r="U1755" s="7" t="str">
        <f>Tabela813[[#This Row],[NR]]&amp; " - "&amp;Tabela813[[#This Row],[Especificação]]</f>
        <v>2.4.2.2.99.0.1.00 - Outras Transferências de Convênios dos Estados e DF e de Suas Entidades</v>
      </c>
    </row>
    <row r="1756" spans="1:21" ht="45">
      <c r="A1756" s="23"/>
      <c r="B1756" s="29"/>
      <c r="C1756" s="20" t="s">
        <v>790</v>
      </c>
      <c r="D1756" s="20" t="s">
        <v>791</v>
      </c>
      <c r="E1756" s="20" t="s">
        <v>790</v>
      </c>
      <c r="F1756" s="20" t="s">
        <v>790</v>
      </c>
      <c r="G1756" s="20" t="s">
        <v>797</v>
      </c>
      <c r="H1756" s="20" t="s">
        <v>784</v>
      </c>
      <c r="I1756" s="20" t="s">
        <v>781</v>
      </c>
      <c r="J1756" s="20" t="s">
        <v>783</v>
      </c>
      <c r="K1756" s="16" t="str">
        <f>IF(Tabela813[[#This Row],[C]]&lt;&gt;"",IF(Tabela813[[#This Row],[RED]]&lt;&gt;"",(Tabela813[[#This Row],[RED]] &amp; "."),"") &amp; CONCATENATE(Tabela813[[#This Row],[C]],".",Tabela813[[#This Row],[O]],".",Tabela813[[#This Row],[E]],".",Tabela813[[#This Row],[D1]],".",Tabela813[[#This Row],[D2]],".",Tabela813[[#This Row],[D3]],".",Tabela813[[#This Row],[T]],".",Tabela813[[#This Row],[D4]]),"")</f>
        <v>2.4.2.2.99.0.1.01</v>
      </c>
      <c r="L1756" s="21" t="s">
        <v>1590</v>
      </c>
      <c r="M1756" s="16" t="str">
        <f t="shared" si="27"/>
        <v>A</v>
      </c>
      <c r="N1756" s="16">
        <f>IF(VALUE(Tabela813[[#This Row],[RED]]) &gt; 0,1,0) + IF(VALUE(J1756)&gt;0,8,IF(VALUE(I1756)&gt;0,7,IF(VALUE(H1756)&gt;0,6,IF(VALUE(G1756)&gt;0,5,IF(VALUE(F1756)&gt;0,4,IF(VALUE(E1756)&gt;0,3,IF(VALUE(D1756)&gt;0,2,1)))))))</f>
        <v>8</v>
      </c>
      <c r="O1756" s="20" t="s">
        <v>1425</v>
      </c>
      <c r="P1756" s="1" t="s">
        <v>1225</v>
      </c>
      <c r="Q1756" s="1"/>
      <c r="R1756" s="16"/>
      <c r="T1756" s="7" t="str">
        <f>Tabela813[[#This Row],[NR]]&amp;" - "&amp;Tabela813[[#This Row],[Especificação]]</f>
        <v>2.4.2.2.99.0.1.01 - Outras Transferências de Convênios dos Estados e DF e de Suas Entidades - Principal</v>
      </c>
      <c r="U1756" s="7" t="str">
        <f>Tabela813[[#This Row],[NR]]&amp; " - "&amp;Tabela813[[#This Row],[Especificação]]</f>
        <v>2.4.2.2.99.0.1.01 - Outras Transferências de Convênios dos Estados e DF e de Suas Entidades - Principal</v>
      </c>
    </row>
    <row r="1757" spans="1:21" ht="45">
      <c r="A1757" s="23"/>
      <c r="B1757" s="29"/>
      <c r="C1757" s="20" t="s">
        <v>790</v>
      </c>
      <c r="D1757" s="20" t="s">
        <v>791</v>
      </c>
      <c r="E1757" s="20" t="s">
        <v>790</v>
      </c>
      <c r="F1757" s="20" t="s">
        <v>790</v>
      </c>
      <c r="G1757" s="20" t="s">
        <v>797</v>
      </c>
      <c r="H1757" s="20" t="s">
        <v>784</v>
      </c>
      <c r="I1757" s="20" t="s">
        <v>781</v>
      </c>
      <c r="J1757" s="20" t="s">
        <v>785</v>
      </c>
      <c r="K1757" s="16" t="str">
        <f>IF(Tabela813[[#This Row],[C]]&lt;&gt;"",IF(Tabela813[[#This Row],[RED]]&lt;&gt;"",(Tabela813[[#This Row],[RED]] &amp; "."),"") &amp; CONCATENATE(Tabela813[[#This Row],[C]],".",Tabela813[[#This Row],[O]],".",Tabela813[[#This Row],[E]],".",Tabela813[[#This Row],[D1]],".",Tabela813[[#This Row],[D2]],".",Tabela813[[#This Row],[D3]],".",Tabela813[[#This Row],[T]],".",Tabela813[[#This Row],[D4]]),"")</f>
        <v>2.4.2.2.99.0.1.02</v>
      </c>
      <c r="L1757" s="21" t="s">
        <v>4606</v>
      </c>
      <c r="M1757" s="16" t="str">
        <f t="shared" si="27"/>
        <v>A</v>
      </c>
      <c r="N1757" s="16">
        <f>IF(VALUE(Tabela813[[#This Row],[RED]]) &gt; 0,1,0) + IF(VALUE(J1757)&gt;0,8,IF(VALUE(I1757)&gt;0,7,IF(VALUE(H1757)&gt;0,6,IF(VALUE(G1757)&gt;0,5,IF(VALUE(F1757)&gt;0,4,IF(VALUE(E1757)&gt;0,3,IF(VALUE(D1757)&gt;0,2,1)))))))</f>
        <v>8</v>
      </c>
      <c r="O1757" s="20" t="s">
        <v>1425</v>
      </c>
      <c r="P1757" s="1" t="s">
        <v>4241</v>
      </c>
      <c r="Q1757" s="1"/>
      <c r="R1757" s="16"/>
      <c r="T1757" s="7" t="str">
        <f>Tabela813[[#This Row],[NR]]&amp;" - "&amp;Tabela813[[#This Row],[Especificação]]</f>
        <v>2.4.2.2.99.0.1.02 - Outras Transferências de Convênios dos Estados e DF e de Suas - Transferências dos Estados Decorrentes de Emendas Parlamentares Individuais</v>
      </c>
      <c r="U1757" s="7" t="str">
        <f>Tabela813[[#This Row],[NR]]&amp; " - "&amp;Tabela813[[#This Row],[Especificação]]</f>
        <v>2.4.2.2.99.0.1.02 - Outras Transferências de Convênios dos Estados e DF e de Suas - Transferências dos Estados Decorrentes de Emendas Parlamentares Individuais</v>
      </c>
    </row>
    <row r="1758" spans="1:21" ht="45">
      <c r="A1758" s="23"/>
      <c r="B1758" s="29"/>
      <c r="C1758" s="20" t="s">
        <v>790</v>
      </c>
      <c r="D1758" s="20" t="s">
        <v>791</v>
      </c>
      <c r="E1758" s="20" t="s">
        <v>790</v>
      </c>
      <c r="F1758" s="20" t="s">
        <v>790</v>
      </c>
      <c r="G1758" s="20" t="s">
        <v>797</v>
      </c>
      <c r="H1758" s="20" t="s">
        <v>784</v>
      </c>
      <c r="I1758" s="20" t="s">
        <v>781</v>
      </c>
      <c r="J1758" s="20" t="s">
        <v>794</v>
      </c>
      <c r="K1758" s="16" t="str">
        <f>IF(Tabela813[[#This Row],[C]]&lt;&gt;"",IF(Tabela813[[#This Row],[RED]]&lt;&gt;"",(Tabela813[[#This Row],[RED]] &amp; "."),"") &amp; CONCATENATE(Tabela813[[#This Row],[C]],".",Tabela813[[#This Row],[O]],".",Tabela813[[#This Row],[E]],".",Tabela813[[#This Row],[D1]],".",Tabela813[[#This Row],[D2]],".",Tabela813[[#This Row],[D3]],".",Tabela813[[#This Row],[T]],".",Tabela813[[#This Row],[D4]]),"")</f>
        <v>2.4.2.2.99.0.1.03</v>
      </c>
      <c r="L1758" s="21" t="s">
        <v>2642</v>
      </c>
      <c r="M1758" s="16" t="str">
        <f t="shared" si="27"/>
        <v>A</v>
      </c>
      <c r="N1758" s="16">
        <f>IF(VALUE(Tabela813[[#This Row],[RED]]) &gt; 0,1,0) + IF(VALUE(J1758)&gt;0,8,IF(VALUE(I1758)&gt;0,7,IF(VALUE(H1758)&gt;0,6,IF(VALUE(G1758)&gt;0,5,IF(VALUE(F1758)&gt;0,4,IF(VALUE(E1758)&gt;0,3,IF(VALUE(D1758)&gt;0,2,1)))))))</f>
        <v>8</v>
      </c>
      <c r="O1758" s="20" t="s">
        <v>1425</v>
      </c>
      <c r="P1758" s="1" t="s">
        <v>3281</v>
      </c>
      <c r="Q1758" s="1"/>
      <c r="R1758" s="16"/>
      <c r="T1758" s="7" t="str">
        <f>Tabela813[[#This Row],[NR]]&amp;" - "&amp;Tabela813[[#This Row],[Especificação]]</f>
        <v>2.4.2.2.99.0.1.03 - Outras Transferências de Convênios dos Estados e DF e de Suas Entidades - Transferências dos Estados Decorrentes de Emendas Parlamentares de Bancada</v>
      </c>
      <c r="U1758" s="7" t="str">
        <f>Tabela813[[#This Row],[NR]]&amp; " - "&amp;Tabela813[[#This Row],[Especificação]]</f>
        <v>2.4.2.2.99.0.1.03 - Outras Transferências de Convênios dos Estados e DF e de Suas Entidades - Transferências dos Estados Decorrentes de Emendas Parlamentares de Bancada</v>
      </c>
    </row>
    <row r="1759" spans="1:21" ht="30">
      <c r="A1759" s="23"/>
      <c r="B1759" s="29"/>
      <c r="C1759" s="20" t="s">
        <v>790</v>
      </c>
      <c r="D1759" s="20" t="s">
        <v>791</v>
      </c>
      <c r="E1759" s="20" t="s">
        <v>790</v>
      </c>
      <c r="F1759" s="20" t="s">
        <v>793</v>
      </c>
      <c r="G1759" s="20" t="s">
        <v>787</v>
      </c>
      <c r="H1759" s="20" t="s">
        <v>784</v>
      </c>
      <c r="I1759" s="20" t="s">
        <v>784</v>
      </c>
      <c r="J1759" s="20" t="s">
        <v>787</v>
      </c>
      <c r="K1759" s="16" t="str">
        <f>IF(Tabela813[[#This Row],[C]]&lt;&gt;"",IF(Tabela813[[#This Row],[RED]]&lt;&gt;"",(Tabela813[[#This Row],[RED]] &amp; "."),"") &amp; CONCATENATE(Tabela813[[#This Row],[C]],".",Tabela813[[#This Row],[O]],".",Tabela813[[#This Row],[E]],".",Tabela813[[#This Row],[D1]],".",Tabela813[[#This Row],[D2]],".",Tabela813[[#This Row],[D3]],".",Tabela813[[#This Row],[T]],".",Tabela813[[#This Row],[D4]]),"")</f>
        <v>2.4.2.9.00.0.0.00</v>
      </c>
      <c r="L1759" s="21" t="s">
        <v>726</v>
      </c>
      <c r="M1759" s="16" t="str">
        <f t="shared" si="27"/>
        <v>S</v>
      </c>
      <c r="N1759" s="16">
        <f>IF(VALUE(Tabela813[[#This Row],[RED]]) &gt; 0,1,0) + IF(VALUE(J1759)&gt;0,8,IF(VALUE(I1759)&gt;0,7,IF(VALUE(H1759)&gt;0,6,IF(VALUE(G1759)&gt;0,5,IF(VALUE(F1759)&gt;0,4,IF(VALUE(E1759)&gt;0,3,IF(VALUE(D1759)&gt;0,2,1)))))))</f>
        <v>4</v>
      </c>
      <c r="O1759" s="20" t="s">
        <v>44</v>
      </c>
      <c r="P1759" s="1" t="s">
        <v>727</v>
      </c>
      <c r="Q1759" s="1"/>
      <c r="R1759" s="16"/>
      <c r="T1759" s="7" t="str">
        <f>Tabela813[[#This Row],[NR]]&amp;" - "&amp;Tabela813[[#This Row],[Especificação]]</f>
        <v>2.4.2.9.00.0.0.00 - Outras Transferências de Recursos dos Estados</v>
      </c>
      <c r="U1759" s="7" t="str">
        <f>Tabela813[[#This Row],[NR]]&amp; " - "&amp;Tabela813[[#This Row],[Especificação]]</f>
        <v>2.4.2.9.00.0.0.00 - Outras Transferências de Recursos dos Estados</v>
      </c>
    </row>
    <row r="1760" spans="1:21" ht="30">
      <c r="A1760" s="23"/>
      <c r="B1760" s="29"/>
      <c r="C1760" s="20" t="s">
        <v>790</v>
      </c>
      <c r="D1760" s="20" t="s">
        <v>791</v>
      </c>
      <c r="E1760" s="20" t="s">
        <v>790</v>
      </c>
      <c r="F1760" s="20" t="s">
        <v>793</v>
      </c>
      <c r="G1760" s="20" t="s">
        <v>807</v>
      </c>
      <c r="H1760" s="20" t="s">
        <v>784</v>
      </c>
      <c r="I1760" s="20" t="s">
        <v>784</v>
      </c>
      <c r="J1760" s="20" t="s">
        <v>787</v>
      </c>
      <c r="K1760" s="16" t="str">
        <f>IF(Tabela813[[#This Row],[C]]&lt;&gt;"",IF(Tabela813[[#This Row],[RED]]&lt;&gt;"",(Tabela813[[#This Row],[RED]] &amp; "."),"") &amp; CONCATENATE(Tabela813[[#This Row],[C]],".",Tabela813[[#This Row],[O]],".",Tabela813[[#This Row],[E]],".",Tabela813[[#This Row],[D1]],".",Tabela813[[#This Row],[D2]],".",Tabela813[[#This Row],[D3]],".",Tabela813[[#This Row],[T]],".",Tabela813[[#This Row],[D4]]),"")</f>
        <v>2.4.2.9.50.0.0.00</v>
      </c>
      <c r="L1760" s="1" t="s">
        <v>716</v>
      </c>
      <c r="M1760" s="16" t="str">
        <f t="shared" si="27"/>
        <v>S</v>
      </c>
      <c r="N1760" s="16">
        <f>IF(VALUE(Tabela813[[#This Row],[RED]]) &gt; 0,1,0) + IF(VALUE(J1760)&gt;0,8,IF(VALUE(I1760)&gt;0,7,IF(VALUE(H1760)&gt;0,6,IF(VALUE(G1760)&gt;0,5,IF(VALUE(F1760)&gt;0,4,IF(VALUE(E1760)&gt;0,3,IF(VALUE(D1760)&gt;0,2,1)))))))</f>
        <v>5</v>
      </c>
      <c r="O1760" s="20" t="s">
        <v>54</v>
      </c>
      <c r="P1760" s="1" t="s">
        <v>728</v>
      </c>
      <c r="Q1760" s="1"/>
      <c r="R1760" s="16"/>
      <c r="T1760" s="7" t="str">
        <f>Tabela813[[#This Row],[NR]]&amp;" - "&amp;Tabela813[[#This Row],[Especificação]]</f>
        <v>2.4.2.9.50.0.0.00 - Transferências dos Estados e Distrito Federal a Consórcios Públicos</v>
      </c>
      <c r="U1760" s="7" t="str">
        <f>Tabela813[[#This Row],[NR]]&amp; " - "&amp;Tabela813[[#This Row],[Especificação]]</f>
        <v>2.4.2.9.50.0.0.00 - Transferências dos Estados e Distrito Federal a Consórcios Públicos</v>
      </c>
    </row>
    <row r="1761" spans="1:21" ht="30">
      <c r="A1761" s="7"/>
      <c r="B1761" s="29"/>
      <c r="C1761" s="20" t="s">
        <v>790</v>
      </c>
      <c r="D1761" s="20" t="s">
        <v>791</v>
      </c>
      <c r="E1761" s="20" t="s">
        <v>790</v>
      </c>
      <c r="F1761" s="20" t="s">
        <v>793</v>
      </c>
      <c r="G1761" s="20" t="s">
        <v>807</v>
      </c>
      <c r="H1761" s="20" t="s">
        <v>784</v>
      </c>
      <c r="I1761" s="20" t="s">
        <v>781</v>
      </c>
      <c r="J1761" s="20" t="s">
        <v>787</v>
      </c>
      <c r="K1761" s="16" t="str">
        <f>IF(Tabela813[[#This Row],[C]]&lt;&gt;"",IF(Tabela813[[#This Row],[RED]]&lt;&gt;"",(Tabela813[[#This Row],[RED]] &amp; "."),"") &amp; CONCATENATE(Tabela813[[#This Row],[C]],".",Tabela813[[#This Row],[O]],".",Tabela813[[#This Row],[E]],".",Tabela813[[#This Row],[D1]],".",Tabela813[[#This Row],[D2]],".",Tabela813[[#This Row],[D3]],".",Tabela813[[#This Row],[T]],".",Tabela813[[#This Row],[D4]]),"")</f>
        <v>2.4.2.9.50.0.1.00</v>
      </c>
      <c r="L1761" s="1" t="s">
        <v>4607</v>
      </c>
      <c r="M1761" s="16" t="str">
        <f t="shared" si="27"/>
        <v>A</v>
      </c>
      <c r="N1761" s="16">
        <f>IF(VALUE(Tabela813[[#This Row],[RED]]) &gt; 0,1,0) + IF(VALUE(J1761)&gt;0,8,IF(VALUE(I1761)&gt;0,7,IF(VALUE(H1761)&gt;0,6,IF(VALUE(G1761)&gt;0,5,IF(VALUE(F1761)&gt;0,4,IF(VALUE(E1761)&gt;0,3,IF(VALUE(D1761)&gt;0,2,1)))))))</f>
        <v>7</v>
      </c>
      <c r="O1761" s="20" t="s">
        <v>54</v>
      </c>
      <c r="P1761" s="1" t="s">
        <v>728</v>
      </c>
      <c r="Q1761" s="1"/>
      <c r="R1761" s="16"/>
      <c r="T1761" s="7" t="str">
        <f>Tabela813[[#This Row],[NR]]&amp;" - "&amp;Tabela813[[#This Row],[Especificação]]</f>
        <v>2.4.2.9.50.0.1.00 - Transferências dos Estados e Distrito Federal a Consórcios Públicos - Principal</v>
      </c>
      <c r="U1761" s="7" t="str">
        <f>Tabela813[[#This Row],[NR]]&amp; " - "&amp;Tabela813[[#This Row],[Especificação]]</f>
        <v>2.4.2.9.50.0.1.00 - Transferências dos Estados e Distrito Federal a Consórcios Públicos - Principal</v>
      </c>
    </row>
    <row r="1762" spans="1:21" ht="45">
      <c r="A1762" s="23"/>
      <c r="B1762" s="29"/>
      <c r="C1762" s="20" t="s">
        <v>790</v>
      </c>
      <c r="D1762" s="20" t="s">
        <v>791</v>
      </c>
      <c r="E1762" s="20" t="s">
        <v>790</v>
      </c>
      <c r="F1762" s="20" t="s">
        <v>793</v>
      </c>
      <c r="G1762" s="20" t="s">
        <v>809</v>
      </c>
      <c r="H1762" s="20" t="s">
        <v>784</v>
      </c>
      <c r="I1762" s="20" t="s">
        <v>784</v>
      </c>
      <c r="J1762" s="20" t="s">
        <v>787</v>
      </c>
      <c r="K1762" s="16" t="str">
        <f>IF(Tabela813[[#This Row],[C]]&lt;&gt;"",IF(Tabela813[[#This Row],[RED]]&lt;&gt;"",(Tabela813[[#This Row],[RED]] &amp; "."),"") &amp; CONCATENATE(Tabela813[[#This Row],[C]],".",Tabela813[[#This Row],[O]],".",Tabela813[[#This Row],[E]],".",Tabela813[[#This Row],[D1]],".",Tabela813[[#This Row],[D2]],".",Tabela813[[#This Row],[D3]],".",Tabela813[[#This Row],[T]],".",Tabela813[[#This Row],[D4]]),"")</f>
        <v>2.4.2.9.51.0.0.00</v>
      </c>
      <c r="L1762" s="21" t="s">
        <v>697</v>
      </c>
      <c r="M1762" s="16" t="str">
        <f t="shared" si="27"/>
        <v>S</v>
      </c>
      <c r="N1762" s="16">
        <f>IF(VALUE(Tabela813[[#This Row],[RED]]) &gt; 0,1,0) + IF(VALUE(J1762)&gt;0,8,IF(VALUE(I1762)&gt;0,7,IF(VALUE(H1762)&gt;0,6,IF(VALUE(G1762)&gt;0,5,IF(VALUE(F1762)&gt;0,4,IF(VALUE(E1762)&gt;0,3,IF(VALUE(D1762)&gt;0,2,1)))))))</f>
        <v>5</v>
      </c>
      <c r="O1762" s="20" t="s">
        <v>54</v>
      </c>
      <c r="P1762" s="1" t="s">
        <v>717</v>
      </c>
      <c r="Q1762" s="1"/>
      <c r="R1762" s="16"/>
      <c r="T1762" s="7" t="str">
        <f>Tabela813[[#This Row],[NR]]&amp;" - "&amp;Tabela813[[#This Row],[Especificação]]</f>
        <v>2.4.2.9.51.0.0.00 - Transferências de Recursos Destinados a Programas de Educação</v>
      </c>
      <c r="U1762" s="7" t="str">
        <f>Tabela813[[#This Row],[NR]]&amp; " - "&amp;Tabela813[[#This Row],[Especificação]]</f>
        <v>2.4.2.9.51.0.0.00 - Transferências de Recursos Destinados a Programas de Educação</v>
      </c>
    </row>
    <row r="1763" spans="1:21" ht="45">
      <c r="A1763" s="23"/>
      <c r="B1763" s="29"/>
      <c r="C1763" s="20" t="s">
        <v>790</v>
      </c>
      <c r="D1763" s="20" t="s">
        <v>791</v>
      </c>
      <c r="E1763" s="20" t="s">
        <v>790</v>
      </c>
      <c r="F1763" s="20" t="s">
        <v>793</v>
      </c>
      <c r="G1763" s="20" t="s">
        <v>809</v>
      </c>
      <c r="H1763" s="20" t="s">
        <v>784</v>
      </c>
      <c r="I1763" s="20" t="s">
        <v>781</v>
      </c>
      <c r="J1763" s="20" t="s">
        <v>787</v>
      </c>
      <c r="K1763" s="16" t="str">
        <f>IF(Tabela813[[#This Row],[C]]&lt;&gt;"",IF(Tabela813[[#This Row],[RED]]&lt;&gt;"",(Tabela813[[#This Row],[RED]] &amp; "."),"") &amp; CONCATENATE(Tabela813[[#This Row],[C]],".",Tabela813[[#This Row],[O]],".",Tabela813[[#This Row],[E]],".",Tabela813[[#This Row],[D1]],".",Tabela813[[#This Row],[D2]],".",Tabela813[[#This Row],[D3]],".",Tabela813[[#This Row],[T]],".",Tabela813[[#This Row],[D4]]),"")</f>
        <v>2.4.2.9.51.0.1.00</v>
      </c>
      <c r="L1763" s="21" t="s">
        <v>3300</v>
      </c>
      <c r="M1763" s="16" t="str">
        <f t="shared" si="27"/>
        <v>S</v>
      </c>
      <c r="N1763" s="16">
        <f>IF(VALUE(Tabela813[[#This Row],[RED]]) &gt; 0,1,0) + IF(VALUE(J1763)&gt;0,8,IF(VALUE(I1763)&gt;0,7,IF(VALUE(H1763)&gt;0,6,IF(VALUE(G1763)&gt;0,5,IF(VALUE(F1763)&gt;0,4,IF(VALUE(E1763)&gt;0,3,IF(VALUE(D1763)&gt;0,2,1)))))))</f>
        <v>7</v>
      </c>
      <c r="O1763" s="20" t="s">
        <v>54</v>
      </c>
      <c r="P1763" s="1" t="s">
        <v>717</v>
      </c>
      <c r="Q1763" s="1"/>
      <c r="R1763" s="16"/>
      <c r="T1763" s="7" t="str">
        <f>Tabela813[[#This Row],[NR]]&amp;" - "&amp;Tabela813[[#This Row],[Especificação]]</f>
        <v>2.4.2.9.51.0.1.00 - Transferências de Recursos Destinados a Programas de Educação - Principal</v>
      </c>
      <c r="U1763" s="7" t="str">
        <f>Tabela813[[#This Row],[NR]]&amp; " - "&amp;Tabela813[[#This Row],[Especificação]]</f>
        <v>2.4.2.9.51.0.1.00 - Transferências de Recursos Destinados a Programas de Educação - Principal</v>
      </c>
    </row>
    <row r="1764" spans="1:21" ht="45">
      <c r="A1764" s="23"/>
      <c r="B1764" s="29"/>
      <c r="C1764" s="20" t="s">
        <v>790</v>
      </c>
      <c r="D1764" s="20" t="s">
        <v>791</v>
      </c>
      <c r="E1764" s="20" t="s">
        <v>790</v>
      </c>
      <c r="F1764" s="20" t="s">
        <v>793</v>
      </c>
      <c r="G1764" s="20" t="s">
        <v>809</v>
      </c>
      <c r="H1764" s="20" t="s">
        <v>784</v>
      </c>
      <c r="I1764" s="20" t="s">
        <v>781</v>
      </c>
      <c r="J1764" s="20" t="s">
        <v>783</v>
      </c>
      <c r="K1764" s="16" t="str">
        <f>IF(Tabela813[[#This Row],[C]]&lt;&gt;"",IF(Tabela813[[#This Row],[RED]]&lt;&gt;"",(Tabela813[[#This Row],[RED]] &amp; "."),"") &amp; CONCATENATE(Tabela813[[#This Row],[C]],".",Tabela813[[#This Row],[O]],".",Tabela813[[#This Row],[E]],".",Tabela813[[#This Row],[D1]],".",Tabela813[[#This Row],[D2]],".",Tabela813[[#This Row],[D3]],".",Tabela813[[#This Row],[T]],".",Tabela813[[#This Row],[D4]]),"")</f>
        <v>2.4.2.9.51.0.1.01</v>
      </c>
      <c r="L1764" s="21" t="s">
        <v>3300</v>
      </c>
      <c r="M1764" s="16" t="str">
        <f t="shared" si="27"/>
        <v>A</v>
      </c>
      <c r="N1764" s="16">
        <f>IF(VALUE(Tabela813[[#This Row],[RED]]) &gt; 0,1,0) + IF(VALUE(J1764)&gt;0,8,IF(VALUE(I1764)&gt;0,7,IF(VALUE(H1764)&gt;0,6,IF(VALUE(G1764)&gt;0,5,IF(VALUE(F1764)&gt;0,4,IF(VALUE(E1764)&gt;0,3,IF(VALUE(D1764)&gt;0,2,1)))))))</f>
        <v>8</v>
      </c>
      <c r="O1764" s="20" t="s">
        <v>54</v>
      </c>
      <c r="P1764" s="1" t="s">
        <v>717</v>
      </c>
      <c r="Q1764" s="1"/>
      <c r="R1764" s="16" t="s">
        <v>89</v>
      </c>
      <c r="T1764" s="7" t="str">
        <f>Tabela813[[#This Row],[NR]]&amp;" - "&amp;Tabela813[[#This Row],[Especificação]]</f>
        <v>2.4.2.9.51.0.1.01 - Transferências de Recursos Destinados a Programas de Educação - Principal</v>
      </c>
      <c r="U1764" s="7" t="str">
        <f>Tabela813[[#This Row],[NR]]&amp; " - "&amp;Tabela813[[#This Row],[Especificação]]</f>
        <v>2.4.2.9.51.0.1.01 - Transferências de Recursos Destinados a Programas de Educação - Principal</v>
      </c>
    </row>
    <row r="1765" spans="1:21" ht="45">
      <c r="A1765" s="23"/>
      <c r="B1765" s="29"/>
      <c r="C1765" s="20" t="s">
        <v>790</v>
      </c>
      <c r="D1765" s="20" t="s">
        <v>791</v>
      </c>
      <c r="E1765" s="20" t="s">
        <v>790</v>
      </c>
      <c r="F1765" s="20" t="s">
        <v>793</v>
      </c>
      <c r="G1765" s="20" t="s">
        <v>809</v>
      </c>
      <c r="H1765" s="20" t="s">
        <v>784</v>
      </c>
      <c r="I1765" s="20" t="s">
        <v>781</v>
      </c>
      <c r="J1765" s="20" t="s">
        <v>785</v>
      </c>
      <c r="K1765" s="16" t="str">
        <f>IF(Tabela813[[#This Row],[C]]&lt;&gt;"",IF(Tabela813[[#This Row],[RED]]&lt;&gt;"",(Tabela813[[#This Row],[RED]] &amp; "."),"") &amp; CONCATENATE(Tabela813[[#This Row],[C]],".",Tabela813[[#This Row],[O]],".",Tabela813[[#This Row],[E]],".",Tabela813[[#This Row],[D1]],".",Tabela813[[#This Row],[D2]],".",Tabela813[[#This Row],[D3]],".",Tabela813[[#This Row],[T]],".",Tabela813[[#This Row],[D4]]),"")</f>
        <v>2.4.2.9.51.0.1.02</v>
      </c>
      <c r="L1765" s="21" t="s">
        <v>4608</v>
      </c>
      <c r="M1765" s="16" t="str">
        <f t="shared" si="27"/>
        <v>A</v>
      </c>
      <c r="N1765" s="16">
        <f>IF(VALUE(Tabela813[[#This Row],[RED]]) &gt; 0,1,0) + IF(VALUE(J1765)&gt;0,8,IF(VALUE(I1765)&gt;0,7,IF(VALUE(H1765)&gt;0,6,IF(VALUE(G1765)&gt;0,5,IF(VALUE(F1765)&gt;0,4,IF(VALUE(E1765)&gt;0,3,IF(VALUE(D1765)&gt;0,2,1)))))))</f>
        <v>8</v>
      </c>
      <c r="O1765" s="20" t="s">
        <v>1425</v>
      </c>
      <c r="P1765" s="1" t="s">
        <v>4609</v>
      </c>
      <c r="Q1765" s="1"/>
      <c r="R1765" s="16" t="s">
        <v>89</v>
      </c>
      <c r="T1765" s="7" t="str">
        <f>Tabela813[[#This Row],[NR]]&amp;" - "&amp;Tabela813[[#This Row],[Especificação]]</f>
        <v>2.4.2.9.51.0.1.02 - Transferências de Recursos Destinados a Programas de Educação - Identificação das Transferências dos Estados Decorrentes de Emendas Parlamentares Individuais</v>
      </c>
      <c r="U1765" s="7" t="str">
        <f>Tabela813[[#This Row],[NR]]&amp; " - "&amp;Tabela813[[#This Row],[Especificação]]</f>
        <v>2.4.2.9.51.0.1.02 - Transferências de Recursos Destinados a Programas de Educação - Identificação das Transferências dos Estados Decorrentes de Emendas Parlamentares Individuais</v>
      </c>
    </row>
    <row r="1766" spans="1:21" ht="45">
      <c r="A1766" s="23"/>
      <c r="B1766" s="29"/>
      <c r="C1766" s="20" t="s">
        <v>790</v>
      </c>
      <c r="D1766" s="20" t="s">
        <v>791</v>
      </c>
      <c r="E1766" s="20" t="s">
        <v>790</v>
      </c>
      <c r="F1766" s="20" t="s">
        <v>793</v>
      </c>
      <c r="G1766" s="20" t="s">
        <v>809</v>
      </c>
      <c r="H1766" s="20" t="s">
        <v>784</v>
      </c>
      <c r="I1766" s="20" t="s">
        <v>781</v>
      </c>
      <c r="J1766" s="20" t="s">
        <v>794</v>
      </c>
      <c r="K1766" s="16" t="str">
        <f>IF(Tabela813[[#This Row],[C]]&lt;&gt;"",IF(Tabela813[[#This Row],[RED]]&lt;&gt;"",(Tabela813[[#This Row],[RED]] &amp; "."),"") &amp; CONCATENATE(Tabela813[[#This Row],[C]],".",Tabela813[[#This Row],[O]],".",Tabela813[[#This Row],[E]],".",Tabela813[[#This Row],[D1]],".",Tabela813[[#This Row],[D2]],".",Tabela813[[#This Row],[D3]],".",Tabela813[[#This Row],[T]],".",Tabela813[[#This Row],[D4]]),"")</f>
        <v>2.4.2.9.51.0.1.03</v>
      </c>
      <c r="L1766" s="21" t="s">
        <v>4250</v>
      </c>
      <c r="M1766" s="16" t="str">
        <f t="shared" si="27"/>
        <v>A</v>
      </c>
      <c r="N1766" s="16">
        <f>IF(VALUE(Tabela813[[#This Row],[RED]]) &gt; 0,1,0) + IF(VALUE(J1766)&gt;0,8,IF(VALUE(I1766)&gt;0,7,IF(VALUE(H1766)&gt;0,6,IF(VALUE(G1766)&gt;0,5,IF(VALUE(F1766)&gt;0,4,IF(VALUE(E1766)&gt;0,3,IF(VALUE(D1766)&gt;0,2,1)))))))</f>
        <v>8</v>
      </c>
      <c r="O1766" s="20" t="s">
        <v>1425</v>
      </c>
      <c r="P1766" s="1" t="s">
        <v>4610</v>
      </c>
      <c r="Q1766" s="1"/>
      <c r="R1766" s="16" t="s">
        <v>89</v>
      </c>
      <c r="T1766" s="7" t="str">
        <f>Tabela813[[#This Row],[NR]]&amp;" - "&amp;Tabela813[[#This Row],[Especificação]]</f>
        <v>2.4.2.9.51.0.1.03 - Transferências de Recursos Destinados a Programas de Educação - Identificação das Transferências dos Estados Decorrentes de Emendas Parlamentares de Bancada</v>
      </c>
      <c r="U1766" s="7" t="str">
        <f>Tabela813[[#This Row],[NR]]&amp; " - "&amp;Tabela813[[#This Row],[Especificação]]</f>
        <v>2.4.2.9.51.0.1.03 - Transferências de Recursos Destinados a Programas de Educação - Identificação das Transferências dos Estados Decorrentes de Emendas Parlamentares de Bancada</v>
      </c>
    </row>
    <row r="1767" spans="1:21" ht="30">
      <c r="A1767" s="23"/>
      <c r="B1767" s="29"/>
      <c r="C1767" s="20" t="s">
        <v>790</v>
      </c>
      <c r="D1767" s="20" t="s">
        <v>791</v>
      </c>
      <c r="E1767" s="20" t="s">
        <v>790</v>
      </c>
      <c r="F1767" s="20" t="s">
        <v>793</v>
      </c>
      <c r="G1767" s="20" t="s">
        <v>797</v>
      </c>
      <c r="H1767" s="20" t="s">
        <v>784</v>
      </c>
      <c r="I1767" s="20" t="s">
        <v>784</v>
      </c>
      <c r="J1767" s="20" t="s">
        <v>787</v>
      </c>
      <c r="K1767" s="16" t="str">
        <f>IF(Tabela813[[#This Row],[C]]&lt;&gt;"",IF(Tabela813[[#This Row],[RED]]&lt;&gt;"",(Tabela813[[#This Row],[RED]] &amp; "."),"") &amp; CONCATENATE(Tabela813[[#This Row],[C]],".",Tabela813[[#This Row],[O]],".",Tabela813[[#This Row],[E]],".",Tabela813[[#This Row],[D1]],".",Tabela813[[#This Row],[D2]],".",Tabela813[[#This Row],[D3]],".",Tabela813[[#This Row],[T]],".",Tabela813[[#This Row],[D4]]),"")</f>
        <v>2.4.2.9.99.0.0.00</v>
      </c>
      <c r="L1767" s="21" t="s">
        <v>726</v>
      </c>
      <c r="M1767" s="16" t="str">
        <f t="shared" si="27"/>
        <v>S</v>
      </c>
      <c r="N1767" s="16">
        <f>IF(VALUE(Tabela813[[#This Row],[RED]]) &gt; 0,1,0) + IF(VALUE(J1767)&gt;0,8,IF(VALUE(I1767)&gt;0,7,IF(VALUE(H1767)&gt;0,6,IF(VALUE(G1767)&gt;0,5,IF(VALUE(F1767)&gt;0,4,IF(VALUE(E1767)&gt;0,3,IF(VALUE(D1767)&gt;0,2,1)))))))</f>
        <v>5</v>
      </c>
      <c r="O1767" s="20" t="s">
        <v>50</v>
      </c>
      <c r="P1767" s="1" t="s">
        <v>729</v>
      </c>
      <c r="Q1767" s="1"/>
      <c r="R1767" s="16"/>
      <c r="T1767" s="7" t="str">
        <f>Tabela813[[#This Row],[NR]]&amp;" - "&amp;Tabela813[[#This Row],[Especificação]]</f>
        <v>2.4.2.9.99.0.0.00 - Outras Transferências de Recursos dos Estados</v>
      </c>
      <c r="U1767" s="7" t="str">
        <f>Tabela813[[#This Row],[NR]]&amp; " - "&amp;Tabela813[[#This Row],[Especificação]]</f>
        <v>2.4.2.9.99.0.0.00 - Outras Transferências de Recursos dos Estados</v>
      </c>
    </row>
    <row r="1768" spans="1:21" ht="30">
      <c r="A1768" s="23"/>
      <c r="B1768" s="29"/>
      <c r="C1768" s="20" t="s">
        <v>790</v>
      </c>
      <c r="D1768" s="20" t="s">
        <v>791</v>
      </c>
      <c r="E1768" s="20" t="s">
        <v>790</v>
      </c>
      <c r="F1768" s="20" t="s">
        <v>793</v>
      </c>
      <c r="G1768" s="20" t="s">
        <v>797</v>
      </c>
      <c r="H1768" s="20" t="s">
        <v>784</v>
      </c>
      <c r="I1768" s="20" t="s">
        <v>781</v>
      </c>
      <c r="J1768" s="20" t="s">
        <v>787</v>
      </c>
      <c r="K1768" s="16" t="str">
        <f>IF(Tabela813[[#This Row],[C]]&lt;&gt;"",IF(Tabela813[[#This Row],[RED]]&lt;&gt;"",(Tabela813[[#This Row],[RED]] &amp; "."),"") &amp; CONCATENATE(Tabela813[[#This Row],[C]],".",Tabela813[[#This Row],[O]],".",Tabela813[[#This Row],[E]],".",Tabela813[[#This Row],[D1]],".",Tabela813[[#This Row],[D2]],".",Tabela813[[#This Row],[D3]],".",Tabela813[[#This Row],[T]],".",Tabela813[[#This Row],[D4]]),"")</f>
        <v>2.4.2.9.99.0.1.00</v>
      </c>
      <c r="L1768" s="21" t="s">
        <v>780</v>
      </c>
      <c r="M1768" s="16" t="str">
        <f t="shared" si="27"/>
        <v>S</v>
      </c>
      <c r="N1768" s="16">
        <f>IF(VALUE(Tabela813[[#This Row],[RED]]) &gt; 0,1,0) + IF(VALUE(J1768)&gt;0,8,IF(VALUE(I1768)&gt;0,7,IF(VALUE(H1768)&gt;0,6,IF(VALUE(G1768)&gt;0,5,IF(VALUE(F1768)&gt;0,4,IF(VALUE(E1768)&gt;0,3,IF(VALUE(D1768)&gt;0,2,1)))))))</f>
        <v>7</v>
      </c>
      <c r="O1768" s="20" t="s">
        <v>50</v>
      </c>
      <c r="P1768" s="1" t="s">
        <v>729</v>
      </c>
      <c r="Q1768" s="1"/>
      <c r="R1768" s="16"/>
      <c r="T1768" s="7" t="str">
        <f>Tabela813[[#This Row],[NR]]&amp;" - "&amp;Tabela813[[#This Row],[Especificação]]</f>
        <v>2.4.2.9.99.0.1.00 - Outras Transferências de Recursos dos Estados - Principal</v>
      </c>
      <c r="U1768" s="7" t="str">
        <f>Tabela813[[#This Row],[NR]]&amp; " - "&amp;Tabela813[[#This Row],[Especificação]]</f>
        <v>2.4.2.9.99.0.1.00 - Outras Transferências de Recursos dos Estados - Principal</v>
      </c>
    </row>
    <row r="1769" spans="1:21" ht="45">
      <c r="A1769" s="23"/>
      <c r="B1769" s="29"/>
      <c r="C1769" s="20" t="s">
        <v>790</v>
      </c>
      <c r="D1769" s="20" t="s">
        <v>791</v>
      </c>
      <c r="E1769" s="20" t="s">
        <v>790</v>
      </c>
      <c r="F1769" s="20" t="s">
        <v>793</v>
      </c>
      <c r="G1769" s="20" t="s">
        <v>797</v>
      </c>
      <c r="H1769" s="20" t="s">
        <v>784</v>
      </c>
      <c r="I1769" s="20" t="s">
        <v>781</v>
      </c>
      <c r="J1769" s="20" t="s">
        <v>783</v>
      </c>
      <c r="K1769" s="16" t="str">
        <f>IF(Tabela813[[#This Row],[C]]&lt;&gt;"",IF(Tabela813[[#This Row],[RED]]&lt;&gt;"",(Tabela813[[#This Row],[RED]] &amp; "."),"") &amp; CONCATENATE(Tabela813[[#This Row],[C]],".",Tabela813[[#This Row],[O]],".",Tabela813[[#This Row],[E]],".",Tabela813[[#This Row],[D1]],".",Tabela813[[#This Row],[D2]],".",Tabela813[[#This Row],[D3]],".",Tabela813[[#This Row],[T]],".",Tabela813[[#This Row],[D4]]),"")</f>
        <v>2.4.2.9.99.0.1.01</v>
      </c>
      <c r="L1769" s="21" t="s">
        <v>4611</v>
      </c>
      <c r="M1769" s="16" t="str">
        <f t="shared" si="27"/>
        <v>A</v>
      </c>
      <c r="N1769" s="16">
        <f>IF(VALUE(Tabela813[[#This Row],[RED]]) &gt; 0,1,0) + IF(VALUE(J1769)&gt;0,8,IF(VALUE(I1769)&gt;0,7,IF(VALUE(H1769)&gt;0,6,IF(VALUE(G1769)&gt;0,5,IF(VALUE(F1769)&gt;0,4,IF(VALUE(E1769)&gt;0,3,IF(VALUE(D1769)&gt;0,2,1)))))))</f>
        <v>8</v>
      </c>
      <c r="O1769" s="20" t="s">
        <v>1425</v>
      </c>
      <c r="P1769" s="1" t="s">
        <v>4252</v>
      </c>
      <c r="Q1769" s="1"/>
      <c r="R1769" s="16"/>
      <c r="T1769" s="7" t="str">
        <f>Tabela813[[#This Row],[NR]]&amp;" - "&amp;Tabela813[[#This Row],[Especificação]]</f>
        <v>2.4.2.9.99.0.1.01 - Outras Transferências de Recursos dos Estados - Transferência Especial Relativas às Emendas Individuais (Art. 166-A, Inciso I, § 1º, da CF)</v>
      </c>
      <c r="U1769" s="7" t="str">
        <f>Tabela813[[#This Row],[NR]]&amp; " - "&amp;Tabela813[[#This Row],[Especificação]]</f>
        <v>2.4.2.9.99.0.1.01 - Outras Transferências de Recursos dos Estados - Transferência Especial Relativas às Emendas Individuais (Art. 166-A, Inciso I, § 1º, da CF)</v>
      </c>
    </row>
    <row r="1770" spans="1:21" ht="30">
      <c r="A1770" s="23"/>
      <c r="B1770" s="29"/>
      <c r="C1770" s="20" t="s">
        <v>790</v>
      </c>
      <c r="D1770" s="20" t="s">
        <v>791</v>
      </c>
      <c r="E1770" s="20" t="s">
        <v>790</v>
      </c>
      <c r="F1770" s="20" t="s">
        <v>793</v>
      </c>
      <c r="G1770" s="20" t="s">
        <v>797</v>
      </c>
      <c r="H1770" s="20" t="s">
        <v>784</v>
      </c>
      <c r="I1770" s="20" t="s">
        <v>781</v>
      </c>
      <c r="J1770" s="20" t="s">
        <v>785</v>
      </c>
      <c r="K1770" s="16" t="str">
        <f>IF(Tabela813[[#This Row],[C]]&lt;&gt;"",IF(Tabela813[[#This Row],[RED]]&lt;&gt;"",(Tabela813[[#This Row],[RED]] &amp; "."),"") &amp; CONCATENATE(Tabela813[[#This Row],[C]],".",Tabela813[[#This Row],[O]],".",Tabela813[[#This Row],[E]],".",Tabela813[[#This Row],[D1]],".",Tabela813[[#This Row],[D2]],".",Tabela813[[#This Row],[D3]],".",Tabela813[[#This Row],[T]],".",Tabela813[[#This Row],[D4]]),"")</f>
        <v>2.4.2.9.99.0.1.02</v>
      </c>
      <c r="L1770" s="21" t="s">
        <v>4612</v>
      </c>
      <c r="M1770" s="16" t="str">
        <f t="shared" si="27"/>
        <v>A</v>
      </c>
      <c r="N1770" s="16">
        <f>IF(VALUE(Tabela813[[#This Row],[RED]]) &gt; 0,1,0) + IF(VALUE(J1770)&gt;0,8,IF(VALUE(I1770)&gt;0,7,IF(VALUE(H1770)&gt;0,6,IF(VALUE(G1770)&gt;0,5,IF(VALUE(F1770)&gt;0,4,IF(VALUE(E1770)&gt;0,3,IF(VALUE(D1770)&gt;0,2,1)))))))</f>
        <v>8</v>
      </c>
      <c r="O1770" s="20" t="s">
        <v>1425</v>
      </c>
      <c r="P1770" s="1" t="s">
        <v>4613</v>
      </c>
      <c r="Q1770" s="1"/>
      <c r="R1770" s="16"/>
      <c r="T1770" s="7" t="str">
        <f>Tabela813[[#This Row],[NR]]&amp;" - "&amp;Tabela813[[#This Row],[Especificação]]</f>
        <v>2.4.2.9.99.0.1.02 - Outras Transferências de Recursos dos Estados - Transferências da União Decorrentes de Emendas Parlamentares Individuais</v>
      </c>
      <c r="U1770" s="7" t="str">
        <f>Tabela813[[#This Row],[NR]]&amp; " - "&amp;Tabela813[[#This Row],[Especificação]]</f>
        <v>2.4.2.9.99.0.1.02 - Outras Transferências de Recursos dos Estados - Transferências da União Decorrentes de Emendas Parlamentares Individuais</v>
      </c>
    </row>
    <row r="1771" spans="1:21" ht="30">
      <c r="A1771" s="23"/>
      <c r="B1771" s="29"/>
      <c r="C1771" s="20" t="s">
        <v>790</v>
      </c>
      <c r="D1771" s="20" t="s">
        <v>791</v>
      </c>
      <c r="E1771" s="20" t="s">
        <v>790</v>
      </c>
      <c r="F1771" s="20" t="s">
        <v>793</v>
      </c>
      <c r="G1771" s="20" t="s">
        <v>797</v>
      </c>
      <c r="H1771" s="20" t="s">
        <v>784</v>
      </c>
      <c r="I1771" s="20" t="s">
        <v>781</v>
      </c>
      <c r="J1771" s="20" t="s">
        <v>794</v>
      </c>
      <c r="K1771" s="16" t="str">
        <f>IF(Tabela813[[#This Row],[C]]&lt;&gt;"",IF(Tabela813[[#This Row],[RED]]&lt;&gt;"",(Tabela813[[#This Row],[RED]] &amp; "."),"") &amp; CONCATENATE(Tabela813[[#This Row],[C]],".",Tabela813[[#This Row],[O]],".",Tabela813[[#This Row],[E]],".",Tabela813[[#This Row],[D1]],".",Tabela813[[#This Row],[D2]],".",Tabela813[[#This Row],[D3]],".",Tabela813[[#This Row],[T]],".",Tabela813[[#This Row],[D4]]),"")</f>
        <v>2.4.2.9.99.0.1.03</v>
      </c>
      <c r="L1771" s="21" t="s">
        <v>2643</v>
      </c>
      <c r="M1771" s="16" t="str">
        <f t="shared" si="27"/>
        <v>A</v>
      </c>
      <c r="N1771" s="16">
        <f>IF(VALUE(Tabela813[[#This Row],[RED]]) &gt; 0,1,0) + IF(VALUE(J1771)&gt;0,8,IF(VALUE(I1771)&gt;0,7,IF(VALUE(H1771)&gt;0,6,IF(VALUE(G1771)&gt;0,5,IF(VALUE(F1771)&gt;0,4,IF(VALUE(E1771)&gt;0,3,IF(VALUE(D1771)&gt;0,2,1)))))))</f>
        <v>8</v>
      </c>
      <c r="O1771" s="20" t="s">
        <v>1425</v>
      </c>
      <c r="P1771" s="1" t="s">
        <v>4614</v>
      </c>
      <c r="Q1771" s="1"/>
      <c r="R1771" s="16"/>
      <c r="T1771" s="7" t="str">
        <f>Tabela813[[#This Row],[NR]]&amp;" - "&amp;Tabela813[[#This Row],[Especificação]]</f>
        <v>2.4.2.9.99.0.1.03 - Outras Transferências de Recursos dos Estados - Transferências dos Estados Decorrentes de Emendas Parlamentares de Bancada</v>
      </c>
      <c r="U1771" s="7" t="str">
        <f>Tabela813[[#This Row],[NR]]&amp; " - "&amp;Tabela813[[#This Row],[Especificação]]</f>
        <v>2.4.2.9.99.0.1.03 - Outras Transferências de Recursos dos Estados - Transferências dos Estados Decorrentes de Emendas Parlamentares de Bancada</v>
      </c>
    </row>
    <row r="1772" spans="1:21" ht="30">
      <c r="A1772" s="23"/>
      <c r="B1772" s="29"/>
      <c r="C1772" s="20" t="s">
        <v>790</v>
      </c>
      <c r="D1772" s="20" t="s">
        <v>791</v>
      </c>
      <c r="E1772" s="20" t="s">
        <v>790</v>
      </c>
      <c r="F1772" s="20" t="s">
        <v>793</v>
      </c>
      <c r="G1772" s="20" t="s">
        <v>797</v>
      </c>
      <c r="H1772" s="20" t="s">
        <v>784</v>
      </c>
      <c r="I1772" s="20" t="s">
        <v>781</v>
      </c>
      <c r="J1772" s="20" t="s">
        <v>797</v>
      </c>
      <c r="K1772" s="16" t="str">
        <f>IF(Tabela813[[#This Row],[C]]&lt;&gt;"",IF(Tabela813[[#This Row],[RED]]&lt;&gt;"",(Tabela813[[#This Row],[RED]] &amp; "."),"") &amp; CONCATENATE(Tabela813[[#This Row],[C]],".",Tabela813[[#This Row],[O]],".",Tabela813[[#This Row],[E]],".",Tabela813[[#This Row],[D1]],".",Tabela813[[#This Row],[D2]],".",Tabela813[[#This Row],[D3]],".",Tabela813[[#This Row],[T]],".",Tabela813[[#This Row],[D4]]),"")</f>
        <v>2.4.2.9.99.0.1.99</v>
      </c>
      <c r="L1772" s="21" t="s">
        <v>780</v>
      </c>
      <c r="M1772" s="16" t="str">
        <f t="shared" si="27"/>
        <v>A</v>
      </c>
      <c r="N1772" s="16">
        <f>IF(VALUE(Tabela813[[#This Row],[RED]]) &gt; 0,1,0) + IF(VALUE(J1772)&gt;0,8,IF(VALUE(I1772)&gt;0,7,IF(VALUE(H1772)&gt;0,6,IF(VALUE(G1772)&gt;0,5,IF(VALUE(F1772)&gt;0,4,IF(VALUE(E1772)&gt;0,3,IF(VALUE(D1772)&gt;0,2,1)))))))</f>
        <v>8</v>
      </c>
      <c r="O1772" s="20" t="s">
        <v>1425</v>
      </c>
      <c r="P1772" s="1" t="s">
        <v>729</v>
      </c>
      <c r="Q1772" s="1"/>
      <c r="R1772" s="16"/>
      <c r="T1772" s="7" t="str">
        <f>Tabela813[[#This Row],[NR]]&amp;" - "&amp;Tabela813[[#This Row],[Especificação]]</f>
        <v>2.4.2.9.99.0.1.99 - Outras Transferências de Recursos dos Estados - Principal</v>
      </c>
      <c r="U1772" s="7" t="str">
        <f>Tabela813[[#This Row],[NR]]&amp; " - "&amp;Tabela813[[#This Row],[Especificação]]</f>
        <v>2.4.2.9.99.0.1.99 - Outras Transferências de Recursos dos Estados - Principal</v>
      </c>
    </row>
    <row r="1773" spans="1:21" ht="45">
      <c r="A1773" s="23"/>
      <c r="B1773" s="29"/>
      <c r="C1773" s="20" t="s">
        <v>790</v>
      </c>
      <c r="D1773" s="20" t="s">
        <v>791</v>
      </c>
      <c r="E1773" s="20" t="s">
        <v>782</v>
      </c>
      <c r="F1773" s="20" t="s">
        <v>784</v>
      </c>
      <c r="G1773" s="20" t="s">
        <v>787</v>
      </c>
      <c r="H1773" s="20" t="s">
        <v>784</v>
      </c>
      <c r="I1773" s="20" t="s">
        <v>784</v>
      </c>
      <c r="J1773" s="20" t="s">
        <v>787</v>
      </c>
      <c r="K1773" s="16" t="str">
        <f>IF(Tabela813[[#This Row],[C]]&lt;&gt;"",IF(Tabela813[[#This Row],[RED]]&lt;&gt;"",(Tabela813[[#This Row],[RED]] &amp; "."),"") &amp; CONCATENATE(Tabela813[[#This Row],[C]],".",Tabela813[[#This Row],[O]],".",Tabela813[[#This Row],[E]],".",Tabela813[[#This Row],[D1]],".",Tabela813[[#This Row],[D2]],".",Tabela813[[#This Row],[D3]],".",Tabela813[[#This Row],[T]],".",Tabela813[[#This Row],[D4]]),"")</f>
        <v>2.4.3.0.00.0.0.00</v>
      </c>
      <c r="L1773" s="21" t="s">
        <v>2575</v>
      </c>
      <c r="M1773" s="16" t="str">
        <f t="shared" si="27"/>
        <v>S</v>
      </c>
      <c r="N1773" s="16">
        <f>IF(VALUE(Tabela813[[#This Row],[RED]]) &gt; 0,1,0) + IF(VALUE(J1773)&gt;0,8,IF(VALUE(I1773)&gt;0,7,IF(VALUE(H1773)&gt;0,6,IF(VALUE(G1773)&gt;0,5,IF(VALUE(F1773)&gt;0,4,IF(VALUE(E1773)&gt;0,3,IF(VALUE(D1773)&gt;0,2,1)))))))</f>
        <v>3</v>
      </c>
      <c r="O1773" s="20" t="s">
        <v>44</v>
      </c>
      <c r="P1773" s="1" t="s">
        <v>730</v>
      </c>
      <c r="Q1773" s="1"/>
      <c r="R1773" s="16"/>
      <c r="T1773" s="7" t="str">
        <f>Tabela813[[#This Row],[NR]]&amp;" - "&amp;Tabela813[[#This Row],[Especificação]]</f>
        <v>2.4.3.0.00.0.0.00 - Transferências dos Municípios e de Suas Entidades</v>
      </c>
      <c r="U1773" s="7" t="str">
        <f>Tabela813[[#This Row],[NR]]&amp; " - "&amp;Tabela813[[#This Row],[Especificação]]</f>
        <v>2.4.3.0.00.0.0.00 - Transferências dos Municípios e de Suas Entidades</v>
      </c>
    </row>
    <row r="1774" spans="1:21">
      <c r="A1774" s="7"/>
      <c r="B1774" s="29"/>
      <c r="C1774" s="20" t="s">
        <v>790</v>
      </c>
      <c r="D1774" s="20" t="s">
        <v>791</v>
      </c>
      <c r="E1774" s="20" t="s">
        <v>782</v>
      </c>
      <c r="F1774" s="20" t="s">
        <v>781</v>
      </c>
      <c r="G1774" s="20" t="s">
        <v>787</v>
      </c>
      <c r="H1774" s="20" t="s">
        <v>784</v>
      </c>
      <c r="I1774" s="20" t="s">
        <v>784</v>
      </c>
      <c r="J1774" s="20" t="s">
        <v>787</v>
      </c>
      <c r="K1774" s="16" t="str">
        <f>IF(Tabela813[[#This Row],[C]]&lt;&gt;"",IF(Tabela813[[#This Row],[RED]]&lt;&gt;"",(Tabela813[[#This Row],[RED]] &amp; "."),"") &amp; CONCATENATE(Tabela813[[#This Row],[C]],".",Tabela813[[#This Row],[O]],".",Tabela813[[#This Row],[E]],".",Tabela813[[#This Row],[D1]],".",Tabela813[[#This Row],[D2]],".",Tabela813[[#This Row],[D3]],".",Tabela813[[#This Row],[T]],".",Tabela813[[#This Row],[D4]]),"")</f>
        <v>2.4.3.1.00.0.0.00</v>
      </c>
      <c r="L1774" s="21" t="s">
        <v>4615</v>
      </c>
      <c r="M1774" s="16" t="str">
        <f t="shared" si="27"/>
        <v>S</v>
      </c>
      <c r="N1774" s="16">
        <f>IF(VALUE(Tabela813[[#This Row],[RED]]) &gt; 0,1,0) + IF(VALUE(J1774)&gt;0,8,IF(VALUE(I1774)&gt;0,7,IF(VALUE(H1774)&gt;0,6,IF(VALUE(G1774)&gt;0,5,IF(VALUE(F1774)&gt;0,4,IF(VALUE(E1774)&gt;0,3,IF(VALUE(D1774)&gt;0,2,1)))))))</f>
        <v>4</v>
      </c>
      <c r="O1774" s="20" t="s">
        <v>44</v>
      </c>
      <c r="P1774" s="1" t="s">
        <v>1226</v>
      </c>
      <c r="Q1774" s="1"/>
      <c r="R1774" s="16"/>
      <c r="T1774" s="7" t="str">
        <f>Tabela813[[#This Row],[NR]]&amp;" - "&amp;Tabela813[[#This Row],[Especificação]]</f>
        <v>2.4.3.1.00.0.0.00 - Transferências de Recursos do Sistema Único de Saúde - SUS dos Municípios</v>
      </c>
      <c r="U1774" s="7" t="str">
        <f>Tabela813[[#This Row],[NR]]&amp; " - "&amp;Tabela813[[#This Row],[Especificação]]</f>
        <v>2.4.3.1.00.0.0.00 - Transferências de Recursos do Sistema Único de Saúde - SUS dos Municípios</v>
      </c>
    </row>
    <row r="1775" spans="1:21">
      <c r="A1775" s="23"/>
      <c r="B1775" s="29"/>
      <c r="C1775" s="20" t="s">
        <v>790</v>
      </c>
      <c r="D1775" s="20" t="s">
        <v>791</v>
      </c>
      <c r="E1775" s="20" t="s">
        <v>782</v>
      </c>
      <c r="F1775" s="20" t="s">
        <v>781</v>
      </c>
      <c r="G1775" s="20" t="s">
        <v>807</v>
      </c>
      <c r="H1775" s="20" t="s">
        <v>784</v>
      </c>
      <c r="I1775" s="20" t="s">
        <v>784</v>
      </c>
      <c r="J1775" s="20" t="s">
        <v>787</v>
      </c>
      <c r="K1775" s="16" t="str">
        <f>IF(Tabela813[[#This Row],[C]]&lt;&gt;"",IF(Tabela813[[#This Row],[RED]]&lt;&gt;"",(Tabela813[[#This Row],[RED]] &amp; "."),"") &amp; CONCATENATE(Tabela813[[#This Row],[C]],".",Tabela813[[#This Row],[O]],".",Tabela813[[#This Row],[E]],".",Tabela813[[#This Row],[D1]],".",Tabela813[[#This Row],[D2]],".",Tabela813[[#This Row],[D3]],".",Tabela813[[#This Row],[T]],".",Tabela813[[#This Row],[D4]]),"")</f>
        <v>2.4.3.1.50.0.0.00</v>
      </c>
      <c r="L1775" s="21" t="s">
        <v>4615</v>
      </c>
      <c r="M1775" s="16" t="str">
        <f t="shared" si="27"/>
        <v>S</v>
      </c>
      <c r="N1775" s="16">
        <f>IF(VALUE(Tabela813[[#This Row],[RED]]) &gt; 0,1,0) + IF(VALUE(J1775)&gt;0,8,IF(VALUE(I1775)&gt;0,7,IF(VALUE(H1775)&gt;0,6,IF(VALUE(G1775)&gt;0,5,IF(VALUE(F1775)&gt;0,4,IF(VALUE(E1775)&gt;0,3,IF(VALUE(D1775)&gt;0,2,1)))))))</f>
        <v>5</v>
      </c>
      <c r="O1775" s="20" t="s">
        <v>54</v>
      </c>
      <c r="P1775" s="1" t="s">
        <v>1227</v>
      </c>
      <c r="Q1775" s="1"/>
      <c r="R1775" s="16"/>
      <c r="T1775" s="7" t="str">
        <f>Tabela813[[#This Row],[NR]]&amp;" - "&amp;Tabela813[[#This Row],[Especificação]]</f>
        <v>2.4.3.1.50.0.0.00 - Transferências de Recursos do Sistema Único de Saúde - SUS dos Municípios</v>
      </c>
      <c r="U1775" s="7" t="str">
        <f>Tabela813[[#This Row],[NR]]&amp; " - "&amp;Tabela813[[#This Row],[Especificação]]</f>
        <v>2.4.3.1.50.0.0.00 - Transferências de Recursos do Sistema Único de Saúde - SUS dos Municípios</v>
      </c>
    </row>
    <row r="1776" spans="1:21" ht="30">
      <c r="A1776" s="23"/>
      <c r="B1776" s="29"/>
      <c r="C1776" s="20" t="s">
        <v>790</v>
      </c>
      <c r="D1776" s="20" t="s">
        <v>791</v>
      </c>
      <c r="E1776" s="20" t="s">
        <v>782</v>
      </c>
      <c r="F1776" s="20" t="s">
        <v>781</v>
      </c>
      <c r="G1776" s="20" t="s">
        <v>807</v>
      </c>
      <c r="H1776" s="20" t="s">
        <v>784</v>
      </c>
      <c r="I1776" s="20" t="s">
        <v>781</v>
      </c>
      <c r="J1776" s="20" t="s">
        <v>787</v>
      </c>
      <c r="K1776" s="16" t="str">
        <f>IF(Tabela813[[#This Row],[C]]&lt;&gt;"",IF(Tabela813[[#This Row],[RED]]&lt;&gt;"",(Tabela813[[#This Row],[RED]] &amp; "."),"") &amp; CONCATENATE(Tabela813[[#This Row],[C]],".",Tabela813[[#This Row],[O]],".",Tabela813[[#This Row],[E]],".",Tabela813[[#This Row],[D1]],".",Tabela813[[#This Row],[D2]],".",Tabela813[[#This Row],[D3]],".",Tabela813[[#This Row],[T]],".",Tabela813[[#This Row],[D4]]),"")</f>
        <v>2.4.3.1.50.0.1.00</v>
      </c>
      <c r="L1776" s="1" t="s">
        <v>4616</v>
      </c>
      <c r="M1776" s="16" t="str">
        <f t="shared" si="27"/>
        <v>A</v>
      </c>
      <c r="N1776" s="16">
        <f>IF(VALUE(Tabela813[[#This Row],[RED]]) &gt; 0,1,0) + IF(VALUE(J1776)&gt;0,8,IF(VALUE(I1776)&gt;0,7,IF(VALUE(H1776)&gt;0,6,IF(VALUE(G1776)&gt;0,5,IF(VALUE(F1776)&gt;0,4,IF(VALUE(E1776)&gt;0,3,IF(VALUE(D1776)&gt;0,2,1)))))))</f>
        <v>7</v>
      </c>
      <c r="O1776" s="20" t="s">
        <v>54</v>
      </c>
      <c r="P1776" s="1" t="s">
        <v>1227</v>
      </c>
      <c r="Q1776" s="1"/>
      <c r="R1776" s="16"/>
      <c r="T1776" s="7" t="str">
        <f>Tabela813[[#This Row],[NR]]&amp;" - "&amp;Tabela813[[#This Row],[Especificação]]</f>
        <v>2.4.3.1.50.0.1.00 - Transferências de Recursos do Sistema Único de Saúde - SUS dos Municípios - Principal</v>
      </c>
      <c r="U1776" s="7" t="str">
        <f>Tabela813[[#This Row],[NR]]&amp; " - "&amp;Tabela813[[#This Row],[Especificação]]</f>
        <v>2.4.3.1.50.0.1.00 - Transferências de Recursos do Sistema Único de Saúde - SUS dos Municípios - Principal</v>
      </c>
    </row>
    <row r="1777" spans="1:21" ht="45">
      <c r="A1777" s="23"/>
      <c r="B1777" s="29"/>
      <c r="C1777" s="20" t="s">
        <v>790</v>
      </c>
      <c r="D1777" s="20" t="s">
        <v>791</v>
      </c>
      <c r="E1777" s="20" t="s">
        <v>782</v>
      </c>
      <c r="F1777" s="20" t="s">
        <v>790</v>
      </c>
      <c r="G1777" s="20" t="s">
        <v>787</v>
      </c>
      <c r="H1777" s="20" t="s">
        <v>784</v>
      </c>
      <c r="I1777" s="20" t="s">
        <v>784</v>
      </c>
      <c r="J1777" s="20" t="s">
        <v>787</v>
      </c>
      <c r="K1777" s="16" t="str">
        <f>IF(Tabela813[[#This Row],[C]]&lt;&gt;"",IF(Tabela813[[#This Row],[RED]]&lt;&gt;"",(Tabela813[[#This Row],[RED]] &amp; "."),"") &amp; CONCATENATE(Tabela813[[#This Row],[C]],".",Tabela813[[#This Row],[O]],".",Tabela813[[#This Row],[E]],".",Tabela813[[#This Row],[D1]],".",Tabela813[[#This Row],[D2]],".",Tabela813[[#This Row],[D3]],".",Tabela813[[#This Row],[T]],".",Tabela813[[#This Row],[D4]]),"")</f>
        <v>2.4.3.2.00.0.0.00</v>
      </c>
      <c r="L1777" s="1" t="s">
        <v>457</v>
      </c>
      <c r="M1777" s="16" t="str">
        <f t="shared" si="27"/>
        <v>S</v>
      </c>
      <c r="N1777" s="16">
        <f>IF(VALUE(Tabela813[[#This Row],[RED]]) &gt; 0,1,0) + IF(VALUE(J1777)&gt;0,8,IF(VALUE(I1777)&gt;0,7,IF(VALUE(H1777)&gt;0,6,IF(VALUE(G1777)&gt;0,5,IF(VALUE(F1777)&gt;0,4,IF(VALUE(E1777)&gt;0,3,IF(VALUE(D1777)&gt;0,2,1)))))))</f>
        <v>4</v>
      </c>
      <c r="O1777" s="20" t="s">
        <v>44</v>
      </c>
      <c r="P1777" s="1" t="s">
        <v>733</v>
      </c>
      <c r="Q1777" s="1"/>
      <c r="R1777" s="16"/>
      <c r="T1777" s="7" t="str">
        <f>Tabela813[[#This Row],[NR]]&amp;" - "&amp;Tabela813[[#This Row],[Especificação]]</f>
        <v>2.4.3.2.00.0.0.00 - Transferências de Convênios dos Municípios e de Suas Entidades</v>
      </c>
      <c r="U1777" s="7" t="str">
        <f>Tabela813[[#This Row],[NR]]&amp; " - "&amp;Tabela813[[#This Row],[Especificação]]</f>
        <v>2.4.3.2.00.0.0.00 - Transferências de Convênios dos Municípios e de Suas Entidades</v>
      </c>
    </row>
    <row r="1778" spans="1:21" ht="45">
      <c r="A1778" s="23"/>
      <c r="B1778" s="29"/>
      <c r="C1778" s="20" t="s">
        <v>790</v>
      </c>
      <c r="D1778" s="20" t="s">
        <v>791</v>
      </c>
      <c r="E1778" s="20" t="s">
        <v>782</v>
      </c>
      <c r="F1778" s="20" t="s">
        <v>790</v>
      </c>
      <c r="G1778" s="20" t="s">
        <v>807</v>
      </c>
      <c r="H1778" s="20" t="s">
        <v>784</v>
      </c>
      <c r="I1778" s="20" t="s">
        <v>784</v>
      </c>
      <c r="J1778" s="20" t="s">
        <v>787</v>
      </c>
      <c r="K1778" s="16" t="str">
        <f>IF(Tabela813[[#This Row],[C]]&lt;&gt;"",IF(Tabela813[[#This Row],[RED]]&lt;&gt;"",(Tabela813[[#This Row],[RED]] &amp; "."),"") &amp; CONCATENATE(Tabela813[[#This Row],[C]],".",Tabela813[[#This Row],[O]],".",Tabela813[[#This Row],[E]],".",Tabela813[[#This Row],[D1]],".",Tabela813[[#This Row],[D2]],".",Tabela813[[#This Row],[D3]],".",Tabela813[[#This Row],[T]],".",Tabela813[[#This Row],[D4]]),"")</f>
        <v>2.4.3.2.50.0.0.00</v>
      </c>
      <c r="L1778" s="21" t="s">
        <v>2644</v>
      </c>
      <c r="M1778" s="16" t="str">
        <f t="shared" si="27"/>
        <v>S</v>
      </c>
      <c r="N1778" s="16">
        <f>IF(VALUE(Tabela813[[#This Row],[RED]]) &gt; 0,1,0) + IF(VALUE(J1778)&gt;0,8,IF(VALUE(I1778)&gt;0,7,IF(VALUE(H1778)&gt;0,6,IF(VALUE(G1778)&gt;0,5,IF(VALUE(F1778)&gt;0,4,IF(VALUE(E1778)&gt;0,3,IF(VALUE(D1778)&gt;0,2,1)))))))</f>
        <v>5</v>
      </c>
      <c r="O1778" s="20" t="s">
        <v>54</v>
      </c>
      <c r="P1778" s="1" t="s">
        <v>735</v>
      </c>
      <c r="Q1778" s="1"/>
      <c r="R1778" s="16"/>
      <c r="T1778" s="7" t="str">
        <f>Tabela813[[#This Row],[NR]]&amp;" - "&amp;Tabela813[[#This Row],[Especificação]]</f>
        <v>2.4.3.2.50.0.0.00 - Transferências de Convênios dos Municípios Destinados a Programas de Saúde</v>
      </c>
      <c r="U1778" s="7" t="str">
        <f>Tabela813[[#This Row],[NR]]&amp; " - "&amp;Tabela813[[#This Row],[Especificação]]</f>
        <v>2.4.3.2.50.0.0.00 - Transferências de Convênios dos Municípios Destinados a Programas de Saúde</v>
      </c>
    </row>
    <row r="1779" spans="1:21" ht="45">
      <c r="A1779" s="23"/>
      <c r="B1779" s="29"/>
      <c r="C1779" s="20" t="s">
        <v>790</v>
      </c>
      <c r="D1779" s="20" t="s">
        <v>791</v>
      </c>
      <c r="E1779" s="20" t="s">
        <v>782</v>
      </c>
      <c r="F1779" s="20" t="s">
        <v>790</v>
      </c>
      <c r="G1779" s="20" t="s">
        <v>807</v>
      </c>
      <c r="H1779" s="20" t="s">
        <v>784</v>
      </c>
      <c r="I1779" s="20" t="s">
        <v>781</v>
      </c>
      <c r="J1779" s="20" t="s">
        <v>787</v>
      </c>
      <c r="K1779" s="16" t="str">
        <f>IF(Tabela813[[#This Row],[C]]&lt;&gt;"",IF(Tabela813[[#This Row],[RED]]&lt;&gt;"",(Tabela813[[#This Row],[RED]] &amp; "."),"") &amp; CONCATENATE(Tabela813[[#This Row],[C]],".",Tabela813[[#This Row],[O]],".",Tabela813[[#This Row],[E]],".",Tabela813[[#This Row],[D1]],".",Tabela813[[#This Row],[D2]],".",Tabela813[[#This Row],[D3]],".",Tabela813[[#This Row],[T]],".",Tabela813[[#This Row],[D4]]),"")</f>
        <v>2.4.3.2.50.0.1.00</v>
      </c>
      <c r="L1779" s="21" t="s">
        <v>4617</v>
      </c>
      <c r="M1779" s="16" t="str">
        <f t="shared" si="27"/>
        <v>A</v>
      </c>
      <c r="N1779" s="16">
        <f>IF(VALUE(Tabela813[[#This Row],[RED]]) &gt; 0,1,0) + IF(VALUE(J1779)&gt;0,8,IF(VALUE(I1779)&gt;0,7,IF(VALUE(H1779)&gt;0,6,IF(VALUE(G1779)&gt;0,5,IF(VALUE(F1779)&gt;0,4,IF(VALUE(E1779)&gt;0,3,IF(VALUE(D1779)&gt;0,2,1)))))))</f>
        <v>7</v>
      </c>
      <c r="O1779" s="20" t="s">
        <v>54</v>
      </c>
      <c r="P1779" s="1" t="s">
        <v>735</v>
      </c>
      <c r="Q1779" s="1"/>
      <c r="R1779" s="16"/>
      <c r="T1779" s="7" t="str">
        <f>Tabela813[[#This Row],[NR]]&amp;" - "&amp;Tabela813[[#This Row],[Especificação]]</f>
        <v>2.4.3.2.50.0.1.00 - Transferências de Convênios dos Municípios Destinados a Programas de Saúde - Principal</v>
      </c>
      <c r="U1779" s="7" t="str">
        <f>Tabela813[[#This Row],[NR]]&amp; " - "&amp;Tabela813[[#This Row],[Especificação]]</f>
        <v>2.4.3.2.50.0.1.00 - Transferências de Convênios dos Municípios Destinados a Programas de Saúde - Principal</v>
      </c>
    </row>
    <row r="1780" spans="1:21" ht="45">
      <c r="A1780" s="23"/>
      <c r="B1780" s="29"/>
      <c r="C1780" s="20" t="s">
        <v>790</v>
      </c>
      <c r="D1780" s="20" t="s">
        <v>791</v>
      </c>
      <c r="E1780" s="20" t="s">
        <v>782</v>
      </c>
      <c r="F1780" s="20" t="s">
        <v>790</v>
      </c>
      <c r="G1780" s="20" t="s">
        <v>809</v>
      </c>
      <c r="H1780" s="20" t="s">
        <v>784</v>
      </c>
      <c r="I1780" s="20" t="s">
        <v>784</v>
      </c>
      <c r="J1780" s="20" t="s">
        <v>787</v>
      </c>
      <c r="K1780" s="16" t="str">
        <f>IF(Tabela813[[#This Row],[C]]&lt;&gt;"",IF(Tabela813[[#This Row],[RED]]&lt;&gt;"",(Tabela813[[#This Row],[RED]] &amp; "."),"") &amp; CONCATENATE(Tabela813[[#This Row],[C]],".",Tabela813[[#This Row],[O]],".",Tabela813[[#This Row],[E]],".",Tabela813[[#This Row],[D1]],".",Tabela813[[#This Row],[D2]],".",Tabela813[[#This Row],[D3]],".",Tabela813[[#This Row],[T]],".",Tabela813[[#This Row],[D4]]),"")</f>
        <v>2.4.3.2.51.0.0.00</v>
      </c>
      <c r="L1780" s="21" t="s">
        <v>2576</v>
      </c>
      <c r="M1780" s="16" t="str">
        <f t="shared" si="27"/>
        <v>S</v>
      </c>
      <c r="N1780" s="16">
        <f>IF(VALUE(Tabela813[[#This Row],[RED]]) &gt; 0,1,0) + IF(VALUE(J1780)&gt;0,8,IF(VALUE(I1780)&gt;0,7,IF(VALUE(H1780)&gt;0,6,IF(VALUE(G1780)&gt;0,5,IF(VALUE(F1780)&gt;0,4,IF(VALUE(E1780)&gt;0,3,IF(VALUE(D1780)&gt;0,2,1)))))))</f>
        <v>5</v>
      </c>
      <c r="O1780" s="20" t="s">
        <v>54</v>
      </c>
      <c r="P1780" s="1" t="s">
        <v>736</v>
      </c>
      <c r="Q1780" s="1"/>
      <c r="R1780" s="16"/>
      <c r="T1780" s="7" t="str">
        <f>Tabela813[[#This Row],[NR]]&amp;" - "&amp;Tabela813[[#This Row],[Especificação]]</f>
        <v>2.4.3.2.51.0.0.00 - Transferências de Convênios dos Municípios Destinadas a Programas de Educação</v>
      </c>
      <c r="U1780" s="7" t="str">
        <f>Tabela813[[#This Row],[NR]]&amp; " - "&amp;Tabela813[[#This Row],[Especificação]]</f>
        <v>2.4.3.2.51.0.0.00 - Transferências de Convênios dos Municípios Destinadas a Programas de Educação</v>
      </c>
    </row>
    <row r="1781" spans="1:21" ht="45">
      <c r="A1781" s="23"/>
      <c r="B1781" s="29"/>
      <c r="C1781" s="20" t="s">
        <v>790</v>
      </c>
      <c r="D1781" s="20" t="s">
        <v>791</v>
      </c>
      <c r="E1781" s="20" t="s">
        <v>782</v>
      </c>
      <c r="F1781" s="20" t="s">
        <v>790</v>
      </c>
      <c r="G1781" s="20" t="s">
        <v>809</v>
      </c>
      <c r="H1781" s="20" t="s">
        <v>784</v>
      </c>
      <c r="I1781" s="20" t="s">
        <v>781</v>
      </c>
      <c r="J1781" s="20" t="s">
        <v>787</v>
      </c>
      <c r="K1781" s="16" t="str">
        <f>IF(Tabela813[[#This Row],[C]]&lt;&gt;"",IF(Tabela813[[#This Row],[RED]]&lt;&gt;"",(Tabela813[[#This Row],[RED]] &amp; "."),"") &amp; CONCATENATE(Tabela813[[#This Row],[C]],".",Tabela813[[#This Row],[O]],".",Tabela813[[#This Row],[E]],".",Tabela813[[#This Row],[D1]],".",Tabela813[[#This Row],[D2]],".",Tabela813[[#This Row],[D3]],".",Tabela813[[#This Row],[T]],".",Tabela813[[#This Row],[D4]]),"")</f>
        <v>2.4.3.2.51.0.1.00</v>
      </c>
      <c r="L1781" s="21" t="s">
        <v>4258</v>
      </c>
      <c r="M1781" s="16" t="str">
        <f t="shared" si="27"/>
        <v>A</v>
      </c>
      <c r="N1781" s="16">
        <f>IF(VALUE(Tabela813[[#This Row],[RED]]) &gt; 0,1,0) + IF(VALUE(J1781)&gt;0,8,IF(VALUE(I1781)&gt;0,7,IF(VALUE(H1781)&gt;0,6,IF(VALUE(G1781)&gt;0,5,IF(VALUE(F1781)&gt;0,4,IF(VALUE(E1781)&gt;0,3,IF(VALUE(D1781)&gt;0,2,1)))))))</f>
        <v>7</v>
      </c>
      <c r="O1781" s="20" t="s">
        <v>54</v>
      </c>
      <c r="P1781" s="1" t="s">
        <v>736</v>
      </c>
      <c r="Q1781" s="1"/>
      <c r="R1781" s="16"/>
      <c r="T1781" s="7" t="str">
        <f>Tabela813[[#This Row],[NR]]&amp;" - "&amp;Tabela813[[#This Row],[Especificação]]</f>
        <v>2.4.3.2.51.0.1.00 - Transferências de Convênios dos Municípios Destinadas a Programas de Educação - Principal</v>
      </c>
      <c r="U1781" s="7" t="str">
        <f>Tabela813[[#This Row],[NR]]&amp; " - "&amp;Tabela813[[#This Row],[Especificação]]</f>
        <v>2.4.3.2.51.0.1.00 - Transferências de Convênios dos Municípios Destinadas a Programas de Educação - Principal</v>
      </c>
    </row>
    <row r="1782" spans="1:21" ht="45">
      <c r="A1782" s="23"/>
      <c r="B1782" s="29"/>
      <c r="C1782" s="20" t="s">
        <v>790</v>
      </c>
      <c r="D1782" s="20" t="s">
        <v>791</v>
      </c>
      <c r="E1782" s="20" t="s">
        <v>782</v>
      </c>
      <c r="F1782" s="20" t="s">
        <v>790</v>
      </c>
      <c r="G1782" s="20" t="s">
        <v>811</v>
      </c>
      <c r="H1782" s="20" t="s">
        <v>784</v>
      </c>
      <c r="I1782" s="20" t="s">
        <v>784</v>
      </c>
      <c r="J1782" s="20" t="s">
        <v>787</v>
      </c>
      <c r="K1782" s="16" t="str">
        <f>IF(Tabela813[[#This Row],[C]]&lt;&gt;"",IF(Tabela813[[#This Row],[RED]]&lt;&gt;"",(Tabela813[[#This Row],[RED]] &amp; "."),"") &amp; CONCATENATE(Tabela813[[#This Row],[C]],".",Tabela813[[#This Row],[O]],".",Tabela813[[#This Row],[E]],".",Tabela813[[#This Row],[D1]],".",Tabela813[[#This Row],[D2]],".",Tabela813[[#This Row],[D3]],".",Tabela813[[#This Row],[T]],".",Tabela813[[#This Row],[D4]]),"")</f>
        <v>2.4.3.2.52.0.0.00</v>
      </c>
      <c r="L1782" s="21" t="s">
        <v>2645</v>
      </c>
      <c r="M1782" s="16" t="str">
        <f t="shared" si="27"/>
        <v>S</v>
      </c>
      <c r="N1782" s="16">
        <f>IF(VALUE(Tabela813[[#This Row],[RED]]) &gt; 0,1,0) + IF(VALUE(J1782)&gt;0,8,IF(VALUE(I1782)&gt;0,7,IF(VALUE(H1782)&gt;0,6,IF(VALUE(G1782)&gt;0,5,IF(VALUE(F1782)&gt;0,4,IF(VALUE(E1782)&gt;0,3,IF(VALUE(D1782)&gt;0,2,1)))))))</f>
        <v>5</v>
      </c>
      <c r="O1782" s="20" t="s">
        <v>54</v>
      </c>
      <c r="P1782" s="1" t="s">
        <v>737</v>
      </c>
      <c r="Q1782" s="1"/>
      <c r="R1782" s="16"/>
      <c r="T1782" s="7" t="str">
        <f>Tabela813[[#This Row],[NR]]&amp;" - "&amp;Tabela813[[#This Row],[Especificação]]</f>
        <v>2.4.3.2.52.0.0.00 - Transferências de Convênios dos Municípios Destinadas a Programas de Saneamento</v>
      </c>
      <c r="U1782" s="7" t="str">
        <f>Tabela813[[#This Row],[NR]]&amp; " - "&amp;Tabela813[[#This Row],[Especificação]]</f>
        <v>2.4.3.2.52.0.0.00 - Transferências de Convênios dos Municípios Destinadas a Programas de Saneamento</v>
      </c>
    </row>
    <row r="1783" spans="1:21" ht="45">
      <c r="A1783" s="23"/>
      <c r="B1783" s="29"/>
      <c r="C1783" s="20" t="s">
        <v>790</v>
      </c>
      <c r="D1783" s="20" t="s">
        <v>791</v>
      </c>
      <c r="E1783" s="20" t="s">
        <v>782</v>
      </c>
      <c r="F1783" s="20" t="s">
        <v>790</v>
      </c>
      <c r="G1783" s="20" t="s">
        <v>811</v>
      </c>
      <c r="H1783" s="20" t="s">
        <v>784</v>
      </c>
      <c r="I1783" s="20" t="s">
        <v>781</v>
      </c>
      <c r="J1783" s="20" t="s">
        <v>787</v>
      </c>
      <c r="K1783" s="16" t="str">
        <f>IF(Tabela813[[#This Row],[C]]&lt;&gt;"",IF(Tabela813[[#This Row],[RED]]&lt;&gt;"",(Tabela813[[#This Row],[RED]] &amp; "."),"") &amp; CONCATENATE(Tabela813[[#This Row],[C]],".",Tabela813[[#This Row],[O]],".",Tabela813[[#This Row],[E]],".",Tabela813[[#This Row],[D1]],".",Tabela813[[#This Row],[D2]],".",Tabela813[[#This Row],[D3]],".",Tabela813[[#This Row],[T]],".",Tabela813[[#This Row],[D4]]),"")</f>
        <v>2.4.3.2.52.0.1.00</v>
      </c>
      <c r="L1783" s="21" t="s">
        <v>4618</v>
      </c>
      <c r="M1783" s="16" t="str">
        <f t="shared" si="27"/>
        <v>A</v>
      </c>
      <c r="N1783" s="16">
        <f>IF(VALUE(Tabela813[[#This Row],[RED]]) &gt; 0,1,0) + IF(VALUE(J1783)&gt;0,8,IF(VALUE(I1783)&gt;0,7,IF(VALUE(H1783)&gt;0,6,IF(VALUE(G1783)&gt;0,5,IF(VALUE(F1783)&gt;0,4,IF(VALUE(E1783)&gt;0,3,IF(VALUE(D1783)&gt;0,2,1)))))))</f>
        <v>7</v>
      </c>
      <c r="O1783" s="20" t="s">
        <v>54</v>
      </c>
      <c r="P1783" s="1" t="s">
        <v>737</v>
      </c>
      <c r="Q1783" s="1"/>
      <c r="R1783" s="16"/>
      <c r="T1783" s="7" t="str">
        <f>Tabela813[[#This Row],[NR]]&amp;" - "&amp;Tabela813[[#This Row],[Especificação]]</f>
        <v>2.4.3.2.52.0.1.00 - Transferências de Convênios dos Municípios Destinadas a Programas de Saneamento - Principal</v>
      </c>
      <c r="U1783" s="7" t="str">
        <f>Tabela813[[#This Row],[NR]]&amp; " - "&amp;Tabela813[[#This Row],[Especificação]]</f>
        <v>2.4.3.2.52.0.1.00 - Transferências de Convênios dos Municípios Destinadas a Programas de Saneamento - Principal</v>
      </c>
    </row>
    <row r="1784" spans="1:21" ht="45">
      <c r="A1784" s="23"/>
      <c r="B1784" s="29"/>
      <c r="C1784" s="20" t="s">
        <v>790</v>
      </c>
      <c r="D1784" s="20" t="s">
        <v>791</v>
      </c>
      <c r="E1784" s="20" t="s">
        <v>782</v>
      </c>
      <c r="F1784" s="20" t="s">
        <v>790</v>
      </c>
      <c r="G1784" s="20" t="s">
        <v>797</v>
      </c>
      <c r="H1784" s="20" t="s">
        <v>784</v>
      </c>
      <c r="I1784" s="20" t="s">
        <v>784</v>
      </c>
      <c r="J1784" s="20" t="s">
        <v>787</v>
      </c>
      <c r="K1784" s="16" t="str">
        <f>IF(Tabela813[[#This Row],[C]]&lt;&gt;"",IF(Tabela813[[#This Row],[RED]]&lt;&gt;"",(Tabela813[[#This Row],[RED]] &amp; "."),"") &amp; CONCATENATE(Tabela813[[#This Row],[C]],".",Tabela813[[#This Row],[O]],".",Tabela813[[#This Row],[E]],".",Tabela813[[#This Row],[D1]],".",Tabela813[[#This Row],[D2]],".",Tabela813[[#This Row],[D3]],".",Tabela813[[#This Row],[T]],".",Tabela813[[#This Row],[D4]]),"")</f>
        <v>2.4.3.2.99.0.0.00</v>
      </c>
      <c r="L1784" s="21" t="s">
        <v>1182</v>
      </c>
      <c r="M1784" s="16" t="str">
        <f t="shared" si="27"/>
        <v>S</v>
      </c>
      <c r="N1784" s="16">
        <f>IF(VALUE(Tabela813[[#This Row],[RED]]) &gt; 0,1,0) + IF(VALUE(J1784)&gt;0,8,IF(VALUE(I1784)&gt;0,7,IF(VALUE(H1784)&gt;0,6,IF(VALUE(G1784)&gt;0,5,IF(VALUE(F1784)&gt;0,4,IF(VALUE(E1784)&gt;0,3,IF(VALUE(D1784)&gt;0,2,1)))))))</f>
        <v>5</v>
      </c>
      <c r="O1784" s="20" t="s">
        <v>50</v>
      </c>
      <c r="P1784" s="1" t="s">
        <v>1228</v>
      </c>
      <c r="Q1784" s="1"/>
      <c r="R1784" s="16"/>
      <c r="T1784" s="7" t="str">
        <f>Tabela813[[#This Row],[NR]]&amp;" - "&amp;Tabela813[[#This Row],[Especificação]]</f>
        <v>2.4.3.2.99.0.0.00 - Outras Transferências de Convênios dos Municípios e de Suas Entidades</v>
      </c>
      <c r="U1784" s="7" t="str">
        <f>Tabela813[[#This Row],[NR]]&amp; " - "&amp;Tabela813[[#This Row],[Especificação]]</f>
        <v>2.4.3.2.99.0.0.00 - Outras Transferências de Convênios dos Municípios e de Suas Entidades</v>
      </c>
    </row>
    <row r="1785" spans="1:21" ht="45">
      <c r="A1785" s="23"/>
      <c r="B1785" s="29"/>
      <c r="C1785" s="20" t="s">
        <v>790</v>
      </c>
      <c r="D1785" s="20" t="s">
        <v>791</v>
      </c>
      <c r="E1785" s="20" t="s">
        <v>782</v>
      </c>
      <c r="F1785" s="20" t="s">
        <v>790</v>
      </c>
      <c r="G1785" s="20" t="s">
        <v>797</v>
      </c>
      <c r="H1785" s="20" t="s">
        <v>784</v>
      </c>
      <c r="I1785" s="20" t="s">
        <v>781</v>
      </c>
      <c r="J1785" s="20" t="s">
        <v>787</v>
      </c>
      <c r="K1785" s="16" t="str">
        <f>IF(Tabela813[[#This Row],[C]]&lt;&gt;"",IF(Tabela813[[#This Row],[RED]]&lt;&gt;"",(Tabela813[[#This Row],[RED]] &amp; "."),"") &amp; CONCATENATE(Tabela813[[#This Row],[C]],".",Tabela813[[#This Row],[O]],".",Tabela813[[#This Row],[E]],".",Tabela813[[#This Row],[D1]],".",Tabela813[[#This Row],[D2]],".",Tabela813[[#This Row],[D3]],".",Tabela813[[#This Row],[T]],".",Tabela813[[#This Row],[D4]]),"")</f>
        <v>2.4.3.2.99.0.1.00</v>
      </c>
      <c r="L1785" s="21" t="s">
        <v>4619</v>
      </c>
      <c r="M1785" s="16" t="str">
        <f t="shared" si="27"/>
        <v>A</v>
      </c>
      <c r="N1785" s="16">
        <f>IF(VALUE(Tabela813[[#This Row],[RED]]) &gt; 0,1,0) + IF(VALUE(J1785)&gt;0,8,IF(VALUE(I1785)&gt;0,7,IF(VALUE(H1785)&gt;0,6,IF(VALUE(G1785)&gt;0,5,IF(VALUE(F1785)&gt;0,4,IF(VALUE(E1785)&gt;0,3,IF(VALUE(D1785)&gt;0,2,1)))))))</f>
        <v>7</v>
      </c>
      <c r="O1785" s="20" t="s">
        <v>50</v>
      </c>
      <c r="P1785" s="1" t="s">
        <v>1228</v>
      </c>
      <c r="Q1785" s="1"/>
      <c r="R1785" s="16"/>
      <c r="T1785" s="7" t="str">
        <f>Tabela813[[#This Row],[NR]]&amp;" - "&amp;Tabela813[[#This Row],[Especificação]]</f>
        <v>2.4.3.2.99.0.1.00 - Outras Transferências de Convênios dos Municípios e de Suas Entidades - Principal</v>
      </c>
      <c r="U1785" s="7" t="str">
        <f>Tabela813[[#This Row],[NR]]&amp; " - "&amp;Tabela813[[#This Row],[Especificação]]</f>
        <v>2.4.3.2.99.0.1.00 - Outras Transferências de Convênios dos Municípios e de Suas Entidades - Principal</v>
      </c>
    </row>
    <row r="1786" spans="1:21" ht="30">
      <c r="A1786" s="7"/>
      <c r="B1786" s="29"/>
      <c r="C1786" s="20" t="s">
        <v>790</v>
      </c>
      <c r="D1786" s="20" t="s">
        <v>791</v>
      </c>
      <c r="E1786" s="20" t="s">
        <v>782</v>
      </c>
      <c r="F1786" s="20" t="s">
        <v>793</v>
      </c>
      <c r="G1786" s="20" t="s">
        <v>787</v>
      </c>
      <c r="H1786" s="20" t="s">
        <v>784</v>
      </c>
      <c r="I1786" s="20" t="s">
        <v>784</v>
      </c>
      <c r="J1786" s="20" t="s">
        <v>787</v>
      </c>
      <c r="K1786" s="16" t="str">
        <f>IF(Tabela813[[#This Row],[C]]&lt;&gt;"",IF(Tabela813[[#This Row],[RED]]&lt;&gt;"",(Tabela813[[#This Row],[RED]] &amp; "."),"") &amp; CONCATENATE(Tabela813[[#This Row],[C]],".",Tabela813[[#This Row],[O]],".",Tabela813[[#This Row],[E]],".",Tabela813[[#This Row],[D1]],".",Tabela813[[#This Row],[D2]],".",Tabela813[[#This Row],[D3]],".",Tabela813[[#This Row],[T]],".",Tabela813[[#This Row],[D4]]),"")</f>
        <v>2.4.3.9.00.0.0.00</v>
      </c>
      <c r="L1786" s="21" t="s">
        <v>461</v>
      </c>
      <c r="M1786" s="16" t="str">
        <f t="shared" si="27"/>
        <v>S</v>
      </c>
      <c r="N1786" s="16">
        <f>IF(VALUE(Tabela813[[#This Row],[RED]]) &gt; 0,1,0) + IF(VALUE(J1786)&gt;0,8,IF(VALUE(I1786)&gt;0,7,IF(VALUE(H1786)&gt;0,6,IF(VALUE(G1786)&gt;0,5,IF(VALUE(F1786)&gt;0,4,IF(VALUE(E1786)&gt;0,3,IF(VALUE(D1786)&gt;0,2,1)))))))</f>
        <v>4</v>
      </c>
      <c r="O1786" s="20" t="s">
        <v>44</v>
      </c>
      <c r="P1786" s="1" t="s">
        <v>738</v>
      </c>
      <c r="Q1786" s="1"/>
      <c r="R1786" s="16"/>
      <c r="T1786" s="7" t="str">
        <f>Tabela813[[#This Row],[NR]]&amp;" - "&amp;Tabela813[[#This Row],[Especificação]]</f>
        <v>2.4.3.9.00.0.0.00 - Outras Transferências dos Municípios</v>
      </c>
      <c r="U1786" s="7" t="str">
        <f>Tabela813[[#This Row],[NR]]&amp; " - "&amp;Tabela813[[#This Row],[Especificação]]</f>
        <v>2.4.3.9.00.0.0.00 - Outras Transferências dos Municípios</v>
      </c>
    </row>
    <row r="1787" spans="1:21" ht="30">
      <c r="A1787" s="23"/>
      <c r="B1787" s="29"/>
      <c r="C1787" s="20" t="s">
        <v>790</v>
      </c>
      <c r="D1787" s="20" t="s">
        <v>791</v>
      </c>
      <c r="E1787" s="20" t="s">
        <v>782</v>
      </c>
      <c r="F1787" s="20" t="s">
        <v>793</v>
      </c>
      <c r="G1787" s="20" t="s">
        <v>807</v>
      </c>
      <c r="H1787" s="20" t="s">
        <v>784</v>
      </c>
      <c r="I1787" s="20" t="s">
        <v>784</v>
      </c>
      <c r="J1787" s="20" t="s">
        <v>787</v>
      </c>
      <c r="K1787" s="16" t="str">
        <f>IF(Tabela813[[#This Row],[C]]&lt;&gt;"",IF(Tabela813[[#This Row],[RED]]&lt;&gt;"",(Tabela813[[#This Row],[RED]] &amp; "."),"") &amp; CONCATENATE(Tabela813[[#This Row],[C]],".",Tabela813[[#This Row],[O]],".",Tabela813[[#This Row],[E]],".",Tabela813[[#This Row],[D1]],".",Tabela813[[#This Row],[D2]],".",Tabela813[[#This Row],[D3]],".",Tabela813[[#This Row],[T]],".",Tabela813[[#This Row],[D4]]),"")</f>
        <v>2.4.3.9.50.0.0.00</v>
      </c>
      <c r="L1787" s="21" t="s">
        <v>455</v>
      </c>
      <c r="M1787" s="16" t="str">
        <f t="shared" si="27"/>
        <v>S</v>
      </c>
      <c r="N1787" s="16">
        <f>IF(VALUE(Tabela813[[#This Row],[RED]]) &gt; 0,1,0) + IF(VALUE(J1787)&gt;0,8,IF(VALUE(I1787)&gt;0,7,IF(VALUE(H1787)&gt;0,6,IF(VALUE(G1787)&gt;0,5,IF(VALUE(F1787)&gt;0,4,IF(VALUE(E1787)&gt;0,3,IF(VALUE(D1787)&gt;0,2,1)))))))</f>
        <v>5</v>
      </c>
      <c r="O1787" s="20" t="s">
        <v>54</v>
      </c>
      <c r="P1787" s="1" t="s">
        <v>734</v>
      </c>
      <c r="Q1787" s="1"/>
      <c r="R1787" s="16"/>
      <c r="T1787" s="7" t="str">
        <f>Tabela813[[#This Row],[NR]]&amp;" - "&amp;Tabela813[[#This Row],[Especificação]]</f>
        <v>2.4.3.9.50.0.0.00 - Transferências de Municípios a Consórcios Públicos</v>
      </c>
      <c r="U1787" s="7" t="str">
        <f>Tabela813[[#This Row],[NR]]&amp; " - "&amp;Tabela813[[#This Row],[Especificação]]</f>
        <v>2.4.3.9.50.0.0.00 - Transferências de Municípios a Consórcios Públicos</v>
      </c>
    </row>
    <row r="1788" spans="1:21" ht="30">
      <c r="A1788" s="23"/>
      <c r="B1788" s="29"/>
      <c r="C1788" s="20" t="s">
        <v>790</v>
      </c>
      <c r="D1788" s="20" t="s">
        <v>791</v>
      </c>
      <c r="E1788" s="20" t="s">
        <v>782</v>
      </c>
      <c r="F1788" s="20" t="s">
        <v>793</v>
      </c>
      <c r="G1788" s="20" t="s">
        <v>807</v>
      </c>
      <c r="H1788" s="20" t="s">
        <v>784</v>
      </c>
      <c r="I1788" s="20" t="s">
        <v>781</v>
      </c>
      <c r="J1788" s="20" t="s">
        <v>787</v>
      </c>
      <c r="K1788" s="16" t="str">
        <f>IF(Tabela813[[#This Row],[C]]&lt;&gt;"",IF(Tabela813[[#This Row],[RED]]&lt;&gt;"",(Tabela813[[#This Row],[RED]] &amp; "."),"") &amp; CONCATENATE(Tabela813[[#This Row],[C]],".",Tabela813[[#This Row],[O]],".",Tabela813[[#This Row],[E]],".",Tabela813[[#This Row],[D1]],".",Tabela813[[#This Row],[D2]],".",Tabela813[[#This Row],[D3]],".",Tabela813[[#This Row],[T]],".",Tabela813[[#This Row],[D4]]),"")</f>
        <v>2.4.3.9.50.0.1.00</v>
      </c>
      <c r="L1788" s="1" t="s">
        <v>4259</v>
      </c>
      <c r="M1788" s="16" t="str">
        <f t="shared" si="27"/>
        <v>A</v>
      </c>
      <c r="N1788" s="16">
        <f>IF(VALUE(Tabela813[[#This Row],[RED]]) &gt; 0,1,0) + IF(VALUE(J1788)&gt;0,8,IF(VALUE(I1788)&gt;0,7,IF(VALUE(H1788)&gt;0,6,IF(VALUE(G1788)&gt;0,5,IF(VALUE(F1788)&gt;0,4,IF(VALUE(E1788)&gt;0,3,IF(VALUE(D1788)&gt;0,2,1)))))))</f>
        <v>7</v>
      </c>
      <c r="O1788" s="20" t="s">
        <v>54</v>
      </c>
      <c r="P1788" s="1" t="s">
        <v>734</v>
      </c>
      <c r="Q1788" s="1"/>
      <c r="R1788" s="16"/>
      <c r="T1788" s="7" t="str">
        <f>Tabela813[[#This Row],[NR]]&amp;" - "&amp;Tabela813[[#This Row],[Especificação]]</f>
        <v>2.4.3.9.50.0.1.00 - Transferências de Municípios a Consórcios Públicos - Principal</v>
      </c>
      <c r="U1788" s="7" t="str">
        <f>Tabela813[[#This Row],[NR]]&amp; " - "&amp;Tabela813[[#This Row],[Especificação]]</f>
        <v>2.4.3.9.50.0.1.00 - Transferências de Municípios a Consórcios Públicos - Principal</v>
      </c>
    </row>
    <row r="1789" spans="1:21" ht="30">
      <c r="A1789" s="23"/>
      <c r="B1789" s="29"/>
      <c r="C1789" s="20" t="s">
        <v>790</v>
      </c>
      <c r="D1789" s="20" t="s">
        <v>791</v>
      </c>
      <c r="E1789" s="20" t="s">
        <v>782</v>
      </c>
      <c r="F1789" s="20" t="s">
        <v>793</v>
      </c>
      <c r="G1789" s="20" t="s">
        <v>797</v>
      </c>
      <c r="H1789" s="20" t="s">
        <v>784</v>
      </c>
      <c r="I1789" s="20" t="s">
        <v>784</v>
      </c>
      <c r="J1789" s="20" t="s">
        <v>787</v>
      </c>
      <c r="K1789" s="16" t="str">
        <f>IF(Tabela813[[#This Row],[C]]&lt;&gt;"",IF(Tabela813[[#This Row],[RED]]&lt;&gt;"",(Tabela813[[#This Row],[RED]] &amp; "."),"") &amp; CONCATENATE(Tabela813[[#This Row],[C]],".",Tabela813[[#This Row],[O]],".",Tabela813[[#This Row],[E]],".",Tabela813[[#This Row],[D1]],".",Tabela813[[#This Row],[D2]],".",Tabela813[[#This Row],[D3]],".",Tabela813[[#This Row],[T]],".",Tabela813[[#This Row],[D4]]),"")</f>
        <v>2.4.3.9.99.0.0.00</v>
      </c>
      <c r="L1789" s="1" t="s">
        <v>461</v>
      </c>
      <c r="M1789" s="16" t="str">
        <f t="shared" si="27"/>
        <v>S</v>
      </c>
      <c r="N1789" s="16">
        <f>IF(VALUE(Tabela813[[#This Row],[RED]]) &gt; 0,1,0) + IF(VALUE(J1789)&gt;0,8,IF(VALUE(I1789)&gt;0,7,IF(VALUE(H1789)&gt;0,6,IF(VALUE(G1789)&gt;0,5,IF(VALUE(F1789)&gt;0,4,IF(VALUE(E1789)&gt;0,3,IF(VALUE(D1789)&gt;0,2,1)))))))</f>
        <v>5</v>
      </c>
      <c r="O1789" s="20" t="s">
        <v>50</v>
      </c>
      <c r="P1789" s="1" t="s">
        <v>739</v>
      </c>
      <c r="Q1789" s="1"/>
      <c r="R1789" s="16"/>
      <c r="T1789" s="7" t="str">
        <f>Tabela813[[#This Row],[NR]]&amp;" - "&amp;Tabela813[[#This Row],[Especificação]]</f>
        <v>2.4.3.9.99.0.0.00 - Outras Transferências dos Municípios</v>
      </c>
      <c r="U1789" s="7" t="str">
        <f>Tabela813[[#This Row],[NR]]&amp; " - "&amp;Tabela813[[#This Row],[Especificação]]</f>
        <v>2.4.3.9.99.0.0.00 - Outras Transferências dos Municípios</v>
      </c>
    </row>
    <row r="1790" spans="1:21" ht="30">
      <c r="A1790" s="23"/>
      <c r="B1790" s="29"/>
      <c r="C1790" s="20" t="s">
        <v>790</v>
      </c>
      <c r="D1790" s="20" t="s">
        <v>791</v>
      </c>
      <c r="E1790" s="20" t="s">
        <v>782</v>
      </c>
      <c r="F1790" s="20" t="s">
        <v>793</v>
      </c>
      <c r="G1790" s="20" t="s">
        <v>797</v>
      </c>
      <c r="H1790" s="20" t="s">
        <v>784</v>
      </c>
      <c r="I1790" s="20" t="s">
        <v>781</v>
      </c>
      <c r="J1790" s="20" t="s">
        <v>787</v>
      </c>
      <c r="K1790" s="16" t="str">
        <f>IF(Tabela813[[#This Row],[C]]&lt;&gt;"",IF(Tabela813[[#This Row],[RED]]&lt;&gt;"",(Tabela813[[#This Row],[RED]] &amp; "."),"") &amp; CONCATENATE(Tabela813[[#This Row],[C]],".",Tabela813[[#This Row],[O]],".",Tabela813[[#This Row],[E]],".",Tabela813[[#This Row],[D1]],".",Tabela813[[#This Row],[D2]],".",Tabela813[[#This Row],[D3]],".",Tabela813[[#This Row],[T]],".",Tabela813[[#This Row],[D4]]),"")</f>
        <v>2.4.3.9.99.0.1.00</v>
      </c>
      <c r="L1790" s="21" t="s">
        <v>4261</v>
      </c>
      <c r="M1790" s="16" t="str">
        <f t="shared" si="27"/>
        <v>A</v>
      </c>
      <c r="N1790" s="16">
        <f>IF(VALUE(Tabela813[[#This Row],[RED]]) &gt; 0,1,0) + IF(VALUE(J1790)&gt;0,8,IF(VALUE(I1790)&gt;0,7,IF(VALUE(H1790)&gt;0,6,IF(VALUE(G1790)&gt;0,5,IF(VALUE(F1790)&gt;0,4,IF(VALUE(E1790)&gt;0,3,IF(VALUE(D1790)&gt;0,2,1)))))))</f>
        <v>7</v>
      </c>
      <c r="O1790" s="20" t="s">
        <v>50</v>
      </c>
      <c r="P1790" s="1" t="s">
        <v>739</v>
      </c>
      <c r="Q1790" s="1"/>
      <c r="R1790" s="16"/>
      <c r="T1790" s="7" t="str">
        <f>Tabela813[[#This Row],[NR]]&amp;" - "&amp;Tabela813[[#This Row],[Especificação]]</f>
        <v>2.4.3.9.99.0.1.00 - Outras Transferências dos Municípios - Principal</v>
      </c>
      <c r="U1790" s="7" t="str">
        <f>Tabela813[[#This Row],[NR]]&amp; " - "&amp;Tabela813[[#This Row],[Especificação]]</f>
        <v>2.4.3.9.99.0.1.00 - Outras Transferências dos Municípios - Principal</v>
      </c>
    </row>
    <row r="1791" spans="1:21" ht="45">
      <c r="A1791" s="23"/>
      <c r="B1791" s="29"/>
      <c r="C1791" s="20" t="s">
        <v>790</v>
      </c>
      <c r="D1791" s="20" t="s">
        <v>791</v>
      </c>
      <c r="E1791" s="20" t="s">
        <v>791</v>
      </c>
      <c r="F1791" s="20" t="s">
        <v>784</v>
      </c>
      <c r="G1791" s="20" t="s">
        <v>787</v>
      </c>
      <c r="H1791" s="20" t="s">
        <v>784</v>
      </c>
      <c r="I1791" s="20" t="s">
        <v>784</v>
      </c>
      <c r="J1791" s="20" t="s">
        <v>787</v>
      </c>
      <c r="K1791" s="16" t="str">
        <f>IF(Tabela813[[#This Row],[C]]&lt;&gt;"",IF(Tabela813[[#This Row],[RED]]&lt;&gt;"",(Tabela813[[#This Row],[RED]] &amp; "."),"") &amp; CONCATENATE(Tabela813[[#This Row],[C]],".",Tabela813[[#This Row],[O]],".",Tabela813[[#This Row],[E]],".",Tabela813[[#This Row],[D1]],".",Tabela813[[#This Row],[D2]],".",Tabela813[[#This Row],[D3]],".",Tabela813[[#This Row],[T]],".",Tabela813[[#This Row],[D4]]),"")</f>
        <v>2.4.4.0.00.0.0.00</v>
      </c>
      <c r="L1791" s="21" t="s">
        <v>462</v>
      </c>
      <c r="M1791" s="16" t="str">
        <f t="shared" si="27"/>
        <v>S</v>
      </c>
      <c r="N1791" s="16">
        <f>IF(VALUE(Tabela813[[#This Row],[RED]]) &gt; 0,1,0) + IF(VALUE(J1791)&gt;0,8,IF(VALUE(I1791)&gt;0,7,IF(VALUE(H1791)&gt;0,6,IF(VALUE(G1791)&gt;0,5,IF(VALUE(F1791)&gt;0,4,IF(VALUE(E1791)&gt;0,3,IF(VALUE(D1791)&gt;0,2,1)))))))</f>
        <v>3</v>
      </c>
      <c r="O1791" s="20" t="s">
        <v>44</v>
      </c>
      <c r="P1791" s="1" t="s">
        <v>740</v>
      </c>
      <c r="Q1791" s="1"/>
      <c r="R1791" s="16"/>
      <c r="T1791" s="7" t="str">
        <f>Tabela813[[#This Row],[NR]]&amp;" - "&amp;Tabela813[[#This Row],[Especificação]]</f>
        <v>2.4.4.0.00.0.0.00 - Transferências de Instituições Privadas</v>
      </c>
      <c r="U1791" s="7" t="str">
        <f>Tabela813[[#This Row],[NR]]&amp; " - "&amp;Tabela813[[#This Row],[Especificação]]</f>
        <v>2.4.4.0.00.0.0.00 - Transferências de Instituições Privadas</v>
      </c>
    </row>
    <row r="1792" spans="1:21" ht="45">
      <c r="A1792" s="23"/>
      <c r="B1792" s="29"/>
      <c r="C1792" s="20" t="s">
        <v>790</v>
      </c>
      <c r="D1792" s="20" t="s">
        <v>791</v>
      </c>
      <c r="E1792" s="20" t="s">
        <v>791</v>
      </c>
      <c r="F1792" s="20" t="s">
        <v>781</v>
      </c>
      <c r="G1792" s="20" t="s">
        <v>787</v>
      </c>
      <c r="H1792" s="20" t="s">
        <v>784</v>
      </c>
      <c r="I1792" s="20" t="s">
        <v>784</v>
      </c>
      <c r="J1792" s="20" t="s">
        <v>787</v>
      </c>
      <c r="K1792" s="16" t="str">
        <f>IF(Tabela813[[#This Row],[C]]&lt;&gt;"",IF(Tabela813[[#This Row],[RED]]&lt;&gt;"",(Tabela813[[#This Row],[RED]] &amp; "."),"") &amp; CONCATENATE(Tabela813[[#This Row],[C]],".",Tabela813[[#This Row],[O]],".",Tabela813[[#This Row],[E]],".",Tabela813[[#This Row],[D1]],".",Tabela813[[#This Row],[D2]],".",Tabela813[[#This Row],[D3]],".",Tabela813[[#This Row],[T]],".",Tabela813[[#This Row],[D4]]),"")</f>
        <v>2.4.4.1.00.0.0.00</v>
      </c>
      <c r="L1792" s="21" t="s">
        <v>462</v>
      </c>
      <c r="M1792" s="16" t="str">
        <f t="shared" si="27"/>
        <v>S</v>
      </c>
      <c r="N1792" s="16">
        <f>IF(VALUE(Tabela813[[#This Row],[RED]]) &gt; 0,1,0) + IF(VALUE(J1792)&gt;0,8,IF(VALUE(I1792)&gt;0,7,IF(VALUE(H1792)&gt;0,6,IF(VALUE(G1792)&gt;0,5,IF(VALUE(F1792)&gt;0,4,IF(VALUE(E1792)&gt;0,3,IF(VALUE(D1792)&gt;0,2,1)))))))</f>
        <v>4</v>
      </c>
      <c r="O1792" s="20" t="s">
        <v>44</v>
      </c>
      <c r="P1792" s="1" t="s">
        <v>740</v>
      </c>
      <c r="Q1792" s="1"/>
      <c r="R1792" s="16"/>
      <c r="T1792" s="7" t="str">
        <f>Tabela813[[#This Row],[NR]]&amp;" - "&amp;Tabela813[[#This Row],[Especificação]]</f>
        <v>2.4.4.1.00.0.0.00 - Transferências de Instituições Privadas</v>
      </c>
      <c r="U1792" s="7" t="str">
        <f>Tabela813[[#This Row],[NR]]&amp; " - "&amp;Tabela813[[#This Row],[Especificação]]</f>
        <v>2.4.4.1.00.0.0.00 - Transferências de Instituições Privadas</v>
      </c>
    </row>
    <row r="1793" spans="1:21" ht="45">
      <c r="A1793" s="7"/>
      <c r="B1793" s="29"/>
      <c r="C1793" s="20" t="s">
        <v>790</v>
      </c>
      <c r="D1793" s="20" t="s">
        <v>791</v>
      </c>
      <c r="E1793" s="20" t="s">
        <v>791</v>
      </c>
      <c r="F1793" s="20" t="s">
        <v>781</v>
      </c>
      <c r="G1793" s="20" t="s">
        <v>807</v>
      </c>
      <c r="H1793" s="20" t="s">
        <v>784</v>
      </c>
      <c r="I1793" s="20" t="s">
        <v>784</v>
      </c>
      <c r="J1793" s="20" t="s">
        <v>787</v>
      </c>
      <c r="K1793" s="16" t="str">
        <f>IF(Tabela813[[#This Row],[C]]&lt;&gt;"",IF(Tabela813[[#This Row],[RED]]&lt;&gt;"",(Tabela813[[#This Row],[RED]] &amp; "."),"") &amp; CONCATENATE(Tabela813[[#This Row],[C]],".",Tabela813[[#This Row],[O]],".",Tabela813[[#This Row],[E]],".",Tabela813[[#This Row],[D1]],".",Tabela813[[#This Row],[D2]],".",Tabela813[[#This Row],[D3]],".",Tabela813[[#This Row],[T]],".",Tabela813[[#This Row],[D4]]),"")</f>
        <v>2.4.4.1.50.0.0.00</v>
      </c>
      <c r="L1793" s="21" t="s">
        <v>741</v>
      </c>
      <c r="M1793" s="16" t="str">
        <f t="shared" si="27"/>
        <v>S</v>
      </c>
      <c r="N1793" s="16">
        <f>IF(VALUE(Tabela813[[#This Row],[RED]]) &gt; 0,1,0) + IF(VALUE(J1793)&gt;0,8,IF(VALUE(I1793)&gt;0,7,IF(VALUE(H1793)&gt;0,6,IF(VALUE(G1793)&gt;0,5,IF(VALUE(F1793)&gt;0,4,IF(VALUE(E1793)&gt;0,3,IF(VALUE(D1793)&gt;0,2,1)))))))</f>
        <v>5</v>
      </c>
      <c r="O1793" s="20" t="s">
        <v>54</v>
      </c>
      <c r="P1793" s="1" t="s">
        <v>2759</v>
      </c>
      <c r="Q1793" s="1"/>
      <c r="R1793" s="16"/>
      <c r="T1793" s="7" t="str">
        <f>Tabela813[[#This Row],[NR]]&amp;" - "&amp;Tabela813[[#This Row],[Especificação]]</f>
        <v>2.4.4.1.50.0.0.00 - Transferências de Convênios de Instituições Privadas Destinados a Programas de Saúde</v>
      </c>
      <c r="U1793" s="7" t="str">
        <f>Tabela813[[#This Row],[NR]]&amp; " - "&amp;Tabela813[[#This Row],[Especificação]]</f>
        <v>2.4.4.1.50.0.0.00 - Transferências de Convênios de Instituições Privadas Destinados a Programas de Saúde</v>
      </c>
    </row>
    <row r="1794" spans="1:21" ht="45">
      <c r="A1794" s="7"/>
      <c r="B1794" s="29"/>
      <c r="C1794" s="20" t="s">
        <v>790</v>
      </c>
      <c r="D1794" s="20" t="s">
        <v>791</v>
      </c>
      <c r="E1794" s="20" t="s">
        <v>791</v>
      </c>
      <c r="F1794" s="20" t="s">
        <v>781</v>
      </c>
      <c r="G1794" s="20" t="s">
        <v>807</v>
      </c>
      <c r="H1794" s="20" t="s">
        <v>784</v>
      </c>
      <c r="I1794" s="20" t="s">
        <v>781</v>
      </c>
      <c r="J1794" s="20" t="s">
        <v>787</v>
      </c>
      <c r="K1794" s="16" t="str">
        <f>IF(Tabela813[[#This Row],[C]]&lt;&gt;"",IF(Tabela813[[#This Row],[RED]]&lt;&gt;"",(Tabela813[[#This Row],[RED]] &amp; "."),"") &amp; CONCATENATE(Tabela813[[#This Row],[C]],".",Tabela813[[#This Row],[O]],".",Tabela813[[#This Row],[E]],".",Tabela813[[#This Row],[D1]],".",Tabela813[[#This Row],[D2]],".",Tabela813[[#This Row],[D3]],".",Tabela813[[#This Row],[T]],".",Tabela813[[#This Row],[D4]]),"")</f>
        <v>2.4.4.1.50.0.1.00</v>
      </c>
      <c r="L1794" s="21" t="s">
        <v>4620</v>
      </c>
      <c r="M1794" s="16" t="str">
        <f t="shared" si="27"/>
        <v>A</v>
      </c>
      <c r="N1794" s="16">
        <f>IF(VALUE(Tabela813[[#This Row],[RED]]) &gt; 0,1,0) + IF(VALUE(J1794)&gt;0,8,IF(VALUE(I1794)&gt;0,7,IF(VALUE(H1794)&gt;0,6,IF(VALUE(G1794)&gt;0,5,IF(VALUE(F1794)&gt;0,4,IF(VALUE(E1794)&gt;0,3,IF(VALUE(D1794)&gt;0,2,1)))))))</f>
        <v>7</v>
      </c>
      <c r="O1794" s="20" t="s">
        <v>54</v>
      </c>
      <c r="P1794" s="1" t="s">
        <v>2759</v>
      </c>
      <c r="Q1794" s="1"/>
      <c r="R1794" s="16"/>
      <c r="T1794" s="7" t="str">
        <f>Tabela813[[#This Row],[NR]]&amp;" - "&amp;Tabela813[[#This Row],[Especificação]]</f>
        <v>2.4.4.1.50.0.1.00 - Transferências de Convênios de Instituições Privadas Destinados a Programas de Saúde - Principal</v>
      </c>
      <c r="U1794" s="7" t="str">
        <f>Tabela813[[#This Row],[NR]]&amp; " - "&amp;Tabela813[[#This Row],[Especificação]]</f>
        <v>2.4.4.1.50.0.1.00 - Transferências de Convênios de Instituições Privadas Destinados a Programas de Saúde - Principal</v>
      </c>
    </row>
    <row r="1795" spans="1:21" ht="45">
      <c r="A1795" s="23"/>
      <c r="B1795" s="29"/>
      <c r="C1795" s="20" t="s">
        <v>790</v>
      </c>
      <c r="D1795" s="20" t="s">
        <v>791</v>
      </c>
      <c r="E1795" s="20" t="s">
        <v>791</v>
      </c>
      <c r="F1795" s="20" t="s">
        <v>781</v>
      </c>
      <c r="G1795" s="20" t="s">
        <v>809</v>
      </c>
      <c r="H1795" s="20" t="s">
        <v>784</v>
      </c>
      <c r="I1795" s="20" t="s">
        <v>784</v>
      </c>
      <c r="J1795" s="20" t="s">
        <v>787</v>
      </c>
      <c r="K1795" s="16" t="str">
        <f>IF(Tabela813[[#This Row],[C]]&lt;&gt;"",IF(Tabela813[[#This Row],[RED]]&lt;&gt;"",(Tabela813[[#This Row],[RED]] &amp; "."),"") &amp; CONCATENATE(Tabela813[[#This Row],[C]],".",Tabela813[[#This Row],[O]],".",Tabela813[[#This Row],[E]],".",Tabela813[[#This Row],[D1]],".",Tabela813[[#This Row],[D2]],".",Tabela813[[#This Row],[D3]],".",Tabela813[[#This Row],[T]],".",Tabela813[[#This Row],[D4]]),"")</f>
        <v>2.4.4.1.51.0.0.00</v>
      </c>
      <c r="L1795" s="21" t="s">
        <v>742</v>
      </c>
      <c r="M1795" s="16" t="str">
        <f t="shared" si="27"/>
        <v>S</v>
      </c>
      <c r="N1795" s="16">
        <f>IF(VALUE(Tabela813[[#This Row],[RED]]) &gt; 0,1,0) + IF(VALUE(J1795)&gt;0,8,IF(VALUE(I1795)&gt;0,7,IF(VALUE(H1795)&gt;0,6,IF(VALUE(G1795)&gt;0,5,IF(VALUE(F1795)&gt;0,4,IF(VALUE(E1795)&gt;0,3,IF(VALUE(D1795)&gt;0,2,1)))))))</f>
        <v>5</v>
      </c>
      <c r="O1795" s="20" t="s">
        <v>54</v>
      </c>
      <c r="P1795" s="1" t="s">
        <v>2760</v>
      </c>
      <c r="Q1795" s="1"/>
      <c r="R1795" s="16"/>
      <c r="T1795" s="7" t="str">
        <f>Tabela813[[#This Row],[NR]]&amp;" - "&amp;Tabela813[[#This Row],[Especificação]]</f>
        <v>2.4.4.1.51.0.0.00 - Transferências de Convênios de Instituições Privadas Destinados a Programas de Educação</v>
      </c>
      <c r="U1795" s="7" t="str">
        <f>Tabela813[[#This Row],[NR]]&amp; " - "&amp;Tabela813[[#This Row],[Especificação]]</f>
        <v>2.4.4.1.51.0.0.00 - Transferências de Convênios de Instituições Privadas Destinados a Programas de Educação</v>
      </c>
    </row>
    <row r="1796" spans="1:21" ht="45">
      <c r="A1796" s="23"/>
      <c r="B1796" s="29"/>
      <c r="C1796" s="20" t="s">
        <v>790</v>
      </c>
      <c r="D1796" s="20" t="s">
        <v>791</v>
      </c>
      <c r="E1796" s="20" t="s">
        <v>791</v>
      </c>
      <c r="F1796" s="20" t="s">
        <v>781</v>
      </c>
      <c r="G1796" s="20" t="s">
        <v>809</v>
      </c>
      <c r="H1796" s="20" t="s">
        <v>784</v>
      </c>
      <c r="I1796" s="20" t="s">
        <v>781</v>
      </c>
      <c r="J1796" s="20" t="s">
        <v>787</v>
      </c>
      <c r="K1796" s="16" t="str">
        <f>IF(Tabela813[[#This Row],[C]]&lt;&gt;"",IF(Tabela813[[#This Row],[RED]]&lt;&gt;"",(Tabela813[[#This Row],[RED]] &amp; "."),"") &amp; CONCATENATE(Tabela813[[#This Row],[C]],".",Tabela813[[#This Row],[O]],".",Tabela813[[#This Row],[E]],".",Tabela813[[#This Row],[D1]],".",Tabela813[[#This Row],[D2]],".",Tabela813[[#This Row],[D3]],".",Tabela813[[#This Row],[T]],".",Tabela813[[#This Row],[D4]]),"")</f>
        <v>2.4.4.1.51.0.1.00</v>
      </c>
      <c r="L1796" s="1" t="s">
        <v>4621</v>
      </c>
      <c r="M1796" s="16" t="str">
        <f t="shared" si="27"/>
        <v>A</v>
      </c>
      <c r="N1796" s="16">
        <f>IF(VALUE(Tabela813[[#This Row],[RED]]) &gt; 0,1,0) + IF(VALUE(J1796)&gt;0,8,IF(VALUE(I1796)&gt;0,7,IF(VALUE(H1796)&gt;0,6,IF(VALUE(G1796)&gt;0,5,IF(VALUE(F1796)&gt;0,4,IF(VALUE(E1796)&gt;0,3,IF(VALUE(D1796)&gt;0,2,1)))))))</f>
        <v>7</v>
      </c>
      <c r="O1796" s="20" t="s">
        <v>54</v>
      </c>
      <c r="P1796" s="1" t="s">
        <v>2760</v>
      </c>
      <c r="Q1796" s="1"/>
      <c r="R1796" s="16"/>
      <c r="T1796" s="7" t="str">
        <f>Tabela813[[#This Row],[NR]]&amp;" - "&amp;Tabela813[[#This Row],[Especificação]]</f>
        <v>2.4.4.1.51.0.1.00 - Transferências de Convênios de Instituições Privadas Destinados a Programas de Educação - Principal</v>
      </c>
      <c r="U1796" s="7" t="str">
        <f>Tabela813[[#This Row],[NR]]&amp; " - "&amp;Tabela813[[#This Row],[Especificação]]</f>
        <v>2.4.4.1.51.0.1.00 - Transferências de Convênios de Instituições Privadas Destinados a Programas de Educação - Principal</v>
      </c>
    </row>
    <row r="1797" spans="1:21" ht="45">
      <c r="A1797" s="23"/>
      <c r="B1797" s="29"/>
      <c r="C1797" s="20" t="s">
        <v>790</v>
      </c>
      <c r="D1797" s="20" t="s">
        <v>791</v>
      </c>
      <c r="E1797" s="20" t="s">
        <v>791</v>
      </c>
      <c r="F1797" s="20" t="s">
        <v>781</v>
      </c>
      <c r="G1797" s="20" t="s">
        <v>797</v>
      </c>
      <c r="H1797" s="20" t="s">
        <v>784</v>
      </c>
      <c r="I1797" s="20" t="s">
        <v>784</v>
      </c>
      <c r="J1797" s="20" t="s">
        <v>787</v>
      </c>
      <c r="K1797" s="16" t="str">
        <f>IF(Tabela813[[#This Row],[C]]&lt;&gt;"",IF(Tabela813[[#This Row],[RED]]&lt;&gt;"",(Tabela813[[#This Row],[RED]] &amp; "."),"") &amp; CONCATENATE(Tabela813[[#This Row],[C]],".",Tabela813[[#This Row],[O]],".",Tabela813[[#This Row],[E]],".",Tabela813[[#This Row],[D1]],".",Tabela813[[#This Row],[D2]],".",Tabela813[[#This Row],[D3]],".",Tabela813[[#This Row],[T]],".",Tabela813[[#This Row],[D4]]),"")</f>
        <v>2.4.4.1.99.0.0.00</v>
      </c>
      <c r="L1797" s="1" t="s">
        <v>468</v>
      </c>
      <c r="M1797" s="16" t="str">
        <f t="shared" si="27"/>
        <v>S</v>
      </c>
      <c r="N1797" s="16">
        <f>IF(VALUE(Tabela813[[#This Row],[RED]]) &gt; 0,1,0) + IF(VALUE(J1797)&gt;0,8,IF(VALUE(I1797)&gt;0,7,IF(VALUE(H1797)&gt;0,6,IF(VALUE(G1797)&gt;0,5,IF(VALUE(F1797)&gt;0,4,IF(VALUE(E1797)&gt;0,3,IF(VALUE(D1797)&gt;0,2,1)))))))</f>
        <v>5</v>
      </c>
      <c r="O1797" s="20" t="s">
        <v>50</v>
      </c>
      <c r="P1797" s="1" t="s">
        <v>1229</v>
      </c>
      <c r="Q1797" s="1"/>
      <c r="R1797" s="16"/>
      <c r="T1797" s="7" t="str">
        <f>Tabela813[[#This Row],[NR]]&amp;" - "&amp;Tabela813[[#This Row],[Especificação]]</f>
        <v>2.4.4.1.99.0.0.00 - Outras Transferências de Instituições Privadas</v>
      </c>
      <c r="U1797" s="7" t="str">
        <f>Tabela813[[#This Row],[NR]]&amp; " - "&amp;Tabela813[[#This Row],[Especificação]]</f>
        <v>2.4.4.1.99.0.0.00 - Outras Transferências de Instituições Privadas</v>
      </c>
    </row>
    <row r="1798" spans="1:21" ht="45">
      <c r="A1798" s="23"/>
      <c r="B1798" s="29"/>
      <c r="C1798" s="20" t="s">
        <v>790</v>
      </c>
      <c r="D1798" s="20" t="s">
        <v>791</v>
      </c>
      <c r="E1798" s="20" t="s">
        <v>791</v>
      </c>
      <c r="F1798" s="20" t="s">
        <v>781</v>
      </c>
      <c r="G1798" s="20" t="s">
        <v>797</v>
      </c>
      <c r="H1798" s="20" t="s">
        <v>784</v>
      </c>
      <c r="I1798" s="20" t="s">
        <v>781</v>
      </c>
      <c r="J1798" s="20" t="s">
        <v>787</v>
      </c>
      <c r="K1798" s="16" t="str">
        <f>IF(Tabela813[[#This Row],[C]]&lt;&gt;"",IF(Tabela813[[#This Row],[RED]]&lt;&gt;"",(Tabela813[[#This Row],[RED]] &amp; "."),"") &amp; CONCATENATE(Tabela813[[#This Row],[C]],".",Tabela813[[#This Row],[O]],".",Tabela813[[#This Row],[E]],".",Tabela813[[#This Row],[D1]],".",Tabela813[[#This Row],[D2]],".",Tabela813[[#This Row],[D3]],".",Tabela813[[#This Row],[T]],".",Tabela813[[#This Row],[D4]]),"")</f>
        <v>2.4.4.1.99.0.1.00</v>
      </c>
      <c r="L1798" s="21" t="s">
        <v>468</v>
      </c>
      <c r="M1798" s="16" t="str">
        <f t="shared" si="27"/>
        <v>A</v>
      </c>
      <c r="N1798" s="16">
        <f>IF(VALUE(Tabela813[[#This Row],[RED]]) &gt; 0,1,0) + IF(VALUE(J1798)&gt;0,8,IF(VALUE(I1798)&gt;0,7,IF(VALUE(H1798)&gt;0,6,IF(VALUE(G1798)&gt;0,5,IF(VALUE(F1798)&gt;0,4,IF(VALUE(E1798)&gt;0,3,IF(VALUE(D1798)&gt;0,2,1)))))))</f>
        <v>7</v>
      </c>
      <c r="O1798" s="20" t="s">
        <v>50</v>
      </c>
      <c r="P1798" s="1" t="s">
        <v>1229</v>
      </c>
      <c r="Q1798" s="1"/>
      <c r="R1798" s="16"/>
      <c r="T1798" s="7" t="str">
        <f>Tabela813[[#This Row],[NR]]&amp;" - "&amp;Tabela813[[#This Row],[Especificação]]</f>
        <v>2.4.4.1.99.0.1.00 - Outras Transferências de Instituições Privadas</v>
      </c>
      <c r="U1798" s="7" t="str">
        <f>Tabela813[[#This Row],[NR]]&amp; " - "&amp;Tabela813[[#This Row],[Especificação]]</f>
        <v>2.4.4.1.99.0.1.00 - Outras Transferências de Instituições Privadas</v>
      </c>
    </row>
    <row r="1799" spans="1:21" ht="45">
      <c r="A1799" s="23"/>
      <c r="B1799" s="29"/>
      <c r="C1799" s="20" t="s">
        <v>790</v>
      </c>
      <c r="D1799" s="20" t="s">
        <v>791</v>
      </c>
      <c r="E1799" s="20" t="s">
        <v>792</v>
      </c>
      <c r="F1799" s="20" t="s">
        <v>784</v>
      </c>
      <c r="G1799" s="20" t="s">
        <v>787</v>
      </c>
      <c r="H1799" s="20" t="s">
        <v>784</v>
      </c>
      <c r="I1799" s="20" t="s">
        <v>784</v>
      </c>
      <c r="J1799" s="20" t="s">
        <v>787</v>
      </c>
      <c r="K1799" s="16" t="str">
        <f>IF(Tabela813[[#This Row],[C]]&lt;&gt;"",IF(Tabela813[[#This Row],[RED]]&lt;&gt;"",(Tabela813[[#This Row],[RED]] &amp; "."),"") &amp; CONCATENATE(Tabela813[[#This Row],[C]],".",Tabela813[[#This Row],[O]],".",Tabela813[[#This Row],[E]],".",Tabela813[[#This Row],[D1]],".",Tabela813[[#This Row],[D2]],".",Tabela813[[#This Row],[D3]],".",Tabela813[[#This Row],[T]],".",Tabela813[[#This Row],[D4]]),"")</f>
        <v>2.4.5.0.00.0.0.00</v>
      </c>
      <c r="L1799" s="21" t="s">
        <v>469</v>
      </c>
      <c r="M1799" s="16" t="str">
        <f t="shared" si="27"/>
        <v>S</v>
      </c>
      <c r="N1799" s="16">
        <f>IF(VALUE(Tabela813[[#This Row],[RED]]) &gt; 0,1,0) + IF(VALUE(J1799)&gt;0,8,IF(VALUE(I1799)&gt;0,7,IF(VALUE(H1799)&gt;0,6,IF(VALUE(G1799)&gt;0,5,IF(VALUE(F1799)&gt;0,4,IF(VALUE(E1799)&gt;0,3,IF(VALUE(D1799)&gt;0,2,1)))))))</f>
        <v>3</v>
      </c>
      <c r="O1799" s="20" t="s">
        <v>44</v>
      </c>
      <c r="P1799" s="1" t="s">
        <v>743</v>
      </c>
      <c r="Q1799" s="1"/>
      <c r="R1799" s="16"/>
      <c r="T1799" s="7" t="str">
        <f>Tabela813[[#This Row],[NR]]&amp;" - "&amp;Tabela813[[#This Row],[Especificação]]</f>
        <v>2.4.5.0.00.0.0.00 - Transferências de Outras Instituições Públicas</v>
      </c>
      <c r="U1799" s="7" t="str">
        <f>Tabela813[[#This Row],[NR]]&amp; " - "&amp;Tabela813[[#This Row],[Especificação]]</f>
        <v>2.4.5.0.00.0.0.00 - Transferências de Outras Instituições Públicas</v>
      </c>
    </row>
    <row r="1800" spans="1:21" ht="45">
      <c r="A1800" s="7"/>
      <c r="B1800" s="29"/>
      <c r="C1800" s="20" t="s">
        <v>790</v>
      </c>
      <c r="D1800" s="20" t="s">
        <v>791</v>
      </c>
      <c r="E1800" s="20" t="s">
        <v>792</v>
      </c>
      <c r="F1800" s="20" t="s">
        <v>781</v>
      </c>
      <c r="G1800" s="20" t="s">
        <v>787</v>
      </c>
      <c r="H1800" s="20" t="s">
        <v>784</v>
      </c>
      <c r="I1800" s="20" t="s">
        <v>784</v>
      </c>
      <c r="J1800" s="20" t="s">
        <v>787</v>
      </c>
      <c r="K1800" s="16" t="str">
        <f>IF(Tabela813[[#This Row],[C]]&lt;&gt;"",IF(Tabela813[[#This Row],[RED]]&lt;&gt;"",(Tabela813[[#This Row],[RED]] &amp; "."),"") &amp; CONCATENATE(Tabela813[[#This Row],[C]],".",Tabela813[[#This Row],[O]],".",Tabela813[[#This Row],[E]],".",Tabela813[[#This Row],[D1]],".",Tabela813[[#This Row],[D2]],".",Tabela813[[#This Row],[D3]],".",Tabela813[[#This Row],[T]],".",Tabela813[[#This Row],[D4]]),"")</f>
        <v>2.4.5.1.00.0.0.00</v>
      </c>
      <c r="L1800" s="21" t="s">
        <v>469</v>
      </c>
      <c r="M1800" s="16" t="str">
        <f t="shared" si="27"/>
        <v>S</v>
      </c>
      <c r="N1800" s="16">
        <f>IF(VALUE(Tabela813[[#This Row],[RED]]) &gt; 0,1,0) + IF(VALUE(J1800)&gt;0,8,IF(VALUE(I1800)&gt;0,7,IF(VALUE(H1800)&gt;0,6,IF(VALUE(G1800)&gt;0,5,IF(VALUE(F1800)&gt;0,4,IF(VALUE(E1800)&gt;0,3,IF(VALUE(D1800)&gt;0,2,1)))))))</f>
        <v>4</v>
      </c>
      <c r="O1800" s="20" t="s">
        <v>44</v>
      </c>
      <c r="P1800" s="1" t="s">
        <v>743</v>
      </c>
      <c r="Q1800" s="1"/>
      <c r="R1800" s="16"/>
      <c r="T1800" s="7" t="str">
        <f>Tabela813[[#This Row],[NR]]&amp;" - "&amp;Tabela813[[#This Row],[Especificação]]</f>
        <v>2.4.5.1.00.0.0.00 - Transferências de Outras Instituições Públicas</v>
      </c>
      <c r="U1800" s="7" t="str">
        <f>Tabela813[[#This Row],[NR]]&amp; " - "&amp;Tabela813[[#This Row],[Especificação]]</f>
        <v>2.4.5.1.00.0.0.00 - Transferências de Outras Instituições Públicas</v>
      </c>
    </row>
    <row r="1801" spans="1:21" ht="45">
      <c r="A1801" s="23"/>
      <c r="B1801" s="29"/>
      <c r="C1801" s="20" t="s">
        <v>790</v>
      </c>
      <c r="D1801" s="20" t="s">
        <v>791</v>
      </c>
      <c r="E1801" s="20" t="s">
        <v>792</v>
      </c>
      <c r="F1801" s="20" t="s">
        <v>781</v>
      </c>
      <c r="G1801" s="20" t="s">
        <v>783</v>
      </c>
      <c r="H1801" s="20" t="s">
        <v>784</v>
      </c>
      <c r="I1801" s="20" t="s">
        <v>784</v>
      </c>
      <c r="J1801" s="20" t="s">
        <v>787</v>
      </c>
      <c r="K1801" s="16" t="str">
        <f>IF(Tabela813[[#This Row],[C]]&lt;&gt;"",IF(Tabela813[[#This Row],[RED]]&lt;&gt;"",(Tabela813[[#This Row],[RED]] &amp; "."),"") &amp; CONCATENATE(Tabela813[[#This Row],[C]],".",Tabela813[[#This Row],[O]],".",Tabela813[[#This Row],[E]],".",Tabela813[[#This Row],[D1]],".",Tabela813[[#This Row],[D2]],".",Tabela813[[#This Row],[D3]],".",Tabela813[[#This Row],[T]],".",Tabela813[[#This Row],[D4]]),"")</f>
        <v>2.4.5.1.01.0.0.00</v>
      </c>
      <c r="L1801" s="21" t="s">
        <v>469</v>
      </c>
      <c r="M1801" s="16" t="str">
        <f t="shared" si="27"/>
        <v>S</v>
      </c>
      <c r="N1801" s="16">
        <f>IF(VALUE(Tabela813[[#This Row],[RED]]) &gt; 0,1,0) + IF(VALUE(J1801)&gt;0,8,IF(VALUE(I1801)&gt;0,7,IF(VALUE(H1801)&gt;0,6,IF(VALUE(G1801)&gt;0,5,IF(VALUE(F1801)&gt;0,4,IF(VALUE(E1801)&gt;0,3,IF(VALUE(D1801)&gt;0,2,1)))))))</f>
        <v>5</v>
      </c>
      <c r="O1801" s="20" t="s">
        <v>50</v>
      </c>
      <c r="P1801" s="1" t="s">
        <v>2761</v>
      </c>
      <c r="Q1801" s="1"/>
      <c r="R1801" s="16"/>
      <c r="T1801" s="7" t="str">
        <f>Tabela813[[#This Row],[NR]]&amp;" - "&amp;Tabela813[[#This Row],[Especificação]]</f>
        <v>2.4.5.1.01.0.0.00 - Transferências de Outras Instituições Públicas</v>
      </c>
      <c r="U1801" s="7" t="str">
        <f>Tabela813[[#This Row],[NR]]&amp; " - "&amp;Tabela813[[#This Row],[Especificação]]</f>
        <v>2.4.5.1.01.0.0.00 - Transferências de Outras Instituições Públicas</v>
      </c>
    </row>
    <row r="1802" spans="1:21" ht="45">
      <c r="A1802" s="23"/>
      <c r="B1802" s="29"/>
      <c r="C1802" s="20" t="s">
        <v>790</v>
      </c>
      <c r="D1802" s="20" t="s">
        <v>791</v>
      </c>
      <c r="E1802" s="20" t="s">
        <v>792</v>
      </c>
      <c r="F1802" s="20" t="s">
        <v>781</v>
      </c>
      <c r="G1802" s="20" t="s">
        <v>783</v>
      </c>
      <c r="H1802" s="20" t="s">
        <v>784</v>
      </c>
      <c r="I1802" s="20" t="s">
        <v>781</v>
      </c>
      <c r="J1802" s="20" t="s">
        <v>787</v>
      </c>
      <c r="K1802" s="16" t="str">
        <f>IF(Tabela813[[#This Row],[C]]&lt;&gt;"",IF(Tabela813[[#This Row],[RED]]&lt;&gt;"",(Tabela813[[#This Row],[RED]] &amp; "."),"") &amp; CONCATENATE(Tabela813[[#This Row],[C]],".",Tabela813[[#This Row],[O]],".",Tabela813[[#This Row],[E]],".",Tabela813[[#This Row],[D1]],".",Tabela813[[#This Row],[D2]],".",Tabela813[[#This Row],[D3]],".",Tabela813[[#This Row],[T]],".",Tabela813[[#This Row],[D4]]),"")</f>
        <v>2.4.5.1.01.0.1.00</v>
      </c>
      <c r="L1802" s="21" t="s">
        <v>4622</v>
      </c>
      <c r="M1802" s="16" t="str">
        <f t="shared" si="27"/>
        <v>A</v>
      </c>
      <c r="N1802" s="16">
        <f>IF(VALUE(Tabela813[[#This Row],[RED]]) &gt; 0,1,0) + IF(VALUE(J1802)&gt;0,8,IF(VALUE(I1802)&gt;0,7,IF(VALUE(H1802)&gt;0,6,IF(VALUE(G1802)&gt;0,5,IF(VALUE(F1802)&gt;0,4,IF(VALUE(E1802)&gt;0,3,IF(VALUE(D1802)&gt;0,2,1)))))))</f>
        <v>7</v>
      </c>
      <c r="O1802" s="20" t="s">
        <v>50</v>
      </c>
      <c r="P1802" s="1" t="s">
        <v>2761</v>
      </c>
      <c r="Q1802" s="1"/>
      <c r="R1802" s="16"/>
      <c r="T1802" s="7" t="str">
        <f>Tabela813[[#This Row],[NR]]&amp;" - "&amp;Tabela813[[#This Row],[Especificação]]</f>
        <v>2.4.5.1.01.0.1.00 - Transferências de Outras Instituições Públicas - Principal</v>
      </c>
      <c r="U1802" s="7" t="str">
        <f>Tabela813[[#This Row],[NR]]&amp; " - "&amp;Tabela813[[#This Row],[Especificação]]</f>
        <v>2.4.5.1.01.0.1.00 - Transferências de Outras Instituições Públicas - Principal</v>
      </c>
    </row>
    <row r="1803" spans="1:21" ht="30">
      <c r="A1803" s="23"/>
      <c r="B1803" s="29"/>
      <c r="C1803" s="20" t="s">
        <v>790</v>
      </c>
      <c r="D1803" s="20" t="s">
        <v>791</v>
      </c>
      <c r="E1803" s="20" t="s">
        <v>786</v>
      </c>
      <c r="F1803" s="20" t="s">
        <v>784</v>
      </c>
      <c r="G1803" s="20" t="s">
        <v>787</v>
      </c>
      <c r="H1803" s="20" t="s">
        <v>784</v>
      </c>
      <c r="I1803" s="20" t="s">
        <v>784</v>
      </c>
      <c r="J1803" s="20" t="s">
        <v>787</v>
      </c>
      <c r="K1803" s="16" t="str">
        <f>IF(Tabela813[[#This Row],[C]]&lt;&gt;"",IF(Tabela813[[#This Row],[RED]]&lt;&gt;"",(Tabela813[[#This Row],[RED]] &amp; "."),"") &amp; CONCATENATE(Tabela813[[#This Row],[C]],".",Tabela813[[#This Row],[O]],".",Tabela813[[#This Row],[E]],".",Tabela813[[#This Row],[D1]],".",Tabela813[[#This Row],[D2]],".",Tabela813[[#This Row],[D3]],".",Tabela813[[#This Row],[T]],".",Tabela813[[#This Row],[D4]]),"")</f>
        <v>2.4.6.0.00.0.0.00</v>
      </c>
      <c r="L1803" s="21" t="s">
        <v>476</v>
      </c>
      <c r="M1803" s="16" t="str">
        <f t="shared" si="27"/>
        <v>S</v>
      </c>
      <c r="N1803" s="16">
        <f>IF(VALUE(Tabela813[[#This Row],[RED]]) &gt; 0,1,0) + IF(VALUE(J1803)&gt;0,8,IF(VALUE(I1803)&gt;0,7,IF(VALUE(H1803)&gt;0,6,IF(VALUE(G1803)&gt;0,5,IF(VALUE(F1803)&gt;0,4,IF(VALUE(E1803)&gt;0,3,IF(VALUE(D1803)&gt;0,2,1)))))))</f>
        <v>3</v>
      </c>
      <c r="O1803" s="20" t="s">
        <v>44</v>
      </c>
      <c r="P1803" s="1" t="s">
        <v>744</v>
      </c>
      <c r="Q1803" s="1"/>
      <c r="R1803" s="16"/>
      <c r="T1803" s="7" t="str">
        <f>Tabela813[[#This Row],[NR]]&amp;" - "&amp;Tabela813[[#This Row],[Especificação]]</f>
        <v>2.4.6.0.00.0.0.00 - Transferências do Exterior</v>
      </c>
      <c r="U1803" s="7" t="str">
        <f>Tabela813[[#This Row],[NR]]&amp; " - "&amp;Tabela813[[#This Row],[Especificação]]</f>
        <v>2.4.6.0.00.0.0.00 - Transferências do Exterior</v>
      </c>
    </row>
    <row r="1804" spans="1:21" ht="30">
      <c r="A1804" s="23"/>
      <c r="B1804" s="29"/>
      <c r="C1804" s="20" t="s">
        <v>790</v>
      </c>
      <c r="D1804" s="20" t="s">
        <v>791</v>
      </c>
      <c r="E1804" s="20" t="s">
        <v>786</v>
      </c>
      <c r="F1804" s="20" t="s">
        <v>781</v>
      </c>
      <c r="G1804" s="20" t="s">
        <v>787</v>
      </c>
      <c r="H1804" s="20" t="s">
        <v>784</v>
      </c>
      <c r="I1804" s="20" t="s">
        <v>784</v>
      </c>
      <c r="J1804" s="20" t="s">
        <v>787</v>
      </c>
      <c r="K1804" s="16" t="str">
        <f>IF(Tabela813[[#This Row],[C]]&lt;&gt;"",IF(Tabela813[[#This Row],[RED]]&lt;&gt;"",(Tabela813[[#This Row],[RED]] &amp; "."),"") &amp; CONCATENATE(Tabela813[[#This Row],[C]],".",Tabela813[[#This Row],[O]],".",Tabela813[[#This Row],[E]],".",Tabela813[[#This Row],[D1]],".",Tabela813[[#This Row],[D2]],".",Tabela813[[#This Row],[D3]],".",Tabela813[[#This Row],[T]],".",Tabela813[[#This Row],[D4]]),"")</f>
        <v>2.4.6.1.00.0.0.00</v>
      </c>
      <c r="L1804" s="21" t="s">
        <v>476</v>
      </c>
      <c r="M1804" s="16" t="str">
        <f t="shared" si="27"/>
        <v>S</v>
      </c>
      <c r="N1804" s="16">
        <f>IF(VALUE(Tabela813[[#This Row],[RED]]) &gt; 0,1,0) + IF(VALUE(J1804)&gt;0,8,IF(VALUE(I1804)&gt;0,7,IF(VALUE(H1804)&gt;0,6,IF(VALUE(G1804)&gt;0,5,IF(VALUE(F1804)&gt;0,4,IF(VALUE(E1804)&gt;0,3,IF(VALUE(D1804)&gt;0,2,1)))))))</f>
        <v>4</v>
      </c>
      <c r="O1804" s="20" t="s">
        <v>44</v>
      </c>
      <c r="P1804" s="1" t="s">
        <v>744</v>
      </c>
      <c r="Q1804" s="1"/>
      <c r="R1804" s="16"/>
      <c r="T1804" s="7" t="str">
        <f>Tabela813[[#This Row],[NR]]&amp;" - "&amp;Tabela813[[#This Row],[Especificação]]</f>
        <v>2.4.6.1.00.0.0.00 - Transferências do Exterior</v>
      </c>
      <c r="U1804" s="7" t="str">
        <f>Tabela813[[#This Row],[NR]]&amp; " - "&amp;Tabela813[[#This Row],[Especificação]]</f>
        <v>2.4.6.1.00.0.0.00 - Transferências do Exterior</v>
      </c>
    </row>
    <row r="1805" spans="1:21" ht="45">
      <c r="A1805" s="23"/>
      <c r="B1805" s="29"/>
      <c r="C1805" s="20" t="s">
        <v>790</v>
      </c>
      <c r="D1805" s="20" t="s">
        <v>791</v>
      </c>
      <c r="E1805" s="20" t="s">
        <v>786</v>
      </c>
      <c r="F1805" s="20" t="s">
        <v>781</v>
      </c>
      <c r="G1805" s="20" t="s">
        <v>807</v>
      </c>
      <c r="H1805" s="20" t="s">
        <v>784</v>
      </c>
      <c r="I1805" s="20" t="s">
        <v>784</v>
      </c>
      <c r="J1805" s="20" t="s">
        <v>787</v>
      </c>
      <c r="K1805" s="16" t="str">
        <f>IF(Tabela813[[#This Row],[C]]&lt;&gt;"",IF(Tabela813[[#This Row],[RED]]&lt;&gt;"",(Tabela813[[#This Row],[RED]] &amp; "."),"") &amp; CONCATENATE(Tabela813[[#This Row],[C]],".",Tabela813[[#This Row],[O]],".",Tabela813[[#This Row],[E]],".",Tabela813[[#This Row],[D1]],".",Tabela813[[#This Row],[D2]],".",Tabela813[[#This Row],[D3]],".",Tabela813[[#This Row],[T]],".",Tabela813[[#This Row],[D4]]),"")</f>
        <v>2.4.6.1.50.0.0.00</v>
      </c>
      <c r="L1805" s="21" t="s">
        <v>745</v>
      </c>
      <c r="M1805" s="16" t="str">
        <f t="shared" si="27"/>
        <v>S</v>
      </c>
      <c r="N1805" s="16">
        <f>IF(VALUE(Tabela813[[#This Row],[RED]]) &gt; 0,1,0) + IF(VALUE(J1805)&gt;0,8,IF(VALUE(I1805)&gt;0,7,IF(VALUE(H1805)&gt;0,6,IF(VALUE(G1805)&gt;0,5,IF(VALUE(F1805)&gt;0,4,IF(VALUE(E1805)&gt;0,3,IF(VALUE(D1805)&gt;0,2,1)))))))</f>
        <v>5</v>
      </c>
      <c r="O1805" s="20" t="s">
        <v>54</v>
      </c>
      <c r="P1805" s="1" t="s">
        <v>2762</v>
      </c>
      <c r="Q1805" s="1"/>
      <c r="R1805" s="16"/>
      <c r="T1805" s="7" t="str">
        <f>Tabela813[[#This Row],[NR]]&amp;" - "&amp;Tabela813[[#This Row],[Especificação]]</f>
        <v>2.4.6.1.50.0.0.00 - Transferências do Exterior para Programas de Saúde</v>
      </c>
      <c r="U1805" s="7" t="str">
        <f>Tabela813[[#This Row],[NR]]&amp; " - "&amp;Tabela813[[#This Row],[Especificação]]</f>
        <v>2.4.6.1.50.0.0.00 - Transferências do Exterior para Programas de Saúde</v>
      </c>
    </row>
    <row r="1806" spans="1:21" ht="45">
      <c r="A1806" s="23"/>
      <c r="B1806" s="29"/>
      <c r="C1806" s="20" t="s">
        <v>790</v>
      </c>
      <c r="D1806" s="20" t="s">
        <v>791</v>
      </c>
      <c r="E1806" s="20" t="s">
        <v>786</v>
      </c>
      <c r="F1806" s="20" t="s">
        <v>781</v>
      </c>
      <c r="G1806" s="20" t="s">
        <v>807</v>
      </c>
      <c r="H1806" s="20" t="s">
        <v>784</v>
      </c>
      <c r="I1806" s="20" t="s">
        <v>781</v>
      </c>
      <c r="J1806" s="20" t="s">
        <v>787</v>
      </c>
      <c r="K1806" s="16" t="str">
        <f>IF(Tabela813[[#This Row],[C]]&lt;&gt;"",IF(Tabela813[[#This Row],[RED]]&lt;&gt;"",(Tabela813[[#This Row],[RED]] &amp; "."),"") &amp; CONCATENATE(Tabela813[[#This Row],[C]],".",Tabela813[[#This Row],[O]],".",Tabela813[[#This Row],[E]],".",Tabela813[[#This Row],[D1]],".",Tabela813[[#This Row],[D2]],".",Tabela813[[#This Row],[D3]],".",Tabela813[[#This Row],[T]],".",Tabela813[[#This Row],[D4]]),"")</f>
        <v>2.4.6.1.50.0.1.00</v>
      </c>
      <c r="L1806" s="21" t="s">
        <v>4623</v>
      </c>
      <c r="M1806" s="16" t="str">
        <f t="shared" si="27"/>
        <v>A</v>
      </c>
      <c r="N1806" s="16">
        <f>IF(VALUE(Tabela813[[#This Row],[RED]]) &gt; 0,1,0) + IF(VALUE(J1806)&gt;0,8,IF(VALUE(I1806)&gt;0,7,IF(VALUE(H1806)&gt;0,6,IF(VALUE(G1806)&gt;0,5,IF(VALUE(F1806)&gt;0,4,IF(VALUE(E1806)&gt;0,3,IF(VALUE(D1806)&gt;0,2,1)))))))</f>
        <v>7</v>
      </c>
      <c r="O1806" s="20" t="s">
        <v>54</v>
      </c>
      <c r="P1806" s="1" t="s">
        <v>2762</v>
      </c>
      <c r="Q1806" s="1"/>
      <c r="R1806" s="16"/>
      <c r="T1806" s="7" t="str">
        <f>Tabela813[[#This Row],[NR]]&amp;" - "&amp;Tabela813[[#This Row],[Especificação]]</f>
        <v>2.4.6.1.50.0.1.00 - Transferências do Exterior para Programas de Saúde - Principal</v>
      </c>
      <c r="U1806" s="7" t="str">
        <f>Tabela813[[#This Row],[NR]]&amp; " - "&amp;Tabela813[[#This Row],[Especificação]]</f>
        <v>2.4.6.1.50.0.1.00 - Transferências do Exterior para Programas de Saúde - Principal</v>
      </c>
    </row>
    <row r="1807" spans="1:21" ht="45">
      <c r="A1807" s="23"/>
      <c r="B1807" s="29"/>
      <c r="C1807" s="20" t="s">
        <v>790</v>
      </c>
      <c r="D1807" s="20" t="s">
        <v>791</v>
      </c>
      <c r="E1807" s="20" t="s">
        <v>786</v>
      </c>
      <c r="F1807" s="20" t="s">
        <v>781</v>
      </c>
      <c r="G1807" s="20" t="s">
        <v>809</v>
      </c>
      <c r="H1807" s="20" t="s">
        <v>784</v>
      </c>
      <c r="I1807" s="20" t="s">
        <v>784</v>
      </c>
      <c r="J1807" s="20" t="s">
        <v>787</v>
      </c>
      <c r="K1807" s="16" t="str">
        <f>IF(Tabela813[[#This Row],[C]]&lt;&gt;"",IF(Tabela813[[#This Row],[RED]]&lt;&gt;"",(Tabela813[[#This Row],[RED]] &amp; "."),"") &amp; CONCATENATE(Tabela813[[#This Row],[C]],".",Tabela813[[#This Row],[O]],".",Tabela813[[#This Row],[E]],".",Tabela813[[#This Row],[D1]],".",Tabela813[[#This Row],[D2]],".",Tabela813[[#This Row],[D3]],".",Tabela813[[#This Row],[T]],".",Tabela813[[#This Row],[D4]]),"")</f>
        <v>2.4.6.1.51.0.0.00</v>
      </c>
      <c r="L1807" s="21" t="s">
        <v>746</v>
      </c>
      <c r="M1807" s="16" t="str">
        <f t="shared" ref="M1807:M1870" si="28">IF(N1807 &lt; N1808,"S","A")</f>
        <v>S</v>
      </c>
      <c r="N1807" s="16">
        <f>IF(VALUE(Tabela813[[#This Row],[RED]]) &gt; 0,1,0) + IF(VALUE(J1807)&gt;0,8,IF(VALUE(I1807)&gt;0,7,IF(VALUE(H1807)&gt;0,6,IF(VALUE(G1807)&gt;0,5,IF(VALUE(F1807)&gt;0,4,IF(VALUE(E1807)&gt;0,3,IF(VALUE(D1807)&gt;0,2,1)))))))</f>
        <v>5</v>
      </c>
      <c r="O1807" s="20" t="s">
        <v>54</v>
      </c>
      <c r="P1807" s="1" t="s">
        <v>2763</v>
      </c>
      <c r="Q1807" s="1" t="s">
        <v>100</v>
      </c>
      <c r="R1807" s="16"/>
      <c r="T1807" s="7" t="str">
        <f>Tabela813[[#This Row],[NR]]&amp;" - "&amp;Tabela813[[#This Row],[Especificação]]</f>
        <v>2.4.6.1.51.0.0.00 - Transferências do Exterior para Programas de Educação</v>
      </c>
      <c r="U1807" s="7" t="str">
        <f>Tabela813[[#This Row],[NR]]&amp; " - "&amp;Tabela813[[#This Row],[Especificação]]</f>
        <v>2.4.6.1.51.0.0.00 - Transferências do Exterior para Programas de Educação</v>
      </c>
    </row>
    <row r="1808" spans="1:21" ht="45">
      <c r="A1808" s="23"/>
      <c r="B1808" s="29"/>
      <c r="C1808" s="20" t="s">
        <v>790</v>
      </c>
      <c r="D1808" s="20" t="s">
        <v>791</v>
      </c>
      <c r="E1808" s="20" t="s">
        <v>786</v>
      </c>
      <c r="F1808" s="20" t="s">
        <v>781</v>
      </c>
      <c r="G1808" s="20" t="s">
        <v>809</v>
      </c>
      <c r="H1808" s="20" t="s">
        <v>784</v>
      </c>
      <c r="I1808" s="20" t="s">
        <v>781</v>
      </c>
      <c r="J1808" s="20" t="s">
        <v>787</v>
      </c>
      <c r="K1808" s="16" t="str">
        <f>IF(Tabela813[[#This Row],[C]]&lt;&gt;"",IF(Tabela813[[#This Row],[RED]]&lt;&gt;"",(Tabela813[[#This Row],[RED]] &amp; "."),"") &amp; CONCATENATE(Tabela813[[#This Row],[C]],".",Tabela813[[#This Row],[O]],".",Tabela813[[#This Row],[E]],".",Tabela813[[#This Row],[D1]],".",Tabela813[[#This Row],[D2]],".",Tabela813[[#This Row],[D3]],".",Tabela813[[#This Row],[T]],".",Tabela813[[#This Row],[D4]]),"")</f>
        <v>2.4.6.1.51.0.1.00</v>
      </c>
      <c r="L1808" s="21" t="s">
        <v>4624</v>
      </c>
      <c r="M1808" s="16" t="str">
        <f t="shared" si="28"/>
        <v>A</v>
      </c>
      <c r="N1808" s="16">
        <f>IF(VALUE(Tabela813[[#This Row],[RED]]) &gt; 0,1,0) + IF(VALUE(J1808)&gt;0,8,IF(VALUE(I1808)&gt;0,7,IF(VALUE(H1808)&gt;0,6,IF(VALUE(G1808)&gt;0,5,IF(VALUE(F1808)&gt;0,4,IF(VALUE(E1808)&gt;0,3,IF(VALUE(D1808)&gt;0,2,1)))))))</f>
        <v>7</v>
      </c>
      <c r="O1808" s="20" t="s">
        <v>54</v>
      </c>
      <c r="P1808" s="1" t="s">
        <v>2763</v>
      </c>
      <c r="Q1808" s="1" t="s">
        <v>100</v>
      </c>
      <c r="R1808" s="16"/>
      <c r="T1808" s="7" t="str">
        <f>Tabela813[[#This Row],[NR]]&amp;" - "&amp;Tabela813[[#This Row],[Especificação]]</f>
        <v>2.4.6.1.51.0.1.00 - Transferências do Exterior para Programas de Educação - Principal</v>
      </c>
      <c r="U1808" s="7" t="str">
        <f>Tabela813[[#This Row],[NR]]&amp; " - "&amp;Tabela813[[#This Row],[Especificação]]</f>
        <v>2.4.6.1.51.0.1.00 - Transferências do Exterior para Programas de Educação - Principal</v>
      </c>
    </row>
    <row r="1809" spans="1:21" ht="30">
      <c r="A1809" s="23"/>
      <c r="B1809" s="29"/>
      <c r="C1809" s="20" t="s">
        <v>790</v>
      </c>
      <c r="D1809" s="20" t="s">
        <v>791</v>
      </c>
      <c r="E1809" s="20" t="s">
        <v>786</v>
      </c>
      <c r="F1809" s="20" t="s">
        <v>781</v>
      </c>
      <c r="G1809" s="20" t="s">
        <v>797</v>
      </c>
      <c r="H1809" s="20" t="s">
        <v>784</v>
      </c>
      <c r="I1809" s="20" t="s">
        <v>784</v>
      </c>
      <c r="J1809" s="20" t="s">
        <v>787</v>
      </c>
      <c r="K1809" s="16" t="str">
        <f>IF(Tabela813[[#This Row],[C]]&lt;&gt;"",IF(Tabela813[[#This Row],[RED]]&lt;&gt;"",(Tabela813[[#This Row],[RED]] &amp; "."),"") &amp; CONCATENATE(Tabela813[[#This Row],[C]],".",Tabela813[[#This Row],[O]],".",Tabela813[[#This Row],[E]],".",Tabela813[[#This Row],[D1]],".",Tabela813[[#This Row],[D2]],".",Tabela813[[#This Row],[D3]],".",Tabela813[[#This Row],[T]],".",Tabela813[[#This Row],[D4]]),"")</f>
        <v>2.4.6.1.99.0.0.00</v>
      </c>
      <c r="L1809" s="21" t="s">
        <v>1187</v>
      </c>
      <c r="M1809" s="16" t="str">
        <f t="shared" si="28"/>
        <v>S</v>
      </c>
      <c r="N1809" s="16">
        <f>IF(VALUE(Tabela813[[#This Row],[RED]]) &gt; 0,1,0) + IF(VALUE(J1809)&gt;0,8,IF(VALUE(I1809)&gt;0,7,IF(VALUE(H1809)&gt;0,6,IF(VALUE(G1809)&gt;0,5,IF(VALUE(F1809)&gt;0,4,IF(VALUE(E1809)&gt;0,3,IF(VALUE(D1809)&gt;0,2,1)))))))</f>
        <v>5</v>
      </c>
      <c r="O1809" s="20" t="s">
        <v>50</v>
      </c>
      <c r="P1809" s="1" t="s">
        <v>1230</v>
      </c>
      <c r="Q1809" s="1"/>
      <c r="R1809" s="16"/>
      <c r="T1809" s="7" t="str">
        <f>Tabela813[[#This Row],[NR]]&amp;" - "&amp;Tabela813[[#This Row],[Especificação]]</f>
        <v>2.4.6.1.99.0.0.00 - Outras Transferências do Exterior</v>
      </c>
      <c r="U1809" s="7" t="str">
        <f>Tabela813[[#This Row],[NR]]&amp; " - "&amp;Tabela813[[#This Row],[Especificação]]</f>
        <v>2.4.6.1.99.0.0.00 - Outras Transferências do Exterior</v>
      </c>
    </row>
    <row r="1810" spans="1:21" ht="30">
      <c r="A1810" s="23"/>
      <c r="B1810" s="29"/>
      <c r="C1810" s="20" t="s">
        <v>790</v>
      </c>
      <c r="D1810" s="20" t="s">
        <v>791</v>
      </c>
      <c r="E1810" s="20" t="s">
        <v>786</v>
      </c>
      <c r="F1810" s="20" t="s">
        <v>781</v>
      </c>
      <c r="G1810" s="20" t="s">
        <v>797</v>
      </c>
      <c r="H1810" s="20" t="s">
        <v>784</v>
      </c>
      <c r="I1810" s="20" t="s">
        <v>781</v>
      </c>
      <c r="J1810" s="20" t="s">
        <v>787</v>
      </c>
      <c r="K1810" s="16" t="str">
        <f>IF(Tabela813[[#This Row],[C]]&lt;&gt;"",IF(Tabela813[[#This Row],[RED]]&lt;&gt;"",(Tabela813[[#This Row],[RED]] &amp; "."),"") &amp; CONCATENATE(Tabela813[[#This Row],[C]],".",Tabela813[[#This Row],[O]],".",Tabela813[[#This Row],[E]],".",Tabela813[[#This Row],[D1]],".",Tabela813[[#This Row],[D2]],".",Tabela813[[#This Row],[D3]],".",Tabela813[[#This Row],[T]],".",Tabela813[[#This Row],[D4]]),"")</f>
        <v>2.4.6.1.99.0.1.00</v>
      </c>
      <c r="L1810" s="21" t="s">
        <v>1187</v>
      </c>
      <c r="M1810" s="16" t="str">
        <f t="shared" si="28"/>
        <v>A</v>
      </c>
      <c r="N1810" s="16">
        <f>IF(VALUE(Tabela813[[#This Row],[RED]]) &gt; 0,1,0) + IF(VALUE(J1810)&gt;0,8,IF(VALUE(I1810)&gt;0,7,IF(VALUE(H1810)&gt;0,6,IF(VALUE(G1810)&gt;0,5,IF(VALUE(F1810)&gt;0,4,IF(VALUE(E1810)&gt;0,3,IF(VALUE(D1810)&gt;0,2,1)))))))</f>
        <v>7</v>
      </c>
      <c r="O1810" s="20" t="s">
        <v>50</v>
      </c>
      <c r="P1810" s="1" t="s">
        <v>1230</v>
      </c>
      <c r="Q1810" s="1"/>
      <c r="R1810" s="16"/>
      <c r="T1810" s="7" t="str">
        <f>Tabela813[[#This Row],[NR]]&amp;" - "&amp;Tabela813[[#This Row],[Especificação]]</f>
        <v>2.4.6.1.99.0.1.00 - Outras Transferências do Exterior</v>
      </c>
      <c r="U1810" s="7" t="str">
        <f>Tabela813[[#This Row],[NR]]&amp; " - "&amp;Tabela813[[#This Row],[Especificação]]</f>
        <v>2.4.6.1.99.0.1.00 - Outras Transferências do Exterior</v>
      </c>
    </row>
    <row r="1811" spans="1:21">
      <c r="A1811" s="23"/>
      <c r="B1811" s="29"/>
      <c r="C1811" s="20" t="s">
        <v>790</v>
      </c>
      <c r="D1811" s="20" t="s">
        <v>791</v>
      </c>
      <c r="E1811" s="20" t="s">
        <v>793</v>
      </c>
      <c r="F1811" s="20" t="s">
        <v>784</v>
      </c>
      <c r="G1811" s="20" t="s">
        <v>787</v>
      </c>
      <c r="H1811" s="20" t="s">
        <v>784</v>
      </c>
      <c r="I1811" s="20" t="s">
        <v>784</v>
      </c>
      <c r="J1811" s="20" t="s">
        <v>787</v>
      </c>
      <c r="K1811" s="16" t="str">
        <f>IF(Tabela813[[#This Row],[C]]&lt;&gt;"",IF(Tabela813[[#This Row],[RED]]&lt;&gt;"",(Tabela813[[#This Row],[RED]] &amp; "."),"") &amp; CONCATENATE(Tabela813[[#This Row],[C]],".",Tabela813[[#This Row],[O]],".",Tabela813[[#This Row],[E]],".",Tabela813[[#This Row],[D1]],".",Tabela813[[#This Row],[D2]],".",Tabela813[[#This Row],[D3]],".",Tabela813[[#This Row],[T]],".",Tabela813[[#This Row],[D4]]),"")</f>
        <v>2.4.9.0.00.0.0.00</v>
      </c>
      <c r="L1811" s="21" t="s">
        <v>747</v>
      </c>
      <c r="M1811" s="16" t="str">
        <f t="shared" si="28"/>
        <v>S</v>
      </c>
      <c r="N1811" s="16">
        <f>IF(VALUE(Tabela813[[#This Row],[RED]]) &gt; 0,1,0) + IF(VALUE(J1811)&gt;0,8,IF(VALUE(I1811)&gt;0,7,IF(VALUE(H1811)&gt;0,6,IF(VALUE(G1811)&gt;0,5,IF(VALUE(F1811)&gt;0,4,IF(VALUE(E1811)&gt;0,3,IF(VALUE(D1811)&gt;0,2,1)))))))</f>
        <v>3</v>
      </c>
      <c r="O1811" s="20" t="s">
        <v>44</v>
      </c>
      <c r="P1811" s="1" t="s">
        <v>1231</v>
      </c>
      <c r="Q1811" s="1"/>
      <c r="R1811" s="16"/>
      <c r="T1811" s="7" t="str">
        <f>Tabela813[[#This Row],[NR]]&amp;" - "&amp;Tabela813[[#This Row],[Especificação]]</f>
        <v>2.4.9.0.00.0.0.00 - Demais Transferências de Capital</v>
      </c>
      <c r="U1811" s="7" t="str">
        <f>Tabela813[[#This Row],[NR]]&amp; " - "&amp;Tabela813[[#This Row],[Especificação]]</f>
        <v>2.4.9.0.00.0.0.00 - Demais Transferências de Capital</v>
      </c>
    </row>
    <row r="1812" spans="1:21" ht="45">
      <c r="A1812" s="23"/>
      <c r="B1812" s="29"/>
      <c r="C1812" s="20" t="s">
        <v>790</v>
      </c>
      <c r="D1812" s="20" t="s">
        <v>791</v>
      </c>
      <c r="E1812" s="20" t="s">
        <v>793</v>
      </c>
      <c r="F1812" s="20" t="s">
        <v>781</v>
      </c>
      <c r="G1812" s="20" t="s">
        <v>787</v>
      </c>
      <c r="H1812" s="20" t="s">
        <v>784</v>
      </c>
      <c r="I1812" s="20" t="s">
        <v>784</v>
      </c>
      <c r="J1812" s="20" t="s">
        <v>787</v>
      </c>
      <c r="K1812" s="16" t="str">
        <f>IF(Tabela813[[#This Row],[C]]&lt;&gt;"",IF(Tabela813[[#This Row],[RED]]&lt;&gt;"",(Tabela813[[#This Row],[RED]] &amp; "."),"") &amp; CONCATENATE(Tabela813[[#This Row],[C]],".",Tabela813[[#This Row],[O]],".",Tabela813[[#This Row],[E]],".",Tabela813[[#This Row],[D1]],".",Tabela813[[#This Row],[D2]],".",Tabela813[[#This Row],[D3]],".",Tabela813[[#This Row],[T]],".",Tabela813[[#This Row],[D4]]),"")</f>
        <v>2.4.9.1.00.0.0.00</v>
      </c>
      <c r="L1812" s="21" t="s">
        <v>483</v>
      </c>
      <c r="M1812" s="16" t="str">
        <f t="shared" si="28"/>
        <v>S</v>
      </c>
      <c r="N1812" s="16">
        <f>IF(VALUE(Tabela813[[#This Row],[RED]]) &gt; 0,1,0) + IF(VALUE(J1812)&gt;0,8,IF(VALUE(I1812)&gt;0,7,IF(VALUE(H1812)&gt;0,6,IF(VALUE(G1812)&gt;0,5,IF(VALUE(F1812)&gt;0,4,IF(VALUE(E1812)&gt;0,3,IF(VALUE(D1812)&gt;0,2,1)))))))</f>
        <v>4</v>
      </c>
      <c r="O1812" s="20" t="s">
        <v>44</v>
      </c>
      <c r="P1812" s="1" t="s">
        <v>748</v>
      </c>
      <c r="Q1812" s="1"/>
      <c r="R1812" s="16"/>
      <c r="T1812" s="7" t="str">
        <f>Tabela813[[#This Row],[NR]]&amp;" - "&amp;Tabela813[[#This Row],[Especificação]]</f>
        <v>2.4.9.1.00.0.0.00 - Transferências de Pessoas Físicas</v>
      </c>
      <c r="U1812" s="7" t="str">
        <f>Tabela813[[#This Row],[NR]]&amp; " - "&amp;Tabela813[[#This Row],[Especificação]]</f>
        <v>2.4.9.1.00.0.0.00 - Transferências de Pessoas Físicas</v>
      </c>
    </row>
    <row r="1813" spans="1:21" ht="30">
      <c r="A1813" s="23"/>
      <c r="B1813" s="29"/>
      <c r="C1813" s="20" t="s">
        <v>790</v>
      </c>
      <c r="D1813" s="20" t="s">
        <v>791</v>
      </c>
      <c r="E1813" s="20" t="s">
        <v>793</v>
      </c>
      <c r="F1813" s="20" t="s">
        <v>781</v>
      </c>
      <c r="G1813" s="20" t="s">
        <v>807</v>
      </c>
      <c r="H1813" s="20" t="s">
        <v>784</v>
      </c>
      <c r="I1813" s="20" t="s">
        <v>784</v>
      </c>
      <c r="J1813" s="20" t="s">
        <v>787</v>
      </c>
      <c r="K1813" s="16" t="str">
        <f>IF(Tabela813[[#This Row],[C]]&lt;&gt;"",IF(Tabela813[[#This Row],[RED]]&lt;&gt;"",(Tabela813[[#This Row],[RED]] &amp; "."),"") &amp; CONCATENATE(Tabela813[[#This Row],[C]],".",Tabela813[[#This Row],[O]],".",Tabela813[[#This Row],[E]],".",Tabela813[[#This Row],[D1]],".",Tabela813[[#This Row],[D2]],".",Tabela813[[#This Row],[D3]],".",Tabela813[[#This Row],[T]],".",Tabela813[[#This Row],[D4]]),"")</f>
        <v>2.4.9.1.50.0.0.00</v>
      </c>
      <c r="L1813" s="21" t="s">
        <v>749</v>
      </c>
      <c r="M1813" s="16" t="str">
        <f t="shared" si="28"/>
        <v>S</v>
      </c>
      <c r="N1813" s="16">
        <f>IF(VALUE(Tabela813[[#This Row],[RED]]) &gt; 0,1,0) + IF(VALUE(J1813)&gt;0,8,IF(VALUE(I1813)&gt;0,7,IF(VALUE(H1813)&gt;0,6,IF(VALUE(G1813)&gt;0,5,IF(VALUE(F1813)&gt;0,4,IF(VALUE(E1813)&gt;0,3,IF(VALUE(D1813)&gt;0,2,1)))))))</f>
        <v>5</v>
      </c>
      <c r="O1813" s="20" t="s">
        <v>54</v>
      </c>
      <c r="P1813" s="1" t="s">
        <v>2764</v>
      </c>
      <c r="Q1813" s="1"/>
      <c r="R1813" s="16"/>
      <c r="T1813" s="7" t="str">
        <f>Tabela813[[#This Row],[NR]]&amp;" - "&amp;Tabela813[[#This Row],[Especificação]]</f>
        <v>2.4.9.1.50.0.0.00 - Transferências de Pessoas Físicas para Programas de Saúde</v>
      </c>
      <c r="U1813" s="7" t="str">
        <f>Tabela813[[#This Row],[NR]]&amp; " - "&amp;Tabela813[[#This Row],[Especificação]]</f>
        <v>2.4.9.1.50.0.0.00 - Transferências de Pessoas Físicas para Programas de Saúde</v>
      </c>
    </row>
    <row r="1814" spans="1:21" ht="30">
      <c r="A1814" s="23"/>
      <c r="B1814" s="29"/>
      <c r="C1814" s="20" t="s">
        <v>790</v>
      </c>
      <c r="D1814" s="20" t="s">
        <v>791</v>
      </c>
      <c r="E1814" s="20" t="s">
        <v>793</v>
      </c>
      <c r="F1814" s="20" t="s">
        <v>781</v>
      </c>
      <c r="G1814" s="20" t="s">
        <v>807</v>
      </c>
      <c r="H1814" s="20" t="s">
        <v>784</v>
      </c>
      <c r="I1814" s="20" t="s">
        <v>781</v>
      </c>
      <c r="J1814" s="20" t="s">
        <v>787</v>
      </c>
      <c r="K1814" s="16" t="str">
        <f>IF(Tabela813[[#This Row],[C]]&lt;&gt;"",IF(Tabela813[[#This Row],[RED]]&lt;&gt;"",(Tabela813[[#This Row],[RED]] &amp; "."),"") &amp; CONCATENATE(Tabela813[[#This Row],[C]],".",Tabela813[[#This Row],[O]],".",Tabela813[[#This Row],[E]],".",Tabela813[[#This Row],[D1]],".",Tabela813[[#This Row],[D2]],".",Tabela813[[#This Row],[D3]],".",Tabela813[[#This Row],[T]],".",Tabela813[[#This Row],[D4]]),"")</f>
        <v>2.4.9.1.50.0.1.00</v>
      </c>
      <c r="L1814" s="21" t="s">
        <v>4625</v>
      </c>
      <c r="M1814" s="16" t="str">
        <f t="shared" si="28"/>
        <v>A</v>
      </c>
      <c r="N1814" s="16">
        <f>IF(VALUE(Tabela813[[#This Row],[RED]]) &gt; 0,1,0) + IF(VALUE(J1814)&gt;0,8,IF(VALUE(I1814)&gt;0,7,IF(VALUE(H1814)&gt;0,6,IF(VALUE(G1814)&gt;0,5,IF(VALUE(F1814)&gt;0,4,IF(VALUE(E1814)&gt;0,3,IF(VALUE(D1814)&gt;0,2,1)))))))</f>
        <v>7</v>
      </c>
      <c r="O1814" s="20" t="s">
        <v>54</v>
      </c>
      <c r="P1814" s="1" t="s">
        <v>2764</v>
      </c>
      <c r="Q1814" s="1"/>
      <c r="R1814" s="16"/>
      <c r="T1814" s="7" t="str">
        <f>Tabela813[[#This Row],[NR]]&amp;" - "&amp;Tabela813[[#This Row],[Especificação]]</f>
        <v>2.4.9.1.50.0.1.00 - Transferências de Pessoas Físicas para Programas de Saúde - Principal</v>
      </c>
      <c r="U1814" s="7" t="str">
        <f>Tabela813[[#This Row],[NR]]&amp; " - "&amp;Tabela813[[#This Row],[Especificação]]</f>
        <v>2.4.9.1.50.0.1.00 - Transferências de Pessoas Físicas para Programas de Saúde - Principal</v>
      </c>
    </row>
    <row r="1815" spans="1:21" ht="30">
      <c r="A1815" s="23"/>
      <c r="B1815" s="29"/>
      <c r="C1815" s="20" t="s">
        <v>790</v>
      </c>
      <c r="D1815" s="20" t="s">
        <v>791</v>
      </c>
      <c r="E1815" s="20" t="s">
        <v>793</v>
      </c>
      <c r="F1815" s="20" t="s">
        <v>781</v>
      </c>
      <c r="G1815" s="20" t="s">
        <v>809</v>
      </c>
      <c r="H1815" s="20" t="s">
        <v>784</v>
      </c>
      <c r="I1815" s="20" t="s">
        <v>784</v>
      </c>
      <c r="J1815" s="20" t="s">
        <v>787</v>
      </c>
      <c r="K1815" s="16" t="str">
        <f>IF(Tabela813[[#This Row],[C]]&lt;&gt;"",IF(Tabela813[[#This Row],[RED]]&lt;&gt;"",(Tabela813[[#This Row],[RED]] &amp; "."),"") &amp; CONCATENATE(Tabela813[[#This Row],[C]],".",Tabela813[[#This Row],[O]],".",Tabela813[[#This Row],[E]],".",Tabela813[[#This Row],[D1]],".",Tabela813[[#This Row],[D2]],".",Tabela813[[#This Row],[D3]],".",Tabela813[[#This Row],[T]],".",Tabela813[[#This Row],[D4]]),"")</f>
        <v>2.4.9.1.51.0.0.00</v>
      </c>
      <c r="L1815" s="21" t="s">
        <v>750</v>
      </c>
      <c r="M1815" s="16" t="str">
        <f t="shared" si="28"/>
        <v>S</v>
      </c>
      <c r="N1815" s="16">
        <f>IF(VALUE(Tabela813[[#This Row],[RED]]) &gt; 0,1,0) + IF(VALUE(J1815)&gt;0,8,IF(VALUE(I1815)&gt;0,7,IF(VALUE(H1815)&gt;0,6,IF(VALUE(G1815)&gt;0,5,IF(VALUE(F1815)&gt;0,4,IF(VALUE(E1815)&gt;0,3,IF(VALUE(D1815)&gt;0,2,1)))))))</f>
        <v>5</v>
      </c>
      <c r="O1815" s="20" t="s">
        <v>54</v>
      </c>
      <c r="P1815" s="1" t="s">
        <v>2765</v>
      </c>
      <c r="Q1815" s="1"/>
      <c r="R1815" s="16"/>
      <c r="T1815" s="7" t="str">
        <f>Tabela813[[#This Row],[NR]]&amp;" - "&amp;Tabela813[[#This Row],[Especificação]]</f>
        <v>2.4.9.1.51.0.0.00 - Transferências de Pessoas Físicas para Programas de Educação</v>
      </c>
      <c r="U1815" s="7" t="str">
        <f>Tabela813[[#This Row],[NR]]&amp; " - "&amp;Tabela813[[#This Row],[Especificação]]</f>
        <v>2.4.9.1.51.0.0.00 - Transferências de Pessoas Físicas para Programas de Educação</v>
      </c>
    </row>
    <row r="1816" spans="1:21" ht="30">
      <c r="A1816" s="23"/>
      <c r="B1816" s="29"/>
      <c r="C1816" s="20" t="s">
        <v>790</v>
      </c>
      <c r="D1816" s="20" t="s">
        <v>791</v>
      </c>
      <c r="E1816" s="20" t="s">
        <v>793</v>
      </c>
      <c r="F1816" s="20" t="s">
        <v>781</v>
      </c>
      <c r="G1816" s="20" t="s">
        <v>809</v>
      </c>
      <c r="H1816" s="20" t="s">
        <v>784</v>
      </c>
      <c r="I1816" s="20" t="s">
        <v>781</v>
      </c>
      <c r="J1816" s="20" t="s">
        <v>787</v>
      </c>
      <c r="K1816" s="16" t="str">
        <f>IF(Tabela813[[#This Row],[C]]&lt;&gt;"",IF(Tabela813[[#This Row],[RED]]&lt;&gt;"",(Tabela813[[#This Row],[RED]] &amp; "."),"") &amp; CONCATENATE(Tabela813[[#This Row],[C]],".",Tabela813[[#This Row],[O]],".",Tabela813[[#This Row],[E]],".",Tabela813[[#This Row],[D1]],".",Tabela813[[#This Row],[D2]],".",Tabela813[[#This Row],[D3]],".",Tabela813[[#This Row],[T]],".",Tabela813[[#This Row],[D4]]),"")</f>
        <v>2.4.9.1.51.0.1.00</v>
      </c>
      <c r="L1816" s="21" t="s">
        <v>4626</v>
      </c>
      <c r="M1816" s="16" t="str">
        <f t="shared" si="28"/>
        <v>A</v>
      </c>
      <c r="N1816" s="16">
        <f>IF(VALUE(Tabela813[[#This Row],[RED]]) &gt; 0,1,0) + IF(VALUE(J1816)&gt;0,8,IF(VALUE(I1816)&gt;0,7,IF(VALUE(H1816)&gt;0,6,IF(VALUE(G1816)&gt;0,5,IF(VALUE(F1816)&gt;0,4,IF(VALUE(E1816)&gt;0,3,IF(VALUE(D1816)&gt;0,2,1)))))))</f>
        <v>7</v>
      </c>
      <c r="O1816" s="20" t="s">
        <v>54</v>
      </c>
      <c r="P1816" s="1" t="s">
        <v>2765</v>
      </c>
      <c r="Q1816" s="1"/>
      <c r="R1816" s="16"/>
      <c r="T1816" s="7" t="str">
        <f>Tabela813[[#This Row],[NR]]&amp;" - "&amp;Tabela813[[#This Row],[Especificação]]</f>
        <v>2.4.9.1.51.0.1.00 - Transferências de Pessoas Físicas para Programas de Educação - Principal</v>
      </c>
      <c r="U1816" s="7" t="str">
        <f>Tabela813[[#This Row],[NR]]&amp; " - "&amp;Tabela813[[#This Row],[Especificação]]</f>
        <v>2.4.9.1.51.0.1.00 - Transferências de Pessoas Físicas para Programas de Educação - Principal</v>
      </c>
    </row>
    <row r="1817" spans="1:21" ht="30">
      <c r="A1817" s="23"/>
      <c r="B1817" s="29"/>
      <c r="C1817" s="20" t="s">
        <v>790</v>
      </c>
      <c r="D1817" s="20" t="s">
        <v>791</v>
      </c>
      <c r="E1817" s="20" t="s">
        <v>793</v>
      </c>
      <c r="F1817" s="20" t="s">
        <v>781</v>
      </c>
      <c r="G1817" s="20" t="s">
        <v>797</v>
      </c>
      <c r="H1817" s="20" t="s">
        <v>784</v>
      </c>
      <c r="I1817" s="20" t="s">
        <v>784</v>
      </c>
      <c r="J1817" s="20" t="s">
        <v>787</v>
      </c>
      <c r="K1817" s="16" t="str">
        <f>IF(Tabela813[[#This Row],[C]]&lt;&gt;"",IF(Tabela813[[#This Row],[RED]]&lt;&gt;"",(Tabela813[[#This Row],[RED]] &amp; "."),"") &amp; CONCATENATE(Tabela813[[#This Row],[C]],".",Tabela813[[#This Row],[O]],".",Tabela813[[#This Row],[E]],".",Tabela813[[#This Row],[D1]],".",Tabela813[[#This Row],[D2]],".",Tabela813[[#This Row],[D3]],".",Tabela813[[#This Row],[T]],".",Tabela813[[#This Row],[D4]]),"")</f>
        <v>2.4.9.1.99.0.0.00</v>
      </c>
      <c r="L1817" s="21" t="s">
        <v>1190</v>
      </c>
      <c r="M1817" s="16" t="str">
        <f t="shared" si="28"/>
        <v>S</v>
      </c>
      <c r="N1817" s="16">
        <f>IF(VALUE(Tabela813[[#This Row],[RED]]) &gt; 0,1,0) + IF(VALUE(J1817)&gt;0,8,IF(VALUE(I1817)&gt;0,7,IF(VALUE(H1817)&gt;0,6,IF(VALUE(G1817)&gt;0,5,IF(VALUE(F1817)&gt;0,4,IF(VALUE(E1817)&gt;0,3,IF(VALUE(D1817)&gt;0,2,1)))))))</f>
        <v>5</v>
      </c>
      <c r="O1817" s="20" t="s">
        <v>50</v>
      </c>
      <c r="P1817" s="1" t="s">
        <v>1232</v>
      </c>
      <c r="Q1817" s="1"/>
      <c r="R1817" s="16"/>
      <c r="T1817" s="7" t="str">
        <f>Tabela813[[#This Row],[NR]]&amp;" - "&amp;Tabela813[[#This Row],[Especificação]]</f>
        <v>2.4.9.1.99.0.0.00 - Outras Transferências de Pessoas Físicas</v>
      </c>
      <c r="U1817" s="7" t="str">
        <f>Tabela813[[#This Row],[NR]]&amp; " - "&amp;Tabela813[[#This Row],[Especificação]]</f>
        <v>2.4.9.1.99.0.0.00 - Outras Transferências de Pessoas Físicas</v>
      </c>
    </row>
    <row r="1818" spans="1:21" ht="30">
      <c r="A1818" s="23"/>
      <c r="B1818" s="29"/>
      <c r="C1818" s="20" t="s">
        <v>790</v>
      </c>
      <c r="D1818" s="20" t="s">
        <v>791</v>
      </c>
      <c r="E1818" s="20" t="s">
        <v>793</v>
      </c>
      <c r="F1818" s="20" t="s">
        <v>781</v>
      </c>
      <c r="G1818" s="20" t="s">
        <v>797</v>
      </c>
      <c r="H1818" s="20" t="s">
        <v>784</v>
      </c>
      <c r="I1818" s="20" t="s">
        <v>781</v>
      </c>
      <c r="J1818" s="20" t="s">
        <v>787</v>
      </c>
      <c r="K1818" s="16" t="str">
        <f>IF(Tabela813[[#This Row],[C]]&lt;&gt;"",IF(Tabela813[[#This Row],[RED]]&lt;&gt;"",(Tabela813[[#This Row],[RED]] &amp; "."),"") &amp; CONCATENATE(Tabela813[[#This Row],[C]],".",Tabela813[[#This Row],[O]],".",Tabela813[[#This Row],[E]],".",Tabela813[[#This Row],[D1]],".",Tabela813[[#This Row],[D2]],".",Tabela813[[#This Row],[D3]],".",Tabela813[[#This Row],[T]],".",Tabela813[[#This Row],[D4]]),"")</f>
        <v>2.4.9.1.99.0.1.00</v>
      </c>
      <c r="L1818" s="21" t="s">
        <v>4627</v>
      </c>
      <c r="M1818" s="16" t="str">
        <f t="shared" si="28"/>
        <v>A</v>
      </c>
      <c r="N1818" s="16">
        <f>IF(VALUE(Tabela813[[#This Row],[RED]]) &gt; 0,1,0) + IF(VALUE(J1818)&gt;0,8,IF(VALUE(I1818)&gt;0,7,IF(VALUE(H1818)&gt;0,6,IF(VALUE(G1818)&gt;0,5,IF(VALUE(F1818)&gt;0,4,IF(VALUE(E1818)&gt;0,3,IF(VALUE(D1818)&gt;0,2,1)))))))</f>
        <v>7</v>
      </c>
      <c r="O1818" s="20" t="s">
        <v>50</v>
      </c>
      <c r="P1818" s="1" t="s">
        <v>1232</v>
      </c>
      <c r="Q1818" s="1"/>
      <c r="R1818" s="16"/>
      <c r="T1818" s="7" t="str">
        <f>Tabela813[[#This Row],[NR]]&amp;" - "&amp;Tabela813[[#This Row],[Especificação]]</f>
        <v>2.4.9.1.99.0.1.00 - Outras Transferências de Pessoas Físicas - Principal</v>
      </c>
      <c r="U1818" s="7" t="str">
        <f>Tabela813[[#This Row],[NR]]&amp; " - "&amp;Tabela813[[#This Row],[Especificação]]</f>
        <v>2.4.9.1.99.0.1.00 - Outras Transferências de Pessoas Físicas - Principal</v>
      </c>
    </row>
    <row r="1819" spans="1:21" ht="30">
      <c r="A1819" s="23"/>
      <c r="B1819" s="29"/>
      <c r="C1819" s="20" t="s">
        <v>790</v>
      </c>
      <c r="D1819" s="20" t="s">
        <v>791</v>
      </c>
      <c r="E1819" s="20" t="s">
        <v>793</v>
      </c>
      <c r="F1819" s="20" t="s">
        <v>790</v>
      </c>
      <c r="G1819" s="20" t="s">
        <v>787</v>
      </c>
      <c r="H1819" s="20" t="s">
        <v>784</v>
      </c>
      <c r="I1819" s="20" t="s">
        <v>784</v>
      </c>
      <c r="J1819" s="20" t="s">
        <v>787</v>
      </c>
      <c r="K1819" s="16" t="str">
        <f>IF(Tabela813[[#This Row],[C]]&lt;&gt;"",IF(Tabela813[[#This Row],[RED]]&lt;&gt;"",(Tabela813[[#This Row],[RED]] &amp; "."),"") &amp; CONCATENATE(Tabela813[[#This Row],[C]],".",Tabela813[[#This Row],[O]],".",Tabela813[[#This Row],[E]],".",Tabela813[[#This Row],[D1]],".",Tabela813[[#This Row],[D2]],".",Tabela813[[#This Row],[D3]],".",Tabela813[[#This Row],[T]],".",Tabela813[[#This Row],[D4]]),"")</f>
        <v>2.4.9.2.00.0.0.00</v>
      </c>
      <c r="L1819" s="21" t="s">
        <v>487</v>
      </c>
      <c r="M1819" s="16" t="str">
        <f t="shared" si="28"/>
        <v>S</v>
      </c>
      <c r="N1819" s="16">
        <f>IF(VALUE(Tabela813[[#This Row],[RED]]) &gt; 0,1,0) + IF(VALUE(J1819)&gt;0,8,IF(VALUE(I1819)&gt;0,7,IF(VALUE(H1819)&gt;0,6,IF(VALUE(G1819)&gt;0,5,IF(VALUE(F1819)&gt;0,4,IF(VALUE(E1819)&gt;0,3,IF(VALUE(D1819)&gt;0,2,1)))))))</f>
        <v>4</v>
      </c>
      <c r="O1819" s="20" t="s">
        <v>44</v>
      </c>
      <c r="P1819" s="1" t="s">
        <v>751</v>
      </c>
      <c r="Q1819" s="1"/>
      <c r="R1819" s="16"/>
      <c r="T1819" s="7" t="str">
        <f>Tabela813[[#This Row],[NR]]&amp;" - "&amp;Tabela813[[#This Row],[Especificação]]</f>
        <v>2.4.9.2.00.0.0.00 - Transferências Provenientes de Depósitos Não Identificados</v>
      </c>
      <c r="U1819" s="7" t="str">
        <f>Tabela813[[#This Row],[NR]]&amp; " - "&amp;Tabela813[[#This Row],[Especificação]]</f>
        <v>2.4.9.2.00.0.0.00 - Transferências Provenientes de Depósitos Não Identificados</v>
      </c>
    </row>
    <row r="1820" spans="1:21" ht="30">
      <c r="A1820" s="23"/>
      <c r="B1820" s="29"/>
      <c r="C1820" s="20" t="s">
        <v>790</v>
      </c>
      <c r="D1820" s="20" t="s">
        <v>791</v>
      </c>
      <c r="E1820" s="20" t="s">
        <v>793</v>
      </c>
      <c r="F1820" s="20" t="s">
        <v>790</v>
      </c>
      <c r="G1820" s="20" t="s">
        <v>783</v>
      </c>
      <c r="H1820" s="20" t="s">
        <v>784</v>
      </c>
      <c r="I1820" s="20" t="s">
        <v>784</v>
      </c>
      <c r="J1820" s="20" t="s">
        <v>787</v>
      </c>
      <c r="K1820" s="16" t="str">
        <f>IF(Tabela813[[#This Row],[C]]&lt;&gt;"",IF(Tabela813[[#This Row],[RED]]&lt;&gt;"",(Tabela813[[#This Row],[RED]] &amp; "."),"") &amp; CONCATENATE(Tabela813[[#This Row],[C]],".",Tabela813[[#This Row],[O]],".",Tabela813[[#This Row],[E]],".",Tabela813[[#This Row],[D1]],".",Tabela813[[#This Row],[D2]],".",Tabela813[[#This Row],[D3]],".",Tabela813[[#This Row],[T]],".",Tabela813[[#This Row],[D4]]),"")</f>
        <v>2.4.9.2.01.0.0.00</v>
      </c>
      <c r="L1820" s="21" t="s">
        <v>487</v>
      </c>
      <c r="M1820" s="16" t="str">
        <f t="shared" si="28"/>
        <v>S</v>
      </c>
      <c r="N1820" s="16">
        <f>IF(VALUE(Tabela813[[#This Row],[RED]]) &gt; 0,1,0) + IF(VALUE(J1820)&gt;0,8,IF(VALUE(I1820)&gt;0,7,IF(VALUE(H1820)&gt;0,6,IF(VALUE(G1820)&gt;0,5,IF(VALUE(F1820)&gt;0,4,IF(VALUE(E1820)&gt;0,3,IF(VALUE(D1820)&gt;0,2,1)))))))</f>
        <v>5</v>
      </c>
      <c r="O1820" s="20" t="s">
        <v>50</v>
      </c>
      <c r="P1820" s="1" t="s">
        <v>752</v>
      </c>
      <c r="Q1820" s="1"/>
      <c r="R1820" s="16"/>
      <c r="T1820" s="7" t="str">
        <f>Tabela813[[#This Row],[NR]]&amp;" - "&amp;Tabela813[[#This Row],[Especificação]]</f>
        <v>2.4.9.2.01.0.0.00 - Transferências Provenientes de Depósitos Não Identificados</v>
      </c>
      <c r="U1820" s="7" t="str">
        <f>Tabela813[[#This Row],[NR]]&amp; " - "&amp;Tabela813[[#This Row],[Especificação]]</f>
        <v>2.4.9.2.01.0.0.00 - Transferências Provenientes de Depósitos Não Identificados</v>
      </c>
    </row>
    <row r="1821" spans="1:21" ht="30">
      <c r="A1821" s="23"/>
      <c r="B1821" s="29"/>
      <c r="C1821" s="20" t="s">
        <v>790</v>
      </c>
      <c r="D1821" s="20" t="s">
        <v>791</v>
      </c>
      <c r="E1821" s="20" t="s">
        <v>793</v>
      </c>
      <c r="F1821" s="20" t="s">
        <v>790</v>
      </c>
      <c r="G1821" s="20" t="s">
        <v>783</v>
      </c>
      <c r="H1821" s="20" t="s">
        <v>784</v>
      </c>
      <c r="I1821" s="20" t="s">
        <v>781</v>
      </c>
      <c r="J1821" s="20" t="s">
        <v>787</v>
      </c>
      <c r="K1821" s="16" t="str">
        <f>IF(Tabela813[[#This Row],[C]]&lt;&gt;"",IF(Tabela813[[#This Row],[RED]]&lt;&gt;"",(Tabela813[[#This Row],[RED]] &amp; "."),"") &amp; CONCATENATE(Tabela813[[#This Row],[C]],".",Tabela813[[#This Row],[O]],".",Tabela813[[#This Row],[E]],".",Tabela813[[#This Row],[D1]],".",Tabela813[[#This Row],[D2]],".",Tabela813[[#This Row],[D3]],".",Tabela813[[#This Row],[T]],".",Tabela813[[#This Row],[D4]]),"")</f>
        <v>2.4.9.2.01.0.1.00</v>
      </c>
      <c r="L1821" s="21" t="s">
        <v>4271</v>
      </c>
      <c r="M1821" s="16" t="str">
        <f t="shared" si="28"/>
        <v>A</v>
      </c>
      <c r="N1821" s="16">
        <f>IF(VALUE(Tabela813[[#This Row],[RED]]) &gt; 0,1,0) + IF(VALUE(J1821)&gt;0,8,IF(VALUE(I1821)&gt;0,7,IF(VALUE(H1821)&gt;0,6,IF(VALUE(G1821)&gt;0,5,IF(VALUE(F1821)&gt;0,4,IF(VALUE(E1821)&gt;0,3,IF(VALUE(D1821)&gt;0,2,1)))))))</f>
        <v>7</v>
      </c>
      <c r="O1821" s="20" t="s">
        <v>50</v>
      </c>
      <c r="P1821" s="1" t="s">
        <v>752</v>
      </c>
      <c r="Q1821" s="1"/>
      <c r="R1821" s="16"/>
      <c r="T1821" s="7" t="str">
        <f>Tabela813[[#This Row],[NR]]&amp;" - "&amp;Tabela813[[#This Row],[Especificação]]</f>
        <v>2.4.9.2.01.0.1.00 - Transferências Provenientes de Depósitos Não Identificados - Principal</v>
      </c>
      <c r="U1821" s="7" t="str">
        <f>Tabela813[[#This Row],[NR]]&amp; " - "&amp;Tabela813[[#This Row],[Especificação]]</f>
        <v>2.4.9.2.01.0.1.00 - Transferências Provenientes de Depósitos Não Identificados - Principal</v>
      </c>
    </row>
    <row r="1822" spans="1:21">
      <c r="A1822" s="23"/>
      <c r="B1822" s="29"/>
      <c r="C1822" s="20" t="s">
        <v>790</v>
      </c>
      <c r="D1822" s="20" t="s">
        <v>791</v>
      </c>
      <c r="E1822" s="20" t="s">
        <v>793</v>
      </c>
      <c r="F1822" s="20" t="s">
        <v>793</v>
      </c>
      <c r="G1822" s="20" t="s">
        <v>787</v>
      </c>
      <c r="H1822" s="20" t="s">
        <v>784</v>
      </c>
      <c r="I1822" s="20" t="s">
        <v>784</v>
      </c>
      <c r="J1822" s="20" t="s">
        <v>787</v>
      </c>
      <c r="K1822" s="16" t="str">
        <f>IF(Tabela813[[#This Row],[C]]&lt;&gt;"",IF(Tabela813[[#This Row],[RED]]&lt;&gt;"",(Tabela813[[#This Row],[RED]] &amp; "."),"") &amp; CONCATENATE(Tabela813[[#This Row],[C]],".",Tabela813[[#This Row],[O]],".",Tabela813[[#This Row],[E]],".",Tabela813[[#This Row],[D1]],".",Tabela813[[#This Row],[D2]],".",Tabela813[[#This Row],[D3]],".",Tabela813[[#This Row],[T]],".",Tabela813[[#This Row],[D4]]),"")</f>
        <v>2.4.9.9.00.0.0.00</v>
      </c>
      <c r="L1822" s="21" t="s">
        <v>2646</v>
      </c>
      <c r="M1822" s="16" t="str">
        <f t="shared" si="28"/>
        <v>S</v>
      </c>
      <c r="N1822" s="16">
        <f>IF(VALUE(Tabela813[[#This Row],[RED]]) &gt; 0,1,0) + IF(VALUE(J1822)&gt;0,8,IF(VALUE(I1822)&gt;0,7,IF(VALUE(H1822)&gt;0,6,IF(VALUE(G1822)&gt;0,5,IF(VALUE(F1822)&gt;0,4,IF(VALUE(E1822)&gt;0,3,IF(VALUE(D1822)&gt;0,2,1)))))))</f>
        <v>4</v>
      </c>
      <c r="O1822" s="20" t="s">
        <v>44</v>
      </c>
      <c r="P1822" s="1" t="s">
        <v>1233</v>
      </c>
      <c r="Q1822" s="1"/>
      <c r="R1822" s="16"/>
      <c r="T1822" s="7" t="str">
        <f>Tabela813[[#This Row],[NR]]&amp;" - "&amp;Tabela813[[#This Row],[Especificação]]</f>
        <v>2.4.9.9.00.0.0.00 - Outras Transferências de Capital</v>
      </c>
      <c r="U1822" s="7" t="str">
        <f>Tabela813[[#This Row],[NR]]&amp; " - "&amp;Tabela813[[#This Row],[Especificação]]</f>
        <v>2.4.9.9.00.0.0.00 - Outras Transferências de Capital</v>
      </c>
    </row>
    <row r="1823" spans="1:21">
      <c r="A1823" s="23"/>
      <c r="B1823" s="29"/>
      <c r="C1823" s="20" t="s">
        <v>790</v>
      </c>
      <c r="D1823" s="20" t="s">
        <v>791</v>
      </c>
      <c r="E1823" s="20" t="s">
        <v>793</v>
      </c>
      <c r="F1823" s="20" t="s">
        <v>793</v>
      </c>
      <c r="G1823" s="20" t="s">
        <v>797</v>
      </c>
      <c r="H1823" s="20" t="s">
        <v>784</v>
      </c>
      <c r="I1823" s="20" t="s">
        <v>784</v>
      </c>
      <c r="J1823" s="20" t="s">
        <v>787</v>
      </c>
      <c r="K1823" s="16" t="str">
        <f>IF(Tabela813[[#This Row],[C]]&lt;&gt;"",IF(Tabela813[[#This Row],[RED]]&lt;&gt;"",(Tabela813[[#This Row],[RED]] &amp; "."),"") &amp; CONCATENATE(Tabela813[[#This Row],[C]],".",Tabela813[[#This Row],[O]],".",Tabela813[[#This Row],[E]],".",Tabela813[[#This Row],[D1]],".",Tabela813[[#This Row],[D2]],".",Tabela813[[#This Row],[D3]],".",Tabela813[[#This Row],[T]],".",Tabela813[[#This Row],[D4]]),"")</f>
        <v>2.4.9.9.99.0.0.00</v>
      </c>
      <c r="L1823" s="21" t="s">
        <v>2646</v>
      </c>
      <c r="M1823" s="16" t="str">
        <f t="shared" si="28"/>
        <v>S</v>
      </c>
      <c r="N1823" s="16">
        <f>IF(VALUE(Tabela813[[#This Row],[RED]]) &gt; 0,1,0) + IF(VALUE(J1823)&gt;0,8,IF(VALUE(I1823)&gt;0,7,IF(VALUE(H1823)&gt;0,6,IF(VALUE(G1823)&gt;0,5,IF(VALUE(F1823)&gt;0,4,IF(VALUE(E1823)&gt;0,3,IF(VALUE(D1823)&gt;0,2,1)))))))</f>
        <v>5</v>
      </c>
      <c r="O1823" s="20" t="s">
        <v>50</v>
      </c>
      <c r="P1823" s="1" t="s">
        <v>1234</v>
      </c>
      <c r="Q1823" s="1"/>
      <c r="R1823" s="16"/>
      <c r="T1823" s="7" t="str">
        <f>Tabela813[[#This Row],[NR]]&amp;" - "&amp;Tabela813[[#This Row],[Especificação]]</f>
        <v>2.4.9.9.99.0.0.00 - Outras Transferências de Capital</v>
      </c>
      <c r="U1823" s="7" t="str">
        <f>Tabela813[[#This Row],[NR]]&amp; " - "&amp;Tabela813[[#This Row],[Especificação]]</f>
        <v>2.4.9.9.99.0.0.00 - Outras Transferências de Capital</v>
      </c>
    </row>
    <row r="1824" spans="1:21">
      <c r="A1824" s="23"/>
      <c r="B1824" s="29"/>
      <c r="C1824" s="20" t="s">
        <v>790</v>
      </c>
      <c r="D1824" s="20" t="s">
        <v>791</v>
      </c>
      <c r="E1824" s="20" t="s">
        <v>793</v>
      </c>
      <c r="F1824" s="20" t="s">
        <v>793</v>
      </c>
      <c r="G1824" s="20" t="s">
        <v>797</v>
      </c>
      <c r="H1824" s="20" t="s">
        <v>784</v>
      </c>
      <c r="I1824" s="20" t="s">
        <v>781</v>
      </c>
      <c r="J1824" s="20" t="s">
        <v>787</v>
      </c>
      <c r="K1824" s="16" t="str">
        <f>IF(Tabela813[[#This Row],[C]]&lt;&gt;"",IF(Tabela813[[#This Row],[RED]]&lt;&gt;"",(Tabela813[[#This Row],[RED]] &amp; "."),"") &amp; CONCATENATE(Tabela813[[#This Row],[C]],".",Tabela813[[#This Row],[O]],".",Tabela813[[#This Row],[E]],".",Tabela813[[#This Row],[D1]],".",Tabela813[[#This Row],[D2]],".",Tabela813[[#This Row],[D3]],".",Tabela813[[#This Row],[T]],".",Tabela813[[#This Row],[D4]]),"")</f>
        <v>2.4.9.9.99.0.1.00</v>
      </c>
      <c r="L1824" s="21" t="s">
        <v>4628</v>
      </c>
      <c r="M1824" s="16" t="str">
        <f t="shared" si="28"/>
        <v>A</v>
      </c>
      <c r="N1824" s="16">
        <f>IF(VALUE(Tabela813[[#This Row],[RED]]) &gt; 0,1,0) + IF(VALUE(J1824)&gt;0,8,IF(VALUE(I1824)&gt;0,7,IF(VALUE(H1824)&gt;0,6,IF(VALUE(G1824)&gt;0,5,IF(VALUE(F1824)&gt;0,4,IF(VALUE(E1824)&gt;0,3,IF(VALUE(D1824)&gt;0,2,1)))))))</f>
        <v>7</v>
      </c>
      <c r="O1824" s="20" t="s">
        <v>50</v>
      </c>
      <c r="P1824" s="1" t="s">
        <v>1233</v>
      </c>
      <c r="Q1824" s="1"/>
      <c r="R1824" s="16"/>
      <c r="T1824" s="7" t="str">
        <f>Tabela813[[#This Row],[NR]]&amp;" - "&amp;Tabela813[[#This Row],[Especificação]]</f>
        <v>2.4.9.9.99.0.1.00 - Outras Transferências de Capital - Principal</v>
      </c>
      <c r="U1824" s="7" t="str">
        <f>Tabela813[[#This Row],[NR]]&amp; " - "&amp;Tabela813[[#This Row],[Especificação]]</f>
        <v>2.4.9.9.99.0.1.00 - Outras Transferências de Capital - Principal</v>
      </c>
    </row>
    <row r="1825" spans="1:21" ht="30">
      <c r="A1825" s="23"/>
      <c r="B1825" s="29"/>
      <c r="C1825" s="20" t="s">
        <v>790</v>
      </c>
      <c r="D1825" s="20" t="s">
        <v>793</v>
      </c>
      <c r="E1825" s="20" t="s">
        <v>784</v>
      </c>
      <c r="F1825" s="20" t="s">
        <v>784</v>
      </c>
      <c r="G1825" s="20" t="s">
        <v>787</v>
      </c>
      <c r="H1825" s="20" t="s">
        <v>784</v>
      </c>
      <c r="I1825" s="20" t="s">
        <v>784</v>
      </c>
      <c r="J1825" s="20" t="s">
        <v>787</v>
      </c>
      <c r="K1825" s="16" t="str">
        <f>IF(Tabela813[[#This Row],[C]]&lt;&gt;"",IF(Tabela813[[#This Row],[RED]]&lt;&gt;"",(Tabela813[[#This Row],[RED]] &amp; "."),"") &amp; CONCATENATE(Tabela813[[#This Row],[C]],".",Tabela813[[#This Row],[O]],".",Tabela813[[#This Row],[E]],".",Tabela813[[#This Row],[D1]],".",Tabela813[[#This Row],[D2]],".",Tabela813[[#This Row],[D3]],".",Tabela813[[#This Row],[T]],".",Tabela813[[#This Row],[D4]]),"")</f>
        <v>2.9.0.0.00.0.0.00</v>
      </c>
      <c r="L1825" s="21" t="s">
        <v>753</v>
      </c>
      <c r="M1825" s="16" t="str">
        <f t="shared" si="28"/>
        <v>S</v>
      </c>
      <c r="N1825" s="16">
        <f>IF(VALUE(Tabela813[[#This Row],[RED]]) &gt; 0,1,0) + IF(VALUE(J1825)&gt;0,8,IF(VALUE(I1825)&gt;0,7,IF(VALUE(H1825)&gt;0,6,IF(VALUE(G1825)&gt;0,5,IF(VALUE(F1825)&gt;0,4,IF(VALUE(E1825)&gt;0,3,IF(VALUE(D1825)&gt;0,2,1)))))))</f>
        <v>2</v>
      </c>
      <c r="O1825" s="20" t="s">
        <v>44</v>
      </c>
      <c r="P1825" s="1" t="s">
        <v>754</v>
      </c>
      <c r="Q1825" s="1"/>
      <c r="R1825" s="16"/>
      <c r="T1825" s="7" t="str">
        <f>Tabela813[[#This Row],[NR]]&amp;" - "&amp;Tabela813[[#This Row],[Especificação]]</f>
        <v>2.9.0.0.00.0.0.00 - Outras Receitas de Capital</v>
      </c>
      <c r="U1825" s="7" t="str">
        <f>Tabela813[[#This Row],[NR]]&amp; " - "&amp;Tabela813[[#This Row],[Especificação]]</f>
        <v>2.9.0.0.00.0.0.00 - Outras Receitas de Capital</v>
      </c>
    </row>
    <row r="1826" spans="1:21" ht="45">
      <c r="A1826" s="23"/>
      <c r="B1826" s="29"/>
      <c r="C1826" s="20" t="s">
        <v>790</v>
      </c>
      <c r="D1826" s="20" t="s">
        <v>793</v>
      </c>
      <c r="E1826" s="20" t="s">
        <v>781</v>
      </c>
      <c r="F1826" s="20" t="s">
        <v>784</v>
      </c>
      <c r="G1826" s="20" t="s">
        <v>787</v>
      </c>
      <c r="H1826" s="20" t="s">
        <v>784</v>
      </c>
      <c r="I1826" s="20" t="s">
        <v>784</v>
      </c>
      <c r="J1826" s="20" t="s">
        <v>787</v>
      </c>
      <c r="K1826" s="16" t="str">
        <f>IF(Tabela813[[#This Row],[C]]&lt;&gt;"",IF(Tabela813[[#This Row],[RED]]&lt;&gt;"",(Tabela813[[#This Row],[RED]] &amp; "."),"") &amp; CONCATENATE(Tabela813[[#This Row],[C]],".",Tabela813[[#This Row],[O]],".",Tabela813[[#This Row],[E]],".",Tabela813[[#This Row],[D1]],".",Tabela813[[#This Row],[D2]],".",Tabela813[[#This Row],[D3]],".",Tabela813[[#This Row],[T]],".",Tabela813[[#This Row],[D4]]),"")</f>
        <v>2.9.1.0.00.0.0.00</v>
      </c>
      <c r="L1826" s="21" t="s">
        <v>755</v>
      </c>
      <c r="M1826" s="16" t="str">
        <f t="shared" si="28"/>
        <v>S</v>
      </c>
      <c r="N1826" s="16">
        <f>IF(VALUE(Tabela813[[#This Row],[RED]]) &gt; 0,1,0) + IF(VALUE(J1826)&gt;0,8,IF(VALUE(I1826)&gt;0,7,IF(VALUE(H1826)&gt;0,6,IF(VALUE(G1826)&gt;0,5,IF(VALUE(F1826)&gt;0,4,IF(VALUE(E1826)&gt;0,3,IF(VALUE(D1826)&gt;0,2,1)))))))</f>
        <v>3</v>
      </c>
      <c r="O1826" s="20" t="s">
        <v>44</v>
      </c>
      <c r="P1826" s="1" t="s">
        <v>756</v>
      </c>
      <c r="Q1826" s="1"/>
      <c r="R1826" s="16"/>
      <c r="T1826" s="7" t="str">
        <f>Tabela813[[#This Row],[NR]]&amp;" - "&amp;Tabela813[[#This Row],[Especificação]]</f>
        <v>2.9.1.0.00.0.0.00 - Integralização de Capital Social</v>
      </c>
      <c r="U1826" s="7" t="str">
        <f>Tabela813[[#This Row],[NR]]&amp; " - "&amp;Tabela813[[#This Row],[Especificação]]</f>
        <v>2.9.1.0.00.0.0.00 - Integralização de Capital Social</v>
      </c>
    </row>
    <row r="1827" spans="1:21" ht="45">
      <c r="A1827" s="23"/>
      <c r="B1827" s="29"/>
      <c r="C1827" s="20" t="s">
        <v>790</v>
      </c>
      <c r="D1827" s="20" t="s">
        <v>793</v>
      </c>
      <c r="E1827" s="20" t="s">
        <v>781</v>
      </c>
      <c r="F1827" s="20" t="s">
        <v>781</v>
      </c>
      <c r="G1827" s="20" t="s">
        <v>787</v>
      </c>
      <c r="H1827" s="20" t="s">
        <v>784</v>
      </c>
      <c r="I1827" s="20" t="s">
        <v>784</v>
      </c>
      <c r="J1827" s="20" t="s">
        <v>787</v>
      </c>
      <c r="K1827" s="16" t="str">
        <f>IF(Tabela813[[#This Row],[C]]&lt;&gt;"",IF(Tabela813[[#This Row],[RED]]&lt;&gt;"",(Tabela813[[#This Row],[RED]] &amp; "."),"") &amp; CONCATENATE(Tabela813[[#This Row],[C]],".",Tabela813[[#This Row],[O]],".",Tabela813[[#This Row],[E]],".",Tabela813[[#This Row],[D1]],".",Tabela813[[#This Row],[D2]],".",Tabela813[[#This Row],[D3]],".",Tabela813[[#This Row],[T]],".",Tabela813[[#This Row],[D4]]),"")</f>
        <v>2.9.1.1.00.0.0.00</v>
      </c>
      <c r="L1827" s="21" t="s">
        <v>755</v>
      </c>
      <c r="M1827" s="16" t="str">
        <f t="shared" si="28"/>
        <v>S</v>
      </c>
      <c r="N1827" s="16">
        <f>IF(VALUE(Tabela813[[#This Row],[RED]]) &gt; 0,1,0) + IF(VALUE(J1827)&gt;0,8,IF(VALUE(I1827)&gt;0,7,IF(VALUE(H1827)&gt;0,6,IF(VALUE(G1827)&gt;0,5,IF(VALUE(F1827)&gt;0,4,IF(VALUE(E1827)&gt;0,3,IF(VALUE(D1827)&gt;0,2,1)))))))</f>
        <v>4</v>
      </c>
      <c r="O1827" s="20" t="s">
        <v>44</v>
      </c>
      <c r="P1827" s="1" t="s">
        <v>756</v>
      </c>
      <c r="Q1827" s="1"/>
      <c r="R1827" s="16"/>
      <c r="T1827" s="7" t="str">
        <f>Tabela813[[#This Row],[NR]]&amp;" - "&amp;Tabela813[[#This Row],[Especificação]]</f>
        <v>2.9.1.1.00.0.0.00 - Integralização de Capital Social</v>
      </c>
      <c r="U1827" s="7" t="str">
        <f>Tabela813[[#This Row],[NR]]&amp; " - "&amp;Tabela813[[#This Row],[Especificação]]</f>
        <v>2.9.1.1.00.0.0.00 - Integralização de Capital Social</v>
      </c>
    </row>
    <row r="1828" spans="1:21" ht="45">
      <c r="A1828" s="23"/>
      <c r="B1828" s="29"/>
      <c r="C1828" s="20" t="s">
        <v>790</v>
      </c>
      <c r="D1828" s="20" t="s">
        <v>793</v>
      </c>
      <c r="E1828" s="20" t="s">
        <v>781</v>
      </c>
      <c r="F1828" s="20" t="s">
        <v>781</v>
      </c>
      <c r="G1828" s="20" t="s">
        <v>783</v>
      </c>
      <c r="H1828" s="20" t="s">
        <v>784</v>
      </c>
      <c r="I1828" s="20" t="s">
        <v>784</v>
      </c>
      <c r="J1828" s="20" t="s">
        <v>787</v>
      </c>
      <c r="K1828" s="16" t="str">
        <f>IF(Tabela813[[#This Row],[C]]&lt;&gt;"",IF(Tabela813[[#This Row],[RED]]&lt;&gt;"",(Tabela813[[#This Row],[RED]] &amp; "."),"") &amp; CONCATENATE(Tabela813[[#This Row],[C]],".",Tabela813[[#This Row],[O]],".",Tabela813[[#This Row],[E]],".",Tabela813[[#This Row],[D1]],".",Tabela813[[#This Row],[D2]],".",Tabela813[[#This Row],[D3]],".",Tabela813[[#This Row],[T]],".",Tabela813[[#This Row],[D4]]),"")</f>
        <v>2.9.1.1.01.0.0.00</v>
      </c>
      <c r="L1828" s="21" t="s">
        <v>755</v>
      </c>
      <c r="M1828" s="16" t="str">
        <f t="shared" si="28"/>
        <v>S</v>
      </c>
      <c r="N1828" s="16">
        <f>IF(VALUE(Tabela813[[#This Row],[RED]]) &gt; 0,1,0) + IF(VALUE(J1828)&gt;0,8,IF(VALUE(I1828)&gt;0,7,IF(VALUE(H1828)&gt;0,6,IF(VALUE(G1828)&gt;0,5,IF(VALUE(F1828)&gt;0,4,IF(VALUE(E1828)&gt;0,3,IF(VALUE(D1828)&gt;0,2,1)))))))</f>
        <v>5</v>
      </c>
      <c r="O1828" s="20" t="s">
        <v>50</v>
      </c>
      <c r="P1828" s="1" t="s">
        <v>2766</v>
      </c>
      <c r="Q1828" s="1"/>
      <c r="R1828" s="16"/>
      <c r="T1828" s="7" t="str">
        <f>Tabela813[[#This Row],[NR]]&amp;" - "&amp;Tabela813[[#This Row],[Especificação]]</f>
        <v>2.9.1.1.01.0.0.00 - Integralização de Capital Social</v>
      </c>
      <c r="U1828" s="7" t="str">
        <f>Tabela813[[#This Row],[NR]]&amp; " - "&amp;Tabela813[[#This Row],[Especificação]]</f>
        <v>2.9.1.1.01.0.0.00 - Integralização de Capital Social</v>
      </c>
    </row>
    <row r="1829" spans="1:21" ht="45">
      <c r="A1829" s="23"/>
      <c r="B1829" s="29"/>
      <c r="C1829" s="20" t="s">
        <v>790</v>
      </c>
      <c r="D1829" s="20" t="s">
        <v>793</v>
      </c>
      <c r="E1829" s="20" t="s">
        <v>781</v>
      </c>
      <c r="F1829" s="20" t="s">
        <v>781</v>
      </c>
      <c r="G1829" s="20" t="s">
        <v>783</v>
      </c>
      <c r="H1829" s="20" t="s">
        <v>784</v>
      </c>
      <c r="I1829" s="20" t="s">
        <v>781</v>
      </c>
      <c r="J1829" s="20" t="s">
        <v>787</v>
      </c>
      <c r="K1829" s="16" t="str">
        <f>IF(Tabela813[[#This Row],[C]]&lt;&gt;"",IF(Tabela813[[#This Row],[RED]]&lt;&gt;"",(Tabela813[[#This Row],[RED]] &amp; "."),"") &amp; CONCATENATE(Tabela813[[#This Row],[C]],".",Tabela813[[#This Row],[O]],".",Tabela813[[#This Row],[E]],".",Tabela813[[#This Row],[D1]],".",Tabela813[[#This Row],[D2]],".",Tabela813[[#This Row],[D3]],".",Tabela813[[#This Row],[T]],".",Tabela813[[#This Row],[D4]]),"")</f>
        <v>2.9.1.1.01.0.1.00</v>
      </c>
      <c r="L1829" s="21" t="s">
        <v>4629</v>
      </c>
      <c r="M1829" s="16" t="str">
        <f t="shared" si="28"/>
        <v>A</v>
      </c>
      <c r="N1829" s="16">
        <f>IF(VALUE(Tabela813[[#This Row],[RED]]) &gt; 0,1,0) + IF(VALUE(J1829)&gt;0,8,IF(VALUE(I1829)&gt;0,7,IF(VALUE(H1829)&gt;0,6,IF(VALUE(G1829)&gt;0,5,IF(VALUE(F1829)&gt;0,4,IF(VALUE(E1829)&gt;0,3,IF(VALUE(D1829)&gt;0,2,1)))))))</f>
        <v>7</v>
      </c>
      <c r="O1829" s="20" t="s">
        <v>50</v>
      </c>
      <c r="P1829" s="1" t="s">
        <v>2766</v>
      </c>
      <c r="Q1829" s="1"/>
      <c r="R1829" s="16"/>
      <c r="T1829" s="7" t="str">
        <f>Tabela813[[#This Row],[NR]]&amp;" - "&amp;Tabela813[[#This Row],[Especificação]]</f>
        <v>2.9.1.1.01.0.1.00 - Integralização de Capital Social - Principal</v>
      </c>
      <c r="U1829" s="7" t="str">
        <f>Tabela813[[#This Row],[NR]]&amp; " - "&amp;Tabela813[[#This Row],[Especificação]]</f>
        <v>2.9.1.1.01.0.1.00 - Integralização de Capital Social - Principal</v>
      </c>
    </row>
    <row r="1830" spans="1:21" ht="30">
      <c r="A1830" s="23"/>
      <c r="B1830" s="29"/>
      <c r="C1830" s="20" t="s">
        <v>790</v>
      </c>
      <c r="D1830" s="20" t="s">
        <v>793</v>
      </c>
      <c r="E1830" s="20" t="s">
        <v>791</v>
      </c>
      <c r="F1830" s="20" t="s">
        <v>784</v>
      </c>
      <c r="G1830" s="20" t="s">
        <v>787</v>
      </c>
      <c r="H1830" s="20" t="s">
        <v>784</v>
      </c>
      <c r="I1830" s="20" t="s">
        <v>784</v>
      </c>
      <c r="J1830" s="20" t="s">
        <v>787</v>
      </c>
      <c r="K1830" s="16" t="str">
        <f>IF(Tabela813[[#This Row],[C]]&lt;&gt;"",IF(Tabela813[[#This Row],[RED]]&lt;&gt;"",(Tabela813[[#This Row],[RED]] &amp; "."),"") &amp; CONCATENATE(Tabela813[[#This Row],[C]],".",Tabela813[[#This Row],[O]],".",Tabela813[[#This Row],[E]],".",Tabela813[[#This Row],[D1]],".",Tabela813[[#This Row],[D2]],".",Tabela813[[#This Row],[D3]],".",Tabela813[[#This Row],[T]],".",Tabela813[[#This Row],[D4]]),"")</f>
        <v>2.9.4.0.00.0.0.00</v>
      </c>
      <c r="L1830" s="21" t="s">
        <v>757</v>
      </c>
      <c r="M1830" s="16" t="str">
        <f t="shared" si="28"/>
        <v>S</v>
      </c>
      <c r="N1830" s="16">
        <f>IF(VALUE(Tabela813[[#This Row],[RED]]) &gt; 0,1,0) + IF(VALUE(J1830)&gt;0,8,IF(VALUE(I1830)&gt;0,7,IF(VALUE(H1830)&gt;0,6,IF(VALUE(G1830)&gt;0,5,IF(VALUE(F1830)&gt;0,4,IF(VALUE(E1830)&gt;0,3,IF(VALUE(D1830)&gt;0,2,1)))))))</f>
        <v>3</v>
      </c>
      <c r="O1830" s="20" t="s">
        <v>44</v>
      </c>
      <c r="P1830" s="1" t="s">
        <v>758</v>
      </c>
      <c r="Q1830" s="1"/>
      <c r="R1830" s="16"/>
      <c r="T1830" s="7" t="str">
        <f>Tabela813[[#This Row],[NR]]&amp;" - "&amp;Tabela813[[#This Row],[Especificação]]</f>
        <v>2.9.4.0.00.0.0.00 - Resgate de Títulos do Tesouro</v>
      </c>
      <c r="U1830" s="7" t="str">
        <f>Tabela813[[#This Row],[NR]]&amp; " - "&amp;Tabela813[[#This Row],[Especificação]]</f>
        <v>2.9.4.0.00.0.0.00 - Resgate de Títulos do Tesouro</v>
      </c>
    </row>
    <row r="1831" spans="1:21" ht="30">
      <c r="A1831" s="23"/>
      <c r="B1831" s="29"/>
      <c r="C1831" s="20" t="s">
        <v>790</v>
      </c>
      <c r="D1831" s="20" t="s">
        <v>793</v>
      </c>
      <c r="E1831" s="20" t="s">
        <v>791</v>
      </c>
      <c r="F1831" s="20" t="s">
        <v>781</v>
      </c>
      <c r="G1831" s="20" t="s">
        <v>787</v>
      </c>
      <c r="H1831" s="20" t="s">
        <v>784</v>
      </c>
      <c r="I1831" s="20" t="s">
        <v>784</v>
      </c>
      <c r="J1831" s="20" t="s">
        <v>787</v>
      </c>
      <c r="K1831" s="16" t="str">
        <f>IF(Tabela813[[#This Row],[C]]&lt;&gt;"",IF(Tabela813[[#This Row],[RED]]&lt;&gt;"",(Tabela813[[#This Row],[RED]] &amp; "."),"") &amp; CONCATENATE(Tabela813[[#This Row],[C]],".",Tabela813[[#This Row],[O]],".",Tabela813[[#This Row],[E]],".",Tabela813[[#This Row],[D1]],".",Tabela813[[#This Row],[D2]],".",Tabela813[[#This Row],[D3]],".",Tabela813[[#This Row],[T]],".",Tabela813[[#This Row],[D4]]),"")</f>
        <v>2.9.4.1.00.0.0.00</v>
      </c>
      <c r="L1831" s="21" t="s">
        <v>757</v>
      </c>
      <c r="M1831" s="16" t="str">
        <f t="shared" si="28"/>
        <v>S</v>
      </c>
      <c r="N1831" s="16">
        <f>IF(VALUE(Tabela813[[#This Row],[RED]]) &gt; 0,1,0) + IF(VALUE(J1831)&gt;0,8,IF(VALUE(I1831)&gt;0,7,IF(VALUE(H1831)&gt;0,6,IF(VALUE(G1831)&gt;0,5,IF(VALUE(F1831)&gt;0,4,IF(VALUE(E1831)&gt;0,3,IF(VALUE(D1831)&gt;0,2,1)))))))</f>
        <v>4</v>
      </c>
      <c r="O1831" s="20" t="s">
        <v>44</v>
      </c>
      <c r="P1831" s="1" t="s">
        <v>758</v>
      </c>
      <c r="Q1831" s="1"/>
      <c r="R1831" s="16"/>
      <c r="T1831" s="7" t="str">
        <f>Tabela813[[#This Row],[NR]]&amp;" - "&amp;Tabela813[[#This Row],[Especificação]]</f>
        <v>2.9.4.1.00.0.0.00 - Resgate de Títulos do Tesouro</v>
      </c>
      <c r="U1831" s="7" t="str">
        <f>Tabela813[[#This Row],[NR]]&amp; " - "&amp;Tabela813[[#This Row],[Especificação]]</f>
        <v>2.9.4.1.00.0.0.00 - Resgate de Títulos do Tesouro</v>
      </c>
    </row>
    <row r="1832" spans="1:21" ht="30">
      <c r="A1832" s="23"/>
      <c r="B1832" s="29"/>
      <c r="C1832" s="20" t="s">
        <v>790</v>
      </c>
      <c r="D1832" s="20" t="s">
        <v>793</v>
      </c>
      <c r="E1832" s="20" t="s">
        <v>791</v>
      </c>
      <c r="F1832" s="20" t="s">
        <v>781</v>
      </c>
      <c r="G1832" s="20" t="s">
        <v>783</v>
      </c>
      <c r="H1832" s="20" t="s">
        <v>784</v>
      </c>
      <c r="I1832" s="20" t="s">
        <v>784</v>
      </c>
      <c r="J1832" s="20" t="s">
        <v>787</v>
      </c>
      <c r="K1832" s="16" t="str">
        <f>IF(Tabela813[[#This Row],[C]]&lt;&gt;"",IF(Tabela813[[#This Row],[RED]]&lt;&gt;"",(Tabela813[[#This Row],[RED]] &amp; "."),"") &amp; CONCATENATE(Tabela813[[#This Row],[C]],".",Tabela813[[#This Row],[O]],".",Tabela813[[#This Row],[E]],".",Tabela813[[#This Row],[D1]],".",Tabela813[[#This Row],[D2]],".",Tabela813[[#This Row],[D3]],".",Tabela813[[#This Row],[T]],".",Tabela813[[#This Row],[D4]]),"")</f>
        <v>2.9.4.1.01.0.0.00</v>
      </c>
      <c r="L1832" s="21" t="s">
        <v>757</v>
      </c>
      <c r="M1832" s="16" t="str">
        <f t="shared" si="28"/>
        <v>S</v>
      </c>
      <c r="N1832" s="16">
        <f>IF(VALUE(Tabela813[[#This Row],[RED]]) &gt; 0,1,0) + IF(VALUE(J1832)&gt;0,8,IF(VALUE(I1832)&gt;0,7,IF(VALUE(H1832)&gt;0,6,IF(VALUE(G1832)&gt;0,5,IF(VALUE(F1832)&gt;0,4,IF(VALUE(E1832)&gt;0,3,IF(VALUE(D1832)&gt;0,2,1)))))))</f>
        <v>5</v>
      </c>
      <c r="O1832" s="20" t="s">
        <v>50</v>
      </c>
      <c r="P1832" s="1" t="s">
        <v>759</v>
      </c>
      <c r="Q1832" s="1"/>
      <c r="R1832" s="16"/>
      <c r="T1832" s="7" t="str">
        <f>Tabela813[[#This Row],[NR]]&amp;" - "&amp;Tabela813[[#This Row],[Especificação]]</f>
        <v>2.9.4.1.01.0.0.00 - Resgate de Títulos do Tesouro</v>
      </c>
      <c r="U1832" s="7" t="str">
        <f>Tabela813[[#This Row],[NR]]&amp; " - "&amp;Tabela813[[#This Row],[Especificação]]</f>
        <v>2.9.4.1.01.0.0.00 - Resgate de Títulos do Tesouro</v>
      </c>
    </row>
    <row r="1833" spans="1:21" ht="30">
      <c r="A1833" s="23"/>
      <c r="B1833" s="29"/>
      <c r="C1833" s="20" t="s">
        <v>790</v>
      </c>
      <c r="D1833" s="20" t="s">
        <v>793</v>
      </c>
      <c r="E1833" s="20" t="s">
        <v>791</v>
      </c>
      <c r="F1833" s="20" t="s">
        <v>781</v>
      </c>
      <c r="G1833" s="20" t="s">
        <v>783</v>
      </c>
      <c r="H1833" s="20" t="s">
        <v>784</v>
      </c>
      <c r="I1833" s="20" t="s">
        <v>781</v>
      </c>
      <c r="J1833" s="20" t="s">
        <v>787</v>
      </c>
      <c r="K1833" s="16" t="str">
        <f>IF(Tabela813[[#This Row],[C]]&lt;&gt;"",IF(Tabela813[[#This Row],[RED]]&lt;&gt;"",(Tabela813[[#This Row],[RED]] &amp; "."),"") &amp; CONCATENATE(Tabela813[[#This Row],[C]],".",Tabela813[[#This Row],[O]],".",Tabela813[[#This Row],[E]],".",Tabela813[[#This Row],[D1]],".",Tabela813[[#This Row],[D2]],".",Tabela813[[#This Row],[D3]],".",Tabela813[[#This Row],[T]],".",Tabela813[[#This Row],[D4]]),"")</f>
        <v>2.9.4.1.01.0.1.00</v>
      </c>
      <c r="L1833" s="21" t="s">
        <v>4630</v>
      </c>
      <c r="M1833" s="16" t="str">
        <f t="shared" si="28"/>
        <v>A</v>
      </c>
      <c r="N1833" s="16">
        <f>IF(VALUE(Tabela813[[#This Row],[RED]]) &gt; 0,1,0) + IF(VALUE(J1833)&gt;0,8,IF(VALUE(I1833)&gt;0,7,IF(VALUE(H1833)&gt;0,6,IF(VALUE(G1833)&gt;0,5,IF(VALUE(F1833)&gt;0,4,IF(VALUE(E1833)&gt;0,3,IF(VALUE(D1833)&gt;0,2,1)))))))</f>
        <v>7</v>
      </c>
      <c r="O1833" s="20" t="s">
        <v>50</v>
      </c>
      <c r="P1833" s="1" t="s">
        <v>759</v>
      </c>
      <c r="Q1833" s="1"/>
      <c r="R1833" s="16"/>
      <c r="T1833" s="7" t="str">
        <f>Tabela813[[#This Row],[NR]]&amp;" - "&amp;Tabela813[[#This Row],[Especificação]]</f>
        <v>2.9.4.1.01.0.1.00 - Resgate de Títulos do Tesouro - Principal</v>
      </c>
      <c r="U1833" s="7" t="str">
        <f>Tabela813[[#This Row],[NR]]&amp; " - "&amp;Tabela813[[#This Row],[Especificação]]</f>
        <v>2.9.4.1.01.0.1.00 - Resgate de Títulos do Tesouro - Principal</v>
      </c>
    </row>
    <row r="1834" spans="1:21" ht="30">
      <c r="A1834" s="23"/>
      <c r="B1834" s="29"/>
      <c r="C1834" s="20" t="s">
        <v>790</v>
      </c>
      <c r="D1834" s="20" t="s">
        <v>793</v>
      </c>
      <c r="E1834" s="20" t="s">
        <v>793</v>
      </c>
      <c r="F1834" s="20" t="s">
        <v>784</v>
      </c>
      <c r="G1834" s="20" t="s">
        <v>787</v>
      </c>
      <c r="H1834" s="20" t="s">
        <v>784</v>
      </c>
      <c r="I1834" s="20" t="s">
        <v>784</v>
      </c>
      <c r="J1834" s="20" t="s">
        <v>787</v>
      </c>
      <c r="K1834" s="16" t="str">
        <f>IF(Tabela813[[#This Row],[C]]&lt;&gt;"",IF(Tabela813[[#This Row],[RED]]&lt;&gt;"",(Tabela813[[#This Row],[RED]] &amp; "."),"") &amp; CONCATENATE(Tabela813[[#This Row],[C]],".",Tabela813[[#This Row],[O]],".",Tabela813[[#This Row],[E]],".",Tabela813[[#This Row],[D1]],".",Tabela813[[#This Row],[D2]],".",Tabela813[[#This Row],[D3]],".",Tabela813[[#This Row],[T]],".",Tabela813[[#This Row],[D4]]),"")</f>
        <v>2.9.9.0.00.0.0.00</v>
      </c>
      <c r="L1834" s="21" t="s">
        <v>760</v>
      </c>
      <c r="M1834" s="16" t="str">
        <f t="shared" si="28"/>
        <v>S</v>
      </c>
      <c r="N1834" s="16">
        <f>IF(VALUE(Tabela813[[#This Row],[RED]]) &gt; 0,1,0) + IF(VALUE(J1834)&gt;0,8,IF(VALUE(I1834)&gt;0,7,IF(VALUE(H1834)&gt;0,6,IF(VALUE(G1834)&gt;0,5,IF(VALUE(F1834)&gt;0,4,IF(VALUE(E1834)&gt;0,3,IF(VALUE(D1834)&gt;0,2,1)))))))</f>
        <v>3</v>
      </c>
      <c r="O1834" s="20" t="s">
        <v>44</v>
      </c>
      <c r="P1834" s="1" t="s">
        <v>761</v>
      </c>
      <c r="Q1834" s="1"/>
      <c r="R1834" s="16"/>
      <c r="T1834" s="7" t="str">
        <f>Tabela813[[#This Row],[NR]]&amp;" - "&amp;Tabela813[[#This Row],[Especificação]]</f>
        <v>2.9.9.0.00.0.0.00 - Demais Receitas de Capital</v>
      </c>
      <c r="U1834" s="7" t="str">
        <f>Tabela813[[#This Row],[NR]]&amp; " - "&amp;Tabela813[[#This Row],[Especificação]]</f>
        <v>2.9.9.0.00.0.0.00 - Demais Receitas de Capital</v>
      </c>
    </row>
    <row r="1835" spans="1:21" ht="30">
      <c r="A1835" s="23"/>
      <c r="B1835" s="29"/>
      <c r="C1835" s="20" t="s">
        <v>790</v>
      </c>
      <c r="D1835" s="20" t="s">
        <v>793</v>
      </c>
      <c r="E1835" s="20" t="s">
        <v>793</v>
      </c>
      <c r="F1835" s="20" t="s">
        <v>793</v>
      </c>
      <c r="G1835" s="20" t="s">
        <v>787</v>
      </c>
      <c r="H1835" s="20" t="s">
        <v>784</v>
      </c>
      <c r="I1835" s="20" t="s">
        <v>784</v>
      </c>
      <c r="J1835" s="20" t="s">
        <v>787</v>
      </c>
      <c r="K1835" s="16" t="str">
        <f>IF(Tabela813[[#This Row],[C]]&lt;&gt;"",IF(Tabela813[[#This Row],[RED]]&lt;&gt;"",(Tabela813[[#This Row],[RED]] &amp; "."),"") &amp; CONCATENATE(Tabela813[[#This Row],[C]],".",Tabela813[[#This Row],[O]],".",Tabela813[[#This Row],[E]],".",Tabela813[[#This Row],[D1]],".",Tabela813[[#This Row],[D2]],".",Tabela813[[#This Row],[D3]],".",Tabela813[[#This Row],[T]],".",Tabela813[[#This Row],[D4]]),"")</f>
        <v>2.9.9.9.00.0.0.00</v>
      </c>
      <c r="L1835" s="21" t="s">
        <v>753</v>
      </c>
      <c r="M1835" s="16" t="str">
        <f t="shared" si="28"/>
        <v>S</v>
      </c>
      <c r="N1835" s="16">
        <f>IF(VALUE(Tabela813[[#This Row],[RED]]) &gt; 0,1,0) + IF(VALUE(J1835)&gt;0,8,IF(VALUE(I1835)&gt;0,7,IF(VALUE(H1835)&gt;0,6,IF(VALUE(G1835)&gt;0,5,IF(VALUE(F1835)&gt;0,4,IF(VALUE(E1835)&gt;0,3,IF(VALUE(D1835)&gt;0,2,1)))))))</f>
        <v>4</v>
      </c>
      <c r="O1835" s="20" t="s">
        <v>44</v>
      </c>
      <c r="P1835" s="1" t="s">
        <v>761</v>
      </c>
      <c r="Q1835" s="1"/>
      <c r="R1835" s="16"/>
      <c r="T1835" s="7" t="str">
        <f>Tabela813[[#This Row],[NR]]&amp;" - "&amp;Tabela813[[#This Row],[Especificação]]</f>
        <v>2.9.9.9.00.0.0.00 - Outras Receitas de Capital</v>
      </c>
      <c r="U1835" s="7" t="str">
        <f>Tabela813[[#This Row],[NR]]&amp; " - "&amp;Tabela813[[#This Row],[Especificação]]</f>
        <v>2.9.9.9.00.0.0.00 - Outras Receitas de Capital</v>
      </c>
    </row>
    <row r="1836" spans="1:21" ht="45">
      <c r="A1836" s="23"/>
      <c r="B1836" s="29"/>
      <c r="C1836" s="20" t="s">
        <v>790</v>
      </c>
      <c r="D1836" s="20" t="s">
        <v>793</v>
      </c>
      <c r="E1836" s="20" t="s">
        <v>793</v>
      </c>
      <c r="F1836" s="20" t="s">
        <v>793</v>
      </c>
      <c r="G1836" s="20" t="s">
        <v>807</v>
      </c>
      <c r="H1836" s="20" t="s">
        <v>784</v>
      </c>
      <c r="I1836" s="20" t="s">
        <v>784</v>
      </c>
      <c r="J1836" s="20" t="s">
        <v>787</v>
      </c>
      <c r="K1836" s="16" t="str">
        <f>IF(Tabela813[[#This Row],[C]]&lt;&gt;"",IF(Tabela813[[#This Row],[RED]]&lt;&gt;"",(Tabela813[[#This Row],[RED]] &amp; "."),"") &amp; CONCATENATE(Tabela813[[#This Row],[C]],".",Tabela813[[#This Row],[O]],".",Tabela813[[#This Row],[E]],".",Tabela813[[#This Row],[D1]],".",Tabela813[[#This Row],[D2]],".",Tabela813[[#This Row],[D3]],".",Tabela813[[#This Row],[T]],".",Tabela813[[#This Row],[D4]]),"")</f>
        <v>2.9.9.9.50.0.0.00</v>
      </c>
      <c r="L1836" s="21" t="s">
        <v>2647</v>
      </c>
      <c r="M1836" s="16" t="str">
        <f t="shared" si="28"/>
        <v>S</v>
      </c>
      <c r="N1836" s="16">
        <f>IF(VALUE(Tabela813[[#This Row],[RED]]) &gt; 0,1,0) + IF(VALUE(J1836)&gt;0,8,IF(VALUE(I1836)&gt;0,7,IF(VALUE(H1836)&gt;0,6,IF(VALUE(G1836)&gt;0,5,IF(VALUE(F1836)&gt;0,4,IF(VALUE(E1836)&gt;0,3,IF(VALUE(D1836)&gt;0,2,1)))))))</f>
        <v>5</v>
      </c>
      <c r="O1836" s="20" t="s">
        <v>54</v>
      </c>
      <c r="P1836" s="1" t="s">
        <v>4631</v>
      </c>
      <c r="Q1836" s="1"/>
      <c r="R1836" s="16"/>
      <c r="T1836" s="7" t="str">
        <f>Tabela813[[#This Row],[NR]]&amp;" - "&amp;Tabela813[[#This Row],[Especificação]]</f>
        <v>2.9.9.9.50.0.0.00 - Receitas de Alienação de Certificados de Potencial Adicional de Construção - Cepac</v>
      </c>
      <c r="U1836" s="7" t="str">
        <f>Tabela813[[#This Row],[NR]]&amp; " - "&amp;Tabela813[[#This Row],[Especificação]]</f>
        <v>2.9.9.9.50.0.0.00 - Receitas de Alienação de Certificados de Potencial Adicional de Construção - Cepac</v>
      </c>
    </row>
    <row r="1837" spans="1:21" ht="45">
      <c r="A1837" s="23"/>
      <c r="B1837" s="29"/>
      <c r="C1837" s="20" t="s">
        <v>790</v>
      </c>
      <c r="D1837" s="20" t="s">
        <v>793</v>
      </c>
      <c r="E1837" s="20" t="s">
        <v>793</v>
      </c>
      <c r="F1837" s="20" t="s">
        <v>793</v>
      </c>
      <c r="G1837" s="20" t="s">
        <v>807</v>
      </c>
      <c r="H1837" s="20" t="s">
        <v>784</v>
      </c>
      <c r="I1837" s="20" t="s">
        <v>781</v>
      </c>
      <c r="J1837" s="20" t="s">
        <v>787</v>
      </c>
      <c r="K1837" s="16" t="str">
        <f>IF(Tabela813[[#This Row],[C]]&lt;&gt;"",IF(Tabela813[[#This Row],[RED]]&lt;&gt;"",(Tabela813[[#This Row],[RED]] &amp; "."),"") &amp; CONCATENATE(Tabela813[[#This Row],[C]],".",Tabela813[[#This Row],[O]],".",Tabela813[[#This Row],[E]],".",Tabela813[[#This Row],[D1]],".",Tabela813[[#This Row],[D2]],".",Tabela813[[#This Row],[D3]],".",Tabela813[[#This Row],[T]],".",Tabela813[[#This Row],[D4]]),"")</f>
        <v>2.9.9.9.50.0.1.00</v>
      </c>
      <c r="L1837" s="21" t="s">
        <v>4632</v>
      </c>
      <c r="M1837" s="16" t="str">
        <f t="shared" si="28"/>
        <v>A</v>
      </c>
      <c r="N1837" s="16">
        <f>IF(VALUE(Tabela813[[#This Row],[RED]]) &gt; 0,1,0) + IF(VALUE(J1837)&gt;0,8,IF(VALUE(I1837)&gt;0,7,IF(VALUE(H1837)&gt;0,6,IF(VALUE(G1837)&gt;0,5,IF(VALUE(F1837)&gt;0,4,IF(VALUE(E1837)&gt;0,3,IF(VALUE(D1837)&gt;0,2,1)))))))</f>
        <v>7</v>
      </c>
      <c r="O1837" s="20" t="s">
        <v>54</v>
      </c>
      <c r="P1837" s="1" t="s">
        <v>4633</v>
      </c>
      <c r="Q1837" s="1"/>
      <c r="R1837" s="16"/>
      <c r="T1837" s="7" t="str">
        <f>Tabela813[[#This Row],[NR]]&amp;" - "&amp;Tabela813[[#This Row],[Especificação]]</f>
        <v>2.9.9.9.50.0.1.00 - Receitas de Alienação de Certificados de Potencial Adicional de Construção - Cepac - Principal</v>
      </c>
      <c r="U1837" s="7" t="str">
        <f>Tabela813[[#This Row],[NR]]&amp; " - "&amp;Tabela813[[#This Row],[Especificação]]</f>
        <v>2.9.9.9.50.0.1.00 - Receitas de Alienação de Certificados de Potencial Adicional de Construção - Cepac - Principal</v>
      </c>
    </row>
    <row r="1838" spans="1:21" ht="30">
      <c r="A1838" s="23"/>
      <c r="B1838" s="29"/>
      <c r="C1838" s="20" t="s">
        <v>790</v>
      </c>
      <c r="D1838" s="20" t="s">
        <v>793</v>
      </c>
      <c r="E1838" s="20" t="s">
        <v>793</v>
      </c>
      <c r="F1838" s="20" t="s">
        <v>793</v>
      </c>
      <c r="G1838" s="20" t="s">
        <v>797</v>
      </c>
      <c r="H1838" s="20" t="s">
        <v>784</v>
      </c>
      <c r="I1838" s="20" t="s">
        <v>784</v>
      </c>
      <c r="J1838" s="20" t="s">
        <v>787</v>
      </c>
      <c r="K1838" s="16" t="str">
        <f>IF(Tabela813[[#This Row],[C]]&lt;&gt;"",IF(Tabela813[[#This Row],[RED]]&lt;&gt;"",(Tabela813[[#This Row],[RED]] &amp; "."),"") &amp; CONCATENATE(Tabela813[[#This Row],[C]],".",Tabela813[[#This Row],[O]],".",Tabela813[[#This Row],[E]],".",Tabela813[[#This Row],[D1]],".",Tabela813[[#This Row],[D2]],".",Tabela813[[#This Row],[D3]],".",Tabela813[[#This Row],[T]],".",Tabela813[[#This Row],[D4]]),"")</f>
        <v>2.9.9.9.99.0.0.00</v>
      </c>
      <c r="L1838" s="21" t="s">
        <v>753</v>
      </c>
      <c r="M1838" s="16" t="str">
        <f t="shared" si="28"/>
        <v>S</v>
      </c>
      <c r="N1838" s="16">
        <f>IF(VALUE(Tabela813[[#This Row],[RED]]) &gt; 0,1,0) + IF(VALUE(J1838)&gt;0,8,IF(VALUE(I1838)&gt;0,7,IF(VALUE(H1838)&gt;0,6,IF(VALUE(G1838)&gt;0,5,IF(VALUE(F1838)&gt;0,4,IF(VALUE(E1838)&gt;0,3,IF(VALUE(D1838)&gt;0,2,1)))))))</f>
        <v>5</v>
      </c>
      <c r="O1838" s="20" t="s">
        <v>50</v>
      </c>
      <c r="P1838" s="1" t="s">
        <v>2767</v>
      </c>
      <c r="Q1838" s="1"/>
      <c r="R1838" s="16"/>
      <c r="T1838" s="7" t="str">
        <f>Tabela813[[#This Row],[NR]]&amp;" - "&amp;Tabela813[[#This Row],[Especificação]]</f>
        <v>2.9.9.9.99.0.0.00 - Outras Receitas de Capital</v>
      </c>
      <c r="U1838" s="7" t="str">
        <f>Tabela813[[#This Row],[NR]]&amp; " - "&amp;Tabela813[[#This Row],[Especificação]]</f>
        <v>2.9.9.9.99.0.0.00 - Outras Receitas de Capital</v>
      </c>
    </row>
    <row r="1839" spans="1:21" ht="30">
      <c r="A1839" s="23"/>
      <c r="B1839" s="29"/>
      <c r="C1839" s="20" t="s">
        <v>790</v>
      </c>
      <c r="D1839" s="20" t="s">
        <v>793</v>
      </c>
      <c r="E1839" s="20" t="s">
        <v>793</v>
      </c>
      <c r="F1839" s="20" t="s">
        <v>793</v>
      </c>
      <c r="G1839" s="20" t="s">
        <v>797</v>
      </c>
      <c r="H1839" s="20" t="s">
        <v>784</v>
      </c>
      <c r="I1839" s="20" t="s">
        <v>781</v>
      </c>
      <c r="J1839" s="20" t="s">
        <v>787</v>
      </c>
      <c r="K1839" s="16" t="str">
        <f>IF(Tabela813[[#This Row],[C]]&lt;&gt;"",IF(Tabela813[[#This Row],[RED]]&lt;&gt;"",(Tabela813[[#This Row],[RED]] &amp; "."),"") &amp; CONCATENATE(Tabela813[[#This Row],[C]],".",Tabela813[[#This Row],[O]],".",Tabela813[[#This Row],[E]],".",Tabela813[[#This Row],[D1]],".",Tabela813[[#This Row],[D2]],".",Tabela813[[#This Row],[D3]],".",Tabela813[[#This Row],[T]],".",Tabela813[[#This Row],[D4]]),"")</f>
        <v>2.9.9.9.99.0.1.00</v>
      </c>
      <c r="L1839" s="21" t="s">
        <v>4634</v>
      </c>
      <c r="M1839" s="16" t="str">
        <f t="shared" si="28"/>
        <v>A</v>
      </c>
      <c r="N1839" s="16">
        <f>IF(VALUE(Tabela813[[#This Row],[RED]]) &gt; 0,1,0) + IF(VALUE(J1839)&gt;0,8,IF(VALUE(I1839)&gt;0,7,IF(VALUE(H1839)&gt;0,6,IF(VALUE(G1839)&gt;0,5,IF(VALUE(F1839)&gt;0,4,IF(VALUE(E1839)&gt;0,3,IF(VALUE(D1839)&gt;0,2,1)))))))</f>
        <v>7</v>
      </c>
      <c r="O1839" s="20" t="s">
        <v>50</v>
      </c>
      <c r="P1839" s="1" t="s">
        <v>2767</v>
      </c>
      <c r="Q1839" s="1"/>
      <c r="R1839" s="16"/>
      <c r="T1839" s="7" t="str">
        <f>Tabela813[[#This Row],[NR]]&amp;" - "&amp;Tabela813[[#This Row],[Especificação]]</f>
        <v>2.9.9.9.99.0.1.00 - Outras Receitas de Capital - Principal</v>
      </c>
      <c r="U1839" s="7" t="str">
        <f>Tabela813[[#This Row],[NR]]&amp; " - "&amp;Tabela813[[#This Row],[Especificação]]</f>
        <v>2.9.9.9.99.0.1.00 - Outras Receitas de Capital - Principal</v>
      </c>
    </row>
    <row r="1840" spans="1:21" ht="45">
      <c r="A1840" s="23"/>
      <c r="B1840" s="29"/>
      <c r="C1840" s="20" t="s">
        <v>788</v>
      </c>
      <c r="D1840" s="20" t="s">
        <v>784</v>
      </c>
      <c r="E1840" s="20" t="s">
        <v>784</v>
      </c>
      <c r="F1840" s="20" t="s">
        <v>784</v>
      </c>
      <c r="G1840" s="20" t="s">
        <v>787</v>
      </c>
      <c r="H1840" s="20" t="s">
        <v>784</v>
      </c>
      <c r="I1840" s="20" t="s">
        <v>784</v>
      </c>
      <c r="J1840" s="20" t="s">
        <v>787</v>
      </c>
      <c r="K1840" s="16" t="str">
        <f>IF(Tabela813[[#This Row],[C]]&lt;&gt;"",IF(Tabela813[[#This Row],[RED]]&lt;&gt;"",(Tabela813[[#This Row],[RED]] &amp; "."),"") &amp; CONCATENATE(Tabela813[[#This Row],[C]],".",Tabela813[[#This Row],[O]],".",Tabela813[[#This Row],[E]],".",Tabela813[[#This Row],[D1]],".",Tabela813[[#This Row],[D2]],".",Tabela813[[#This Row],[D3]],".",Tabela813[[#This Row],[T]],".",Tabela813[[#This Row],[D4]]),"")</f>
        <v>7.0.0.0.00.0.0.00</v>
      </c>
      <c r="L1840" s="21" t="s">
        <v>983</v>
      </c>
      <c r="M1840" s="16" t="str">
        <f t="shared" si="28"/>
        <v>S</v>
      </c>
      <c r="N1840" s="16">
        <f>IF(VALUE(Tabela813[[#This Row],[RED]]) &gt; 0,1,0) + IF(VALUE(J1840)&gt;0,8,IF(VALUE(I1840)&gt;0,7,IF(VALUE(H1840)&gt;0,6,IF(VALUE(G1840)&gt;0,5,IF(VALUE(F1840)&gt;0,4,IF(VALUE(E1840)&gt;0,3,IF(VALUE(D1840)&gt;0,2,1)))))))</f>
        <v>1</v>
      </c>
      <c r="O1840" s="20" t="s">
        <v>44</v>
      </c>
      <c r="P1840" s="1" t="s">
        <v>45</v>
      </c>
      <c r="Q1840" s="1"/>
      <c r="R1840" s="16"/>
      <c r="T1840" s="7" t="str">
        <f>Tabela813[[#This Row],[NR]]&amp;" - "&amp;Tabela813[[#This Row],[Especificação]]</f>
        <v>7.0.0.0.00.0.0.00 - Receitas Correntes - Intra OFSS</v>
      </c>
      <c r="U1840" s="7" t="str">
        <f>Tabela813[[#This Row],[NR]]&amp; " - "&amp;Tabela813[[#This Row],[Especificação]]</f>
        <v>7.0.0.0.00.0.0.00 - Receitas Correntes - Intra OFSS</v>
      </c>
    </row>
    <row r="1841" spans="1:21">
      <c r="A1841" s="23"/>
      <c r="B1841" s="29"/>
      <c r="C1841" s="20" t="s">
        <v>788</v>
      </c>
      <c r="D1841" s="20" t="s">
        <v>781</v>
      </c>
      <c r="E1841" s="20" t="s">
        <v>784</v>
      </c>
      <c r="F1841" s="20" t="s">
        <v>784</v>
      </c>
      <c r="G1841" s="20" t="s">
        <v>787</v>
      </c>
      <c r="H1841" s="20" t="s">
        <v>784</v>
      </c>
      <c r="I1841" s="20" t="s">
        <v>784</v>
      </c>
      <c r="J1841" s="20" t="s">
        <v>787</v>
      </c>
      <c r="K1841" s="16" t="str">
        <f>IF(Tabela813[[#This Row],[C]]&lt;&gt;"",IF(Tabela813[[#This Row],[RED]]&lt;&gt;"",(Tabela813[[#This Row],[RED]] &amp; "."),"") &amp; CONCATENATE(Tabela813[[#This Row],[C]],".",Tabela813[[#This Row],[O]],".",Tabela813[[#This Row],[E]],".",Tabela813[[#This Row],[D1]],".",Tabela813[[#This Row],[D2]],".",Tabela813[[#This Row],[D3]],".",Tabela813[[#This Row],[T]],".",Tabela813[[#This Row],[D4]]),"")</f>
        <v>7.1.0.0.00.0.0.00</v>
      </c>
      <c r="L1841" s="21" t="s">
        <v>984</v>
      </c>
      <c r="M1841" s="16" t="str">
        <f t="shared" si="28"/>
        <v>S</v>
      </c>
      <c r="N1841" s="16">
        <f>IF(VALUE(Tabela813[[#This Row],[RED]]) &gt; 0,1,0) + IF(VALUE(J1841)&gt;0,8,IF(VALUE(I1841)&gt;0,7,IF(VALUE(H1841)&gt;0,6,IF(VALUE(G1841)&gt;0,5,IF(VALUE(F1841)&gt;0,4,IF(VALUE(E1841)&gt;0,3,IF(VALUE(D1841)&gt;0,2,1)))))))</f>
        <v>2</v>
      </c>
      <c r="O1841" s="20" t="s">
        <v>44</v>
      </c>
      <c r="P1841" s="1" t="s">
        <v>47</v>
      </c>
      <c r="Q1841" s="1"/>
      <c r="R1841" s="16"/>
      <c r="T1841" s="7" t="str">
        <f>Tabela813[[#This Row],[NR]]&amp;" - "&amp;Tabela813[[#This Row],[Especificação]]</f>
        <v>7.1.0.0.00.0.0.00 - Impostos, Taxas e Contribuições de Melhoria - Intra OFSS</v>
      </c>
      <c r="U1841" s="7" t="str">
        <f>Tabela813[[#This Row],[NR]]&amp; " - "&amp;Tabela813[[#This Row],[Especificação]]</f>
        <v>7.1.0.0.00.0.0.00 - Impostos, Taxas e Contribuições de Melhoria - Intra OFSS</v>
      </c>
    </row>
    <row r="1842" spans="1:21" ht="60">
      <c r="A1842" s="23"/>
      <c r="B1842" s="29"/>
      <c r="C1842" s="20" t="s">
        <v>788</v>
      </c>
      <c r="D1842" s="20" t="s">
        <v>781</v>
      </c>
      <c r="E1842" s="20" t="s">
        <v>781</v>
      </c>
      <c r="F1842" s="20" t="s">
        <v>784</v>
      </c>
      <c r="G1842" s="20" t="s">
        <v>787</v>
      </c>
      <c r="H1842" s="20" t="s">
        <v>784</v>
      </c>
      <c r="I1842" s="20" t="s">
        <v>784</v>
      </c>
      <c r="J1842" s="20" t="s">
        <v>787</v>
      </c>
      <c r="K1842" s="16" t="str">
        <f>IF(Tabela813[[#This Row],[C]]&lt;&gt;"",IF(Tabela813[[#This Row],[RED]]&lt;&gt;"",(Tabela813[[#This Row],[RED]] &amp; "."),"") &amp; CONCATENATE(Tabela813[[#This Row],[C]],".",Tabela813[[#This Row],[O]],".",Tabela813[[#This Row],[E]],".",Tabela813[[#This Row],[D1]],".",Tabela813[[#This Row],[D2]],".",Tabela813[[#This Row],[D3]],".",Tabela813[[#This Row],[T]],".",Tabela813[[#This Row],[D4]]),"")</f>
        <v>7.1.1.0.00.0.0.00</v>
      </c>
      <c r="L1842" s="21" t="s">
        <v>985</v>
      </c>
      <c r="M1842" s="16" t="str">
        <f t="shared" si="28"/>
        <v>S</v>
      </c>
      <c r="N1842" s="16">
        <f>IF(VALUE(Tabela813[[#This Row],[RED]]) &gt; 0,1,0) + IF(VALUE(J1842)&gt;0,8,IF(VALUE(I1842)&gt;0,7,IF(VALUE(H1842)&gt;0,6,IF(VALUE(G1842)&gt;0,5,IF(VALUE(F1842)&gt;0,4,IF(VALUE(E1842)&gt;0,3,IF(VALUE(D1842)&gt;0,2,1)))))))</f>
        <v>3</v>
      </c>
      <c r="O1842" s="20" t="s">
        <v>44</v>
      </c>
      <c r="P1842" s="1" t="s">
        <v>49</v>
      </c>
      <c r="Q1842" s="1"/>
      <c r="R1842" s="16"/>
      <c r="T1842" s="7" t="str">
        <f>Tabela813[[#This Row],[NR]]&amp;" - "&amp;Tabela813[[#This Row],[Especificação]]</f>
        <v>7.1.1.0.00.0.0.00 - Impostos - Intra OFSS</v>
      </c>
      <c r="U1842" s="7" t="str">
        <f>Tabela813[[#This Row],[NR]]&amp; " - "&amp;Tabela813[[#This Row],[Especificação]]</f>
        <v>7.1.1.0.00.0.0.00 - Impostos - Intra OFSS</v>
      </c>
    </row>
    <row r="1843" spans="1:21">
      <c r="A1843" s="23"/>
      <c r="B1843" s="29"/>
      <c r="C1843" s="20" t="s">
        <v>788</v>
      </c>
      <c r="D1843" s="20" t="s">
        <v>781</v>
      </c>
      <c r="E1843" s="20" t="s">
        <v>781</v>
      </c>
      <c r="F1843" s="20" t="s">
        <v>790</v>
      </c>
      <c r="G1843" s="20" t="s">
        <v>787</v>
      </c>
      <c r="H1843" s="20" t="s">
        <v>784</v>
      </c>
      <c r="I1843" s="20" t="s">
        <v>784</v>
      </c>
      <c r="J1843" s="20" t="s">
        <v>787</v>
      </c>
      <c r="K1843" s="16" t="str">
        <f>IF(Tabela813[[#This Row],[C]]&lt;&gt;"",IF(Tabela813[[#This Row],[RED]]&lt;&gt;"",(Tabela813[[#This Row],[RED]] &amp; "."),"") &amp; CONCATENATE(Tabela813[[#This Row],[C]],".",Tabela813[[#This Row],[O]],".",Tabela813[[#This Row],[E]],".",Tabela813[[#This Row],[D1]],".",Tabela813[[#This Row],[D2]],".",Tabela813[[#This Row],[D3]],".",Tabela813[[#This Row],[T]],".",Tabela813[[#This Row],[D4]]),"")</f>
        <v>7.1.1.2.00.0.0.00</v>
      </c>
      <c r="L1843" s="21" t="s">
        <v>986</v>
      </c>
      <c r="M1843" s="16" t="str">
        <f t="shared" si="28"/>
        <v>S</v>
      </c>
      <c r="N1843" s="16">
        <f>IF(VALUE(Tabela813[[#This Row],[RED]]) &gt; 0,1,0) + IF(VALUE(J1843)&gt;0,8,IF(VALUE(I1843)&gt;0,7,IF(VALUE(H1843)&gt;0,6,IF(VALUE(G1843)&gt;0,5,IF(VALUE(F1843)&gt;0,4,IF(VALUE(E1843)&gt;0,3,IF(VALUE(D1843)&gt;0,2,1)))))))</f>
        <v>4</v>
      </c>
      <c r="O1843" s="20" t="s">
        <v>44</v>
      </c>
      <c r="P1843" s="1" t="s">
        <v>52</v>
      </c>
      <c r="Q1843" s="1"/>
      <c r="R1843" s="16"/>
      <c r="T1843" s="7" t="str">
        <f>Tabela813[[#This Row],[NR]]&amp;" - "&amp;Tabela813[[#This Row],[Especificação]]</f>
        <v>7.1.1.2.00.0.0.00 - Impostos sobre o Patrimônio - Intra OFSS</v>
      </c>
      <c r="U1843" s="7" t="str">
        <f>Tabela813[[#This Row],[NR]]&amp; " - "&amp;Tabela813[[#This Row],[Especificação]]</f>
        <v>7.1.1.2.00.0.0.00 - Impostos sobre o Patrimônio - Intra OFSS</v>
      </c>
    </row>
    <row r="1844" spans="1:21" ht="45">
      <c r="A1844" s="23"/>
      <c r="B1844" s="29"/>
      <c r="C1844" s="20" t="s">
        <v>788</v>
      </c>
      <c r="D1844" s="20" t="s">
        <v>781</v>
      </c>
      <c r="E1844" s="20" t="s">
        <v>781</v>
      </c>
      <c r="F1844" s="20" t="s">
        <v>790</v>
      </c>
      <c r="G1844" s="20" t="s">
        <v>807</v>
      </c>
      <c r="H1844" s="20" t="s">
        <v>784</v>
      </c>
      <c r="I1844" s="20" t="s">
        <v>784</v>
      </c>
      <c r="J1844" s="20" t="s">
        <v>787</v>
      </c>
      <c r="K1844" s="16" t="str">
        <f>IF(Tabela813[[#This Row],[C]]&lt;&gt;"",IF(Tabela813[[#This Row],[RED]]&lt;&gt;"",(Tabela813[[#This Row],[RED]] &amp; "."),"") &amp; CONCATENATE(Tabela813[[#This Row],[C]],".",Tabela813[[#This Row],[O]],".",Tabela813[[#This Row],[E]],".",Tabela813[[#This Row],[D1]],".",Tabela813[[#This Row],[D2]],".",Tabela813[[#This Row],[D3]],".",Tabela813[[#This Row],[T]],".",Tabela813[[#This Row],[D4]]),"")</f>
        <v>7.1.1.2.50.0.0.00</v>
      </c>
      <c r="L1844" s="21" t="s">
        <v>987</v>
      </c>
      <c r="M1844" s="16" t="str">
        <f t="shared" si="28"/>
        <v>S</v>
      </c>
      <c r="N1844" s="16">
        <f>IF(VALUE(Tabela813[[#This Row],[RED]]) &gt; 0,1,0) + IF(VALUE(J1844)&gt;0,8,IF(VALUE(I1844)&gt;0,7,IF(VALUE(H1844)&gt;0,6,IF(VALUE(G1844)&gt;0,5,IF(VALUE(F1844)&gt;0,4,IF(VALUE(E1844)&gt;0,3,IF(VALUE(D1844)&gt;0,2,1)))))))</f>
        <v>5</v>
      </c>
      <c r="O1844" s="20" t="s">
        <v>54</v>
      </c>
      <c r="P1844" s="1" t="s">
        <v>55</v>
      </c>
      <c r="Q1844" s="1"/>
      <c r="R1844" s="16"/>
      <c r="T1844" s="7" t="str">
        <f>Tabela813[[#This Row],[NR]]&amp;" - "&amp;Tabela813[[#This Row],[Especificação]]</f>
        <v>7.1.1.2.50.0.0.00 - Imposto sobre a Propriedade Predial e Territorial Urbana - Intra OFSS</v>
      </c>
      <c r="U1844" s="7" t="str">
        <f>Tabela813[[#This Row],[NR]]&amp; " - "&amp;Tabela813[[#This Row],[Especificação]]</f>
        <v>7.1.1.2.50.0.0.00 - Imposto sobre a Propriedade Predial e Territorial Urbana - Intra OFSS</v>
      </c>
    </row>
    <row r="1845" spans="1:21" ht="45">
      <c r="A1845" s="23"/>
      <c r="B1845" s="29"/>
      <c r="C1845" s="20" t="s">
        <v>788</v>
      </c>
      <c r="D1845" s="20" t="s">
        <v>781</v>
      </c>
      <c r="E1845" s="20" t="s">
        <v>781</v>
      </c>
      <c r="F1845" s="20" t="s">
        <v>790</v>
      </c>
      <c r="G1845" s="20" t="s">
        <v>807</v>
      </c>
      <c r="H1845" s="20" t="s">
        <v>784</v>
      </c>
      <c r="I1845" s="20" t="s">
        <v>781</v>
      </c>
      <c r="J1845" s="20" t="s">
        <v>787</v>
      </c>
      <c r="K1845" s="16" t="str">
        <f>IF(Tabela813[[#This Row],[C]]&lt;&gt;"",IF(Tabela813[[#This Row],[RED]]&lt;&gt;"",(Tabela813[[#This Row],[RED]] &amp; "."),"") &amp; CONCATENATE(Tabela813[[#This Row],[C]],".",Tabela813[[#This Row],[O]],".",Tabela813[[#This Row],[E]],".",Tabela813[[#This Row],[D1]],".",Tabela813[[#This Row],[D2]],".",Tabela813[[#This Row],[D3]],".",Tabela813[[#This Row],[T]],".",Tabela813[[#This Row],[D4]]),"")</f>
        <v>7.1.1.2.50.0.1.00</v>
      </c>
      <c r="L1845" s="21" t="s">
        <v>4635</v>
      </c>
      <c r="M1845" s="16" t="str">
        <f t="shared" si="28"/>
        <v>A</v>
      </c>
      <c r="N1845" s="16">
        <f>IF(VALUE(Tabela813[[#This Row],[RED]]) &gt; 0,1,0) + IF(VALUE(J1845)&gt;0,8,IF(VALUE(I1845)&gt;0,7,IF(VALUE(H1845)&gt;0,6,IF(VALUE(G1845)&gt;0,5,IF(VALUE(F1845)&gt;0,4,IF(VALUE(E1845)&gt;0,3,IF(VALUE(D1845)&gt;0,2,1)))))))</f>
        <v>7</v>
      </c>
      <c r="O1845" s="20" t="s">
        <v>54</v>
      </c>
      <c r="P1845" s="1" t="s">
        <v>55</v>
      </c>
      <c r="Q1845" s="1"/>
      <c r="R1845" s="16"/>
      <c r="T1845" s="7" t="str">
        <f>Tabela813[[#This Row],[NR]]&amp;" - "&amp;Tabela813[[#This Row],[Especificação]]</f>
        <v>7.1.1.2.50.0.1.00 - Imposto sobre a Propriedade Predial e Territorial Urbana - Principal - Intra OFSS</v>
      </c>
      <c r="U1845" s="7" t="str">
        <f>Tabela813[[#This Row],[NR]]&amp; " - "&amp;Tabela813[[#This Row],[Especificação]]</f>
        <v>7.1.1.2.50.0.1.00 - Imposto sobre a Propriedade Predial e Territorial Urbana - Principal - Intra OFSS</v>
      </c>
    </row>
    <row r="1846" spans="1:21" ht="45">
      <c r="A1846" s="23"/>
      <c r="B1846" s="29"/>
      <c r="C1846" s="20" t="s">
        <v>788</v>
      </c>
      <c r="D1846" s="20" t="s">
        <v>781</v>
      </c>
      <c r="E1846" s="20" t="s">
        <v>781</v>
      </c>
      <c r="F1846" s="20" t="s">
        <v>790</v>
      </c>
      <c r="G1846" s="20" t="s">
        <v>807</v>
      </c>
      <c r="H1846" s="20" t="s">
        <v>784</v>
      </c>
      <c r="I1846" s="20" t="s">
        <v>790</v>
      </c>
      <c r="J1846" s="20" t="s">
        <v>787</v>
      </c>
      <c r="K1846" s="16" t="str">
        <f>IF(Tabela813[[#This Row],[C]]&lt;&gt;"",IF(Tabela813[[#This Row],[RED]]&lt;&gt;"",(Tabela813[[#This Row],[RED]] &amp; "."),"") &amp; CONCATENATE(Tabela813[[#This Row],[C]],".",Tabela813[[#This Row],[O]],".",Tabela813[[#This Row],[E]],".",Tabela813[[#This Row],[D1]],".",Tabela813[[#This Row],[D2]],".",Tabela813[[#This Row],[D3]],".",Tabela813[[#This Row],[T]],".",Tabela813[[#This Row],[D4]]),"")</f>
        <v>7.1.1.2.50.0.2.00</v>
      </c>
      <c r="L1846" s="21" t="s">
        <v>4636</v>
      </c>
      <c r="M1846" s="16" t="str">
        <f t="shared" si="28"/>
        <v>A</v>
      </c>
      <c r="N1846" s="16">
        <f>IF(VALUE(Tabela813[[#This Row],[RED]]) &gt; 0,1,0) + IF(VALUE(J1846)&gt;0,8,IF(VALUE(I1846)&gt;0,7,IF(VALUE(H1846)&gt;0,6,IF(VALUE(G1846)&gt;0,5,IF(VALUE(F1846)&gt;0,4,IF(VALUE(E1846)&gt;0,3,IF(VALUE(D1846)&gt;0,2,1)))))))</f>
        <v>7</v>
      </c>
      <c r="O1846" s="20" t="s">
        <v>54</v>
      </c>
      <c r="P1846" s="1" t="s">
        <v>55</v>
      </c>
      <c r="Q1846" s="1"/>
      <c r="R1846" s="16"/>
      <c r="T1846" s="7" t="str">
        <f>Tabela813[[#This Row],[NR]]&amp;" - "&amp;Tabela813[[#This Row],[Especificação]]</f>
        <v>7.1.1.2.50.0.2.00 - Imposto sobre a Propriedade Predial e Territorial Urbana - Multas e Juros de Mora - Intra OFSS</v>
      </c>
      <c r="U1846" s="7" t="str">
        <f>Tabela813[[#This Row],[NR]]&amp; " - "&amp;Tabela813[[#This Row],[Especificação]]</f>
        <v>7.1.1.2.50.0.2.00 - Imposto sobre a Propriedade Predial e Territorial Urbana - Multas e Juros de Mora - Intra OFSS</v>
      </c>
    </row>
    <row r="1847" spans="1:21" ht="45">
      <c r="A1847" s="23"/>
      <c r="B1847" s="29"/>
      <c r="C1847" s="20" t="s">
        <v>788</v>
      </c>
      <c r="D1847" s="20" t="s">
        <v>781</v>
      </c>
      <c r="E1847" s="20" t="s">
        <v>781</v>
      </c>
      <c r="F1847" s="20" t="s">
        <v>790</v>
      </c>
      <c r="G1847" s="20" t="s">
        <v>807</v>
      </c>
      <c r="H1847" s="20" t="s">
        <v>784</v>
      </c>
      <c r="I1847" s="20" t="s">
        <v>782</v>
      </c>
      <c r="J1847" s="20" t="s">
        <v>787</v>
      </c>
      <c r="K1847" s="16" t="str">
        <f>IF(Tabela813[[#This Row],[C]]&lt;&gt;"",IF(Tabela813[[#This Row],[RED]]&lt;&gt;"",(Tabela813[[#This Row],[RED]] &amp; "."),"") &amp; CONCATENATE(Tabela813[[#This Row],[C]],".",Tabela813[[#This Row],[O]],".",Tabela813[[#This Row],[E]],".",Tabela813[[#This Row],[D1]],".",Tabela813[[#This Row],[D2]],".",Tabela813[[#This Row],[D3]],".",Tabela813[[#This Row],[T]],".",Tabela813[[#This Row],[D4]]),"")</f>
        <v>7.1.1.2.50.0.3.00</v>
      </c>
      <c r="L1847" s="21" t="s">
        <v>4637</v>
      </c>
      <c r="M1847" s="16" t="str">
        <f t="shared" si="28"/>
        <v>A</v>
      </c>
      <c r="N1847" s="16">
        <f>IF(VALUE(Tabela813[[#This Row],[RED]]) &gt; 0,1,0) + IF(VALUE(J1847)&gt;0,8,IF(VALUE(I1847)&gt;0,7,IF(VALUE(H1847)&gt;0,6,IF(VALUE(G1847)&gt;0,5,IF(VALUE(F1847)&gt;0,4,IF(VALUE(E1847)&gt;0,3,IF(VALUE(D1847)&gt;0,2,1)))))))</f>
        <v>7</v>
      </c>
      <c r="O1847" s="20" t="s">
        <v>54</v>
      </c>
      <c r="P1847" s="1" t="s">
        <v>55</v>
      </c>
      <c r="Q1847" s="1"/>
      <c r="R1847" s="16"/>
      <c r="T1847" s="7" t="str">
        <f>Tabela813[[#This Row],[NR]]&amp;" - "&amp;Tabela813[[#This Row],[Especificação]]</f>
        <v>7.1.1.2.50.0.3.00 - Imposto sobre a Propriedade Predial e Territorial Urbana - Dívida Ativa - Intra OFSS</v>
      </c>
      <c r="U1847" s="7" t="str">
        <f>Tabela813[[#This Row],[NR]]&amp; " - "&amp;Tabela813[[#This Row],[Especificação]]</f>
        <v>7.1.1.2.50.0.3.00 - Imposto sobre a Propriedade Predial e Territorial Urbana - Dívida Ativa - Intra OFSS</v>
      </c>
    </row>
    <row r="1848" spans="1:21" ht="45">
      <c r="A1848" s="23"/>
      <c r="B1848" s="29"/>
      <c r="C1848" s="20" t="s">
        <v>788</v>
      </c>
      <c r="D1848" s="20" t="s">
        <v>781</v>
      </c>
      <c r="E1848" s="20" t="s">
        <v>781</v>
      </c>
      <c r="F1848" s="20" t="s">
        <v>790</v>
      </c>
      <c r="G1848" s="20" t="s">
        <v>807</v>
      </c>
      <c r="H1848" s="20" t="s">
        <v>784</v>
      </c>
      <c r="I1848" s="20" t="s">
        <v>791</v>
      </c>
      <c r="J1848" s="20" t="s">
        <v>787</v>
      </c>
      <c r="K1848" s="16" t="str">
        <f>IF(Tabela813[[#This Row],[C]]&lt;&gt;"",IF(Tabela813[[#This Row],[RED]]&lt;&gt;"",(Tabela813[[#This Row],[RED]] &amp; "."),"") &amp; CONCATENATE(Tabela813[[#This Row],[C]],".",Tabela813[[#This Row],[O]],".",Tabela813[[#This Row],[E]],".",Tabela813[[#This Row],[D1]],".",Tabela813[[#This Row],[D2]],".",Tabela813[[#This Row],[D3]],".",Tabela813[[#This Row],[T]],".",Tabela813[[#This Row],[D4]]),"")</f>
        <v>7.1.1.2.50.0.4.00</v>
      </c>
      <c r="L1848" s="21" t="s">
        <v>4638</v>
      </c>
      <c r="M1848" s="16" t="str">
        <f t="shared" si="28"/>
        <v>A</v>
      </c>
      <c r="N1848" s="16">
        <f>IF(VALUE(Tabela813[[#This Row],[RED]]) &gt; 0,1,0) + IF(VALUE(J1848)&gt;0,8,IF(VALUE(I1848)&gt;0,7,IF(VALUE(H1848)&gt;0,6,IF(VALUE(G1848)&gt;0,5,IF(VALUE(F1848)&gt;0,4,IF(VALUE(E1848)&gt;0,3,IF(VALUE(D1848)&gt;0,2,1)))))))</f>
        <v>7</v>
      </c>
      <c r="O1848" s="20" t="s">
        <v>54</v>
      </c>
      <c r="P1848" s="1" t="s">
        <v>55</v>
      </c>
      <c r="Q1848" s="1"/>
      <c r="R1848" s="16"/>
      <c r="T1848" s="7" t="str">
        <f>Tabela813[[#This Row],[NR]]&amp;" - "&amp;Tabela813[[#This Row],[Especificação]]</f>
        <v>7.1.1.2.50.0.4.00 - Imposto sobre a Propriedade Predial e Territorial Urbana - Dívida Ativa - Multas e Juros de Mora da Dívida Ativa - Intra OFSS</v>
      </c>
      <c r="U1848" s="7" t="str">
        <f>Tabela813[[#This Row],[NR]]&amp; " - "&amp;Tabela813[[#This Row],[Especificação]]</f>
        <v>7.1.1.2.50.0.4.00 - Imposto sobre a Propriedade Predial e Territorial Urbana - Dívida Ativa - Multas e Juros de Mora da Dívida Ativa - Intra OFSS</v>
      </c>
    </row>
    <row r="1849" spans="1:21" ht="45">
      <c r="A1849" s="23"/>
      <c r="B1849" s="29"/>
      <c r="C1849" s="20" t="s">
        <v>788</v>
      </c>
      <c r="D1849" s="20" t="s">
        <v>781</v>
      </c>
      <c r="E1849" s="20" t="s">
        <v>781</v>
      </c>
      <c r="F1849" s="20" t="s">
        <v>790</v>
      </c>
      <c r="G1849" s="20" t="s">
        <v>807</v>
      </c>
      <c r="H1849" s="20" t="s">
        <v>784</v>
      </c>
      <c r="I1849" s="20" t="s">
        <v>792</v>
      </c>
      <c r="J1849" s="20" t="s">
        <v>787</v>
      </c>
      <c r="K1849" s="16" t="str">
        <f>IF(Tabela813[[#This Row],[C]]&lt;&gt;"",IF(Tabela813[[#This Row],[RED]]&lt;&gt;"",(Tabela813[[#This Row],[RED]] &amp; "."),"") &amp; CONCATENATE(Tabela813[[#This Row],[C]],".",Tabela813[[#This Row],[O]],".",Tabela813[[#This Row],[E]],".",Tabela813[[#This Row],[D1]],".",Tabela813[[#This Row],[D2]],".",Tabela813[[#This Row],[D3]],".",Tabela813[[#This Row],[T]],".",Tabela813[[#This Row],[D4]]),"")</f>
        <v>7.1.1.2.50.0.5.00</v>
      </c>
      <c r="L1849" s="21" t="s">
        <v>4639</v>
      </c>
      <c r="M1849" s="16" t="str">
        <f t="shared" si="28"/>
        <v>A</v>
      </c>
      <c r="N1849" s="16">
        <f>IF(VALUE(Tabela813[[#This Row],[RED]]) &gt; 0,1,0) + IF(VALUE(J1849)&gt;0,8,IF(VALUE(I1849)&gt;0,7,IF(VALUE(H1849)&gt;0,6,IF(VALUE(G1849)&gt;0,5,IF(VALUE(F1849)&gt;0,4,IF(VALUE(E1849)&gt;0,3,IF(VALUE(D1849)&gt;0,2,1)))))))</f>
        <v>7</v>
      </c>
      <c r="O1849" s="20" t="s">
        <v>54</v>
      </c>
      <c r="P1849" s="1" t="s">
        <v>55</v>
      </c>
      <c r="Q1849" s="1"/>
      <c r="R1849" s="16"/>
      <c r="T1849" s="7" t="str">
        <f>Tabela813[[#This Row],[NR]]&amp;" - "&amp;Tabela813[[#This Row],[Especificação]]</f>
        <v>7.1.1.2.50.0.5.00 - Imposto sobre a Propriedade Predial e Territorial Urbana - Multas - Intra OFSS</v>
      </c>
      <c r="U1849" s="7" t="str">
        <f>Tabela813[[#This Row],[NR]]&amp; " - "&amp;Tabela813[[#This Row],[Especificação]]</f>
        <v>7.1.1.2.50.0.5.00 - Imposto sobre a Propriedade Predial e Territorial Urbana - Multas - Intra OFSS</v>
      </c>
    </row>
    <row r="1850" spans="1:21" ht="45">
      <c r="A1850" s="23"/>
      <c r="B1850" s="29"/>
      <c r="C1850" s="20" t="s">
        <v>788</v>
      </c>
      <c r="D1850" s="20" t="s">
        <v>781</v>
      </c>
      <c r="E1850" s="20" t="s">
        <v>781</v>
      </c>
      <c r="F1850" s="20" t="s">
        <v>790</v>
      </c>
      <c r="G1850" s="20" t="s">
        <v>807</v>
      </c>
      <c r="H1850" s="20" t="s">
        <v>784</v>
      </c>
      <c r="I1850" s="20" t="s">
        <v>786</v>
      </c>
      <c r="J1850" s="20" t="s">
        <v>787</v>
      </c>
      <c r="K1850" s="16" t="str">
        <f>IF(Tabela813[[#This Row],[C]]&lt;&gt;"",IF(Tabela813[[#This Row],[RED]]&lt;&gt;"",(Tabela813[[#This Row],[RED]] &amp; "."),"") &amp; CONCATENATE(Tabela813[[#This Row],[C]],".",Tabela813[[#This Row],[O]],".",Tabela813[[#This Row],[E]],".",Tabela813[[#This Row],[D1]],".",Tabela813[[#This Row],[D2]],".",Tabela813[[#This Row],[D3]],".",Tabela813[[#This Row],[T]],".",Tabela813[[#This Row],[D4]]),"")</f>
        <v>7.1.1.2.50.0.6.00</v>
      </c>
      <c r="L1850" s="21" t="s">
        <v>4640</v>
      </c>
      <c r="M1850" s="16" t="str">
        <f t="shared" si="28"/>
        <v>A</v>
      </c>
      <c r="N1850" s="16">
        <f>IF(VALUE(Tabela813[[#This Row],[RED]]) &gt; 0,1,0) + IF(VALUE(J1850)&gt;0,8,IF(VALUE(I1850)&gt;0,7,IF(VALUE(H1850)&gt;0,6,IF(VALUE(G1850)&gt;0,5,IF(VALUE(F1850)&gt;0,4,IF(VALUE(E1850)&gt;0,3,IF(VALUE(D1850)&gt;0,2,1)))))))</f>
        <v>7</v>
      </c>
      <c r="O1850" s="20" t="s">
        <v>54</v>
      </c>
      <c r="P1850" s="1" t="s">
        <v>55</v>
      </c>
      <c r="Q1850" s="1"/>
      <c r="R1850" s="16"/>
      <c r="T1850" s="7" t="str">
        <f>Tabela813[[#This Row],[NR]]&amp;" - "&amp;Tabela813[[#This Row],[Especificação]]</f>
        <v>7.1.1.2.50.0.6.00 - Imposto sobre a Propriedade Predial e Territorial Urbana - Juros de Mora - Intra OFSS</v>
      </c>
      <c r="U1850" s="7" t="str">
        <f>Tabela813[[#This Row],[NR]]&amp; " - "&amp;Tabela813[[#This Row],[Especificação]]</f>
        <v>7.1.1.2.50.0.6.00 - Imposto sobre a Propriedade Predial e Territorial Urbana - Juros de Mora - Intra OFSS</v>
      </c>
    </row>
    <row r="1851" spans="1:21" ht="45">
      <c r="A1851" s="23"/>
      <c r="B1851" s="29"/>
      <c r="C1851" s="20" t="s">
        <v>788</v>
      </c>
      <c r="D1851" s="20" t="s">
        <v>781</v>
      </c>
      <c r="E1851" s="20" t="s">
        <v>781</v>
      </c>
      <c r="F1851" s="20" t="s">
        <v>790</v>
      </c>
      <c r="G1851" s="20" t="s">
        <v>807</v>
      </c>
      <c r="H1851" s="20" t="s">
        <v>784</v>
      </c>
      <c r="I1851" s="20" t="s">
        <v>788</v>
      </c>
      <c r="J1851" s="20" t="s">
        <v>787</v>
      </c>
      <c r="K1851" s="16" t="str">
        <f>IF(Tabela813[[#This Row],[C]]&lt;&gt;"",IF(Tabela813[[#This Row],[RED]]&lt;&gt;"",(Tabela813[[#This Row],[RED]] &amp; "."),"") &amp; CONCATENATE(Tabela813[[#This Row],[C]],".",Tabela813[[#This Row],[O]],".",Tabela813[[#This Row],[E]],".",Tabela813[[#This Row],[D1]],".",Tabela813[[#This Row],[D2]],".",Tabela813[[#This Row],[D3]],".",Tabela813[[#This Row],[T]],".",Tabela813[[#This Row],[D4]]),"")</f>
        <v>7.1.1.2.50.0.7.00</v>
      </c>
      <c r="L1851" s="21" t="s">
        <v>4641</v>
      </c>
      <c r="M1851" s="16" t="str">
        <f t="shared" si="28"/>
        <v>A</v>
      </c>
      <c r="N1851" s="16">
        <f>IF(VALUE(Tabela813[[#This Row],[RED]]) &gt; 0,1,0) + IF(VALUE(J1851)&gt;0,8,IF(VALUE(I1851)&gt;0,7,IF(VALUE(H1851)&gt;0,6,IF(VALUE(G1851)&gt;0,5,IF(VALUE(F1851)&gt;0,4,IF(VALUE(E1851)&gt;0,3,IF(VALUE(D1851)&gt;0,2,1)))))))</f>
        <v>7</v>
      </c>
      <c r="O1851" s="20" t="s">
        <v>54</v>
      </c>
      <c r="P1851" s="1" t="s">
        <v>55</v>
      </c>
      <c r="Q1851" s="1"/>
      <c r="R1851" s="16"/>
      <c r="T1851" s="7" t="str">
        <f>Tabela813[[#This Row],[NR]]&amp;" - "&amp;Tabela813[[#This Row],[Especificação]]</f>
        <v>7.1.1.2.50.0.7.00 - Imposto sobre a Propriedade Predial e Territorial Urbana - Dívida Ativa - Multas da Dívida Ativa - Intra OFSS</v>
      </c>
      <c r="U1851" s="7" t="str">
        <f>Tabela813[[#This Row],[NR]]&amp; " - "&amp;Tabela813[[#This Row],[Especificação]]</f>
        <v>7.1.1.2.50.0.7.00 - Imposto sobre a Propriedade Predial e Territorial Urbana - Dívida Ativa - Multas da Dívida Ativa - Intra OFSS</v>
      </c>
    </row>
    <row r="1852" spans="1:21" ht="45">
      <c r="A1852" s="23"/>
      <c r="B1852" s="29"/>
      <c r="C1852" s="20" t="s">
        <v>788</v>
      </c>
      <c r="D1852" s="20" t="s">
        <v>781</v>
      </c>
      <c r="E1852" s="20" t="s">
        <v>781</v>
      </c>
      <c r="F1852" s="20" t="s">
        <v>790</v>
      </c>
      <c r="G1852" s="20" t="s">
        <v>807</v>
      </c>
      <c r="H1852" s="20" t="s">
        <v>784</v>
      </c>
      <c r="I1852" s="20" t="s">
        <v>789</v>
      </c>
      <c r="J1852" s="20" t="s">
        <v>787</v>
      </c>
      <c r="K1852" s="16" t="str">
        <f>IF(Tabela813[[#This Row],[C]]&lt;&gt;"",IF(Tabela813[[#This Row],[RED]]&lt;&gt;"",(Tabela813[[#This Row],[RED]] &amp; "."),"") &amp; CONCATENATE(Tabela813[[#This Row],[C]],".",Tabela813[[#This Row],[O]],".",Tabela813[[#This Row],[E]],".",Tabela813[[#This Row],[D1]],".",Tabela813[[#This Row],[D2]],".",Tabela813[[#This Row],[D3]],".",Tabela813[[#This Row],[T]],".",Tabela813[[#This Row],[D4]]),"")</f>
        <v>7.1.1.2.50.0.8.00</v>
      </c>
      <c r="L1852" s="21" t="s">
        <v>4642</v>
      </c>
      <c r="M1852" s="16" t="str">
        <f t="shared" si="28"/>
        <v>A</v>
      </c>
      <c r="N1852" s="16">
        <f>IF(VALUE(Tabela813[[#This Row],[RED]]) &gt; 0,1,0) + IF(VALUE(J1852)&gt;0,8,IF(VALUE(I1852)&gt;0,7,IF(VALUE(H1852)&gt;0,6,IF(VALUE(G1852)&gt;0,5,IF(VALUE(F1852)&gt;0,4,IF(VALUE(E1852)&gt;0,3,IF(VALUE(D1852)&gt;0,2,1)))))))</f>
        <v>7</v>
      </c>
      <c r="O1852" s="20" t="s">
        <v>54</v>
      </c>
      <c r="P1852" s="1" t="s">
        <v>55</v>
      </c>
      <c r="Q1852" s="1"/>
      <c r="R1852" s="16"/>
      <c r="T1852" s="7" t="str">
        <f>Tabela813[[#This Row],[NR]]&amp;" - "&amp;Tabela813[[#This Row],[Especificação]]</f>
        <v>7.1.1.2.50.0.8.00 - Imposto sobre a Propriedade Predial e Territorial Urbana - Juros de Mora da Dívida Ativa - Intra OFSS</v>
      </c>
      <c r="U1852" s="7" t="str">
        <f>Tabela813[[#This Row],[NR]]&amp; " - "&amp;Tabela813[[#This Row],[Especificação]]</f>
        <v>7.1.1.2.50.0.8.00 - Imposto sobre a Propriedade Predial e Territorial Urbana - Juros de Mora da Dívida Ativa - Intra OFSS</v>
      </c>
    </row>
    <row r="1853" spans="1:21" ht="60">
      <c r="A1853" s="23"/>
      <c r="B1853" s="29"/>
      <c r="C1853" s="20" t="s">
        <v>788</v>
      </c>
      <c r="D1853" s="20" t="s">
        <v>781</v>
      </c>
      <c r="E1853" s="20" t="s">
        <v>781</v>
      </c>
      <c r="F1853" s="20" t="s">
        <v>790</v>
      </c>
      <c r="G1853" s="20" t="s">
        <v>808</v>
      </c>
      <c r="H1853" s="20" t="s">
        <v>784</v>
      </c>
      <c r="I1853" s="20" t="s">
        <v>784</v>
      </c>
      <c r="J1853" s="20" t="s">
        <v>787</v>
      </c>
      <c r="K1853" s="16" t="str">
        <f>IF(Tabela813[[#This Row],[C]]&lt;&gt;"",IF(Tabela813[[#This Row],[RED]]&lt;&gt;"",(Tabela813[[#This Row],[RED]] &amp; "."),"") &amp; CONCATENATE(Tabela813[[#This Row],[C]],".",Tabela813[[#This Row],[O]],".",Tabela813[[#This Row],[E]],".",Tabela813[[#This Row],[D1]],".",Tabela813[[#This Row],[D2]],".",Tabela813[[#This Row],[D3]],".",Tabela813[[#This Row],[T]],".",Tabela813[[#This Row],[D4]]),"")</f>
        <v>7.1.1.2.53.0.0.00</v>
      </c>
      <c r="L1853" s="21" t="s">
        <v>4643</v>
      </c>
      <c r="M1853" s="16" t="str">
        <f t="shared" si="28"/>
        <v>S</v>
      </c>
      <c r="N1853" s="16">
        <f>IF(VALUE(Tabela813[[#This Row],[RED]]) &gt; 0,1,0) + IF(VALUE(J1853)&gt;0,8,IF(VALUE(I1853)&gt;0,7,IF(VALUE(H1853)&gt;0,6,IF(VALUE(G1853)&gt;0,5,IF(VALUE(F1853)&gt;0,4,IF(VALUE(E1853)&gt;0,3,IF(VALUE(D1853)&gt;0,2,1)))))))</f>
        <v>5</v>
      </c>
      <c r="O1853" s="20" t="s">
        <v>54</v>
      </c>
      <c r="P1853" s="1" t="s">
        <v>57</v>
      </c>
      <c r="Q1853" s="1"/>
      <c r="R1853" s="16"/>
      <c r="T1853" s="7" t="str">
        <f>Tabela813[[#This Row],[NR]]&amp;" - "&amp;Tabela813[[#This Row],[Especificação]]</f>
        <v>7.1.1.2.53.0.0.00 - Impostos sobre Transmissão "Inter Vivos" de Bens Imóveis e de Direitos Reais sobre Imóveis - Intra OFSS</v>
      </c>
      <c r="U1853" s="7" t="str">
        <f>Tabela813[[#This Row],[NR]]&amp; " - "&amp;Tabela813[[#This Row],[Especificação]]</f>
        <v>7.1.1.2.53.0.0.00 - Impostos sobre Transmissão "Inter Vivos" de Bens Imóveis e de Direitos Reais sobre Imóveis - Intra OFSS</v>
      </c>
    </row>
    <row r="1854" spans="1:21" ht="60">
      <c r="A1854" s="23"/>
      <c r="B1854" s="29"/>
      <c r="C1854" s="20" t="s">
        <v>788</v>
      </c>
      <c r="D1854" s="20" t="s">
        <v>781</v>
      </c>
      <c r="E1854" s="20" t="s">
        <v>781</v>
      </c>
      <c r="F1854" s="20" t="s">
        <v>790</v>
      </c>
      <c r="G1854" s="20" t="s">
        <v>808</v>
      </c>
      <c r="H1854" s="20" t="s">
        <v>784</v>
      </c>
      <c r="I1854" s="20" t="s">
        <v>781</v>
      </c>
      <c r="J1854" s="20" t="s">
        <v>787</v>
      </c>
      <c r="K1854" s="16" t="str">
        <f>IF(Tabela813[[#This Row],[C]]&lt;&gt;"",IF(Tabela813[[#This Row],[RED]]&lt;&gt;"",(Tabela813[[#This Row],[RED]] &amp; "."),"") &amp; CONCATENATE(Tabela813[[#This Row],[C]],".",Tabela813[[#This Row],[O]],".",Tabela813[[#This Row],[E]],".",Tabela813[[#This Row],[D1]],".",Tabela813[[#This Row],[D2]],".",Tabela813[[#This Row],[D3]],".",Tabela813[[#This Row],[T]],".",Tabela813[[#This Row],[D4]]),"")</f>
        <v>7.1.1.2.53.0.1.00</v>
      </c>
      <c r="L1854" s="21" t="s">
        <v>4644</v>
      </c>
      <c r="M1854" s="16" t="str">
        <f t="shared" si="28"/>
        <v>A</v>
      </c>
      <c r="N1854" s="16">
        <f>IF(VALUE(Tabela813[[#This Row],[RED]]) &gt; 0,1,0) + IF(VALUE(J1854)&gt;0,8,IF(VALUE(I1854)&gt;0,7,IF(VALUE(H1854)&gt;0,6,IF(VALUE(G1854)&gt;0,5,IF(VALUE(F1854)&gt;0,4,IF(VALUE(E1854)&gt;0,3,IF(VALUE(D1854)&gt;0,2,1)))))))</f>
        <v>7</v>
      </c>
      <c r="O1854" s="20" t="s">
        <v>54</v>
      </c>
      <c r="P1854" s="1" t="s">
        <v>57</v>
      </c>
      <c r="Q1854" s="1"/>
      <c r="R1854" s="16"/>
      <c r="T1854" s="7" t="str">
        <f>Tabela813[[#This Row],[NR]]&amp;" - "&amp;Tabela813[[#This Row],[Especificação]]</f>
        <v>7.1.1.2.53.0.1.00 - Impostos sobre Transmissão "Inter Vivos" de Bens Imóveis e de Direitos Reais sobre Imóveis - Principal - Intra OFSS</v>
      </c>
      <c r="U1854" s="7" t="str">
        <f>Tabela813[[#This Row],[NR]]&amp; " - "&amp;Tabela813[[#This Row],[Especificação]]</f>
        <v>7.1.1.2.53.0.1.00 - Impostos sobre Transmissão "Inter Vivos" de Bens Imóveis e de Direitos Reais sobre Imóveis - Principal - Intra OFSS</v>
      </c>
    </row>
    <row r="1855" spans="1:21" ht="60">
      <c r="A1855" s="23"/>
      <c r="B1855" s="29"/>
      <c r="C1855" s="20" t="s">
        <v>788</v>
      </c>
      <c r="D1855" s="20" t="s">
        <v>781</v>
      </c>
      <c r="E1855" s="20" t="s">
        <v>781</v>
      </c>
      <c r="F1855" s="20" t="s">
        <v>790</v>
      </c>
      <c r="G1855" s="20" t="s">
        <v>808</v>
      </c>
      <c r="H1855" s="20" t="s">
        <v>784</v>
      </c>
      <c r="I1855" s="20" t="s">
        <v>790</v>
      </c>
      <c r="J1855" s="20" t="s">
        <v>787</v>
      </c>
      <c r="K1855" s="16" t="str">
        <f>IF(Tabela813[[#This Row],[C]]&lt;&gt;"",IF(Tabela813[[#This Row],[RED]]&lt;&gt;"",(Tabela813[[#This Row],[RED]] &amp; "."),"") &amp; CONCATENATE(Tabela813[[#This Row],[C]],".",Tabela813[[#This Row],[O]],".",Tabela813[[#This Row],[E]],".",Tabela813[[#This Row],[D1]],".",Tabela813[[#This Row],[D2]],".",Tabela813[[#This Row],[D3]],".",Tabela813[[#This Row],[T]],".",Tabela813[[#This Row],[D4]]),"")</f>
        <v>7.1.1.2.53.0.2.00</v>
      </c>
      <c r="L1855" s="21" t="s">
        <v>4645</v>
      </c>
      <c r="M1855" s="16" t="str">
        <f t="shared" si="28"/>
        <v>A</v>
      </c>
      <c r="N1855" s="16">
        <f>IF(VALUE(Tabela813[[#This Row],[RED]]) &gt; 0,1,0) + IF(VALUE(J1855)&gt;0,8,IF(VALUE(I1855)&gt;0,7,IF(VALUE(H1855)&gt;0,6,IF(VALUE(G1855)&gt;0,5,IF(VALUE(F1855)&gt;0,4,IF(VALUE(E1855)&gt;0,3,IF(VALUE(D1855)&gt;0,2,1)))))))</f>
        <v>7</v>
      </c>
      <c r="O1855" s="20" t="s">
        <v>54</v>
      </c>
      <c r="P1855" s="1" t="s">
        <v>57</v>
      </c>
      <c r="Q1855" s="1"/>
      <c r="R1855" s="16"/>
      <c r="T1855" s="7" t="str">
        <f>Tabela813[[#This Row],[NR]]&amp;" - "&amp;Tabela813[[#This Row],[Especificação]]</f>
        <v>7.1.1.2.53.0.2.00 - Impostos sobre Transmissão "Inter Vivos" de Bens Imóveis e de Direitos Reais sobre Imóveis - Multas e Juros de Mora - Intra OFSS</v>
      </c>
      <c r="U1855" s="7" t="str">
        <f>Tabela813[[#This Row],[NR]]&amp; " - "&amp;Tabela813[[#This Row],[Especificação]]</f>
        <v>7.1.1.2.53.0.2.00 - Impostos sobre Transmissão "Inter Vivos" de Bens Imóveis e de Direitos Reais sobre Imóveis - Multas e Juros de Mora - Intra OFSS</v>
      </c>
    </row>
    <row r="1856" spans="1:21" ht="60">
      <c r="A1856" s="23"/>
      <c r="B1856" s="29"/>
      <c r="C1856" s="20" t="s">
        <v>788</v>
      </c>
      <c r="D1856" s="20" t="s">
        <v>781</v>
      </c>
      <c r="E1856" s="20" t="s">
        <v>781</v>
      </c>
      <c r="F1856" s="20" t="s">
        <v>790</v>
      </c>
      <c r="G1856" s="20" t="s">
        <v>808</v>
      </c>
      <c r="H1856" s="20" t="s">
        <v>784</v>
      </c>
      <c r="I1856" s="20" t="s">
        <v>782</v>
      </c>
      <c r="J1856" s="20" t="s">
        <v>787</v>
      </c>
      <c r="K1856" s="16" t="str">
        <f>IF(Tabela813[[#This Row],[C]]&lt;&gt;"",IF(Tabela813[[#This Row],[RED]]&lt;&gt;"",(Tabela813[[#This Row],[RED]] &amp; "."),"") &amp; CONCATENATE(Tabela813[[#This Row],[C]],".",Tabela813[[#This Row],[O]],".",Tabela813[[#This Row],[E]],".",Tabela813[[#This Row],[D1]],".",Tabela813[[#This Row],[D2]],".",Tabela813[[#This Row],[D3]],".",Tabela813[[#This Row],[T]],".",Tabela813[[#This Row],[D4]]),"")</f>
        <v>7.1.1.2.53.0.3.00</v>
      </c>
      <c r="L1856" s="21" t="s">
        <v>4646</v>
      </c>
      <c r="M1856" s="16" t="str">
        <f t="shared" si="28"/>
        <v>A</v>
      </c>
      <c r="N1856" s="16">
        <f>IF(VALUE(Tabela813[[#This Row],[RED]]) &gt; 0,1,0) + IF(VALUE(J1856)&gt;0,8,IF(VALUE(I1856)&gt;0,7,IF(VALUE(H1856)&gt;0,6,IF(VALUE(G1856)&gt;0,5,IF(VALUE(F1856)&gt;0,4,IF(VALUE(E1856)&gt;0,3,IF(VALUE(D1856)&gt;0,2,1)))))))</f>
        <v>7</v>
      </c>
      <c r="O1856" s="20" t="s">
        <v>54</v>
      </c>
      <c r="P1856" s="1" t="s">
        <v>57</v>
      </c>
      <c r="Q1856" s="1"/>
      <c r="R1856" s="16"/>
      <c r="T1856" s="7" t="str">
        <f>Tabela813[[#This Row],[NR]]&amp;" - "&amp;Tabela813[[#This Row],[Especificação]]</f>
        <v>7.1.1.2.53.0.3.00 - Impostos sobre Transmissão "Inter Vivos" de Bens Imóveis e de Direitos Reais sobre Imóveis - Dívida Ativa - Intra OFSS</v>
      </c>
      <c r="U1856" s="7" t="str">
        <f>Tabela813[[#This Row],[NR]]&amp; " - "&amp;Tabela813[[#This Row],[Especificação]]</f>
        <v>7.1.1.2.53.0.3.00 - Impostos sobre Transmissão "Inter Vivos" de Bens Imóveis e de Direitos Reais sobre Imóveis - Dívida Ativa - Intra OFSS</v>
      </c>
    </row>
    <row r="1857" spans="1:21" ht="60">
      <c r="A1857" s="23"/>
      <c r="B1857" s="29"/>
      <c r="C1857" s="20" t="s">
        <v>788</v>
      </c>
      <c r="D1857" s="20" t="s">
        <v>781</v>
      </c>
      <c r="E1857" s="20" t="s">
        <v>781</v>
      </c>
      <c r="F1857" s="20" t="s">
        <v>790</v>
      </c>
      <c r="G1857" s="20" t="s">
        <v>808</v>
      </c>
      <c r="H1857" s="20" t="s">
        <v>784</v>
      </c>
      <c r="I1857" s="20" t="s">
        <v>791</v>
      </c>
      <c r="J1857" s="20" t="s">
        <v>787</v>
      </c>
      <c r="K1857" s="16" t="str">
        <f>IF(Tabela813[[#This Row],[C]]&lt;&gt;"",IF(Tabela813[[#This Row],[RED]]&lt;&gt;"",(Tabela813[[#This Row],[RED]] &amp; "."),"") &amp; CONCATENATE(Tabela813[[#This Row],[C]],".",Tabela813[[#This Row],[O]],".",Tabela813[[#This Row],[E]],".",Tabela813[[#This Row],[D1]],".",Tabela813[[#This Row],[D2]],".",Tabela813[[#This Row],[D3]],".",Tabela813[[#This Row],[T]],".",Tabela813[[#This Row],[D4]]),"")</f>
        <v>7.1.1.2.53.0.4.00</v>
      </c>
      <c r="L1857" s="21" t="s">
        <v>4647</v>
      </c>
      <c r="M1857" s="16" t="str">
        <f t="shared" si="28"/>
        <v>A</v>
      </c>
      <c r="N1857" s="16">
        <f>IF(VALUE(Tabela813[[#This Row],[RED]]) &gt; 0,1,0) + IF(VALUE(J1857)&gt;0,8,IF(VALUE(I1857)&gt;0,7,IF(VALUE(H1857)&gt;0,6,IF(VALUE(G1857)&gt;0,5,IF(VALUE(F1857)&gt;0,4,IF(VALUE(E1857)&gt;0,3,IF(VALUE(D1857)&gt;0,2,1)))))))</f>
        <v>7</v>
      </c>
      <c r="O1857" s="20" t="s">
        <v>54</v>
      </c>
      <c r="P1857" s="1" t="s">
        <v>57</v>
      </c>
      <c r="Q1857" s="1"/>
      <c r="R1857" s="16"/>
      <c r="T1857" s="7" t="str">
        <f>Tabela813[[#This Row],[NR]]&amp;" - "&amp;Tabela813[[#This Row],[Especificação]]</f>
        <v>7.1.1.2.53.0.4.00 - Impostos sobre Transmissão "Inter Vivos" de Bens Imóveis e de Direitos Reais sobre Imóveis - Dívida Ativa - Multas e Juros de Mora da Dívida Ativa - Intra OFSS</v>
      </c>
      <c r="U1857" s="7" t="str">
        <f>Tabela813[[#This Row],[NR]]&amp; " - "&amp;Tabela813[[#This Row],[Especificação]]</f>
        <v>7.1.1.2.53.0.4.00 - Impostos sobre Transmissão "Inter Vivos" de Bens Imóveis e de Direitos Reais sobre Imóveis - Dívida Ativa - Multas e Juros de Mora da Dívida Ativa - Intra OFSS</v>
      </c>
    </row>
    <row r="1858" spans="1:21" ht="60">
      <c r="A1858" s="23"/>
      <c r="B1858" s="29"/>
      <c r="C1858" s="20" t="s">
        <v>788</v>
      </c>
      <c r="D1858" s="20" t="s">
        <v>781</v>
      </c>
      <c r="E1858" s="20" t="s">
        <v>781</v>
      </c>
      <c r="F1858" s="20" t="s">
        <v>790</v>
      </c>
      <c r="G1858" s="20" t="s">
        <v>808</v>
      </c>
      <c r="H1858" s="20" t="s">
        <v>784</v>
      </c>
      <c r="I1858" s="20" t="s">
        <v>792</v>
      </c>
      <c r="J1858" s="20" t="s">
        <v>787</v>
      </c>
      <c r="K1858" s="16" t="str">
        <f>IF(Tabela813[[#This Row],[C]]&lt;&gt;"",IF(Tabela813[[#This Row],[RED]]&lt;&gt;"",(Tabela813[[#This Row],[RED]] &amp; "."),"") &amp; CONCATENATE(Tabela813[[#This Row],[C]],".",Tabela813[[#This Row],[O]],".",Tabela813[[#This Row],[E]],".",Tabela813[[#This Row],[D1]],".",Tabela813[[#This Row],[D2]],".",Tabela813[[#This Row],[D3]],".",Tabela813[[#This Row],[T]],".",Tabela813[[#This Row],[D4]]),"")</f>
        <v>7.1.1.2.53.0.5.00</v>
      </c>
      <c r="L1858" s="21" t="s">
        <v>4648</v>
      </c>
      <c r="M1858" s="16" t="str">
        <f t="shared" si="28"/>
        <v>A</v>
      </c>
      <c r="N1858" s="16">
        <f>IF(VALUE(Tabela813[[#This Row],[RED]]) &gt; 0,1,0) + IF(VALUE(J1858)&gt;0,8,IF(VALUE(I1858)&gt;0,7,IF(VALUE(H1858)&gt;0,6,IF(VALUE(G1858)&gt;0,5,IF(VALUE(F1858)&gt;0,4,IF(VALUE(E1858)&gt;0,3,IF(VALUE(D1858)&gt;0,2,1)))))))</f>
        <v>7</v>
      </c>
      <c r="O1858" s="20" t="s">
        <v>54</v>
      </c>
      <c r="P1858" s="1" t="s">
        <v>57</v>
      </c>
      <c r="Q1858" s="1"/>
      <c r="R1858" s="16"/>
      <c r="T1858" s="7" t="str">
        <f>Tabela813[[#This Row],[NR]]&amp;" - "&amp;Tabela813[[#This Row],[Especificação]]</f>
        <v>7.1.1.2.53.0.5.00 - Impostos sobre Transmissão "Inter Vivos" de Bens Imóveis e de Direitos Reais sobre Imóveis - Multas - Intra OFSS</v>
      </c>
      <c r="U1858" s="7" t="str">
        <f>Tabela813[[#This Row],[NR]]&amp; " - "&amp;Tabela813[[#This Row],[Especificação]]</f>
        <v>7.1.1.2.53.0.5.00 - Impostos sobre Transmissão "Inter Vivos" de Bens Imóveis e de Direitos Reais sobre Imóveis - Multas - Intra OFSS</v>
      </c>
    </row>
    <row r="1859" spans="1:21" ht="60">
      <c r="A1859" s="23"/>
      <c r="B1859" s="29"/>
      <c r="C1859" s="20" t="s">
        <v>788</v>
      </c>
      <c r="D1859" s="20" t="s">
        <v>781</v>
      </c>
      <c r="E1859" s="20" t="s">
        <v>781</v>
      </c>
      <c r="F1859" s="20" t="s">
        <v>790</v>
      </c>
      <c r="G1859" s="20" t="s">
        <v>808</v>
      </c>
      <c r="H1859" s="20" t="s">
        <v>784</v>
      </c>
      <c r="I1859" s="20" t="s">
        <v>786</v>
      </c>
      <c r="J1859" s="20" t="s">
        <v>787</v>
      </c>
      <c r="K1859" s="16" t="str">
        <f>IF(Tabela813[[#This Row],[C]]&lt;&gt;"",IF(Tabela813[[#This Row],[RED]]&lt;&gt;"",(Tabela813[[#This Row],[RED]] &amp; "."),"") &amp; CONCATENATE(Tabela813[[#This Row],[C]],".",Tabela813[[#This Row],[O]],".",Tabela813[[#This Row],[E]],".",Tabela813[[#This Row],[D1]],".",Tabela813[[#This Row],[D2]],".",Tabela813[[#This Row],[D3]],".",Tabela813[[#This Row],[T]],".",Tabela813[[#This Row],[D4]]),"")</f>
        <v>7.1.1.2.53.0.6.00</v>
      </c>
      <c r="L1859" s="21" t="s">
        <v>4649</v>
      </c>
      <c r="M1859" s="16" t="str">
        <f t="shared" si="28"/>
        <v>A</v>
      </c>
      <c r="N1859" s="16">
        <f>IF(VALUE(Tabela813[[#This Row],[RED]]) &gt; 0,1,0) + IF(VALUE(J1859)&gt;0,8,IF(VALUE(I1859)&gt;0,7,IF(VALUE(H1859)&gt;0,6,IF(VALUE(G1859)&gt;0,5,IF(VALUE(F1859)&gt;0,4,IF(VALUE(E1859)&gt;0,3,IF(VALUE(D1859)&gt;0,2,1)))))))</f>
        <v>7</v>
      </c>
      <c r="O1859" s="20" t="s">
        <v>54</v>
      </c>
      <c r="P1859" s="1" t="s">
        <v>57</v>
      </c>
      <c r="Q1859" s="1"/>
      <c r="R1859" s="16"/>
      <c r="T1859" s="7" t="str">
        <f>Tabela813[[#This Row],[NR]]&amp;" - "&amp;Tabela813[[#This Row],[Especificação]]</f>
        <v>7.1.1.2.53.0.6.00 - Impostos sobre Transmissão "Inter Vivos" de Bens Imóveis e de Direitos Reais sobre Imóveis - Juros de Mora - Intra OFSS</v>
      </c>
      <c r="U1859" s="7" t="str">
        <f>Tabela813[[#This Row],[NR]]&amp; " - "&amp;Tabela813[[#This Row],[Especificação]]</f>
        <v>7.1.1.2.53.0.6.00 - Impostos sobre Transmissão "Inter Vivos" de Bens Imóveis e de Direitos Reais sobre Imóveis - Juros de Mora - Intra OFSS</v>
      </c>
    </row>
    <row r="1860" spans="1:21" ht="60">
      <c r="A1860" s="23"/>
      <c r="B1860" s="29"/>
      <c r="C1860" s="20" t="s">
        <v>788</v>
      </c>
      <c r="D1860" s="20" t="s">
        <v>781</v>
      </c>
      <c r="E1860" s="20" t="s">
        <v>781</v>
      </c>
      <c r="F1860" s="20" t="s">
        <v>790</v>
      </c>
      <c r="G1860" s="20" t="s">
        <v>808</v>
      </c>
      <c r="H1860" s="20" t="s">
        <v>784</v>
      </c>
      <c r="I1860" s="20" t="s">
        <v>788</v>
      </c>
      <c r="J1860" s="20" t="s">
        <v>787</v>
      </c>
      <c r="K1860" s="16" t="str">
        <f>IF(Tabela813[[#This Row],[C]]&lt;&gt;"",IF(Tabela813[[#This Row],[RED]]&lt;&gt;"",(Tabela813[[#This Row],[RED]] &amp; "."),"") &amp; CONCATENATE(Tabela813[[#This Row],[C]],".",Tabela813[[#This Row],[O]],".",Tabela813[[#This Row],[E]],".",Tabela813[[#This Row],[D1]],".",Tabela813[[#This Row],[D2]],".",Tabela813[[#This Row],[D3]],".",Tabela813[[#This Row],[T]],".",Tabela813[[#This Row],[D4]]),"")</f>
        <v>7.1.1.2.53.0.7.00</v>
      </c>
      <c r="L1860" s="21" t="s">
        <v>4650</v>
      </c>
      <c r="M1860" s="16" t="str">
        <f t="shared" si="28"/>
        <v>A</v>
      </c>
      <c r="N1860" s="16">
        <f>IF(VALUE(Tabela813[[#This Row],[RED]]) &gt; 0,1,0) + IF(VALUE(J1860)&gt;0,8,IF(VALUE(I1860)&gt;0,7,IF(VALUE(H1860)&gt;0,6,IF(VALUE(G1860)&gt;0,5,IF(VALUE(F1860)&gt;0,4,IF(VALUE(E1860)&gt;0,3,IF(VALUE(D1860)&gt;0,2,1)))))))</f>
        <v>7</v>
      </c>
      <c r="O1860" s="20" t="s">
        <v>54</v>
      </c>
      <c r="P1860" s="1" t="s">
        <v>57</v>
      </c>
      <c r="Q1860" s="1"/>
      <c r="R1860" s="16"/>
      <c r="T1860" s="7" t="str">
        <f>Tabela813[[#This Row],[NR]]&amp;" - "&amp;Tabela813[[#This Row],[Especificação]]</f>
        <v>7.1.1.2.53.0.7.00 - Impostos sobre Transmissão "Inter Vivos" de Bens Imóveis e de Direitos Reais sobre Imóveis - Dívida Ativa - Multas da Dívida Ativa - Intra OFSS</v>
      </c>
      <c r="U1860" s="7" t="str">
        <f>Tabela813[[#This Row],[NR]]&amp; " - "&amp;Tabela813[[#This Row],[Especificação]]</f>
        <v>7.1.1.2.53.0.7.00 - Impostos sobre Transmissão "Inter Vivos" de Bens Imóveis e de Direitos Reais sobre Imóveis - Dívida Ativa - Multas da Dívida Ativa - Intra OFSS</v>
      </c>
    </row>
    <row r="1861" spans="1:21" ht="60">
      <c r="A1861" s="23"/>
      <c r="B1861" s="29"/>
      <c r="C1861" s="20" t="s">
        <v>788</v>
      </c>
      <c r="D1861" s="20" t="s">
        <v>781</v>
      </c>
      <c r="E1861" s="20" t="s">
        <v>781</v>
      </c>
      <c r="F1861" s="20" t="s">
        <v>790</v>
      </c>
      <c r="G1861" s="20" t="s">
        <v>808</v>
      </c>
      <c r="H1861" s="20" t="s">
        <v>784</v>
      </c>
      <c r="I1861" s="20" t="s">
        <v>789</v>
      </c>
      <c r="J1861" s="20" t="s">
        <v>787</v>
      </c>
      <c r="K1861" s="16" t="str">
        <f>IF(Tabela813[[#This Row],[C]]&lt;&gt;"",IF(Tabela813[[#This Row],[RED]]&lt;&gt;"",(Tabela813[[#This Row],[RED]] &amp; "."),"") &amp; CONCATENATE(Tabela813[[#This Row],[C]],".",Tabela813[[#This Row],[O]],".",Tabela813[[#This Row],[E]],".",Tabela813[[#This Row],[D1]],".",Tabela813[[#This Row],[D2]],".",Tabela813[[#This Row],[D3]],".",Tabela813[[#This Row],[T]],".",Tabela813[[#This Row],[D4]]),"")</f>
        <v>7.1.1.2.53.0.8.00</v>
      </c>
      <c r="L1861" s="21" t="s">
        <v>4651</v>
      </c>
      <c r="M1861" s="16" t="str">
        <f t="shared" si="28"/>
        <v>A</v>
      </c>
      <c r="N1861" s="16">
        <f>IF(VALUE(Tabela813[[#This Row],[RED]]) &gt; 0,1,0) + IF(VALUE(J1861)&gt;0,8,IF(VALUE(I1861)&gt;0,7,IF(VALUE(H1861)&gt;0,6,IF(VALUE(G1861)&gt;0,5,IF(VALUE(F1861)&gt;0,4,IF(VALUE(E1861)&gt;0,3,IF(VALUE(D1861)&gt;0,2,1)))))))</f>
        <v>7</v>
      </c>
      <c r="O1861" s="20" t="s">
        <v>54</v>
      </c>
      <c r="P1861" s="1" t="s">
        <v>57</v>
      </c>
      <c r="Q1861" s="1"/>
      <c r="R1861" s="16"/>
      <c r="T1861" s="7" t="str">
        <f>Tabela813[[#This Row],[NR]]&amp;" - "&amp;Tabela813[[#This Row],[Especificação]]</f>
        <v>7.1.1.2.53.0.8.00 - Impostos sobre Transmissão "Inter Vivos" de Bens Imóveis e de Direitos Reais sobre Imóveis - Juros de Mora da Dívida Ativa - Intra OFSS</v>
      </c>
      <c r="U1861" s="7" t="str">
        <f>Tabela813[[#This Row],[NR]]&amp; " - "&amp;Tabela813[[#This Row],[Especificação]]</f>
        <v>7.1.1.2.53.0.8.00 - Impostos sobre Transmissão "Inter Vivos" de Bens Imóveis e de Direitos Reais sobre Imóveis - Juros de Mora da Dívida Ativa - Intra OFSS</v>
      </c>
    </row>
    <row r="1862" spans="1:21" ht="90">
      <c r="A1862" s="23"/>
      <c r="B1862" s="29"/>
      <c r="C1862" s="20" t="s">
        <v>788</v>
      </c>
      <c r="D1862" s="20" t="s">
        <v>781</v>
      </c>
      <c r="E1862" s="20" t="s">
        <v>781</v>
      </c>
      <c r="F1862" s="20" t="s">
        <v>791</v>
      </c>
      <c r="G1862" s="20" t="s">
        <v>787</v>
      </c>
      <c r="H1862" s="20" t="s">
        <v>784</v>
      </c>
      <c r="I1862" s="20" t="s">
        <v>784</v>
      </c>
      <c r="J1862" s="20" t="s">
        <v>787</v>
      </c>
      <c r="K1862" s="16" t="str">
        <f>IF(Tabela813[[#This Row],[C]]&lt;&gt;"",IF(Tabela813[[#This Row],[RED]]&lt;&gt;"",(Tabela813[[#This Row],[RED]] &amp; "."),"") &amp; CONCATENATE(Tabela813[[#This Row],[C]],".",Tabela813[[#This Row],[O]],".",Tabela813[[#This Row],[E]],".",Tabela813[[#This Row],[D1]],".",Tabela813[[#This Row],[D2]],".",Tabela813[[#This Row],[D3]],".",Tabela813[[#This Row],[T]],".",Tabela813[[#This Row],[D4]]),"")</f>
        <v>7.1.1.4.00.0.0.00</v>
      </c>
      <c r="L1862" s="21" t="s">
        <v>988</v>
      </c>
      <c r="M1862" s="16" t="str">
        <f t="shared" si="28"/>
        <v>S</v>
      </c>
      <c r="N1862" s="16">
        <f>IF(VALUE(Tabela813[[#This Row],[RED]]) &gt; 0,1,0) + IF(VALUE(J1862)&gt;0,8,IF(VALUE(I1862)&gt;0,7,IF(VALUE(H1862)&gt;0,6,IF(VALUE(G1862)&gt;0,5,IF(VALUE(F1862)&gt;0,4,IF(VALUE(E1862)&gt;0,3,IF(VALUE(D1862)&gt;0,2,1)))))))</f>
        <v>4</v>
      </c>
      <c r="O1862" s="20" t="s">
        <v>44</v>
      </c>
      <c r="P1862" s="1" t="s">
        <v>67</v>
      </c>
      <c r="Q1862" s="1"/>
      <c r="R1862" s="16"/>
      <c r="T1862" s="7" t="str">
        <f>Tabela813[[#This Row],[NR]]&amp;" - "&amp;Tabela813[[#This Row],[Especificação]]</f>
        <v>7.1.1.4.00.0.0.00 - Impostos sobre a Produção e Circulação de Mercadorias e Serviços - Intra OFSS</v>
      </c>
      <c r="U1862" s="7" t="str">
        <f>Tabela813[[#This Row],[NR]]&amp; " - "&amp;Tabela813[[#This Row],[Especificação]]</f>
        <v>7.1.1.4.00.0.0.00 - Impostos sobre a Produção e Circulação de Mercadorias e Serviços - Intra OFSS</v>
      </c>
    </row>
    <row r="1863" spans="1:21" ht="45">
      <c r="A1863" s="23"/>
      <c r="B1863" s="29"/>
      <c r="C1863" s="20" t="s">
        <v>788</v>
      </c>
      <c r="D1863" s="20" t="s">
        <v>781</v>
      </c>
      <c r="E1863" s="20" t="s">
        <v>781</v>
      </c>
      <c r="F1863" s="20" t="s">
        <v>791</v>
      </c>
      <c r="G1863" s="20" t="s">
        <v>809</v>
      </c>
      <c r="H1863" s="20" t="s">
        <v>784</v>
      </c>
      <c r="I1863" s="20" t="s">
        <v>784</v>
      </c>
      <c r="J1863" s="20" t="s">
        <v>787</v>
      </c>
      <c r="K1863" s="16" t="str">
        <f>IF(Tabela813[[#This Row],[C]]&lt;&gt;"",IF(Tabela813[[#This Row],[RED]]&lt;&gt;"",(Tabela813[[#This Row],[RED]] &amp; "."),"") &amp; CONCATENATE(Tabela813[[#This Row],[C]],".",Tabela813[[#This Row],[O]],".",Tabela813[[#This Row],[E]],".",Tabela813[[#This Row],[D1]],".",Tabela813[[#This Row],[D2]],".",Tabela813[[#This Row],[D3]],".",Tabela813[[#This Row],[T]],".",Tabela813[[#This Row],[D4]]),"")</f>
        <v>7.1.1.4.51.0.0.00</v>
      </c>
      <c r="L1863" s="21" t="s">
        <v>989</v>
      </c>
      <c r="M1863" s="16" t="str">
        <f t="shared" si="28"/>
        <v>S</v>
      </c>
      <c r="N1863" s="16">
        <f>IF(VALUE(Tabela813[[#This Row],[RED]]) &gt; 0,1,0) + IF(VALUE(J1863)&gt;0,8,IF(VALUE(I1863)&gt;0,7,IF(VALUE(H1863)&gt;0,6,IF(VALUE(G1863)&gt;0,5,IF(VALUE(F1863)&gt;0,4,IF(VALUE(E1863)&gt;0,3,IF(VALUE(D1863)&gt;0,2,1)))))))</f>
        <v>5</v>
      </c>
      <c r="O1863" s="20" t="s">
        <v>54</v>
      </c>
      <c r="P1863" s="1" t="s">
        <v>69</v>
      </c>
      <c r="Q1863" s="1"/>
      <c r="R1863" s="16"/>
      <c r="T1863" s="7" t="str">
        <f>Tabela813[[#This Row],[NR]]&amp;" - "&amp;Tabela813[[#This Row],[Especificação]]</f>
        <v>7.1.1.4.51.0.0.00 - Impostos sobre Serviços - Intra OFSS</v>
      </c>
      <c r="U1863" s="7" t="str">
        <f>Tabela813[[#This Row],[NR]]&amp; " - "&amp;Tabela813[[#This Row],[Especificação]]</f>
        <v>7.1.1.4.51.0.0.00 - Impostos sobre Serviços - Intra OFSS</v>
      </c>
    </row>
    <row r="1864" spans="1:21" ht="45">
      <c r="A1864" s="23"/>
      <c r="B1864" s="29"/>
      <c r="C1864" s="20" t="s">
        <v>788</v>
      </c>
      <c r="D1864" s="20" t="s">
        <v>781</v>
      </c>
      <c r="E1864" s="20" t="s">
        <v>781</v>
      </c>
      <c r="F1864" s="20" t="s">
        <v>791</v>
      </c>
      <c r="G1864" s="20" t="s">
        <v>809</v>
      </c>
      <c r="H1864" s="20" t="s">
        <v>781</v>
      </c>
      <c r="I1864" s="20" t="s">
        <v>784</v>
      </c>
      <c r="J1864" s="20" t="s">
        <v>787</v>
      </c>
      <c r="K1864" s="16" t="str">
        <f>IF(Tabela813[[#This Row],[C]]&lt;&gt;"",IF(Tabela813[[#This Row],[RED]]&lt;&gt;"",(Tabela813[[#This Row],[RED]] &amp; "."),"") &amp; CONCATENATE(Tabela813[[#This Row],[C]],".",Tabela813[[#This Row],[O]],".",Tabela813[[#This Row],[E]],".",Tabela813[[#This Row],[D1]],".",Tabela813[[#This Row],[D2]],".",Tabela813[[#This Row],[D3]],".",Tabela813[[#This Row],[T]],".",Tabela813[[#This Row],[D4]]),"")</f>
        <v>7.1.1.4.51.1.0.00</v>
      </c>
      <c r="L1864" s="21" t="s">
        <v>4652</v>
      </c>
      <c r="M1864" s="16" t="str">
        <f t="shared" si="28"/>
        <v>S</v>
      </c>
      <c r="N1864" s="16">
        <f>IF(VALUE(Tabela813[[#This Row],[RED]]) &gt; 0,1,0) + IF(VALUE(J1864)&gt;0,8,IF(VALUE(I1864)&gt;0,7,IF(VALUE(H1864)&gt;0,6,IF(VALUE(G1864)&gt;0,5,IF(VALUE(F1864)&gt;0,4,IF(VALUE(E1864)&gt;0,3,IF(VALUE(D1864)&gt;0,2,1)))))))</f>
        <v>6</v>
      </c>
      <c r="O1864" s="20" t="s">
        <v>54</v>
      </c>
      <c r="P1864" s="1" t="s">
        <v>70</v>
      </c>
      <c r="Q1864" s="1"/>
      <c r="R1864" s="16"/>
      <c r="T1864" s="7" t="str">
        <f>Tabela813[[#This Row],[NR]]&amp;" - "&amp;Tabela813[[#This Row],[Especificação]]</f>
        <v>7.1.1.4.51.1.0.00 - Imposto sobre Serviços de Qualquer Natureza - ISSQN - Intra OFSS</v>
      </c>
      <c r="U1864" s="7" t="str">
        <f>Tabela813[[#This Row],[NR]]&amp; " - "&amp;Tabela813[[#This Row],[Especificação]]</f>
        <v>7.1.1.4.51.1.0.00 - Imposto sobre Serviços de Qualquer Natureza - ISSQN - Intra OFSS</v>
      </c>
    </row>
    <row r="1865" spans="1:21" ht="45">
      <c r="A1865" s="23"/>
      <c r="B1865" s="29"/>
      <c r="C1865" s="20" t="s">
        <v>788</v>
      </c>
      <c r="D1865" s="20" t="s">
        <v>781</v>
      </c>
      <c r="E1865" s="20" t="s">
        <v>781</v>
      </c>
      <c r="F1865" s="20" t="s">
        <v>791</v>
      </c>
      <c r="G1865" s="20" t="s">
        <v>809</v>
      </c>
      <c r="H1865" s="20" t="s">
        <v>781</v>
      </c>
      <c r="I1865" s="20" t="s">
        <v>781</v>
      </c>
      <c r="J1865" s="20" t="s">
        <v>787</v>
      </c>
      <c r="K1865" s="16" t="str">
        <f>IF(Tabela813[[#This Row],[C]]&lt;&gt;"",IF(Tabela813[[#This Row],[RED]]&lt;&gt;"",(Tabela813[[#This Row],[RED]] &amp; "."),"") &amp; CONCATENATE(Tabela813[[#This Row],[C]],".",Tabela813[[#This Row],[O]],".",Tabela813[[#This Row],[E]],".",Tabela813[[#This Row],[D1]],".",Tabela813[[#This Row],[D2]],".",Tabela813[[#This Row],[D3]],".",Tabela813[[#This Row],[T]],".",Tabela813[[#This Row],[D4]]),"")</f>
        <v>7.1.1.4.51.1.1.00</v>
      </c>
      <c r="L1865" s="21" t="s">
        <v>4653</v>
      </c>
      <c r="M1865" s="16" t="str">
        <f t="shared" si="28"/>
        <v>A</v>
      </c>
      <c r="N1865" s="16">
        <f>IF(VALUE(Tabela813[[#This Row],[RED]]) &gt; 0,1,0) + IF(VALUE(J1865)&gt;0,8,IF(VALUE(I1865)&gt;0,7,IF(VALUE(H1865)&gt;0,6,IF(VALUE(G1865)&gt;0,5,IF(VALUE(F1865)&gt;0,4,IF(VALUE(E1865)&gt;0,3,IF(VALUE(D1865)&gt;0,2,1)))))))</f>
        <v>7</v>
      </c>
      <c r="O1865" s="20" t="s">
        <v>54</v>
      </c>
      <c r="P1865" s="1" t="s">
        <v>70</v>
      </c>
      <c r="Q1865" s="1"/>
      <c r="R1865" s="16"/>
      <c r="T1865" s="7" t="str">
        <f>Tabela813[[#This Row],[NR]]&amp;" - "&amp;Tabela813[[#This Row],[Especificação]]</f>
        <v>7.1.1.4.51.1.1.00 - Imposto sobre Serviços de Qualquer Natureza - ISSQN - Principal - Intra OFSS</v>
      </c>
      <c r="U1865" s="7" t="str">
        <f>Tabela813[[#This Row],[NR]]&amp; " - "&amp;Tabela813[[#This Row],[Especificação]]</f>
        <v>7.1.1.4.51.1.1.00 - Imposto sobre Serviços de Qualquer Natureza - ISSQN - Principal - Intra OFSS</v>
      </c>
    </row>
    <row r="1866" spans="1:21" ht="45">
      <c r="A1866" s="23"/>
      <c r="B1866" s="29"/>
      <c r="C1866" s="20" t="s">
        <v>788</v>
      </c>
      <c r="D1866" s="20" t="s">
        <v>781</v>
      </c>
      <c r="E1866" s="20" t="s">
        <v>781</v>
      </c>
      <c r="F1866" s="20" t="s">
        <v>791</v>
      </c>
      <c r="G1866" s="20" t="s">
        <v>809</v>
      </c>
      <c r="H1866" s="20" t="s">
        <v>781</v>
      </c>
      <c r="I1866" s="20" t="s">
        <v>790</v>
      </c>
      <c r="J1866" s="20" t="s">
        <v>787</v>
      </c>
      <c r="K1866" s="16" t="str">
        <f>IF(Tabela813[[#This Row],[C]]&lt;&gt;"",IF(Tabela813[[#This Row],[RED]]&lt;&gt;"",(Tabela813[[#This Row],[RED]] &amp; "."),"") &amp; CONCATENATE(Tabela813[[#This Row],[C]],".",Tabela813[[#This Row],[O]],".",Tabela813[[#This Row],[E]],".",Tabela813[[#This Row],[D1]],".",Tabela813[[#This Row],[D2]],".",Tabela813[[#This Row],[D3]],".",Tabela813[[#This Row],[T]],".",Tabela813[[#This Row],[D4]]),"")</f>
        <v>7.1.1.4.51.1.2.00</v>
      </c>
      <c r="L1866" s="21" t="s">
        <v>4654</v>
      </c>
      <c r="M1866" s="16" t="str">
        <f t="shared" si="28"/>
        <v>A</v>
      </c>
      <c r="N1866" s="16">
        <f>IF(VALUE(Tabela813[[#This Row],[RED]]) &gt; 0,1,0) + IF(VALUE(J1866)&gt;0,8,IF(VALUE(I1866)&gt;0,7,IF(VALUE(H1866)&gt;0,6,IF(VALUE(G1866)&gt;0,5,IF(VALUE(F1866)&gt;0,4,IF(VALUE(E1866)&gt;0,3,IF(VALUE(D1866)&gt;0,2,1)))))))</f>
        <v>7</v>
      </c>
      <c r="O1866" s="20" t="s">
        <v>54</v>
      </c>
      <c r="P1866" s="1" t="s">
        <v>70</v>
      </c>
      <c r="Q1866" s="1"/>
      <c r="R1866" s="16"/>
      <c r="T1866" s="7" t="str">
        <f>Tabela813[[#This Row],[NR]]&amp;" - "&amp;Tabela813[[#This Row],[Especificação]]</f>
        <v>7.1.1.4.51.1.2.00 - Imposto sobre Serviços de Qualquer Natureza - ISSQN - Multas e Juros de Mora - Intra OFSS</v>
      </c>
      <c r="U1866" s="7" t="str">
        <f>Tabela813[[#This Row],[NR]]&amp; " - "&amp;Tabela813[[#This Row],[Especificação]]</f>
        <v>7.1.1.4.51.1.2.00 - Imposto sobre Serviços de Qualquer Natureza - ISSQN - Multas e Juros de Mora - Intra OFSS</v>
      </c>
    </row>
    <row r="1867" spans="1:21" ht="45">
      <c r="A1867" s="23"/>
      <c r="B1867" s="29"/>
      <c r="C1867" s="20" t="s">
        <v>788</v>
      </c>
      <c r="D1867" s="20" t="s">
        <v>781</v>
      </c>
      <c r="E1867" s="20" t="s">
        <v>781</v>
      </c>
      <c r="F1867" s="20" t="s">
        <v>791</v>
      </c>
      <c r="G1867" s="20" t="s">
        <v>809</v>
      </c>
      <c r="H1867" s="20" t="s">
        <v>781</v>
      </c>
      <c r="I1867" s="20" t="s">
        <v>782</v>
      </c>
      <c r="J1867" s="20" t="s">
        <v>787</v>
      </c>
      <c r="K1867" s="16" t="str">
        <f>IF(Tabela813[[#This Row],[C]]&lt;&gt;"",IF(Tabela813[[#This Row],[RED]]&lt;&gt;"",(Tabela813[[#This Row],[RED]] &amp; "."),"") &amp; CONCATENATE(Tabela813[[#This Row],[C]],".",Tabela813[[#This Row],[O]],".",Tabela813[[#This Row],[E]],".",Tabela813[[#This Row],[D1]],".",Tabela813[[#This Row],[D2]],".",Tabela813[[#This Row],[D3]],".",Tabela813[[#This Row],[T]],".",Tabela813[[#This Row],[D4]]),"")</f>
        <v>7.1.1.4.51.1.3.00</v>
      </c>
      <c r="L1867" s="21" t="s">
        <v>4655</v>
      </c>
      <c r="M1867" s="16" t="str">
        <f t="shared" si="28"/>
        <v>A</v>
      </c>
      <c r="N1867" s="16">
        <f>IF(VALUE(Tabela813[[#This Row],[RED]]) &gt; 0,1,0) + IF(VALUE(J1867)&gt;0,8,IF(VALUE(I1867)&gt;0,7,IF(VALUE(H1867)&gt;0,6,IF(VALUE(G1867)&gt;0,5,IF(VALUE(F1867)&gt;0,4,IF(VALUE(E1867)&gt;0,3,IF(VALUE(D1867)&gt;0,2,1)))))))</f>
        <v>7</v>
      </c>
      <c r="O1867" s="20" t="s">
        <v>54</v>
      </c>
      <c r="P1867" s="1" t="s">
        <v>70</v>
      </c>
      <c r="Q1867" s="1"/>
      <c r="R1867" s="16"/>
      <c r="T1867" s="7" t="str">
        <f>Tabela813[[#This Row],[NR]]&amp;" - "&amp;Tabela813[[#This Row],[Especificação]]</f>
        <v>7.1.1.4.51.1.3.00 - Imposto sobre Serviços de Qualquer Natureza - ISSQN - Dívida Ativa - Intra OFSS</v>
      </c>
      <c r="U1867" s="7" t="str">
        <f>Tabela813[[#This Row],[NR]]&amp; " - "&amp;Tabela813[[#This Row],[Especificação]]</f>
        <v>7.1.1.4.51.1.3.00 - Imposto sobre Serviços de Qualquer Natureza - ISSQN - Dívida Ativa - Intra OFSS</v>
      </c>
    </row>
    <row r="1868" spans="1:21" ht="45">
      <c r="A1868" s="23"/>
      <c r="B1868" s="29"/>
      <c r="C1868" s="20" t="s">
        <v>788</v>
      </c>
      <c r="D1868" s="20" t="s">
        <v>781</v>
      </c>
      <c r="E1868" s="20" t="s">
        <v>781</v>
      </c>
      <c r="F1868" s="20" t="s">
        <v>791</v>
      </c>
      <c r="G1868" s="20" t="s">
        <v>809</v>
      </c>
      <c r="H1868" s="20" t="s">
        <v>781</v>
      </c>
      <c r="I1868" s="20" t="s">
        <v>791</v>
      </c>
      <c r="J1868" s="20" t="s">
        <v>787</v>
      </c>
      <c r="K1868" s="16" t="str">
        <f>IF(Tabela813[[#This Row],[C]]&lt;&gt;"",IF(Tabela813[[#This Row],[RED]]&lt;&gt;"",(Tabela813[[#This Row],[RED]] &amp; "."),"") &amp; CONCATENATE(Tabela813[[#This Row],[C]],".",Tabela813[[#This Row],[O]],".",Tabela813[[#This Row],[E]],".",Tabela813[[#This Row],[D1]],".",Tabela813[[#This Row],[D2]],".",Tabela813[[#This Row],[D3]],".",Tabela813[[#This Row],[T]],".",Tabela813[[#This Row],[D4]]),"")</f>
        <v>7.1.1.4.51.1.4.00</v>
      </c>
      <c r="L1868" s="21" t="s">
        <v>4656</v>
      </c>
      <c r="M1868" s="16" t="str">
        <f t="shared" si="28"/>
        <v>A</v>
      </c>
      <c r="N1868" s="16">
        <f>IF(VALUE(Tabela813[[#This Row],[RED]]) &gt; 0,1,0) + IF(VALUE(J1868)&gt;0,8,IF(VALUE(I1868)&gt;0,7,IF(VALUE(H1868)&gt;0,6,IF(VALUE(G1868)&gt;0,5,IF(VALUE(F1868)&gt;0,4,IF(VALUE(E1868)&gt;0,3,IF(VALUE(D1868)&gt;0,2,1)))))))</f>
        <v>7</v>
      </c>
      <c r="O1868" s="20" t="s">
        <v>54</v>
      </c>
      <c r="P1868" s="1" t="s">
        <v>70</v>
      </c>
      <c r="Q1868" s="1"/>
      <c r="R1868" s="16"/>
      <c r="T1868" s="7" t="str">
        <f>Tabela813[[#This Row],[NR]]&amp;" - "&amp;Tabela813[[#This Row],[Especificação]]</f>
        <v>7.1.1.4.51.1.4.00 - Imposto sobre Serviços de Qualquer Natureza - ISSQN - Dívida Ativa - Multas e Juros de Mora da Dívida Ativa - Intra OFSS</v>
      </c>
      <c r="U1868" s="7" t="str">
        <f>Tabela813[[#This Row],[NR]]&amp; " - "&amp;Tabela813[[#This Row],[Especificação]]</f>
        <v>7.1.1.4.51.1.4.00 - Imposto sobre Serviços de Qualquer Natureza - ISSQN - Dívida Ativa - Multas e Juros de Mora da Dívida Ativa - Intra OFSS</v>
      </c>
    </row>
    <row r="1869" spans="1:21" ht="45">
      <c r="A1869" s="23"/>
      <c r="B1869" s="29"/>
      <c r="C1869" s="20" t="s">
        <v>788</v>
      </c>
      <c r="D1869" s="20" t="s">
        <v>781</v>
      </c>
      <c r="E1869" s="20" t="s">
        <v>781</v>
      </c>
      <c r="F1869" s="20" t="s">
        <v>791</v>
      </c>
      <c r="G1869" s="20" t="s">
        <v>809</v>
      </c>
      <c r="H1869" s="20" t="s">
        <v>781</v>
      </c>
      <c r="I1869" s="20" t="s">
        <v>792</v>
      </c>
      <c r="J1869" s="20" t="s">
        <v>787</v>
      </c>
      <c r="K1869" s="16" t="str">
        <f>IF(Tabela813[[#This Row],[C]]&lt;&gt;"",IF(Tabela813[[#This Row],[RED]]&lt;&gt;"",(Tabela813[[#This Row],[RED]] &amp; "."),"") &amp; CONCATENATE(Tabela813[[#This Row],[C]],".",Tabela813[[#This Row],[O]],".",Tabela813[[#This Row],[E]],".",Tabela813[[#This Row],[D1]],".",Tabela813[[#This Row],[D2]],".",Tabela813[[#This Row],[D3]],".",Tabela813[[#This Row],[T]],".",Tabela813[[#This Row],[D4]]),"")</f>
        <v>7.1.1.4.51.1.5.00</v>
      </c>
      <c r="L1869" s="21" t="s">
        <v>4657</v>
      </c>
      <c r="M1869" s="16" t="str">
        <f t="shared" si="28"/>
        <v>A</v>
      </c>
      <c r="N1869" s="16">
        <f>IF(VALUE(Tabela813[[#This Row],[RED]]) &gt; 0,1,0) + IF(VALUE(J1869)&gt;0,8,IF(VALUE(I1869)&gt;0,7,IF(VALUE(H1869)&gt;0,6,IF(VALUE(G1869)&gt;0,5,IF(VALUE(F1869)&gt;0,4,IF(VALUE(E1869)&gt;0,3,IF(VALUE(D1869)&gt;0,2,1)))))))</f>
        <v>7</v>
      </c>
      <c r="O1869" s="20" t="s">
        <v>54</v>
      </c>
      <c r="P1869" s="1" t="s">
        <v>70</v>
      </c>
      <c r="Q1869" s="1"/>
      <c r="R1869" s="16"/>
      <c r="T1869" s="7" t="str">
        <f>Tabela813[[#This Row],[NR]]&amp;" - "&amp;Tabela813[[#This Row],[Especificação]]</f>
        <v>7.1.1.4.51.1.5.00 - Imposto sobre Serviços de Qualquer Natureza - ISSQN - Multas - Intra OFSS</v>
      </c>
      <c r="U1869" s="7" t="str">
        <f>Tabela813[[#This Row],[NR]]&amp; " - "&amp;Tabela813[[#This Row],[Especificação]]</f>
        <v>7.1.1.4.51.1.5.00 - Imposto sobre Serviços de Qualquer Natureza - ISSQN - Multas - Intra OFSS</v>
      </c>
    </row>
    <row r="1870" spans="1:21" ht="45">
      <c r="A1870" s="23"/>
      <c r="B1870" s="29"/>
      <c r="C1870" s="20" t="s">
        <v>788</v>
      </c>
      <c r="D1870" s="20" t="s">
        <v>781</v>
      </c>
      <c r="E1870" s="20" t="s">
        <v>781</v>
      </c>
      <c r="F1870" s="20" t="s">
        <v>791</v>
      </c>
      <c r="G1870" s="20" t="s">
        <v>809</v>
      </c>
      <c r="H1870" s="20" t="s">
        <v>781</v>
      </c>
      <c r="I1870" s="20" t="s">
        <v>786</v>
      </c>
      <c r="J1870" s="20" t="s">
        <v>787</v>
      </c>
      <c r="K1870" s="16" t="str">
        <f>IF(Tabela813[[#This Row],[C]]&lt;&gt;"",IF(Tabela813[[#This Row],[RED]]&lt;&gt;"",(Tabela813[[#This Row],[RED]] &amp; "."),"") &amp; CONCATENATE(Tabela813[[#This Row],[C]],".",Tabela813[[#This Row],[O]],".",Tabela813[[#This Row],[E]],".",Tabela813[[#This Row],[D1]],".",Tabela813[[#This Row],[D2]],".",Tabela813[[#This Row],[D3]],".",Tabela813[[#This Row],[T]],".",Tabela813[[#This Row],[D4]]),"")</f>
        <v>7.1.1.4.51.1.6.00</v>
      </c>
      <c r="L1870" s="21" t="s">
        <v>4658</v>
      </c>
      <c r="M1870" s="16" t="str">
        <f t="shared" si="28"/>
        <v>A</v>
      </c>
      <c r="N1870" s="16">
        <f>IF(VALUE(Tabela813[[#This Row],[RED]]) &gt; 0,1,0) + IF(VALUE(J1870)&gt;0,8,IF(VALUE(I1870)&gt;0,7,IF(VALUE(H1870)&gt;0,6,IF(VALUE(G1870)&gt;0,5,IF(VALUE(F1870)&gt;0,4,IF(VALUE(E1870)&gt;0,3,IF(VALUE(D1870)&gt;0,2,1)))))))</f>
        <v>7</v>
      </c>
      <c r="O1870" s="20" t="s">
        <v>54</v>
      </c>
      <c r="P1870" s="1" t="s">
        <v>70</v>
      </c>
      <c r="Q1870" s="1"/>
      <c r="R1870" s="16"/>
      <c r="T1870" s="7" t="str">
        <f>Tabela813[[#This Row],[NR]]&amp;" - "&amp;Tabela813[[#This Row],[Especificação]]</f>
        <v>7.1.1.4.51.1.6.00 - Imposto sobre Serviços de Qualquer Natureza - ISSQN - Juros de Mora - Intra OFSS</v>
      </c>
      <c r="U1870" s="7" t="str">
        <f>Tabela813[[#This Row],[NR]]&amp; " - "&amp;Tabela813[[#This Row],[Especificação]]</f>
        <v>7.1.1.4.51.1.6.00 - Imposto sobre Serviços de Qualquer Natureza - ISSQN - Juros de Mora - Intra OFSS</v>
      </c>
    </row>
    <row r="1871" spans="1:21" ht="45">
      <c r="A1871" s="23"/>
      <c r="B1871" s="29"/>
      <c r="C1871" s="20" t="s">
        <v>788</v>
      </c>
      <c r="D1871" s="20" t="s">
        <v>781</v>
      </c>
      <c r="E1871" s="20" t="s">
        <v>781</v>
      </c>
      <c r="F1871" s="20" t="s">
        <v>791</v>
      </c>
      <c r="G1871" s="20" t="s">
        <v>809</v>
      </c>
      <c r="H1871" s="20" t="s">
        <v>781</v>
      </c>
      <c r="I1871" s="20" t="s">
        <v>788</v>
      </c>
      <c r="J1871" s="20" t="s">
        <v>787</v>
      </c>
      <c r="K1871" s="16" t="str">
        <f>IF(Tabela813[[#This Row],[C]]&lt;&gt;"",IF(Tabela813[[#This Row],[RED]]&lt;&gt;"",(Tabela813[[#This Row],[RED]] &amp; "."),"") &amp; CONCATENATE(Tabela813[[#This Row],[C]],".",Tabela813[[#This Row],[O]],".",Tabela813[[#This Row],[E]],".",Tabela813[[#This Row],[D1]],".",Tabela813[[#This Row],[D2]],".",Tabela813[[#This Row],[D3]],".",Tabela813[[#This Row],[T]],".",Tabela813[[#This Row],[D4]]),"")</f>
        <v>7.1.1.4.51.1.7.00</v>
      </c>
      <c r="L1871" s="21" t="s">
        <v>4659</v>
      </c>
      <c r="M1871" s="16" t="str">
        <f t="shared" ref="M1871:M1934" si="29">IF(N1871 &lt; N1872,"S","A")</f>
        <v>A</v>
      </c>
      <c r="N1871" s="16">
        <f>IF(VALUE(Tabela813[[#This Row],[RED]]) &gt; 0,1,0) + IF(VALUE(J1871)&gt;0,8,IF(VALUE(I1871)&gt;0,7,IF(VALUE(H1871)&gt;0,6,IF(VALUE(G1871)&gt;0,5,IF(VALUE(F1871)&gt;0,4,IF(VALUE(E1871)&gt;0,3,IF(VALUE(D1871)&gt;0,2,1)))))))</f>
        <v>7</v>
      </c>
      <c r="O1871" s="20" t="s">
        <v>54</v>
      </c>
      <c r="P1871" s="1" t="s">
        <v>70</v>
      </c>
      <c r="Q1871" s="1"/>
      <c r="R1871" s="16"/>
      <c r="T1871" s="7" t="str">
        <f>Tabela813[[#This Row],[NR]]&amp;" - "&amp;Tabela813[[#This Row],[Especificação]]</f>
        <v>7.1.1.4.51.1.7.00 - Imposto sobre Serviços de Qualquer Natureza - ISSQN - Dívida Ativa - Multas da Dívida Ativa - Intra OFSS</v>
      </c>
      <c r="U1871" s="7" t="str">
        <f>Tabela813[[#This Row],[NR]]&amp; " - "&amp;Tabela813[[#This Row],[Especificação]]</f>
        <v>7.1.1.4.51.1.7.00 - Imposto sobre Serviços de Qualquer Natureza - ISSQN - Dívida Ativa - Multas da Dívida Ativa - Intra OFSS</v>
      </c>
    </row>
    <row r="1872" spans="1:21" ht="45">
      <c r="A1872" s="23"/>
      <c r="B1872" s="29"/>
      <c r="C1872" s="20" t="s">
        <v>788</v>
      </c>
      <c r="D1872" s="20" t="s">
        <v>781</v>
      </c>
      <c r="E1872" s="20" t="s">
        <v>781</v>
      </c>
      <c r="F1872" s="20" t="s">
        <v>791</v>
      </c>
      <c r="G1872" s="20" t="s">
        <v>809</v>
      </c>
      <c r="H1872" s="20" t="s">
        <v>781</v>
      </c>
      <c r="I1872" s="20" t="s">
        <v>789</v>
      </c>
      <c r="J1872" s="20" t="s">
        <v>787</v>
      </c>
      <c r="K1872" s="16" t="str">
        <f>IF(Tabela813[[#This Row],[C]]&lt;&gt;"",IF(Tabela813[[#This Row],[RED]]&lt;&gt;"",(Tabela813[[#This Row],[RED]] &amp; "."),"") &amp; CONCATENATE(Tabela813[[#This Row],[C]],".",Tabela813[[#This Row],[O]],".",Tabela813[[#This Row],[E]],".",Tabela813[[#This Row],[D1]],".",Tabela813[[#This Row],[D2]],".",Tabela813[[#This Row],[D3]],".",Tabela813[[#This Row],[T]],".",Tabela813[[#This Row],[D4]]),"")</f>
        <v>7.1.1.4.51.1.8.00</v>
      </c>
      <c r="L1872" s="21" t="s">
        <v>4660</v>
      </c>
      <c r="M1872" s="16" t="str">
        <f t="shared" si="29"/>
        <v>A</v>
      </c>
      <c r="N1872" s="16">
        <f>IF(VALUE(Tabela813[[#This Row],[RED]]) &gt; 0,1,0) + IF(VALUE(J1872)&gt;0,8,IF(VALUE(I1872)&gt;0,7,IF(VALUE(H1872)&gt;0,6,IF(VALUE(G1872)&gt;0,5,IF(VALUE(F1872)&gt;0,4,IF(VALUE(E1872)&gt;0,3,IF(VALUE(D1872)&gt;0,2,1)))))))</f>
        <v>7</v>
      </c>
      <c r="O1872" s="20" t="s">
        <v>54</v>
      </c>
      <c r="P1872" s="1" t="s">
        <v>70</v>
      </c>
      <c r="Q1872" s="1"/>
      <c r="R1872" s="16"/>
      <c r="T1872" s="7" t="str">
        <f>Tabela813[[#This Row],[NR]]&amp;" - "&amp;Tabela813[[#This Row],[Especificação]]</f>
        <v>7.1.1.4.51.1.8.00 - Imposto sobre Serviços de Qualquer Natureza - ISSQN - Juros de Mora da Dívida Ativa - Intra OFSS</v>
      </c>
      <c r="U1872" s="7" t="str">
        <f>Tabela813[[#This Row],[NR]]&amp; " - "&amp;Tabela813[[#This Row],[Especificação]]</f>
        <v>7.1.1.4.51.1.8.00 - Imposto sobre Serviços de Qualquer Natureza - ISSQN - Juros de Mora da Dívida Ativa - Intra OFSS</v>
      </c>
    </row>
    <row r="1873" spans="1:21">
      <c r="A1873" s="23"/>
      <c r="B1873" s="29"/>
      <c r="C1873" s="20" t="s">
        <v>788</v>
      </c>
      <c r="D1873" s="20" t="s">
        <v>781</v>
      </c>
      <c r="E1873" s="20" t="s">
        <v>781</v>
      </c>
      <c r="F1873" s="20" t="s">
        <v>793</v>
      </c>
      <c r="G1873" s="20" t="s">
        <v>787</v>
      </c>
      <c r="H1873" s="20" t="s">
        <v>784</v>
      </c>
      <c r="I1873" s="20" t="s">
        <v>784</v>
      </c>
      <c r="J1873" s="20" t="s">
        <v>787</v>
      </c>
      <c r="K1873" s="16" t="str">
        <f>IF(Tabela813[[#This Row],[C]]&lt;&gt;"",IF(Tabela813[[#This Row],[RED]]&lt;&gt;"",(Tabela813[[#This Row],[RED]] &amp; "."),"") &amp; CONCATENATE(Tabela813[[#This Row],[C]],".",Tabela813[[#This Row],[O]],".",Tabela813[[#This Row],[E]],".",Tabela813[[#This Row],[D1]],".",Tabela813[[#This Row],[D2]],".",Tabela813[[#This Row],[D3]],".",Tabela813[[#This Row],[T]],".",Tabela813[[#This Row],[D4]]),"")</f>
        <v>7.1.1.9.00.0.0.00</v>
      </c>
      <c r="L1873" s="21" t="s">
        <v>990</v>
      </c>
      <c r="M1873" s="16" t="str">
        <f t="shared" si="29"/>
        <v>S</v>
      </c>
      <c r="N1873" s="16">
        <f>IF(VALUE(Tabela813[[#This Row],[RED]]) &gt; 0,1,0) + IF(VALUE(J1873)&gt;0,8,IF(VALUE(I1873)&gt;0,7,IF(VALUE(H1873)&gt;0,6,IF(VALUE(G1873)&gt;0,5,IF(VALUE(F1873)&gt;0,4,IF(VALUE(E1873)&gt;0,3,IF(VALUE(D1873)&gt;0,2,1)))))))</f>
        <v>4</v>
      </c>
      <c r="O1873" s="20" t="s">
        <v>44</v>
      </c>
      <c r="P1873" s="1" t="s">
        <v>76</v>
      </c>
      <c r="Q1873" s="1"/>
      <c r="R1873" s="16"/>
      <c r="T1873" s="7" t="str">
        <f>Tabela813[[#This Row],[NR]]&amp;" - "&amp;Tabela813[[#This Row],[Especificação]]</f>
        <v>7.1.1.9.00.0.0.00 - Outros Impostos - Intra OFSS</v>
      </c>
      <c r="U1873" s="7" t="str">
        <f>Tabela813[[#This Row],[NR]]&amp; " - "&amp;Tabela813[[#This Row],[Especificação]]</f>
        <v>7.1.1.9.00.0.0.00 - Outros Impostos - Intra OFSS</v>
      </c>
    </row>
    <row r="1874" spans="1:21">
      <c r="A1874" s="23"/>
      <c r="B1874" s="29"/>
      <c r="C1874" s="20" t="s">
        <v>788</v>
      </c>
      <c r="D1874" s="20" t="s">
        <v>781</v>
      </c>
      <c r="E1874" s="20" t="s">
        <v>781</v>
      </c>
      <c r="F1874" s="20" t="s">
        <v>793</v>
      </c>
      <c r="G1874" s="20" t="s">
        <v>797</v>
      </c>
      <c r="H1874" s="20" t="s">
        <v>784</v>
      </c>
      <c r="I1874" s="20" t="s">
        <v>784</v>
      </c>
      <c r="J1874" s="20" t="s">
        <v>787</v>
      </c>
      <c r="K1874" s="16" t="str">
        <f>IF(Tabela813[[#This Row],[C]]&lt;&gt;"",IF(Tabela813[[#This Row],[RED]]&lt;&gt;"",(Tabela813[[#This Row],[RED]] &amp; "."),"") &amp; CONCATENATE(Tabela813[[#This Row],[C]],".",Tabela813[[#This Row],[O]],".",Tabela813[[#This Row],[E]],".",Tabela813[[#This Row],[D1]],".",Tabela813[[#This Row],[D2]],".",Tabela813[[#This Row],[D3]],".",Tabela813[[#This Row],[T]],".",Tabela813[[#This Row],[D4]]),"")</f>
        <v>7.1.1.9.99.0.0.00</v>
      </c>
      <c r="L1874" s="21" t="s">
        <v>990</v>
      </c>
      <c r="M1874" s="16" t="str">
        <f t="shared" si="29"/>
        <v>S</v>
      </c>
      <c r="N1874" s="16">
        <f>IF(VALUE(Tabela813[[#This Row],[RED]]) &gt; 0,1,0) + IF(VALUE(J1874)&gt;0,8,IF(VALUE(I1874)&gt;0,7,IF(VALUE(H1874)&gt;0,6,IF(VALUE(G1874)&gt;0,5,IF(VALUE(F1874)&gt;0,4,IF(VALUE(E1874)&gt;0,3,IF(VALUE(D1874)&gt;0,2,1)))))))</f>
        <v>5</v>
      </c>
      <c r="O1874" s="20" t="s">
        <v>50</v>
      </c>
      <c r="P1874" s="1" t="s">
        <v>77</v>
      </c>
      <c r="Q1874" s="1"/>
      <c r="R1874" s="16"/>
      <c r="T1874" s="7" t="str">
        <f>Tabela813[[#This Row],[NR]]&amp;" - "&amp;Tabela813[[#This Row],[Especificação]]</f>
        <v>7.1.1.9.99.0.0.00 - Outros Impostos - Intra OFSS</v>
      </c>
      <c r="U1874" s="7" t="str">
        <f>Tabela813[[#This Row],[NR]]&amp; " - "&amp;Tabela813[[#This Row],[Especificação]]</f>
        <v>7.1.1.9.99.0.0.00 - Outros Impostos - Intra OFSS</v>
      </c>
    </row>
    <row r="1875" spans="1:21">
      <c r="A1875" s="23"/>
      <c r="B1875" s="29"/>
      <c r="C1875" s="20" t="s">
        <v>788</v>
      </c>
      <c r="D1875" s="20" t="s">
        <v>781</v>
      </c>
      <c r="E1875" s="20" t="s">
        <v>781</v>
      </c>
      <c r="F1875" s="20" t="s">
        <v>793</v>
      </c>
      <c r="G1875" s="20" t="s">
        <v>797</v>
      </c>
      <c r="H1875" s="20" t="s">
        <v>784</v>
      </c>
      <c r="I1875" s="20" t="s">
        <v>781</v>
      </c>
      <c r="J1875" s="20" t="s">
        <v>787</v>
      </c>
      <c r="K1875" s="16" t="str">
        <f>IF(Tabela813[[#This Row],[C]]&lt;&gt;"",IF(Tabela813[[#This Row],[RED]]&lt;&gt;"",(Tabela813[[#This Row],[RED]] &amp; "."),"") &amp; CONCATENATE(Tabela813[[#This Row],[C]],".",Tabela813[[#This Row],[O]],".",Tabela813[[#This Row],[E]],".",Tabela813[[#This Row],[D1]],".",Tabela813[[#This Row],[D2]],".",Tabela813[[#This Row],[D3]],".",Tabela813[[#This Row],[T]],".",Tabela813[[#This Row],[D4]]),"")</f>
        <v>7.1.1.9.99.0.1.00</v>
      </c>
      <c r="L1875" s="21" t="s">
        <v>4661</v>
      </c>
      <c r="M1875" s="16" t="str">
        <f t="shared" si="29"/>
        <v>A</v>
      </c>
      <c r="N1875" s="16">
        <f>IF(VALUE(Tabela813[[#This Row],[RED]]) &gt; 0,1,0) + IF(VALUE(J1875)&gt;0,8,IF(VALUE(I1875)&gt;0,7,IF(VALUE(H1875)&gt;0,6,IF(VALUE(G1875)&gt;0,5,IF(VALUE(F1875)&gt;0,4,IF(VALUE(E1875)&gt;0,3,IF(VALUE(D1875)&gt;0,2,1)))))))</f>
        <v>7</v>
      </c>
      <c r="O1875" s="20" t="s">
        <v>50</v>
      </c>
      <c r="P1875" s="1" t="s">
        <v>77</v>
      </c>
      <c r="Q1875" s="1"/>
      <c r="R1875" s="16"/>
      <c r="T1875" s="7" t="str">
        <f>Tabela813[[#This Row],[NR]]&amp;" - "&amp;Tabela813[[#This Row],[Especificação]]</f>
        <v>7.1.1.9.99.0.1.00 - Outros Impostos - Principal - Intra OFSS</v>
      </c>
      <c r="U1875" s="7" t="str">
        <f>Tabela813[[#This Row],[NR]]&amp; " - "&amp;Tabela813[[#This Row],[Especificação]]</f>
        <v>7.1.1.9.99.0.1.00 - Outros Impostos - Principal - Intra OFSS</v>
      </c>
    </row>
    <row r="1876" spans="1:21">
      <c r="A1876" s="23"/>
      <c r="B1876" s="29"/>
      <c r="C1876" s="20" t="s">
        <v>788</v>
      </c>
      <c r="D1876" s="20" t="s">
        <v>781</v>
      </c>
      <c r="E1876" s="20" t="s">
        <v>781</v>
      </c>
      <c r="F1876" s="20" t="s">
        <v>793</v>
      </c>
      <c r="G1876" s="20" t="s">
        <v>797</v>
      </c>
      <c r="H1876" s="20" t="s">
        <v>784</v>
      </c>
      <c r="I1876" s="20" t="s">
        <v>790</v>
      </c>
      <c r="J1876" s="20" t="s">
        <v>787</v>
      </c>
      <c r="K1876" s="16" t="str">
        <f>IF(Tabela813[[#This Row],[C]]&lt;&gt;"",IF(Tabela813[[#This Row],[RED]]&lt;&gt;"",(Tabela813[[#This Row],[RED]] &amp; "."),"") &amp; CONCATENATE(Tabela813[[#This Row],[C]],".",Tabela813[[#This Row],[O]],".",Tabela813[[#This Row],[E]],".",Tabela813[[#This Row],[D1]],".",Tabela813[[#This Row],[D2]],".",Tabela813[[#This Row],[D3]],".",Tabela813[[#This Row],[T]],".",Tabela813[[#This Row],[D4]]),"")</f>
        <v>7.1.1.9.99.0.2.00</v>
      </c>
      <c r="L1876" s="21" t="s">
        <v>4662</v>
      </c>
      <c r="M1876" s="16" t="str">
        <f t="shared" si="29"/>
        <v>A</v>
      </c>
      <c r="N1876" s="16">
        <f>IF(VALUE(Tabela813[[#This Row],[RED]]) &gt; 0,1,0) + IF(VALUE(J1876)&gt;0,8,IF(VALUE(I1876)&gt;0,7,IF(VALUE(H1876)&gt;0,6,IF(VALUE(G1876)&gt;0,5,IF(VALUE(F1876)&gt;0,4,IF(VALUE(E1876)&gt;0,3,IF(VALUE(D1876)&gt;0,2,1)))))))</f>
        <v>7</v>
      </c>
      <c r="O1876" s="20" t="s">
        <v>50</v>
      </c>
      <c r="P1876" s="1" t="s">
        <v>77</v>
      </c>
      <c r="Q1876" s="1"/>
      <c r="R1876" s="16"/>
      <c r="T1876" s="7" t="str">
        <f>Tabela813[[#This Row],[NR]]&amp;" - "&amp;Tabela813[[#This Row],[Especificação]]</f>
        <v>7.1.1.9.99.0.2.00 - Outros Impostos - Multas e Juros de Mora - Intra OFSS</v>
      </c>
      <c r="U1876" s="7" t="str">
        <f>Tabela813[[#This Row],[NR]]&amp; " - "&amp;Tabela813[[#This Row],[Especificação]]</f>
        <v>7.1.1.9.99.0.2.00 - Outros Impostos - Multas e Juros de Mora - Intra OFSS</v>
      </c>
    </row>
    <row r="1877" spans="1:21">
      <c r="A1877" s="23"/>
      <c r="B1877" s="29"/>
      <c r="C1877" s="20" t="s">
        <v>788</v>
      </c>
      <c r="D1877" s="20" t="s">
        <v>781</v>
      </c>
      <c r="E1877" s="20" t="s">
        <v>781</v>
      </c>
      <c r="F1877" s="20" t="s">
        <v>793</v>
      </c>
      <c r="G1877" s="20" t="s">
        <v>797</v>
      </c>
      <c r="H1877" s="20" t="s">
        <v>784</v>
      </c>
      <c r="I1877" s="20" t="s">
        <v>782</v>
      </c>
      <c r="J1877" s="20" t="s">
        <v>787</v>
      </c>
      <c r="K1877" s="16" t="str">
        <f>IF(Tabela813[[#This Row],[C]]&lt;&gt;"",IF(Tabela813[[#This Row],[RED]]&lt;&gt;"",(Tabela813[[#This Row],[RED]] &amp; "."),"") &amp; CONCATENATE(Tabela813[[#This Row],[C]],".",Tabela813[[#This Row],[O]],".",Tabela813[[#This Row],[E]],".",Tabela813[[#This Row],[D1]],".",Tabela813[[#This Row],[D2]],".",Tabela813[[#This Row],[D3]],".",Tabela813[[#This Row],[T]],".",Tabela813[[#This Row],[D4]]),"")</f>
        <v>7.1.1.9.99.0.3.00</v>
      </c>
      <c r="L1877" s="21" t="s">
        <v>4663</v>
      </c>
      <c r="M1877" s="16" t="str">
        <f t="shared" si="29"/>
        <v>A</v>
      </c>
      <c r="N1877" s="16">
        <f>IF(VALUE(Tabela813[[#This Row],[RED]]) &gt; 0,1,0) + IF(VALUE(J1877)&gt;0,8,IF(VALUE(I1877)&gt;0,7,IF(VALUE(H1877)&gt;0,6,IF(VALUE(G1877)&gt;0,5,IF(VALUE(F1877)&gt;0,4,IF(VALUE(E1877)&gt;0,3,IF(VALUE(D1877)&gt;0,2,1)))))))</f>
        <v>7</v>
      </c>
      <c r="O1877" s="20" t="s">
        <v>50</v>
      </c>
      <c r="P1877" s="1" t="s">
        <v>77</v>
      </c>
      <c r="Q1877" s="1"/>
      <c r="R1877" s="16"/>
      <c r="T1877" s="7" t="str">
        <f>Tabela813[[#This Row],[NR]]&amp;" - "&amp;Tabela813[[#This Row],[Especificação]]</f>
        <v>7.1.1.9.99.0.3.00 - Outros Impostos - Dívida Ativa - Intra OFSS</v>
      </c>
      <c r="U1877" s="7" t="str">
        <f>Tabela813[[#This Row],[NR]]&amp; " - "&amp;Tabela813[[#This Row],[Especificação]]</f>
        <v>7.1.1.9.99.0.3.00 - Outros Impostos - Dívida Ativa - Intra OFSS</v>
      </c>
    </row>
    <row r="1878" spans="1:21" ht="30">
      <c r="A1878" s="23"/>
      <c r="B1878" s="29"/>
      <c r="C1878" s="20" t="s">
        <v>788</v>
      </c>
      <c r="D1878" s="20" t="s">
        <v>781</v>
      </c>
      <c r="E1878" s="20" t="s">
        <v>781</v>
      </c>
      <c r="F1878" s="20" t="s">
        <v>793</v>
      </c>
      <c r="G1878" s="20" t="s">
        <v>797</v>
      </c>
      <c r="H1878" s="20" t="s">
        <v>784</v>
      </c>
      <c r="I1878" s="20" t="s">
        <v>791</v>
      </c>
      <c r="J1878" s="20" t="s">
        <v>787</v>
      </c>
      <c r="K1878" s="16" t="str">
        <f>IF(Tabela813[[#This Row],[C]]&lt;&gt;"",IF(Tabela813[[#This Row],[RED]]&lt;&gt;"",(Tabela813[[#This Row],[RED]] &amp; "."),"") &amp; CONCATENATE(Tabela813[[#This Row],[C]],".",Tabela813[[#This Row],[O]],".",Tabela813[[#This Row],[E]],".",Tabela813[[#This Row],[D1]],".",Tabela813[[#This Row],[D2]],".",Tabela813[[#This Row],[D3]],".",Tabela813[[#This Row],[T]],".",Tabela813[[#This Row],[D4]]),"")</f>
        <v>7.1.1.9.99.0.4.00</v>
      </c>
      <c r="L1878" s="21" t="s">
        <v>4664</v>
      </c>
      <c r="M1878" s="16" t="str">
        <f t="shared" si="29"/>
        <v>A</v>
      </c>
      <c r="N1878" s="16">
        <f>IF(VALUE(Tabela813[[#This Row],[RED]]) &gt; 0,1,0) + IF(VALUE(J1878)&gt;0,8,IF(VALUE(I1878)&gt;0,7,IF(VALUE(H1878)&gt;0,6,IF(VALUE(G1878)&gt;0,5,IF(VALUE(F1878)&gt;0,4,IF(VALUE(E1878)&gt;0,3,IF(VALUE(D1878)&gt;0,2,1)))))))</f>
        <v>7</v>
      </c>
      <c r="O1878" s="20" t="s">
        <v>50</v>
      </c>
      <c r="P1878" s="1" t="s">
        <v>77</v>
      </c>
      <c r="Q1878" s="1"/>
      <c r="R1878" s="16"/>
      <c r="T1878" s="7" t="str">
        <f>Tabela813[[#This Row],[NR]]&amp;" - "&amp;Tabela813[[#This Row],[Especificação]]</f>
        <v>7.1.1.9.99.0.4.00 - Outros Impostos - Dívida Ativa - Multas e Juros de Mora da Dívida Ativa - Intra OFSS</v>
      </c>
      <c r="U1878" s="7" t="str">
        <f>Tabela813[[#This Row],[NR]]&amp; " - "&amp;Tabela813[[#This Row],[Especificação]]</f>
        <v>7.1.1.9.99.0.4.00 - Outros Impostos - Dívida Ativa - Multas e Juros de Mora da Dívida Ativa - Intra OFSS</v>
      </c>
    </row>
    <row r="1879" spans="1:21">
      <c r="A1879" s="23"/>
      <c r="B1879" s="29"/>
      <c r="C1879" s="20" t="s">
        <v>788</v>
      </c>
      <c r="D1879" s="20" t="s">
        <v>781</v>
      </c>
      <c r="E1879" s="20" t="s">
        <v>781</v>
      </c>
      <c r="F1879" s="20" t="s">
        <v>793</v>
      </c>
      <c r="G1879" s="20" t="s">
        <v>797</v>
      </c>
      <c r="H1879" s="20" t="s">
        <v>784</v>
      </c>
      <c r="I1879" s="20" t="s">
        <v>792</v>
      </c>
      <c r="J1879" s="20" t="s">
        <v>787</v>
      </c>
      <c r="K1879" s="16" t="str">
        <f>IF(Tabela813[[#This Row],[C]]&lt;&gt;"",IF(Tabela813[[#This Row],[RED]]&lt;&gt;"",(Tabela813[[#This Row],[RED]] &amp; "."),"") &amp; CONCATENATE(Tabela813[[#This Row],[C]],".",Tabela813[[#This Row],[O]],".",Tabela813[[#This Row],[E]],".",Tabela813[[#This Row],[D1]],".",Tabela813[[#This Row],[D2]],".",Tabela813[[#This Row],[D3]],".",Tabela813[[#This Row],[T]],".",Tabela813[[#This Row],[D4]]),"")</f>
        <v>7.1.1.9.99.0.5.00</v>
      </c>
      <c r="L1879" s="21" t="s">
        <v>4665</v>
      </c>
      <c r="M1879" s="16" t="str">
        <f t="shared" si="29"/>
        <v>A</v>
      </c>
      <c r="N1879" s="16">
        <f>IF(VALUE(Tabela813[[#This Row],[RED]]) &gt; 0,1,0) + IF(VALUE(J1879)&gt;0,8,IF(VALUE(I1879)&gt;0,7,IF(VALUE(H1879)&gt;0,6,IF(VALUE(G1879)&gt;0,5,IF(VALUE(F1879)&gt;0,4,IF(VALUE(E1879)&gt;0,3,IF(VALUE(D1879)&gt;0,2,1)))))))</f>
        <v>7</v>
      </c>
      <c r="O1879" s="20" t="s">
        <v>50</v>
      </c>
      <c r="P1879" s="1" t="s">
        <v>77</v>
      </c>
      <c r="Q1879" s="1"/>
      <c r="R1879" s="16"/>
      <c r="T1879" s="7" t="str">
        <f>Tabela813[[#This Row],[NR]]&amp;" - "&amp;Tabela813[[#This Row],[Especificação]]</f>
        <v>7.1.1.9.99.0.5.00 - Outros Impostos - Multas - Intra OFSS</v>
      </c>
      <c r="U1879" s="7" t="str">
        <f>Tabela813[[#This Row],[NR]]&amp; " - "&amp;Tabela813[[#This Row],[Especificação]]</f>
        <v>7.1.1.9.99.0.5.00 - Outros Impostos - Multas - Intra OFSS</v>
      </c>
    </row>
    <row r="1880" spans="1:21">
      <c r="A1880" s="23"/>
      <c r="B1880" s="29"/>
      <c r="C1880" s="20" t="s">
        <v>788</v>
      </c>
      <c r="D1880" s="20" t="s">
        <v>781</v>
      </c>
      <c r="E1880" s="20" t="s">
        <v>781</v>
      </c>
      <c r="F1880" s="20" t="s">
        <v>793</v>
      </c>
      <c r="G1880" s="20" t="s">
        <v>797</v>
      </c>
      <c r="H1880" s="20" t="s">
        <v>784</v>
      </c>
      <c r="I1880" s="20" t="s">
        <v>786</v>
      </c>
      <c r="J1880" s="20" t="s">
        <v>787</v>
      </c>
      <c r="K1880" s="16" t="str">
        <f>IF(Tabela813[[#This Row],[C]]&lt;&gt;"",IF(Tabela813[[#This Row],[RED]]&lt;&gt;"",(Tabela813[[#This Row],[RED]] &amp; "."),"") &amp; CONCATENATE(Tabela813[[#This Row],[C]],".",Tabela813[[#This Row],[O]],".",Tabela813[[#This Row],[E]],".",Tabela813[[#This Row],[D1]],".",Tabela813[[#This Row],[D2]],".",Tabela813[[#This Row],[D3]],".",Tabela813[[#This Row],[T]],".",Tabela813[[#This Row],[D4]]),"")</f>
        <v>7.1.1.9.99.0.6.00</v>
      </c>
      <c r="L1880" s="21" t="s">
        <v>4666</v>
      </c>
      <c r="M1880" s="16" t="str">
        <f t="shared" si="29"/>
        <v>A</v>
      </c>
      <c r="N1880" s="16">
        <f>IF(VALUE(Tabela813[[#This Row],[RED]]) &gt; 0,1,0) + IF(VALUE(J1880)&gt;0,8,IF(VALUE(I1880)&gt;0,7,IF(VALUE(H1880)&gt;0,6,IF(VALUE(G1880)&gt;0,5,IF(VALUE(F1880)&gt;0,4,IF(VALUE(E1880)&gt;0,3,IF(VALUE(D1880)&gt;0,2,1)))))))</f>
        <v>7</v>
      </c>
      <c r="O1880" s="20" t="s">
        <v>50</v>
      </c>
      <c r="P1880" s="1" t="s">
        <v>77</v>
      </c>
      <c r="Q1880" s="1"/>
      <c r="R1880" s="16"/>
      <c r="T1880" s="7" t="str">
        <f>Tabela813[[#This Row],[NR]]&amp;" - "&amp;Tabela813[[#This Row],[Especificação]]</f>
        <v>7.1.1.9.99.0.6.00 - Outros Impostos - Juros de Mora - Intra OFSS</v>
      </c>
      <c r="U1880" s="7" t="str">
        <f>Tabela813[[#This Row],[NR]]&amp; " - "&amp;Tabela813[[#This Row],[Especificação]]</f>
        <v>7.1.1.9.99.0.6.00 - Outros Impostos - Juros de Mora - Intra OFSS</v>
      </c>
    </row>
    <row r="1881" spans="1:21">
      <c r="A1881" s="23"/>
      <c r="B1881" s="29"/>
      <c r="C1881" s="20" t="s">
        <v>788</v>
      </c>
      <c r="D1881" s="20" t="s">
        <v>781</v>
      </c>
      <c r="E1881" s="20" t="s">
        <v>781</v>
      </c>
      <c r="F1881" s="20" t="s">
        <v>793</v>
      </c>
      <c r="G1881" s="20" t="s">
        <v>797</v>
      </c>
      <c r="H1881" s="20" t="s">
        <v>784</v>
      </c>
      <c r="I1881" s="20" t="s">
        <v>788</v>
      </c>
      <c r="J1881" s="20" t="s">
        <v>787</v>
      </c>
      <c r="K1881" s="16" t="str">
        <f>IF(Tabela813[[#This Row],[C]]&lt;&gt;"",IF(Tabela813[[#This Row],[RED]]&lt;&gt;"",(Tabela813[[#This Row],[RED]] &amp; "."),"") &amp; CONCATENATE(Tabela813[[#This Row],[C]],".",Tabela813[[#This Row],[O]],".",Tabela813[[#This Row],[E]],".",Tabela813[[#This Row],[D1]],".",Tabela813[[#This Row],[D2]],".",Tabela813[[#This Row],[D3]],".",Tabela813[[#This Row],[T]],".",Tabela813[[#This Row],[D4]]),"")</f>
        <v>7.1.1.9.99.0.7.00</v>
      </c>
      <c r="L1881" s="21" t="s">
        <v>4667</v>
      </c>
      <c r="M1881" s="16" t="str">
        <f t="shared" si="29"/>
        <v>A</v>
      </c>
      <c r="N1881" s="16">
        <f>IF(VALUE(Tabela813[[#This Row],[RED]]) &gt; 0,1,0) + IF(VALUE(J1881)&gt;0,8,IF(VALUE(I1881)&gt;0,7,IF(VALUE(H1881)&gt;0,6,IF(VALUE(G1881)&gt;0,5,IF(VALUE(F1881)&gt;0,4,IF(VALUE(E1881)&gt;0,3,IF(VALUE(D1881)&gt;0,2,1)))))))</f>
        <v>7</v>
      </c>
      <c r="O1881" s="20" t="s">
        <v>50</v>
      </c>
      <c r="P1881" s="1" t="s">
        <v>77</v>
      </c>
      <c r="Q1881" s="1"/>
      <c r="R1881" s="16"/>
      <c r="T1881" s="7" t="str">
        <f>Tabela813[[#This Row],[NR]]&amp;" - "&amp;Tabela813[[#This Row],[Especificação]]</f>
        <v>7.1.1.9.99.0.7.00 - Outros Impostos - Dívida Ativa - Multas da Dívida Ativa - Intra OFSS</v>
      </c>
      <c r="U1881" s="7" t="str">
        <f>Tabela813[[#This Row],[NR]]&amp; " - "&amp;Tabela813[[#This Row],[Especificação]]</f>
        <v>7.1.1.9.99.0.7.00 - Outros Impostos - Dívida Ativa - Multas da Dívida Ativa - Intra OFSS</v>
      </c>
    </row>
    <row r="1882" spans="1:21">
      <c r="A1882" s="23"/>
      <c r="B1882" s="29"/>
      <c r="C1882" s="20" t="s">
        <v>788</v>
      </c>
      <c r="D1882" s="20" t="s">
        <v>781</v>
      </c>
      <c r="E1882" s="20" t="s">
        <v>781</v>
      </c>
      <c r="F1882" s="20" t="s">
        <v>793</v>
      </c>
      <c r="G1882" s="20" t="s">
        <v>797</v>
      </c>
      <c r="H1882" s="20" t="s">
        <v>784</v>
      </c>
      <c r="I1882" s="20" t="s">
        <v>789</v>
      </c>
      <c r="J1882" s="20" t="s">
        <v>787</v>
      </c>
      <c r="K1882" s="16" t="str">
        <f>IF(Tabela813[[#This Row],[C]]&lt;&gt;"",IF(Tabela813[[#This Row],[RED]]&lt;&gt;"",(Tabela813[[#This Row],[RED]] &amp; "."),"") &amp; CONCATENATE(Tabela813[[#This Row],[C]],".",Tabela813[[#This Row],[O]],".",Tabela813[[#This Row],[E]],".",Tabela813[[#This Row],[D1]],".",Tabela813[[#This Row],[D2]],".",Tabela813[[#This Row],[D3]],".",Tabela813[[#This Row],[T]],".",Tabela813[[#This Row],[D4]]),"")</f>
        <v>7.1.1.9.99.0.8.00</v>
      </c>
      <c r="L1882" s="21" t="s">
        <v>4668</v>
      </c>
      <c r="M1882" s="16" t="str">
        <f t="shared" si="29"/>
        <v>A</v>
      </c>
      <c r="N1882" s="16">
        <f>IF(VALUE(Tabela813[[#This Row],[RED]]) &gt; 0,1,0) + IF(VALUE(J1882)&gt;0,8,IF(VALUE(I1882)&gt;0,7,IF(VALUE(H1882)&gt;0,6,IF(VALUE(G1882)&gt;0,5,IF(VALUE(F1882)&gt;0,4,IF(VALUE(E1882)&gt;0,3,IF(VALUE(D1882)&gt;0,2,1)))))))</f>
        <v>7</v>
      </c>
      <c r="O1882" s="20" t="s">
        <v>50</v>
      </c>
      <c r="P1882" s="1" t="s">
        <v>77</v>
      </c>
      <c r="Q1882" s="1"/>
      <c r="R1882" s="16"/>
      <c r="T1882" s="7" t="str">
        <f>Tabela813[[#This Row],[NR]]&amp;" - "&amp;Tabela813[[#This Row],[Especificação]]</f>
        <v>7.1.1.9.99.0.8.00 - Outros Impostos - Juros de Mora da Dívida Ativa - Intra OFSS</v>
      </c>
      <c r="U1882" s="7" t="str">
        <f>Tabela813[[#This Row],[NR]]&amp; " - "&amp;Tabela813[[#This Row],[Especificação]]</f>
        <v>7.1.1.9.99.0.8.00 - Outros Impostos - Juros de Mora da Dívida Ativa - Intra OFSS</v>
      </c>
    </row>
    <row r="1883" spans="1:21" ht="45">
      <c r="A1883" s="23"/>
      <c r="B1883" s="29"/>
      <c r="C1883" s="20" t="s">
        <v>788</v>
      </c>
      <c r="D1883" s="20" t="s">
        <v>781</v>
      </c>
      <c r="E1883" s="20" t="s">
        <v>790</v>
      </c>
      <c r="F1883" s="20" t="s">
        <v>784</v>
      </c>
      <c r="G1883" s="20" t="s">
        <v>787</v>
      </c>
      <c r="H1883" s="20" t="s">
        <v>784</v>
      </c>
      <c r="I1883" s="20" t="s">
        <v>784</v>
      </c>
      <c r="J1883" s="20" t="s">
        <v>787</v>
      </c>
      <c r="K1883" s="16" t="str">
        <f>IF(Tabela813[[#This Row],[C]]&lt;&gt;"",IF(Tabela813[[#This Row],[RED]]&lt;&gt;"",(Tabela813[[#This Row],[RED]] &amp; "."),"") &amp; CONCATENATE(Tabela813[[#This Row],[C]],".",Tabela813[[#This Row],[O]],".",Tabela813[[#This Row],[E]],".",Tabela813[[#This Row],[D1]],".",Tabela813[[#This Row],[D2]],".",Tabela813[[#This Row],[D3]],".",Tabela813[[#This Row],[T]],".",Tabela813[[#This Row],[D4]]),"")</f>
        <v>7.1.2.0.00.0.0.00</v>
      </c>
      <c r="L1883" s="21" t="s">
        <v>991</v>
      </c>
      <c r="M1883" s="16" t="str">
        <f t="shared" si="29"/>
        <v>S</v>
      </c>
      <c r="N1883" s="16">
        <f>IF(VALUE(Tabela813[[#This Row],[RED]]) &gt; 0,1,0) + IF(VALUE(J1883)&gt;0,8,IF(VALUE(I1883)&gt;0,7,IF(VALUE(H1883)&gt;0,6,IF(VALUE(G1883)&gt;0,5,IF(VALUE(F1883)&gt;0,4,IF(VALUE(E1883)&gt;0,3,IF(VALUE(D1883)&gt;0,2,1)))))))</f>
        <v>3</v>
      </c>
      <c r="O1883" s="20" t="s">
        <v>44</v>
      </c>
      <c r="P1883" s="1" t="s">
        <v>79</v>
      </c>
      <c r="Q1883" s="1"/>
      <c r="R1883" s="16"/>
      <c r="T1883" s="7" t="str">
        <f>Tabela813[[#This Row],[NR]]&amp;" - "&amp;Tabela813[[#This Row],[Especificação]]</f>
        <v>7.1.2.0.00.0.0.00 - Taxas - Intra OFSS</v>
      </c>
      <c r="U1883" s="7" t="str">
        <f>Tabela813[[#This Row],[NR]]&amp; " - "&amp;Tabela813[[#This Row],[Especificação]]</f>
        <v>7.1.2.0.00.0.0.00 - Taxas - Intra OFSS</v>
      </c>
    </row>
    <row r="1884" spans="1:21">
      <c r="A1884" s="23"/>
      <c r="B1884" s="29"/>
      <c r="C1884" s="20" t="s">
        <v>788</v>
      </c>
      <c r="D1884" s="20" t="s">
        <v>781</v>
      </c>
      <c r="E1884" s="20" t="s">
        <v>790</v>
      </c>
      <c r="F1884" s="20" t="s">
        <v>781</v>
      </c>
      <c r="G1884" s="20" t="s">
        <v>787</v>
      </c>
      <c r="H1884" s="20" t="s">
        <v>784</v>
      </c>
      <c r="I1884" s="20" t="s">
        <v>784</v>
      </c>
      <c r="J1884" s="20" t="s">
        <v>787</v>
      </c>
      <c r="K1884" s="16" t="str">
        <f>IF(Tabela813[[#This Row],[C]]&lt;&gt;"",IF(Tabela813[[#This Row],[RED]]&lt;&gt;"",(Tabela813[[#This Row],[RED]] &amp; "."),"") &amp; CONCATENATE(Tabela813[[#This Row],[C]],".",Tabela813[[#This Row],[O]],".",Tabela813[[#This Row],[E]],".",Tabela813[[#This Row],[D1]],".",Tabela813[[#This Row],[D2]],".",Tabela813[[#This Row],[D3]],".",Tabela813[[#This Row],[T]],".",Tabela813[[#This Row],[D4]]),"")</f>
        <v>7.1.2.1.00.0.0.00</v>
      </c>
      <c r="L1884" s="21" t="s">
        <v>2649</v>
      </c>
      <c r="M1884" s="16" t="str">
        <f t="shared" si="29"/>
        <v>S</v>
      </c>
      <c r="N1884" s="16">
        <f>IF(VALUE(Tabela813[[#This Row],[RED]]) &gt; 0,1,0) + IF(VALUE(J1884)&gt;0,8,IF(VALUE(I1884)&gt;0,7,IF(VALUE(H1884)&gt;0,6,IF(VALUE(G1884)&gt;0,5,IF(VALUE(F1884)&gt;0,4,IF(VALUE(E1884)&gt;0,3,IF(VALUE(D1884)&gt;0,2,1)))))))</f>
        <v>4</v>
      </c>
      <c r="O1884" s="20" t="s">
        <v>44</v>
      </c>
      <c r="P1884" s="1" t="s">
        <v>80</v>
      </c>
      <c r="Q1884" s="1"/>
      <c r="R1884" s="16"/>
      <c r="T1884" s="7" t="str">
        <f>Tabela813[[#This Row],[NR]]&amp;" - "&amp;Tabela813[[#This Row],[Especificação]]</f>
        <v>7.1.2.1.00.0.0.00 - Taxas Pelo Exercício do Poder de Polícia - Intra OFSS</v>
      </c>
      <c r="U1884" s="7" t="str">
        <f>Tabela813[[#This Row],[NR]]&amp; " - "&amp;Tabela813[[#This Row],[Especificação]]</f>
        <v>7.1.2.1.00.0.0.00 - Taxas Pelo Exercício do Poder de Polícia - Intra OFSS</v>
      </c>
    </row>
    <row r="1885" spans="1:21">
      <c r="A1885" s="23"/>
      <c r="B1885" s="29"/>
      <c r="C1885" s="20" t="s">
        <v>788</v>
      </c>
      <c r="D1885" s="20" t="s">
        <v>781</v>
      </c>
      <c r="E1885" s="20" t="s">
        <v>790</v>
      </c>
      <c r="F1885" s="20" t="s">
        <v>781</v>
      </c>
      <c r="G1885" s="20" t="s">
        <v>783</v>
      </c>
      <c r="H1885" s="20" t="s">
        <v>784</v>
      </c>
      <c r="I1885" s="20" t="s">
        <v>784</v>
      </c>
      <c r="J1885" s="20" t="s">
        <v>787</v>
      </c>
      <c r="K1885" s="16" t="str">
        <f>IF(Tabela813[[#This Row],[C]]&lt;&gt;"",IF(Tabela813[[#This Row],[RED]]&lt;&gt;"",(Tabela813[[#This Row],[RED]] &amp; "."),"") &amp; CONCATENATE(Tabela813[[#This Row],[C]],".",Tabela813[[#This Row],[O]],".",Tabela813[[#This Row],[E]],".",Tabela813[[#This Row],[D1]],".",Tabela813[[#This Row],[D2]],".",Tabela813[[#This Row],[D3]],".",Tabela813[[#This Row],[T]],".",Tabela813[[#This Row],[D4]]),"")</f>
        <v>7.1.2.1.01.0.0.00</v>
      </c>
      <c r="L1885" s="21" t="s">
        <v>992</v>
      </c>
      <c r="M1885" s="16" t="str">
        <f t="shared" si="29"/>
        <v>S</v>
      </c>
      <c r="N1885" s="16">
        <f>IF(VALUE(Tabela813[[#This Row],[RED]]) &gt; 0,1,0) + IF(VALUE(J1885)&gt;0,8,IF(VALUE(I1885)&gt;0,7,IF(VALUE(H1885)&gt;0,6,IF(VALUE(G1885)&gt;0,5,IF(VALUE(F1885)&gt;0,4,IF(VALUE(E1885)&gt;0,3,IF(VALUE(D1885)&gt;0,2,1)))))))</f>
        <v>5</v>
      </c>
      <c r="O1885" s="20" t="s">
        <v>50</v>
      </c>
      <c r="P1885" s="1" t="s">
        <v>82</v>
      </c>
      <c r="Q1885" s="1"/>
      <c r="R1885" s="16"/>
      <c r="T1885" s="7" t="str">
        <f>Tabela813[[#This Row],[NR]]&amp;" - "&amp;Tabela813[[#This Row],[Especificação]]</f>
        <v>7.1.2.1.01.0.0.00 - Taxas de Inspeção, Controle e Fiscalização - Intra OFSS</v>
      </c>
      <c r="U1885" s="7" t="str">
        <f>Tabela813[[#This Row],[NR]]&amp; " - "&amp;Tabela813[[#This Row],[Especificação]]</f>
        <v>7.1.2.1.01.0.0.00 - Taxas de Inspeção, Controle e Fiscalização - Intra OFSS</v>
      </c>
    </row>
    <row r="1886" spans="1:21">
      <c r="A1886" s="23"/>
      <c r="B1886" s="29"/>
      <c r="C1886" s="20" t="s">
        <v>788</v>
      </c>
      <c r="D1886" s="20" t="s">
        <v>781</v>
      </c>
      <c r="E1886" s="20" t="s">
        <v>790</v>
      </c>
      <c r="F1886" s="20" t="s">
        <v>781</v>
      </c>
      <c r="G1886" s="20" t="s">
        <v>783</v>
      </c>
      <c r="H1886" s="20" t="s">
        <v>784</v>
      </c>
      <c r="I1886" s="20" t="s">
        <v>781</v>
      </c>
      <c r="J1886" s="20" t="s">
        <v>787</v>
      </c>
      <c r="K1886" s="16" t="str">
        <f>IF(Tabela813[[#This Row],[C]]&lt;&gt;"",IF(Tabela813[[#This Row],[RED]]&lt;&gt;"",(Tabela813[[#This Row],[RED]] &amp; "."),"") &amp; CONCATENATE(Tabela813[[#This Row],[C]],".",Tabela813[[#This Row],[O]],".",Tabela813[[#This Row],[E]],".",Tabela813[[#This Row],[D1]],".",Tabela813[[#This Row],[D2]],".",Tabela813[[#This Row],[D3]],".",Tabela813[[#This Row],[T]],".",Tabela813[[#This Row],[D4]]),"")</f>
        <v>7.1.2.1.01.0.1.00</v>
      </c>
      <c r="L1886" s="21" t="s">
        <v>4669</v>
      </c>
      <c r="M1886" s="16" t="str">
        <f t="shared" si="29"/>
        <v>A</v>
      </c>
      <c r="N1886" s="16">
        <f>IF(VALUE(Tabela813[[#This Row],[RED]]) &gt; 0,1,0) + IF(VALUE(J1886)&gt;0,8,IF(VALUE(I1886)&gt;0,7,IF(VALUE(H1886)&gt;0,6,IF(VALUE(G1886)&gt;0,5,IF(VALUE(F1886)&gt;0,4,IF(VALUE(E1886)&gt;0,3,IF(VALUE(D1886)&gt;0,2,1)))))))</f>
        <v>7</v>
      </c>
      <c r="O1886" s="20" t="s">
        <v>50</v>
      </c>
      <c r="P1886" s="1" t="s">
        <v>82</v>
      </c>
      <c r="Q1886" s="1"/>
      <c r="R1886" s="16"/>
      <c r="T1886" s="7" t="str">
        <f>Tabela813[[#This Row],[NR]]&amp;" - "&amp;Tabela813[[#This Row],[Especificação]]</f>
        <v>7.1.2.1.01.0.1.00 - Taxas de Inspeção, Controle e Fiscalização - Principal - Intra OFSS</v>
      </c>
      <c r="U1886" s="7" t="str">
        <f>Tabela813[[#This Row],[NR]]&amp; " - "&amp;Tabela813[[#This Row],[Especificação]]</f>
        <v>7.1.2.1.01.0.1.00 - Taxas de Inspeção, Controle e Fiscalização - Principal - Intra OFSS</v>
      </c>
    </row>
    <row r="1887" spans="1:21" ht="30">
      <c r="A1887" s="23"/>
      <c r="B1887" s="29"/>
      <c r="C1887" s="20" t="s">
        <v>788</v>
      </c>
      <c r="D1887" s="20" t="s">
        <v>781</v>
      </c>
      <c r="E1887" s="20" t="s">
        <v>790</v>
      </c>
      <c r="F1887" s="20" t="s">
        <v>781</v>
      </c>
      <c r="G1887" s="20" t="s">
        <v>783</v>
      </c>
      <c r="H1887" s="20" t="s">
        <v>784</v>
      </c>
      <c r="I1887" s="20" t="s">
        <v>790</v>
      </c>
      <c r="J1887" s="20" t="s">
        <v>787</v>
      </c>
      <c r="K1887" s="16" t="str">
        <f>IF(Tabela813[[#This Row],[C]]&lt;&gt;"",IF(Tabela813[[#This Row],[RED]]&lt;&gt;"",(Tabela813[[#This Row],[RED]] &amp; "."),"") &amp; CONCATENATE(Tabela813[[#This Row],[C]],".",Tabela813[[#This Row],[O]],".",Tabela813[[#This Row],[E]],".",Tabela813[[#This Row],[D1]],".",Tabela813[[#This Row],[D2]],".",Tabela813[[#This Row],[D3]],".",Tabela813[[#This Row],[T]],".",Tabela813[[#This Row],[D4]]),"")</f>
        <v>7.1.2.1.01.0.2.00</v>
      </c>
      <c r="L1887" s="21" t="s">
        <v>4670</v>
      </c>
      <c r="M1887" s="16" t="str">
        <f t="shared" si="29"/>
        <v>A</v>
      </c>
      <c r="N1887" s="16">
        <f>IF(VALUE(Tabela813[[#This Row],[RED]]) &gt; 0,1,0) + IF(VALUE(J1887)&gt;0,8,IF(VALUE(I1887)&gt;0,7,IF(VALUE(H1887)&gt;0,6,IF(VALUE(G1887)&gt;0,5,IF(VALUE(F1887)&gt;0,4,IF(VALUE(E1887)&gt;0,3,IF(VALUE(D1887)&gt;0,2,1)))))))</f>
        <v>7</v>
      </c>
      <c r="O1887" s="20" t="s">
        <v>50</v>
      </c>
      <c r="P1887" s="1" t="s">
        <v>82</v>
      </c>
      <c r="Q1887" s="1"/>
      <c r="R1887" s="16"/>
      <c r="T1887" s="7" t="str">
        <f>Tabela813[[#This Row],[NR]]&amp;" - "&amp;Tabela813[[#This Row],[Especificação]]</f>
        <v>7.1.2.1.01.0.2.00 - Taxas de Inspeção, Controle e Fiscalização - Multas e Juros de Mora - Intra OFSS</v>
      </c>
      <c r="U1887" s="7" t="str">
        <f>Tabela813[[#This Row],[NR]]&amp; " - "&amp;Tabela813[[#This Row],[Especificação]]</f>
        <v>7.1.2.1.01.0.2.00 - Taxas de Inspeção, Controle e Fiscalização - Multas e Juros de Mora - Intra OFSS</v>
      </c>
    </row>
    <row r="1888" spans="1:21">
      <c r="A1888" s="23"/>
      <c r="B1888" s="29"/>
      <c r="C1888" s="20" t="s">
        <v>788</v>
      </c>
      <c r="D1888" s="20" t="s">
        <v>781</v>
      </c>
      <c r="E1888" s="20" t="s">
        <v>790</v>
      </c>
      <c r="F1888" s="20" t="s">
        <v>781</v>
      </c>
      <c r="G1888" s="20" t="s">
        <v>783</v>
      </c>
      <c r="H1888" s="20" t="s">
        <v>784</v>
      </c>
      <c r="I1888" s="20" t="s">
        <v>782</v>
      </c>
      <c r="J1888" s="20" t="s">
        <v>787</v>
      </c>
      <c r="K1888" s="16" t="str">
        <f>IF(Tabela813[[#This Row],[C]]&lt;&gt;"",IF(Tabela813[[#This Row],[RED]]&lt;&gt;"",(Tabela813[[#This Row],[RED]] &amp; "."),"") &amp; CONCATENATE(Tabela813[[#This Row],[C]],".",Tabela813[[#This Row],[O]],".",Tabela813[[#This Row],[E]],".",Tabela813[[#This Row],[D1]],".",Tabela813[[#This Row],[D2]],".",Tabela813[[#This Row],[D3]],".",Tabela813[[#This Row],[T]],".",Tabela813[[#This Row],[D4]]),"")</f>
        <v>7.1.2.1.01.0.3.00</v>
      </c>
      <c r="L1888" s="21" t="s">
        <v>4671</v>
      </c>
      <c r="M1888" s="16" t="str">
        <f t="shared" si="29"/>
        <v>A</v>
      </c>
      <c r="N1888" s="16">
        <f>IF(VALUE(Tabela813[[#This Row],[RED]]) &gt; 0,1,0) + IF(VALUE(J1888)&gt;0,8,IF(VALUE(I1888)&gt;0,7,IF(VALUE(H1888)&gt;0,6,IF(VALUE(G1888)&gt;0,5,IF(VALUE(F1888)&gt;0,4,IF(VALUE(E1888)&gt;0,3,IF(VALUE(D1888)&gt;0,2,1)))))))</f>
        <v>7</v>
      </c>
      <c r="O1888" s="20" t="s">
        <v>50</v>
      </c>
      <c r="P1888" s="1" t="s">
        <v>82</v>
      </c>
      <c r="Q1888" s="1"/>
      <c r="R1888" s="16"/>
      <c r="T1888" s="7" t="str">
        <f>Tabela813[[#This Row],[NR]]&amp;" - "&amp;Tabela813[[#This Row],[Especificação]]</f>
        <v>7.1.2.1.01.0.3.00 - Taxas de Inspeção, Controle e Fiscalização - Dívida Ativa - Intra OFSS</v>
      </c>
      <c r="U1888" s="7" t="str">
        <f>Tabela813[[#This Row],[NR]]&amp; " - "&amp;Tabela813[[#This Row],[Especificação]]</f>
        <v>7.1.2.1.01.0.3.00 - Taxas de Inspeção, Controle e Fiscalização - Dívida Ativa - Intra OFSS</v>
      </c>
    </row>
    <row r="1889" spans="1:21" ht="30">
      <c r="A1889" s="23"/>
      <c r="B1889" s="29"/>
      <c r="C1889" s="20" t="s">
        <v>788</v>
      </c>
      <c r="D1889" s="20" t="s">
        <v>781</v>
      </c>
      <c r="E1889" s="20" t="s">
        <v>790</v>
      </c>
      <c r="F1889" s="20" t="s">
        <v>781</v>
      </c>
      <c r="G1889" s="20" t="s">
        <v>783</v>
      </c>
      <c r="H1889" s="20" t="s">
        <v>784</v>
      </c>
      <c r="I1889" s="20" t="s">
        <v>791</v>
      </c>
      <c r="J1889" s="20" t="s">
        <v>787</v>
      </c>
      <c r="K1889" s="16" t="str">
        <f>IF(Tabela813[[#This Row],[C]]&lt;&gt;"",IF(Tabela813[[#This Row],[RED]]&lt;&gt;"",(Tabela813[[#This Row],[RED]] &amp; "."),"") &amp; CONCATENATE(Tabela813[[#This Row],[C]],".",Tabela813[[#This Row],[O]],".",Tabela813[[#This Row],[E]],".",Tabela813[[#This Row],[D1]],".",Tabela813[[#This Row],[D2]],".",Tabela813[[#This Row],[D3]],".",Tabela813[[#This Row],[T]],".",Tabela813[[#This Row],[D4]]),"")</f>
        <v>7.1.2.1.01.0.4.00</v>
      </c>
      <c r="L1889" s="21" t="s">
        <v>4672</v>
      </c>
      <c r="M1889" s="16" t="str">
        <f t="shared" si="29"/>
        <v>A</v>
      </c>
      <c r="N1889" s="16">
        <f>IF(VALUE(Tabela813[[#This Row],[RED]]) &gt; 0,1,0) + IF(VALUE(J1889)&gt;0,8,IF(VALUE(I1889)&gt;0,7,IF(VALUE(H1889)&gt;0,6,IF(VALUE(G1889)&gt;0,5,IF(VALUE(F1889)&gt;0,4,IF(VALUE(E1889)&gt;0,3,IF(VALUE(D1889)&gt;0,2,1)))))))</f>
        <v>7</v>
      </c>
      <c r="O1889" s="20" t="s">
        <v>50</v>
      </c>
      <c r="P1889" s="1" t="s">
        <v>82</v>
      </c>
      <c r="Q1889" s="1"/>
      <c r="R1889" s="16"/>
      <c r="T1889" s="7" t="str">
        <f>Tabela813[[#This Row],[NR]]&amp;" - "&amp;Tabela813[[#This Row],[Especificação]]</f>
        <v>7.1.2.1.01.0.4.00 - Taxas de Inspeção, Controle e Fiscalização - Dívida Ativa - Multas e Juros de Mora da Dívida Ativa - Intra OFSS</v>
      </c>
      <c r="U1889" s="7" t="str">
        <f>Tabela813[[#This Row],[NR]]&amp; " - "&amp;Tabela813[[#This Row],[Especificação]]</f>
        <v>7.1.2.1.01.0.4.00 - Taxas de Inspeção, Controle e Fiscalização - Dívida Ativa - Multas e Juros de Mora da Dívida Ativa - Intra OFSS</v>
      </c>
    </row>
    <row r="1890" spans="1:21">
      <c r="A1890" s="23"/>
      <c r="B1890" s="29"/>
      <c r="C1890" s="20" t="s">
        <v>788</v>
      </c>
      <c r="D1890" s="20" t="s">
        <v>781</v>
      </c>
      <c r="E1890" s="20" t="s">
        <v>790</v>
      </c>
      <c r="F1890" s="20" t="s">
        <v>781</v>
      </c>
      <c r="G1890" s="20" t="s">
        <v>783</v>
      </c>
      <c r="H1890" s="20" t="s">
        <v>784</v>
      </c>
      <c r="I1890" s="20" t="s">
        <v>792</v>
      </c>
      <c r="J1890" s="20" t="s">
        <v>787</v>
      </c>
      <c r="K1890" s="16" t="str">
        <f>IF(Tabela813[[#This Row],[C]]&lt;&gt;"",IF(Tabela813[[#This Row],[RED]]&lt;&gt;"",(Tabela813[[#This Row],[RED]] &amp; "."),"") &amp; CONCATENATE(Tabela813[[#This Row],[C]],".",Tabela813[[#This Row],[O]],".",Tabela813[[#This Row],[E]],".",Tabela813[[#This Row],[D1]],".",Tabela813[[#This Row],[D2]],".",Tabela813[[#This Row],[D3]],".",Tabela813[[#This Row],[T]],".",Tabela813[[#This Row],[D4]]),"")</f>
        <v>7.1.2.1.01.0.5.00</v>
      </c>
      <c r="L1890" s="21" t="s">
        <v>4673</v>
      </c>
      <c r="M1890" s="16" t="str">
        <f t="shared" si="29"/>
        <v>A</v>
      </c>
      <c r="N1890" s="16">
        <f>IF(VALUE(Tabela813[[#This Row],[RED]]) &gt; 0,1,0) + IF(VALUE(J1890)&gt;0,8,IF(VALUE(I1890)&gt;0,7,IF(VALUE(H1890)&gt;0,6,IF(VALUE(G1890)&gt;0,5,IF(VALUE(F1890)&gt;0,4,IF(VALUE(E1890)&gt;0,3,IF(VALUE(D1890)&gt;0,2,1)))))))</f>
        <v>7</v>
      </c>
      <c r="O1890" s="20" t="s">
        <v>50</v>
      </c>
      <c r="P1890" s="1" t="s">
        <v>82</v>
      </c>
      <c r="Q1890" s="1"/>
      <c r="R1890" s="16"/>
      <c r="T1890" s="7" t="str">
        <f>Tabela813[[#This Row],[NR]]&amp;" - "&amp;Tabela813[[#This Row],[Especificação]]</f>
        <v>7.1.2.1.01.0.5.00 - Taxas de Inspeção, Controle e Fiscalização - Multas - Intra OFSS</v>
      </c>
      <c r="U1890" s="7" t="str">
        <f>Tabela813[[#This Row],[NR]]&amp; " - "&amp;Tabela813[[#This Row],[Especificação]]</f>
        <v>7.1.2.1.01.0.5.00 - Taxas de Inspeção, Controle e Fiscalização - Multas - Intra OFSS</v>
      </c>
    </row>
    <row r="1891" spans="1:21">
      <c r="A1891" s="23"/>
      <c r="B1891" s="29"/>
      <c r="C1891" s="20" t="s">
        <v>788</v>
      </c>
      <c r="D1891" s="20" t="s">
        <v>781</v>
      </c>
      <c r="E1891" s="20" t="s">
        <v>790</v>
      </c>
      <c r="F1891" s="20" t="s">
        <v>781</v>
      </c>
      <c r="G1891" s="20" t="s">
        <v>783</v>
      </c>
      <c r="H1891" s="20" t="s">
        <v>784</v>
      </c>
      <c r="I1891" s="20" t="s">
        <v>786</v>
      </c>
      <c r="J1891" s="20" t="s">
        <v>787</v>
      </c>
      <c r="K1891" s="16" t="str">
        <f>IF(Tabela813[[#This Row],[C]]&lt;&gt;"",IF(Tabela813[[#This Row],[RED]]&lt;&gt;"",(Tabela813[[#This Row],[RED]] &amp; "."),"") &amp; CONCATENATE(Tabela813[[#This Row],[C]],".",Tabela813[[#This Row],[O]],".",Tabela813[[#This Row],[E]],".",Tabela813[[#This Row],[D1]],".",Tabela813[[#This Row],[D2]],".",Tabela813[[#This Row],[D3]],".",Tabela813[[#This Row],[T]],".",Tabela813[[#This Row],[D4]]),"")</f>
        <v>7.1.2.1.01.0.6.00</v>
      </c>
      <c r="L1891" s="21" t="s">
        <v>4674</v>
      </c>
      <c r="M1891" s="16" t="str">
        <f t="shared" si="29"/>
        <v>A</v>
      </c>
      <c r="N1891" s="16">
        <f>IF(VALUE(Tabela813[[#This Row],[RED]]) &gt; 0,1,0) + IF(VALUE(J1891)&gt;0,8,IF(VALUE(I1891)&gt;0,7,IF(VALUE(H1891)&gt;0,6,IF(VALUE(G1891)&gt;0,5,IF(VALUE(F1891)&gt;0,4,IF(VALUE(E1891)&gt;0,3,IF(VALUE(D1891)&gt;0,2,1)))))))</f>
        <v>7</v>
      </c>
      <c r="O1891" s="20" t="s">
        <v>50</v>
      </c>
      <c r="P1891" s="1" t="s">
        <v>82</v>
      </c>
      <c r="Q1891" s="1"/>
      <c r="R1891" s="16"/>
      <c r="T1891" s="7" t="str">
        <f>Tabela813[[#This Row],[NR]]&amp;" - "&amp;Tabela813[[#This Row],[Especificação]]</f>
        <v>7.1.2.1.01.0.6.00 - Taxas de Inspeção, Controle e Fiscalização - Juros de Mora - Intra OFSS</v>
      </c>
      <c r="U1891" s="7" t="str">
        <f>Tabela813[[#This Row],[NR]]&amp; " - "&amp;Tabela813[[#This Row],[Especificação]]</f>
        <v>7.1.2.1.01.0.6.00 - Taxas de Inspeção, Controle e Fiscalização - Juros de Mora - Intra OFSS</v>
      </c>
    </row>
    <row r="1892" spans="1:21" ht="30">
      <c r="A1892" s="23"/>
      <c r="B1892" s="29"/>
      <c r="C1892" s="20" t="s">
        <v>788</v>
      </c>
      <c r="D1892" s="20" t="s">
        <v>781</v>
      </c>
      <c r="E1892" s="20" t="s">
        <v>790</v>
      </c>
      <c r="F1892" s="20" t="s">
        <v>781</v>
      </c>
      <c r="G1892" s="20" t="s">
        <v>783</v>
      </c>
      <c r="H1892" s="20" t="s">
        <v>784</v>
      </c>
      <c r="I1892" s="20" t="s">
        <v>788</v>
      </c>
      <c r="J1892" s="20" t="s">
        <v>787</v>
      </c>
      <c r="K1892" s="16" t="str">
        <f>IF(Tabela813[[#This Row],[C]]&lt;&gt;"",IF(Tabela813[[#This Row],[RED]]&lt;&gt;"",(Tabela813[[#This Row],[RED]] &amp; "."),"") &amp; CONCATENATE(Tabela813[[#This Row],[C]],".",Tabela813[[#This Row],[O]],".",Tabela813[[#This Row],[E]],".",Tabela813[[#This Row],[D1]],".",Tabela813[[#This Row],[D2]],".",Tabela813[[#This Row],[D3]],".",Tabela813[[#This Row],[T]],".",Tabela813[[#This Row],[D4]]),"")</f>
        <v>7.1.2.1.01.0.7.00</v>
      </c>
      <c r="L1892" s="21" t="s">
        <v>4675</v>
      </c>
      <c r="M1892" s="16" t="str">
        <f t="shared" si="29"/>
        <v>A</v>
      </c>
      <c r="N1892" s="16">
        <f>IF(VALUE(Tabela813[[#This Row],[RED]]) &gt; 0,1,0) + IF(VALUE(J1892)&gt;0,8,IF(VALUE(I1892)&gt;0,7,IF(VALUE(H1892)&gt;0,6,IF(VALUE(G1892)&gt;0,5,IF(VALUE(F1892)&gt;0,4,IF(VALUE(E1892)&gt;0,3,IF(VALUE(D1892)&gt;0,2,1)))))))</f>
        <v>7</v>
      </c>
      <c r="O1892" s="20" t="s">
        <v>50</v>
      </c>
      <c r="P1892" s="1" t="s">
        <v>82</v>
      </c>
      <c r="Q1892" s="1"/>
      <c r="R1892" s="16"/>
      <c r="T1892" s="7" t="str">
        <f>Tabela813[[#This Row],[NR]]&amp;" - "&amp;Tabela813[[#This Row],[Especificação]]</f>
        <v>7.1.2.1.01.0.7.00 - Taxas de Inspeção, Controle e Fiscalização - Dívida Ativa - Multas da Dívida Ativa - Intra OFSS</v>
      </c>
      <c r="U1892" s="7" t="str">
        <f>Tabela813[[#This Row],[NR]]&amp; " - "&amp;Tabela813[[#This Row],[Especificação]]</f>
        <v>7.1.2.1.01.0.7.00 - Taxas de Inspeção, Controle e Fiscalização - Dívida Ativa - Multas da Dívida Ativa - Intra OFSS</v>
      </c>
    </row>
    <row r="1893" spans="1:21" ht="30">
      <c r="A1893" s="23"/>
      <c r="B1893" s="29"/>
      <c r="C1893" s="20" t="s">
        <v>788</v>
      </c>
      <c r="D1893" s="20" t="s">
        <v>781</v>
      </c>
      <c r="E1893" s="20" t="s">
        <v>790</v>
      </c>
      <c r="F1893" s="20" t="s">
        <v>781</v>
      </c>
      <c r="G1893" s="20" t="s">
        <v>783</v>
      </c>
      <c r="H1893" s="20" t="s">
        <v>784</v>
      </c>
      <c r="I1893" s="20" t="s">
        <v>789</v>
      </c>
      <c r="J1893" s="20" t="s">
        <v>787</v>
      </c>
      <c r="K1893" s="16" t="str">
        <f>IF(Tabela813[[#This Row],[C]]&lt;&gt;"",IF(Tabela813[[#This Row],[RED]]&lt;&gt;"",(Tabela813[[#This Row],[RED]] &amp; "."),"") &amp; CONCATENATE(Tabela813[[#This Row],[C]],".",Tabela813[[#This Row],[O]],".",Tabela813[[#This Row],[E]],".",Tabela813[[#This Row],[D1]],".",Tabela813[[#This Row],[D2]],".",Tabela813[[#This Row],[D3]],".",Tabela813[[#This Row],[T]],".",Tabela813[[#This Row],[D4]]),"")</f>
        <v>7.1.2.1.01.0.8.00</v>
      </c>
      <c r="L1893" s="21" t="s">
        <v>4676</v>
      </c>
      <c r="M1893" s="16" t="str">
        <f t="shared" si="29"/>
        <v>A</v>
      </c>
      <c r="N1893" s="16">
        <f>IF(VALUE(Tabela813[[#This Row],[RED]]) &gt; 0,1,0) + IF(VALUE(J1893)&gt;0,8,IF(VALUE(I1893)&gt;0,7,IF(VALUE(H1893)&gt;0,6,IF(VALUE(G1893)&gt;0,5,IF(VALUE(F1893)&gt;0,4,IF(VALUE(E1893)&gt;0,3,IF(VALUE(D1893)&gt;0,2,1)))))))</f>
        <v>7</v>
      </c>
      <c r="O1893" s="20" t="s">
        <v>50</v>
      </c>
      <c r="P1893" s="1" t="s">
        <v>82</v>
      </c>
      <c r="Q1893" s="1"/>
      <c r="R1893" s="16"/>
      <c r="T1893" s="7" t="str">
        <f>Tabela813[[#This Row],[NR]]&amp;" - "&amp;Tabela813[[#This Row],[Especificação]]</f>
        <v>7.1.2.1.01.0.8.00 - Taxas de Inspeção, Controle e Fiscalização - Juros de Mora da Dívida Ativa - Intra OFSS</v>
      </c>
      <c r="U1893" s="7" t="str">
        <f>Tabela813[[#This Row],[NR]]&amp; " - "&amp;Tabela813[[#This Row],[Especificação]]</f>
        <v>7.1.2.1.01.0.8.00 - Taxas de Inspeção, Controle e Fiscalização - Juros de Mora da Dívida Ativa - Intra OFSS</v>
      </c>
    </row>
    <row r="1894" spans="1:21" ht="30">
      <c r="A1894" s="23"/>
      <c r="B1894" s="29"/>
      <c r="C1894" s="20" t="s">
        <v>788</v>
      </c>
      <c r="D1894" s="20" t="s">
        <v>781</v>
      </c>
      <c r="E1894" s="20" t="s">
        <v>790</v>
      </c>
      <c r="F1894" s="20" t="s">
        <v>781</v>
      </c>
      <c r="G1894" s="20" t="s">
        <v>795</v>
      </c>
      <c r="H1894" s="20" t="s">
        <v>784</v>
      </c>
      <c r="I1894" s="20" t="s">
        <v>784</v>
      </c>
      <c r="J1894" s="20" t="s">
        <v>787</v>
      </c>
      <c r="K1894" s="16" t="str">
        <f>IF(Tabela813[[#This Row],[C]]&lt;&gt;"",IF(Tabela813[[#This Row],[RED]]&lt;&gt;"",(Tabela813[[#This Row],[RED]] &amp; "."),"") &amp; CONCATENATE(Tabela813[[#This Row],[C]],".",Tabela813[[#This Row],[O]],".",Tabela813[[#This Row],[E]],".",Tabela813[[#This Row],[D1]],".",Tabela813[[#This Row],[D2]],".",Tabela813[[#This Row],[D3]],".",Tabela813[[#This Row],[T]],".",Tabela813[[#This Row],[D4]]),"")</f>
        <v>7.1.2.1.04.0.0.00</v>
      </c>
      <c r="L1894" s="21" t="s">
        <v>993</v>
      </c>
      <c r="M1894" s="16" t="str">
        <f t="shared" si="29"/>
        <v>S</v>
      </c>
      <c r="N1894" s="16">
        <f>IF(VALUE(Tabela813[[#This Row],[RED]]) &gt; 0,1,0) + IF(VALUE(J1894)&gt;0,8,IF(VALUE(I1894)&gt;0,7,IF(VALUE(H1894)&gt;0,6,IF(VALUE(G1894)&gt;0,5,IF(VALUE(F1894)&gt;0,4,IF(VALUE(E1894)&gt;0,3,IF(VALUE(D1894)&gt;0,2,1)))))))</f>
        <v>5</v>
      </c>
      <c r="O1894" s="20" t="s">
        <v>50</v>
      </c>
      <c r="P1894" s="1" t="s">
        <v>86</v>
      </c>
      <c r="Q1894" s="1"/>
      <c r="R1894" s="16"/>
      <c r="T1894" s="7" t="str">
        <f>Tabela813[[#This Row],[NR]]&amp;" - "&amp;Tabela813[[#This Row],[Especificação]]</f>
        <v>7.1.2.1.04.0.0.00 - Taxa de Controle e Fiscalização Ambiental - Intra OFSS</v>
      </c>
      <c r="U1894" s="7" t="str">
        <f>Tabela813[[#This Row],[NR]]&amp; " - "&amp;Tabela813[[#This Row],[Especificação]]</f>
        <v>7.1.2.1.04.0.0.00 - Taxa de Controle e Fiscalização Ambiental - Intra OFSS</v>
      </c>
    </row>
    <row r="1895" spans="1:21" ht="30">
      <c r="A1895" s="23"/>
      <c r="B1895" s="29"/>
      <c r="C1895" s="20" t="s">
        <v>788</v>
      </c>
      <c r="D1895" s="20" t="s">
        <v>781</v>
      </c>
      <c r="E1895" s="20" t="s">
        <v>790</v>
      </c>
      <c r="F1895" s="20" t="s">
        <v>781</v>
      </c>
      <c r="G1895" s="20" t="s">
        <v>795</v>
      </c>
      <c r="H1895" s="20" t="s">
        <v>784</v>
      </c>
      <c r="I1895" s="20" t="s">
        <v>781</v>
      </c>
      <c r="J1895" s="20" t="s">
        <v>787</v>
      </c>
      <c r="K1895" s="16" t="str">
        <f>IF(Tabela813[[#This Row],[C]]&lt;&gt;"",IF(Tabela813[[#This Row],[RED]]&lt;&gt;"",(Tabela813[[#This Row],[RED]] &amp; "."),"") &amp; CONCATENATE(Tabela813[[#This Row],[C]],".",Tabela813[[#This Row],[O]],".",Tabela813[[#This Row],[E]],".",Tabela813[[#This Row],[D1]],".",Tabela813[[#This Row],[D2]],".",Tabela813[[#This Row],[D3]],".",Tabela813[[#This Row],[T]],".",Tabela813[[#This Row],[D4]]),"")</f>
        <v>7.1.2.1.04.0.1.00</v>
      </c>
      <c r="L1895" s="21" t="s">
        <v>4677</v>
      </c>
      <c r="M1895" s="16" t="str">
        <f t="shared" si="29"/>
        <v>A</v>
      </c>
      <c r="N1895" s="16">
        <f>IF(VALUE(Tabela813[[#This Row],[RED]]) &gt; 0,1,0) + IF(VALUE(J1895)&gt;0,8,IF(VALUE(I1895)&gt;0,7,IF(VALUE(H1895)&gt;0,6,IF(VALUE(G1895)&gt;0,5,IF(VALUE(F1895)&gt;0,4,IF(VALUE(E1895)&gt;0,3,IF(VALUE(D1895)&gt;0,2,1)))))))</f>
        <v>7</v>
      </c>
      <c r="O1895" s="20" t="s">
        <v>50</v>
      </c>
      <c r="P1895" s="1" t="s">
        <v>86</v>
      </c>
      <c r="Q1895" s="1"/>
      <c r="R1895" s="16"/>
      <c r="T1895" s="7" t="str">
        <f>Tabela813[[#This Row],[NR]]&amp;" - "&amp;Tabela813[[#This Row],[Especificação]]</f>
        <v>7.1.2.1.04.0.1.00 - Taxa de Controle e Fiscalização Ambiental - Principal - Intra OFSS</v>
      </c>
      <c r="U1895" s="7" t="str">
        <f>Tabela813[[#This Row],[NR]]&amp; " - "&amp;Tabela813[[#This Row],[Especificação]]</f>
        <v>7.1.2.1.04.0.1.00 - Taxa de Controle e Fiscalização Ambiental - Principal - Intra OFSS</v>
      </c>
    </row>
    <row r="1896" spans="1:21" ht="30">
      <c r="A1896" s="23"/>
      <c r="B1896" s="29"/>
      <c r="C1896" s="20" t="s">
        <v>788</v>
      </c>
      <c r="D1896" s="20" t="s">
        <v>781</v>
      </c>
      <c r="E1896" s="20" t="s">
        <v>790</v>
      </c>
      <c r="F1896" s="20" t="s">
        <v>781</v>
      </c>
      <c r="G1896" s="20" t="s">
        <v>795</v>
      </c>
      <c r="H1896" s="20" t="s">
        <v>784</v>
      </c>
      <c r="I1896" s="20" t="s">
        <v>790</v>
      </c>
      <c r="J1896" s="20" t="s">
        <v>787</v>
      </c>
      <c r="K1896" s="16" t="str">
        <f>IF(Tabela813[[#This Row],[C]]&lt;&gt;"",IF(Tabela813[[#This Row],[RED]]&lt;&gt;"",(Tabela813[[#This Row],[RED]] &amp; "."),"") &amp; CONCATENATE(Tabela813[[#This Row],[C]],".",Tabela813[[#This Row],[O]],".",Tabela813[[#This Row],[E]],".",Tabela813[[#This Row],[D1]],".",Tabela813[[#This Row],[D2]],".",Tabela813[[#This Row],[D3]],".",Tabela813[[#This Row],[T]],".",Tabela813[[#This Row],[D4]]),"")</f>
        <v>7.1.2.1.04.0.2.00</v>
      </c>
      <c r="L1896" s="21" t="s">
        <v>4678</v>
      </c>
      <c r="M1896" s="16" t="str">
        <f t="shared" si="29"/>
        <v>A</v>
      </c>
      <c r="N1896" s="16">
        <f>IF(VALUE(Tabela813[[#This Row],[RED]]) &gt; 0,1,0) + IF(VALUE(J1896)&gt;0,8,IF(VALUE(I1896)&gt;0,7,IF(VALUE(H1896)&gt;0,6,IF(VALUE(G1896)&gt;0,5,IF(VALUE(F1896)&gt;0,4,IF(VALUE(E1896)&gt;0,3,IF(VALUE(D1896)&gt;0,2,1)))))))</f>
        <v>7</v>
      </c>
      <c r="O1896" s="20" t="s">
        <v>50</v>
      </c>
      <c r="P1896" s="1" t="s">
        <v>86</v>
      </c>
      <c r="Q1896" s="1"/>
      <c r="R1896" s="16"/>
      <c r="T1896" s="7" t="str">
        <f>Tabela813[[#This Row],[NR]]&amp;" - "&amp;Tabela813[[#This Row],[Especificação]]</f>
        <v>7.1.2.1.04.0.2.00 - Taxa de Controle e Fiscalização Ambiental - Multas e Juros de Mora - Intra OFSS</v>
      </c>
      <c r="U1896" s="7" t="str">
        <f>Tabela813[[#This Row],[NR]]&amp; " - "&amp;Tabela813[[#This Row],[Especificação]]</f>
        <v>7.1.2.1.04.0.2.00 - Taxa de Controle e Fiscalização Ambiental - Multas e Juros de Mora - Intra OFSS</v>
      </c>
    </row>
    <row r="1897" spans="1:21" ht="30">
      <c r="A1897" s="23"/>
      <c r="B1897" s="29"/>
      <c r="C1897" s="20" t="s">
        <v>788</v>
      </c>
      <c r="D1897" s="20" t="s">
        <v>781</v>
      </c>
      <c r="E1897" s="20" t="s">
        <v>790</v>
      </c>
      <c r="F1897" s="20" t="s">
        <v>781</v>
      </c>
      <c r="G1897" s="20" t="s">
        <v>795</v>
      </c>
      <c r="H1897" s="20" t="s">
        <v>784</v>
      </c>
      <c r="I1897" s="20" t="s">
        <v>782</v>
      </c>
      <c r="J1897" s="20" t="s">
        <v>787</v>
      </c>
      <c r="K1897" s="16" t="str">
        <f>IF(Tabela813[[#This Row],[C]]&lt;&gt;"",IF(Tabela813[[#This Row],[RED]]&lt;&gt;"",(Tabela813[[#This Row],[RED]] &amp; "."),"") &amp; CONCATENATE(Tabela813[[#This Row],[C]],".",Tabela813[[#This Row],[O]],".",Tabela813[[#This Row],[E]],".",Tabela813[[#This Row],[D1]],".",Tabela813[[#This Row],[D2]],".",Tabela813[[#This Row],[D3]],".",Tabela813[[#This Row],[T]],".",Tabela813[[#This Row],[D4]]),"")</f>
        <v>7.1.2.1.04.0.3.00</v>
      </c>
      <c r="L1897" s="21" t="s">
        <v>4679</v>
      </c>
      <c r="M1897" s="16" t="str">
        <f t="shared" si="29"/>
        <v>A</v>
      </c>
      <c r="N1897" s="16">
        <f>IF(VALUE(Tabela813[[#This Row],[RED]]) &gt; 0,1,0) + IF(VALUE(J1897)&gt;0,8,IF(VALUE(I1897)&gt;0,7,IF(VALUE(H1897)&gt;0,6,IF(VALUE(G1897)&gt;0,5,IF(VALUE(F1897)&gt;0,4,IF(VALUE(E1897)&gt;0,3,IF(VALUE(D1897)&gt;0,2,1)))))))</f>
        <v>7</v>
      </c>
      <c r="O1897" s="20" t="s">
        <v>50</v>
      </c>
      <c r="P1897" s="1" t="s">
        <v>86</v>
      </c>
      <c r="Q1897" s="1"/>
      <c r="R1897" s="16"/>
      <c r="T1897" s="7" t="str">
        <f>Tabela813[[#This Row],[NR]]&amp;" - "&amp;Tabela813[[#This Row],[Especificação]]</f>
        <v>7.1.2.1.04.0.3.00 - Taxa de Controle e Fiscalização Ambiental - Dívida Ativa - Intra OFSS</v>
      </c>
      <c r="U1897" s="7" t="str">
        <f>Tabela813[[#This Row],[NR]]&amp; " - "&amp;Tabela813[[#This Row],[Especificação]]</f>
        <v>7.1.2.1.04.0.3.00 - Taxa de Controle e Fiscalização Ambiental - Dívida Ativa - Intra OFSS</v>
      </c>
    </row>
    <row r="1898" spans="1:21" ht="30">
      <c r="A1898" s="23"/>
      <c r="B1898" s="29"/>
      <c r="C1898" s="20" t="s">
        <v>788</v>
      </c>
      <c r="D1898" s="20" t="s">
        <v>781</v>
      </c>
      <c r="E1898" s="20" t="s">
        <v>790</v>
      </c>
      <c r="F1898" s="20" t="s">
        <v>781</v>
      </c>
      <c r="G1898" s="20" t="s">
        <v>795</v>
      </c>
      <c r="H1898" s="20" t="s">
        <v>784</v>
      </c>
      <c r="I1898" s="20" t="s">
        <v>791</v>
      </c>
      <c r="J1898" s="20" t="s">
        <v>787</v>
      </c>
      <c r="K1898" s="16" t="str">
        <f>IF(Tabela813[[#This Row],[C]]&lt;&gt;"",IF(Tabela813[[#This Row],[RED]]&lt;&gt;"",(Tabela813[[#This Row],[RED]] &amp; "."),"") &amp; CONCATENATE(Tabela813[[#This Row],[C]],".",Tabela813[[#This Row],[O]],".",Tabela813[[#This Row],[E]],".",Tabela813[[#This Row],[D1]],".",Tabela813[[#This Row],[D2]],".",Tabela813[[#This Row],[D3]],".",Tabela813[[#This Row],[T]],".",Tabela813[[#This Row],[D4]]),"")</f>
        <v>7.1.2.1.04.0.4.00</v>
      </c>
      <c r="L1898" s="21" t="s">
        <v>4680</v>
      </c>
      <c r="M1898" s="16" t="str">
        <f t="shared" si="29"/>
        <v>A</v>
      </c>
      <c r="N1898" s="16">
        <f>IF(VALUE(Tabela813[[#This Row],[RED]]) &gt; 0,1,0) + IF(VALUE(J1898)&gt;0,8,IF(VALUE(I1898)&gt;0,7,IF(VALUE(H1898)&gt;0,6,IF(VALUE(G1898)&gt;0,5,IF(VALUE(F1898)&gt;0,4,IF(VALUE(E1898)&gt;0,3,IF(VALUE(D1898)&gt;0,2,1)))))))</f>
        <v>7</v>
      </c>
      <c r="O1898" s="20" t="s">
        <v>50</v>
      </c>
      <c r="P1898" s="1" t="s">
        <v>86</v>
      </c>
      <c r="Q1898" s="1"/>
      <c r="R1898" s="16"/>
      <c r="T1898" s="7" t="str">
        <f>Tabela813[[#This Row],[NR]]&amp;" - "&amp;Tabela813[[#This Row],[Especificação]]</f>
        <v>7.1.2.1.04.0.4.00 - Taxa de Controle e Fiscalização Ambiental - Dívida Ativa - Multas e Juros de Mora da Dívida Ativa - Intra OFSS</v>
      </c>
      <c r="U1898" s="7" t="str">
        <f>Tabela813[[#This Row],[NR]]&amp; " - "&amp;Tabela813[[#This Row],[Especificação]]</f>
        <v>7.1.2.1.04.0.4.00 - Taxa de Controle e Fiscalização Ambiental - Dívida Ativa - Multas e Juros de Mora da Dívida Ativa - Intra OFSS</v>
      </c>
    </row>
    <row r="1899" spans="1:21" ht="30">
      <c r="A1899" s="23"/>
      <c r="B1899" s="29"/>
      <c r="C1899" s="20" t="s">
        <v>788</v>
      </c>
      <c r="D1899" s="20" t="s">
        <v>781</v>
      </c>
      <c r="E1899" s="20" t="s">
        <v>790</v>
      </c>
      <c r="F1899" s="20" t="s">
        <v>781</v>
      </c>
      <c r="G1899" s="20" t="s">
        <v>795</v>
      </c>
      <c r="H1899" s="20" t="s">
        <v>784</v>
      </c>
      <c r="I1899" s="20" t="s">
        <v>792</v>
      </c>
      <c r="J1899" s="20" t="s">
        <v>787</v>
      </c>
      <c r="K1899" s="16" t="str">
        <f>IF(Tabela813[[#This Row],[C]]&lt;&gt;"",IF(Tabela813[[#This Row],[RED]]&lt;&gt;"",(Tabela813[[#This Row],[RED]] &amp; "."),"") &amp; CONCATENATE(Tabela813[[#This Row],[C]],".",Tabela813[[#This Row],[O]],".",Tabela813[[#This Row],[E]],".",Tabela813[[#This Row],[D1]],".",Tabela813[[#This Row],[D2]],".",Tabela813[[#This Row],[D3]],".",Tabela813[[#This Row],[T]],".",Tabela813[[#This Row],[D4]]),"")</f>
        <v>7.1.2.1.04.0.5.00</v>
      </c>
      <c r="L1899" s="21" t="s">
        <v>4681</v>
      </c>
      <c r="M1899" s="16" t="str">
        <f t="shared" si="29"/>
        <v>A</v>
      </c>
      <c r="N1899" s="16">
        <f>IF(VALUE(Tabela813[[#This Row],[RED]]) &gt; 0,1,0) + IF(VALUE(J1899)&gt;0,8,IF(VALUE(I1899)&gt;0,7,IF(VALUE(H1899)&gt;0,6,IF(VALUE(G1899)&gt;0,5,IF(VALUE(F1899)&gt;0,4,IF(VALUE(E1899)&gt;0,3,IF(VALUE(D1899)&gt;0,2,1)))))))</f>
        <v>7</v>
      </c>
      <c r="O1899" s="20" t="s">
        <v>50</v>
      </c>
      <c r="P1899" s="1" t="s">
        <v>86</v>
      </c>
      <c r="Q1899" s="1"/>
      <c r="R1899" s="16"/>
      <c r="T1899" s="7" t="str">
        <f>Tabela813[[#This Row],[NR]]&amp;" - "&amp;Tabela813[[#This Row],[Especificação]]</f>
        <v>7.1.2.1.04.0.5.00 - Taxa de Controle e Fiscalização Ambiental - Multas - Intra OFSS</v>
      </c>
      <c r="U1899" s="7" t="str">
        <f>Tabela813[[#This Row],[NR]]&amp; " - "&amp;Tabela813[[#This Row],[Especificação]]</f>
        <v>7.1.2.1.04.0.5.00 - Taxa de Controle e Fiscalização Ambiental - Multas - Intra OFSS</v>
      </c>
    </row>
    <row r="1900" spans="1:21" ht="30">
      <c r="A1900" s="23"/>
      <c r="B1900" s="29"/>
      <c r="C1900" s="20" t="s">
        <v>788</v>
      </c>
      <c r="D1900" s="20" t="s">
        <v>781</v>
      </c>
      <c r="E1900" s="20" t="s">
        <v>790</v>
      </c>
      <c r="F1900" s="20" t="s">
        <v>781</v>
      </c>
      <c r="G1900" s="20" t="s">
        <v>795</v>
      </c>
      <c r="H1900" s="20" t="s">
        <v>784</v>
      </c>
      <c r="I1900" s="20" t="s">
        <v>786</v>
      </c>
      <c r="J1900" s="20" t="s">
        <v>787</v>
      </c>
      <c r="K1900" s="16" t="str">
        <f>IF(Tabela813[[#This Row],[C]]&lt;&gt;"",IF(Tabela813[[#This Row],[RED]]&lt;&gt;"",(Tabela813[[#This Row],[RED]] &amp; "."),"") &amp; CONCATENATE(Tabela813[[#This Row],[C]],".",Tabela813[[#This Row],[O]],".",Tabela813[[#This Row],[E]],".",Tabela813[[#This Row],[D1]],".",Tabela813[[#This Row],[D2]],".",Tabela813[[#This Row],[D3]],".",Tabela813[[#This Row],[T]],".",Tabela813[[#This Row],[D4]]),"")</f>
        <v>7.1.2.1.04.0.6.00</v>
      </c>
      <c r="L1900" s="21" t="s">
        <v>4682</v>
      </c>
      <c r="M1900" s="16" t="str">
        <f t="shared" si="29"/>
        <v>A</v>
      </c>
      <c r="N1900" s="16">
        <f>IF(VALUE(Tabela813[[#This Row],[RED]]) &gt; 0,1,0) + IF(VALUE(J1900)&gt;0,8,IF(VALUE(I1900)&gt;0,7,IF(VALUE(H1900)&gt;0,6,IF(VALUE(G1900)&gt;0,5,IF(VALUE(F1900)&gt;0,4,IF(VALUE(E1900)&gt;0,3,IF(VALUE(D1900)&gt;0,2,1)))))))</f>
        <v>7</v>
      </c>
      <c r="O1900" s="20" t="s">
        <v>50</v>
      </c>
      <c r="P1900" s="1" t="s">
        <v>86</v>
      </c>
      <c r="Q1900" s="1"/>
      <c r="R1900" s="16"/>
      <c r="T1900" s="7" t="str">
        <f>Tabela813[[#This Row],[NR]]&amp;" - "&amp;Tabela813[[#This Row],[Especificação]]</f>
        <v>7.1.2.1.04.0.6.00 - Taxa de Controle e Fiscalização Ambiental - Juros de Mora - Intra OFSS</v>
      </c>
      <c r="U1900" s="7" t="str">
        <f>Tabela813[[#This Row],[NR]]&amp; " - "&amp;Tabela813[[#This Row],[Especificação]]</f>
        <v>7.1.2.1.04.0.6.00 - Taxa de Controle e Fiscalização Ambiental - Juros de Mora - Intra OFSS</v>
      </c>
    </row>
    <row r="1901" spans="1:21" ht="30">
      <c r="A1901" s="23"/>
      <c r="B1901" s="29"/>
      <c r="C1901" s="20" t="s">
        <v>788</v>
      </c>
      <c r="D1901" s="20" t="s">
        <v>781</v>
      </c>
      <c r="E1901" s="20" t="s">
        <v>790</v>
      </c>
      <c r="F1901" s="20" t="s">
        <v>781</v>
      </c>
      <c r="G1901" s="20" t="s">
        <v>795</v>
      </c>
      <c r="H1901" s="20" t="s">
        <v>784</v>
      </c>
      <c r="I1901" s="20" t="s">
        <v>788</v>
      </c>
      <c r="J1901" s="20" t="s">
        <v>787</v>
      </c>
      <c r="K1901" s="16" t="str">
        <f>IF(Tabela813[[#This Row],[C]]&lt;&gt;"",IF(Tabela813[[#This Row],[RED]]&lt;&gt;"",(Tabela813[[#This Row],[RED]] &amp; "."),"") &amp; CONCATENATE(Tabela813[[#This Row],[C]],".",Tabela813[[#This Row],[O]],".",Tabela813[[#This Row],[E]],".",Tabela813[[#This Row],[D1]],".",Tabela813[[#This Row],[D2]],".",Tabela813[[#This Row],[D3]],".",Tabela813[[#This Row],[T]],".",Tabela813[[#This Row],[D4]]),"")</f>
        <v>7.1.2.1.04.0.7.00</v>
      </c>
      <c r="L1901" s="21" t="s">
        <v>4683</v>
      </c>
      <c r="M1901" s="16" t="str">
        <f t="shared" si="29"/>
        <v>A</v>
      </c>
      <c r="N1901" s="16">
        <f>IF(VALUE(Tabela813[[#This Row],[RED]]) &gt; 0,1,0) + IF(VALUE(J1901)&gt;0,8,IF(VALUE(I1901)&gt;0,7,IF(VALUE(H1901)&gt;0,6,IF(VALUE(G1901)&gt;0,5,IF(VALUE(F1901)&gt;0,4,IF(VALUE(E1901)&gt;0,3,IF(VALUE(D1901)&gt;0,2,1)))))))</f>
        <v>7</v>
      </c>
      <c r="O1901" s="20" t="s">
        <v>50</v>
      </c>
      <c r="P1901" s="1" t="s">
        <v>86</v>
      </c>
      <c r="Q1901" s="1"/>
      <c r="R1901" s="16"/>
      <c r="T1901" s="7" t="str">
        <f>Tabela813[[#This Row],[NR]]&amp;" - "&amp;Tabela813[[#This Row],[Especificação]]</f>
        <v>7.1.2.1.04.0.7.00 - Taxa de Controle e Fiscalização Ambiental - Dívida Ativa - Multas da Dívida Ativa - Intra OFSS</v>
      </c>
      <c r="U1901" s="7" t="str">
        <f>Tabela813[[#This Row],[NR]]&amp; " - "&amp;Tabela813[[#This Row],[Especificação]]</f>
        <v>7.1.2.1.04.0.7.00 - Taxa de Controle e Fiscalização Ambiental - Dívida Ativa - Multas da Dívida Ativa - Intra OFSS</v>
      </c>
    </row>
    <row r="1902" spans="1:21" ht="30">
      <c r="A1902" s="302"/>
      <c r="B1902" s="29"/>
      <c r="C1902" s="20" t="s">
        <v>788</v>
      </c>
      <c r="D1902" s="20" t="s">
        <v>781</v>
      </c>
      <c r="E1902" s="20" t="s">
        <v>790</v>
      </c>
      <c r="F1902" s="20" t="s">
        <v>781</v>
      </c>
      <c r="G1902" s="20" t="s">
        <v>795</v>
      </c>
      <c r="H1902" s="20" t="s">
        <v>784</v>
      </c>
      <c r="I1902" s="20" t="s">
        <v>789</v>
      </c>
      <c r="J1902" s="20" t="s">
        <v>787</v>
      </c>
      <c r="K1902" s="16" t="str">
        <f>IF(Tabela813[[#This Row],[C]]&lt;&gt;"",IF(Tabela813[[#This Row],[RED]]&lt;&gt;"",(Tabela813[[#This Row],[RED]] &amp; "."),"") &amp; CONCATENATE(Tabela813[[#This Row],[C]],".",Tabela813[[#This Row],[O]],".",Tabela813[[#This Row],[E]],".",Tabela813[[#This Row],[D1]],".",Tabela813[[#This Row],[D2]],".",Tabela813[[#This Row],[D3]],".",Tabela813[[#This Row],[T]],".",Tabela813[[#This Row],[D4]]),"")</f>
        <v>7.1.2.1.04.0.8.00</v>
      </c>
      <c r="L1902" s="21" t="s">
        <v>4684</v>
      </c>
      <c r="M1902" s="16" t="str">
        <f t="shared" si="29"/>
        <v>A</v>
      </c>
      <c r="N1902" s="16">
        <f>IF(VALUE(Tabela813[[#This Row],[RED]]) &gt; 0,1,0) + IF(VALUE(J1902)&gt;0,8,IF(VALUE(I1902)&gt;0,7,IF(VALUE(H1902)&gt;0,6,IF(VALUE(G1902)&gt;0,5,IF(VALUE(F1902)&gt;0,4,IF(VALUE(E1902)&gt;0,3,IF(VALUE(D1902)&gt;0,2,1)))))))</f>
        <v>7</v>
      </c>
      <c r="O1902" s="20" t="s">
        <v>50</v>
      </c>
      <c r="P1902" s="1" t="s">
        <v>86</v>
      </c>
      <c r="Q1902" s="1"/>
      <c r="R1902" s="16"/>
      <c r="T1902" s="7" t="str">
        <f>Tabela813[[#This Row],[NR]]&amp;" - "&amp;Tabela813[[#This Row],[Especificação]]</f>
        <v>7.1.2.1.04.0.8.00 - Taxa de Controle e Fiscalização Ambiental - Juros de Mora da Dívida Ativa - Intra OFSS</v>
      </c>
      <c r="U1902" s="7" t="str">
        <f>Tabela813[[#This Row],[NR]]&amp; " - "&amp;Tabela813[[#This Row],[Especificação]]</f>
        <v>7.1.2.1.04.0.8.00 - Taxa de Controle e Fiscalização Ambiental - Juros de Mora da Dívida Ativa - Intra OFSS</v>
      </c>
    </row>
    <row r="1903" spans="1:21" ht="30">
      <c r="A1903" s="302"/>
      <c r="B1903" s="29"/>
      <c r="C1903" s="20" t="s">
        <v>788</v>
      </c>
      <c r="D1903" s="20" t="s">
        <v>781</v>
      </c>
      <c r="E1903" s="20" t="s">
        <v>790</v>
      </c>
      <c r="F1903" s="20" t="s">
        <v>781</v>
      </c>
      <c r="G1903" s="20" t="s">
        <v>807</v>
      </c>
      <c r="H1903" s="20" t="s">
        <v>784</v>
      </c>
      <c r="I1903" s="20" t="s">
        <v>784</v>
      </c>
      <c r="J1903" s="20" t="s">
        <v>787</v>
      </c>
      <c r="K1903" s="16" t="str">
        <f>IF(Tabela813[[#This Row],[C]]&lt;&gt;"",IF(Tabela813[[#This Row],[RED]]&lt;&gt;"",(Tabela813[[#This Row],[RED]] &amp; "."),"") &amp; CONCATENATE(Tabela813[[#This Row],[C]],".",Tabela813[[#This Row],[O]],".",Tabela813[[#This Row],[E]],".",Tabela813[[#This Row],[D1]],".",Tabela813[[#This Row],[D2]],".",Tabela813[[#This Row],[D3]],".",Tabela813[[#This Row],[T]],".",Tabela813[[#This Row],[D4]]),"")</f>
        <v>7.1.2.1.50.0.0.00</v>
      </c>
      <c r="L1903" s="21" t="s">
        <v>994</v>
      </c>
      <c r="M1903" s="16" t="str">
        <f t="shared" si="29"/>
        <v>S</v>
      </c>
      <c r="N1903" s="16">
        <f>IF(VALUE(Tabela813[[#This Row],[RED]]) &gt; 0,1,0) + IF(VALUE(J1903)&gt;0,8,IF(VALUE(I1903)&gt;0,7,IF(VALUE(H1903)&gt;0,6,IF(VALUE(G1903)&gt;0,5,IF(VALUE(F1903)&gt;0,4,IF(VALUE(E1903)&gt;0,3,IF(VALUE(D1903)&gt;0,2,1)))))))</f>
        <v>5</v>
      </c>
      <c r="O1903" s="20" t="s">
        <v>54</v>
      </c>
      <c r="P1903" s="1" t="s">
        <v>91</v>
      </c>
      <c r="Q1903" s="1"/>
      <c r="R1903" s="16"/>
      <c r="T1903" s="7" t="str">
        <f>Tabela813[[#This Row],[NR]]&amp;" - "&amp;Tabela813[[#This Row],[Especificação]]</f>
        <v>7.1.2.1.50.0.0.00 - Taxa de Fiscalização de Vigilância Sanitária - Intra OFSS</v>
      </c>
      <c r="U1903" s="7" t="str">
        <f>Tabela813[[#This Row],[NR]]&amp; " - "&amp;Tabela813[[#This Row],[Especificação]]</f>
        <v>7.1.2.1.50.0.0.00 - Taxa de Fiscalização de Vigilância Sanitária - Intra OFSS</v>
      </c>
    </row>
    <row r="1904" spans="1:21" ht="30">
      <c r="A1904" s="302"/>
      <c r="B1904" s="29"/>
      <c r="C1904" s="20" t="s">
        <v>788</v>
      </c>
      <c r="D1904" s="20" t="s">
        <v>781</v>
      </c>
      <c r="E1904" s="20" t="s">
        <v>790</v>
      </c>
      <c r="F1904" s="20" t="s">
        <v>781</v>
      </c>
      <c r="G1904" s="20" t="s">
        <v>807</v>
      </c>
      <c r="H1904" s="20" t="s">
        <v>784</v>
      </c>
      <c r="I1904" s="20" t="s">
        <v>781</v>
      </c>
      <c r="J1904" s="20" t="s">
        <v>787</v>
      </c>
      <c r="K1904" s="16" t="str">
        <f>IF(Tabela813[[#This Row],[C]]&lt;&gt;"",IF(Tabela813[[#This Row],[RED]]&lt;&gt;"",(Tabela813[[#This Row],[RED]] &amp; "."),"") &amp; CONCATENATE(Tabela813[[#This Row],[C]],".",Tabela813[[#This Row],[O]],".",Tabela813[[#This Row],[E]],".",Tabela813[[#This Row],[D1]],".",Tabela813[[#This Row],[D2]],".",Tabela813[[#This Row],[D3]],".",Tabela813[[#This Row],[T]],".",Tabela813[[#This Row],[D4]]),"")</f>
        <v>7.1.2.1.50.0.1.00</v>
      </c>
      <c r="L1904" s="21" t="s">
        <v>4685</v>
      </c>
      <c r="M1904" s="16" t="str">
        <f t="shared" si="29"/>
        <v>A</v>
      </c>
      <c r="N1904" s="16">
        <f>IF(VALUE(Tabela813[[#This Row],[RED]]) &gt; 0,1,0) + IF(VALUE(J1904)&gt;0,8,IF(VALUE(I1904)&gt;0,7,IF(VALUE(H1904)&gt;0,6,IF(VALUE(G1904)&gt;0,5,IF(VALUE(F1904)&gt;0,4,IF(VALUE(E1904)&gt;0,3,IF(VALUE(D1904)&gt;0,2,1)))))))</f>
        <v>7</v>
      </c>
      <c r="O1904" s="20" t="s">
        <v>54</v>
      </c>
      <c r="P1904" s="1" t="s">
        <v>91</v>
      </c>
      <c r="Q1904" s="1"/>
      <c r="R1904" s="16"/>
      <c r="T1904" s="7" t="str">
        <f>Tabela813[[#This Row],[NR]]&amp;" - "&amp;Tabela813[[#This Row],[Especificação]]</f>
        <v>7.1.2.1.50.0.1.00 - Taxa de Fiscalização de Vigilância Sanitária - Principal - Intra OFSS</v>
      </c>
      <c r="U1904" s="7" t="str">
        <f>Tabela813[[#This Row],[NR]]&amp; " - "&amp;Tabela813[[#This Row],[Especificação]]</f>
        <v>7.1.2.1.50.0.1.00 - Taxa de Fiscalização de Vigilância Sanitária - Principal - Intra OFSS</v>
      </c>
    </row>
    <row r="1905" spans="1:21" ht="30">
      <c r="A1905" s="302"/>
      <c r="B1905" s="29"/>
      <c r="C1905" s="20" t="s">
        <v>788</v>
      </c>
      <c r="D1905" s="20" t="s">
        <v>781</v>
      </c>
      <c r="E1905" s="20" t="s">
        <v>790</v>
      </c>
      <c r="F1905" s="20" t="s">
        <v>781</v>
      </c>
      <c r="G1905" s="20" t="s">
        <v>807</v>
      </c>
      <c r="H1905" s="20" t="s">
        <v>784</v>
      </c>
      <c r="I1905" s="20" t="s">
        <v>790</v>
      </c>
      <c r="J1905" s="20" t="s">
        <v>787</v>
      </c>
      <c r="K1905" s="16" t="str">
        <f>IF(Tabela813[[#This Row],[C]]&lt;&gt;"",IF(Tabela813[[#This Row],[RED]]&lt;&gt;"",(Tabela813[[#This Row],[RED]] &amp; "."),"") &amp; CONCATENATE(Tabela813[[#This Row],[C]],".",Tabela813[[#This Row],[O]],".",Tabela813[[#This Row],[E]],".",Tabela813[[#This Row],[D1]],".",Tabela813[[#This Row],[D2]],".",Tabela813[[#This Row],[D3]],".",Tabela813[[#This Row],[T]],".",Tabela813[[#This Row],[D4]]),"")</f>
        <v>7.1.2.1.50.0.2.00</v>
      </c>
      <c r="L1905" s="21" t="s">
        <v>4686</v>
      </c>
      <c r="M1905" s="16" t="str">
        <f t="shared" si="29"/>
        <v>A</v>
      </c>
      <c r="N1905" s="16">
        <f>IF(VALUE(Tabela813[[#This Row],[RED]]) &gt; 0,1,0) + IF(VALUE(J1905)&gt;0,8,IF(VALUE(I1905)&gt;0,7,IF(VALUE(H1905)&gt;0,6,IF(VALUE(G1905)&gt;0,5,IF(VALUE(F1905)&gt;0,4,IF(VALUE(E1905)&gt;0,3,IF(VALUE(D1905)&gt;0,2,1)))))))</f>
        <v>7</v>
      </c>
      <c r="O1905" s="20" t="s">
        <v>54</v>
      </c>
      <c r="P1905" s="1" t="s">
        <v>91</v>
      </c>
      <c r="Q1905" s="1"/>
      <c r="R1905" s="16"/>
      <c r="T1905" s="7" t="str">
        <f>Tabela813[[#This Row],[NR]]&amp;" - "&amp;Tabela813[[#This Row],[Especificação]]</f>
        <v>7.1.2.1.50.0.2.00 - Taxa de Fiscalização de Vigilância Sanitária - Multas e Juros de Mora - Intra OFSS</v>
      </c>
      <c r="U1905" s="7" t="str">
        <f>Tabela813[[#This Row],[NR]]&amp; " - "&amp;Tabela813[[#This Row],[Especificação]]</f>
        <v>7.1.2.1.50.0.2.00 - Taxa de Fiscalização de Vigilância Sanitária - Multas e Juros de Mora - Intra OFSS</v>
      </c>
    </row>
    <row r="1906" spans="1:21" ht="30">
      <c r="A1906" s="302"/>
      <c r="B1906" s="29"/>
      <c r="C1906" s="20" t="s">
        <v>788</v>
      </c>
      <c r="D1906" s="20" t="s">
        <v>781</v>
      </c>
      <c r="E1906" s="20" t="s">
        <v>790</v>
      </c>
      <c r="F1906" s="20" t="s">
        <v>781</v>
      </c>
      <c r="G1906" s="20" t="s">
        <v>807</v>
      </c>
      <c r="H1906" s="20" t="s">
        <v>784</v>
      </c>
      <c r="I1906" s="20" t="s">
        <v>782</v>
      </c>
      <c r="J1906" s="20" t="s">
        <v>787</v>
      </c>
      <c r="K1906" s="16" t="str">
        <f>IF(Tabela813[[#This Row],[C]]&lt;&gt;"",IF(Tabela813[[#This Row],[RED]]&lt;&gt;"",(Tabela813[[#This Row],[RED]] &amp; "."),"") &amp; CONCATENATE(Tabela813[[#This Row],[C]],".",Tabela813[[#This Row],[O]],".",Tabela813[[#This Row],[E]],".",Tabela813[[#This Row],[D1]],".",Tabela813[[#This Row],[D2]],".",Tabela813[[#This Row],[D3]],".",Tabela813[[#This Row],[T]],".",Tabela813[[#This Row],[D4]]),"")</f>
        <v>7.1.2.1.50.0.3.00</v>
      </c>
      <c r="L1906" s="21" t="s">
        <v>4687</v>
      </c>
      <c r="M1906" s="16" t="str">
        <f t="shared" si="29"/>
        <v>A</v>
      </c>
      <c r="N1906" s="16">
        <f>IF(VALUE(Tabela813[[#This Row],[RED]]) &gt; 0,1,0) + IF(VALUE(J1906)&gt;0,8,IF(VALUE(I1906)&gt;0,7,IF(VALUE(H1906)&gt;0,6,IF(VALUE(G1906)&gt;0,5,IF(VALUE(F1906)&gt;0,4,IF(VALUE(E1906)&gt;0,3,IF(VALUE(D1906)&gt;0,2,1)))))))</f>
        <v>7</v>
      </c>
      <c r="O1906" s="20" t="s">
        <v>54</v>
      </c>
      <c r="P1906" s="1" t="s">
        <v>91</v>
      </c>
      <c r="Q1906" s="1"/>
      <c r="R1906" s="16"/>
      <c r="T1906" s="7" t="str">
        <f>Tabela813[[#This Row],[NR]]&amp;" - "&amp;Tabela813[[#This Row],[Especificação]]</f>
        <v>7.1.2.1.50.0.3.00 - Taxa de Fiscalização de Vigilância Sanitária - Dívida Ativa - Intra OFSS</v>
      </c>
      <c r="U1906" s="7" t="str">
        <f>Tabela813[[#This Row],[NR]]&amp; " - "&amp;Tabela813[[#This Row],[Especificação]]</f>
        <v>7.1.2.1.50.0.3.00 - Taxa de Fiscalização de Vigilância Sanitária - Dívida Ativa - Intra OFSS</v>
      </c>
    </row>
    <row r="1907" spans="1:21" ht="30">
      <c r="A1907" s="302"/>
      <c r="B1907" s="29"/>
      <c r="C1907" s="20" t="s">
        <v>788</v>
      </c>
      <c r="D1907" s="20" t="s">
        <v>781</v>
      </c>
      <c r="E1907" s="20" t="s">
        <v>790</v>
      </c>
      <c r="F1907" s="20" t="s">
        <v>781</v>
      </c>
      <c r="G1907" s="20" t="s">
        <v>807</v>
      </c>
      <c r="H1907" s="20" t="s">
        <v>784</v>
      </c>
      <c r="I1907" s="20" t="s">
        <v>791</v>
      </c>
      <c r="J1907" s="20" t="s">
        <v>787</v>
      </c>
      <c r="K1907" s="16" t="str">
        <f>IF(Tabela813[[#This Row],[C]]&lt;&gt;"",IF(Tabela813[[#This Row],[RED]]&lt;&gt;"",(Tabela813[[#This Row],[RED]] &amp; "."),"") &amp; CONCATENATE(Tabela813[[#This Row],[C]],".",Tabela813[[#This Row],[O]],".",Tabela813[[#This Row],[E]],".",Tabela813[[#This Row],[D1]],".",Tabela813[[#This Row],[D2]],".",Tabela813[[#This Row],[D3]],".",Tabela813[[#This Row],[T]],".",Tabela813[[#This Row],[D4]]),"")</f>
        <v>7.1.2.1.50.0.4.00</v>
      </c>
      <c r="L1907" s="21" t="s">
        <v>4688</v>
      </c>
      <c r="M1907" s="16" t="str">
        <f t="shared" si="29"/>
        <v>A</v>
      </c>
      <c r="N1907" s="16">
        <f>IF(VALUE(Tabela813[[#This Row],[RED]]) &gt; 0,1,0) + IF(VALUE(J1907)&gt;0,8,IF(VALUE(I1907)&gt;0,7,IF(VALUE(H1907)&gt;0,6,IF(VALUE(G1907)&gt;0,5,IF(VALUE(F1907)&gt;0,4,IF(VALUE(E1907)&gt;0,3,IF(VALUE(D1907)&gt;0,2,1)))))))</f>
        <v>7</v>
      </c>
      <c r="O1907" s="20" t="s">
        <v>54</v>
      </c>
      <c r="P1907" s="1" t="s">
        <v>91</v>
      </c>
      <c r="Q1907" s="1"/>
      <c r="R1907" s="16"/>
      <c r="T1907" s="7" t="str">
        <f>Tabela813[[#This Row],[NR]]&amp;" - "&amp;Tabela813[[#This Row],[Especificação]]</f>
        <v>7.1.2.1.50.0.4.00 - Taxa de Fiscalização de Vigilância Sanitária - Dívida Ativa - Multas e Juros de Mora da Dívida Ativa - Intra OFSS</v>
      </c>
      <c r="U1907" s="7" t="str">
        <f>Tabela813[[#This Row],[NR]]&amp; " - "&amp;Tabela813[[#This Row],[Especificação]]</f>
        <v>7.1.2.1.50.0.4.00 - Taxa de Fiscalização de Vigilância Sanitária - Dívida Ativa - Multas e Juros de Mora da Dívida Ativa - Intra OFSS</v>
      </c>
    </row>
    <row r="1908" spans="1:21" ht="30">
      <c r="A1908" s="302"/>
      <c r="B1908" s="29"/>
      <c r="C1908" s="20" t="s">
        <v>788</v>
      </c>
      <c r="D1908" s="20" t="s">
        <v>781</v>
      </c>
      <c r="E1908" s="20" t="s">
        <v>790</v>
      </c>
      <c r="F1908" s="20" t="s">
        <v>781</v>
      </c>
      <c r="G1908" s="20" t="s">
        <v>807</v>
      </c>
      <c r="H1908" s="20" t="s">
        <v>784</v>
      </c>
      <c r="I1908" s="20" t="s">
        <v>792</v>
      </c>
      <c r="J1908" s="20" t="s">
        <v>787</v>
      </c>
      <c r="K1908" s="16" t="str">
        <f>IF(Tabela813[[#This Row],[C]]&lt;&gt;"",IF(Tabela813[[#This Row],[RED]]&lt;&gt;"",(Tabela813[[#This Row],[RED]] &amp; "."),"") &amp; CONCATENATE(Tabela813[[#This Row],[C]],".",Tabela813[[#This Row],[O]],".",Tabela813[[#This Row],[E]],".",Tabela813[[#This Row],[D1]],".",Tabela813[[#This Row],[D2]],".",Tabela813[[#This Row],[D3]],".",Tabela813[[#This Row],[T]],".",Tabela813[[#This Row],[D4]]),"")</f>
        <v>7.1.2.1.50.0.5.00</v>
      </c>
      <c r="L1908" s="21" t="s">
        <v>4689</v>
      </c>
      <c r="M1908" s="16" t="str">
        <f t="shared" si="29"/>
        <v>A</v>
      </c>
      <c r="N1908" s="16">
        <f>IF(VALUE(Tabela813[[#This Row],[RED]]) &gt; 0,1,0) + IF(VALUE(J1908)&gt;0,8,IF(VALUE(I1908)&gt;0,7,IF(VALUE(H1908)&gt;0,6,IF(VALUE(G1908)&gt;0,5,IF(VALUE(F1908)&gt;0,4,IF(VALUE(E1908)&gt;0,3,IF(VALUE(D1908)&gt;0,2,1)))))))</f>
        <v>7</v>
      </c>
      <c r="O1908" s="20" t="s">
        <v>54</v>
      </c>
      <c r="P1908" s="1" t="s">
        <v>91</v>
      </c>
      <c r="Q1908" s="1"/>
      <c r="R1908" s="16"/>
      <c r="T1908" s="7" t="str">
        <f>Tabela813[[#This Row],[NR]]&amp;" - "&amp;Tabela813[[#This Row],[Especificação]]</f>
        <v>7.1.2.1.50.0.5.00 - Taxa de Fiscalização de Vigilância Sanitária - Multas - Intra OFSS</v>
      </c>
      <c r="U1908" s="7" t="str">
        <f>Tabela813[[#This Row],[NR]]&amp; " - "&amp;Tabela813[[#This Row],[Especificação]]</f>
        <v>7.1.2.1.50.0.5.00 - Taxa de Fiscalização de Vigilância Sanitária - Multas - Intra OFSS</v>
      </c>
    </row>
    <row r="1909" spans="1:21" ht="30">
      <c r="A1909" s="302"/>
      <c r="B1909" s="29"/>
      <c r="C1909" s="20" t="s">
        <v>788</v>
      </c>
      <c r="D1909" s="20" t="s">
        <v>781</v>
      </c>
      <c r="E1909" s="20" t="s">
        <v>790</v>
      </c>
      <c r="F1909" s="20" t="s">
        <v>781</v>
      </c>
      <c r="G1909" s="20" t="s">
        <v>807</v>
      </c>
      <c r="H1909" s="20" t="s">
        <v>784</v>
      </c>
      <c r="I1909" s="20" t="s">
        <v>786</v>
      </c>
      <c r="J1909" s="20" t="s">
        <v>787</v>
      </c>
      <c r="K1909" s="16" t="str">
        <f>IF(Tabela813[[#This Row],[C]]&lt;&gt;"",IF(Tabela813[[#This Row],[RED]]&lt;&gt;"",(Tabela813[[#This Row],[RED]] &amp; "."),"") &amp; CONCATENATE(Tabela813[[#This Row],[C]],".",Tabela813[[#This Row],[O]],".",Tabela813[[#This Row],[E]],".",Tabela813[[#This Row],[D1]],".",Tabela813[[#This Row],[D2]],".",Tabela813[[#This Row],[D3]],".",Tabela813[[#This Row],[T]],".",Tabela813[[#This Row],[D4]]),"")</f>
        <v>7.1.2.1.50.0.6.00</v>
      </c>
      <c r="L1909" s="21" t="s">
        <v>4690</v>
      </c>
      <c r="M1909" s="16" t="str">
        <f t="shared" si="29"/>
        <v>A</v>
      </c>
      <c r="N1909" s="16">
        <f>IF(VALUE(Tabela813[[#This Row],[RED]]) &gt; 0,1,0) + IF(VALUE(J1909)&gt;0,8,IF(VALUE(I1909)&gt;0,7,IF(VALUE(H1909)&gt;0,6,IF(VALUE(G1909)&gt;0,5,IF(VALUE(F1909)&gt;0,4,IF(VALUE(E1909)&gt;0,3,IF(VALUE(D1909)&gt;0,2,1)))))))</f>
        <v>7</v>
      </c>
      <c r="O1909" s="20" t="s">
        <v>54</v>
      </c>
      <c r="P1909" s="1" t="s">
        <v>91</v>
      </c>
      <c r="Q1909" s="1"/>
      <c r="R1909" s="16"/>
      <c r="T1909" s="7" t="str">
        <f>Tabela813[[#This Row],[NR]]&amp;" - "&amp;Tabela813[[#This Row],[Especificação]]</f>
        <v>7.1.2.1.50.0.6.00 - Taxa de Fiscalização de Vigilância Sanitária - Juros de Mora - Intra OFSS</v>
      </c>
      <c r="U1909" s="7" t="str">
        <f>Tabela813[[#This Row],[NR]]&amp; " - "&amp;Tabela813[[#This Row],[Especificação]]</f>
        <v>7.1.2.1.50.0.6.00 - Taxa de Fiscalização de Vigilância Sanitária - Juros de Mora - Intra OFSS</v>
      </c>
    </row>
    <row r="1910" spans="1:21" ht="30">
      <c r="A1910" s="302"/>
      <c r="B1910" s="29"/>
      <c r="C1910" s="20" t="s">
        <v>788</v>
      </c>
      <c r="D1910" s="20" t="s">
        <v>781</v>
      </c>
      <c r="E1910" s="20" t="s">
        <v>790</v>
      </c>
      <c r="F1910" s="20" t="s">
        <v>781</v>
      </c>
      <c r="G1910" s="20" t="s">
        <v>807</v>
      </c>
      <c r="H1910" s="20" t="s">
        <v>784</v>
      </c>
      <c r="I1910" s="20" t="s">
        <v>788</v>
      </c>
      <c r="J1910" s="20" t="s">
        <v>787</v>
      </c>
      <c r="K1910" s="16" t="str">
        <f>IF(Tabela813[[#This Row],[C]]&lt;&gt;"",IF(Tabela813[[#This Row],[RED]]&lt;&gt;"",(Tabela813[[#This Row],[RED]] &amp; "."),"") &amp; CONCATENATE(Tabela813[[#This Row],[C]],".",Tabela813[[#This Row],[O]],".",Tabela813[[#This Row],[E]],".",Tabela813[[#This Row],[D1]],".",Tabela813[[#This Row],[D2]],".",Tabela813[[#This Row],[D3]],".",Tabela813[[#This Row],[T]],".",Tabela813[[#This Row],[D4]]),"")</f>
        <v>7.1.2.1.50.0.7.00</v>
      </c>
      <c r="L1910" s="21" t="s">
        <v>4691</v>
      </c>
      <c r="M1910" s="16" t="str">
        <f t="shared" si="29"/>
        <v>A</v>
      </c>
      <c r="N1910" s="16">
        <f>IF(VALUE(Tabela813[[#This Row],[RED]]) &gt; 0,1,0) + IF(VALUE(J1910)&gt;0,8,IF(VALUE(I1910)&gt;0,7,IF(VALUE(H1910)&gt;0,6,IF(VALUE(G1910)&gt;0,5,IF(VALUE(F1910)&gt;0,4,IF(VALUE(E1910)&gt;0,3,IF(VALUE(D1910)&gt;0,2,1)))))))</f>
        <v>7</v>
      </c>
      <c r="O1910" s="20" t="s">
        <v>54</v>
      </c>
      <c r="P1910" s="1" t="s">
        <v>91</v>
      </c>
      <c r="Q1910" s="1"/>
      <c r="R1910" s="16"/>
      <c r="T1910" s="7" t="str">
        <f>Tabela813[[#This Row],[NR]]&amp;" - "&amp;Tabela813[[#This Row],[Especificação]]</f>
        <v>7.1.2.1.50.0.7.00 - Taxa de Fiscalização de Vigilância Sanitária - Dívida Ativa - Multas da Dívida Ativa - Intra OFSS</v>
      </c>
      <c r="U1910" s="7" t="str">
        <f>Tabela813[[#This Row],[NR]]&amp; " - "&amp;Tabela813[[#This Row],[Especificação]]</f>
        <v>7.1.2.1.50.0.7.00 - Taxa de Fiscalização de Vigilância Sanitária - Dívida Ativa - Multas da Dívida Ativa - Intra OFSS</v>
      </c>
    </row>
    <row r="1911" spans="1:21" ht="30">
      <c r="A1911" s="23"/>
      <c r="B1911" s="29"/>
      <c r="C1911" s="20" t="s">
        <v>788</v>
      </c>
      <c r="D1911" s="20" t="s">
        <v>781</v>
      </c>
      <c r="E1911" s="20" t="s">
        <v>790</v>
      </c>
      <c r="F1911" s="20" t="s">
        <v>781</v>
      </c>
      <c r="G1911" s="20" t="s">
        <v>807</v>
      </c>
      <c r="H1911" s="20" t="s">
        <v>784</v>
      </c>
      <c r="I1911" s="20" t="s">
        <v>789</v>
      </c>
      <c r="J1911" s="20" t="s">
        <v>787</v>
      </c>
      <c r="K1911" s="16" t="str">
        <f>IF(Tabela813[[#This Row],[C]]&lt;&gt;"",IF(Tabela813[[#This Row],[RED]]&lt;&gt;"",(Tabela813[[#This Row],[RED]] &amp; "."),"") &amp; CONCATENATE(Tabela813[[#This Row],[C]],".",Tabela813[[#This Row],[O]],".",Tabela813[[#This Row],[E]],".",Tabela813[[#This Row],[D1]],".",Tabela813[[#This Row],[D2]],".",Tabela813[[#This Row],[D3]],".",Tabela813[[#This Row],[T]],".",Tabela813[[#This Row],[D4]]),"")</f>
        <v>7.1.2.1.50.0.8.00</v>
      </c>
      <c r="L1911" s="21" t="s">
        <v>4692</v>
      </c>
      <c r="M1911" s="16" t="str">
        <f t="shared" si="29"/>
        <v>A</v>
      </c>
      <c r="N1911" s="16">
        <f>IF(VALUE(Tabela813[[#This Row],[RED]]) &gt; 0,1,0) + IF(VALUE(J1911)&gt;0,8,IF(VALUE(I1911)&gt;0,7,IF(VALUE(H1911)&gt;0,6,IF(VALUE(G1911)&gt;0,5,IF(VALUE(F1911)&gt;0,4,IF(VALUE(E1911)&gt;0,3,IF(VALUE(D1911)&gt;0,2,1)))))))</f>
        <v>7</v>
      </c>
      <c r="O1911" s="20" t="s">
        <v>54</v>
      </c>
      <c r="P1911" s="1" t="s">
        <v>91</v>
      </c>
      <c r="Q1911" s="1"/>
      <c r="R1911" s="16"/>
      <c r="T1911" s="7" t="str">
        <f>Tabela813[[#This Row],[NR]]&amp;" - "&amp;Tabela813[[#This Row],[Especificação]]</f>
        <v>7.1.2.1.50.0.8.00 - Taxa de Fiscalização de Vigilância Sanitária - Juros de Mora da Dívida Ativa - Intra OFSS</v>
      </c>
      <c r="U1911" s="7" t="str">
        <f>Tabela813[[#This Row],[NR]]&amp; " - "&amp;Tabela813[[#This Row],[Especificação]]</f>
        <v>7.1.2.1.50.0.8.00 - Taxa de Fiscalização de Vigilância Sanitária - Juros de Mora da Dívida Ativa - Intra OFSS</v>
      </c>
    </row>
    <row r="1912" spans="1:21" ht="30">
      <c r="A1912" s="23"/>
      <c r="B1912" s="29"/>
      <c r="C1912" s="20" t="s">
        <v>788</v>
      </c>
      <c r="D1912" s="20" t="s">
        <v>781</v>
      </c>
      <c r="E1912" s="20" t="s">
        <v>790</v>
      </c>
      <c r="F1912" s="20" t="s">
        <v>790</v>
      </c>
      <c r="G1912" s="20" t="s">
        <v>787</v>
      </c>
      <c r="H1912" s="20" t="s">
        <v>784</v>
      </c>
      <c r="I1912" s="20" t="s">
        <v>784</v>
      </c>
      <c r="J1912" s="20" t="s">
        <v>787</v>
      </c>
      <c r="K1912" s="16" t="str">
        <f>IF(Tabela813[[#This Row],[C]]&lt;&gt;"",IF(Tabela813[[#This Row],[RED]]&lt;&gt;"",(Tabela813[[#This Row],[RED]] &amp; "."),"") &amp; CONCATENATE(Tabela813[[#This Row],[C]],".",Tabela813[[#This Row],[O]],".",Tabela813[[#This Row],[E]],".",Tabela813[[#This Row],[D1]],".",Tabela813[[#This Row],[D2]],".",Tabela813[[#This Row],[D3]],".",Tabela813[[#This Row],[T]],".",Tabela813[[#This Row],[D4]]),"")</f>
        <v>7.1.2.2.00.0.0.00</v>
      </c>
      <c r="L1912" s="21" t="s">
        <v>2650</v>
      </c>
      <c r="M1912" s="16" t="str">
        <f t="shared" si="29"/>
        <v>S</v>
      </c>
      <c r="N1912" s="16">
        <f>IF(VALUE(Tabela813[[#This Row],[RED]]) &gt; 0,1,0) + IF(VALUE(J1912)&gt;0,8,IF(VALUE(I1912)&gt;0,7,IF(VALUE(H1912)&gt;0,6,IF(VALUE(G1912)&gt;0,5,IF(VALUE(F1912)&gt;0,4,IF(VALUE(E1912)&gt;0,3,IF(VALUE(D1912)&gt;0,2,1)))))))</f>
        <v>4</v>
      </c>
      <c r="O1912" s="20" t="s">
        <v>44</v>
      </c>
      <c r="P1912" s="1" t="s">
        <v>94</v>
      </c>
      <c r="Q1912" s="1"/>
      <c r="R1912" s="16"/>
      <c r="T1912" s="7" t="str">
        <f>Tabela813[[#This Row],[NR]]&amp;" - "&amp;Tabela813[[#This Row],[Especificação]]</f>
        <v>7.1.2.2.00.0.0.00 - Taxas Pela Prestação de Serviços - Intra OFSS</v>
      </c>
      <c r="U1912" s="7" t="str">
        <f>Tabela813[[#This Row],[NR]]&amp; " - "&amp;Tabela813[[#This Row],[Especificação]]</f>
        <v>7.1.2.2.00.0.0.00 - Taxas Pela Prestação de Serviços - Intra OFSS</v>
      </c>
    </row>
    <row r="1913" spans="1:21" ht="30">
      <c r="A1913" s="23"/>
      <c r="B1913" s="29"/>
      <c r="C1913" s="20" t="s">
        <v>788</v>
      </c>
      <c r="D1913" s="20" t="s">
        <v>781</v>
      </c>
      <c r="E1913" s="20" t="s">
        <v>790</v>
      </c>
      <c r="F1913" s="20" t="s">
        <v>790</v>
      </c>
      <c r="G1913" s="20" t="s">
        <v>783</v>
      </c>
      <c r="H1913" s="20" t="s">
        <v>784</v>
      </c>
      <c r="I1913" s="20" t="s">
        <v>784</v>
      </c>
      <c r="J1913" s="20" t="s">
        <v>787</v>
      </c>
      <c r="K1913" s="16" t="str">
        <f>IF(Tabela813[[#This Row],[C]]&lt;&gt;"",IF(Tabela813[[#This Row],[RED]]&lt;&gt;"",(Tabela813[[#This Row],[RED]] &amp; "."),"") &amp; CONCATENATE(Tabela813[[#This Row],[C]],".",Tabela813[[#This Row],[O]],".",Tabela813[[#This Row],[E]],".",Tabela813[[#This Row],[D1]],".",Tabela813[[#This Row],[D2]],".",Tabela813[[#This Row],[D3]],".",Tabela813[[#This Row],[T]],".",Tabela813[[#This Row],[D4]]),"")</f>
        <v>7.1.2.2.01.0.0.00</v>
      </c>
      <c r="L1913" s="21" t="s">
        <v>2651</v>
      </c>
      <c r="M1913" s="16" t="str">
        <f t="shared" si="29"/>
        <v>S</v>
      </c>
      <c r="N1913" s="16">
        <f>IF(VALUE(Tabela813[[#This Row],[RED]]) &gt; 0,1,0) + IF(VALUE(J1913)&gt;0,8,IF(VALUE(I1913)&gt;0,7,IF(VALUE(H1913)&gt;0,6,IF(VALUE(G1913)&gt;0,5,IF(VALUE(F1913)&gt;0,4,IF(VALUE(E1913)&gt;0,3,IF(VALUE(D1913)&gt;0,2,1)))))))</f>
        <v>5</v>
      </c>
      <c r="O1913" s="20" t="s">
        <v>50</v>
      </c>
      <c r="P1913" s="1" t="s">
        <v>95</v>
      </c>
      <c r="Q1913" s="1"/>
      <c r="R1913" s="16"/>
      <c r="T1913" s="7" t="str">
        <f>Tabela813[[#This Row],[NR]]&amp;" - "&amp;Tabela813[[#This Row],[Especificação]]</f>
        <v>7.1.2.2.01.0.0.00 - Taxas Pela Prestação de Serviços em Geral - Intra OFSS</v>
      </c>
      <c r="U1913" s="7" t="str">
        <f>Tabela813[[#This Row],[NR]]&amp; " - "&amp;Tabela813[[#This Row],[Especificação]]</f>
        <v>7.1.2.2.01.0.0.00 - Taxas Pela Prestação de Serviços em Geral - Intra OFSS</v>
      </c>
    </row>
    <row r="1914" spans="1:21" ht="30">
      <c r="A1914" s="23"/>
      <c r="B1914" s="29"/>
      <c r="C1914" s="20" t="s">
        <v>788</v>
      </c>
      <c r="D1914" s="20" t="s">
        <v>781</v>
      </c>
      <c r="E1914" s="20" t="s">
        <v>790</v>
      </c>
      <c r="F1914" s="20" t="s">
        <v>790</v>
      </c>
      <c r="G1914" s="20" t="s">
        <v>783</v>
      </c>
      <c r="H1914" s="20" t="s">
        <v>784</v>
      </c>
      <c r="I1914" s="20" t="s">
        <v>781</v>
      </c>
      <c r="J1914" s="20" t="s">
        <v>787</v>
      </c>
      <c r="K1914" s="16" t="str">
        <f>IF(Tabela813[[#This Row],[C]]&lt;&gt;"",IF(Tabela813[[#This Row],[RED]]&lt;&gt;"",(Tabela813[[#This Row],[RED]] &amp; "."),"") &amp; CONCATENATE(Tabela813[[#This Row],[C]],".",Tabela813[[#This Row],[O]],".",Tabela813[[#This Row],[E]],".",Tabela813[[#This Row],[D1]],".",Tabela813[[#This Row],[D2]],".",Tabela813[[#This Row],[D3]],".",Tabela813[[#This Row],[T]],".",Tabela813[[#This Row],[D4]]),"")</f>
        <v>7.1.2.2.01.0.1.00</v>
      </c>
      <c r="L1914" s="21" t="s">
        <v>4693</v>
      </c>
      <c r="M1914" s="16" t="str">
        <f t="shared" si="29"/>
        <v>A</v>
      </c>
      <c r="N1914" s="16">
        <f>IF(VALUE(Tabela813[[#This Row],[RED]]) &gt; 0,1,0) + IF(VALUE(J1914)&gt;0,8,IF(VALUE(I1914)&gt;0,7,IF(VALUE(H1914)&gt;0,6,IF(VALUE(G1914)&gt;0,5,IF(VALUE(F1914)&gt;0,4,IF(VALUE(E1914)&gt;0,3,IF(VALUE(D1914)&gt;0,2,1)))))))</f>
        <v>7</v>
      </c>
      <c r="O1914" s="20" t="s">
        <v>50</v>
      </c>
      <c r="P1914" s="1" t="s">
        <v>95</v>
      </c>
      <c r="Q1914" s="1"/>
      <c r="R1914" s="16"/>
      <c r="T1914" s="7" t="str">
        <f>Tabela813[[#This Row],[NR]]&amp;" - "&amp;Tabela813[[#This Row],[Especificação]]</f>
        <v>7.1.2.2.01.0.1.00 - Taxas Pela Prestação de Serviços em Geral - Principal - Intra OFSS</v>
      </c>
      <c r="U1914" s="7" t="str">
        <f>Tabela813[[#This Row],[NR]]&amp; " - "&amp;Tabela813[[#This Row],[Especificação]]</f>
        <v>7.1.2.2.01.0.1.00 - Taxas Pela Prestação de Serviços em Geral - Principal - Intra OFSS</v>
      </c>
    </row>
    <row r="1915" spans="1:21" ht="30">
      <c r="A1915" s="23"/>
      <c r="B1915" s="29"/>
      <c r="C1915" s="20" t="s">
        <v>788</v>
      </c>
      <c r="D1915" s="20" t="s">
        <v>781</v>
      </c>
      <c r="E1915" s="20" t="s">
        <v>790</v>
      </c>
      <c r="F1915" s="20" t="s">
        <v>790</v>
      </c>
      <c r="G1915" s="20" t="s">
        <v>783</v>
      </c>
      <c r="H1915" s="20" t="s">
        <v>784</v>
      </c>
      <c r="I1915" s="20" t="s">
        <v>790</v>
      </c>
      <c r="J1915" s="20" t="s">
        <v>787</v>
      </c>
      <c r="K1915" s="16" t="str">
        <f>IF(Tabela813[[#This Row],[C]]&lt;&gt;"",IF(Tabela813[[#This Row],[RED]]&lt;&gt;"",(Tabela813[[#This Row],[RED]] &amp; "."),"") &amp; CONCATENATE(Tabela813[[#This Row],[C]],".",Tabela813[[#This Row],[O]],".",Tabela813[[#This Row],[E]],".",Tabela813[[#This Row],[D1]],".",Tabela813[[#This Row],[D2]],".",Tabela813[[#This Row],[D3]],".",Tabela813[[#This Row],[T]],".",Tabela813[[#This Row],[D4]]),"")</f>
        <v>7.1.2.2.01.0.2.00</v>
      </c>
      <c r="L1915" s="21" t="s">
        <v>4694</v>
      </c>
      <c r="M1915" s="16" t="str">
        <f t="shared" si="29"/>
        <v>A</v>
      </c>
      <c r="N1915" s="16">
        <f>IF(VALUE(Tabela813[[#This Row],[RED]]) &gt; 0,1,0) + IF(VALUE(J1915)&gt;0,8,IF(VALUE(I1915)&gt;0,7,IF(VALUE(H1915)&gt;0,6,IF(VALUE(G1915)&gt;0,5,IF(VALUE(F1915)&gt;0,4,IF(VALUE(E1915)&gt;0,3,IF(VALUE(D1915)&gt;0,2,1)))))))</f>
        <v>7</v>
      </c>
      <c r="O1915" s="20" t="s">
        <v>50</v>
      </c>
      <c r="P1915" s="1" t="s">
        <v>95</v>
      </c>
      <c r="Q1915" s="1"/>
      <c r="R1915" s="16"/>
      <c r="T1915" s="7" t="str">
        <f>Tabela813[[#This Row],[NR]]&amp;" - "&amp;Tabela813[[#This Row],[Especificação]]</f>
        <v>7.1.2.2.01.0.2.00 - Taxas Pela Prestação de Serviços em Geral - Multas e Juros de Mora - Intra OFSS</v>
      </c>
      <c r="U1915" s="7" t="str">
        <f>Tabela813[[#This Row],[NR]]&amp; " - "&amp;Tabela813[[#This Row],[Especificação]]</f>
        <v>7.1.2.2.01.0.2.00 - Taxas Pela Prestação de Serviços em Geral - Multas e Juros de Mora - Intra OFSS</v>
      </c>
    </row>
    <row r="1916" spans="1:21" ht="30">
      <c r="A1916" s="23"/>
      <c r="B1916" s="29"/>
      <c r="C1916" s="20" t="s">
        <v>788</v>
      </c>
      <c r="D1916" s="20" t="s">
        <v>781</v>
      </c>
      <c r="E1916" s="20" t="s">
        <v>790</v>
      </c>
      <c r="F1916" s="20" t="s">
        <v>790</v>
      </c>
      <c r="G1916" s="20" t="s">
        <v>783</v>
      </c>
      <c r="H1916" s="20" t="s">
        <v>784</v>
      </c>
      <c r="I1916" s="20" t="s">
        <v>782</v>
      </c>
      <c r="J1916" s="20" t="s">
        <v>787</v>
      </c>
      <c r="K1916" s="16" t="str">
        <f>IF(Tabela813[[#This Row],[C]]&lt;&gt;"",IF(Tabela813[[#This Row],[RED]]&lt;&gt;"",(Tabela813[[#This Row],[RED]] &amp; "."),"") &amp; CONCATENATE(Tabela813[[#This Row],[C]],".",Tabela813[[#This Row],[O]],".",Tabela813[[#This Row],[E]],".",Tabela813[[#This Row],[D1]],".",Tabela813[[#This Row],[D2]],".",Tabela813[[#This Row],[D3]],".",Tabela813[[#This Row],[T]],".",Tabela813[[#This Row],[D4]]),"")</f>
        <v>7.1.2.2.01.0.3.00</v>
      </c>
      <c r="L1916" s="21" t="s">
        <v>4695</v>
      </c>
      <c r="M1916" s="16" t="str">
        <f t="shared" si="29"/>
        <v>A</v>
      </c>
      <c r="N1916" s="16">
        <f>IF(VALUE(Tabela813[[#This Row],[RED]]) &gt; 0,1,0) + IF(VALUE(J1916)&gt;0,8,IF(VALUE(I1916)&gt;0,7,IF(VALUE(H1916)&gt;0,6,IF(VALUE(G1916)&gt;0,5,IF(VALUE(F1916)&gt;0,4,IF(VALUE(E1916)&gt;0,3,IF(VALUE(D1916)&gt;0,2,1)))))))</f>
        <v>7</v>
      </c>
      <c r="O1916" s="20" t="s">
        <v>50</v>
      </c>
      <c r="P1916" s="1" t="s">
        <v>95</v>
      </c>
      <c r="Q1916" s="1"/>
      <c r="R1916" s="16"/>
      <c r="T1916" s="7" t="str">
        <f>Tabela813[[#This Row],[NR]]&amp;" - "&amp;Tabela813[[#This Row],[Especificação]]</f>
        <v>7.1.2.2.01.0.3.00 - Taxas Pela Prestação de Serviços em Geral - Dívida Ativa - Intra OFSS</v>
      </c>
      <c r="U1916" s="7" t="str">
        <f>Tabela813[[#This Row],[NR]]&amp; " - "&amp;Tabela813[[#This Row],[Especificação]]</f>
        <v>7.1.2.2.01.0.3.00 - Taxas Pela Prestação de Serviços em Geral - Dívida Ativa - Intra OFSS</v>
      </c>
    </row>
    <row r="1917" spans="1:21" ht="30">
      <c r="A1917" s="23"/>
      <c r="B1917" s="29"/>
      <c r="C1917" s="20" t="s">
        <v>788</v>
      </c>
      <c r="D1917" s="20" t="s">
        <v>781</v>
      </c>
      <c r="E1917" s="20" t="s">
        <v>790</v>
      </c>
      <c r="F1917" s="20" t="s">
        <v>790</v>
      </c>
      <c r="G1917" s="20" t="s">
        <v>783</v>
      </c>
      <c r="H1917" s="20" t="s">
        <v>784</v>
      </c>
      <c r="I1917" s="20" t="s">
        <v>791</v>
      </c>
      <c r="J1917" s="20" t="s">
        <v>787</v>
      </c>
      <c r="K1917" s="16" t="str">
        <f>IF(Tabela813[[#This Row],[C]]&lt;&gt;"",IF(Tabela813[[#This Row],[RED]]&lt;&gt;"",(Tabela813[[#This Row],[RED]] &amp; "."),"") &amp; CONCATENATE(Tabela813[[#This Row],[C]],".",Tabela813[[#This Row],[O]],".",Tabela813[[#This Row],[E]],".",Tabela813[[#This Row],[D1]],".",Tabela813[[#This Row],[D2]],".",Tabela813[[#This Row],[D3]],".",Tabela813[[#This Row],[T]],".",Tabela813[[#This Row],[D4]]),"")</f>
        <v>7.1.2.2.01.0.4.00</v>
      </c>
      <c r="L1917" s="21" t="s">
        <v>4696</v>
      </c>
      <c r="M1917" s="16" t="str">
        <f t="shared" si="29"/>
        <v>A</v>
      </c>
      <c r="N1917" s="16">
        <f>IF(VALUE(Tabela813[[#This Row],[RED]]) &gt; 0,1,0) + IF(VALUE(J1917)&gt;0,8,IF(VALUE(I1917)&gt;0,7,IF(VALUE(H1917)&gt;0,6,IF(VALUE(G1917)&gt;0,5,IF(VALUE(F1917)&gt;0,4,IF(VALUE(E1917)&gt;0,3,IF(VALUE(D1917)&gt;0,2,1)))))))</f>
        <v>7</v>
      </c>
      <c r="O1917" s="20" t="s">
        <v>50</v>
      </c>
      <c r="P1917" s="1" t="s">
        <v>95</v>
      </c>
      <c r="Q1917" s="1"/>
      <c r="R1917" s="16"/>
      <c r="T1917" s="7" t="str">
        <f>Tabela813[[#This Row],[NR]]&amp;" - "&amp;Tabela813[[#This Row],[Especificação]]</f>
        <v>7.1.2.2.01.0.4.00 - Taxas Pela Prestação de Serviços em Geral - Dívida Ativa - Multas e Juros de Mora da Dívida Ativa - Intra OFSS</v>
      </c>
      <c r="U1917" s="7" t="str">
        <f>Tabela813[[#This Row],[NR]]&amp; " - "&amp;Tabela813[[#This Row],[Especificação]]</f>
        <v>7.1.2.2.01.0.4.00 - Taxas Pela Prestação de Serviços em Geral - Dívida Ativa - Multas e Juros de Mora da Dívida Ativa - Intra OFSS</v>
      </c>
    </row>
    <row r="1918" spans="1:21" ht="30">
      <c r="A1918" s="23"/>
      <c r="B1918" s="29"/>
      <c r="C1918" s="20" t="s">
        <v>788</v>
      </c>
      <c r="D1918" s="20" t="s">
        <v>781</v>
      </c>
      <c r="E1918" s="20" t="s">
        <v>790</v>
      </c>
      <c r="F1918" s="20" t="s">
        <v>790</v>
      </c>
      <c r="G1918" s="20" t="s">
        <v>783</v>
      </c>
      <c r="H1918" s="20" t="s">
        <v>784</v>
      </c>
      <c r="I1918" s="20" t="s">
        <v>792</v>
      </c>
      <c r="J1918" s="20" t="s">
        <v>787</v>
      </c>
      <c r="K1918" s="16" t="str">
        <f>IF(Tabela813[[#This Row],[C]]&lt;&gt;"",IF(Tabela813[[#This Row],[RED]]&lt;&gt;"",(Tabela813[[#This Row],[RED]] &amp; "."),"") &amp; CONCATENATE(Tabela813[[#This Row],[C]],".",Tabela813[[#This Row],[O]],".",Tabela813[[#This Row],[E]],".",Tabela813[[#This Row],[D1]],".",Tabela813[[#This Row],[D2]],".",Tabela813[[#This Row],[D3]],".",Tabela813[[#This Row],[T]],".",Tabela813[[#This Row],[D4]]),"")</f>
        <v>7.1.2.2.01.0.5.00</v>
      </c>
      <c r="L1918" s="21" t="s">
        <v>4697</v>
      </c>
      <c r="M1918" s="16" t="str">
        <f t="shared" si="29"/>
        <v>A</v>
      </c>
      <c r="N1918" s="16">
        <f>IF(VALUE(Tabela813[[#This Row],[RED]]) &gt; 0,1,0) + IF(VALUE(J1918)&gt;0,8,IF(VALUE(I1918)&gt;0,7,IF(VALUE(H1918)&gt;0,6,IF(VALUE(G1918)&gt;0,5,IF(VALUE(F1918)&gt;0,4,IF(VALUE(E1918)&gt;0,3,IF(VALUE(D1918)&gt;0,2,1)))))))</f>
        <v>7</v>
      </c>
      <c r="O1918" s="20" t="s">
        <v>50</v>
      </c>
      <c r="P1918" s="1" t="s">
        <v>95</v>
      </c>
      <c r="Q1918" s="1"/>
      <c r="R1918" s="16"/>
      <c r="T1918" s="7" t="str">
        <f>Tabela813[[#This Row],[NR]]&amp;" - "&amp;Tabela813[[#This Row],[Especificação]]</f>
        <v>7.1.2.2.01.0.5.00 - Taxas Pela Prestação de Serviços em Geral - Multas - Intra OFSS</v>
      </c>
      <c r="U1918" s="7" t="str">
        <f>Tabela813[[#This Row],[NR]]&amp; " - "&amp;Tabela813[[#This Row],[Especificação]]</f>
        <v>7.1.2.2.01.0.5.00 - Taxas Pela Prestação de Serviços em Geral - Multas - Intra OFSS</v>
      </c>
    </row>
    <row r="1919" spans="1:21" ht="30">
      <c r="A1919" s="23"/>
      <c r="B1919" s="29"/>
      <c r="C1919" s="20" t="s">
        <v>788</v>
      </c>
      <c r="D1919" s="20" t="s">
        <v>781</v>
      </c>
      <c r="E1919" s="20" t="s">
        <v>790</v>
      </c>
      <c r="F1919" s="20" t="s">
        <v>790</v>
      </c>
      <c r="G1919" s="20" t="s">
        <v>783</v>
      </c>
      <c r="H1919" s="20" t="s">
        <v>784</v>
      </c>
      <c r="I1919" s="20" t="s">
        <v>786</v>
      </c>
      <c r="J1919" s="20" t="s">
        <v>787</v>
      </c>
      <c r="K1919" s="16" t="str">
        <f>IF(Tabela813[[#This Row],[C]]&lt;&gt;"",IF(Tabela813[[#This Row],[RED]]&lt;&gt;"",(Tabela813[[#This Row],[RED]] &amp; "."),"") &amp; CONCATENATE(Tabela813[[#This Row],[C]],".",Tabela813[[#This Row],[O]],".",Tabela813[[#This Row],[E]],".",Tabela813[[#This Row],[D1]],".",Tabela813[[#This Row],[D2]],".",Tabela813[[#This Row],[D3]],".",Tabela813[[#This Row],[T]],".",Tabela813[[#This Row],[D4]]),"")</f>
        <v>7.1.2.2.01.0.6.00</v>
      </c>
      <c r="L1919" s="21" t="s">
        <v>4698</v>
      </c>
      <c r="M1919" s="16" t="str">
        <f t="shared" si="29"/>
        <v>A</v>
      </c>
      <c r="N1919" s="16">
        <f>IF(VALUE(Tabela813[[#This Row],[RED]]) &gt; 0,1,0) + IF(VALUE(J1919)&gt;0,8,IF(VALUE(I1919)&gt;0,7,IF(VALUE(H1919)&gt;0,6,IF(VALUE(G1919)&gt;0,5,IF(VALUE(F1919)&gt;0,4,IF(VALUE(E1919)&gt;0,3,IF(VALUE(D1919)&gt;0,2,1)))))))</f>
        <v>7</v>
      </c>
      <c r="O1919" s="20" t="s">
        <v>50</v>
      </c>
      <c r="P1919" s="1" t="s">
        <v>95</v>
      </c>
      <c r="Q1919" s="1"/>
      <c r="R1919" s="16"/>
      <c r="T1919" s="7" t="str">
        <f>Tabela813[[#This Row],[NR]]&amp;" - "&amp;Tabela813[[#This Row],[Especificação]]</f>
        <v>7.1.2.2.01.0.6.00 - Taxas Pela Prestação de Serviços em Geral - Juros de Mora - Intra OFSS</v>
      </c>
      <c r="U1919" s="7" t="str">
        <f>Tabela813[[#This Row],[NR]]&amp; " - "&amp;Tabela813[[#This Row],[Especificação]]</f>
        <v>7.1.2.2.01.0.6.00 - Taxas Pela Prestação de Serviços em Geral - Juros de Mora - Intra OFSS</v>
      </c>
    </row>
    <row r="1920" spans="1:21" ht="30">
      <c r="A1920" s="23"/>
      <c r="B1920" s="29"/>
      <c r="C1920" s="20" t="s">
        <v>788</v>
      </c>
      <c r="D1920" s="20" t="s">
        <v>781</v>
      </c>
      <c r="E1920" s="20" t="s">
        <v>790</v>
      </c>
      <c r="F1920" s="20" t="s">
        <v>790</v>
      </c>
      <c r="G1920" s="20" t="s">
        <v>783</v>
      </c>
      <c r="H1920" s="20" t="s">
        <v>784</v>
      </c>
      <c r="I1920" s="20" t="s">
        <v>788</v>
      </c>
      <c r="J1920" s="20" t="s">
        <v>787</v>
      </c>
      <c r="K1920" s="16" t="str">
        <f>IF(Tabela813[[#This Row],[C]]&lt;&gt;"",IF(Tabela813[[#This Row],[RED]]&lt;&gt;"",(Tabela813[[#This Row],[RED]] &amp; "."),"") &amp; CONCATENATE(Tabela813[[#This Row],[C]],".",Tabela813[[#This Row],[O]],".",Tabela813[[#This Row],[E]],".",Tabela813[[#This Row],[D1]],".",Tabela813[[#This Row],[D2]],".",Tabela813[[#This Row],[D3]],".",Tabela813[[#This Row],[T]],".",Tabela813[[#This Row],[D4]]),"")</f>
        <v>7.1.2.2.01.0.7.00</v>
      </c>
      <c r="L1920" s="21" t="s">
        <v>4699</v>
      </c>
      <c r="M1920" s="16" t="str">
        <f t="shared" si="29"/>
        <v>A</v>
      </c>
      <c r="N1920" s="16">
        <f>IF(VALUE(Tabela813[[#This Row],[RED]]) &gt; 0,1,0) + IF(VALUE(J1920)&gt;0,8,IF(VALUE(I1920)&gt;0,7,IF(VALUE(H1920)&gt;0,6,IF(VALUE(G1920)&gt;0,5,IF(VALUE(F1920)&gt;0,4,IF(VALUE(E1920)&gt;0,3,IF(VALUE(D1920)&gt;0,2,1)))))))</f>
        <v>7</v>
      </c>
      <c r="O1920" s="20" t="s">
        <v>50</v>
      </c>
      <c r="P1920" s="1" t="s">
        <v>95</v>
      </c>
      <c r="Q1920" s="1"/>
      <c r="R1920" s="16"/>
      <c r="T1920" s="7" t="str">
        <f>Tabela813[[#This Row],[NR]]&amp;" - "&amp;Tabela813[[#This Row],[Especificação]]</f>
        <v>7.1.2.2.01.0.7.00 - Taxas Pela Prestação de Serviços em Geral - Dívida Ativa - Multas da Dívida Ativa - Intra OFSS</v>
      </c>
      <c r="U1920" s="7" t="str">
        <f>Tabela813[[#This Row],[NR]]&amp; " - "&amp;Tabela813[[#This Row],[Especificação]]</f>
        <v>7.1.2.2.01.0.7.00 - Taxas Pela Prestação de Serviços em Geral - Dívida Ativa - Multas da Dívida Ativa - Intra OFSS</v>
      </c>
    </row>
    <row r="1921" spans="1:21" ht="30">
      <c r="A1921" s="23"/>
      <c r="B1921" s="29"/>
      <c r="C1921" s="20" t="s">
        <v>788</v>
      </c>
      <c r="D1921" s="20" t="s">
        <v>781</v>
      </c>
      <c r="E1921" s="20" t="s">
        <v>790</v>
      </c>
      <c r="F1921" s="20" t="s">
        <v>790</v>
      </c>
      <c r="G1921" s="20" t="s">
        <v>783</v>
      </c>
      <c r="H1921" s="20" t="s">
        <v>784</v>
      </c>
      <c r="I1921" s="20" t="s">
        <v>789</v>
      </c>
      <c r="J1921" s="20" t="s">
        <v>787</v>
      </c>
      <c r="K1921" s="16" t="str">
        <f>IF(Tabela813[[#This Row],[C]]&lt;&gt;"",IF(Tabela813[[#This Row],[RED]]&lt;&gt;"",(Tabela813[[#This Row],[RED]] &amp; "."),"") &amp; CONCATENATE(Tabela813[[#This Row],[C]],".",Tabela813[[#This Row],[O]],".",Tabela813[[#This Row],[E]],".",Tabela813[[#This Row],[D1]],".",Tabela813[[#This Row],[D2]],".",Tabela813[[#This Row],[D3]],".",Tabela813[[#This Row],[T]],".",Tabela813[[#This Row],[D4]]),"")</f>
        <v>7.1.2.2.01.0.8.00</v>
      </c>
      <c r="L1921" s="21" t="s">
        <v>4700</v>
      </c>
      <c r="M1921" s="16" t="str">
        <f t="shared" si="29"/>
        <v>A</v>
      </c>
      <c r="N1921" s="16">
        <f>IF(VALUE(Tabela813[[#This Row],[RED]]) &gt; 0,1,0) + IF(VALUE(J1921)&gt;0,8,IF(VALUE(I1921)&gt;0,7,IF(VALUE(H1921)&gt;0,6,IF(VALUE(G1921)&gt;0,5,IF(VALUE(F1921)&gt;0,4,IF(VALUE(E1921)&gt;0,3,IF(VALUE(D1921)&gt;0,2,1)))))))</f>
        <v>7</v>
      </c>
      <c r="O1921" s="20" t="s">
        <v>50</v>
      </c>
      <c r="P1921" s="1" t="s">
        <v>95</v>
      </c>
      <c r="Q1921" s="1"/>
      <c r="R1921" s="16"/>
      <c r="T1921" s="7" t="str">
        <f>Tabela813[[#This Row],[NR]]&amp;" - "&amp;Tabela813[[#This Row],[Especificação]]</f>
        <v>7.1.2.2.01.0.8.00 - Taxas Pela Prestação de Serviços em Geral - Juros de Mora da Dívida Ativa - Intra OFSS</v>
      </c>
      <c r="U1921" s="7" t="str">
        <f>Tabela813[[#This Row],[NR]]&amp; " - "&amp;Tabela813[[#This Row],[Especificação]]</f>
        <v>7.1.2.2.01.0.8.00 - Taxas Pela Prestação de Serviços em Geral - Juros de Mora da Dívida Ativa - Intra OFSS</v>
      </c>
    </row>
    <row r="1922" spans="1:21" ht="45">
      <c r="A1922" s="23"/>
      <c r="B1922" s="29"/>
      <c r="C1922" s="20" t="s">
        <v>788</v>
      </c>
      <c r="D1922" s="20" t="s">
        <v>781</v>
      </c>
      <c r="E1922" s="20" t="s">
        <v>790</v>
      </c>
      <c r="F1922" s="20" t="s">
        <v>790</v>
      </c>
      <c r="G1922" s="20" t="s">
        <v>807</v>
      </c>
      <c r="H1922" s="20" t="s">
        <v>784</v>
      </c>
      <c r="I1922" s="20" t="s">
        <v>784</v>
      </c>
      <c r="J1922" s="20" t="s">
        <v>787</v>
      </c>
      <c r="K1922" s="16" t="str">
        <f>IF(Tabela813[[#This Row],[C]]&lt;&gt;"",IF(Tabela813[[#This Row],[RED]]&lt;&gt;"",(Tabela813[[#This Row],[RED]] &amp; "."),"") &amp; CONCATENATE(Tabela813[[#This Row],[C]],".",Tabela813[[#This Row],[O]],".",Tabela813[[#This Row],[E]],".",Tabela813[[#This Row],[D1]],".",Tabela813[[#This Row],[D2]],".",Tabela813[[#This Row],[D3]],".",Tabela813[[#This Row],[T]],".",Tabela813[[#This Row],[D4]]),"")</f>
        <v>7.1.2.2.50.0.0.00</v>
      </c>
      <c r="L1922" s="21" t="s">
        <v>995</v>
      </c>
      <c r="M1922" s="16" t="str">
        <f t="shared" si="29"/>
        <v>S</v>
      </c>
      <c r="N1922" s="16">
        <f>IF(VALUE(Tabela813[[#This Row],[RED]]) &gt; 0,1,0) + IF(VALUE(J1922)&gt;0,8,IF(VALUE(I1922)&gt;0,7,IF(VALUE(H1922)&gt;0,6,IF(VALUE(G1922)&gt;0,5,IF(VALUE(F1922)&gt;0,4,IF(VALUE(E1922)&gt;0,3,IF(VALUE(D1922)&gt;0,2,1)))))))</f>
        <v>5</v>
      </c>
      <c r="O1922" s="20" t="s">
        <v>54</v>
      </c>
      <c r="P1922" s="1" t="s">
        <v>99</v>
      </c>
      <c r="Q1922" s="1" t="s">
        <v>100</v>
      </c>
      <c r="R1922" s="16"/>
      <c r="T1922" s="7" t="str">
        <f>Tabela813[[#This Row],[NR]]&amp;" - "&amp;Tabela813[[#This Row],[Especificação]]</f>
        <v>7.1.2.2.50.0.0.00 - Taxas Judiciais - Intra OFSS</v>
      </c>
      <c r="U1922" s="7" t="str">
        <f>Tabela813[[#This Row],[NR]]&amp; " - "&amp;Tabela813[[#This Row],[Especificação]]</f>
        <v>7.1.2.2.50.0.0.00 - Taxas Judiciais - Intra OFSS</v>
      </c>
    </row>
    <row r="1923" spans="1:21" ht="45">
      <c r="A1923" s="23"/>
      <c r="B1923" s="29"/>
      <c r="C1923" s="20" t="s">
        <v>788</v>
      </c>
      <c r="D1923" s="20" t="s">
        <v>781</v>
      </c>
      <c r="E1923" s="20" t="s">
        <v>790</v>
      </c>
      <c r="F1923" s="20" t="s">
        <v>790</v>
      </c>
      <c r="G1923" s="20" t="s">
        <v>807</v>
      </c>
      <c r="H1923" s="20" t="s">
        <v>784</v>
      </c>
      <c r="I1923" s="20" t="s">
        <v>781</v>
      </c>
      <c r="J1923" s="20" t="s">
        <v>787</v>
      </c>
      <c r="K1923" s="16" t="str">
        <f>IF(Tabela813[[#This Row],[C]]&lt;&gt;"",IF(Tabela813[[#This Row],[RED]]&lt;&gt;"",(Tabela813[[#This Row],[RED]] &amp; "."),"") &amp; CONCATENATE(Tabela813[[#This Row],[C]],".",Tabela813[[#This Row],[O]],".",Tabela813[[#This Row],[E]],".",Tabela813[[#This Row],[D1]],".",Tabela813[[#This Row],[D2]],".",Tabela813[[#This Row],[D3]],".",Tabela813[[#This Row],[T]],".",Tabela813[[#This Row],[D4]]),"")</f>
        <v>7.1.2.2.50.0.1.00</v>
      </c>
      <c r="L1923" s="21" t="s">
        <v>4701</v>
      </c>
      <c r="M1923" s="16" t="str">
        <f t="shared" si="29"/>
        <v>A</v>
      </c>
      <c r="N1923" s="16">
        <f>IF(VALUE(Tabela813[[#This Row],[RED]]) &gt; 0,1,0) + IF(VALUE(J1923)&gt;0,8,IF(VALUE(I1923)&gt;0,7,IF(VALUE(H1923)&gt;0,6,IF(VALUE(G1923)&gt;0,5,IF(VALUE(F1923)&gt;0,4,IF(VALUE(E1923)&gt;0,3,IF(VALUE(D1923)&gt;0,2,1)))))))</f>
        <v>7</v>
      </c>
      <c r="O1923" s="20" t="s">
        <v>54</v>
      </c>
      <c r="P1923" s="1" t="s">
        <v>99</v>
      </c>
      <c r="Q1923" s="1" t="s">
        <v>100</v>
      </c>
      <c r="R1923" s="16"/>
      <c r="T1923" s="7" t="str">
        <f>Tabela813[[#This Row],[NR]]&amp;" - "&amp;Tabela813[[#This Row],[Especificação]]</f>
        <v>7.1.2.2.50.0.1.00 - Taxas Judiciais - Principal - Intra OFSS</v>
      </c>
      <c r="U1923" s="7" t="str">
        <f>Tabela813[[#This Row],[NR]]&amp; " - "&amp;Tabela813[[#This Row],[Especificação]]</f>
        <v>7.1.2.2.50.0.1.00 - Taxas Judiciais - Principal - Intra OFSS</v>
      </c>
    </row>
    <row r="1924" spans="1:21" ht="45">
      <c r="A1924" s="23"/>
      <c r="B1924" s="29"/>
      <c r="C1924" s="20" t="s">
        <v>788</v>
      </c>
      <c r="D1924" s="20" t="s">
        <v>781</v>
      </c>
      <c r="E1924" s="20" t="s">
        <v>790</v>
      </c>
      <c r="F1924" s="20" t="s">
        <v>790</v>
      </c>
      <c r="G1924" s="20" t="s">
        <v>807</v>
      </c>
      <c r="H1924" s="20" t="s">
        <v>784</v>
      </c>
      <c r="I1924" s="20" t="s">
        <v>790</v>
      </c>
      <c r="J1924" s="20" t="s">
        <v>787</v>
      </c>
      <c r="K1924" s="16" t="str">
        <f>IF(Tabela813[[#This Row],[C]]&lt;&gt;"",IF(Tabela813[[#This Row],[RED]]&lt;&gt;"",(Tabela813[[#This Row],[RED]] &amp; "."),"") &amp; CONCATENATE(Tabela813[[#This Row],[C]],".",Tabela813[[#This Row],[O]],".",Tabela813[[#This Row],[E]],".",Tabela813[[#This Row],[D1]],".",Tabela813[[#This Row],[D2]],".",Tabela813[[#This Row],[D3]],".",Tabela813[[#This Row],[T]],".",Tabela813[[#This Row],[D4]]),"")</f>
        <v>7.1.2.2.50.0.2.00</v>
      </c>
      <c r="L1924" s="21" t="s">
        <v>4702</v>
      </c>
      <c r="M1924" s="16" t="str">
        <f t="shared" si="29"/>
        <v>A</v>
      </c>
      <c r="N1924" s="16">
        <f>IF(VALUE(Tabela813[[#This Row],[RED]]) &gt; 0,1,0) + IF(VALUE(J1924)&gt;0,8,IF(VALUE(I1924)&gt;0,7,IF(VALUE(H1924)&gt;0,6,IF(VALUE(G1924)&gt;0,5,IF(VALUE(F1924)&gt;0,4,IF(VALUE(E1924)&gt;0,3,IF(VALUE(D1924)&gt;0,2,1)))))))</f>
        <v>7</v>
      </c>
      <c r="O1924" s="20" t="s">
        <v>54</v>
      </c>
      <c r="P1924" s="1" t="s">
        <v>99</v>
      </c>
      <c r="Q1924" s="1" t="s">
        <v>100</v>
      </c>
      <c r="R1924" s="16"/>
      <c r="T1924" s="7" t="str">
        <f>Tabela813[[#This Row],[NR]]&amp;" - "&amp;Tabela813[[#This Row],[Especificação]]</f>
        <v>7.1.2.2.50.0.2.00 - Taxas Judiciais - Multas e Juros de Mora - Intra OFSS</v>
      </c>
      <c r="U1924" s="7" t="str">
        <f>Tabela813[[#This Row],[NR]]&amp; " - "&amp;Tabela813[[#This Row],[Especificação]]</f>
        <v>7.1.2.2.50.0.2.00 - Taxas Judiciais - Multas e Juros de Mora - Intra OFSS</v>
      </c>
    </row>
    <row r="1925" spans="1:21" ht="45">
      <c r="A1925" s="23"/>
      <c r="B1925" s="29"/>
      <c r="C1925" s="20" t="s">
        <v>788</v>
      </c>
      <c r="D1925" s="20" t="s">
        <v>781</v>
      </c>
      <c r="E1925" s="20" t="s">
        <v>790</v>
      </c>
      <c r="F1925" s="20" t="s">
        <v>790</v>
      </c>
      <c r="G1925" s="20" t="s">
        <v>807</v>
      </c>
      <c r="H1925" s="20" t="s">
        <v>784</v>
      </c>
      <c r="I1925" s="20" t="s">
        <v>782</v>
      </c>
      <c r="J1925" s="20" t="s">
        <v>787</v>
      </c>
      <c r="K1925" s="16" t="str">
        <f>IF(Tabela813[[#This Row],[C]]&lt;&gt;"",IF(Tabela813[[#This Row],[RED]]&lt;&gt;"",(Tabela813[[#This Row],[RED]] &amp; "."),"") &amp; CONCATENATE(Tabela813[[#This Row],[C]],".",Tabela813[[#This Row],[O]],".",Tabela813[[#This Row],[E]],".",Tabela813[[#This Row],[D1]],".",Tabela813[[#This Row],[D2]],".",Tabela813[[#This Row],[D3]],".",Tabela813[[#This Row],[T]],".",Tabela813[[#This Row],[D4]]),"")</f>
        <v>7.1.2.2.50.0.3.00</v>
      </c>
      <c r="L1925" s="21" t="s">
        <v>4703</v>
      </c>
      <c r="M1925" s="16" t="str">
        <f t="shared" si="29"/>
        <v>A</v>
      </c>
      <c r="N1925" s="16">
        <f>IF(VALUE(Tabela813[[#This Row],[RED]]) &gt; 0,1,0) + IF(VALUE(J1925)&gt;0,8,IF(VALUE(I1925)&gt;0,7,IF(VALUE(H1925)&gt;0,6,IF(VALUE(G1925)&gt;0,5,IF(VALUE(F1925)&gt;0,4,IF(VALUE(E1925)&gt;0,3,IF(VALUE(D1925)&gt;0,2,1)))))))</f>
        <v>7</v>
      </c>
      <c r="O1925" s="20" t="s">
        <v>54</v>
      </c>
      <c r="P1925" s="1" t="s">
        <v>99</v>
      </c>
      <c r="Q1925" s="1" t="s">
        <v>100</v>
      </c>
      <c r="R1925" s="16"/>
      <c r="T1925" s="7" t="str">
        <f>Tabela813[[#This Row],[NR]]&amp;" - "&amp;Tabela813[[#This Row],[Especificação]]</f>
        <v>7.1.2.2.50.0.3.00 - Taxas Judiciais - Dívida Ativa - Intra OFSS</v>
      </c>
      <c r="U1925" s="7" t="str">
        <f>Tabela813[[#This Row],[NR]]&amp; " - "&amp;Tabela813[[#This Row],[Especificação]]</f>
        <v>7.1.2.2.50.0.3.00 - Taxas Judiciais - Dívida Ativa - Intra OFSS</v>
      </c>
    </row>
    <row r="1926" spans="1:21" ht="45">
      <c r="A1926" s="23"/>
      <c r="B1926" s="29"/>
      <c r="C1926" s="20" t="s">
        <v>788</v>
      </c>
      <c r="D1926" s="20" t="s">
        <v>781</v>
      </c>
      <c r="E1926" s="20" t="s">
        <v>790</v>
      </c>
      <c r="F1926" s="20" t="s">
        <v>790</v>
      </c>
      <c r="G1926" s="20" t="s">
        <v>807</v>
      </c>
      <c r="H1926" s="20" t="s">
        <v>784</v>
      </c>
      <c r="I1926" s="20" t="s">
        <v>791</v>
      </c>
      <c r="J1926" s="20" t="s">
        <v>787</v>
      </c>
      <c r="K1926" s="16" t="str">
        <f>IF(Tabela813[[#This Row],[C]]&lt;&gt;"",IF(Tabela813[[#This Row],[RED]]&lt;&gt;"",(Tabela813[[#This Row],[RED]] &amp; "."),"") &amp; CONCATENATE(Tabela813[[#This Row],[C]],".",Tabela813[[#This Row],[O]],".",Tabela813[[#This Row],[E]],".",Tabela813[[#This Row],[D1]],".",Tabela813[[#This Row],[D2]],".",Tabela813[[#This Row],[D3]],".",Tabela813[[#This Row],[T]],".",Tabela813[[#This Row],[D4]]),"")</f>
        <v>7.1.2.2.50.0.4.00</v>
      </c>
      <c r="L1926" s="21" t="s">
        <v>4704</v>
      </c>
      <c r="M1926" s="16" t="str">
        <f t="shared" si="29"/>
        <v>A</v>
      </c>
      <c r="N1926" s="16">
        <f>IF(VALUE(Tabela813[[#This Row],[RED]]) &gt; 0,1,0) + IF(VALUE(J1926)&gt;0,8,IF(VALUE(I1926)&gt;0,7,IF(VALUE(H1926)&gt;0,6,IF(VALUE(G1926)&gt;0,5,IF(VALUE(F1926)&gt;0,4,IF(VALUE(E1926)&gt;0,3,IF(VALUE(D1926)&gt;0,2,1)))))))</f>
        <v>7</v>
      </c>
      <c r="O1926" s="20" t="s">
        <v>54</v>
      </c>
      <c r="P1926" s="1" t="s">
        <v>99</v>
      </c>
      <c r="Q1926" s="1" t="s">
        <v>100</v>
      </c>
      <c r="R1926" s="16"/>
      <c r="T1926" s="7" t="str">
        <f>Tabela813[[#This Row],[NR]]&amp;" - "&amp;Tabela813[[#This Row],[Especificação]]</f>
        <v>7.1.2.2.50.0.4.00 - Taxas Judiciais - Dívida Ativa - Multas e Juros de Mora da Dívida Ativa - Intra OFSS</v>
      </c>
      <c r="U1926" s="7" t="str">
        <f>Tabela813[[#This Row],[NR]]&amp; " - "&amp;Tabela813[[#This Row],[Especificação]]</f>
        <v>7.1.2.2.50.0.4.00 - Taxas Judiciais - Dívida Ativa - Multas e Juros de Mora da Dívida Ativa - Intra OFSS</v>
      </c>
    </row>
    <row r="1927" spans="1:21" ht="45">
      <c r="A1927" s="23"/>
      <c r="B1927" s="29"/>
      <c r="C1927" s="20" t="s">
        <v>788</v>
      </c>
      <c r="D1927" s="20" t="s">
        <v>781</v>
      </c>
      <c r="E1927" s="20" t="s">
        <v>790</v>
      </c>
      <c r="F1927" s="20" t="s">
        <v>790</v>
      </c>
      <c r="G1927" s="20" t="s">
        <v>807</v>
      </c>
      <c r="H1927" s="20" t="s">
        <v>784</v>
      </c>
      <c r="I1927" s="20" t="s">
        <v>792</v>
      </c>
      <c r="J1927" s="20" t="s">
        <v>787</v>
      </c>
      <c r="K1927" s="16" t="str">
        <f>IF(Tabela813[[#This Row],[C]]&lt;&gt;"",IF(Tabela813[[#This Row],[RED]]&lt;&gt;"",(Tabela813[[#This Row],[RED]] &amp; "."),"") &amp; CONCATENATE(Tabela813[[#This Row],[C]],".",Tabela813[[#This Row],[O]],".",Tabela813[[#This Row],[E]],".",Tabela813[[#This Row],[D1]],".",Tabela813[[#This Row],[D2]],".",Tabela813[[#This Row],[D3]],".",Tabela813[[#This Row],[T]],".",Tabela813[[#This Row],[D4]]),"")</f>
        <v>7.1.2.2.50.0.5.00</v>
      </c>
      <c r="L1927" s="21" t="s">
        <v>4705</v>
      </c>
      <c r="M1927" s="16" t="str">
        <f t="shared" si="29"/>
        <v>A</v>
      </c>
      <c r="N1927" s="16">
        <f>IF(VALUE(Tabela813[[#This Row],[RED]]) &gt; 0,1,0) + IF(VALUE(J1927)&gt;0,8,IF(VALUE(I1927)&gt;0,7,IF(VALUE(H1927)&gt;0,6,IF(VALUE(G1927)&gt;0,5,IF(VALUE(F1927)&gt;0,4,IF(VALUE(E1927)&gt;0,3,IF(VALUE(D1927)&gt;0,2,1)))))))</f>
        <v>7</v>
      </c>
      <c r="O1927" s="20" t="s">
        <v>54</v>
      </c>
      <c r="P1927" s="1" t="s">
        <v>99</v>
      </c>
      <c r="Q1927" s="1" t="s">
        <v>100</v>
      </c>
      <c r="R1927" s="16"/>
      <c r="T1927" s="7" t="str">
        <f>Tabela813[[#This Row],[NR]]&amp;" - "&amp;Tabela813[[#This Row],[Especificação]]</f>
        <v>7.1.2.2.50.0.5.00 - Taxas Judiciais - Multas - Intra OFSS</v>
      </c>
      <c r="U1927" s="7" t="str">
        <f>Tabela813[[#This Row],[NR]]&amp; " - "&amp;Tabela813[[#This Row],[Especificação]]</f>
        <v>7.1.2.2.50.0.5.00 - Taxas Judiciais - Multas - Intra OFSS</v>
      </c>
    </row>
    <row r="1928" spans="1:21" ht="45">
      <c r="A1928" s="23"/>
      <c r="B1928" s="29"/>
      <c r="C1928" s="20" t="s">
        <v>788</v>
      </c>
      <c r="D1928" s="20" t="s">
        <v>781</v>
      </c>
      <c r="E1928" s="20" t="s">
        <v>790</v>
      </c>
      <c r="F1928" s="20" t="s">
        <v>790</v>
      </c>
      <c r="G1928" s="20" t="s">
        <v>807</v>
      </c>
      <c r="H1928" s="20" t="s">
        <v>784</v>
      </c>
      <c r="I1928" s="20" t="s">
        <v>786</v>
      </c>
      <c r="J1928" s="20" t="s">
        <v>787</v>
      </c>
      <c r="K1928" s="16" t="str">
        <f>IF(Tabela813[[#This Row],[C]]&lt;&gt;"",IF(Tabela813[[#This Row],[RED]]&lt;&gt;"",(Tabela813[[#This Row],[RED]] &amp; "."),"") &amp; CONCATENATE(Tabela813[[#This Row],[C]],".",Tabela813[[#This Row],[O]],".",Tabela813[[#This Row],[E]],".",Tabela813[[#This Row],[D1]],".",Tabela813[[#This Row],[D2]],".",Tabela813[[#This Row],[D3]],".",Tabela813[[#This Row],[T]],".",Tabela813[[#This Row],[D4]]),"")</f>
        <v>7.1.2.2.50.0.6.00</v>
      </c>
      <c r="L1928" s="21" t="s">
        <v>4706</v>
      </c>
      <c r="M1928" s="16" t="str">
        <f t="shared" si="29"/>
        <v>A</v>
      </c>
      <c r="N1928" s="16">
        <f>IF(VALUE(Tabela813[[#This Row],[RED]]) &gt; 0,1,0) + IF(VALUE(J1928)&gt;0,8,IF(VALUE(I1928)&gt;0,7,IF(VALUE(H1928)&gt;0,6,IF(VALUE(G1928)&gt;0,5,IF(VALUE(F1928)&gt;0,4,IF(VALUE(E1928)&gt;0,3,IF(VALUE(D1928)&gt;0,2,1)))))))</f>
        <v>7</v>
      </c>
      <c r="O1928" s="20" t="s">
        <v>54</v>
      </c>
      <c r="P1928" s="1" t="s">
        <v>99</v>
      </c>
      <c r="Q1928" s="1" t="s">
        <v>100</v>
      </c>
      <c r="R1928" s="16"/>
      <c r="T1928" s="7" t="str">
        <f>Tabela813[[#This Row],[NR]]&amp;" - "&amp;Tabela813[[#This Row],[Especificação]]</f>
        <v>7.1.2.2.50.0.6.00 - Taxas Judiciais - Juros de Mora - Intra OFSS</v>
      </c>
      <c r="U1928" s="7" t="str">
        <f>Tabela813[[#This Row],[NR]]&amp; " - "&amp;Tabela813[[#This Row],[Especificação]]</f>
        <v>7.1.2.2.50.0.6.00 - Taxas Judiciais - Juros de Mora - Intra OFSS</v>
      </c>
    </row>
    <row r="1929" spans="1:21" ht="45">
      <c r="A1929" s="23"/>
      <c r="B1929" s="29"/>
      <c r="C1929" s="20" t="s">
        <v>788</v>
      </c>
      <c r="D1929" s="20" t="s">
        <v>781</v>
      </c>
      <c r="E1929" s="20" t="s">
        <v>790</v>
      </c>
      <c r="F1929" s="20" t="s">
        <v>790</v>
      </c>
      <c r="G1929" s="20" t="s">
        <v>807</v>
      </c>
      <c r="H1929" s="20" t="s">
        <v>784</v>
      </c>
      <c r="I1929" s="20" t="s">
        <v>788</v>
      </c>
      <c r="J1929" s="20" t="s">
        <v>787</v>
      </c>
      <c r="K1929" s="16" t="str">
        <f>IF(Tabela813[[#This Row],[C]]&lt;&gt;"",IF(Tabela813[[#This Row],[RED]]&lt;&gt;"",(Tabela813[[#This Row],[RED]] &amp; "."),"") &amp; CONCATENATE(Tabela813[[#This Row],[C]],".",Tabela813[[#This Row],[O]],".",Tabela813[[#This Row],[E]],".",Tabela813[[#This Row],[D1]],".",Tabela813[[#This Row],[D2]],".",Tabela813[[#This Row],[D3]],".",Tabela813[[#This Row],[T]],".",Tabela813[[#This Row],[D4]]),"")</f>
        <v>7.1.2.2.50.0.7.00</v>
      </c>
      <c r="L1929" s="21" t="s">
        <v>4707</v>
      </c>
      <c r="M1929" s="16" t="str">
        <f t="shared" si="29"/>
        <v>A</v>
      </c>
      <c r="N1929" s="16">
        <f>IF(VALUE(Tabela813[[#This Row],[RED]]) &gt; 0,1,0) + IF(VALUE(J1929)&gt;0,8,IF(VALUE(I1929)&gt;0,7,IF(VALUE(H1929)&gt;0,6,IF(VALUE(G1929)&gt;0,5,IF(VALUE(F1929)&gt;0,4,IF(VALUE(E1929)&gt;0,3,IF(VALUE(D1929)&gt;0,2,1)))))))</f>
        <v>7</v>
      </c>
      <c r="O1929" s="20" t="s">
        <v>54</v>
      </c>
      <c r="P1929" s="1" t="s">
        <v>99</v>
      </c>
      <c r="Q1929" s="1" t="s">
        <v>100</v>
      </c>
      <c r="R1929" s="16"/>
      <c r="T1929" s="7" t="str">
        <f>Tabela813[[#This Row],[NR]]&amp;" - "&amp;Tabela813[[#This Row],[Especificação]]</f>
        <v>7.1.2.2.50.0.7.00 - Taxas Judiciais - Dívida Ativa - Multas da Dívida Ativa - Intra OFSS</v>
      </c>
      <c r="U1929" s="7" t="str">
        <f>Tabela813[[#This Row],[NR]]&amp; " - "&amp;Tabela813[[#This Row],[Especificação]]</f>
        <v>7.1.2.2.50.0.7.00 - Taxas Judiciais - Dívida Ativa - Multas da Dívida Ativa - Intra OFSS</v>
      </c>
    </row>
    <row r="1930" spans="1:21" ht="45">
      <c r="A1930" s="23"/>
      <c r="B1930" s="29"/>
      <c r="C1930" s="20" t="s">
        <v>788</v>
      </c>
      <c r="D1930" s="20" t="s">
        <v>781</v>
      </c>
      <c r="E1930" s="20" t="s">
        <v>790</v>
      </c>
      <c r="F1930" s="20" t="s">
        <v>790</v>
      </c>
      <c r="G1930" s="20" t="s">
        <v>807</v>
      </c>
      <c r="H1930" s="20" t="s">
        <v>784</v>
      </c>
      <c r="I1930" s="20" t="s">
        <v>789</v>
      </c>
      <c r="J1930" s="20" t="s">
        <v>787</v>
      </c>
      <c r="K1930" s="16" t="str">
        <f>IF(Tabela813[[#This Row],[C]]&lt;&gt;"",IF(Tabela813[[#This Row],[RED]]&lt;&gt;"",(Tabela813[[#This Row],[RED]] &amp; "."),"") &amp; CONCATENATE(Tabela813[[#This Row],[C]],".",Tabela813[[#This Row],[O]],".",Tabela813[[#This Row],[E]],".",Tabela813[[#This Row],[D1]],".",Tabela813[[#This Row],[D2]],".",Tabela813[[#This Row],[D3]],".",Tabela813[[#This Row],[T]],".",Tabela813[[#This Row],[D4]]),"")</f>
        <v>7.1.2.2.50.0.8.00</v>
      </c>
      <c r="L1930" s="21" t="s">
        <v>4708</v>
      </c>
      <c r="M1930" s="16" t="str">
        <f t="shared" si="29"/>
        <v>A</v>
      </c>
      <c r="N1930" s="16">
        <f>IF(VALUE(Tabela813[[#This Row],[RED]]) &gt; 0,1,0) + IF(VALUE(J1930)&gt;0,8,IF(VALUE(I1930)&gt;0,7,IF(VALUE(H1930)&gt;0,6,IF(VALUE(G1930)&gt;0,5,IF(VALUE(F1930)&gt;0,4,IF(VALUE(E1930)&gt;0,3,IF(VALUE(D1930)&gt;0,2,1)))))))</f>
        <v>7</v>
      </c>
      <c r="O1930" s="20" t="s">
        <v>54</v>
      </c>
      <c r="P1930" s="1" t="s">
        <v>99</v>
      </c>
      <c r="Q1930" s="1" t="s">
        <v>100</v>
      </c>
      <c r="R1930" s="16"/>
      <c r="T1930" s="7" t="str">
        <f>Tabela813[[#This Row],[NR]]&amp;" - "&amp;Tabela813[[#This Row],[Especificação]]</f>
        <v>7.1.2.2.50.0.8.00 - Taxas Judiciais - Juros de Mora da Dívida Ativa - Intra OFSS</v>
      </c>
      <c r="U1930" s="7" t="str">
        <f>Tabela813[[#This Row],[NR]]&amp; " - "&amp;Tabela813[[#This Row],[Especificação]]</f>
        <v>7.1.2.2.50.0.8.00 - Taxas Judiciais - Juros de Mora da Dívida Ativa - Intra OFSS</v>
      </c>
    </row>
    <row r="1931" spans="1:21" ht="45">
      <c r="A1931" s="23"/>
      <c r="B1931" s="29"/>
      <c r="C1931" s="20" t="s">
        <v>788</v>
      </c>
      <c r="D1931" s="20" t="s">
        <v>781</v>
      </c>
      <c r="E1931" s="20" t="s">
        <v>790</v>
      </c>
      <c r="F1931" s="20" t="s">
        <v>790</v>
      </c>
      <c r="G1931" s="20" t="s">
        <v>809</v>
      </c>
      <c r="H1931" s="20" t="s">
        <v>784</v>
      </c>
      <c r="I1931" s="20" t="s">
        <v>784</v>
      </c>
      <c r="J1931" s="20" t="s">
        <v>787</v>
      </c>
      <c r="K1931" s="16" t="str">
        <f>IF(Tabela813[[#This Row],[C]]&lt;&gt;"",IF(Tabela813[[#This Row],[RED]]&lt;&gt;"",(Tabela813[[#This Row],[RED]] &amp; "."),"") &amp; CONCATENATE(Tabela813[[#This Row],[C]],".",Tabela813[[#This Row],[O]],".",Tabela813[[#This Row],[E]],".",Tabela813[[#This Row],[D1]],".",Tabela813[[#This Row],[D2]],".",Tabela813[[#This Row],[D3]],".",Tabela813[[#This Row],[T]],".",Tabela813[[#This Row],[D4]]),"")</f>
        <v>7.1.2.2.51.0.0.00</v>
      </c>
      <c r="L1931" s="21" t="s">
        <v>996</v>
      </c>
      <c r="M1931" s="16" t="str">
        <f t="shared" si="29"/>
        <v>S</v>
      </c>
      <c r="N1931" s="16">
        <f>IF(VALUE(Tabela813[[#This Row],[RED]]) &gt; 0,1,0) + IF(VALUE(J1931)&gt;0,8,IF(VALUE(I1931)&gt;0,7,IF(VALUE(H1931)&gt;0,6,IF(VALUE(G1931)&gt;0,5,IF(VALUE(F1931)&gt;0,4,IF(VALUE(E1931)&gt;0,3,IF(VALUE(D1931)&gt;0,2,1)))))))</f>
        <v>5</v>
      </c>
      <c r="O1931" s="20" t="s">
        <v>54</v>
      </c>
      <c r="P1931" s="1" t="s">
        <v>102</v>
      </c>
      <c r="Q1931" s="1" t="s">
        <v>100</v>
      </c>
      <c r="R1931" s="16"/>
      <c r="T1931" s="7" t="str">
        <f>Tabela813[[#This Row],[NR]]&amp;" - "&amp;Tabela813[[#This Row],[Especificação]]</f>
        <v>7.1.2.2.51.0.0.00 - Taxas Extrajudiciais - Intra OFSS</v>
      </c>
      <c r="U1931" s="7" t="str">
        <f>Tabela813[[#This Row],[NR]]&amp; " - "&amp;Tabela813[[#This Row],[Especificação]]</f>
        <v>7.1.2.2.51.0.0.00 - Taxas Extrajudiciais - Intra OFSS</v>
      </c>
    </row>
    <row r="1932" spans="1:21" ht="45">
      <c r="A1932" s="23"/>
      <c r="B1932" s="29"/>
      <c r="C1932" s="20" t="s">
        <v>788</v>
      </c>
      <c r="D1932" s="20" t="s">
        <v>781</v>
      </c>
      <c r="E1932" s="20" t="s">
        <v>790</v>
      </c>
      <c r="F1932" s="20" t="s">
        <v>790</v>
      </c>
      <c r="G1932" s="20" t="s">
        <v>809</v>
      </c>
      <c r="H1932" s="20" t="s">
        <v>784</v>
      </c>
      <c r="I1932" s="20" t="s">
        <v>781</v>
      </c>
      <c r="J1932" s="20" t="s">
        <v>787</v>
      </c>
      <c r="K1932" s="16" t="str">
        <f>IF(Tabela813[[#This Row],[C]]&lt;&gt;"",IF(Tabela813[[#This Row],[RED]]&lt;&gt;"",(Tabela813[[#This Row],[RED]] &amp; "."),"") &amp; CONCATENATE(Tabela813[[#This Row],[C]],".",Tabela813[[#This Row],[O]],".",Tabela813[[#This Row],[E]],".",Tabela813[[#This Row],[D1]],".",Tabela813[[#This Row],[D2]],".",Tabela813[[#This Row],[D3]],".",Tabela813[[#This Row],[T]],".",Tabela813[[#This Row],[D4]]),"")</f>
        <v>7.1.2.2.51.0.1.00</v>
      </c>
      <c r="L1932" s="21" t="s">
        <v>4709</v>
      </c>
      <c r="M1932" s="16" t="str">
        <f t="shared" si="29"/>
        <v>A</v>
      </c>
      <c r="N1932" s="16">
        <f>IF(VALUE(Tabela813[[#This Row],[RED]]) &gt; 0,1,0) + IF(VALUE(J1932)&gt;0,8,IF(VALUE(I1932)&gt;0,7,IF(VALUE(H1932)&gt;0,6,IF(VALUE(G1932)&gt;0,5,IF(VALUE(F1932)&gt;0,4,IF(VALUE(E1932)&gt;0,3,IF(VALUE(D1932)&gt;0,2,1)))))))</f>
        <v>7</v>
      </c>
      <c r="O1932" s="20" t="s">
        <v>54</v>
      </c>
      <c r="P1932" s="1" t="s">
        <v>102</v>
      </c>
      <c r="Q1932" s="1" t="s">
        <v>100</v>
      </c>
      <c r="R1932" s="16"/>
      <c r="T1932" s="7" t="str">
        <f>Tabela813[[#This Row],[NR]]&amp;" - "&amp;Tabela813[[#This Row],[Especificação]]</f>
        <v>7.1.2.2.51.0.1.00 - Taxas Extrajudiciais - Principal - Intra OFSS</v>
      </c>
      <c r="U1932" s="7" t="str">
        <f>Tabela813[[#This Row],[NR]]&amp; " - "&amp;Tabela813[[#This Row],[Especificação]]</f>
        <v>7.1.2.2.51.0.1.00 - Taxas Extrajudiciais - Principal - Intra OFSS</v>
      </c>
    </row>
    <row r="1933" spans="1:21" ht="45">
      <c r="A1933" s="23"/>
      <c r="B1933" s="29"/>
      <c r="C1933" s="20" t="s">
        <v>788</v>
      </c>
      <c r="D1933" s="20" t="s">
        <v>781</v>
      </c>
      <c r="E1933" s="20" t="s">
        <v>790</v>
      </c>
      <c r="F1933" s="20" t="s">
        <v>790</v>
      </c>
      <c r="G1933" s="20" t="s">
        <v>809</v>
      </c>
      <c r="H1933" s="20" t="s">
        <v>784</v>
      </c>
      <c r="I1933" s="20" t="s">
        <v>790</v>
      </c>
      <c r="J1933" s="20" t="s">
        <v>787</v>
      </c>
      <c r="K1933" s="16" t="str">
        <f>IF(Tabela813[[#This Row],[C]]&lt;&gt;"",IF(Tabela813[[#This Row],[RED]]&lt;&gt;"",(Tabela813[[#This Row],[RED]] &amp; "."),"") &amp; CONCATENATE(Tabela813[[#This Row],[C]],".",Tabela813[[#This Row],[O]],".",Tabela813[[#This Row],[E]],".",Tabela813[[#This Row],[D1]],".",Tabela813[[#This Row],[D2]],".",Tabela813[[#This Row],[D3]],".",Tabela813[[#This Row],[T]],".",Tabela813[[#This Row],[D4]]),"")</f>
        <v>7.1.2.2.51.0.2.00</v>
      </c>
      <c r="L1933" s="21" t="s">
        <v>4710</v>
      </c>
      <c r="M1933" s="16" t="str">
        <f t="shared" si="29"/>
        <v>A</v>
      </c>
      <c r="N1933" s="16">
        <f>IF(VALUE(Tabela813[[#This Row],[RED]]) &gt; 0,1,0) + IF(VALUE(J1933)&gt;0,8,IF(VALUE(I1933)&gt;0,7,IF(VALUE(H1933)&gt;0,6,IF(VALUE(G1933)&gt;0,5,IF(VALUE(F1933)&gt;0,4,IF(VALUE(E1933)&gt;0,3,IF(VALUE(D1933)&gt;0,2,1)))))))</f>
        <v>7</v>
      </c>
      <c r="O1933" s="20" t="s">
        <v>54</v>
      </c>
      <c r="P1933" s="1" t="s">
        <v>102</v>
      </c>
      <c r="Q1933" s="1" t="s">
        <v>100</v>
      </c>
      <c r="R1933" s="16"/>
      <c r="T1933" s="7" t="str">
        <f>Tabela813[[#This Row],[NR]]&amp;" - "&amp;Tabela813[[#This Row],[Especificação]]</f>
        <v>7.1.2.2.51.0.2.00 - Taxas Extrajudiciais - Multas e Juros de Mora - Intra OFSS</v>
      </c>
      <c r="U1933" s="7" t="str">
        <f>Tabela813[[#This Row],[NR]]&amp; " - "&amp;Tabela813[[#This Row],[Especificação]]</f>
        <v>7.1.2.2.51.0.2.00 - Taxas Extrajudiciais - Multas e Juros de Mora - Intra OFSS</v>
      </c>
    </row>
    <row r="1934" spans="1:21" ht="45">
      <c r="A1934" s="23"/>
      <c r="B1934" s="29"/>
      <c r="C1934" s="20" t="s">
        <v>788</v>
      </c>
      <c r="D1934" s="20" t="s">
        <v>781</v>
      </c>
      <c r="E1934" s="20" t="s">
        <v>790</v>
      </c>
      <c r="F1934" s="20" t="s">
        <v>790</v>
      </c>
      <c r="G1934" s="20" t="s">
        <v>809</v>
      </c>
      <c r="H1934" s="20" t="s">
        <v>784</v>
      </c>
      <c r="I1934" s="20" t="s">
        <v>782</v>
      </c>
      <c r="J1934" s="20" t="s">
        <v>787</v>
      </c>
      <c r="K1934" s="16" t="str">
        <f>IF(Tabela813[[#This Row],[C]]&lt;&gt;"",IF(Tabela813[[#This Row],[RED]]&lt;&gt;"",(Tabela813[[#This Row],[RED]] &amp; "."),"") &amp; CONCATENATE(Tabela813[[#This Row],[C]],".",Tabela813[[#This Row],[O]],".",Tabela813[[#This Row],[E]],".",Tabela813[[#This Row],[D1]],".",Tabela813[[#This Row],[D2]],".",Tabela813[[#This Row],[D3]],".",Tabela813[[#This Row],[T]],".",Tabela813[[#This Row],[D4]]),"")</f>
        <v>7.1.2.2.51.0.3.00</v>
      </c>
      <c r="L1934" s="21" t="s">
        <v>4711</v>
      </c>
      <c r="M1934" s="16" t="str">
        <f t="shared" si="29"/>
        <v>A</v>
      </c>
      <c r="N1934" s="16">
        <f>IF(VALUE(Tabela813[[#This Row],[RED]]) &gt; 0,1,0) + IF(VALUE(J1934)&gt;0,8,IF(VALUE(I1934)&gt;0,7,IF(VALUE(H1934)&gt;0,6,IF(VALUE(G1934)&gt;0,5,IF(VALUE(F1934)&gt;0,4,IF(VALUE(E1934)&gt;0,3,IF(VALUE(D1934)&gt;0,2,1)))))))</f>
        <v>7</v>
      </c>
      <c r="O1934" s="20" t="s">
        <v>54</v>
      </c>
      <c r="P1934" s="1" t="s">
        <v>102</v>
      </c>
      <c r="Q1934" s="1" t="s">
        <v>100</v>
      </c>
      <c r="R1934" s="16"/>
      <c r="T1934" s="7" t="str">
        <f>Tabela813[[#This Row],[NR]]&amp;" - "&amp;Tabela813[[#This Row],[Especificação]]</f>
        <v>7.1.2.2.51.0.3.00 - Taxas Extrajudiciais - Dívida Ativa - Intra OFSS</v>
      </c>
      <c r="U1934" s="7" t="str">
        <f>Tabela813[[#This Row],[NR]]&amp; " - "&amp;Tabela813[[#This Row],[Especificação]]</f>
        <v>7.1.2.2.51.0.3.00 - Taxas Extrajudiciais - Dívida Ativa - Intra OFSS</v>
      </c>
    </row>
    <row r="1935" spans="1:21" ht="45">
      <c r="A1935" s="23"/>
      <c r="B1935" s="29"/>
      <c r="C1935" s="20" t="s">
        <v>788</v>
      </c>
      <c r="D1935" s="20" t="s">
        <v>781</v>
      </c>
      <c r="E1935" s="20" t="s">
        <v>790</v>
      </c>
      <c r="F1935" s="20" t="s">
        <v>790</v>
      </c>
      <c r="G1935" s="20" t="s">
        <v>809</v>
      </c>
      <c r="H1935" s="20" t="s">
        <v>784</v>
      </c>
      <c r="I1935" s="20" t="s">
        <v>791</v>
      </c>
      <c r="J1935" s="20" t="s">
        <v>787</v>
      </c>
      <c r="K1935" s="16" t="str">
        <f>IF(Tabela813[[#This Row],[C]]&lt;&gt;"",IF(Tabela813[[#This Row],[RED]]&lt;&gt;"",(Tabela813[[#This Row],[RED]] &amp; "."),"") &amp; CONCATENATE(Tabela813[[#This Row],[C]],".",Tabela813[[#This Row],[O]],".",Tabela813[[#This Row],[E]],".",Tabela813[[#This Row],[D1]],".",Tabela813[[#This Row],[D2]],".",Tabela813[[#This Row],[D3]],".",Tabela813[[#This Row],[T]],".",Tabela813[[#This Row],[D4]]),"")</f>
        <v>7.1.2.2.51.0.4.00</v>
      </c>
      <c r="L1935" s="21" t="s">
        <v>4712</v>
      </c>
      <c r="M1935" s="16" t="str">
        <f t="shared" ref="M1935:M1998" si="30">IF(N1935 &lt; N1936,"S","A")</f>
        <v>A</v>
      </c>
      <c r="N1935" s="16">
        <f>IF(VALUE(Tabela813[[#This Row],[RED]]) &gt; 0,1,0) + IF(VALUE(J1935)&gt;0,8,IF(VALUE(I1935)&gt;0,7,IF(VALUE(H1935)&gt;0,6,IF(VALUE(G1935)&gt;0,5,IF(VALUE(F1935)&gt;0,4,IF(VALUE(E1935)&gt;0,3,IF(VALUE(D1935)&gt;0,2,1)))))))</f>
        <v>7</v>
      </c>
      <c r="O1935" s="20" t="s">
        <v>54</v>
      </c>
      <c r="P1935" s="1" t="s">
        <v>102</v>
      </c>
      <c r="Q1935" s="1" t="s">
        <v>100</v>
      </c>
      <c r="R1935" s="16"/>
      <c r="T1935" s="7" t="str">
        <f>Tabela813[[#This Row],[NR]]&amp;" - "&amp;Tabela813[[#This Row],[Especificação]]</f>
        <v>7.1.2.2.51.0.4.00 - Taxas Extrajudiciais - Dívida Ativa - Multas e Juros de Mora da Dívida Ativa - Intra OFSS</v>
      </c>
      <c r="U1935" s="7" t="str">
        <f>Tabela813[[#This Row],[NR]]&amp; " - "&amp;Tabela813[[#This Row],[Especificação]]</f>
        <v>7.1.2.2.51.0.4.00 - Taxas Extrajudiciais - Dívida Ativa - Multas e Juros de Mora da Dívida Ativa - Intra OFSS</v>
      </c>
    </row>
    <row r="1936" spans="1:21" ht="45">
      <c r="A1936" s="23"/>
      <c r="B1936" s="29"/>
      <c r="C1936" s="20" t="s">
        <v>788</v>
      </c>
      <c r="D1936" s="20" t="s">
        <v>781</v>
      </c>
      <c r="E1936" s="20" t="s">
        <v>790</v>
      </c>
      <c r="F1936" s="20" t="s">
        <v>790</v>
      </c>
      <c r="G1936" s="20" t="s">
        <v>809</v>
      </c>
      <c r="H1936" s="20" t="s">
        <v>784</v>
      </c>
      <c r="I1936" s="20" t="s">
        <v>792</v>
      </c>
      <c r="J1936" s="20" t="s">
        <v>787</v>
      </c>
      <c r="K1936" s="16" t="str">
        <f>IF(Tabela813[[#This Row],[C]]&lt;&gt;"",IF(Tabela813[[#This Row],[RED]]&lt;&gt;"",(Tabela813[[#This Row],[RED]] &amp; "."),"") &amp; CONCATENATE(Tabela813[[#This Row],[C]],".",Tabela813[[#This Row],[O]],".",Tabela813[[#This Row],[E]],".",Tabela813[[#This Row],[D1]],".",Tabela813[[#This Row],[D2]],".",Tabela813[[#This Row],[D3]],".",Tabela813[[#This Row],[T]],".",Tabela813[[#This Row],[D4]]),"")</f>
        <v>7.1.2.2.51.0.5.00</v>
      </c>
      <c r="L1936" s="21" t="s">
        <v>4713</v>
      </c>
      <c r="M1936" s="16" t="str">
        <f t="shared" si="30"/>
        <v>A</v>
      </c>
      <c r="N1936" s="16">
        <f>IF(VALUE(Tabela813[[#This Row],[RED]]) &gt; 0,1,0) + IF(VALUE(J1936)&gt;0,8,IF(VALUE(I1936)&gt;0,7,IF(VALUE(H1936)&gt;0,6,IF(VALUE(G1936)&gt;0,5,IF(VALUE(F1936)&gt;0,4,IF(VALUE(E1936)&gt;0,3,IF(VALUE(D1936)&gt;0,2,1)))))))</f>
        <v>7</v>
      </c>
      <c r="O1936" s="20" t="s">
        <v>54</v>
      </c>
      <c r="P1936" s="1" t="s">
        <v>102</v>
      </c>
      <c r="Q1936" s="1" t="s">
        <v>100</v>
      </c>
      <c r="R1936" s="16"/>
      <c r="T1936" s="7" t="str">
        <f>Tabela813[[#This Row],[NR]]&amp;" - "&amp;Tabela813[[#This Row],[Especificação]]</f>
        <v>7.1.2.2.51.0.5.00 - Taxas Extrajudiciais - Multas - Intra OFSS</v>
      </c>
      <c r="U1936" s="7" t="str">
        <f>Tabela813[[#This Row],[NR]]&amp; " - "&amp;Tabela813[[#This Row],[Especificação]]</f>
        <v>7.1.2.2.51.0.5.00 - Taxas Extrajudiciais - Multas - Intra OFSS</v>
      </c>
    </row>
    <row r="1937" spans="1:21" ht="45">
      <c r="A1937" s="23"/>
      <c r="B1937" s="29"/>
      <c r="C1937" s="20" t="s">
        <v>788</v>
      </c>
      <c r="D1937" s="20" t="s">
        <v>781</v>
      </c>
      <c r="E1937" s="20" t="s">
        <v>790</v>
      </c>
      <c r="F1937" s="20" t="s">
        <v>790</v>
      </c>
      <c r="G1937" s="20" t="s">
        <v>809</v>
      </c>
      <c r="H1937" s="20" t="s">
        <v>784</v>
      </c>
      <c r="I1937" s="20" t="s">
        <v>786</v>
      </c>
      <c r="J1937" s="20" t="s">
        <v>787</v>
      </c>
      <c r="K1937" s="16" t="str">
        <f>IF(Tabela813[[#This Row],[C]]&lt;&gt;"",IF(Tabela813[[#This Row],[RED]]&lt;&gt;"",(Tabela813[[#This Row],[RED]] &amp; "."),"") &amp; CONCATENATE(Tabela813[[#This Row],[C]],".",Tabela813[[#This Row],[O]],".",Tabela813[[#This Row],[E]],".",Tabela813[[#This Row],[D1]],".",Tabela813[[#This Row],[D2]],".",Tabela813[[#This Row],[D3]],".",Tabela813[[#This Row],[T]],".",Tabela813[[#This Row],[D4]]),"")</f>
        <v>7.1.2.2.51.0.6.00</v>
      </c>
      <c r="L1937" s="21" t="s">
        <v>4714</v>
      </c>
      <c r="M1937" s="16" t="str">
        <f t="shared" si="30"/>
        <v>A</v>
      </c>
      <c r="N1937" s="16">
        <f>IF(VALUE(Tabela813[[#This Row],[RED]]) &gt; 0,1,0) + IF(VALUE(J1937)&gt;0,8,IF(VALUE(I1937)&gt;0,7,IF(VALUE(H1937)&gt;0,6,IF(VALUE(G1937)&gt;0,5,IF(VALUE(F1937)&gt;0,4,IF(VALUE(E1937)&gt;0,3,IF(VALUE(D1937)&gt;0,2,1)))))))</f>
        <v>7</v>
      </c>
      <c r="O1937" s="20" t="s">
        <v>54</v>
      </c>
      <c r="P1937" s="1" t="s">
        <v>102</v>
      </c>
      <c r="Q1937" s="1" t="s">
        <v>100</v>
      </c>
      <c r="R1937" s="16"/>
      <c r="T1937" s="7" t="str">
        <f>Tabela813[[#This Row],[NR]]&amp;" - "&amp;Tabela813[[#This Row],[Especificação]]</f>
        <v>7.1.2.2.51.0.6.00 - Taxas Extrajudiciais - Juros de Mora - Intra OFSS</v>
      </c>
      <c r="U1937" s="7" t="str">
        <f>Tabela813[[#This Row],[NR]]&amp; " - "&amp;Tabela813[[#This Row],[Especificação]]</f>
        <v>7.1.2.2.51.0.6.00 - Taxas Extrajudiciais - Juros de Mora - Intra OFSS</v>
      </c>
    </row>
    <row r="1938" spans="1:21" ht="45">
      <c r="A1938" s="23"/>
      <c r="B1938" s="29"/>
      <c r="C1938" s="20" t="s">
        <v>788</v>
      </c>
      <c r="D1938" s="20" t="s">
        <v>781</v>
      </c>
      <c r="E1938" s="20" t="s">
        <v>790</v>
      </c>
      <c r="F1938" s="20" t="s">
        <v>790</v>
      </c>
      <c r="G1938" s="20" t="s">
        <v>809</v>
      </c>
      <c r="H1938" s="20" t="s">
        <v>784</v>
      </c>
      <c r="I1938" s="20" t="s">
        <v>788</v>
      </c>
      <c r="J1938" s="20" t="s">
        <v>787</v>
      </c>
      <c r="K1938" s="16" t="str">
        <f>IF(Tabela813[[#This Row],[C]]&lt;&gt;"",IF(Tabela813[[#This Row],[RED]]&lt;&gt;"",(Tabela813[[#This Row],[RED]] &amp; "."),"") &amp; CONCATENATE(Tabela813[[#This Row],[C]],".",Tabela813[[#This Row],[O]],".",Tabela813[[#This Row],[E]],".",Tabela813[[#This Row],[D1]],".",Tabela813[[#This Row],[D2]],".",Tabela813[[#This Row],[D3]],".",Tabela813[[#This Row],[T]],".",Tabela813[[#This Row],[D4]]),"")</f>
        <v>7.1.2.2.51.0.7.00</v>
      </c>
      <c r="L1938" s="21" t="s">
        <v>4715</v>
      </c>
      <c r="M1938" s="16" t="str">
        <f t="shared" si="30"/>
        <v>A</v>
      </c>
      <c r="N1938" s="16">
        <f>IF(VALUE(Tabela813[[#This Row],[RED]]) &gt; 0,1,0) + IF(VALUE(J1938)&gt;0,8,IF(VALUE(I1938)&gt;0,7,IF(VALUE(H1938)&gt;0,6,IF(VALUE(G1938)&gt;0,5,IF(VALUE(F1938)&gt;0,4,IF(VALUE(E1938)&gt;0,3,IF(VALUE(D1938)&gt;0,2,1)))))))</f>
        <v>7</v>
      </c>
      <c r="O1938" s="20" t="s">
        <v>54</v>
      </c>
      <c r="P1938" s="1" t="s">
        <v>102</v>
      </c>
      <c r="Q1938" s="1" t="s">
        <v>100</v>
      </c>
      <c r="R1938" s="16"/>
      <c r="T1938" s="7" t="str">
        <f>Tabela813[[#This Row],[NR]]&amp;" - "&amp;Tabela813[[#This Row],[Especificação]]</f>
        <v>7.1.2.2.51.0.7.00 - Taxas Extrajudiciais - Dívida Ativa - Multas da Dívida Ativa - Intra OFSS</v>
      </c>
      <c r="U1938" s="7" t="str">
        <f>Tabela813[[#This Row],[NR]]&amp; " - "&amp;Tabela813[[#This Row],[Especificação]]</f>
        <v>7.1.2.2.51.0.7.00 - Taxas Extrajudiciais - Dívida Ativa - Multas da Dívida Ativa - Intra OFSS</v>
      </c>
    </row>
    <row r="1939" spans="1:21" ht="45">
      <c r="A1939" s="23"/>
      <c r="B1939" s="29"/>
      <c r="C1939" s="20" t="s">
        <v>788</v>
      </c>
      <c r="D1939" s="20" t="s">
        <v>781</v>
      </c>
      <c r="E1939" s="20" t="s">
        <v>790</v>
      </c>
      <c r="F1939" s="20" t="s">
        <v>790</v>
      </c>
      <c r="G1939" s="20" t="s">
        <v>809</v>
      </c>
      <c r="H1939" s="20" t="s">
        <v>784</v>
      </c>
      <c r="I1939" s="20" t="s">
        <v>789</v>
      </c>
      <c r="J1939" s="20" t="s">
        <v>787</v>
      </c>
      <c r="K1939" s="16" t="str">
        <f>IF(Tabela813[[#This Row],[C]]&lt;&gt;"",IF(Tabela813[[#This Row],[RED]]&lt;&gt;"",(Tabela813[[#This Row],[RED]] &amp; "."),"") &amp; CONCATENATE(Tabela813[[#This Row],[C]],".",Tabela813[[#This Row],[O]],".",Tabela813[[#This Row],[E]],".",Tabela813[[#This Row],[D1]],".",Tabela813[[#This Row],[D2]],".",Tabela813[[#This Row],[D3]],".",Tabela813[[#This Row],[T]],".",Tabela813[[#This Row],[D4]]),"")</f>
        <v>7.1.2.2.51.0.8.00</v>
      </c>
      <c r="L1939" s="21" t="s">
        <v>4716</v>
      </c>
      <c r="M1939" s="16" t="str">
        <f t="shared" si="30"/>
        <v>A</v>
      </c>
      <c r="N1939" s="16">
        <f>IF(VALUE(Tabela813[[#This Row],[RED]]) &gt; 0,1,0) + IF(VALUE(J1939)&gt;0,8,IF(VALUE(I1939)&gt;0,7,IF(VALUE(H1939)&gt;0,6,IF(VALUE(G1939)&gt;0,5,IF(VALUE(F1939)&gt;0,4,IF(VALUE(E1939)&gt;0,3,IF(VALUE(D1939)&gt;0,2,1)))))))</f>
        <v>7</v>
      </c>
      <c r="O1939" s="20" t="s">
        <v>54</v>
      </c>
      <c r="P1939" s="1" t="s">
        <v>102</v>
      </c>
      <c r="Q1939" s="1" t="s">
        <v>100</v>
      </c>
      <c r="R1939" s="16"/>
      <c r="T1939" s="7" t="str">
        <f>Tabela813[[#This Row],[NR]]&amp;" - "&amp;Tabela813[[#This Row],[Especificação]]</f>
        <v>7.1.2.2.51.0.8.00 - Taxas Extrajudiciais - Juros de Mora da Dívida Ativa - Intra OFSS</v>
      </c>
      <c r="U1939" s="7" t="str">
        <f>Tabela813[[#This Row],[NR]]&amp; " - "&amp;Tabela813[[#This Row],[Especificação]]</f>
        <v>7.1.2.2.51.0.8.00 - Taxas Extrajudiciais - Juros de Mora da Dívida Ativa - Intra OFSS</v>
      </c>
    </row>
    <row r="1940" spans="1:21" ht="30">
      <c r="A1940" s="23"/>
      <c r="B1940" s="29"/>
      <c r="C1940" s="20" t="s">
        <v>788</v>
      </c>
      <c r="D1940" s="20" t="s">
        <v>781</v>
      </c>
      <c r="E1940" s="20" t="s">
        <v>790</v>
      </c>
      <c r="F1940" s="20" t="s">
        <v>790</v>
      </c>
      <c r="G1940" s="20" t="s">
        <v>811</v>
      </c>
      <c r="H1940" s="20" t="s">
        <v>784</v>
      </c>
      <c r="I1940" s="20" t="s">
        <v>784</v>
      </c>
      <c r="J1940" s="20" t="s">
        <v>787</v>
      </c>
      <c r="K1940" s="16" t="str">
        <f>IF(Tabela813[[#This Row],[C]]&lt;&gt;"",IF(Tabela813[[#This Row],[RED]]&lt;&gt;"",(Tabela813[[#This Row],[RED]] &amp; "."),"") &amp; CONCATENATE(Tabela813[[#This Row],[C]],".",Tabela813[[#This Row],[O]],".",Tabela813[[#This Row],[E]],".",Tabela813[[#This Row],[D1]],".",Tabela813[[#This Row],[D2]],".",Tabela813[[#This Row],[D3]],".",Tabela813[[#This Row],[T]],".",Tabela813[[#This Row],[D4]]),"")</f>
        <v>7.1.2.2.52.0.0.00</v>
      </c>
      <c r="L1940" s="21" t="s">
        <v>997</v>
      </c>
      <c r="M1940" s="16" t="str">
        <f t="shared" si="30"/>
        <v>S</v>
      </c>
      <c r="N1940" s="16">
        <f>IF(VALUE(Tabela813[[#This Row],[RED]]) &gt; 0,1,0) + IF(VALUE(J1940)&gt;0,8,IF(VALUE(I1940)&gt;0,7,IF(VALUE(H1940)&gt;0,6,IF(VALUE(G1940)&gt;0,5,IF(VALUE(F1940)&gt;0,4,IF(VALUE(E1940)&gt;0,3,IF(VALUE(D1940)&gt;0,2,1)))))))</f>
        <v>5</v>
      </c>
      <c r="O1940" s="20" t="s">
        <v>54</v>
      </c>
      <c r="P1940" s="1" t="s">
        <v>104</v>
      </c>
      <c r="Q1940" s="1" t="s">
        <v>100</v>
      </c>
      <c r="R1940" s="16"/>
      <c r="T1940" s="7" t="str">
        <f>Tabela813[[#This Row],[NR]]&amp;" - "&amp;Tabela813[[#This Row],[Especificação]]</f>
        <v>7.1.2.2.52.0.0.00 - Taxa de Estudo de Impacto de Vizinhança (EIV) - Intra OFSS</v>
      </c>
      <c r="U1940" s="7" t="str">
        <f>Tabela813[[#This Row],[NR]]&amp; " - "&amp;Tabela813[[#This Row],[Especificação]]</f>
        <v>7.1.2.2.52.0.0.00 - Taxa de Estudo de Impacto de Vizinhança (EIV) - Intra OFSS</v>
      </c>
    </row>
    <row r="1941" spans="1:21" ht="30">
      <c r="A1941" s="23"/>
      <c r="B1941" s="29"/>
      <c r="C1941" s="20" t="s">
        <v>788</v>
      </c>
      <c r="D1941" s="20" t="s">
        <v>781</v>
      </c>
      <c r="E1941" s="20" t="s">
        <v>790</v>
      </c>
      <c r="F1941" s="20" t="s">
        <v>790</v>
      </c>
      <c r="G1941" s="20" t="s">
        <v>811</v>
      </c>
      <c r="H1941" s="20" t="s">
        <v>784</v>
      </c>
      <c r="I1941" s="20" t="s">
        <v>781</v>
      </c>
      <c r="J1941" s="20" t="s">
        <v>787</v>
      </c>
      <c r="K1941" s="16" t="str">
        <f>IF(Tabela813[[#This Row],[C]]&lt;&gt;"",IF(Tabela813[[#This Row],[RED]]&lt;&gt;"",(Tabela813[[#This Row],[RED]] &amp; "."),"") &amp; CONCATENATE(Tabela813[[#This Row],[C]],".",Tabela813[[#This Row],[O]],".",Tabela813[[#This Row],[E]],".",Tabela813[[#This Row],[D1]],".",Tabela813[[#This Row],[D2]],".",Tabela813[[#This Row],[D3]],".",Tabela813[[#This Row],[T]],".",Tabela813[[#This Row],[D4]]),"")</f>
        <v>7.1.2.2.52.0.1.00</v>
      </c>
      <c r="L1941" s="21" t="s">
        <v>4717</v>
      </c>
      <c r="M1941" s="16" t="str">
        <f t="shared" si="30"/>
        <v>A</v>
      </c>
      <c r="N1941" s="16">
        <f>IF(VALUE(Tabela813[[#This Row],[RED]]) &gt; 0,1,0) + IF(VALUE(J1941)&gt;0,8,IF(VALUE(I1941)&gt;0,7,IF(VALUE(H1941)&gt;0,6,IF(VALUE(G1941)&gt;0,5,IF(VALUE(F1941)&gt;0,4,IF(VALUE(E1941)&gt;0,3,IF(VALUE(D1941)&gt;0,2,1)))))))</f>
        <v>7</v>
      </c>
      <c r="O1941" s="20" t="s">
        <v>54</v>
      </c>
      <c r="P1941" s="1" t="s">
        <v>104</v>
      </c>
      <c r="Q1941" s="1" t="s">
        <v>100</v>
      </c>
      <c r="R1941" s="16"/>
      <c r="T1941" s="7" t="str">
        <f>Tabela813[[#This Row],[NR]]&amp;" - "&amp;Tabela813[[#This Row],[Especificação]]</f>
        <v>7.1.2.2.52.0.1.00 - Taxa de Estudo de Impacto de Vizinhança (EIV) - Principal - Intra OFSS</v>
      </c>
      <c r="U1941" s="7" t="str">
        <f>Tabela813[[#This Row],[NR]]&amp; " - "&amp;Tabela813[[#This Row],[Especificação]]</f>
        <v>7.1.2.2.52.0.1.00 - Taxa de Estudo de Impacto de Vizinhança (EIV) - Principal - Intra OFSS</v>
      </c>
    </row>
    <row r="1942" spans="1:21" ht="30">
      <c r="A1942" s="23"/>
      <c r="B1942" s="29"/>
      <c r="C1942" s="20" t="s">
        <v>788</v>
      </c>
      <c r="D1942" s="20" t="s">
        <v>781</v>
      </c>
      <c r="E1942" s="20" t="s">
        <v>790</v>
      </c>
      <c r="F1942" s="20" t="s">
        <v>790</v>
      </c>
      <c r="G1942" s="20" t="s">
        <v>811</v>
      </c>
      <c r="H1942" s="20" t="s">
        <v>784</v>
      </c>
      <c r="I1942" s="20" t="s">
        <v>790</v>
      </c>
      <c r="J1942" s="20" t="s">
        <v>787</v>
      </c>
      <c r="K1942" s="16" t="str">
        <f>IF(Tabela813[[#This Row],[C]]&lt;&gt;"",IF(Tabela813[[#This Row],[RED]]&lt;&gt;"",(Tabela813[[#This Row],[RED]] &amp; "."),"") &amp; CONCATENATE(Tabela813[[#This Row],[C]],".",Tabela813[[#This Row],[O]],".",Tabela813[[#This Row],[E]],".",Tabela813[[#This Row],[D1]],".",Tabela813[[#This Row],[D2]],".",Tabela813[[#This Row],[D3]],".",Tabela813[[#This Row],[T]],".",Tabela813[[#This Row],[D4]]),"")</f>
        <v>7.1.2.2.52.0.2.00</v>
      </c>
      <c r="L1942" s="21" t="s">
        <v>4718</v>
      </c>
      <c r="M1942" s="16" t="str">
        <f t="shared" si="30"/>
        <v>A</v>
      </c>
      <c r="N1942" s="16">
        <f>IF(VALUE(Tabela813[[#This Row],[RED]]) &gt; 0,1,0) + IF(VALUE(J1942)&gt;0,8,IF(VALUE(I1942)&gt;0,7,IF(VALUE(H1942)&gt;0,6,IF(VALUE(G1942)&gt;0,5,IF(VALUE(F1942)&gt;0,4,IF(VALUE(E1942)&gt;0,3,IF(VALUE(D1942)&gt;0,2,1)))))))</f>
        <v>7</v>
      </c>
      <c r="O1942" s="20" t="s">
        <v>54</v>
      </c>
      <c r="P1942" s="1" t="s">
        <v>104</v>
      </c>
      <c r="Q1942" s="1" t="s">
        <v>100</v>
      </c>
      <c r="R1942" s="16"/>
      <c r="T1942" s="7" t="str">
        <f>Tabela813[[#This Row],[NR]]&amp;" - "&amp;Tabela813[[#This Row],[Especificação]]</f>
        <v>7.1.2.2.52.0.2.00 - Taxa de Estudo de Impacto de Vizinhança (EIV) - Multas e Juros de Mora - Intra OFSS</v>
      </c>
      <c r="U1942" s="7" t="str">
        <f>Tabela813[[#This Row],[NR]]&amp; " - "&amp;Tabela813[[#This Row],[Especificação]]</f>
        <v>7.1.2.2.52.0.2.00 - Taxa de Estudo de Impacto de Vizinhança (EIV) - Multas e Juros de Mora - Intra OFSS</v>
      </c>
    </row>
    <row r="1943" spans="1:21" ht="30">
      <c r="A1943" s="23"/>
      <c r="B1943" s="29"/>
      <c r="C1943" s="20" t="s">
        <v>788</v>
      </c>
      <c r="D1943" s="20" t="s">
        <v>781</v>
      </c>
      <c r="E1943" s="20" t="s">
        <v>790</v>
      </c>
      <c r="F1943" s="20" t="s">
        <v>790</v>
      </c>
      <c r="G1943" s="20" t="s">
        <v>811</v>
      </c>
      <c r="H1943" s="20" t="s">
        <v>784</v>
      </c>
      <c r="I1943" s="20" t="s">
        <v>782</v>
      </c>
      <c r="J1943" s="20" t="s">
        <v>787</v>
      </c>
      <c r="K1943" s="16" t="str">
        <f>IF(Tabela813[[#This Row],[C]]&lt;&gt;"",IF(Tabela813[[#This Row],[RED]]&lt;&gt;"",(Tabela813[[#This Row],[RED]] &amp; "."),"") &amp; CONCATENATE(Tabela813[[#This Row],[C]],".",Tabela813[[#This Row],[O]],".",Tabela813[[#This Row],[E]],".",Tabela813[[#This Row],[D1]],".",Tabela813[[#This Row],[D2]],".",Tabela813[[#This Row],[D3]],".",Tabela813[[#This Row],[T]],".",Tabela813[[#This Row],[D4]]),"")</f>
        <v>7.1.2.2.52.0.3.00</v>
      </c>
      <c r="L1943" s="21" t="s">
        <v>4719</v>
      </c>
      <c r="M1943" s="16" t="str">
        <f t="shared" si="30"/>
        <v>A</v>
      </c>
      <c r="N1943" s="16">
        <f>IF(VALUE(Tabela813[[#This Row],[RED]]) &gt; 0,1,0) + IF(VALUE(J1943)&gt;0,8,IF(VALUE(I1943)&gt;0,7,IF(VALUE(H1943)&gt;0,6,IF(VALUE(G1943)&gt;0,5,IF(VALUE(F1943)&gt;0,4,IF(VALUE(E1943)&gt;0,3,IF(VALUE(D1943)&gt;0,2,1)))))))</f>
        <v>7</v>
      </c>
      <c r="O1943" s="20" t="s">
        <v>54</v>
      </c>
      <c r="P1943" s="1" t="s">
        <v>104</v>
      </c>
      <c r="Q1943" s="1" t="s">
        <v>100</v>
      </c>
      <c r="R1943" s="16"/>
      <c r="T1943" s="7" t="str">
        <f>Tabela813[[#This Row],[NR]]&amp;" - "&amp;Tabela813[[#This Row],[Especificação]]</f>
        <v>7.1.2.2.52.0.3.00 - Taxa de Estudo de Impacto de Vizinhança (EIV) - Dívida Ativa - Intra OFSS</v>
      </c>
      <c r="U1943" s="7" t="str">
        <f>Tabela813[[#This Row],[NR]]&amp; " - "&amp;Tabela813[[#This Row],[Especificação]]</f>
        <v>7.1.2.2.52.0.3.00 - Taxa de Estudo de Impacto de Vizinhança (EIV) - Dívida Ativa - Intra OFSS</v>
      </c>
    </row>
    <row r="1944" spans="1:21" ht="30">
      <c r="A1944" s="23"/>
      <c r="B1944" s="29"/>
      <c r="C1944" s="20" t="s">
        <v>788</v>
      </c>
      <c r="D1944" s="20" t="s">
        <v>781</v>
      </c>
      <c r="E1944" s="20" t="s">
        <v>790</v>
      </c>
      <c r="F1944" s="20" t="s">
        <v>790</v>
      </c>
      <c r="G1944" s="20" t="s">
        <v>811</v>
      </c>
      <c r="H1944" s="20" t="s">
        <v>784</v>
      </c>
      <c r="I1944" s="20" t="s">
        <v>791</v>
      </c>
      <c r="J1944" s="20" t="s">
        <v>787</v>
      </c>
      <c r="K1944" s="16" t="str">
        <f>IF(Tabela813[[#This Row],[C]]&lt;&gt;"",IF(Tabela813[[#This Row],[RED]]&lt;&gt;"",(Tabela813[[#This Row],[RED]] &amp; "."),"") &amp; CONCATENATE(Tabela813[[#This Row],[C]],".",Tabela813[[#This Row],[O]],".",Tabela813[[#This Row],[E]],".",Tabela813[[#This Row],[D1]],".",Tabela813[[#This Row],[D2]],".",Tabela813[[#This Row],[D3]],".",Tabela813[[#This Row],[T]],".",Tabela813[[#This Row],[D4]]),"")</f>
        <v>7.1.2.2.52.0.4.00</v>
      </c>
      <c r="L1944" s="21" t="s">
        <v>4720</v>
      </c>
      <c r="M1944" s="16" t="str">
        <f t="shared" si="30"/>
        <v>A</v>
      </c>
      <c r="N1944" s="16">
        <f>IF(VALUE(Tabela813[[#This Row],[RED]]) &gt; 0,1,0) + IF(VALUE(J1944)&gt;0,8,IF(VALUE(I1944)&gt;0,7,IF(VALUE(H1944)&gt;0,6,IF(VALUE(G1944)&gt;0,5,IF(VALUE(F1944)&gt;0,4,IF(VALUE(E1944)&gt;0,3,IF(VALUE(D1944)&gt;0,2,1)))))))</f>
        <v>7</v>
      </c>
      <c r="O1944" s="20" t="s">
        <v>54</v>
      </c>
      <c r="P1944" s="1" t="s">
        <v>104</v>
      </c>
      <c r="Q1944" s="1" t="s">
        <v>100</v>
      </c>
      <c r="R1944" s="16"/>
      <c r="T1944" s="7" t="str">
        <f>Tabela813[[#This Row],[NR]]&amp;" - "&amp;Tabela813[[#This Row],[Especificação]]</f>
        <v>7.1.2.2.52.0.4.00 - Taxa de Estudo de Impacto de Vizinhança (EIV) - Dívida Ativa - Multas e Juros de Mora da Dívida Ativa - Intra OFSS</v>
      </c>
      <c r="U1944" s="7" t="str">
        <f>Tabela813[[#This Row],[NR]]&amp; " - "&amp;Tabela813[[#This Row],[Especificação]]</f>
        <v>7.1.2.2.52.0.4.00 - Taxa de Estudo de Impacto de Vizinhança (EIV) - Dívida Ativa - Multas e Juros de Mora da Dívida Ativa - Intra OFSS</v>
      </c>
    </row>
    <row r="1945" spans="1:21" ht="30">
      <c r="A1945" s="23"/>
      <c r="B1945" s="29"/>
      <c r="C1945" s="20" t="s">
        <v>788</v>
      </c>
      <c r="D1945" s="20" t="s">
        <v>781</v>
      </c>
      <c r="E1945" s="20" t="s">
        <v>790</v>
      </c>
      <c r="F1945" s="20" t="s">
        <v>790</v>
      </c>
      <c r="G1945" s="20" t="s">
        <v>811</v>
      </c>
      <c r="H1945" s="20" t="s">
        <v>784</v>
      </c>
      <c r="I1945" s="20" t="s">
        <v>792</v>
      </c>
      <c r="J1945" s="20" t="s">
        <v>787</v>
      </c>
      <c r="K1945" s="16" t="str">
        <f>IF(Tabela813[[#This Row],[C]]&lt;&gt;"",IF(Tabela813[[#This Row],[RED]]&lt;&gt;"",(Tabela813[[#This Row],[RED]] &amp; "."),"") &amp; CONCATENATE(Tabela813[[#This Row],[C]],".",Tabela813[[#This Row],[O]],".",Tabela813[[#This Row],[E]],".",Tabela813[[#This Row],[D1]],".",Tabela813[[#This Row],[D2]],".",Tabela813[[#This Row],[D3]],".",Tabela813[[#This Row],[T]],".",Tabela813[[#This Row],[D4]]),"")</f>
        <v>7.1.2.2.52.0.5.00</v>
      </c>
      <c r="L1945" s="21" t="s">
        <v>4721</v>
      </c>
      <c r="M1945" s="16" t="str">
        <f t="shared" si="30"/>
        <v>A</v>
      </c>
      <c r="N1945" s="16">
        <f>IF(VALUE(Tabela813[[#This Row],[RED]]) &gt; 0,1,0) + IF(VALUE(J1945)&gt;0,8,IF(VALUE(I1945)&gt;0,7,IF(VALUE(H1945)&gt;0,6,IF(VALUE(G1945)&gt;0,5,IF(VALUE(F1945)&gt;0,4,IF(VALUE(E1945)&gt;0,3,IF(VALUE(D1945)&gt;0,2,1)))))))</f>
        <v>7</v>
      </c>
      <c r="O1945" s="20" t="s">
        <v>54</v>
      </c>
      <c r="P1945" s="1" t="s">
        <v>104</v>
      </c>
      <c r="Q1945" s="1" t="s">
        <v>100</v>
      </c>
      <c r="R1945" s="16"/>
      <c r="T1945" s="7" t="str">
        <f>Tabela813[[#This Row],[NR]]&amp;" - "&amp;Tabela813[[#This Row],[Especificação]]</f>
        <v>7.1.2.2.52.0.5.00 - Taxa de Estudo de Impacto de Vizinhança (EIV) - Multas - Intra OFSS</v>
      </c>
      <c r="U1945" s="7" t="str">
        <f>Tabela813[[#This Row],[NR]]&amp; " - "&amp;Tabela813[[#This Row],[Especificação]]</f>
        <v>7.1.2.2.52.0.5.00 - Taxa de Estudo de Impacto de Vizinhança (EIV) - Multas - Intra OFSS</v>
      </c>
    </row>
    <row r="1946" spans="1:21" ht="30">
      <c r="A1946" s="23"/>
      <c r="B1946" s="29"/>
      <c r="C1946" s="20" t="s">
        <v>788</v>
      </c>
      <c r="D1946" s="20" t="s">
        <v>781</v>
      </c>
      <c r="E1946" s="20" t="s">
        <v>790</v>
      </c>
      <c r="F1946" s="20" t="s">
        <v>790</v>
      </c>
      <c r="G1946" s="20" t="s">
        <v>811</v>
      </c>
      <c r="H1946" s="20" t="s">
        <v>784</v>
      </c>
      <c r="I1946" s="20" t="s">
        <v>786</v>
      </c>
      <c r="J1946" s="20" t="s">
        <v>787</v>
      </c>
      <c r="K1946" s="16" t="str">
        <f>IF(Tabela813[[#This Row],[C]]&lt;&gt;"",IF(Tabela813[[#This Row],[RED]]&lt;&gt;"",(Tabela813[[#This Row],[RED]] &amp; "."),"") &amp; CONCATENATE(Tabela813[[#This Row],[C]],".",Tabela813[[#This Row],[O]],".",Tabela813[[#This Row],[E]],".",Tabela813[[#This Row],[D1]],".",Tabela813[[#This Row],[D2]],".",Tabela813[[#This Row],[D3]],".",Tabela813[[#This Row],[T]],".",Tabela813[[#This Row],[D4]]),"")</f>
        <v>7.1.2.2.52.0.6.00</v>
      </c>
      <c r="L1946" s="21" t="s">
        <v>4722</v>
      </c>
      <c r="M1946" s="16" t="str">
        <f t="shared" si="30"/>
        <v>A</v>
      </c>
      <c r="N1946" s="16">
        <f>IF(VALUE(Tabela813[[#This Row],[RED]]) &gt; 0,1,0) + IF(VALUE(J1946)&gt;0,8,IF(VALUE(I1946)&gt;0,7,IF(VALUE(H1946)&gt;0,6,IF(VALUE(G1946)&gt;0,5,IF(VALUE(F1946)&gt;0,4,IF(VALUE(E1946)&gt;0,3,IF(VALUE(D1946)&gt;0,2,1)))))))</f>
        <v>7</v>
      </c>
      <c r="O1946" s="20" t="s">
        <v>54</v>
      </c>
      <c r="P1946" s="1" t="s">
        <v>104</v>
      </c>
      <c r="Q1946" s="1" t="s">
        <v>100</v>
      </c>
      <c r="R1946" s="16"/>
      <c r="T1946" s="7" t="str">
        <f>Tabela813[[#This Row],[NR]]&amp;" - "&amp;Tabela813[[#This Row],[Especificação]]</f>
        <v>7.1.2.2.52.0.6.00 - Taxa de Estudo de Impacto de Vizinhança (EIV) - Juros de Mora - Intra OFSS</v>
      </c>
      <c r="U1946" s="7" t="str">
        <f>Tabela813[[#This Row],[NR]]&amp; " - "&amp;Tabela813[[#This Row],[Especificação]]</f>
        <v>7.1.2.2.52.0.6.00 - Taxa de Estudo de Impacto de Vizinhança (EIV) - Juros de Mora - Intra OFSS</v>
      </c>
    </row>
    <row r="1947" spans="1:21" ht="30">
      <c r="A1947" s="23"/>
      <c r="B1947" s="29"/>
      <c r="C1947" s="20" t="s">
        <v>788</v>
      </c>
      <c r="D1947" s="20" t="s">
        <v>781</v>
      </c>
      <c r="E1947" s="20" t="s">
        <v>790</v>
      </c>
      <c r="F1947" s="20" t="s">
        <v>790</v>
      </c>
      <c r="G1947" s="20" t="s">
        <v>811</v>
      </c>
      <c r="H1947" s="20" t="s">
        <v>784</v>
      </c>
      <c r="I1947" s="20" t="s">
        <v>788</v>
      </c>
      <c r="J1947" s="20" t="s">
        <v>787</v>
      </c>
      <c r="K1947" s="16" t="str">
        <f>IF(Tabela813[[#This Row],[C]]&lt;&gt;"",IF(Tabela813[[#This Row],[RED]]&lt;&gt;"",(Tabela813[[#This Row],[RED]] &amp; "."),"") &amp; CONCATENATE(Tabela813[[#This Row],[C]],".",Tabela813[[#This Row],[O]],".",Tabela813[[#This Row],[E]],".",Tabela813[[#This Row],[D1]],".",Tabela813[[#This Row],[D2]],".",Tabela813[[#This Row],[D3]],".",Tabela813[[#This Row],[T]],".",Tabela813[[#This Row],[D4]]),"")</f>
        <v>7.1.2.2.52.0.7.00</v>
      </c>
      <c r="L1947" s="21" t="s">
        <v>4723</v>
      </c>
      <c r="M1947" s="16" t="str">
        <f t="shared" si="30"/>
        <v>A</v>
      </c>
      <c r="N1947" s="16">
        <f>IF(VALUE(Tabela813[[#This Row],[RED]]) &gt; 0,1,0) + IF(VALUE(J1947)&gt;0,8,IF(VALUE(I1947)&gt;0,7,IF(VALUE(H1947)&gt;0,6,IF(VALUE(G1947)&gt;0,5,IF(VALUE(F1947)&gt;0,4,IF(VALUE(E1947)&gt;0,3,IF(VALUE(D1947)&gt;0,2,1)))))))</f>
        <v>7</v>
      </c>
      <c r="O1947" s="20" t="s">
        <v>54</v>
      </c>
      <c r="P1947" s="1" t="s">
        <v>104</v>
      </c>
      <c r="Q1947" s="1" t="s">
        <v>100</v>
      </c>
      <c r="R1947" s="16"/>
      <c r="T1947" s="7" t="str">
        <f>Tabela813[[#This Row],[NR]]&amp;" - "&amp;Tabela813[[#This Row],[Especificação]]</f>
        <v>7.1.2.2.52.0.7.00 - Taxa de Estudo de Impacto de Vizinhança (EIV) - Dívida Ativa - Multas da Dívida Ativa - Intra OFSS</v>
      </c>
      <c r="U1947" s="7" t="str">
        <f>Tabela813[[#This Row],[NR]]&amp; " - "&amp;Tabela813[[#This Row],[Especificação]]</f>
        <v>7.1.2.2.52.0.7.00 - Taxa de Estudo de Impacto de Vizinhança (EIV) - Dívida Ativa - Multas da Dívida Ativa - Intra OFSS</v>
      </c>
    </row>
    <row r="1948" spans="1:21" ht="30">
      <c r="A1948" s="23"/>
      <c r="B1948" s="29"/>
      <c r="C1948" s="20" t="s">
        <v>788</v>
      </c>
      <c r="D1948" s="20" t="s">
        <v>781</v>
      </c>
      <c r="E1948" s="20" t="s">
        <v>790</v>
      </c>
      <c r="F1948" s="20" t="s">
        <v>790</v>
      </c>
      <c r="G1948" s="20" t="s">
        <v>811</v>
      </c>
      <c r="H1948" s="20" t="s">
        <v>784</v>
      </c>
      <c r="I1948" s="20" t="s">
        <v>789</v>
      </c>
      <c r="J1948" s="20" t="s">
        <v>787</v>
      </c>
      <c r="K1948" s="16" t="str">
        <f>IF(Tabela813[[#This Row],[C]]&lt;&gt;"",IF(Tabela813[[#This Row],[RED]]&lt;&gt;"",(Tabela813[[#This Row],[RED]] &amp; "."),"") &amp; CONCATENATE(Tabela813[[#This Row],[C]],".",Tabela813[[#This Row],[O]],".",Tabela813[[#This Row],[E]],".",Tabela813[[#This Row],[D1]],".",Tabela813[[#This Row],[D2]],".",Tabela813[[#This Row],[D3]],".",Tabela813[[#This Row],[T]],".",Tabela813[[#This Row],[D4]]),"")</f>
        <v>7.1.2.2.52.0.8.00</v>
      </c>
      <c r="L1948" s="21" t="s">
        <v>4724</v>
      </c>
      <c r="M1948" s="16" t="str">
        <f t="shared" si="30"/>
        <v>A</v>
      </c>
      <c r="N1948" s="16">
        <f>IF(VALUE(Tabela813[[#This Row],[RED]]) &gt; 0,1,0) + IF(VALUE(J1948)&gt;0,8,IF(VALUE(I1948)&gt;0,7,IF(VALUE(H1948)&gt;0,6,IF(VALUE(G1948)&gt;0,5,IF(VALUE(F1948)&gt;0,4,IF(VALUE(E1948)&gt;0,3,IF(VALUE(D1948)&gt;0,2,1)))))))</f>
        <v>7</v>
      </c>
      <c r="O1948" s="20" t="s">
        <v>54</v>
      </c>
      <c r="P1948" s="1" t="s">
        <v>104</v>
      </c>
      <c r="Q1948" s="1" t="s">
        <v>100</v>
      </c>
      <c r="R1948" s="16"/>
      <c r="T1948" s="7" t="str">
        <f>Tabela813[[#This Row],[NR]]&amp;" - "&amp;Tabela813[[#This Row],[Especificação]]</f>
        <v>7.1.2.2.52.0.8.00 - Taxa de Estudo de Impacto de Vizinhança (EIV) - Juros de Mora da Dívida Ativa - Intra OFSS</v>
      </c>
      <c r="U1948" s="7" t="str">
        <f>Tabela813[[#This Row],[NR]]&amp; " - "&amp;Tabela813[[#This Row],[Especificação]]</f>
        <v>7.1.2.2.52.0.8.00 - Taxa de Estudo de Impacto de Vizinhança (EIV) - Juros de Mora da Dívida Ativa - Intra OFSS</v>
      </c>
    </row>
    <row r="1949" spans="1:21">
      <c r="A1949" s="23"/>
      <c r="B1949" s="29"/>
      <c r="C1949" s="20" t="s">
        <v>788</v>
      </c>
      <c r="D1949" s="20" t="s">
        <v>781</v>
      </c>
      <c r="E1949" s="20" t="s">
        <v>782</v>
      </c>
      <c r="F1949" s="20" t="s">
        <v>784</v>
      </c>
      <c r="G1949" s="20" t="s">
        <v>787</v>
      </c>
      <c r="H1949" s="20" t="s">
        <v>784</v>
      </c>
      <c r="I1949" s="20" t="s">
        <v>784</v>
      </c>
      <c r="J1949" s="20" t="s">
        <v>787</v>
      </c>
      <c r="K1949" s="16" t="str">
        <f>IF(Tabela813[[#This Row],[C]]&lt;&gt;"",IF(Tabela813[[#This Row],[RED]]&lt;&gt;"",(Tabela813[[#This Row],[RED]] &amp; "."),"") &amp; CONCATENATE(Tabela813[[#This Row],[C]],".",Tabela813[[#This Row],[O]],".",Tabela813[[#This Row],[E]],".",Tabela813[[#This Row],[D1]],".",Tabela813[[#This Row],[D2]],".",Tabela813[[#This Row],[D3]],".",Tabela813[[#This Row],[T]],".",Tabela813[[#This Row],[D4]]),"")</f>
        <v>7.1.3.0.00.0.0.00</v>
      </c>
      <c r="L1949" s="21" t="s">
        <v>998</v>
      </c>
      <c r="M1949" s="16" t="str">
        <f t="shared" si="30"/>
        <v>S</v>
      </c>
      <c r="N1949" s="16">
        <f>IF(VALUE(Tabela813[[#This Row],[RED]]) &gt; 0,1,0) + IF(VALUE(J1949)&gt;0,8,IF(VALUE(I1949)&gt;0,7,IF(VALUE(H1949)&gt;0,6,IF(VALUE(G1949)&gt;0,5,IF(VALUE(F1949)&gt;0,4,IF(VALUE(E1949)&gt;0,3,IF(VALUE(D1949)&gt;0,2,1)))))))</f>
        <v>3</v>
      </c>
      <c r="O1949" s="20" t="s">
        <v>44</v>
      </c>
      <c r="P1949" s="1" t="s">
        <v>106</v>
      </c>
      <c r="Q1949" s="1"/>
      <c r="R1949" s="16"/>
      <c r="T1949" s="7" t="str">
        <f>Tabela813[[#This Row],[NR]]&amp;" - "&amp;Tabela813[[#This Row],[Especificação]]</f>
        <v>7.1.3.0.00.0.0.00 - Contribuição de Melhoria - Intra OFSS</v>
      </c>
      <c r="U1949" s="7" t="str">
        <f>Tabela813[[#This Row],[NR]]&amp; " - "&amp;Tabela813[[#This Row],[Especificação]]</f>
        <v>7.1.3.0.00.0.0.00 - Contribuição de Melhoria - Intra OFSS</v>
      </c>
    </row>
    <row r="1950" spans="1:21">
      <c r="A1950" s="23"/>
      <c r="B1950" s="29"/>
      <c r="C1950" s="20" t="s">
        <v>788</v>
      </c>
      <c r="D1950" s="20" t="s">
        <v>781</v>
      </c>
      <c r="E1950" s="20" t="s">
        <v>782</v>
      </c>
      <c r="F1950" s="20" t="s">
        <v>781</v>
      </c>
      <c r="G1950" s="20" t="s">
        <v>787</v>
      </c>
      <c r="H1950" s="20" t="s">
        <v>784</v>
      </c>
      <c r="I1950" s="20" t="s">
        <v>784</v>
      </c>
      <c r="J1950" s="20" t="s">
        <v>787</v>
      </c>
      <c r="K1950" s="16" t="str">
        <f>IF(Tabela813[[#This Row],[C]]&lt;&gt;"",IF(Tabela813[[#This Row],[RED]]&lt;&gt;"",(Tabela813[[#This Row],[RED]] &amp; "."),"") &amp; CONCATENATE(Tabela813[[#This Row],[C]],".",Tabela813[[#This Row],[O]],".",Tabela813[[#This Row],[E]],".",Tabela813[[#This Row],[D1]],".",Tabela813[[#This Row],[D2]],".",Tabela813[[#This Row],[D3]],".",Tabela813[[#This Row],[T]],".",Tabela813[[#This Row],[D4]]),"")</f>
        <v>7.1.3.1.00.0.0.00</v>
      </c>
      <c r="L1950" s="21" t="s">
        <v>998</v>
      </c>
      <c r="M1950" s="16" t="str">
        <f t="shared" si="30"/>
        <v>S</v>
      </c>
      <c r="N1950" s="16">
        <f>IF(VALUE(Tabela813[[#This Row],[RED]]) &gt; 0,1,0) + IF(VALUE(J1950)&gt;0,8,IF(VALUE(I1950)&gt;0,7,IF(VALUE(H1950)&gt;0,6,IF(VALUE(G1950)&gt;0,5,IF(VALUE(F1950)&gt;0,4,IF(VALUE(E1950)&gt;0,3,IF(VALUE(D1950)&gt;0,2,1)))))))</f>
        <v>4</v>
      </c>
      <c r="O1950" s="20" t="s">
        <v>44</v>
      </c>
      <c r="P1950" s="1" t="s">
        <v>106</v>
      </c>
      <c r="Q1950" s="1"/>
      <c r="R1950" s="16"/>
      <c r="T1950" s="7" t="str">
        <f>Tabela813[[#This Row],[NR]]&amp;" - "&amp;Tabela813[[#This Row],[Especificação]]</f>
        <v>7.1.3.1.00.0.0.00 - Contribuição de Melhoria - Intra OFSS</v>
      </c>
      <c r="U1950" s="7" t="str">
        <f>Tabela813[[#This Row],[NR]]&amp; " - "&amp;Tabela813[[#This Row],[Especificação]]</f>
        <v>7.1.3.1.00.0.0.00 - Contribuição de Melhoria - Intra OFSS</v>
      </c>
    </row>
    <row r="1951" spans="1:21" ht="30">
      <c r="A1951" s="23"/>
      <c r="B1951" s="29"/>
      <c r="C1951" s="20" t="s">
        <v>788</v>
      </c>
      <c r="D1951" s="20" t="s">
        <v>781</v>
      </c>
      <c r="E1951" s="20" t="s">
        <v>782</v>
      </c>
      <c r="F1951" s="20" t="s">
        <v>781</v>
      </c>
      <c r="G1951" s="20" t="s">
        <v>807</v>
      </c>
      <c r="H1951" s="20" t="s">
        <v>784</v>
      </c>
      <c r="I1951" s="20" t="s">
        <v>784</v>
      </c>
      <c r="J1951" s="20" t="s">
        <v>787</v>
      </c>
      <c r="K1951" s="16" t="str">
        <f>IF(Tabela813[[#This Row],[C]]&lt;&gt;"",IF(Tabela813[[#This Row],[RED]]&lt;&gt;"",(Tabela813[[#This Row],[RED]] &amp; "."),"") &amp; CONCATENATE(Tabela813[[#This Row],[C]],".",Tabela813[[#This Row],[O]],".",Tabela813[[#This Row],[E]],".",Tabela813[[#This Row],[D1]],".",Tabela813[[#This Row],[D2]],".",Tabela813[[#This Row],[D3]],".",Tabela813[[#This Row],[T]],".",Tabela813[[#This Row],[D4]]),"")</f>
        <v>7.1.3.1.50.0.0.00</v>
      </c>
      <c r="L1951" s="21" t="s">
        <v>999</v>
      </c>
      <c r="M1951" s="16" t="str">
        <f t="shared" si="30"/>
        <v>S</v>
      </c>
      <c r="N1951" s="16">
        <f>IF(VALUE(Tabela813[[#This Row],[RED]]) &gt; 0,1,0) + IF(VALUE(J1951)&gt;0,8,IF(VALUE(I1951)&gt;0,7,IF(VALUE(H1951)&gt;0,6,IF(VALUE(G1951)&gt;0,5,IF(VALUE(F1951)&gt;0,4,IF(VALUE(E1951)&gt;0,3,IF(VALUE(D1951)&gt;0,2,1)))))))</f>
        <v>5</v>
      </c>
      <c r="O1951" s="20" t="s">
        <v>54</v>
      </c>
      <c r="P1951" s="1" t="s">
        <v>108</v>
      </c>
      <c r="Q1951" s="1"/>
      <c r="R1951" s="16"/>
      <c r="T1951" s="7" t="str">
        <f>Tabela813[[#This Row],[NR]]&amp;" - "&amp;Tabela813[[#This Row],[Especificação]]</f>
        <v>7.1.3.1.50.0.0.00 - Contribuição de Melhoria para Expansão da Rede de Água Potável e Esgoto Sanitário - Intra OFSS</v>
      </c>
      <c r="U1951" s="7" t="str">
        <f>Tabela813[[#This Row],[NR]]&amp; " - "&amp;Tabela813[[#This Row],[Especificação]]</f>
        <v>7.1.3.1.50.0.0.00 - Contribuição de Melhoria para Expansão da Rede de Água Potável e Esgoto Sanitário - Intra OFSS</v>
      </c>
    </row>
    <row r="1952" spans="1:21" ht="30">
      <c r="A1952" s="23"/>
      <c r="B1952" s="29"/>
      <c r="C1952" s="20" t="s">
        <v>788</v>
      </c>
      <c r="D1952" s="20" t="s">
        <v>781</v>
      </c>
      <c r="E1952" s="20" t="s">
        <v>782</v>
      </c>
      <c r="F1952" s="20" t="s">
        <v>781</v>
      </c>
      <c r="G1952" s="20" t="s">
        <v>807</v>
      </c>
      <c r="H1952" s="20" t="s">
        <v>784</v>
      </c>
      <c r="I1952" s="20" t="s">
        <v>781</v>
      </c>
      <c r="J1952" s="20" t="s">
        <v>787</v>
      </c>
      <c r="K1952" s="16" t="str">
        <f>IF(Tabela813[[#This Row],[C]]&lt;&gt;"",IF(Tabela813[[#This Row],[RED]]&lt;&gt;"",(Tabela813[[#This Row],[RED]] &amp; "."),"") &amp; CONCATENATE(Tabela813[[#This Row],[C]],".",Tabela813[[#This Row],[O]],".",Tabela813[[#This Row],[E]],".",Tabela813[[#This Row],[D1]],".",Tabela813[[#This Row],[D2]],".",Tabela813[[#This Row],[D3]],".",Tabela813[[#This Row],[T]],".",Tabela813[[#This Row],[D4]]),"")</f>
        <v>7.1.3.1.50.0.1.00</v>
      </c>
      <c r="L1952" s="21" t="s">
        <v>4725</v>
      </c>
      <c r="M1952" s="16" t="str">
        <f t="shared" si="30"/>
        <v>A</v>
      </c>
      <c r="N1952" s="16">
        <f>IF(VALUE(Tabela813[[#This Row],[RED]]) &gt; 0,1,0) + IF(VALUE(J1952)&gt;0,8,IF(VALUE(I1952)&gt;0,7,IF(VALUE(H1952)&gt;0,6,IF(VALUE(G1952)&gt;0,5,IF(VALUE(F1952)&gt;0,4,IF(VALUE(E1952)&gt;0,3,IF(VALUE(D1952)&gt;0,2,1)))))))</f>
        <v>7</v>
      </c>
      <c r="O1952" s="20" t="s">
        <v>54</v>
      </c>
      <c r="P1952" s="1" t="s">
        <v>108</v>
      </c>
      <c r="Q1952" s="1"/>
      <c r="R1952" s="16"/>
      <c r="T1952" s="7" t="str">
        <f>Tabela813[[#This Row],[NR]]&amp;" - "&amp;Tabela813[[#This Row],[Especificação]]</f>
        <v>7.1.3.1.50.0.1.00 - Contribuição de Melhoria para Expansão da Rede de Água Potável e Esgoto Sanitário - Principal - Intra OFSS</v>
      </c>
      <c r="U1952" s="7" t="str">
        <f>Tabela813[[#This Row],[NR]]&amp; " - "&amp;Tabela813[[#This Row],[Especificação]]</f>
        <v>7.1.3.1.50.0.1.00 - Contribuição de Melhoria para Expansão da Rede de Água Potável e Esgoto Sanitário - Principal - Intra OFSS</v>
      </c>
    </row>
    <row r="1953" spans="1:21" ht="30">
      <c r="A1953" s="23"/>
      <c r="B1953" s="29"/>
      <c r="C1953" s="20" t="s">
        <v>788</v>
      </c>
      <c r="D1953" s="20" t="s">
        <v>781</v>
      </c>
      <c r="E1953" s="20" t="s">
        <v>782</v>
      </c>
      <c r="F1953" s="20" t="s">
        <v>781</v>
      </c>
      <c r="G1953" s="20" t="s">
        <v>807</v>
      </c>
      <c r="H1953" s="20" t="s">
        <v>784</v>
      </c>
      <c r="I1953" s="20" t="s">
        <v>790</v>
      </c>
      <c r="J1953" s="20" t="s">
        <v>787</v>
      </c>
      <c r="K1953" s="16" t="str">
        <f>IF(Tabela813[[#This Row],[C]]&lt;&gt;"",IF(Tabela813[[#This Row],[RED]]&lt;&gt;"",(Tabela813[[#This Row],[RED]] &amp; "."),"") &amp; CONCATENATE(Tabela813[[#This Row],[C]],".",Tabela813[[#This Row],[O]],".",Tabela813[[#This Row],[E]],".",Tabela813[[#This Row],[D1]],".",Tabela813[[#This Row],[D2]],".",Tabela813[[#This Row],[D3]],".",Tabela813[[#This Row],[T]],".",Tabela813[[#This Row],[D4]]),"")</f>
        <v>7.1.3.1.50.0.2.00</v>
      </c>
      <c r="L1953" s="21" t="s">
        <v>4726</v>
      </c>
      <c r="M1953" s="16" t="str">
        <f t="shared" si="30"/>
        <v>A</v>
      </c>
      <c r="N1953" s="16">
        <f>IF(VALUE(Tabela813[[#This Row],[RED]]) &gt; 0,1,0) + IF(VALUE(J1953)&gt;0,8,IF(VALUE(I1953)&gt;0,7,IF(VALUE(H1953)&gt;0,6,IF(VALUE(G1953)&gt;0,5,IF(VALUE(F1953)&gt;0,4,IF(VALUE(E1953)&gt;0,3,IF(VALUE(D1953)&gt;0,2,1)))))))</f>
        <v>7</v>
      </c>
      <c r="O1953" s="20" t="s">
        <v>54</v>
      </c>
      <c r="P1953" s="1" t="s">
        <v>108</v>
      </c>
      <c r="Q1953" s="1"/>
      <c r="R1953" s="16"/>
      <c r="T1953" s="7" t="str">
        <f>Tabela813[[#This Row],[NR]]&amp;" - "&amp;Tabela813[[#This Row],[Especificação]]</f>
        <v>7.1.3.1.50.0.2.00 - Contribuição de Melhoria para Expansão da Rede de Água Potável e Esgoto Sanitário - Multas e Juros de Mora - Intra OFSS</v>
      </c>
      <c r="U1953" s="7" t="str">
        <f>Tabela813[[#This Row],[NR]]&amp; " - "&amp;Tabela813[[#This Row],[Especificação]]</f>
        <v>7.1.3.1.50.0.2.00 - Contribuição de Melhoria para Expansão da Rede de Água Potável e Esgoto Sanitário - Multas e Juros de Mora - Intra OFSS</v>
      </c>
    </row>
    <row r="1954" spans="1:21" ht="30">
      <c r="A1954" s="23"/>
      <c r="B1954" s="29"/>
      <c r="C1954" s="20" t="s">
        <v>788</v>
      </c>
      <c r="D1954" s="20" t="s">
        <v>781</v>
      </c>
      <c r="E1954" s="20" t="s">
        <v>782</v>
      </c>
      <c r="F1954" s="20" t="s">
        <v>781</v>
      </c>
      <c r="G1954" s="20" t="s">
        <v>807</v>
      </c>
      <c r="H1954" s="20" t="s">
        <v>784</v>
      </c>
      <c r="I1954" s="20" t="s">
        <v>782</v>
      </c>
      <c r="J1954" s="20" t="s">
        <v>787</v>
      </c>
      <c r="K1954" s="16" t="str">
        <f>IF(Tabela813[[#This Row],[C]]&lt;&gt;"",IF(Tabela813[[#This Row],[RED]]&lt;&gt;"",(Tabela813[[#This Row],[RED]] &amp; "."),"") &amp; CONCATENATE(Tabela813[[#This Row],[C]],".",Tabela813[[#This Row],[O]],".",Tabela813[[#This Row],[E]],".",Tabela813[[#This Row],[D1]],".",Tabela813[[#This Row],[D2]],".",Tabela813[[#This Row],[D3]],".",Tabela813[[#This Row],[T]],".",Tabela813[[#This Row],[D4]]),"")</f>
        <v>7.1.3.1.50.0.3.00</v>
      </c>
      <c r="L1954" s="21" t="s">
        <v>4727</v>
      </c>
      <c r="M1954" s="16" t="str">
        <f t="shared" si="30"/>
        <v>A</v>
      </c>
      <c r="N1954" s="16">
        <f>IF(VALUE(Tabela813[[#This Row],[RED]]) &gt; 0,1,0) + IF(VALUE(J1954)&gt;0,8,IF(VALUE(I1954)&gt;0,7,IF(VALUE(H1954)&gt;0,6,IF(VALUE(G1954)&gt;0,5,IF(VALUE(F1954)&gt;0,4,IF(VALUE(E1954)&gt;0,3,IF(VALUE(D1954)&gt;0,2,1)))))))</f>
        <v>7</v>
      </c>
      <c r="O1954" s="20" t="s">
        <v>54</v>
      </c>
      <c r="P1954" s="1" t="s">
        <v>108</v>
      </c>
      <c r="Q1954" s="1"/>
      <c r="R1954" s="16"/>
      <c r="T1954" s="7" t="str">
        <f>Tabela813[[#This Row],[NR]]&amp;" - "&amp;Tabela813[[#This Row],[Especificação]]</f>
        <v>7.1.3.1.50.0.3.00 - Contribuição de Melhoria para Expansão da Rede de Água Potável e Esgoto Sanitário - Dívida Ativa - Intra OFSS</v>
      </c>
      <c r="U1954" s="7" t="str">
        <f>Tabela813[[#This Row],[NR]]&amp; " - "&amp;Tabela813[[#This Row],[Especificação]]</f>
        <v>7.1.3.1.50.0.3.00 - Contribuição de Melhoria para Expansão da Rede de Água Potável e Esgoto Sanitário - Dívida Ativa - Intra OFSS</v>
      </c>
    </row>
    <row r="1955" spans="1:21" ht="30">
      <c r="A1955" s="23"/>
      <c r="B1955" s="29"/>
      <c r="C1955" s="20" t="s">
        <v>788</v>
      </c>
      <c r="D1955" s="20" t="s">
        <v>781</v>
      </c>
      <c r="E1955" s="20" t="s">
        <v>782</v>
      </c>
      <c r="F1955" s="20" t="s">
        <v>781</v>
      </c>
      <c r="G1955" s="20" t="s">
        <v>807</v>
      </c>
      <c r="H1955" s="20" t="s">
        <v>784</v>
      </c>
      <c r="I1955" s="20" t="s">
        <v>791</v>
      </c>
      <c r="J1955" s="20" t="s">
        <v>787</v>
      </c>
      <c r="K1955" s="16" t="str">
        <f>IF(Tabela813[[#This Row],[C]]&lt;&gt;"",IF(Tabela813[[#This Row],[RED]]&lt;&gt;"",(Tabela813[[#This Row],[RED]] &amp; "."),"") &amp; CONCATENATE(Tabela813[[#This Row],[C]],".",Tabela813[[#This Row],[O]],".",Tabela813[[#This Row],[E]],".",Tabela813[[#This Row],[D1]],".",Tabela813[[#This Row],[D2]],".",Tabela813[[#This Row],[D3]],".",Tabela813[[#This Row],[T]],".",Tabela813[[#This Row],[D4]]),"")</f>
        <v>7.1.3.1.50.0.4.00</v>
      </c>
      <c r="L1955" s="21" t="s">
        <v>4728</v>
      </c>
      <c r="M1955" s="16" t="str">
        <f t="shared" si="30"/>
        <v>A</v>
      </c>
      <c r="N1955" s="16">
        <f>IF(VALUE(Tabela813[[#This Row],[RED]]) &gt; 0,1,0) + IF(VALUE(J1955)&gt;0,8,IF(VALUE(I1955)&gt;0,7,IF(VALUE(H1955)&gt;0,6,IF(VALUE(G1955)&gt;0,5,IF(VALUE(F1955)&gt;0,4,IF(VALUE(E1955)&gt;0,3,IF(VALUE(D1955)&gt;0,2,1)))))))</f>
        <v>7</v>
      </c>
      <c r="O1955" s="20" t="s">
        <v>54</v>
      </c>
      <c r="P1955" s="1" t="s">
        <v>108</v>
      </c>
      <c r="Q1955" s="1"/>
      <c r="R1955" s="16"/>
      <c r="T1955" s="7" t="str">
        <f>Tabela813[[#This Row],[NR]]&amp;" - "&amp;Tabela813[[#This Row],[Especificação]]</f>
        <v>7.1.3.1.50.0.4.00 - Contribuição de Melhoria para Expansão da Rede de Água Potável e Esgoto Sanitário - Dívida Ativa - Multas e Juros de Mora da Dívida Ativa - Intra OFSS</v>
      </c>
      <c r="U1955" s="7" t="str">
        <f>Tabela813[[#This Row],[NR]]&amp; " - "&amp;Tabela813[[#This Row],[Especificação]]</f>
        <v>7.1.3.1.50.0.4.00 - Contribuição de Melhoria para Expansão da Rede de Água Potável e Esgoto Sanitário - Dívida Ativa - Multas e Juros de Mora da Dívida Ativa - Intra OFSS</v>
      </c>
    </row>
    <row r="1956" spans="1:21" ht="30">
      <c r="A1956" s="23"/>
      <c r="B1956" s="29"/>
      <c r="C1956" s="20" t="s">
        <v>788</v>
      </c>
      <c r="D1956" s="20" t="s">
        <v>781</v>
      </c>
      <c r="E1956" s="20" t="s">
        <v>782</v>
      </c>
      <c r="F1956" s="20" t="s">
        <v>781</v>
      </c>
      <c r="G1956" s="20" t="s">
        <v>807</v>
      </c>
      <c r="H1956" s="20" t="s">
        <v>784</v>
      </c>
      <c r="I1956" s="20" t="s">
        <v>792</v>
      </c>
      <c r="J1956" s="20" t="s">
        <v>787</v>
      </c>
      <c r="K1956" s="16" t="str">
        <f>IF(Tabela813[[#This Row],[C]]&lt;&gt;"",IF(Tabela813[[#This Row],[RED]]&lt;&gt;"",(Tabela813[[#This Row],[RED]] &amp; "."),"") &amp; CONCATENATE(Tabela813[[#This Row],[C]],".",Tabela813[[#This Row],[O]],".",Tabela813[[#This Row],[E]],".",Tabela813[[#This Row],[D1]],".",Tabela813[[#This Row],[D2]],".",Tabela813[[#This Row],[D3]],".",Tabela813[[#This Row],[T]],".",Tabela813[[#This Row],[D4]]),"")</f>
        <v>7.1.3.1.50.0.5.00</v>
      </c>
      <c r="L1956" s="21" t="s">
        <v>4729</v>
      </c>
      <c r="M1956" s="16" t="str">
        <f t="shared" si="30"/>
        <v>A</v>
      </c>
      <c r="N1956" s="16">
        <f>IF(VALUE(Tabela813[[#This Row],[RED]]) &gt; 0,1,0) + IF(VALUE(J1956)&gt;0,8,IF(VALUE(I1956)&gt;0,7,IF(VALUE(H1956)&gt;0,6,IF(VALUE(G1956)&gt;0,5,IF(VALUE(F1956)&gt;0,4,IF(VALUE(E1956)&gt;0,3,IF(VALUE(D1956)&gt;0,2,1)))))))</f>
        <v>7</v>
      </c>
      <c r="O1956" s="20" t="s">
        <v>54</v>
      </c>
      <c r="P1956" s="1" t="s">
        <v>108</v>
      </c>
      <c r="Q1956" s="1"/>
      <c r="R1956" s="16"/>
      <c r="T1956" s="7" t="str">
        <f>Tabela813[[#This Row],[NR]]&amp;" - "&amp;Tabela813[[#This Row],[Especificação]]</f>
        <v>7.1.3.1.50.0.5.00 - Contribuição de Melhoria para Expansão da Rede de Água Potável e Esgoto Sanitário - Multas - Intra OFSS</v>
      </c>
      <c r="U1956" s="7" t="str">
        <f>Tabela813[[#This Row],[NR]]&amp; " - "&amp;Tabela813[[#This Row],[Especificação]]</f>
        <v>7.1.3.1.50.0.5.00 - Contribuição de Melhoria para Expansão da Rede de Água Potável e Esgoto Sanitário - Multas - Intra OFSS</v>
      </c>
    </row>
    <row r="1957" spans="1:21" ht="30">
      <c r="A1957" s="23"/>
      <c r="B1957" s="29"/>
      <c r="C1957" s="20" t="s">
        <v>788</v>
      </c>
      <c r="D1957" s="20" t="s">
        <v>781</v>
      </c>
      <c r="E1957" s="20" t="s">
        <v>782</v>
      </c>
      <c r="F1957" s="20" t="s">
        <v>781</v>
      </c>
      <c r="G1957" s="20" t="s">
        <v>807</v>
      </c>
      <c r="H1957" s="20" t="s">
        <v>784</v>
      </c>
      <c r="I1957" s="20" t="s">
        <v>786</v>
      </c>
      <c r="J1957" s="20" t="s">
        <v>787</v>
      </c>
      <c r="K1957" s="16" t="str">
        <f>IF(Tabela813[[#This Row],[C]]&lt;&gt;"",IF(Tabela813[[#This Row],[RED]]&lt;&gt;"",(Tabela813[[#This Row],[RED]] &amp; "."),"") &amp; CONCATENATE(Tabela813[[#This Row],[C]],".",Tabela813[[#This Row],[O]],".",Tabela813[[#This Row],[E]],".",Tabela813[[#This Row],[D1]],".",Tabela813[[#This Row],[D2]],".",Tabela813[[#This Row],[D3]],".",Tabela813[[#This Row],[T]],".",Tabela813[[#This Row],[D4]]),"")</f>
        <v>7.1.3.1.50.0.6.00</v>
      </c>
      <c r="L1957" s="21" t="s">
        <v>4730</v>
      </c>
      <c r="M1957" s="16" t="str">
        <f t="shared" si="30"/>
        <v>A</v>
      </c>
      <c r="N1957" s="16">
        <f>IF(VALUE(Tabela813[[#This Row],[RED]]) &gt; 0,1,0) + IF(VALUE(J1957)&gt;0,8,IF(VALUE(I1957)&gt;0,7,IF(VALUE(H1957)&gt;0,6,IF(VALUE(G1957)&gt;0,5,IF(VALUE(F1957)&gt;0,4,IF(VALUE(E1957)&gt;0,3,IF(VALUE(D1957)&gt;0,2,1)))))))</f>
        <v>7</v>
      </c>
      <c r="O1957" s="20" t="s">
        <v>54</v>
      </c>
      <c r="P1957" s="1" t="s">
        <v>108</v>
      </c>
      <c r="Q1957" s="1"/>
      <c r="R1957" s="16"/>
      <c r="T1957" s="7" t="str">
        <f>Tabela813[[#This Row],[NR]]&amp;" - "&amp;Tabela813[[#This Row],[Especificação]]</f>
        <v>7.1.3.1.50.0.6.00 - Contribuição de Melhoria para Expansão da Rede de Água Potável e Esgoto Sanitário - Juros de Mora - Intra OFSS</v>
      </c>
      <c r="U1957" s="7" t="str">
        <f>Tabela813[[#This Row],[NR]]&amp; " - "&amp;Tabela813[[#This Row],[Especificação]]</f>
        <v>7.1.3.1.50.0.6.00 - Contribuição de Melhoria para Expansão da Rede de Água Potável e Esgoto Sanitário - Juros de Mora - Intra OFSS</v>
      </c>
    </row>
    <row r="1958" spans="1:21" ht="30">
      <c r="A1958" s="23"/>
      <c r="B1958" s="29"/>
      <c r="C1958" s="20" t="s">
        <v>788</v>
      </c>
      <c r="D1958" s="20" t="s">
        <v>781</v>
      </c>
      <c r="E1958" s="20" t="s">
        <v>782</v>
      </c>
      <c r="F1958" s="20" t="s">
        <v>781</v>
      </c>
      <c r="G1958" s="20" t="s">
        <v>807</v>
      </c>
      <c r="H1958" s="20" t="s">
        <v>784</v>
      </c>
      <c r="I1958" s="20" t="s">
        <v>788</v>
      </c>
      <c r="J1958" s="20" t="s">
        <v>787</v>
      </c>
      <c r="K1958" s="16" t="str">
        <f>IF(Tabela813[[#This Row],[C]]&lt;&gt;"",IF(Tabela813[[#This Row],[RED]]&lt;&gt;"",(Tabela813[[#This Row],[RED]] &amp; "."),"") &amp; CONCATENATE(Tabela813[[#This Row],[C]],".",Tabela813[[#This Row],[O]],".",Tabela813[[#This Row],[E]],".",Tabela813[[#This Row],[D1]],".",Tabela813[[#This Row],[D2]],".",Tabela813[[#This Row],[D3]],".",Tabela813[[#This Row],[T]],".",Tabela813[[#This Row],[D4]]),"")</f>
        <v>7.1.3.1.50.0.7.00</v>
      </c>
      <c r="L1958" s="21" t="s">
        <v>4731</v>
      </c>
      <c r="M1958" s="16" t="str">
        <f t="shared" si="30"/>
        <v>A</v>
      </c>
      <c r="N1958" s="16">
        <f>IF(VALUE(Tabela813[[#This Row],[RED]]) &gt; 0,1,0) + IF(VALUE(J1958)&gt;0,8,IF(VALUE(I1958)&gt;0,7,IF(VALUE(H1958)&gt;0,6,IF(VALUE(G1958)&gt;0,5,IF(VALUE(F1958)&gt;0,4,IF(VALUE(E1958)&gt;0,3,IF(VALUE(D1958)&gt;0,2,1)))))))</f>
        <v>7</v>
      </c>
      <c r="O1958" s="20" t="s">
        <v>54</v>
      </c>
      <c r="P1958" s="1" t="s">
        <v>108</v>
      </c>
      <c r="Q1958" s="1"/>
      <c r="R1958" s="16"/>
      <c r="T1958" s="7" t="str">
        <f>Tabela813[[#This Row],[NR]]&amp;" - "&amp;Tabela813[[#This Row],[Especificação]]</f>
        <v>7.1.3.1.50.0.7.00 - Contribuição de Melhoria para Expansão da Rede de Água Potável e Esgoto Sanitário - Dívida Ativa - Multas da Dívida Ativa - Intra OFSS</v>
      </c>
      <c r="U1958" s="7" t="str">
        <f>Tabela813[[#This Row],[NR]]&amp; " - "&amp;Tabela813[[#This Row],[Especificação]]</f>
        <v>7.1.3.1.50.0.7.00 - Contribuição de Melhoria para Expansão da Rede de Água Potável e Esgoto Sanitário - Dívida Ativa - Multas da Dívida Ativa - Intra OFSS</v>
      </c>
    </row>
    <row r="1959" spans="1:21" ht="30">
      <c r="A1959" s="23"/>
      <c r="B1959" s="29"/>
      <c r="C1959" s="20" t="s">
        <v>788</v>
      </c>
      <c r="D1959" s="20" t="s">
        <v>781</v>
      </c>
      <c r="E1959" s="20" t="s">
        <v>782</v>
      </c>
      <c r="F1959" s="20" t="s">
        <v>781</v>
      </c>
      <c r="G1959" s="20" t="s">
        <v>807</v>
      </c>
      <c r="H1959" s="20" t="s">
        <v>784</v>
      </c>
      <c r="I1959" s="20" t="s">
        <v>789</v>
      </c>
      <c r="J1959" s="20" t="s">
        <v>787</v>
      </c>
      <c r="K1959" s="16" t="str">
        <f>IF(Tabela813[[#This Row],[C]]&lt;&gt;"",IF(Tabela813[[#This Row],[RED]]&lt;&gt;"",(Tabela813[[#This Row],[RED]] &amp; "."),"") &amp; CONCATENATE(Tabela813[[#This Row],[C]],".",Tabela813[[#This Row],[O]],".",Tabela813[[#This Row],[E]],".",Tabela813[[#This Row],[D1]],".",Tabela813[[#This Row],[D2]],".",Tabela813[[#This Row],[D3]],".",Tabela813[[#This Row],[T]],".",Tabela813[[#This Row],[D4]]),"")</f>
        <v>7.1.3.1.50.0.8.00</v>
      </c>
      <c r="L1959" s="21" t="s">
        <v>4732</v>
      </c>
      <c r="M1959" s="16" t="str">
        <f t="shared" si="30"/>
        <v>A</v>
      </c>
      <c r="N1959" s="16">
        <f>IF(VALUE(Tabela813[[#This Row],[RED]]) &gt; 0,1,0) + IF(VALUE(J1959)&gt;0,8,IF(VALUE(I1959)&gt;0,7,IF(VALUE(H1959)&gt;0,6,IF(VALUE(G1959)&gt;0,5,IF(VALUE(F1959)&gt;0,4,IF(VALUE(E1959)&gt;0,3,IF(VALUE(D1959)&gt;0,2,1)))))))</f>
        <v>7</v>
      </c>
      <c r="O1959" s="20" t="s">
        <v>54</v>
      </c>
      <c r="P1959" s="1" t="s">
        <v>108</v>
      </c>
      <c r="Q1959" s="1"/>
      <c r="R1959" s="16"/>
      <c r="T1959" s="7" t="str">
        <f>Tabela813[[#This Row],[NR]]&amp;" - "&amp;Tabela813[[#This Row],[Especificação]]</f>
        <v>7.1.3.1.50.0.8.00 - Contribuição de Melhoria para Expansão da Rede de Água Potável e Esgoto Sanitário - Juros de Mora da Dívida Ativa - Intra OFSS</v>
      </c>
      <c r="U1959" s="7" t="str">
        <f>Tabela813[[#This Row],[NR]]&amp; " - "&amp;Tabela813[[#This Row],[Especificação]]</f>
        <v>7.1.3.1.50.0.8.00 - Contribuição de Melhoria para Expansão da Rede de Água Potável e Esgoto Sanitário - Juros de Mora da Dívida Ativa - Intra OFSS</v>
      </c>
    </row>
    <row r="1960" spans="1:21" ht="30">
      <c r="A1960" s="23"/>
      <c r="B1960" s="29"/>
      <c r="C1960" s="20" t="s">
        <v>788</v>
      </c>
      <c r="D1960" s="20" t="s">
        <v>781</v>
      </c>
      <c r="E1960" s="20" t="s">
        <v>782</v>
      </c>
      <c r="F1960" s="20" t="s">
        <v>781</v>
      </c>
      <c r="G1960" s="20" t="s">
        <v>809</v>
      </c>
      <c r="H1960" s="20" t="s">
        <v>784</v>
      </c>
      <c r="I1960" s="20" t="s">
        <v>784</v>
      </c>
      <c r="J1960" s="20" t="s">
        <v>787</v>
      </c>
      <c r="K1960" s="16" t="str">
        <f>IF(Tabela813[[#This Row],[C]]&lt;&gt;"",IF(Tabela813[[#This Row],[RED]]&lt;&gt;"",(Tabela813[[#This Row],[RED]] &amp; "."),"") &amp; CONCATENATE(Tabela813[[#This Row],[C]],".",Tabela813[[#This Row],[O]],".",Tabela813[[#This Row],[E]],".",Tabela813[[#This Row],[D1]],".",Tabela813[[#This Row],[D2]],".",Tabela813[[#This Row],[D3]],".",Tabela813[[#This Row],[T]],".",Tabela813[[#This Row],[D4]]),"")</f>
        <v>7.1.3.1.51.0.0.00</v>
      </c>
      <c r="L1960" s="21" t="s">
        <v>1000</v>
      </c>
      <c r="M1960" s="16" t="str">
        <f t="shared" si="30"/>
        <v>S</v>
      </c>
      <c r="N1960" s="16">
        <f>IF(VALUE(Tabela813[[#This Row],[RED]]) &gt; 0,1,0) + IF(VALUE(J1960)&gt;0,8,IF(VALUE(I1960)&gt;0,7,IF(VALUE(H1960)&gt;0,6,IF(VALUE(G1960)&gt;0,5,IF(VALUE(F1960)&gt;0,4,IF(VALUE(E1960)&gt;0,3,IF(VALUE(D1960)&gt;0,2,1)))))))</f>
        <v>5</v>
      </c>
      <c r="O1960" s="20" t="s">
        <v>54</v>
      </c>
      <c r="P1960" s="1" t="s">
        <v>110</v>
      </c>
      <c r="Q1960" s="1"/>
      <c r="R1960" s="16"/>
      <c r="T1960" s="7" t="str">
        <f>Tabela813[[#This Row],[NR]]&amp;" - "&amp;Tabela813[[#This Row],[Especificação]]</f>
        <v>7.1.3.1.51.0.0.00 - Contribuição de Melhoria para Expansão da Rede de Iluminação Pública na Cidade - Intra OFSS</v>
      </c>
      <c r="U1960" s="7" t="str">
        <f>Tabela813[[#This Row],[NR]]&amp; " - "&amp;Tabela813[[#This Row],[Especificação]]</f>
        <v>7.1.3.1.51.0.0.00 - Contribuição de Melhoria para Expansão da Rede de Iluminação Pública na Cidade - Intra OFSS</v>
      </c>
    </row>
    <row r="1961" spans="1:21" ht="30">
      <c r="A1961" s="23"/>
      <c r="B1961" s="29"/>
      <c r="C1961" s="20" t="s">
        <v>788</v>
      </c>
      <c r="D1961" s="20" t="s">
        <v>781</v>
      </c>
      <c r="E1961" s="20" t="s">
        <v>782</v>
      </c>
      <c r="F1961" s="20" t="s">
        <v>781</v>
      </c>
      <c r="G1961" s="20" t="s">
        <v>809</v>
      </c>
      <c r="H1961" s="20" t="s">
        <v>784</v>
      </c>
      <c r="I1961" s="20" t="s">
        <v>781</v>
      </c>
      <c r="J1961" s="20" t="s">
        <v>787</v>
      </c>
      <c r="K1961" s="16" t="str">
        <f>IF(Tabela813[[#This Row],[C]]&lt;&gt;"",IF(Tabela813[[#This Row],[RED]]&lt;&gt;"",(Tabela813[[#This Row],[RED]] &amp; "."),"") &amp; CONCATENATE(Tabela813[[#This Row],[C]],".",Tabela813[[#This Row],[O]],".",Tabela813[[#This Row],[E]],".",Tabela813[[#This Row],[D1]],".",Tabela813[[#This Row],[D2]],".",Tabela813[[#This Row],[D3]],".",Tabela813[[#This Row],[T]],".",Tabela813[[#This Row],[D4]]),"")</f>
        <v>7.1.3.1.51.0.1.00</v>
      </c>
      <c r="L1961" s="21" t="s">
        <v>4733</v>
      </c>
      <c r="M1961" s="16" t="str">
        <f t="shared" si="30"/>
        <v>A</v>
      </c>
      <c r="N1961" s="16">
        <f>IF(VALUE(Tabela813[[#This Row],[RED]]) &gt; 0,1,0) + IF(VALUE(J1961)&gt;0,8,IF(VALUE(I1961)&gt;0,7,IF(VALUE(H1961)&gt;0,6,IF(VALUE(G1961)&gt;0,5,IF(VALUE(F1961)&gt;0,4,IF(VALUE(E1961)&gt;0,3,IF(VALUE(D1961)&gt;0,2,1)))))))</f>
        <v>7</v>
      </c>
      <c r="O1961" s="20" t="s">
        <v>54</v>
      </c>
      <c r="P1961" s="1" t="s">
        <v>110</v>
      </c>
      <c r="Q1961" s="1"/>
      <c r="R1961" s="16"/>
      <c r="T1961" s="7" t="str">
        <f>Tabela813[[#This Row],[NR]]&amp;" - "&amp;Tabela813[[#This Row],[Especificação]]</f>
        <v>7.1.3.1.51.0.1.00 - Contribuição de Melhoria para Expansão da Rede de Iluminação Pública na Cidade - Principal - Intra OFSS</v>
      </c>
      <c r="U1961" s="7" t="str">
        <f>Tabela813[[#This Row],[NR]]&amp; " - "&amp;Tabela813[[#This Row],[Especificação]]</f>
        <v>7.1.3.1.51.0.1.00 - Contribuição de Melhoria para Expansão da Rede de Iluminação Pública na Cidade - Principal - Intra OFSS</v>
      </c>
    </row>
    <row r="1962" spans="1:21" ht="30">
      <c r="A1962" s="23"/>
      <c r="B1962" s="29"/>
      <c r="C1962" s="20" t="s">
        <v>788</v>
      </c>
      <c r="D1962" s="20" t="s">
        <v>781</v>
      </c>
      <c r="E1962" s="20" t="s">
        <v>782</v>
      </c>
      <c r="F1962" s="20" t="s">
        <v>781</v>
      </c>
      <c r="G1962" s="20" t="s">
        <v>809</v>
      </c>
      <c r="H1962" s="20" t="s">
        <v>784</v>
      </c>
      <c r="I1962" s="20" t="s">
        <v>790</v>
      </c>
      <c r="J1962" s="20" t="s">
        <v>787</v>
      </c>
      <c r="K1962" s="16" t="str">
        <f>IF(Tabela813[[#This Row],[C]]&lt;&gt;"",IF(Tabela813[[#This Row],[RED]]&lt;&gt;"",(Tabela813[[#This Row],[RED]] &amp; "."),"") &amp; CONCATENATE(Tabela813[[#This Row],[C]],".",Tabela813[[#This Row],[O]],".",Tabela813[[#This Row],[E]],".",Tabela813[[#This Row],[D1]],".",Tabela813[[#This Row],[D2]],".",Tabela813[[#This Row],[D3]],".",Tabela813[[#This Row],[T]],".",Tabela813[[#This Row],[D4]]),"")</f>
        <v>7.1.3.1.51.0.2.00</v>
      </c>
      <c r="L1962" s="21" t="s">
        <v>4734</v>
      </c>
      <c r="M1962" s="16" t="str">
        <f t="shared" si="30"/>
        <v>A</v>
      </c>
      <c r="N1962" s="16">
        <f>IF(VALUE(Tabela813[[#This Row],[RED]]) &gt; 0,1,0) + IF(VALUE(J1962)&gt;0,8,IF(VALUE(I1962)&gt;0,7,IF(VALUE(H1962)&gt;0,6,IF(VALUE(G1962)&gt;0,5,IF(VALUE(F1962)&gt;0,4,IF(VALUE(E1962)&gt;0,3,IF(VALUE(D1962)&gt;0,2,1)))))))</f>
        <v>7</v>
      </c>
      <c r="O1962" s="20" t="s">
        <v>54</v>
      </c>
      <c r="P1962" s="1" t="s">
        <v>110</v>
      </c>
      <c r="Q1962" s="1"/>
      <c r="R1962" s="16"/>
      <c r="T1962" s="7" t="str">
        <f>Tabela813[[#This Row],[NR]]&amp;" - "&amp;Tabela813[[#This Row],[Especificação]]</f>
        <v>7.1.3.1.51.0.2.00 - Contribuição de Melhoria para Expansão da Rede de Iluminação Pública na Cidade - Multas e Juros de Mora - Intra OFSS</v>
      </c>
      <c r="U1962" s="7" t="str">
        <f>Tabela813[[#This Row],[NR]]&amp; " - "&amp;Tabela813[[#This Row],[Especificação]]</f>
        <v>7.1.3.1.51.0.2.00 - Contribuição de Melhoria para Expansão da Rede de Iluminação Pública na Cidade - Multas e Juros de Mora - Intra OFSS</v>
      </c>
    </row>
    <row r="1963" spans="1:21" ht="30">
      <c r="A1963" s="23"/>
      <c r="B1963" s="29"/>
      <c r="C1963" s="20" t="s">
        <v>788</v>
      </c>
      <c r="D1963" s="20" t="s">
        <v>781</v>
      </c>
      <c r="E1963" s="20" t="s">
        <v>782</v>
      </c>
      <c r="F1963" s="20" t="s">
        <v>781</v>
      </c>
      <c r="G1963" s="20" t="s">
        <v>809</v>
      </c>
      <c r="H1963" s="20" t="s">
        <v>784</v>
      </c>
      <c r="I1963" s="20" t="s">
        <v>782</v>
      </c>
      <c r="J1963" s="20" t="s">
        <v>787</v>
      </c>
      <c r="K1963" s="16" t="str">
        <f>IF(Tabela813[[#This Row],[C]]&lt;&gt;"",IF(Tabela813[[#This Row],[RED]]&lt;&gt;"",(Tabela813[[#This Row],[RED]] &amp; "."),"") &amp; CONCATENATE(Tabela813[[#This Row],[C]],".",Tabela813[[#This Row],[O]],".",Tabela813[[#This Row],[E]],".",Tabela813[[#This Row],[D1]],".",Tabela813[[#This Row],[D2]],".",Tabela813[[#This Row],[D3]],".",Tabela813[[#This Row],[T]],".",Tabela813[[#This Row],[D4]]),"")</f>
        <v>7.1.3.1.51.0.3.00</v>
      </c>
      <c r="L1963" s="21" t="s">
        <v>4735</v>
      </c>
      <c r="M1963" s="16" t="str">
        <f t="shared" si="30"/>
        <v>A</v>
      </c>
      <c r="N1963" s="16">
        <f>IF(VALUE(Tabela813[[#This Row],[RED]]) &gt; 0,1,0) + IF(VALUE(J1963)&gt;0,8,IF(VALUE(I1963)&gt;0,7,IF(VALUE(H1963)&gt;0,6,IF(VALUE(G1963)&gt;0,5,IF(VALUE(F1963)&gt;0,4,IF(VALUE(E1963)&gt;0,3,IF(VALUE(D1963)&gt;0,2,1)))))))</f>
        <v>7</v>
      </c>
      <c r="O1963" s="20" t="s">
        <v>54</v>
      </c>
      <c r="P1963" s="1" t="s">
        <v>110</v>
      </c>
      <c r="Q1963" s="1"/>
      <c r="R1963" s="16"/>
      <c r="T1963" s="7" t="str">
        <f>Tabela813[[#This Row],[NR]]&amp;" - "&amp;Tabela813[[#This Row],[Especificação]]</f>
        <v>7.1.3.1.51.0.3.00 - Contribuição de Melhoria para Expansão da Rede de Iluminação Pública na Cidade - Dívida Ativa - Intra OFSS</v>
      </c>
      <c r="U1963" s="7" t="str">
        <f>Tabela813[[#This Row],[NR]]&amp; " - "&amp;Tabela813[[#This Row],[Especificação]]</f>
        <v>7.1.3.1.51.0.3.00 - Contribuição de Melhoria para Expansão da Rede de Iluminação Pública na Cidade - Dívida Ativa - Intra OFSS</v>
      </c>
    </row>
    <row r="1964" spans="1:21" ht="30">
      <c r="A1964" s="23"/>
      <c r="B1964" s="29"/>
      <c r="C1964" s="20" t="s">
        <v>788</v>
      </c>
      <c r="D1964" s="20" t="s">
        <v>781</v>
      </c>
      <c r="E1964" s="20" t="s">
        <v>782</v>
      </c>
      <c r="F1964" s="20" t="s">
        <v>781</v>
      </c>
      <c r="G1964" s="20" t="s">
        <v>809</v>
      </c>
      <c r="H1964" s="20" t="s">
        <v>784</v>
      </c>
      <c r="I1964" s="20" t="s">
        <v>791</v>
      </c>
      <c r="J1964" s="20" t="s">
        <v>787</v>
      </c>
      <c r="K1964" s="16" t="str">
        <f>IF(Tabela813[[#This Row],[C]]&lt;&gt;"",IF(Tabela813[[#This Row],[RED]]&lt;&gt;"",(Tabela813[[#This Row],[RED]] &amp; "."),"") &amp; CONCATENATE(Tabela813[[#This Row],[C]],".",Tabela813[[#This Row],[O]],".",Tabela813[[#This Row],[E]],".",Tabela813[[#This Row],[D1]],".",Tabela813[[#This Row],[D2]],".",Tabela813[[#This Row],[D3]],".",Tabela813[[#This Row],[T]],".",Tabela813[[#This Row],[D4]]),"")</f>
        <v>7.1.3.1.51.0.4.00</v>
      </c>
      <c r="L1964" s="21" t="s">
        <v>4736</v>
      </c>
      <c r="M1964" s="16" t="str">
        <f t="shared" si="30"/>
        <v>A</v>
      </c>
      <c r="N1964" s="16">
        <f>IF(VALUE(Tabela813[[#This Row],[RED]]) &gt; 0,1,0) + IF(VALUE(J1964)&gt;0,8,IF(VALUE(I1964)&gt;0,7,IF(VALUE(H1964)&gt;0,6,IF(VALUE(G1964)&gt;0,5,IF(VALUE(F1964)&gt;0,4,IF(VALUE(E1964)&gt;0,3,IF(VALUE(D1964)&gt;0,2,1)))))))</f>
        <v>7</v>
      </c>
      <c r="O1964" s="20" t="s">
        <v>54</v>
      </c>
      <c r="P1964" s="1" t="s">
        <v>110</v>
      </c>
      <c r="Q1964" s="1"/>
      <c r="R1964" s="16"/>
      <c r="T1964" s="7" t="str">
        <f>Tabela813[[#This Row],[NR]]&amp;" - "&amp;Tabela813[[#This Row],[Especificação]]</f>
        <v>7.1.3.1.51.0.4.00 - Contribuição de Melhoria para Expansão da Rede de Iluminação Pública na Cidade - Dívida Ativa - Multas e Juros de Mora da Dívida Ativa - Intra OFSS</v>
      </c>
      <c r="U1964" s="7" t="str">
        <f>Tabela813[[#This Row],[NR]]&amp; " - "&amp;Tabela813[[#This Row],[Especificação]]</f>
        <v>7.1.3.1.51.0.4.00 - Contribuição de Melhoria para Expansão da Rede de Iluminação Pública na Cidade - Dívida Ativa - Multas e Juros de Mora da Dívida Ativa - Intra OFSS</v>
      </c>
    </row>
    <row r="1965" spans="1:21" ht="30">
      <c r="A1965" s="23"/>
      <c r="B1965" s="29"/>
      <c r="C1965" s="20" t="s">
        <v>788</v>
      </c>
      <c r="D1965" s="20" t="s">
        <v>781</v>
      </c>
      <c r="E1965" s="20" t="s">
        <v>782</v>
      </c>
      <c r="F1965" s="20" t="s">
        <v>781</v>
      </c>
      <c r="G1965" s="20" t="s">
        <v>809</v>
      </c>
      <c r="H1965" s="20" t="s">
        <v>784</v>
      </c>
      <c r="I1965" s="20" t="s">
        <v>792</v>
      </c>
      <c r="J1965" s="20" t="s">
        <v>787</v>
      </c>
      <c r="K1965" s="16" t="str">
        <f>IF(Tabela813[[#This Row],[C]]&lt;&gt;"",IF(Tabela813[[#This Row],[RED]]&lt;&gt;"",(Tabela813[[#This Row],[RED]] &amp; "."),"") &amp; CONCATENATE(Tabela813[[#This Row],[C]],".",Tabela813[[#This Row],[O]],".",Tabela813[[#This Row],[E]],".",Tabela813[[#This Row],[D1]],".",Tabela813[[#This Row],[D2]],".",Tabela813[[#This Row],[D3]],".",Tabela813[[#This Row],[T]],".",Tabela813[[#This Row],[D4]]),"")</f>
        <v>7.1.3.1.51.0.5.00</v>
      </c>
      <c r="L1965" s="21" t="s">
        <v>4737</v>
      </c>
      <c r="M1965" s="16" t="str">
        <f t="shared" si="30"/>
        <v>A</v>
      </c>
      <c r="N1965" s="16">
        <f>IF(VALUE(Tabela813[[#This Row],[RED]]) &gt; 0,1,0) + IF(VALUE(J1965)&gt;0,8,IF(VALUE(I1965)&gt;0,7,IF(VALUE(H1965)&gt;0,6,IF(VALUE(G1965)&gt;0,5,IF(VALUE(F1965)&gt;0,4,IF(VALUE(E1965)&gt;0,3,IF(VALUE(D1965)&gt;0,2,1)))))))</f>
        <v>7</v>
      </c>
      <c r="O1965" s="20" t="s">
        <v>54</v>
      </c>
      <c r="P1965" s="1" t="s">
        <v>110</v>
      </c>
      <c r="Q1965" s="1"/>
      <c r="R1965" s="16"/>
      <c r="T1965" s="7" t="str">
        <f>Tabela813[[#This Row],[NR]]&amp;" - "&amp;Tabela813[[#This Row],[Especificação]]</f>
        <v>7.1.3.1.51.0.5.00 - Contribuição de Melhoria para Expansão da Rede de Iluminação Pública na Cidade - Multas - Intra OFSS</v>
      </c>
      <c r="U1965" s="7" t="str">
        <f>Tabela813[[#This Row],[NR]]&amp; " - "&amp;Tabela813[[#This Row],[Especificação]]</f>
        <v>7.1.3.1.51.0.5.00 - Contribuição de Melhoria para Expansão da Rede de Iluminação Pública na Cidade - Multas - Intra OFSS</v>
      </c>
    </row>
    <row r="1966" spans="1:21" ht="30">
      <c r="A1966" s="23"/>
      <c r="B1966" s="29"/>
      <c r="C1966" s="20" t="s">
        <v>788</v>
      </c>
      <c r="D1966" s="20" t="s">
        <v>781</v>
      </c>
      <c r="E1966" s="20" t="s">
        <v>782</v>
      </c>
      <c r="F1966" s="20" t="s">
        <v>781</v>
      </c>
      <c r="G1966" s="20" t="s">
        <v>809</v>
      </c>
      <c r="H1966" s="20" t="s">
        <v>784</v>
      </c>
      <c r="I1966" s="20" t="s">
        <v>786</v>
      </c>
      <c r="J1966" s="20" t="s">
        <v>787</v>
      </c>
      <c r="K1966" s="16" t="str">
        <f>IF(Tabela813[[#This Row],[C]]&lt;&gt;"",IF(Tabela813[[#This Row],[RED]]&lt;&gt;"",(Tabela813[[#This Row],[RED]] &amp; "."),"") &amp; CONCATENATE(Tabela813[[#This Row],[C]],".",Tabela813[[#This Row],[O]],".",Tabela813[[#This Row],[E]],".",Tabela813[[#This Row],[D1]],".",Tabela813[[#This Row],[D2]],".",Tabela813[[#This Row],[D3]],".",Tabela813[[#This Row],[T]],".",Tabela813[[#This Row],[D4]]),"")</f>
        <v>7.1.3.1.51.0.6.00</v>
      </c>
      <c r="L1966" s="21" t="s">
        <v>4738</v>
      </c>
      <c r="M1966" s="16" t="str">
        <f t="shared" si="30"/>
        <v>A</v>
      </c>
      <c r="N1966" s="16">
        <f>IF(VALUE(Tabela813[[#This Row],[RED]]) &gt; 0,1,0) + IF(VALUE(J1966)&gt;0,8,IF(VALUE(I1966)&gt;0,7,IF(VALUE(H1966)&gt;0,6,IF(VALUE(G1966)&gt;0,5,IF(VALUE(F1966)&gt;0,4,IF(VALUE(E1966)&gt;0,3,IF(VALUE(D1966)&gt;0,2,1)))))))</f>
        <v>7</v>
      </c>
      <c r="O1966" s="20" t="s">
        <v>54</v>
      </c>
      <c r="P1966" s="1" t="s">
        <v>110</v>
      </c>
      <c r="Q1966" s="1"/>
      <c r="R1966" s="16"/>
      <c r="T1966" s="7" t="str">
        <f>Tabela813[[#This Row],[NR]]&amp;" - "&amp;Tabela813[[#This Row],[Especificação]]</f>
        <v>7.1.3.1.51.0.6.00 - Contribuição de Melhoria para Expansão da Rede de Iluminação Pública na Cidade - Juros de Mora - Intra OFSS</v>
      </c>
      <c r="U1966" s="7" t="str">
        <f>Tabela813[[#This Row],[NR]]&amp; " - "&amp;Tabela813[[#This Row],[Especificação]]</f>
        <v>7.1.3.1.51.0.6.00 - Contribuição de Melhoria para Expansão da Rede de Iluminação Pública na Cidade - Juros de Mora - Intra OFSS</v>
      </c>
    </row>
    <row r="1967" spans="1:21" ht="30">
      <c r="A1967" s="23"/>
      <c r="B1967" s="29"/>
      <c r="C1967" s="20" t="s">
        <v>788</v>
      </c>
      <c r="D1967" s="20" t="s">
        <v>781</v>
      </c>
      <c r="E1967" s="20" t="s">
        <v>782</v>
      </c>
      <c r="F1967" s="20" t="s">
        <v>781</v>
      </c>
      <c r="G1967" s="20" t="s">
        <v>809</v>
      </c>
      <c r="H1967" s="20" t="s">
        <v>784</v>
      </c>
      <c r="I1967" s="20" t="s">
        <v>788</v>
      </c>
      <c r="J1967" s="20" t="s">
        <v>787</v>
      </c>
      <c r="K1967" s="16" t="str">
        <f>IF(Tabela813[[#This Row],[C]]&lt;&gt;"",IF(Tabela813[[#This Row],[RED]]&lt;&gt;"",(Tabela813[[#This Row],[RED]] &amp; "."),"") &amp; CONCATENATE(Tabela813[[#This Row],[C]],".",Tabela813[[#This Row],[O]],".",Tabela813[[#This Row],[E]],".",Tabela813[[#This Row],[D1]],".",Tabela813[[#This Row],[D2]],".",Tabela813[[#This Row],[D3]],".",Tabela813[[#This Row],[T]],".",Tabela813[[#This Row],[D4]]),"")</f>
        <v>7.1.3.1.51.0.7.00</v>
      </c>
      <c r="L1967" s="21" t="s">
        <v>4739</v>
      </c>
      <c r="M1967" s="16" t="str">
        <f t="shared" si="30"/>
        <v>A</v>
      </c>
      <c r="N1967" s="16">
        <f>IF(VALUE(Tabela813[[#This Row],[RED]]) &gt; 0,1,0) + IF(VALUE(J1967)&gt;0,8,IF(VALUE(I1967)&gt;0,7,IF(VALUE(H1967)&gt;0,6,IF(VALUE(G1967)&gt;0,5,IF(VALUE(F1967)&gt;0,4,IF(VALUE(E1967)&gt;0,3,IF(VALUE(D1967)&gt;0,2,1)))))))</f>
        <v>7</v>
      </c>
      <c r="O1967" s="20" t="s">
        <v>54</v>
      </c>
      <c r="P1967" s="1" t="s">
        <v>110</v>
      </c>
      <c r="Q1967" s="1"/>
      <c r="R1967" s="16"/>
      <c r="T1967" s="7" t="str">
        <f>Tabela813[[#This Row],[NR]]&amp;" - "&amp;Tabela813[[#This Row],[Especificação]]</f>
        <v>7.1.3.1.51.0.7.00 - Contribuição de Melhoria para Expansão da Rede de Iluminação Pública na Cidade - Dívida Ativa - Multas da Dívida Ativa - Intra OFSS</v>
      </c>
      <c r="U1967" s="7" t="str">
        <f>Tabela813[[#This Row],[NR]]&amp; " - "&amp;Tabela813[[#This Row],[Especificação]]</f>
        <v>7.1.3.1.51.0.7.00 - Contribuição de Melhoria para Expansão da Rede de Iluminação Pública na Cidade - Dívida Ativa - Multas da Dívida Ativa - Intra OFSS</v>
      </c>
    </row>
    <row r="1968" spans="1:21" ht="30">
      <c r="A1968" s="23"/>
      <c r="B1968" s="29"/>
      <c r="C1968" s="20" t="s">
        <v>788</v>
      </c>
      <c r="D1968" s="20" t="s">
        <v>781</v>
      </c>
      <c r="E1968" s="20" t="s">
        <v>782</v>
      </c>
      <c r="F1968" s="20" t="s">
        <v>781</v>
      </c>
      <c r="G1968" s="20" t="s">
        <v>809</v>
      </c>
      <c r="H1968" s="20" t="s">
        <v>784</v>
      </c>
      <c r="I1968" s="20" t="s">
        <v>789</v>
      </c>
      <c r="J1968" s="20" t="s">
        <v>787</v>
      </c>
      <c r="K1968" s="16" t="str">
        <f>IF(Tabela813[[#This Row],[C]]&lt;&gt;"",IF(Tabela813[[#This Row],[RED]]&lt;&gt;"",(Tabela813[[#This Row],[RED]] &amp; "."),"") &amp; CONCATENATE(Tabela813[[#This Row],[C]],".",Tabela813[[#This Row],[O]],".",Tabela813[[#This Row],[E]],".",Tabela813[[#This Row],[D1]],".",Tabela813[[#This Row],[D2]],".",Tabela813[[#This Row],[D3]],".",Tabela813[[#This Row],[T]],".",Tabela813[[#This Row],[D4]]),"")</f>
        <v>7.1.3.1.51.0.8.00</v>
      </c>
      <c r="L1968" s="21" t="s">
        <v>4740</v>
      </c>
      <c r="M1968" s="16" t="str">
        <f t="shared" si="30"/>
        <v>A</v>
      </c>
      <c r="N1968" s="16">
        <f>IF(VALUE(Tabela813[[#This Row],[RED]]) &gt; 0,1,0) + IF(VALUE(J1968)&gt;0,8,IF(VALUE(I1968)&gt;0,7,IF(VALUE(H1968)&gt;0,6,IF(VALUE(G1968)&gt;0,5,IF(VALUE(F1968)&gt;0,4,IF(VALUE(E1968)&gt;0,3,IF(VALUE(D1968)&gt;0,2,1)))))))</f>
        <v>7</v>
      </c>
      <c r="O1968" s="20" t="s">
        <v>54</v>
      </c>
      <c r="P1968" s="1" t="s">
        <v>110</v>
      </c>
      <c r="Q1968" s="1"/>
      <c r="R1968" s="16"/>
      <c r="T1968" s="7" t="str">
        <f>Tabela813[[#This Row],[NR]]&amp;" - "&amp;Tabela813[[#This Row],[Especificação]]</f>
        <v>7.1.3.1.51.0.8.00 - Contribuição de Melhoria para Expansão da Rede de Iluminação Pública na Cidade - Juros de Mora da Dívida Ativa - Intra OFSS</v>
      </c>
      <c r="U1968" s="7" t="str">
        <f>Tabela813[[#This Row],[NR]]&amp; " - "&amp;Tabela813[[#This Row],[Especificação]]</f>
        <v>7.1.3.1.51.0.8.00 - Contribuição de Melhoria para Expansão da Rede de Iluminação Pública na Cidade - Juros de Mora da Dívida Ativa - Intra OFSS</v>
      </c>
    </row>
    <row r="1969" spans="1:21" ht="30">
      <c r="A1969" s="23"/>
      <c r="B1969" s="29"/>
      <c r="C1969" s="20" t="s">
        <v>788</v>
      </c>
      <c r="D1969" s="20" t="s">
        <v>781</v>
      </c>
      <c r="E1969" s="20" t="s">
        <v>782</v>
      </c>
      <c r="F1969" s="20" t="s">
        <v>781</v>
      </c>
      <c r="G1969" s="20" t="s">
        <v>811</v>
      </c>
      <c r="H1969" s="20" t="s">
        <v>784</v>
      </c>
      <c r="I1969" s="20" t="s">
        <v>784</v>
      </c>
      <c r="J1969" s="20" t="s">
        <v>787</v>
      </c>
      <c r="K1969" s="16" t="str">
        <f>IF(Tabela813[[#This Row],[C]]&lt;&gt;"",IF(Tabela813[[#This Row],[RED]]&lt;&gt;"",(Tabela813[[#This Row],[RED]] &amp; "."),"") &amp; CONCATENATE(Tabela813[[#This Row],[C]],".",Tabela813[[#This Row],[O]],".",Tabela813[[#This Row],[E]],".",Tabela813[[#This Row],[D1]],".",Tabela813[[#This Row],[D2]],".",Tabela813[[#This Row],[D3]],".",Tabela813[[#This Row],[T]],".",Tabela813[[#This Row],[D4]]),"")</f>
        <v>7.1.3.1.52.0.0.00</v>
      </c>
      <c r="L1969" s="21" t="s">
        <v>1001</v>
      </c>
      <c r="M1969" s="16" t="str">
        <f t="shared" si="30"/>
        <v>S</v>
      </c>
      <c r="N1969" s="16">
        <f>IF(VALUE(Tabela813[[#This Row],[RED]]) &gt; 0,1,0) + IF(VALUE(J1969)&gt;0,8,IF(VALUE(I1969)&gt;0,7,IF(VALUE(H1969)&gt;0,6,IF(VALUE(G1969)&gt;0,5,IF(VALUE(F1969)&gt;0,4,IF(VALUE(E1969)&gt;0,3,IF(VALUE(D1969)&gt;0,2,1)))))))</f>
        <v>5</v>
      </c>
      <c r="O1969" s="20" t="s">
        <v>54</v>
      </c>
      <c r="P1969" s="1" t="s">
        <v>112</v>
      </c>
      <c r="Q1969" s="1"/>
      <c r="R1969" s="16"/>
      <c r="T1969" s="7" t="str">
        <f>Tabela813[[#This Row],[NR]]&amp;" - "&amp;Tabela813[[#This Row],[Especificação]]</f>
        <v>7.1.3.1.52.0.0.00 - Contribuição de Melhoria para Expansão de Rede de Iluminação Pública Rural - Intra OFSS</v>
      </c>
      <c r="U1969" s="7" t="str">
        <f>Tabela813[[#This Row],[NR]]&amp; " - "&amp;Tabela813[[#This Row],[Especificação]]</f>
        <v>7.1.3.1.52.0.0.00 - Contribuição de Melhoria para Expansão de Rede de Iluminação Pública Rural - Intra OFSS</v>
      </c>
    </row>
    <row r="1970" spans="1:21" ht="30">
      <c r="A1970" s="23"/>
      <c r="B1970" s="29"/>
      <c r="C1970" s="20" t="s">
        <v>788</v>
      </c>
      <c r="D1970" s="20" t="s">
        <v>781</v>
      </c>
      <c r="E1970" s="20" t="s">
        <v>782</v>
      </c>
      <c r="F1970" s="20" t="s">
        <v>781</v>
      </c>
      <c r="G1970" s="20" t="s">
        <v>811</v>
      </c>
      <c r="H1970" s="20" t="s">
        <v>784</v>
      </c>
      <c r="I1970" s="20" t="s">
        <v>781</v>
      </c>
      <c r="J1970" s="20" t="s">
        <v>787</v>
      </c>
      <c r="K1970" s="16" t="str">
        <f>IF(Tabela813[[#This Row],[C]]&lt;&gt;"",IF(Tabela813[[#This Row],[RED]]&lt;&gt;"",(Tabela813[[#This Row],[RED]] &amp; "."),"") &amp; CONCATENATE(Tabela813[[#This Row],[C]],".",Tabela813[[#This Row],[O]],".",Tabela813[[#This Row],[E]],".",Tabela813[[#This Row],[D1]],".",Tabela813[[#This Row],[D2]],".",Tabela813[[#This Row],[D3]],".",Tabela813[[#This Row],[T]],".",Tabela813[[#This Row],[D4]]),"")</f>
        <v>7.1.3.1.52.0.1.00</v>
      </c>
      <c r="L1970" s="21" t="s">
        <v>4741</v>
      </c>
      <c r="M1970" s="16" t="str">
        <f t="shared" si="30"/>
        <v>A</v>
      </c>
      <c r="N1970" s="16">
        <f>IF(VALUE(Tabela813[[#This Row],[RED]]) &gt; 0,1,0) + IF(VALUE(J1970)&gt;0,8,IF(VALUE(I1970)&gt;0,7,IF(VALUE(H1970)&gt;0,6,IF(VALUE(G1970)&gt;0,5,IF(VALUE(F1970)&gt;0,4,IF(VALUE(E1970)&gt;0,3,IF(VALUE(D1970)&gt;0,2,1)))))))</f>
        <v>7</v>
      </c>
      <c r="O1970" s="20" t="s">
        <v>54</v>
      </c>
      <c r="P1970" s="1" t="s">
        <v>112</v>
      </c>
      <c r="Q1970" s="1"/>
      <c r="R1970" s="16"/>
      <c r="T1970" s="7" t="str">
        <f>Tabela813[[#This Row],[NR]]&amp;" - "&amp;Tabela813[[#This Row],[Especificação]]</f>
        <v>7.1.3.1.52.0.1.00 - Contribuição de Melhoria para Expansão de Rede de Iluminação Pública Rural - Principal - Intra OFSS</v>
      </c>
      <c r="U1970" s="7" t="str">
        <f>Tabela813[[#This Row],[NR]]&amp; " - "&amp;Tabela813[[#This Row],[Especificação]]</f>
        <v>7.1.3.1.52.0.1.00 - Contribuição de Melhoria para Expansão de Rede de Iluminação Pública Rural - Principal - Intra OFSS</v>
      </c>
    </row>
    <row r="1971" spans="1:21" ht="30">
      <c r="A1971" s="23"/>
      <c r="B1971" s="29"/>
      <c r="C1971" s="20" t="s">
        <v>788</v>
      </c>
      <c r="D1971" s="20" t="s">
        <v>781</v>
      </c>
      <c r="E1971" s="20" t="s">
        <v>782</v>
      </c>
      <c r="F1971" s="20" t="s">
        <v>781</v>
      </c>
      <c r="G1971" s="20" t="s">
        <v>811</v>
      </c>
      <c r="H1971" s="20" t="s">
        <v>784</v>
      </c>
      <c r="I1971" s="20" t="s">
        <v>790</v>
      </c>
      <c r="J1971" s="20" t="s">
        <v>787</v>
      </c>
      <c r="K1971" s="16" t="str">
        <f>IF(Tabela813[[#This Row],[C]]&lt;&gt;"",IF(Tabela813[[#This Row],[RED]]&lt;&gt;"",(Tabela813[[#This Row],[RED]] &amp; "."),"") &amp; CONCATENATE(Tabela813[[#This Row],[C]],".",Tabela813[[#This Row],[O]],".",Tabela813[[#This Row],[E]],".",Tabela813[[#This Row],[D1]],".",Tabela813[[#This Row],[D2]],".",Tabela813[[#This Row],[D3]],".",Tabela813[[#This Row],[T]],".",Tabela813[[#This Row],[D4]]),"")</f>
        <v>7.1.3.1.52.0.2.00</v>
      </c>
      <c r="L1971" s="21" t="s">
        <v>4742</v>
      </c>
      <c r="M1971" s="16" t="str">
        <f t="shared" si="30"/>
        <v>A</v>
      </c>
      <c r="N1971" s="16">
        <f>IF(VALUE(Tabela813[[#This Row],[RED]]) &gt; 0,1,0) + IF(VALUE(J1971)&gt;0,8,IF(VALUE(I1971)&gt;0,7,IF(VALUE(H1971)&gt;0,6,IF(VALUE(G1971)&gt;0,5,IF(VALUE(F1971)&gt;0,4,IF(VALUE(E1971)&gt;0,3,IF(VALUE(D1971)&gt;0,2,1)))))))</f>
        <v>7</v>
      </c>
      <c r="O1971" s="20" t="s">
        <v>54</v>
      </c>
      <c r="P1971" s="1" t="s">
        <v>112</v>
      </c>
      <c r="Q1971" s="1"/>
      <c r="R1971" s="16"/>
      <c r="T1971" s="7" t="str">
        <f>Tabela813[[#This Row],[NR]]&amp;" - "&amp;Tabela813[[#This Row],[Especificação]]</f>
        <v>7.1.3.1.52.0.2.00 - Contribuição de Melhoria para Expansão de Rede de Iluminação Pública Rural - Multas e Juros de Mora - Intra OFSS</v>
      </c>
      <c r="U1971" s="7" t="str">
        <f>Tabela813[[#This Row],[NR]]&amp; " - "&amp;Tabela813[[#This Row],[Especificação]]</f>
        <v>7.1.3.1.52.0.2.00 - Contribuição de Melhoria para Expansão de Rede de Iluminação Pública Rural - Multas e Juros de Mora - Intra OFSS</v>
      </c>
    </row>
    <row r="1972" spans="1:21" ht="30">
      <c r="A1972" s="23"/>
      <c r="B1972" s="29"/>
      <c r="C1972" s="20" t="s">
        <v>788</v>
      </c>
      <c r="D1972" s="20" t="s">
        <v>781</v>
      </c>
      <c r="E1972" s="20" t="s">
        <v>782</v>
      </c>
      <c r="F1972" s="20" t="s">
        <v>781</v>
      </c>
      <c r="G1972" s="20" t="s">
        <v>811</v>
      </c>
      <c r="H1972" s="20" t="s">
        <v>784</v>
      </c>
      <c r="I1972" s="20" t="s">
        <v>782</v>
      </c>
      <c r="J1972" s="20" t="s">
        <v>787</v>
      </c>
      <c r="K1972" s="16" t="str">
        <f>IF(Tabela813[[#This Row],[C]]&lt;&gt;"",IF(Tabela813[[#This Row],[RED]]&lt;&gt;"",(Tabela813[[#This Row],[RED]] &amp; "."),"") &amp; CONCATENATE(Tabela813[[#This Row],[C]],".",Tabela813[[#This Row],[O]],".",Tabela813[[#This Row],[E]],".",Tabela813[[#This Row],[D1]],".",Tabela813[[#This Row],[D2]],".",Tabela813[[#This Row],[D3]],".",Tabela813[[#This Row],[T]],".",Tabela813[[#This Row],[D4]]),"")</f>
        <v>7.1.3.1.52.0.3.00</v>
      </c>
      <c r="L1972" s="21" t="s">
        <v>4743</v>
      </c>
      <c r="M1972" s="16" t="str">
        <f t="shared" si="30"/>
        <v>A</v>
      </c>
      <c r="N1972" s="16">
        <f>IF(VALUE(Tabela813[[#This Row],[RED]]) &gt; 0,1,0) + IF(VALUE(J1972)&gt;0,8,IF(VALUE(I1972)&gt;0,7,IF(VALUE(H1972)&gt;0,6,IF(VALUE(G1972)&gt;0,5,IF(VALUE(F1972)&gt;0,4,IF(VALUE(E1972)&gt;0,3,IF(VALUE(D1972)&gt;0,2,1)))))))</f>
        <v>7</v>
      </c>
      <c r="O1972" s="20" t="s">
        <v>54</v>
      </c>
      <c r="P1972" s="1" t="s">
        <v>112</v>
      </c>
      <c r="Q1972" s="1"/>
      <c r="R1972" s="16"/>
      <c r="T1972" s="7" t="str">
        <f>Tabela813[[#This Row],[NR]]&amp;" - "&amp;Tabela813[[#This Row],[Especificação]]</f>
        <v>7.1.3.1.52.0.3.00 - Contribuição de Melhoria para Expansão de Rede de Iluminação Pública Rural - Dívida Ativa - Intra OFSS</v>
      </c>
      <c r="U1972" s="7" t="str">
        <f>Tabela813[[#This Row],[NR]]&amp; " - "&amp;Tabela813[[#This Row],[Especificação]]</f>
        <v>7.1.3.1.52.0.3.00 - Contribuição de Melhoria para Expansão de Rede de Iluminação Pública Rural - Dívida Ativa - Intra OFSS</v>
      </c>
    </row>
    <row r="1973" spans="1:21" ht="30">
      <c r="A1973" s="23"/>
      <c r="B1973" s="29"/>
      <c r="C1973" s="20" t="s">
        <v>788</v>
      </c>
      <c r="D1973" s="20" t="s">
        <v>781</v>
      </c>
      <c r="E1973" s="20" t="s">
        <v>782</v>
      </c>
      <c r="F1973" s="20" t="s">
        <v>781</v>
      </c>
      <c r="G1973" s="20" t="s">
        <v>811</v>
      </c>
      <c r="H1973" s="20" t="s">
        <v>784</v>
      </c>
      <c r="I1973" s="20" t="s">
        <v>791</v>
      </c>
      <c r="J1973" s="20" t="s">
        <v>787</v>
      </c>
      <c r="K1973" s="16" t="str">
        <f>IF(Tabela813[[#This Row],[C]]&lt;&gt;"",IF(Tabela813[[#This Row],[RED]]&lt;&gt;"",(Tabela813[[#This Row],[RED]] &amp; "."),"") &amp; CONCATENATE(Tabela813[[#This Row],[C]],".",Tabela813[[#This Row],[O]],".",Tabela813[[#This Row],[E]],".",Tabela813[[#This Row],[D1]],".",Tabela813[[#This Row],[D2]],".",Tabela813[[#This Row],[D3]],".",Tabela813[[#This Row],[T]],".",Tabela813[[#This Row],[D4]]),"")</f>
        <v>7.1.3.1.52.0.4.00</v>
      </c>
      <c r="L1973" s="21" t="s">
        <v>4744</v>
      </c>
      <c r="M1973" s="16" t="str">
        <f t="shared" si="30"/>
        <v>A</v>
      </c>
      <c r="N1973" s="16">
        <f>IF(VALUE(Tabela813[[#This Row],[RED]]) &gt; 0,1,0) + IF(VALUE(J1973)&gt;0,8,IF(VALUE(I1973)&gt;0,7,IF(VALUE(H1973)&gt;0,6,IF(VALUE(G1973)&gt;0,5,IF(VALUE(F1973)&gt;0,4,IF(VALUE(E1973)&gt;0,3,IF(VALUE(D1973)&gt;0,2,1)))))))</f>
        <v>7</v>
      </c>
      <c r="O1973" s="20" t="s">
        <v>54</v>
      </c>
      <c r="P1973" s="1" t="s">
        <v>112</v>
      </c>
      <c r="Q1973" s="1"/>
      <c r="R1973" s="16"/>
      <c r="T1973" s="7" t="str">
        <f>Tabela813[[#This Row],[NR]]&amp;" - "&amp;Tabela813[[#This Row],[Especificação]]</f>
        <v>7.1.3.1.52.0.4.00 - Contribuição de Melhoria para Expansão de Rede de Iluminação Pública Rural - Dívida Ativa - Multas e Juros de Mora da Dívida Ativa - Intra OFSS</v>
      </c>
      <c r="U1973" s="7" t="str">
        <f>Tabela813[[#This Row],[NR]]&amp; " - "&amp;Tabela813[[#This Row],[Especificação]]</f>
        <v>7.1.3.1.52.0.4.00 - Contribuição de Melhoria para Expansão de Rede de Iluminação Pública Rural - Dívida Ativa - Multas e Juros de Mora da Dívida Ativa - Intra OFSS</v>
      </c>
    </row>
    <row r="1974" spans="1:21" ht="30">
      <c r="A1974" s="23"/>
      <c r="B1974" s="29"/>
      <c r="C1974" s="20" t="s">
        <v>788</v>
      </c>
      <c r="D1974" s="20" t="s">
        <v>781</v>
      </c>
      <c r="E1974" s="20" t="s">
        <v>782</v>
      </c>
      <c r="F1974" s="20" t="s">
        <v>781</v>
      </c>
      <c r="G1974" s="20" t="s">
        <v>811</v>
      </c>
      <c r="H1974" s="20" t="s">
        <v>784</v>
      </c>
      <c r="I1974" s="20" t="s">
        <v>792</v>
      </c>
      <c r="J1974" s="20" t="s">
        <v>787</v>
      </c>
      <c r="K1974" s="16" t="str">
        <f>IF(Tabela813[[#This Row],[C]]&lt;&gt;"",IF(Tabela813[[#This Row],[RED]]&lt;&gt;"",(Tabela813[[#This Row],[RED]] &amp; "."),"") &amp; CONCATENATE(Tabela813[[#This Row],[C]],".",Tabela813[[#This Row],[O]],".",Tabela813[[#This Row],[E]],".",Tabela813[[#This Row],[D1]],".",Tabela813[[#This Row],[D2]],".",Tabela813[[#This Row],[D3]],".",Tabela813[[#This Row],[T]],".",Tabela813[[#This Row],[D4]]),"")</f>
        <v>7.1.3.1.52.0.5.00</v>
      </c>
      <c r="L1974" s="21" t="s">
        <v>4745</v>
      </c>
      <c r="M1974" s="16" t="str">
        <f t="shared" si="30"/>
        <v>A</v>
      </c>
      <c r="N1974" s="16">
        <f>IF(VALUE(Tabela813[[#This Row],[RED]]) &gt; 0,1,0) + IF(VALUE(J1974)&gt;0,8,IF(VALUE(I1974)&gt;0,7,IF(VALUE(H1974)&gt;0,6,IF(VALUE(G1974)&gt;0,5,IF(VALUE(F1974)&gt;0,4,IF(VALUE(E1974)&gt;0,3,IF(VALUE(D1974)&gt;0,2,1)))))))</f>
        <v>7</v>
      </c>
      <c r="O1974" s="20" t="s">
        <v>54</v>
      </c>
      <c r="P1974" s="1" t="s">
        <v>112</v>
      </c>
      <c r="Q1974" s="1"/>
      <c r="R1974" s="16"/>
      <c r="T1974" s="7" t="str">
        <f>Tabela813[[#This Row],[NR]]&amp;" - "&amp;Tabela813[[#This Row],[Especificação]]</f>
        <v>7.1.3.1.52.0.5.00 - Contribuição de Melhoria para Expansão de Rede de Iluminação Pública Rural - Multas - Intra OFSS</v>
      </c>
      <c r="U1974" s="7" t="str">
        <f>Tabela813[[#This Row],[NR]]&amp; " - "&amp;Tabela813[[#This Row],[Especificação]]</f>
        <v>7.1.3.1.52.0.5.00 - Contribuição de Melhoria para Expansão de Rede de Iluminação Pública Rural - Multas - Intra OFSS</v>
      </c>
    </row>
    <row r="1975" spans="1:21" ht="30">
      <c r="A1975" s="23"/>
      <c r="B1975" s="29"/>
      <c r="C1975" s="20" t="s">
        <v>788</v>
      </c>
      <c r="D1975" s="20" t="s">
        <v>781</v>
      </c>
      <c r="E1975" s="20" t="s">
        <v>782</v>
      </c>
      <c r="F1975" s="20" t="s">
        <v>781</v>
      </c>
      <c r="G1975" s="20" t="s">
        <v>811</v>
      </c>
      <c r="H1975" s="20" t="s">
        <v>784</v>
      </c>
      <c r="I1975" s="20" t="s">
        <v>786</v>
      </c>
      <c r="J1975" s="20" t="s">
        <v>787</v>
      </c>
      <c r="K1975" s="16" t="str">
        <f>IF(Tabela813[[#This Row],[C]]&lt;&gt;"",IF(Tabela813[[#This Row],[RED]]&lt;&gt;"",(Tabela813[[#This Row],[RED]] &amp; "."),"") &amp; CONCATENATE(Tabela813[[#This Row],[C]],".",Tabela813[[#This Row],[O]],".",Tabela813[[#This Row],[E]],".",Tabela813[[#This Row],[D1]],".",Tabela813[[#This Row],[D2]],".",Tabela813[[#This Row],[D3]],".",Tabela813[[#This Row],[T]],".",Tabela813[[#This Row],[D4]]),"")</f>
        <v>7.1.3.1.52.0.6.00</v>
      </c>
      <c r="L1975" s="21" t="s">
        <v>4746</v>
      </c>
      <c r="M1975" s="16" t="str">
        <f t="shared" si="30"/>
        <v>A</v>
      </c>
      <c r="N1975" s="16">
        <f>IF(VALUE(Tabela813[[#This Row],[RED]]) &gt; 0,1,0) + IF(VALUE(J1975)&gt;0,8,IF(VALUE(I1975)&gt;0,7,IF(VALUE(H1975)&gt;0,6,IF(VALUE(G1975)&gt;0,5,IF(VALUE(F1975)&gt;0,4,IF(VALUE(E1975)&gt;0,3,IF(VALUE(D1975)&gt;0,2,1)))))))</f>
        <v>7</v>
      </c>
      <c r="O1975" s="20" t="s">
        <v>54</v>
      </c>
      <c r="P1975" s="1" t="s">
        <v>112</v>
      </c>
      <c r="Q1975" s="1"/>
      <c r="R1975" s="16"/>
      <c r="T1975" s="7" t="str">
        <f>Tabela813[[#This Row],[NR]]&amp;" - "&amp;Tabela813[[#This Row],[Especificação]]</f>
        <v>7.1.3.1.52.0.6.00 - Contribuição de Melhoria para Expansão de Rede de Iluminação Pública Rural - Juros de Mora - Intra OFSS</v>
      </c>
      <c r="U1975" s="7" t="str">
        <f>Tabela813[[#This Row],[NR]]&amp; " - "&amp;Tabela813[[#This Row],[Especificação]]</f>
        <v>7.1.3.1.52.0.6.00 - Contribuição de Melhoria para Expansão de Rede de Iluminação Pública Rural - Juros de Mora - Intra OFSS</v>
      </c>
    </row>
    <row r="1976" spans="1:21" ht="30">
      <c r="A1976" s="23"/>
      <c r="B1976" s="29"/>
      <c r="C1976" s="20" t="s">
        <v>788</v>
      </c>
      <c r="D1976" s="20" t="s">
        <v>781</v>
      </c>
      <c r="E1976" s="20" t="s">
        <v>782</v>
      </c>
      <c r="F1976" s="20" t="s">
        <v>781</v>
      </c>
      <c r="G1976" s="20" t="s">
        <v>811</v>
      </c>
      <c r="H1976" s="20" t="s">
        <v>784</v>
      </c>
      <c r="I1976" s="20" t="s">
        <v>788</v>
      </c>
      <c r="J1976" s="20" t="s">
        <v>787</v>
      </c>
      <c r="K1976" s="16" t="str">
        <f>IF(Tabela813[[#This Row],[C]]&lt;&gt;"",IF(Tabela813[[#This Row],[RED]]&lt;&gt;"",(Tabela813[[#This Row],[RED]] &amp; "."),"") &amp; CONCATENATE(Tabela813[[#This Row],[C]],".",Tabela813[[#This Row],[O]],".",Tabela813[[#This Row],[E]],".",Tabela813[[#This Row],[D1]],".",Tabela813[[#This Row],[D2]],".",Tabela813[[#This Row],[D3]],".",Tabela813[[#This Row],[T]],".",Tabela813[[#This Row],[D4]]),"")</f>
        <v>7.1.3.1.52.0.7.00</v>
      </c>
      <c r="L1976" s="21" t="s">
        <v>4747</v>
      </c>
      <c r="M1976" s="16" t="str">
        <f t="shared" si="30"/>
        <v>A</v>
      </c>
      <c r="N1976" s="16">
        <f>IF(VALUE(Tabela813[[#This Row],[RED]]) &gt; 0,1,0) + IF(VALUE(J1976)&gt;0,8,IF(VALUE(I1976)&gt;0,7,IF(VALUE(H1976)&gt;0,6,IF(VALUE(G1976)&gt;0,5,IF(VALUE(F1976)&gt;0,4,IF(VALUE(E1976)&gt;0,3,IF(VALUE(D1976)&gt;0,2,1)))))))</f>
        <v>7</v>
      </c>
      <c r="O1976" s="20" t="s">
        <v>54</v>
      </c>
      <c r="P1976" s="1" t="s">
        <v>112</v>
      </c>
      <c r="Q1976" s="1"/>
      <c r="R1976" s="16"/>
      <c r="T1976" s="7" t="str">
        <f>Tabela813[[#This Row],[NR]]&amp;" - "&amp;Tabela813[[#This Row],[Especificação]]</f>
        <v>7.1.3.1.52.0.7.00 - Contribuição de Melhoria para Expansão de Rede de Iluminação Pública Rural - Dívida Ativa - Multas da Dívida Ativa - Intra OFSS</v>
      </c>
      <c r="U1976" s="7" t="str">
        <f>Tabela813[[#This Row],[NR]]&amp; " - "&amp;Tabela813[[#This Row],[Especificação]]</f>
        <v>7.1.3.1.52.0.7.00 - Contribuição de Melhoria para Expansão de Rede de Iluminação Pública Rural - Dívida Ativa - Multas da Dívida Ativa - Intra OFSS</v>
      </c>
    </row>
    <row r="1977" spans="1:21" ht="30">
      <c r="A1977" s="23"/>
      <c r="B1977" s="29"/>
      <c r="C1977" s="20" t="s">
        <v>788</v>
      </c>
      <c r="D1977" s="20" t="s">
        <v>781</v>
      </c>
      <c r="E1977" s="20" t="s">
        <v>782</v>
      </c>
      <c r="F1977" s="20" t="s">
        <v>781</v>
      </c>
      <c r="G1977" s="20" t="s">
        <v>811</v>
      </c>
      <c r="H1977" s="20" t="s">
        <v>784</v>
      </c>
      <c r="I1977" s="20" t="s">
        <v>789</v>
      </c>
      <c r="J1977" s="20" t="s">
        <v>787</v>
      </c>
      <c r="K1977" s="16" t="str">
        <f>IF(Tabela813[[#This Row],[C]]&lt;&gt;"",IF(Tabela813[[#This Row],[RED]]&lt;&gt;"",(Tabela813[[#This Row],[RED]] &amp; "."),"") &amp; CONCATENATE(Tabela813[[#This Row],[C]],".",Tabela813[[#This Row],[O]],".",Tabela813[[#This Row],[E]],".",Tabela813[[#This Row],[D1]],".",Tabela813[[#This Row],[D2]],".",Tabela813[[#This Row],[D3]],".",Tabela813[[#This Row],[T]],".",Tabela813[[#This Row],[D4]]),"")</f>
        <v>7.1.3.1.52.0.8.00</v>
      </c>
      <c r="L1977" s="21" t="s">
        <v>4748</v>
      </c>
      <c r="M1977" s="16" t="str">
        <f t="shared" si="30"/>
        <v>A</v>
      </c>
      <c r="N1977" s="16">
        <f>IF(VALUE(Tabela813[[#This Row],[RED]]) &gt; 0,1,0) + IF(VALUE(J1977)&gt;0,8,IF(VALUE(I1977)&gt;0,7,IF(VALUE(H1977)&gt;0,6,IF(VALUE(G1977)&gt;0,5,IF(VALUE(F1977)&gt;0,4,IF(VALUE(E1977)&gt;0,3,IF(VALUE(D1977)&gt;0,2,1)))))))</f>
        <v>7</v>
      </c>
      <c r="O1977" s="20" t="s">
        <v>54</v>
      </c>
      <c r="P1977" s="1" t="s">
        <v>112</v>
      </c>
      <c r="Q1977" s="1"/>
      <c r="R1977" s="16"/>
      <c r="T1977" s="7" t="str">
        <f>Tabela813[[#This Row],[NR]]&amp;" - "&amp;Tabela813[[#This Row],[Especificação]]</f>
        <v>7.1.3.1.52.0.8.00 - Contribuição de Melhoria para Expansão de Rede de Iluminação Pública Rural - Juros de Mora da Dívida Ativa - Intra OFSS</v>
      </c>
      <c r="U1977" s="7" t="str">
        <f>Tabela813[[#This Row],[NR]]&amp; " - "&amp;Tabela813[[#This Row],[Especificação]]</f>
        <v>7.1.3.1.52.0.8.00 - Contribuição de Melhoria para Expansão de Rede de Iluminação Pública Rural - Juros de Mora da Dívida Ativa - Intra OFSS</v>
      </c>
    </row>
    <row r="1978" spans="1:21" ht="30">
      <c r="A1978" s="23"/>
      <c r="B1978" s="29"/>
      <c r="C1978" s="20" t="s">
        <v>788</v>
      </c>
      <c r="D1978" s="20" t="s">
        <v>781</v>
      </c>
      <c r="E1978" s="20" t="s">
        <v>782</v>
      </c>
      <c r="F1978" s="20" t="s">
        <v>781</v>
      </c>
      <c r="G1978" s="20" t="s">
        <v>808</v>
      </c>
      <c r="H1978" s="20" t="s">
        <v>784</v>
      </c>
      <c r="I1978" s="20" t="s">
        <v>784</v>
      </c>
      <c r="J1978" s="20" t="s">
        <v>787</v>
      </c>
      <c r="K1978" s="16" t="str">
        <f>IF(Tabela813[[#This Row],[C]]&lt;&gt;"",IF(Tabela813[[#This Row],[RED]]&lt;&gt;"",(Tabela813[[#This Row],[RED]] &amp; "."),"") &amp; CONCATENATE(Tabela813[[#This Row],[C]],".",Tabela813[[#This Row],[O]],".",Tabela813[[#This Row],[E]],".",Tabela813[[#This Row],[D1]],".",Tabela813[[#This Row],[D2]],".",Tabela813[[#This Row],[D3]],".",Tabela813[[#This Row],[T]],".",Tabela813[[#This Row],[D4]]),"")</f>
        <v>7.1.3.1.53.0.0.00</v>
      </c>
      <c r="L1978" s="21" t="s">
        <v>1002</v>
      </c>
      <c r="M1978" s="16" t="str">
        <f t="shared" si="30"/>
        <v>S</v>
      </c>
      <c r="N1978" s="16">
        <f>IF(VALUE(Tabela813[[#This Row],[RED]]) &gt; 0,1,0) + IF(VALUE(J1978)&gt;0,8,IF(VALUE(I1978)&gt;0,7,IF(VALUE(H1978)&gt;0,6,IF(VALUE(G1978)&gt;0,5,IF(VALUE(F1978)&gt;0,4,IF(VALUE(E1978)&gt;0,3,IF(VALUE(D1978)&gt;0,2,1)))))))</f>
        <v>5</v>
      </c>
      <c r="O1978" s="20" t="s">
        <v>54</v>
      </c>
      <c r="P1978" s="1" t="s">
        <v>114</v>
      </c>
      <c r="Q1978" s="1"/>
      <c r="R1978" s="16"/>
      <c r="T1978" s="7" t="str">
        <f>Tabela813[[#This Row],[NR]]&amp;" - "&amp;Tabela813[[#This Row],[Especificação]]</f>
        <v>7.1.3.1.53.0.0.00 - Contribuição de Melhoria para Pavimentação e Obras Complementares - Intra OFSS</v>
      </c>
      <c r="U1978" s="7" t="str">
        <f>Tabela813[[#This Row],[NR]]&amp; " - "&amp;Tabela813[[#This Row],[Especificação]]</f>
        <v>7.1.3.1.53.0.0.00 - Contribuição de Melhoria para Pavimentação e Obras Complementares - Intra OFSS</v>
      </c>
    </row>
    <row r="1979" spans="1:21" ht="30">
      <c r="A1979" s="23"/>
      <c r="B1979" s="29"/>
      <c r="C1979" s="20" t="s">
        <v>788</v>
      </c>
      <c r="D1979" s="20" t="s">
        <v>781</v>
      </c>
      <c r="E1979" s="20" t="s">
        <v>782</v>
      </c>
      <c r="F1979" s="20" t="s">
        <v>781</v>
      </c>
      <c r="G1979" s="20" t="s">
        <v>808</v>
      </c>
      <c r="H1979" s="20" t="s">
        <v>784</v>
      </c>
      <c r="I1979" s="20" t="s">
        <v>781</v>
      </c>
      <c r="J1979" s="20" t="s">
        <v>787</v>
      </c>
      <c r="K1979" s="16" t="str">
        <f>IF(Tabela813[[#This Row],[C]]&lt;&gt;"",IF(Tabela813[[#This Row],[RED]]&lt;&gt;"",(Tabela813[[#This Row],[RED]] &amp; "."),"") &amp; CONCATENATE(Tabela813[[#This Row],[C]],".",Tabela813[[#This Row],[O]],".",Tabela813[[#This Row],[E]],".",Tabela813[[#This Row],[D1]],".",Tabela813[[#This Row],[D2]],".",Tabela813[[#This Row],[D3]],".",Tabela813[[#This Row],[T]],".",Tabela813[[#This Row],[D4]]),"")</f>
        <v>7.1.3.1.53.0.1.00</v>
      </c>
      <c r="L1979" s="21" t="s">
        <v>4749</v>
      </c>
      <c r="M1979" s="16" t="str">
        <f t="shared" si="30"/>
        <v>A</v>
      </c>
      <c r="N1979" s="16">
        <f>IF(VALUE(Tabela813[[#This Row],[RED]]) &gt; 0,1,0) + IF(VALUE(J1979)&gt;0,8,IF(VALUE(I1979)&gt;0,7,IF(VALUE(H1979)&gt;0,6,IF(VALUE(G1979)&gt;0,5,IF(VALUE(F1979)&gt;0,4,IF(VALUE(E1979)&gt;0,3,IF(VALUE(D1979)&gt;0,2,1)))))))</f>
        <v>7</v>
      </c>
      <c r="O1979" s="20" t="s">
        <v>54</v>
      </c>
      <c r="P1979" s="1" t="s">
        <v>114</v>
      </c>
      <c r="Q1979" s="1"/>
      <c r="R1979" s="16"/>
      <c r="T1979" s="7" t="str">
        <f>Tabela813[[#This Row],[NR]]&amp;" - "&amp;Tabela813[[#This Row],[Especificação]]</f>
        <v>7.1.3.1.53.0.1.00 - Contribuição de Melhoria para Pavimentação e Obras Complementares - Principal - Intra OFSS</v>
      </c>
      <c r="U1979" s="7" t="str">
        <f>Tabela813[[#This Row],[NR]]&amp; " - "&amp;Tabela813[[#This Row],[Especificação]]</f>
        <v>7.1.3.1.53.0.1.00 - Contribuição de Melhoria para Pavimentação e Obras Complementares - Principal - Intra OFSS</v>
      </c>
    </row>
    <row r="1980" spans="1:21" ht="30">
      <c r="A1980" s="23"/>
      <c r="B1980" s="29"/>
      <c r="C1980" s="20" t="s">
        <v>788</v>
      </c>
      <c r="D1980" s="20" t="s">
        <v>781</v>
      </c>
      <c r="E1980" s="20" t="s">
        <v>782</v>
      </c>
      <c r="F1980" s="20" t="s">
        <v>781</v>
      </c>
      <c r="G1980" s="20" t="s">
        <v>808</v>
      </c>
      <c r="H1980" s="20" t="s">
        <v>784</v>
      </c>
      <c r="I1980" s="20" t="s">
        <v>790</v>
      </c>
      <c r="J1980" s="20" t="s">
        <v>787</v>
      </c>
      <c r="K1980" s="16" t="str">
        <f>IF(Tabela813[[#This Row],[C]]&lt;&gt;"",IF(Tabela813[[#This Row],[RED]]&lt;&gt;"",(Tabela813[[#This Row],[RED]] &amp; "."),"") &amp; CONCATENATE(Tabela813[[#This Row],[C]],".",Tabela813[[#This Row],[O]],".",Tabela813[[#This Row],[E]],".",Tabela813[[#This Row],[D1]],".",Tabela813[[#This Row],[D2]],".",Tabela813[[#This Row],[D3]],".",Tabela813[[#This Row],[T]],".",Tabela813[[#This Row],[D4]]),"")</f>
        <v>7.1.3.1.53.0.2.00</v>
      </c>
      <c r="L1980" s="21" t="s">
        <v>4750</v>
      </c>
      <c r="M1980" s="16" t="str">
        <f t="shared" si="30"/>
        <v>A</v>
      </c>
      <c r="N1980" s="16">
        <f>IF(VALUE(Tabela813[[#This Row],[RED]]) &gt; 0,1,0) + IF(VALUE(J1980)&gt;0,8,IF(VALUE(I1980)&gt;0,7,IF(VALUE(H1980)&gt;0,6,IF(VALUE(G1980)&gt;0,5,IF(VALUE(F1980)&gt;0,4,IF(VALUE(E1980)&gt;0,3,IF(VALUE(D1980)&gt;0,2,1)))))))</f>
        <v>7</v>
      </c>
      <c r="O1980" s="20" t="s">
        <v>54</v>
      </c>
      <c r="P1980" s="1" t="s">
        <v>114</v>
      </c>
      <c r="Q1980" s="1"/>
      <c r="R1980" s="16"/>
      <c r="T1980" s="7" t="str">
        <f>Tabela813[[#This Row],[NR]]&amp;" - "&amp;Tabela813[[#This Row],[Especificação]]</f>
        <v>7.1.3.1.53.0.2.00 - Contribuição de Melhoria para Pavimentação e Obras Complementares - Multas e Juros de Mora - Intra OFSS</v>
      </c>
      <c r="U1980" s="7" t="str">
        <f>Tabela813[[#This Row],[NR]]&amp; " - "&amp;Tabela813[[#This Row],[Especificação]]</f>
        <v>7.1.3.1.53.0.2.00 - Contribuição de Melhoria para Pavimentação e Obras Complementares - Multas e Juros de Mora - Intra OFSS</v>
      </c>
    </row>
    <row r="1981" spans="1:21" ht="30">
      <c r="A1981" s="23"/>
      <c r="B1981" s="29"/>
      <c r="C1981" s="20" t="s">
        <v>788</v>
      </c>
      <c r="D1981" s="20" t="s">
        <v>781</v>
      </c>
      <c r="E1981" s="20" t="s">
        <v>782</v>
      </c>
      <c r="F1981" s="20" t="s">
        <v>781</v>
      </c>
      <c r="G1981" s="20" t="s">
        <v>808</v>
      </c>
      <c r="H1981" s="20" t="s">
        <v>784</v>
      </c>
      <c r="I1981" s="20" t="s">
        <v>782</v>
      </c>
      <c r="J1981" s="20" t="s">
        <v>787</v>
      </c>
      <c r="K1981" s="16" t="str">
        <f>IF(Tabela813[[#This Row],[C]]&lt;&gt;"",IF(Tabela813[[#This Row],[RED]]&lt;&gt;"",(Tabela813[[#This Row],[RED]] &amp; "."),"") &amp; CONCATENATE(Tabela813[[#This Row],[C]],".",Tabela813[[#This Row],[O]],".",Tabela813[[#This Row],[E]],".",Tabela813[[#This Row],[D1]],".",Tabela813[[#This Row],[D2]],".",Tabela813[[#This Row],[D3]],".",Tabela813[[#This Row],[T]],".",Tabela813[[#This Row],[D4]]),"")</f>
        <v>7.1.3.1.53.0.3.00</v>
      </c>
      <c r="L1981" s="21" t="s">
        <v>4751</v>
      </c>
      <c r="M1981" s="16" t="str">
        <f t="shared" si="30"/>
        <v>A</v>
      </c>
      <c r="N1981" s="16">
        <f>IF(VALUE(Tabela813[[#This Row],[RED]]) &gt; 0,1,0) + IF(VALUE(J1981)&gt;0,8,IF(VALUE(I1981)&gt;0,7,IF(VALUE(H1981)&gt;0,6,IF(VALUE(G1981)&gt;0,5,IF(VALUE(F1981)&gt;0,4,IF(VALUE(E1981)&gt;0,3,IF(VALUE(D1981)&gt;0,2,1)))))))</f>
        <v>7</v>
      </c>
      <c r="O1981" s="20" t="s">
        <v>54</v>
      </c>
      <c r="P1981" s="1" t="s">
        <v>114</v>
      </c>
      <c r="Q1981" s="1"/>
      <c r="R1981" s="16"/>
      <c r="T1981" s="7" t="str">
        <f>Tabela813[[#This Row],[NR]]&amp;" - "&amp;Tabela813[[#This Row],[Especificação]]</f>
        <v>7.1.3.1.53.0.3.00 - Contribuição de Melhoria para Pavimentação e Obras Complementares - Dívida Ativa - Intra OFSS</v>
      </c>
      <c r="U1981" s="7" t="str">
        <f>Tabela813[[#This Row],[NR]]&amp; " - "&amp;Tabela813[[#This Row],[Especificação]]</f>
        <v>7.1.3.1.53.0.3.00 - Contribuição de Melhoria para Pavimentação e Obras Complementares - Dívida Ativa - Intra OFSS</v>
      </c>
    </row>
    <row r="1982" spans="1:21" ht="30">
      <c r="A1982" s="23"/>
      <c r="B1982" s="29"/>
      <c r="C1982" s="20" t="s">
        <v>788</v>
      </c>
      <c r="D1982" s="20" t="s">
        <v>781</v>
      </c>
      <c r="E1982" s="20" t="s">
        <v>782</v>
      </c>
      <c r="F1982" s="20" t="s">
        <v>781</v>
      </c>
      <c r="G1982" s="20" t="s">
        <v>808</v>
      </c>
      <c r="H1982" s="20" t="s">
        <v>784</v>
      </c>
      <c r="I1982" s="20" t="s">
        <v>791</v>
      </c>
      <c r="J1982" s="20" t="s">
        <v>787</v>
      </c>
      <c r="K1982" s="16" t="str">
        <f>IF(Tabela813[[#This Row],[C]]&lt;&gt;"",IF(Tabela813[[#This Row],[RED]]&lt;&gt;"",(Tabela813[[#This Row],[RED]] &amp; "."),"") &amp; CONCATENATE(Tabela813[[#This Row],[C]],".",Tabela813[[#This Row],[O]],".",Tabela813[[#This Row],[E]],".",Tabela813[[#This Row],[D1]],".",Tabela813[[#This Row],[D2]],".",Tabela813[[#This Row],[D3]],".",Tabela813[[#This Row],[T]],".",Tabela813[[#This Row],[D4]]),"")</f>
        <v>7.1.3.1.53.0.4.00</v>
      </c>
      <c r="L1982" s="21" t="s">
        <v>4752</v>
      </c>
      <c r="M1982" s="16" t="str">
        <f t="shared" si="30"/>
        <v>A</v>
      </c>
      <c r="N1982" s="16">
        <f>IF(VALUE(Tabela813[[#This Row],[RED]]) &gt; 0,1,0) + IF(VALUE(J1982)&gt;0,8,IF(VALUE(I1982)&gt;0,7,IF(VALUE(H1982)&gt;0,6,IF(VALUE(G1982)&gt;0,5,IF(VALUE(F1982)&gt;0,4,IF(VALUE(E1982)&gt;0,3,IF(VALUE(D1982)&gt;0,2,1)))))))</f>
        <v>7</v>
      </c>
      <c r="O1982" s="20" t="s">
        <v>54</v>
      </c>
      <c r="P1982" s="1" t="s">
        <v>114</v>
      </c>
      <c r="Q1982" s="1"/>
      <c r="R1982" s="16"/>
      <c r="T1982" s="7" t="str">
        <f>Tabela813[[#This Row],[NR]]&amp;" - "&amp;Tabela813[[#This Row],[Especificação]]</f>
        <v>7.1.3.1.53.0.4.00 - Contribuição de Melhoria para Pavimentação e Obras Complementares - Dívida Ativa - Multas e Juros de Mora da Dívida Ativa - Intra OFSS</v>
      </c>
      <c r="U1982" s="7" t="str">
        <f>Tabela813[[#This Row],[NR]]&amp; " - "&amp;Tabela813[[#This Row],[Especificação]]</f>
        <v>7.1.3.1.53.0.4.00 - Contribuição de Melhoria para Pavimentação e Obras Complementares - Dívida Ativa - Multas e Juros de Mora da Dívida Ativa - Intra OFSS</v>
      </c>
    </row>
    <row r="1983" spans="1:21" ht="30">
      <c r="A1983" s="23"/>
      <c r="B1983" s="29"/>
      <c r="C1983" s="20" t="s">
        <v>788</v>
      </c>
      <c r="D1983" s="20" t="s">
        <v>781</v>
      </c>
      <c r="E1983" s="20" t="s">
        <v>782</v>
      </c>
      <c r="F1983" s="20" t="s">
        <v>781</v>
      </c>
      <c r="G1983" s="20" t="s">
        <v>808</v>
      </c>
      <c r="H1983" s="20" t="s">
        <v>784</v>
      </c>
      <c r="I1983" s="20" t="s">
        <v>792</v>
      </c>
      <c r="J1983" s="20" t="s">
        <v>787</v>
      </c>
      <c r="K1983" s="16" t="str">
        <f>IF(Tabela813[[#This Row],[C]]&lt;&gt;"",IF(Tabela813[[#This Row],[RED]]&lt;&gt;"",(Tabela813[[#This Row],[RED]] &amp; "."),"") &amp; CONCATENATE(Tabela813[[#This Row],[C]],".",Tabela813[[#This Row],[O]],".",Tabela813[[#This Row],[E]],".",Tabela813[[#This Row],[D1]],".",Tabela813[[#This Row],[D2]],".",Tabela813[[#This Row],[D3]],".",Tabela813[[#This Row],[T]],".",Tabela813[[#This Row],[D4]]),"")</f>
        <v>7.1.3.1.53.0.5.00</v>
      </c>
      <c r="L1983" s="21" t="s">
        <v>4753</v>
      </c>
      <c r="M1983" s="16" t="str">
        <f t="shared" si="30"/>
        <v>A</v>
      </c>
      <c r="N1983" s="16">
        <f>IF(VALUE(Tabela813[[#This Row],[RED]]) &gt; 0,1,0) + IF(VALUE(J1983)&gt;0,8,IF(VALUE(I1983)&gt;0,7,IF(VALUE(H1983)&gt;0,6,IF(VALUE(G1983)&gt;0,5,IF(VALUE(F1983)&gt;0,4,IF(VALUE(E1983)&gt;0,3,IF(VALUE(D1983)&gt;0,2,1)))))))</f>
        <v>7</v>
      </c>
      <c r="O1983" s="20" t="s">
        <v>54</v>
      </c>
      <c r="P1983" s="1" t="s">
        <v>114</v>
      </c>
      <c r="Q1983" s="1"/>
      <c r="R1983" s="16"/>
      <c r="T1983" s="7" t="str">
        <f>Tabela813[[#This Row],[NR]]&amp;" - "&amp;Tabela813[[#This Row],[Especificação]]</f>
        <v>7.1.3.1.53.0.5.00 - Contribuição de Melhoria para Pavimentação e Obras Complementares - Multas - Intra OFSS</v>
      </c>
      <c r="U1983" s="7" t="str">
        <f>Tabela813[[#This Row],[NR]]&amp; " - "&amp;Tabela813[[#This Row],[Especificação]]</f>
        <v>7.1.3.1.53.0.5.00 - Contribuição de Melhoria para Pavimentação e Obras Complementares - Multas - Intra OFSS</v>
      </c>
    </row>
    <row r="1984" spans="1:21" ht="30">
      <c r="A1984" s="23"/>
      <c r="B1984" s="29"/>
      <c r="C1984" s="20" t="s">
        <v>788</v>
      </c>
      <c r="D1984" s="20" t="s">
        <v>781</v>
      </c>
      <c r="E1984" s="20" t="s">
        <v>782</v>
      </c>
      <c r="F1984" s="20" t="s">
        <v>781</v>
      </c>
      <c r="G1984" s="20" t="s">
        <v>808</v>
      </c>
      <c r="H1984" s="20" t="s">
        <v>784</v>
      </c>
      <c r="I1984" s="20" t="s">
        <v>786</v>
      </c>
      <c r="J1984" s="20" t="s">
        <v>787</v>
      </c>
      <c r="K1984" s="16" t="str">
        <f>IF(Tabela813[[#This Row],[C]]&lt;&gt;"",IF(Tabela813[[#This Row],[RED]]&lt;&gt;"",(Tabela813[[#This Row],[RED]] &amp; "."),"") &amp; CONCATENATE(Tabela813[[#This Row],[C]],".",Tabela813[[#This Row],[O]],".",Tabela813[[#This Row],[E]],".",Tabela813[[#This Row],[D1]],".",Tabela813[[#This Row],[D2]],".",Tabela813[[#This Row],[D3]],".",Tabela813[[#This Row],[T]],".",Tabela813[[#This Row],[D4]]),"")</f>
        <v>7.1.3.1.53.0.6.00</v>
      </c>
      <c r="L1984" s="21" t="s">
        <v>4754</v>
      </c>
      <c r="M1984" s="16" t="str">
        <f t="shared" si="30"/>
        <v>A</v>
      </c>
      <c r="N1984" s="16">
        <f>IF(VALUE(Tabela813[[#This Row],[RED]]) &gt; 0,1,0) + IF(VALUE(J1984)&gt;0,8,IF(VALUE(I1984)&gt;0,7,IF(VALUE(H1984)&gt;0,6,IF(VALUE(G1984)&gt;0,5,IF(VALUE(F1984)&gt;0,4,IF(VALUE(E1984)&gt;0,3,IF(VALUE(D1984)&gt;0,2,1)))))))</f>
        <v>7</v>
      </c>
      <c r="O1984" s="20" t="s">
        <v>54</v>
      </c>
      <c r="P1984" s="1" t="s">
        <v>114</v>
      </c>
      <c r="Q1984" s="1"/>
      <c r="R1984" s="16"/>
      <c r="T1984" s="7" t="str">
        <f>Tabela813[[#This Row],[NR]]&amp;" - "&amp;Tabela813[[#This Row],[Especificação]]</f>
        <v>7.1.3.1.53.0.6.00 - Contribuição de Melhoria para Pavimentação e Obras Complementares - Juros de Mora - Intra OFSS</v>
      </c>
      <c r="U1984" s="7" t="str">
        <f>Tabela813[[#This Row],[NR]]&amp; " - "&amp;Tabela813[[#This Row],[Especificação]]</f>
        <v>7.1.3.1.53.0.6.00 - Contribuição de Melhoria para Pavimentação e Obras Complementares - Juros de Mora - Intra OFSS</v>
      </c>
    </row>
    <row r="1985" spans="1:21" ht="30">
      <c r="A1985" s="23"/>
      <c r="B1985" s="29"/>
      <c r="C1985" s="20" t="s">
        <v>788</v>
      </c>
      <c r="D1985" s="20" t="s">
        <v>781</v>
      </c>
      <c r="E1985" s="20" t="s">
        <v>782</v>
      </c>
      <c r="F1985" s="20" t="s">
        <v>781</v>
      </c>
      <c r="G1985" s="20" t="s">
        <v>808</v>
      </c>
      <c r="H1985" s="20" t="s">
        <v>784</v>
      </c>
      <c r="I1985" s="20" t="s">
        <v>788</v>
      </c>
      <c r="J1985" s="20" t="s">
        <v>787</v>
      </c>
      <c r="K1985" s="16" t="str">
        <f>IF(Tabela813[[#This Row],[C]]&lt;&gt;"",IF(Tabela813[[#This Row],[RED]]&lt;&gt;"",(Tabela813[[#This Row],[RED]] &amp; "."),"") &amp; CONCATENATE(Tabela813[[#This Row],[C]],".",Tabela813[[#This Row],[O]],".",Tabela813[[#This Row],[E]],".",Tabela813[[#This Row],[D1]],".",Tabela813[[#This Row],[D2]],".",Tabela813[[#This Row],[D3]],".",Tabela813[[#This Row],[T]],".",Tabela813[[#This Row],[D4]]),"")</f>
        <v>7.1.3.1.53.0.7.00</v>
      </c>
      <c r="L1985" s="21" t="s">
        <v>4755</v>
      </c>
      <c r="M1985" s="16" t="str">
        <f t="shared" si="30"/>
        <v>A</v>
      </c>
      <c r="N1985" s="16">
        <f>IF(VALUE(Tabela813[[#This Row],[RED]]) &gt; 0,1,0) + IF(VALUE(J1985)&gt;0,8,IF(VALUE(I1985)&gt;0,7,IF(VALUE(H1985)&gt;0,6,IF(VALUE(G1985)&gt;0,5,IF(VALUE(F1985)&gt;0,4,IF(VALUE(E1985)&gt;0,3,IF(VALUE(D1985)&gt;0,2,1)))))))</f>
        <v>7</v>
      </c>
      <c r="O1985" s="20" t="s">
        <v>54</v>
      </c>
      <c r="P1985" s="1" t="s">
        <v>114</v>
      </c>
      <c r="Q1985" s="1"/>
      <c r="R1985" s="16"/>
      <c r="T1985" s="7" t="str">
        <f>Tabela813[[#This Row],[NR]]&amp;" - "&amp;Tabela813[[#This Row],[Especificação]]</f>
        <v>7.1.3.1.53.0.7.00 - Contribuição de Melhoria para Pavimentação e Obras Complementares - Dívida Ativa - Multas da Dívida Ativa - Intra OFSS</v>
      </c>
      <c r="U1985" s="7" t="str">
        <f>Tabela813[[#This Row],[NR]]&amp; " - "&amp;Tabela813[[#This Row],[Especificação]]</f>
        <v>7.1.3.1.53.0.7.00 - Contribuição de Melhoria para Pavimentação e Obras Complementares - Dívida Ativa - Multas da Dívida Ativa - Intra OFSS</v>
      </c>
    </row>
    <row r="1986" spans="1:21" ht="30">
      <c r="A1986" s="23"/>
      <c r="B1986" s="29"/>
      <c r="C1986" s="20" t="s">
        <v>788</v>
      </c>
      <c r="D1986" s="20" t="s">
        <v>781</v>
      </c>
      <c r="E1986" s="20" t="s">
        <v>782</v>
      </c>
      <c r="F1986" s="20" t="s">
        <v>781</v>
      </c>
      <c r="G1986" s="20" t="s">
        <v>808</v>
      </c>
      <c r="H1986" s="20" t="s">
        <v>784</v>
      </c>
      <c r="I1986" s="20" t="s">
        <v>789</v>
      </c>
      <c r="J1986" s="20" t="s">
        <v>787</v>
      </c>
      <c r="K1986" s="16" t="str">
        <f>IF(Tabela813[[#This Row],[C]]&lt;&gt;"",IF(Tabela813[[#This Row],[RED]]&lt;&gt;"",(Tabela813[[#This Row],[RED]] &amp; "."),"") &amp; CONCATENATE(Tabela813[[#This Row],[C]],".",Tabela813[[#This Row],[O]],".",Tabela813[[#This Row],[E]],".",Tabela813[[#This Row],[D1]],".",Tabela813[[#This Row],[D2]],".",Tabela813[[#This Row],[D3]],".",Tabela813[[#This Row],[T]],".",Tabela813[[#This Row],[D4]]),"")</f>
        <v>7.1.3.1.53.0.8.00</v>
      </c>
      <c r="L1986" s="21" t="s">
        <v>4756</v>
      </c>
      <c r="M1986" s="16" t="str">
        <f t="shared" si="30"/>
        <v>A</v>
      </c>
      <c r="N1986" s="16">
        <f>IF(VALUE(Tabela813[[#This Row],[RED]]) &gt; 0,1,0) + IF(VALUE(J1986)&gt;0,8,IF(VALUE(I1986)&gt;0,7,IF(VALUE(H1986)&gt;0,6,IF(VALUE(G1986)&gt;0,5,IF(VALUE(F1986)&gt;0,4,IF(VALUE(E1986)&gt;0,3,IF(VALUE(D1986)&gt;0,2,1)))))))</f>
        <v>7</v>
      </c>
      <c r="O1986" s="20" t="s">
        <v>54</v>
      </c>
      <c r="P1986" s="1" t="s">
        <v>114</v>
      </c>
      <c r="Q1986" s="1"/>
      <c r="R1986" s="16"/>
      <c r="T1986" s="7" t="str">
        <f>Tabela813[[#This Row],[NR]]&amp;" - "&amp;Tabela813[[#This Row],[Especificação]]</f>
        <v>7.1.3.1.53.0.8.00 - Contribuição de Melhoria para Pavimentação e Obras Complementares - Juros de Mora da Dívida Ativa - Intra OFSS</v>
      </c>
      <c r="U1986" s="7" t="str">
        <f>Tabela813[[#This Row],[NR]]&amp; " - "&amp;Tabela813[[#This Row],[Especificação]]</f>
        <v>7.1.3.1.53.0.8.00 - Contribuição de Melhoria para Pavimentação e Obras Complementares - Juros de Mora da Dívida Ativa - Intra OFSS</v>
      </c>
    </row>
    <row r="1987" spans="1:21">
      <c r="A1987" s="23"/>
      <c r="B1987" s="29"/>
      <c r="C1987" s="20" t="s">
        <v>788</v>
      </c>
      <c r="D1987" s="20" t="s">
        <v>781</v>
      </c>
      <c r="E1987" s="20" t="s">
        <v>782</v>
      </c>
      <c r="F1987" s="20" t="s">
        <v>781</v>
      </c>
      <c r="G1987" s="20" t="s">
        <v>797</v>
      </c>
      <c r="H1987" s="20" t="s">
        <v>784</v>
      </c>
      <c r="I1987" s="20" t="s">
        <v>784</v>
      </c>
      <c r="J1987" s="20" t="s">
        <v>787</v>
      </c>
      <c r="K1987" s="16" t="str">
        <f>IF(Tabela813[[#This Row],[C]]&lt;&gt;"",IF(Tabela813[[#This Row],[RED]]&lt;&gt;"",(Tabela813[[#This Row],[RED]] &amp; "."),"") &amp; CONCATENATE(Tabela813[[#This Row],[C]],".",Tabela813[[#This Row],[O]],".",Tabela813[[#This Row],[E]],".",Tabela813[[#This Row],[D1]],".",Tabela813[[#This Row],[D2]],".",Tabela813[[#This Row],[D3]],".",Tabela813[[#This Row],[T]],".",Tabela813[[#This Row],[D4]]),"")</f>
        <v>7.1.3.1.99.0.0.00</v>
      </c>
      <c r="L1987" s="21" t="s">
        <v>2801</v>
      </c>
      <c r="M1987" s="16" t="str">
        <f t="shared" si="30"/>
        <v>S</v>
      </c>
      <c r="N1987" s="16">
        <f>IF(VALUE(Tabela813[[#This Row],[RED]]) &gt; 0,1,0) + IF(VALUE(J1987)&gt;0,8,IF(VALUE(I1987)&gt;0,7,IF(VALUE(H1987)&gt;0,6,IF(VALUE(G1987)&gt;0,5,IF(VALUE(F1987)&gt;0,4,IF(VALUE(E1987)&gt;0,3,IF(VALUE(D1987)&gt;0,2,1)))))))</f>
        <v>5</v>
      </c>
      <c r="O1987" s="20" t="s">
        <v>50</v>
      </c>
      <c r="P1987" s="1" t="s">
        <v>116</v>
      </c>
      <c r="Q1987" s="1"/>
      <c r="R1987" s="16"/>
      <c r="T1987" s="7" t="str">
        <f>Tabela813[[#This Row],[NR]]&amp;" - "&amp;Tabela813[[#This Row],[Especificação]]</f>
        <v>7.1.3.1.99.0.0.00 - Outras Contribuições de Melhoria - Intra OFSS</v>
      </c>
      <c r="U1987" s="7" t="str">
        <f>Tabela813[[#This Row],[NR]]&amp; " - "&amp;Tabela813[[#This Row],[Especificação]]</f>
        <v>7.1.3.1.99.0.0.00 - Outras Contribuições de Melhoria - Intra OFSS</v>
      </c>
    </row>
    <row r="1988" spans="1:21">
      <c r="A1988" s="23"/>
      <c r="B1988" s="29"/>
      <c r="C1988" s="20" t="s">
        <v>788</v>
      </c>
      <c r="D1988" s="20" t="s">
        <v>781</v>
      </c>
      <c r="E1988" s="20" t="s">
        <v>782</v>
      </c>
      <c r="F1988" s="20" t="s">
        <v>781</v>
      </c>
      <c r="G1988" s="20" t="s">
        <v>797</v>
      </c>
      <c r="H1988" s="20" t="s">
        <v>784</v>
      </c>
      <c r="I1988" s="20" t="s">
        <v>781</v>
      </c>
      <c r="J1988" s="20" t="s">
        <v>787</v>
      </c>
      <c r="K1988" s="16" t="str">
        <f>IF(Tabela813[[#This Row],[C]]&lt;&gt;"",IF(Tabela813[[#This Row],[RED]]&lt;&gt;"",(Tabela813[[#This Row],[RED]] &amp; "."),"") &amp; CONCATENATE(Tabela813[[#This Row],[C]],".",Tabela813[[#This Row],[O]],".",Tabela813[[#This Row],[E]],".",Tabela813[[#This Row],[D1]],".",Tabela813[[#This Row],[D2]],".",Tabela813[[#This Row],[D3]],".",Tabela813[[#This Row],[T]],".",Tabela813[[#This Row],[D4]]),"")</f>
        <v>7.1.3.1.99.0.1.00</v>
      </c>
      <c r="L1988" s="21" t="s">
        <v>3662</v>
      </c>
      <c r="M1988" s="16" t="str">
        <f t="shared" si="30"/>
        <v>A</v>
      </c>
      <c r="N1988" s="16">
        <f>IF(VALUE(Tabela813[[#This Row],[RED]]) &gt; 0,1,0) + IF(VALUE(J1988)&gt;0,8,IF(VALUE(I1988)&gt;0,7,IF(VALUE(H1988)&gt;0,6,IF(VALUE(G1988)&gt;0,5,IF(VALUE(F1988)&gt;0,4,IF(VALUE(E1988)&gt;0,3,IF(VALUE(D1988)&gt;0,2,1)))))))</f>
        <v>7</v>
      </c>
      <c r="O1988" s="20" t="s">
        <v>50</v>
      </c>
      <c r="P1988" s="1" t="s">
        <v>116</v>
      </c>
      <c r="Q1988" s="1"/>
      <c r="R1988" s="16"/>
      <c r="T1988" s="7" t="str">
        <f>Tabela813[[#This Row],[NR]]&amp;" - "&amp;Tabela813[[#This Row],[Especificação]]</f>
        <v>7.1.3.1.99.0.1.00 - Outras Contribuições de Melhoria - Principal</v>
      </c>
      <c r="U1988" s="7" t="str">
        <f>Tabela813[[#This Row],[NR]]&amp; " - "&amp;Tabela813[[#This Row],[Especificação]]</f>
        <v>7.1.3.1.99.0.1.00 - Outras Contribuições de Melhoria - Principal</v>
      </c>
    </row>
    <row r="1989" spans="1:21">
      <c r="A1989" s="23"/>
      <c r="B1989" s="29"/>
      <c r="C1989" s="20" t="s">
        <v>788</v>
      </c>
      <c r="D1989" s="20" t="s">
        <v>781</v>
      </c>
      <c r="E1989" s="20" t="s">
        <v>782</v>
      </c>
      <c r="F1989" s="20" t="s">
        <v>781</v>
      </c>
      <c r="G1989" s="20" t="s">
        <v>797</v>
      </c>
      <c r="H1989" s="20" t="s">
        <v>784</v>
      </c>
      <c r="I1989" s="20" t="s">
        <v>790</v>
      </c>
      <c r="J1989" s="20" t="s">
        <v>787</v>
      </c>
      <c r="K1989" s="16" t="str">
        <f>IF(Tabela813[[#This Row],[C]]&lt;&gt;"",IF(Tabela813[[#This Row],[RED]]&lt;&gt;"",(Tabela813[[#This Row],[RED]] &amp; "."),"") &amp; CONCATENATE(Tabela813[[#This Row],[C]],".",Tabela813[[#This Row],[O]],".",Tabela813[[#This Row],[E]],".",Tabela813[[#This Row],[D1]],".",Tabela813[[#This Row],[D2]],".",Tabela813[[#This Row],[D3]],".",Tabela813[[#This Row],[T]],".",Tabela813[[#This Row],[D4]]),"")</f>
        <v>7.1.3.1.99.0.2.00</v>
      </c>
      <c r="L1989" s="21" t="s">
        <v>3663</v>
      </c>
      <c r="M1989" s="16" t="str">
        <f t="shared" si="30"/>
        <v>A</v>
      </c>
      <c r="N1989" s="16">
        <f>IF(VALUE(Tabela813[[#This Row],[RED]]) &gt; 0,1,0) + IF(VALUE(J1989)&gt;0,8,IF(VALUE(I1989)&gt;0,7,IF(VALUE(H1989)&gt;0,6,IF(VALUE(G1989)&gt;0,5,IF(VALUE(F1989)&gt;0,4,IF(VALUE(E1989)&gt;0,3,IF(VALUE(D1989)&gt;0,2,1)))))))</f>
        <v>7</v>
      </c>
      <c r="O1989" s="20" t="s">
        <v>50</v>
      </c>
      <c r="P1989" s="1" t="s">
        <v>116</v>
      </c>
      <c r="Q1989" s="1"/>
      <c r="R1989" s="16"/>
      <c r="T1989" s="7" t="str">
        <f>Tabela813[[#This Row],[NR]]&amp;" - "&amp;Tabela813[[#This Row],[Especificação]]</f>
        <v>7.1.3.1.99.0.2.00 - Outras Contribuições de Melhoria - Multas e Juros de Mora</v>
      </c>
      <c r="U1989" s="7" t="str">
        <f>Tabela813[[#This Row],[NR]]&amp; " - "&amp;Tabela813[[#This Row],[Especificação]]</f>
        <v>7.1.3.1.99.0.2.00 - Outras Contribuições de Melhoria - Multas e Juros de Mora</v>
      </c>
    </row>
    <row r="1990" spans="1:21">
      <c r="A1990" s="23"/>
      <c r="B1990" s="29"/>
      <c r="C1990" s="20" t="s">
        <v>788</v>
      </c>
      <c r="D1990" s="20" t="s">
        <v>781</v>
      </c>
      <c r="E1990" s="20" t="s">
        <v>782</v>
      </c>
      <c r="F1990" s="20" t="s">
        <v>781</v>
      </c>
      <c r="G1990" s="20" t="s">
        <v>797</v>
      </c>
      <c r="H1990" s="20" t="s">
        <v>784</v>
      </c>
      <c r="I1990" s="20" t="s">
        <v>782</v>
      </c>
      <c r="J1990" s="20" t="s">
        <v>787</v>
      </c>
      <c r="K1990" s="16" t="str">
        <f>IF(Tabela813[[#This Row],[C]]&lt;&gt;"",IF(Tabela813[[#This Row],[RED]]&lt;&gt;"",(Tabela813[[#This Row],[RED]] &amp; "."),"") &amp; CONCATENATE(Tabela813[[#This Row],[C]],".",Tabela813[[#This Row],[O]],".",Tabela813[[#This Row],[E]],".",Tabela813[[#This Row],[D1]],".",Tabela813[[#This Row],[D2]],".",Tabela813[[#This Row],[D3]],".",Tabela813[[#This Row],[T]],".",Tabela813[[#This Row],[D4]]),"")</f>
        <v>7.1.3.1.99.0.3.00</v>
      </c>
      <c r="L1990" s="21" t="s">
        <v>3664</v>
      </c>
      <c r="M1990" s="16" t="str">
        <f t="shared" si="30"/>
        <v>A</v>
      </c>
      <c r="N1990" s="16">
        <f>IF(VALUE(Tabela813[[#This Row],[RED]]) &gt; 0,1,0) + IF(VALUE(J1990)&gt;0,8,IF(VALUE(I1990)&gt;0,7,IF(VALUE(H1990)&gt;0,6,IF(VALUE(G1990)&gt;0,5,IF(VALUE(F1990)&gt;0,4,IF(VALUE(E1990)&gt;0,3,IF(VALUE(D1990)&gt;0,2,1)))))))</f>
        <v>7</v>
      </c>
      <c r="O1990" s="20" t="s">
        <v>50</v>
      </c>
      <c r="P1990" s="1" t="s">
        <v>116</v>
      </c>
      <c r="Q1990" s="1"/>
      <c r="R1990" s="16"/>
      <c r="T1990" s="7" t="str">
        <f>Tabela813[[#This Row],[NR]]&amp;" - "&amp;Tabela813[[#This Row],[Especificação]]</f>
        <v>7.1.3.1.99.0.3.00 - Outras Contribuições de Melhoria - Dívida Ativa</v>
      </c>
      <c r="U1990" s="7" t="str">
        <f>Tabela813[[#This Row],[NR]]&amp; " - "&amp;Tabela813[[#This Row],[Especificação]]</f>
        <v>7.1.3.1.99.0.3.00 - Outras Contribuições de Melhoria - Dívida Ativa</v>
      </c>
    </row>
    <row r="1991" spans="1:21" ht="30">
      <c r="A1991" s="23"/>
      <c r="B1991" s="29"/>
      <c r="C1991" s="20" t="s">
        <v>788</v>
      </c>
      <c r="D1991" s="20" t="s">
        <v>781</v>
      </c>
      <c r="E1991" s="20" t="s">
        <v>782</v>
      </c>
      <c r="F1991" s="20" t="s">
        <v>781</v>
      </c>
      <c r="G1991" s="20" t="s">
        <v>797</v>
      </c>
      <c r="H1991" s="20" t="s">
        <v>784</v>
      </c>
      <c r="I1991" s="20" t="s">
        <v>791</v>
      </c>
      <c r="J1991" s="20" t="s">
        <v>787</v>
      </c>
      <c r="K1991" s="16" t="str">
        <f>IF(Tabela813[[#This Row],[C]]&lt;&gt;"",IF(Tabela813[[#This Row],[RED]]&lt;&gt;"",(Tabela813[[#This Row],[RED]] &amp; "."),"") &amp; CONCATENATE(Tabela813[[#This Row],[C]],".",Tabela813[[#This Row],[O]],".",Tabela813[[#This Row],[E]],".",Tabela813[[#This Row],[D1]],".",Tabela813[[#This Row],[D2]],".",Tabela813[[#This Row],[D3]],".",Tabela813[[#This Row],[T]],".",Tabela813[[#This Row],[D4]]),"")</f>
        <v>7.1.3.1.99.0.4.00</v>
      </c>
      <c r="L1991" s="21" t="s">
        <v>3665</v>
      </c>
      <c r="M1991" s="16" t="str">
        <f t="shared" si="30"/>
        <v>A</v>
      </c>
      <c r="N1991" s="16">
        <f>IF(VALUE(Tabela813[[#This Row],[RED]]) &gt; 0,1,0) + IF(VALUE(J1991)&gt;0,8,IF(VALUE(I1991)&gt;0,7,IF(VALUE(H1991)&gt;0,6,IF(VALUE(G1991)&gt;0,5,IF(VALUE(F1991)&gt;0,4,IF(VALUE(E1991)&gt;0,3,IF(VALUE(D1991)&gt;0,2,1)))))))</f>
        <v>7</v>
      </c>
      <c r="O1991" s="20" t="s">
        <v>50</v>
      </c>
      <c r="P1991" s="1" t="s">
        <v>116</v>
      </c>
      <c r="Q1991" s="1"/>
      <c r="R1991" s="16"/>
      <c r="T1991" s="7" t="str">
        <f>Tabela813[[#This Row],[NR]]&amp;" - "&amp;Tabela813[[#This Row],[Especificação]]</f>
        <v>7.1.3.1.99.0.4.00 - Outras Contribuições de Melhoria - Dívida Ativa - Multas e Juros de Mora da Dívida Ativa</v>
      </c>
      <c r="U1991" s="7" t="str">
        <f>Tabela813[[#This Row],[NR]]&amp; " - "&amp;Tabela813[[#This Row],[Especificação]]</f>
        <v>7.1.3.1.99.0.4.00 - Outras Contribuições de Melhoria - Dívida Ativa - Multas e Juros de Mora da Dívida Ativa</v>
      </c>
    </row>
    <row r="1992" spans="1:21">
      <c r="A1992" s="23"/>
      <c r="B1992" s="29"/>
      <c r="C1992" s="20" t="s">
        <v>788</v>
      </c>
      <c r="D1992" s="20" t="s">
        <v>781</v>
      </c>
      <c r="E1992" s="20" t="s">
        <v>782</v>
      </c>
      <c r="F1992" s="20" t="s">
        <v>781</v>
      </c>
      <c r="G1992" s="20" t="s">
        <v>797</v>
      </c>
      <c r="H1992" s="20" t="s">
        <v>784</v>
      </c>
      <c r="I1992" s="20" t="s">
        <v>792</v>
      </c>
      <c r="J1992" s="20" t="s">
        <v>787</v>
      </c>
      <c r="K1992" s="16" t="str">
        <f>IF(Tabela813[[#This Row],[C]]&lt;&gt;"",IF(Tabela813[[#This Row],[RED]]&lt;&gt;"",(Tabela813[[#This Row],[RED]] &amp; "."),"") &amp; CONCATENATE(Tabela813[[#This Row],[C]],".",Tabela813[[#This Row],[O]],".",Tabela813[[#This Row],[E]],".",Tabela813[[#This Row],[D1]],".",Tabela813[[#This Row],[D2]],".",Tabela813[[#This Row],[D3]],".",Tabela813[[#This Row],[T]],".",Tabela813[[#This Row],[D4]]),"")</f>
        <v>7.1.3.1.99.0.5.00</v>
      </c>
      <c r="L1992" s="21" t="s">
        <v>3666</v>
      </c>
      <c r="M1992" s="16" t="str">
        <f t="shared" si="30"/>
        <v>A</v>
      </c>
      <c r="N1992" s="16">
        <f>IF(VALUE(Tabela813[[#This Row],[RED]]) &gt; 0,1,0) + IF(VALUE(J1992)&gt;0,8,IF(VALUE(I1992)&gt;0,7,IF(VALUE(H1992)&gt;0,6,IF(VALUE(G1992)&gt;0,5,IF(VALUE(F1992)&gt;0,4,IF(VALUE(E1992)&gt;0,3,IF(VALUE(D1992)&gt;0,2,1)))))))</f>
        <v>7</v>
      </c>
      <c r="O1992" s="20" t="s">
        <v>50</v>
      </c>
      <c r="P1992" s="1" t="s">
        <v>116</v>
      </c>
      <c r="Q1992" s="1"/>
      <c r="R1992" s="16"/>
      <c r="T1992" s="7" t="str">
        <f>Tabela813[[#This Row],[NR]]&amp;" - "&amp;Tabela813[[#This Row],[Especificação]]</f>
        <v>7.1.3.1.99.0.5.00 - Outras Contribuições de Melhoria - Multas</v>
      </c>
      <c r="U1992" s="7" t="str">
        <f>Tabela813[[#This Row],[NR]]&amp; " - "&amp;Tabela813[[#This Row],[Especificação]]</f>
        <v>7.1.3.1.99.0.5.00 - Outras Contribuições de Melhoria - Multas</v>
      </c>
    </row>
    <row r="1993" spans="1:21">
      <c r="A1993" s="23"/>
      <c r="B1993" s="29"/>
      <c r="C1993" s="20" t="s">
        <v>788</v>
      </c>
      <c r="D1993" s="20" t="s">
        <v>781</v>
      </c>
      <c r="E1993" s="20" t="s">
        <v>782</v>
      </c>
      <c r="F1993" s="20" t="s">
        <v>781</v>
      </c>
      <c r="G1993" s="20" t="s">
        <v>797</v>
      </c>
      <c r="H1993" s="20" t="s">
        <v>784</v>
      </c>
      <c r="I1993" s="20" t="s">
        <v>786</v>
      </c>
      <c r="J1993" s="20" t="s">
        <v>787</v>
      </c>
      <c r="K1993" s="16" t="str">
        <f>IF(Tabela813[[#This Row],[C]]&lt;&gt;"",IF(Tabela813[[#This Row],[RED]]&lt;&gt;"",(Tabela813[[#This Row],[RED]] &amp; "."),"") &amp; CONCATENATE(Tabela813[[#This Row],[C]],".",Tabela813[[#This Row],[O]],".",Tabela813[[#This Row],[E]],".",Tabela813[[#This Row],[D1]],".",Tabela813[[#This Row],[D2]],".",Tabela813[[#This Row],[D3]],".",Tabela813[[#This Row],[T]],".",Tabela813[[#This Row],[D4]]),"")</f>
        <v>7.1.3.1.99.0.6.00</v>
      </c>
      <c r="L1993" s="21" t="s">
        <v>3667</v>
      </c>
      <c r="M1993" s="16" t="str">
        <f t="shared" si="30"/>
        <v>A</v>
      </c>
      <c r="N1993" s="16">
        <f>IF(VALUE(Tabela813[[#This Row],[RED]]) &gt; 0,1,0) + IF(VALUE(J1993)&gt;0,8,IF(VALUE(I1993)&gt;0,7,IF(VALUE(H1993)&gt;0,6,IF(VALUE(G1993)&gt;0,5,IF(VALUE(F1993)&gt;0,4,IF(VALUE(E1993)&gt;0,3,IF(VALUE(D1993)&gt;0,2,1)))))))</f>
        <v>7</v>
      </c>
      <c r="O1993" s="20" t="s">
        <v>50</v>
      </c>
      <c r="P1993" s="1" t="s">
        <v>116</v>
      </c>
      <c r="Q1993" s="1"/>
      <c r="R1993" s="16"/>
      <c r="T1993" s="7" t="str">
        <f>Tabela813[[#This Row],[NR]]&amp;" - "&amp;Tabela813[[#This Row],[Especificação]]</f>
        <v>7.1.3.1.99.0.6.00 - Outras Contribuições de Melhoria - Juros de Mora</v>
      </c>
      <c r="U1993" s="7" t="str">
        <f>Tabela813[[#This Row],[NR]]&amp; " - "&amp;Tabela813[[#This Row],[Especificação]]</f>
        <v>7.1.3.1.99.0.6.00 - Outras Contribuições de Melhoria - Juros de Mora</v>
      </c>
    </row>
    <row r="1994" spans="1:21">
      <c r="A1994" s="23"/>
      <c r="B1994" s="29"/>
      <c r="C1994" s="20" t="s">
        <v>788</v>
      </c>
      <c r="D1994" s="20" t="s">
        <v>781</v>
      </c>
      <c r="E1994" s="20" t="s">
        <v>782</v>
      </c>
      <c r="F1994" s="20" t="s">
        <v>781</v>
      </c>
      <c r="G1994" s="20" t="s">
        <v>797</v>
      </c>
      <c r="H1994" s="20" t="s">
        <v>784</v>
      </c>
      <c r="I1994" s="20" t="s">
        <v>788</v>
      </c>
      <c r="J1994" s="20" t="s">
        <v>787</v>
      </c>
      <c r="K1994" s="16" t="str">
        <f>IF(Tabela813[[#This Row],[C]]&lt;&gt;"",IF(Tabela813[[#This Row],[RED]]&lt;&gt;"",(Tabela813[[#This Row],[RED]] &amp; "."),"") &amp; CONCATENATE(Tabela813[[#This Row],[C]],".",Tabela813[[#This Row],[O]],".",Tabela813[[#This Row],[E]],".",Tabela813[[#This Row],[D1]],".",Tabela813[[#This Row],[D2]],".",Tabela813[[#This Row],[D3]],".",Tabela813[[#This Row],[T]],".",Tabela813[[#This Row],[D4]]),"")</f>
        <v>7.1.3.1.99.0.7.00</v>
      </c>
      <c r="L1994" s="21" t="s">
        <v>3668</v>
      </c>
      <c r="M1994" s="16" t="str">
        <f t="shared" si="30"/>
        <v>A</v>
      </c>
      <c r="N1994" s="16">
        <f>IF(VALUE(Tabela813[[#This Row],[RED]]) &gt; 0,1,0) + IF(VALUE(J1994)&gt;0,8,IF(VALUE(I1994)&gt;0,7,IF(VALUE(H1994)&gt;0,6,IF(VALUE(G1994)&gt;0,5,IF(VALUE(F1994)&gt;0,4,IF(VALUE(E1994)&gt;0,3,IF(VALUE(D1994)&gt;0,2,1)))))))</f>
        <v>7</v>
      </c>
      <c r="O1994" s="20" t="s">
        <v>50</v>
      </c>
      <c r="P1994" s="1" t="s">
        <v>116</v>
      </c>
      <c r="Q1994" s="1"/>
      <c r="R1994" s="16"/>
      <c r="T1994" s="7" t="str">
        <f>Tabela813[[#This Row],[NR]]&amp;" - "&amp;Tabela813[[#This Row],[Especificação]]</f>
        <v>7.1.3.1.99.0.7.00 - Outras Contribuições de Melhoria - Dívida Ativa - Multas da Dívida Ativa</v>
      </c>
      <c r="U1994" s="7" t="str">
        <f>Tabela813[[#This Row],[NR]]&amp; " - "&amp;Tabela813[[#This Row],[Especificação]]</f>
        <v>7.1.3.1.99.0.7.00 - Outras Contribuições de Melhoria - Dívida Ativa - Multas da Dívida Ativa</v>
      </c>
    </row>
    <row r="1995" spans="1:21">
      <c r="A1995" s="23"/>
      <c r="B1995" s="29"/>
      <c r="C1995" s="20" t="s">
        <v>788</v>
      </c>
      <c r="D1995" s="20" t="s">
        <v>781</v>
      </c>
      <c r="E1995" s="20" t="s">
        <v>782</v>
      </c>
      <c r="F1995" s="20" t="s">
        <v>781</v>
      </c>
      <c r="G1995" s="20" t="s">
        <v>797</v>
      </c>
      <c r="H1995" s="20" t="s">
        <v>784</v>
      </c>
      <c r="I1995" s="20" t="s">
        <v>789</v>
      </c>
      <c r="J1995" s="20" t="s">
        <v>787</v>
      </c>
      <c r="K1995" s="16" t="str">
        <f>IF(Tabela813[[#This Row],[C]]&lt;&gt;"",IF(Tabela813[[#This Row],[RED]]&lt;&gt;"",(Tabela813[[#This Row],[RED]] &amp; "."),"") &amp; CONCATENATE(Tabela813[[#This Row],[C]],".",Tabela813[[#This Row],[O]],".",Tabela813[[#This Row],[E]],".",Tabela813[[#This Row],[D1]],".",Tabela813[[#This Row],[D2]],".",Tabela813[[#This Row],[D3]],".",Tabela813[[#This Row],[T]],".",Tabela813[[#This Row],[D4]]),"")</f>
        <v>7.1.3.1.99.0.8.00</v>
      </c>
      <c r="L1995" s="21" t="s">
        <v>3669</v>
      </c>
      <c r="M1995" s="16" t="str">
        <f t="shared" si="30"/>
        <v>A</v>
      </c>
      <c r="N1995" s="16">
        <f>IF(VALUE(Tabela813[[#This Row],[RED]]) &gt; 0,1,0) + IF(VALUE(J1995)&gt;0,8,IF(VALUE(I1995)&gt;0,7,IF(VALUE(H1995)&gt;0,6,IF(VALUE(G1995)&gt;0,5,IF(VALUE(F1995)&gt;0,4,IF(VALUE(E1995)&gt;0,3,IF(VALUE(D1995)&gt;0,2,1)))))))</f>
        <v>7</v>
      </c>
      <c r="O1995" s="20" t="s">
        <v>50</v>
      </c>
      <c r="P1995" s="1" t="s">
        <v>116</v>
      </c>
      <c r="Q1995" s="1"/>
      <c r="R1995" s="16"/>
      <c r="T1995" s="7" t="str">
        <f>Tabela813[[#This Row],[NR]]&amp;" - "&amp;Tabela813[[#This Row],[Especificação]]</f>
        <v>7.1.3.1.99.0.8.00 - Outras Contribuições de Melhoria - Juros de Mora da Dívida Ativa</v>
      </c>
      <c r="U1995" s="7" t="str">
        <f>Tabela813[[#This Row],[NR]]&amp; " - "&amp;Tabela813[[#This Row],[Especificação]]</f>
        <v>7.1.3.1.99.0.8.00 - Outras Contribuições de Melhoria - Juros de Mora da Dívida Ativa</v>
      </c>
    </row>
    <row r="1996" spans="1:21" ht="45">
      <c r="A1996" s="23"/>
      <c r="B1996" s="29"/>
      <c r="C1996" s="20" t="s">
        <v>788</v>
      </c>
      <c r="D1996" s="20" t="s">
        <v>790</v>
      </c>
      <c r="E1996" s="20" t="s">
        <v>784</v>
      </c>
      <c r="F1996" s="20" t="s">
        <v>784</v>
      </c>
      <c r="G1996" s="20" t="s">
        <v>787</v>
      </c>
      <c r="H1996" s="20" t="s">
        <v>784</v>
      </c>
      <c r="I1996" s="20" t="s">
        <v>784</v>
      </c>
      <c r="J1996" s="20" t="s">
        <v>787</v>
      </c>
      <c r="K1996" s="16" t="str">
        <f>IF(Tabela813[[#This Row],[C]]&lt;&gt;"",IF(Tabela813[[#This Row],[RED]]&lt;&gt;"",(Tabela813[[#This Row],[RED]] &amp; "."),"") &amp; CONCATENATE(Tabela813[[#This Row],[C]],".",Tabela813[[#This Row],[O]],".",Tabela813[[#This Row],[E]],".",Tabela813[[#This Row],[D1]],".",Tabela813[[#This Row],[D2]],".",Tabela813[[#This Row],[D3]],".",Tabela813[[#This Row],[T]],".",Tabela813[[#This Row],[D4]]),"")</f>
        <v>7.2.0.0.00.0.0.00</v>
      </c>
      <c r="L1996" s="21" t="s">
        <v>1003</v>
      </c>
      <c r="M1996" s="16" t="str">
        <f t="shared" si="30"/>
        <v>S</v>
      </c>
      <c r="N1996" s="16">
        <f>IF(VALUE(Tabela813[[#This Row],[RED]]) &gt; 0,1,0) + IF(VALUE(J1996)&gt;0,8,IF(VALUE(I1996)&gt;0,7,IF(VALUE(H1996)&gt;0,6,IF(VALUE(G1996)&gt;0,5,IF(VALUE(F1996)&gt;0,4,IF(VALUE(E1996)&gt;0,3,IF(VALUE(D1996)&gt;0,2,1)))))))</f>
        <v>2</v>
      </c>
      <c r="O1996" s="20" t="s">
        <v>44</v>
      </c>
      <c r="P1996" s="1" t="s">
        <v>2744</v>
      </c>
      <c r="Q1996" s="1"/>
      <c r="R1996" s="16"/>
      <c r="T1996" s="7" t="str">
        <f>Tabela813[[#This Row],[NR]]&amp;" - "&amp;Tabela813[[#This Row],[Especificação]]</f>
        <v>7.2.0.0.00.0.0.00 - Contribuições - Intra OFSS</v>
      </c>
      <c r="U1996" s="7" t="str">
        <f>Tabela813[[#This Row],[NR]]&amp; " - "&amp;Tabela813[[#This Row],[Especificação]]</f>
        <v>7.2.0.0.00.0.0.00 - Contribuições - Intra OFSS</v>
      </c>
    </row>
    <row r="1997" spans="1:21">
      <c r="A1997" s="23"/>
      <c r="B1997" s="29"/>
      <c r="C1997" s="20" t="s">
        <v>788</v>
      </c>
      <c r="D1997" s="20" t="s">
        <v>790</v>
      </c>
      <c r="E1997" s="20" t="s">
        <v>781</v>
      </c>
      <c r="F1997" s="20" t="s">
        <v>784</v>
      </c>
      <c r="G1997" s="20" t="s">
        <v>787</v>
      </c>
      <c r="H1997" s="20" t="s">
        <v>784</v>
      </c>
      <c r="I1997" s="20" t="s">
        <v>784</v>
      </c>
      <c r="J1997" s="20" t="s">
        <v>787</v>
      </c>
      <c r="K1997" s="16" t="str">
        <f>IF(Tabela813[[#This Row],[C]]&lt;&gt;"",IF(Tabela813[[#This Row],[RED]]&lt;&gt;"",(Tabela813[[#This Row],[RED]] &amp; "."),"") &amp; CONCATENATE(Tabela813[[#This Row],[C]],".",Tabela813[[#This Row],[O]],".",Tabela813[[#This Row],[E]],".",Tabela813[[#This Row],[D1]],".",Tabela813[[#This Row],[D2]],".",Tabela813[[#This Row],[D3]],".",Tabela813[[#This Row],[T]],".",Tabela813[[#This Row],[D4]]),"")</f>
        <v>7.2.1.0.00.0.0.00</v>
      </c>
      <c r="L1997" s="21" t="s">
        <v>1004</v>
      </c>
      <c r="M1997" s="16" t="str">
        <f t="shared" si="30"/>
        <v>S</v>
      </c>
      <c r="N1997" s="16">
        <f>IF(VALUE(Tabela813[[#This Row],[RED]]) &gt; 0,1,0) + IF(VALUE(J1997)&gt;0,8,IF(VALUE(I1997)&gt;0,7,IF(VALUE(H1997)&gt;0,6,IF(VALUE(G1997)&gt;0,5,IF(VALUE(F1997)&gt;0,4,IF(VALUE(E1997)&gt;0,3,IF(VALUE(D1997)&gt;0,2,1)))))))</f>
        <v>3</v>
      </c>
      <c r="O1997" s="20" t="s">
        <v>44</v>
      </c>
      <c r="P1997" s="1" t="s">
        <v>119</v>
      </c>
      <c r="Q1997" s="1"/>
      <c r="R1997" s="16"/>
      <c r="T1997" s="7" t="str">
        <f>Tabela813[[#This Row],[NR]]&amp;" - "&amp;Tabela813[[#This Row],[Especificação]]</f>
        <v>7.2.1.0.00.0.0.00 - Contribuições Sociais - Intra OFSS</v>
      </c>
      <c r="U1997" s="7" t="str">
        <f>Tabela813[[#This Row],[NR]]&amp; " - "&amp;Tabela813[[#This Row],[Especificação]]</f>
        <v>7.2.1.0.00.0.0.00 - Contribuições Sociais - Intra OFSS</v>
      </c>
    </row>
    <row r="1998" spans="1:21" ht="30">
      <c r="A1998" s="23"/>
      <c r="B1998" s="29"/>
      <c r="C1998" s="20" t="s">
        <v>788</v>
      </c>
      <c r="D1998" s="20" t="s">
        <v>790</v>
      </c>
      <c r="E1998" s="20" t="s">
        <v>781</v>
      </c>
      <c r="F1998" s="20" t="s">
        <v>792</v>
      </c>
      <c r="G1998" s="20" t="s">
        <v>787</v>
      </c>
      <c r="H1998" s="20" t="s">
        <v>784</v>
      </c>
      <c r="I1998" s="20" t="s">
        <v>784</v>
      </c>
      <c r="J1998" s="20" t="s">
        <v>787</v>
      </c>
      <c r="K1998" s="16" t="str">
        <f>IF(Tabela813[[#This Row],[C]]&lt;&gt;"",IF(Tabela813[[#This Row],[RED]]&lt;&gt;"",(Tabela813[[#This Row],[RED]] &amp; "."),"") &amp; CONCATENATE(Tabela813[[#This Row],[C]],".",Tabela813[[#This Row],[O]],".",Tabela813[[#This Row],[E]],".",Tabela813[[#This Row],[D1]],".",Tabela813[[#This Row],[D2]],".",Tabela813[[#This Row],[D3]],".",Tabela813[[#This Row],[T]],".",Tabela813[[#This Row],[D4]]),"")</f>
        <v>7.2.1.5.00.0.0.00</v>
      </c>
      <c r="L1998" s="21" t="s">
        <v>2652</v>
      </c>
      <c r="M1998" s="16" t="str">
        <f t="shared" si="30"/>
        <v>S</v>
      </c>
      <c r="N1998" s="16">
        <f>IF(VALUE(Tabela813[[#This Row],[RED]]) &gt; 0,1,0) + IF(VALUE(J1998)&gt;0,8,IF(VALUE(I1998)&gt;0,7,IF(VALUE(H1998)&gt;0,6,IF(VALUE(G1998)&gt;0,5,IF(VALUE(F1998)&gt;0,4,IF(VALUE(E1998)&gt;0,3,IF(VALUE(D1998)&gt;0,2,1)))))))</f>
        <v>4</v>
      </c>
      <c r="O1998" s="20" t="s">
        <v>44</v>
      </c>
      <c r="P1998" s="1" t="s">
        <v>120</v>
      </c>
      <c r="Q1998" s="1"/>
      <c r="R1998" s="16"/>
      <c r="T1998" s="7" t="str">
        <f>Tabela813[[#This Row],[NR]]&amp;" - "&amp;Tabela813[[#This Row],[Especificação]]</f>
        <v>7.2.1.5.00.0.0.00 - Contribuições para Regimes Próprios de Previdência e Sistema de Proteção Social - Intra OFSS</v>
      </c>
      <c r="U1998" s="7" t="str">
        <f>Tabela813[[#This Row],[NR]]&amp; " - "&amp;Tabela813[[#This Row],[Especificação]]</f>
        <v>7.2.1.5.00.0.0.00 - Contribuições para Regimes Próprios de Previdência e Sistema de Proteção Social - Intra OFSS</v>
      </c>
    </row>
    <row r="1999" spans="1:21" ht="30">
      <c r="A1999" s="23"/>
      <c r="B1999" s="29"/>
      <c r="C1999" s="20" t="s">
        <v>788</v>
      </c>
      <c r="D1999" s="20" t="s">
        <v>790</v>
      </c>
      <c r="E1999" s="20" t="s">
        <v>781</v>
      </c>
      <c r="F1999" s="20" t="s">
        <v>792</v>
      </c>
      <c r="G1999" s="20" t="s">
        <v>785</v>
      </c>
      <c r="H1999" s="20" t="s">
        <v>784</v>
      </c>
      <c r="I1999" s="20" t="s">
        <v>784</v>
      </c>
      <c r="J1999" s="20" t="s">
        <v>787</v>
      </c>
      <c r="K1999" s="16" t="str">
        <f>IF(Tabela813[[#This Row],[C]]&lt;&gt;"",IF(Tabela813[[#This Row],[RED]]&lt;&gt;"",(Tabela813[[#This Row],[RED]] &amp; "."),"") &amp; CONCATENATE(Tabela813[[#This Row],[C]],".",Tabela813[[#This Row],[O]],".",Tabela813[[#This Row],[E]],".",Tabela813[[#This Row],[D1]],".",Tabela813[[#This Row],[D2]],".",Tabela813[[#This Row],[D3]],".",Tabela813[[#This Row],[T]],".",Tabela813[[#This Row],[D4]]),"")</f>
        <v>7.2.1.5.02.0.0.00</v>
      </c>
      <c r="L1999" s="21" t="s">
        <v>815</v>
      </c>
      <c r="M1999" s="16" t="str">
        <f t="shared" ref="M1999:M2062" si="31">IF(N1999 &lt; N2000,"S","A")</f>
        <v>S</v>
      </c>
      <c r="N1999" s="16">
        <f>IF(VALUE(Tabela813[[#This Row],[RED]]) &gt; 0,1,0) + IF(VALUE(J1999)&gt;0,8,IF(VALUE(I1999)&gt;0,7,IF(VALUE(H1999)&gt;0,6,IF(VALUE(G1999)&gt;0,5,IF(VALUE(F1999)&gt;0,4,IF(VALUE(E1999)&gt;0,3,IF(VALUE(D1999)&gt;0,2,1)))))))</f>
        <v>5</v>
      </c>
      <c r="O1999" s="20" t="s">
        <v>50</v>
      </c>
      <c r="P1999" s="1" t="s">
        <v>136</v>
      </c>
      <c r="Q1999" s="1"/>
      <c r="R1999" s="16"/>
      <c r="T1999" s="7" t="str">
        <f>Tabela813[[#This Row],[NR]]&amp;" - "&amp;Tabela813[[#This Row],[Especificação]]</f>
        <v>7.2.1.5.02.0.0.00 - Contribuição Patronal - Servidor Civil - Intra OFSS</v>
      </c>
      <c r="U1999" s="7" t="str">
        <f>Tabela813[[#This Row],[NR]]&amp; " - "&amp;Tabela813[[#This Row],[Especificação]]</f>
        <v>7.2.1.5.02.0.0.00 - Contribuição Patronal - Servidor Civil - Intra OFSS</v>
      </c>
    </row>
    <row r="2000" spans="1:21" ht="30">
      <c r="A2000" s="23"/>
      <c r="B2000" s="29"/>
      <c r="C2000" s="20" t="s">
        <v>788</v>
      </c>
      <c r="D2000" s="20" t="s">
        <v>790</v>
      </c>
      <c r="E2000" s="20" t="s">
        <v>781</v>
      </c>
      <c r="F2000" s="20" t="s">
        <v>792</v>
      </c>
      <c r="G2000" s="20" t="s">
        <v>785</v>
      </c>
      <c r="H2000" s="20" t="s">
        <v>781</v>
      </c>
      <c r="I2000" s="20" t="s">
        <v>784</v>
      </c>
      <c r="J2000" s="20" t="s">
        <v>787</v>
      </c>
      <c r="K2000" s="16" t="str">
        <f>IF(Tabela813[[#This Row],[C]]&lt;&gt;"",IF(Tabela813[[#This Row],[RED]]&lt;&gt;"",(Tabela813[[#This Row],[RED]] &amp; "."),"") &amp; CONCATENATE(Tabela813[[#This Row],[C]],".",Tabela813[[#This Row],[O]],".",Tabela813[[#This Row],[E]],".",Tabela813[[#This Row],[D1]],".",Tabela813[[#This Row],[D2]],".",Tabela813[[#This Row],[D3]],".",Tabela813[[#This Row],[T]],".",Tabela813[[#This Row],[D4]]),"")</f>
        <v>7.2.1.5.02.1.0.00</v>
      </c>
      <c r="L2000" s="21" t="s">
        <v>816</v>
      </c>
      <c r="M2000" s="16" t="str">
        <f t="shared" si="31"/>
        <v>S</v>
      </c>
      <c r="N2000" s="16">
        <f>IF(VALUE(Tabela813[[#This Row],[RED]]) &gt; 0,1,0) + IF(VALUE(J2000)&gt;0,8,IF(VALUE(I2000)&gt;0,7,IF(VALUE(H2000)&gt;0,6,IF(VALUE(G2000)&gt;0,5,IF(VALUE(F2000)&gt;0,4,IF(VALUE(E2000)&gt;0,3,IF(VALUE(D2000)&gt;0,2,1)))))))</f>
        <v>6</v>
      </c>
      <c r="O2000" s="20" t="s">
        <v>50</v>
      </c>
      <c r="P2000" s="1" t="s">
        <v>138</v>
      </c>
      <c r="Q2000" s="1"/>
      <c r="R2000" s="16"/>
      <c r="T2000" s="7" t="str">
        <f>Tabela813[[#This Row],[NR]]&amp;" - "&amp;Tabela813[[#This Row],[Especificação]]</f>
        <v>7.2.1.5.02.1.0.00 - Contribuição Patronal - Servidor Civil Ativo - Intra OFSS</v>
      </c>
      <c r="U2000" s="7" t="str">
        <f>Tabela813[[#This Row],[NR]]&amp; " - "&amp;Tabela813[[#This Row],[Especificação]]</f>
        <v>7.2.1.5.02.1.0.00 - Contribuição Patronal - Servidor Civil Ativo - Intra OFSS</v>
      </c>
    </row>
    <row r="2001" spans="1:21" ht="30">
      <c r="A2001" s="23"/>
      <c r="B2001" s="29"/>
      <c r="C2001" s="20" t="s">
        <v>788</v>
      </c>
      <c r="D2001" s="20" t="s">
        <v>790</v>
      </c>
      <c r="E2001" s="20" t="s">
        <v>781</v>
      </c>
      <c r="F2001" s="20" t="s">
        <v>792</v>
      </c>
      <c r="G2001" s="20" t="s">
        <v>785</v>
      </c>
      <c r="H2001" s="20" t="s">
        <v>781</v>
      </c>
      <c r="I2001" s="20" t="s">
        <v>781</v>
      </c>
      <c r="J2001" s="20" t="s">
        <v>787</v>
      </c>
      <c r="K2001" s="16" t="str">
        <f>IF(Tabela813[[#This Row],[C]]&lt;&gt;"",IF(Tabela813[[#This Row],[RED]]&lt;&gt;"",(Tabela813[[#This Row],[RED]] &amp; "."),"") &amp; CONCATENATE(Tabela813[[#This Row],[C]],".",Tabela813[[#This Row],[O]],".",Tabela813[[#This Row],[E]],".",Tabela813[[#This Row],[D1]],".",Tabela813[[#This Row],[D2]],".",Tabela813[[#This Row],[D3]],".",Tabela813[[#This Row],[T]],".",Tabela813[[#This Row],[D4]]),"")</f>
        <v>7.2.1.5.02.1.1.00</v>
      </c>
      <c r="L2001" s="21" t="s">
        <v>4757</v>
      </c>
      <c r="M2001" s="16" t="str">
        <f t="shared" si="31"/>
        <v>A</v>
      </c>
      <c r="N2001" s="16">
        <f>IF(VALUE(Tabela813[[#This Row],[RED]]) &gt; 0,1,0) + IF(VALUE(J2001)&gt;0,8,IF(VALUE(I2001)&gt;0,7,IF(VALUE(H2001)&gt;0,6,IF(VALUE(G2001)&gt;0,5,IF(VALUE(F2001)&gt;0,4,IF(VALUE(E2001)&gt;0,3,IF(VALUE(D2001)&gt;0,2,1)))))))</f>
        <v>7</v>
      </c>
      <c r="O2001" s="20" t="s">
        <v>50</v>
      </c>
      <c r="P2001" s="1" t="s">
        <v>138</v>
      </c>
      <c r="Q2001" s="1"/>
      <c r="R2001" s="16"/>
      <c r="T2001" s="7" t="str">
        <f>Tabela813[[#This Row],[NR]]&amp;" - "&amp;Tabela813[[#This Row],[Especificação]]</f>
        <v>7.2.1.5.02.1.1.00 - Contribuição Patronal - Servidor Civil Ativo - Principal - Intra OFSS</v>
      </c>
      <c r="U2001" s="7" t="str">
        <f>Tabela813[[#This Row],[NR]]&amp; " - "&amp;Tabela813[[#This Row],[Especificação]]</f>
        <v>7.2.1.5.02.1.1.00 - Contribuição Patronal - Servidor Civil Ativo - Principal - Intra OFSS</v>
      </c>
    </row>
    <row r="2002" spans="1:21" ht="30">
      <c r="A2002" s="23"/>
      <c r="B2002" s="29"/>
      <c r="C2002" s="20" t="s">
        <v>788</v>
      </c>
      <c r="D2002" s="20" t="s">
        <v>790</v>
      </c>
      <c r="E2002" s="20" t="s">
        <v>781</v>
      </c>
      <c r="F2002" s="20" t="s">
        <v>792</v>
      </c>
      <c r="G2002" s="20" t="s">
        <v>785</v>
      </c>
      <c r="H2002" s="20" t="s">
        <v>781</v>
      </c>
      <c r="I2002" s="20" t="s">
        <v>790</v>
      </c>
      <c r="J2002" s="20" t="s">
        <v>787</v>
      </c>
      <c r="K2002" s="16" t="str">
        <f>IF(Tabela813[[#This Row],[C]]&lt;&gt;"",IF(Tabela813[[#This Row],[RED]]&lt;&gt;"",(Tabela813[[#This Row],[RED]] &amp; "."),"") &amp; CONCATENATE(Tabela813[[#This Row],[C]],".",Tabela813[[#This Row],[O]],".",Tabela813[[#This Row],[E]],".",Tabela813[[#This Row],[D1]],".",Tabela813[[#This Row],[D2]],".",Tabela813[[#This Row],[D3]],".",Tabela813[[#This Row],[T]],".",Tabela813[[#This Row],[D4]]),"")</f>
        <v>7.2.1.5.02.1.2.00</v>
      </c>
      <c r="L2002" s="21" t="s">
        <v>4758</v>
      </c>
      <c r="M2002" s="16" t="str">
        <f t="shared" si="31"/>
        <v>A</v>
      </c>
      <c r="N2002" s="16">
        <f>IF(VALUE(Tabela813[[#This Row],[RED]]) &gt; 0,1,0) + IF(VALUE(J2002)&gt;0,8,IF(VALUE(I2002)&gt;0,7,IF(VALUE(H2002)&gt;0,6,IF(VALUE(G2002)&gt;0,5,IF(VALUE(F2002)&gt;0,4,IF(VALUE(E2002)&gt;0,3,IF(VALUE(D2002)&gt;0,2,1)))))))</f>
        <v>7</v>
      </c>
      <c r="O2002" s="20" t="s">
        <v>50</v>
      </c>
      <c r="P2002" s="1" t="s">
        <v>138</v>
      </c>
      <c r="Q2002" s="1"/>
      <c r="R2002" s="16"/>
      <c r="T2002" s="7" t="str">
        <f>Tabela813[[#This Row],[NR]]&amp;" - "&amp;Tabela813[[#This Row],[Especificação]]</f>
        <v>7.2.1.5.02.1.2.00 - Contribuição Patronal - Servidor Civil Ativo - Multas e Juros de Mora - Intra OFSS</v>
      </c>
      <c r="U2002" s="7" t="str">
        <f>Tabela813[[#This Row],[NR]]&amp; " - "&amp;Tabela813[[#This Row],[Especificação]]</f>
        <v>7.2.1.5.02.1.2.00 - Contribuição Patronal - Servidor Civil Ativo - Multas e Juros de Mora - Intra OFSS</v>
      </c>
    </row>
    <row r="2003" spans="1:21" ht="30">
      <c r="A2003" s="23"/>
      <c r="B2003" s="29"/>
      <c r="C2003" s="20" t="s">
        <v>788</v>
      </c>
      <c r="D2003" s="20" t="s">
        <v>790</v>
      </c>
      <c r="E2003" s="20" t="s">
        <v>781</v>
      </c>
      <c r="F2003" s="20" t="s">
        <v>792</v>
      </c>
      <c r="G2003" s="20" t="s">
        <v>785</v>
      </c>
      <c r="H2003" s="20" t="s">
        <v>781</v>
      </c>
      <c r="I2003" s="20" t="s">
        <v>782</v>
      </c>
      <c r="J2003" s="20" t="s">
        <v>787</v>
      </c>
      <c r="K2003" s="16" t="str">
        <f>IF(Tabela813[[#This Row],[C]]&lt;&gt;"",IF(Tabela813[[#This Row],[RED]]&lt;&gt;"",(Tabela813[[#This Row],[RED]] &amp; "."),"") &amp; CONCATENATE(Tabela813[[#This Row],[C]],".",Tabela813[[#This Row],[O]],".",Tabela813[[#This Row],[E]],".",Tabela813[[#This Row],[D1]],".",Tabela813[[#This Row],[D2]],".",Tabela813[[#This Row],[D3]],".",Tabela813[[#This Row],[T]],".",Tabela813[[#This Row],[D4]]),"")</f>
        <v>7.2.1.5.02.1.3.00</v>
      </c>
      <c r="L2003" s="21" t="s">
        <v>4759</v>
      </c>
      <c r="M2003" s="16" t="str">
        <f t="shared" si="31"/>
        <v>A</v>
      </c>
      <c r="N2003" s="16">
        <f>IF(VALUE(Tabela813[[#This Row],[RED]]) &gt; 0,1,0) + IF(VALUE(J2003)&gt;0,8,IF(VALUE(I2003)&gt;0,7,IF(VALUE(H2003)&gt;0,6,IF(VALUE(G2003)&gt;0,5,IF(VALUE(F2003)&gt;0,4,IF(VALUE(E2003)&gt;0,3,IF(VALUE(D2003)&gt;0,2,1)))))))</f>
        <v>7</v>
      </c>
      <c r="O2003" s="20" t="s">
        <v>50</v>
      </c>
      <c r="P2003" s="1" t="s">
        <v>138</v>
      </c>
      <c r="Q2003" s="1"/>
      <c r="R2003" s="16"/>
      <c r="T2003" s="7" t="str">
        <f>Tabela813[[#This Row],[NR]]&amp;" - "&amp;Tabela813[[#This Row],[Especificação]]</f>
        <v>7.2.1.5.02.1.3.00 - Contribuição Patronal - Servidor Civil Ativo - Dívida Ativa - Intra OFSS</v>
      </c>
      <c r="U2003" s="7" t="str">
        <f>Tabela813[[#This Row],[NR]]&amp; " - "&amp;Tabela813[[#This Row],[Especificação]]</f>
        <v>7.2.1.5.02.1.3.00 - Contribuição Patronal - Servidor Civil Ativo - Dívida Ativa - Intra OFSS</v>
      </c>
    </row>
    <row r="2004" spans="1:21" ht="30">
      <c r="A2004" s="23"/>
      <c r="B2004" s="29"/>
      <c r="C2004" s="20" t="s">
        <v>788</v>
      </c>
      <c r="D2004" s="20" t="s">
        <v>790</v>
      </c>
      <c r="E2004" s="20" t="s">
        <v>781</v>
      </c>
      <c r="F2004" s="20" t="s">
        <v>792</v>
      </c>
      <c r="G2004" s="20" t="s">
        <v>785</v>
      </c>
      <c r="H2004" s="20" t="s">
        <v>781</v>
      </c>
      <c r="I2004" s="20" t="s">
        <v>791</v>
      </c>
      <c r="J2004" s="20" t="s">
        <v>787</v>
      </c>
      <c r="K2004" s="16" t="str">
        <f>IF(Tabela813[[#This Row],[C]]&lt;&gt;"",IF(Tabela813[[#This Row],[RED]]&lt;&gt;"",(Tabela813[[#This Row],[RED]] &amp; "."),"") &amp; CONCATENATE(Tabela813[[#This Row],[C]],".",Tabela813[[#This Row],[O]],".",Tabela813[[#This Row],[E]],".",Tabela813[[#This Row],[D1]],".",Tabela813[[#This Row],[D2]],".",Tabela813[[#This Row],[D3]],".",Tabela813[[#This Row],[T]],".",Tabela813[[#This Row],[D4]]),"")</f>
        <v>7.2.1.5.02.1.4.00</v>
      </c>
      <c r="L2004" s="21" t="s">
        <v>4760</v>
      </c>
      <c r="M2004" s="16" t="str">
        <f t="shared" si="31"/>
        <v>A</v>
      </c>
      <c r="N2004" s="16">
        <f>IF(VALUE(Tabela813[[#This Row],[RED]]) &gt; 0,1,0) + IF(VALUE(J2004)&gt;0,8,IF(VALUE(I2004)&gt;0,7,IF(VALUE(H2004)&gt;0,6,IF(VALUE(G2004)&gt;0,5,IF(VALUE(F2004)&gt;0,4,IF(VALUE(E2004)&gt;0,3,IF(VALUE(D2004)&gt;0,2,1)))))))</f>
        <v>7</v>
      </c>
      <c r="O2004" s="20" t="s">
        <v>50</v>
      </c>
      <c r="P2004" s="1" t="s">
        <v>138</v>
      </c>
      <c r="Q2004" s="1"/>
      <c r="R2004" s="16"/>
      <c r="T2004" s="7" t="str">
        <f>Tabela813[[#This Row],[NR]]&amp;" - "&amp;Tabela813[[#This Row],[Especificação]]</f>
        <v>7.2.1.5.02.1.4.00 - Contribuição Patronal - Servidor Civil Ativo - Dívida Ativa - Multas e Juros de Mora da Dívida Ativa - Intra OFSS</v>
      </c>
      <c r="U2004" s="7" t="str">
        <f>Tabela813[[#This Row],[NR]]&amp; " - "&amp;Tabela813[[#This Row],[Especificação]]</f>
        <v>7.2.1.5.02.1.4.00 - Contribuição Patronal - Servidor Civil Ativo - Dívida Ativa - Multas e Juros de Mora da Dívida Ativa - Intra OFSS</v>
      </c>
    </row>
    <row r="2005" spans="1:21" ht="30">
      <c r="A2005" s="23"/>
      <c r="B2005" s="29"/>
      <c r="C2005" s="20" t="s">
        <v>788</v>
      </c>
      <c r="D2005" s="20" t="s">
        <v>790</v>
      </c>
      <c r="E2005" s="20" t="s">
        <v>781</v>
      </c>
      <c r="F2005" s="20" t="s">
        <v>792</v>
      </c>
      <c r="G2005" s="20" t="s">
        <v>785</v>
      </c>
      <c r="H2005" s="20" t="s">
        <v>781</v>
      </c>
      <c r="I2005" s="20" t="s">
        <v>792</v>
      </c>
      <c r="J2005" s="20" t="s">
        <v>787</v>
      </c>
      <c r="K2005" s="16" t="str">
        <f>IF(Tabela813[[#This Row],[C]]&lt;&gt;"",IF(Tabela813[[#This Row],[RED]]&lt;&gt;"",(Tabela813[[#This Row],[RED]] &amp; "."),"") &amp; CONCATENATE(Tabela813[[#This Row],[C]],".",Tabela813[[#This Row],[O]],".",Tabela813[[#This Row],[E]],".",Tabela813[[#This Row],[D1]],".",Tabela813[[#This Row],[D2]],".",Tabela813[[#This Row],[D3]],".",Tabela813[[#This Row],[T]],".",Tabela813[[#This Row],[D4]]),"")</f>
        <v>7.2.1.5.02.1.5.00</v>
      </c>
      <c r="L2005" s="21" t="s">
        <v>4761</v>
      </c>
      <c r="M2005" s="16" t="str">
        <f t="shared" si="31"/>
        <v>A</v>
      </c>
      <c r="N2005" s="16">
        <f>IF(VALUE(Tabela813[[#This Row],[RED]]) &gt; 0,1,0) + IF(VALUE(J2005)&gt;0,8,IF(VALUE(I2005)&gt;0,7,IF(VALUE(H2005)&gt;0,6,IF(VALUE(G2005)&gt;0,5,IF(VALUE(F2005)&gt;0,4,IF(VALUE(E2005)&gt;0,3,IF(VALUE(D2005)&gt;0,2,1)))))))</f>
        <v>7</v>
      </c>
      <c r="O2005" s="20" t="s">
        <v>50</v>
      </c>
      <c r="P2005" s="1" t="s">
        <v>138</v>
      </c>
      <c r="Q2005" s="1"/>
      <c r="R2005" s="16"/>
      <c r="T2005" s="7" t="str">
        <f>Tabela813[[#This Row],[NR]]&amp;" - "&amp;Tabela813[[#This Row],[Especificação]]</f>
        <v>7.2.1.5.02.1.5.00 - Contribuição Patronal - Servidor Civil Ativo - Multas - Intra OFSS</v>
      </c>
      <c r="U2005" s="7" t="str">
        <f>Tabela813[[#This Row],[NR]]&amp; " - "&amp;Tabela813[[#This Row],[Especificação]]</f>
        <v>7.2.1.5.02.1.5.00 - Contribuição Patronal - Servidor Civil Ativo - Multas - Intra OFSS</v>
      </c>
    </row>
    <row r="2006" spans="1:21" ht="30">
      <c r="A2006" s="23"/>
      <c r="B2006" s="29"/>
      <c r="C2006" s="20" t="s">
        <v>788</v>
      </c>
      <c r="D2006" s="20" t="s">
        <v>790</v>
      </c>
      <c r="E2006" s="20" t="s">
        <v>781</v>
      </c>
      <c r="F2006" s="20" t="s">
        <v>792</v>
      </c>
      <c r="G2006" s="20" t="s">
        <v>785</v>
      </c>
      <c r="H2006" s="20" t="s">
        <v>781</v>
      </c>
      <c r="I2006" s="20" t="s">
        <v>786</v>
      </c>
      <c r="J2006" s="20" t="s">
        <v>787</v>
      </c>
      <c r="K2006" s="16" t="str">
        <f>IF(Tabela813[[#This Row],[C]]&lt;&gt;"",IF(Tabela813[[#This Row],[RED]]&lt;&gt;"",(Tabela813[[#This Row],[RED]] &amp; "."),"") &amp; CONCATENATE(Tabela813[[#This Row],[C]],".",Tabela813[[#This Row],[O]],".",Tabela813[[#This Row],[E]],".",Tabela813[[#This Row],[D1]],".",Tabela813[[#This Row],[D2]],".",Tabela813[[#This Row],[D3]],".",Tabela813[[#This Row],[T]],".",Tabela813[[#This Row],[D4]]),"")</f>
        <v>7.2.1.5.02.1.6.00</v>
      </c>
      <c r="L2006" s="21" t="s">
        <v>4762</v>
      </c>
      <c r="M2006" s="16" t="str">
        <f t="shared" si="31"/>
        <v>A</v>
      </c>
      <c r="N2006" s="16">
        <f>IF(VALUE(Tabela813[[#This Row],[RED]]) &gt; 0,1,0) + IF(VALUE(J2006)&gt;0,8,IF(VALUE(I2006)&gt;0,7,IF(VALUE(H2006)&gt;0,6,IF(VALUE(G2006)&gt;0,5,IF(VALUE(F2006)&gt;0,4,IF(VALUE(E2006)&gt;0,3,IF(VALUE(D2006)&gt;0,2,1)))))))</f>
        <v>7</v>
      </c>
      <c r="O2006" s="20" t="s">
        <v>50</v>
      </c>
      <c r="P2006" s="1" t="s">
        <v>138</v>
      </c>
      <c r="Q2006" s="1"/>
      <c r="R2006" s="16"/>
      <c r="T2006" s="7" t="str">
        <f>Tabela813[[#This Row],[NR]]&amp;" - "&amp;Tabela813[[#This Row],[Especificação]]</f>
        <v>7.2.1.5.02.1.6.00 - Contribuição Patronal - Servidor Civil Ativo - Juros de Mora - Intra OFSS</v>
      </c>
      <c r="U2006" s="7" t="str">
        <f>Tabela813[[#This Row],[NR]]&amp; " - "&amp;Tabela813[[#This Row],[Especificação]]</f>
        <v>7.2.1.5.02.1.6.00 - Contribuição Patronal - Servidor Civil Ativo - Juros de Mora - Intra OFSS</v>
      </c>
    </row>
    <row r="2007" spans="1:21" ht="30">
      <c r="A2007" s="23"/>
      <c r="B2007" s="29"/>
      <c r="C2007" s="20" t="s">
        <v>788</v>
      </c>
      <c r="D2007" s="20" t="s">
        <v>790</v>
      </c>
      <c r="E2007" s="20" t="s">
        <v>781</v>
      </c>
      <c r="F2007" s="20" t="s">
        <v>792</v>
      </c>
      <c r="G2007" s="20" t="s">
        <v>785</v>
      </c>
      <c r="H2007" s="20" t="s">
        <v>781</v>
      </c>
      <c r="I2007" s="20" t="s">
        <v>788</v>
      </c>
      <c r="J2007" s="20" t="s">
        <v>787</v>
      </c>
      <c r="K2007" s="16" t="str">
        <f>IF(Tabela813[[#This Row],[C]]&lt;&gt;"",IF(Tabela813[[#This Row],[RED]]&lt;&gt;"",(Tabela813[[#This Row],[RED]] &amp; "."),"") &amp; CONCATENATE(Tabela813[[#This Row],[C]],".",Tabela813[[#This Row],[O]],".",Tabela813[[#This Row],[E]],".",Tabela813[[#This Row],[D1]],".",Tabela813[[#This Row],[D2]],".",Tabela813[[#This Row],[D3]],".",Tabela813[[#This Row],[T]],".",Tabela813[[#This Row],[D4]]),"")</f>
        <v>7.2.1.5.02.1.7.00</v>
      </c>
      <c r="L2007" s="21" t="s">
        <v>4763</v>
      </c>
      <c r="M2007" s="16" t="str">
        <f t="shared" si="31"/>
        <v>A</v>
      </c>
      <c r="N2007" s="16">
        <f>IF(VALUE(Tabela813[[#This Row],[RED]]) &gt; 0,1,0) + IF(VALUE(J2007)&gt;0,8,IF(VALUE(I2007)&gt;0,7,IF(VALUE(H2007)&gt;0,6,IF(VALUE(G2007)&gt;0,5,IF(VALUE(F2007)&gt;0,4,IF(VALUE(E2007)&gt;0,3,IF(VALUE(D2007)&gt;0,2,1)))))))</f>
        <v>7</v>
      </c>
      <c r="O2007" s="20" t="s">
        <v>50</v>
      </c>
      <c r="P2007" s="1" t="s">
        <v>138</v>
      </c>
      <c r="Q2007" s="1"/>
      <c r="R2007" s="16"/>
      <c r="T2007" s="7" t="str">
        <f>Tabela813[[#This Row],[NR]]&amp;" - "&amp;Tabela813[[#This Row],[Especificação]]</f>
        <v>7.2.1.5.02.1.7.00 - Contribuição Patronal - Servidor Civil Ativo - Dívida Ativa - Multas da Dívida Ativa - Intra OFSS</v>
      </c>
      <c r="U2007" s="7" t="str">
        <f>Tabela813[[#This Row],[NR]]&amp; " - "&amp;Tabela813[[#This Row],[Especificação]]</f>
        <v>7.2.1.5.02.1.7.00 - Contribuição Patronal - Servidor Civil Ativo - Dívida Ativa - Multas da Dívida Ativa - Intra OFSS</v>
      </c>
    </row>
    <row r="2008" spans="1:21" ht="30">
      <c r="A2008" s="23"/>
      <c r="B2008" s="29"/>
      <c r="C2008" s="20" t="s">
        <v>788</v>
      </c>
      <c r="D2008" s="20" t="s">
        <v>790</v>
      </c>
      <c r="E2008" s="20" t="s">
        <v>781</v>
      </c>
      <c r="F2008" s="20" t="s">
        <v>792</v>
      </c>
      <c r="G2008" s="20" t="s">
        <v>785</v>
      </c>
      <c r="H2008" s="20" t="s">
        <v>781</v>
      </c>
      <c r="I2008" s="20" t="s">
        <v>789</v>
      </c>
      <c r="J2008" s="20" t="s">
        <v>787</v>
      </c>
      <c r="K2008" s="16" t="str">
        <f>IF(Tabela813[[#This Row],[C]]&lt;&gt;"",IF(Tabela813[[#This Row],[RED]]&lt;&gt;"",(Tabela813[[#This Row],[RED]] &amp; "."),"") &amp; CONCATENATE(Tabela813[[#This Row],[C]],".",Tabela813[[#This Row],[O]],".",Tabela813[[#This Row],[E]],".",Tabela813[[#This Row],[D1]],".",Tabela813[[#This Row],[D2]],".",Tabela813[[#This Row],[D3]],".",Tabela813[[#This Row],[T]],".",Tabela813[[#This Row],[D4]]),"")</f>
        <v>7.2.1.5.02.1.8.00</v>
      </c>
      <c r="L2008" s="21" t="s">
        <v>4764</v>
      </c>
      <c r="M2008" s="16" t="str">
        <f t="shared" si="31"/>
        <v>A</v>
      </c>
      <c r="N2008" s="16">
        <f>IF(VALUE(Tabela813[[#This Row],[RED]]) &gt; 0,1,0) + IF(VALUE(J2008)&gt;0,8,IF(VALUE(I2008)&gt;0,7,IF(VALUE(H2008)&gt;0,6,IF(VALUE(G2008)&gt;0,5,IF(VALUE(F2008)&gt;0,4,IF(VALUE(E2008)&gt;0,3,IF(VALUE(D2008)&gt;0,2,1)))))))</f>
        <v>7</v>
      </c>
      <c r="O2008" s="20" t="s">
        <v>50</v>
      </c>
      <c r="P2008" s="1" t="s">
        <v>138</v>
      </c>
      <c r="Q2008" s="1"/>
      <c r="R2008" s="16"/>
      <c r="T2008" s="7" t="str">
        <f>Tabela813[[#This Row],[NR]]&amp;" - "&amp;Tabela813[[#This Row],[Especificação]]</f>
        <v>7.2.1.5.02.1.8.00 - Contribuição Patronal - Servidor Civil Ativo - Juros de Mora da Dívida Ativa - Intra OFSS</v>
      </c>
      <c r="U2008" s="7" t="str">
        <f>Tabela813[[#This Row],[NR]]&amp; " - "&amp;Tabela813[[#This Row],[Especificação]]</f>
        <v>7.2.1.5.02.1.8.00 - Contribuição Patronal - Servidor Civil Ativo - Juros de Mora da Dívida Ativa - Intra OFSS</v>
      </c>
    </row>
    <row r="2009" spans="1:21" ht="45">
      <c r="A2009" s="23"/>
      <c r="B2009" s="29"/>
      <c r="C2009" s="20" t="s">
        <v>788</v>
      </c>
      <c r="D2009" s="20" t="s">
        <v>790</v>
      </c>
      <c r="E2009" s="20" t="s">
        <v>781</v>
      </c>
      <c r="F2009" s="20" t="s">
        <v>792</v>
      </c>
      <c r="G2009" s="20" t="s">
        <v>785</v>
      </c>
      <c r="H2009" s="20" t="s">
        <v>790</v>
      </c>
      <c r="I2009" s="20" t="s">
        <v>784</v>
      </c>
      <c r="J2009" s="20" t="s">
        <v>787</v>
      </c>
      <c r="K2009" s="16" t="str">
        <f>IF(Tabela813[[#This Row],[C]]&lt;&gt;"",IF(Tabela813[[#This Row],[RED]]&lt;&gt;"",(Tabela813[[#This Row],[RED]] &amp; "."),"") &amp; CONCATENATE(Tabela813[[#This Row],[C]],".",Tabela813[[#This Row],[O]],".",Tabela813[[#This Row],[E]],".",Tabela813[[#This Row],[D1]],".",Tabela813[[#This Row],[D2]],".",Tabela813[[#This Row],[D3]],".",Tabela813[[#This Row],[T]],".",Tabela813[[#This Row],[D4]]),"")</f>
        <v>7.2.1.5.02.2.0.00</v>
      </c>
      <c r="L2009" s="21" t="s">
        <v>1005</v>
      </c>
      <c r="M2009" s="16" t="str">
        <f t="shared" si="31"/>
        <v>S</v>
      </c>
      <c r="N2009" s="16">
        <f>IF(VALUE(Tabela813[[#This Row],[RED]]) &gt; 0,1,0) + IF(VALUE(J2009)&gt;0,8,IF(VALUE(I2009)&gt;0,7,IF(VALUE(H2009)&gt;0,6,IF(VALUE(G2009)&gt;0,5,IF(VALUE(F2009)&gt;0,4,IF(VALUE(E2009)&gt;0,3,IF(VALUE(D2009)&gt;0,2,1)))))))</f>
        <v>6</v>
      </c>
      <c r="O2009" s="20" t="s">
        <v>50</v>
      </c>
      <c r="P2009" s="1" t="s">
        <v>140</v>
      </c>
      <c r="Q2009" s="1"/>
      <c r="R2009" s="16"/>
      <c r="T2009" s="7" t="str">
        <f>Tabela813[[#This Row],[NR]]&amp;" - "&amp;Tabela813[[#This Row],[Especificação]]</f>
        <v>7.2.1.5.02.2.0.00 - Contribuição Patronal Oriunda de Sentenças Judiciais - Patronal - Servidor Civil Ativo - Intra OFSS</v>
      </c>
      <c r="U2009" s="7" t="str">
        <f>Tabela813[[#This Row],[NR]]&amp; " - "&amp;Tabela813[[#This Row],[Especificação]]</f>
        <v>7.2.1.5.02.2.0.00 - Contribuição Patronal Oriunda de Sentenças Judiciais - Patronal - Servidor Civil Ativo - Intra OFSS</v>
      </c>
    </row>
    <row r="2010" spans="1:21" ht="45">
      <c r="A2010" s="23"/>
      <c r="B2010" s="29"/>
      <c r="C2010" s="20" t="s">
        <v>788</v>
      </c>
      <c r="D2010" s="20" t="s">
        <v>790</v>
      </c>
      <c r="E2010" s="20" t="s">
        <v>781</v>
      </c>
      <c r="F2010" s="20" t="s">
        <v>792</v>
      </c>
      <c r="G2010" s="20" t="s">
        <v>785</v>
      </c>
      <c r="H2010" s="20" t="s">
        <v>790</v>
      </c>
      <c r="I2010" s="20" t="s">
        <v>781</v>
      </c>
      <c r="J2010" s="20" t="s">
        <v>787</v>
      </c>
      <c r="K2010" s="16" t="str">
        <f>IF(Tabela813[[#This Row],[C]]&lt;&gt;"",IF(Tabela813[[#This Row],[RED]]&lt;&gt;"",(Tabela813[[#This Row],[RED]] &amp; "."),"") &amp; CONCATENATE(Tabela813[[#This Row],[C]],".",Tabela813[[#This Row],[O]],".",Tabela813[[#This Row],[E]],".",Tabela813[[#This Row],[D1]],".",Tabela813[[#This Row],[D2]],".",Tabela813[[#This Row],[D3]],".",Tabela813[[#This Row],[T]],".",Tabela813[[#This Row],[D4]]),"")</f>
        <v>7.2.1.5.02.2.1.00</v>
      </c>
      <c r="L2010" s="21" t="s">
        <v>4765</v>
      </c>
      <c r="M2010" s="16" t="str">
        <f t="shared" si="31"/>
        <v>A</v>
      </c>
      <c r="N2010" s="16">
        <f>IF(VALUE(Tabela813[[#This Row],[RED]]) &gt; 0,1,0) + IF(VALUE(J2010)&gt;0,8,IF(VALUE(I2010)&gt;0,7,IF(VALUE(H2010)&gt;0,6,IF(VALUE(G2010)&gt;0,5,IF(VALUE(F2010)&gt;0,4,IF(VALUE(E2010)&gt;0,3,IF(VALUE(D2010)&gt;0,2,1)))))))</f>
        <v>7</v>
      </c>
      <c r="O2010" s="20" t="s">
        <v>50</v>
      </c>
      <c r="P2010" s="1" t="s">
        <v>140</v>
      </c>
      <c r="Q2010" s="1"/>
      <c r="R2010" s="16"/>
      <c r="T2010" s="7" t="str">
        <f>Tabela813[[#This Row],[NR]]&amp;" - "&amp;Tabela813[[#This Row],[Especificação]]</f>
        <v>7.2.1.5.02.2.1.00 - Contribuição Patronal Oriunda de Sentenças Judiciais - Patronal - Servidor Civil Ativo - Principal - Intra OFSS</v>
      </c>
      <c r="U2010" s="7" t="str">
        <f>Tabela813[[#This Row],[NR]]&amp; " - "&amp;Tabela813[[#This Row],[Especificação]]</f>
        <v>7.2.1.5.02.2.1.00 - Contribuição Patronal Oriunda de Sentenças Judiciais - Patronal - Servidor Civil Ativo - Principal - Intra OFSS</v>
      </c>
    </row>
    <row r="2011" spans="1:21" ht="45">
      <c r="A2011" s="23"/>
      <c r="B2011" s="29"/>
      <c r="C2011" s="20" t="s">
        <v>788</v>
      </c>
      <c r="D2011" s="20" t="s">
        <v>790</v>
      </c>
      <c r="E2011" s="20" t="s">
        <v>781</v>
      </c>
      <c r="F2011" s="20" t="s">
        <v>792</v>
      </c>
      <c r="G2011" s="20" t="s">
        <v>785</v>
      </c>
      <c r="H2011" s="20" t="s">
        <v>790</v>
      </c>
      <c r="I2011" s="20" t="s">
        <v>790</v>
      </c>
      <c r="J2011" s="20" t="s">
        <v>787</v>
      </c>
      <c r="K2011" s="16" t="str">
        <f>IF(Tabela813[[#This Row],[C]]&lt;&gt;"",IF(Tabela813[[#This Row],[RED]]&lt;&gt;"",(Tabela813[[#This Row],[RED]] &amp; "."),"") &amp; CONCATENATE(Tabela813[[#This Row],[C]],".",Tabela813[[#This Row],[O]],".",Tabela813[[#This Row],[E]],".",Tabela813[[#This Row],[D1]],".",Tabela813[[#This Row],[D2]],".",Tabela813[[#This Row],[D3]],".",Tabela813[[#This Row],[T]],".",Tabela813[[#This Row],[D4]]),"")</f>
        <v>7.2.1.5.02.2.2.00</v>
      </c>
      <c r="L2011" s="21" t="s">
        <v>4766</v>
      </c>
      <c r="M2011" s="16" t="str">
        <f t="shared" si="31"/>
        <v>A</v>
      </c>
      <c r="N2011" s="16">
        <f>IF(VALUE(Tabela813[[#This Row],[RED]]) &gt; 0,1,0) + IF(VALUE(J2011)&gt;0,8,IF(VALUE(I2011)&gt;0,7,IF(VALUE(H2011)&gt;0,6,IF(VALUE(G2011)&gt;0,5,IF(VALUE(F2011)&gt;0,4,IF(VALUE(E2011)&gt;0,3,IF(VALUE(D2011)&gt;0,2,1)))))))</f>
        <v>7</v>
      </c>
      <c r="O2011" s="20" t="s">
        <v>50</v>
      </c>
      <c r="P2011" s="1" t="s">
        <v>140</v>
      </c>
      <c r="Q2011" s="1"/>
      <c r="R2011" s="16"/>
      <c r="T2011" s="7" t="str">
        <f>Tabela813[[#This Row],[NR]]&amp;" - "&amp;Tabela813[[#This Row],[Especificação]]</f>
        <v>7.2.1.5.02.2.2.00 - Contribuição Patronal Oriunda de Sentenças Judiciais - Patronal - Servidor Civil Ativo - Multas e Juros de Mora - Intra OFSS</v>
      </c>
      <c r="U2011" s="7" t="str">
        <f>Tabela813[[#This Row],[NR]]&amp; " - "&amp;Tabela813[[#This Row],[Especificação]]</f>
        <v>7.2.1.5.02.2.2.00 - Contribuição Patronal Oriunda de Sentenças Judiciais - Patronal - Servidor Civil Ativo - Multas e Juros de Mora - Intra OFSS</v>
      </c>
    </row>
    <row r="2012" spans="1:21" ht="45">
      <c r="A2012" s="23"/>
      <c r="B2012" s="29"/>
      <c r="C2012" s="20" t="s">
        <v>788</v>
      </c>
      <c r="D2012" s="20" t="s">
        <v>790</v>
      </c>
      <c r="E2012" s="20" t="s">
        <v>781</v>
      </c>
      <c r="F2012" s="20" t="s">
        <v>792</v>
      </c>
      <c r="G2012" s="20" t="s">
        <v>785</v>
      </c>
      <c r="H2012" s="20" t="s">
        <v>790</v>
      </c>
      <c r="I2012" s="20" t="s">
        <v>782</v>
      </c>
      <c r="J2012" s="20" t="s">
        <v>787</v>
      </c>
      <c r="K2012" s="16" t="str">
        <f>IF(Tabela813[[#This Row],[C]]&lt;&gt;"",IF(Tabela813[[#This Row],[RED]]&lt;&gt;"",(Tabela813[[#This Row],[RED]] &amp; "."),"") &amp; CONCATENATE(Tabela813[[#This Row],[C]],".",Tabela813[[#This Row],[O]],".",Tabela813[[#This Row],[E]],".",Tabela813[[#This Row],[D1]],".",Tabela813[[#This Row],[D2]],".",Tabela813[[#This Row],[D3]],".",Tabela813[[#This Row],[T]],".",Tabela813[[#This Row],[D4]]),"")</f>
        <v>7.2.1.5.02.2.3.00</v>
      </c>
      <c r="L2012" s="21" t="s">
        <v>4767</v>
      </c>
      <c r="M2012" s="16" t="str">
        <f t="shared" si="31"/>
        <v>A</v>
      </c>
      <c r="N2012" s="16">
        <f>IF(VALUE(Tabela813[[#This Row],[RED]]) &gt; 0,1,0) + IF(VALUE(J2012)&gt;0,8,IF(VALUE(I2012)&gt;0,7,IF(VALUE(H2012)&gt;0,6,IF(VALUE(G2012)&gt;0,5,IF(VALUE(F2012)&gt;0,4,IF(VALUE(E2012)&gt;0,3,IF(VALUE(D2012)&gt;0,2,1)))))))</f>
        <v>7</v>
      </c>
      <c r="O2012" s="20" t="s">
        <v>50</v>
      </c>
      <c r="P2012" s="1" t="s">
        <v>140</v>
      </c>
      <c r="Q2012" s="1"/>
      <c r="R2012" s="16"/>
      <c r="T2012" s="7" t="str">
        <f>Tabela813[[#This Row],[NR]]&amp;" - "&amp;Tabela813[[#This Row],[Especificação]]</f>
        <v>7.2.1.5.02.2.3.00 - Contribuição Patronal Oriunda de Sentenças Judiciais - Patronal - Servidor Civil Ativo - Dívida Ativa - Intra OFSS</v>
      </c>
      <c r="U2012" s="7" t="str">
        <f>Tabela813[[#This Row],[NR]]&amp; " - "&amp;Tabela813[[#This Row],[Especificação]]</f>
        <v>7.2.1.5.02.2.3.00 - Contribuição Patronal Oriunda de Sentenças Judiciais - Patronal - Servidor Civil Ativo - Dívida Ativa - Intra OFSS</v>
      </c>
    </row>
    <row r="2013" spans="1:21" ht="45">
      <c r="A2013" s="23"/>
      <c r="B2013" s="29"/>
      <c r="C2013" s="20" t="s">
        <v>788</v>
      </c>
      <c r="D2013" s="20" t="s">
        <v>790</v>
      </c>
      <c r="E2013" s="20" t="s">
        <v>781</v>
      </c>
      <c r="F2013" s="20" t="s">
        <v>792</v>
      </c>
      <c r="G2013" s="20" t="s">
        <v>785</v>
      </c>
      <c r="H2013" s="20" t="s">
        <v>790</v>
      </c>
      <c r="I2013" s="20" t="s">
        <v>791</v>
      </c>
      <c r="J2013" s="20" t="s">
        <v>787</v>
      </c>
      <c r="K2013" s="16" t="str">
        <f>IF(Tabela813[[#This Row],[C]]&lt;&gt;"",IF(Tabela813[[#This Row],[RED]]&lt;&gt;"",(Tabela813[[#This Row],[RED]] &amp; "."),"") &amp; CONCATENATE(Tabela813[[#This Row],[C]],".",Tabela813[[#This Row],[O]],".",Tabela813[[#This Row],[E]],".",Tabela813[[#This Row],[D1]],".",Tabela813[[#This Row],[D2]],".",Tabela813[[#This Row],[D3]],".",Tabela813[[#This Row],[T]],".",Tabela813[[#This Row],[D4]]),"")</f>
        <v>7.2.1.5.02.2.4.00</v>
      </c>
      <c r="L2013" s="21" t="s">
        <v>4768</v>
      </c>
      <c r="M2013" s="16" t="str">
        <f t="shared" si="31"/>
        <v>A</v>
      </c>
      <c r="N2013" s="16">
        <f>IF(VALUE(Tabela813[[#This Row],[RED]]) &gt; 0,1,0) + IF(VALUE(J2013)&gt;0,8,IF(VALUE(I2013)&gt;0,7,IF(VALUE(H2013)&gt;0,6,IF(VALUE(G2013)&gt;0,5,IF(VALUE(F2013)&gt;0,4,IF(VALUE(E2013)&gt;0,3,IF(VALUE(D2013)&gt;0,2,1)))))))</f>
        <v>7</v>
      </c>
      <c r="O2013" s="20" t="s">
        <v>50</v>
      </c>
      <c r="P2013" s="1" t="s">
        <v>140</v>
      </c>
      <c r="Q2013" s="1"/>
      <c r="R2013" s="16"/>
      <c r="T2013" s="7" t="str">
        <f>Tabela813[[#This Row],[NR]]&amp;" - "&amp;Tabela813[[#This Row],[Especificação]]</f>
        <v>7.2.1.5.02.2.4.00 - Contribuição Patronal Oriunda de Sentenças Judiciais - Patronal - Servidor Civil Ativo - Dívida Ativa - Multas e Juros de Mora da Dívida Ativa - Intra OFSS</v>
      </c>
      <c r="U2013" s="7" t="str">
        <f>Tabela813[[#This Row],[NR]]&amp; " - "&amp;Tabela813[[#This Row],[Especificação]]</f>
        <v>7.2.1.5.02.2.4.00 - Contribuição Patronal Oriunda de Sentenças Judiciais - Patronal - Servidor Civil Ativo - Dívida Ativa - Multas e Juros de Mora da Dívida Ativa - Intra OFSS</v>
      </c>
    </row>
    <row r="2014" spans="1:21" ht="45">
      <c r="A2014" s="23"/>
      <c r="B2014" s="29"/>
      <c r="C2014" s="20" t="s">
        <v>788</v>
      </c>
      <c r="D2014" s="20" t="s">
        <v>790</v>
      </c>
      <c r="E2014" s="20" t="s">
        <v>781</v>
      </c>
      <c r="F2014" s="20" t="s">
        <v>792</v>
      </c>
      <c r="G2014" s="20" t="s">
        <v>785</v>
      </c>
      <c r="H2014" s="20" t="s">
        <v>790</v>
      </c>
      <c r="I2014" s="20" t="s">
        <v>792</v>
      </c>
      <c r="J2014" s="20" t="s">
        <v>787</v>
      </c>
      <c r="K2014" s="16" t="str">
        <f>IF(Tabela813[[#This Row],[C]]&lt;&gt;"",IF(Tabela813[[#This Row],[RED]]&lt;&gt;"",(Tabela813[[#This Row],[RED]] &amp; "."),"") &amp; CONCATENATE(Tabela813[[#This Row],[C]],".",Tabela813[[#This Row],[O]],".",Tabela813[[#This Row],[E]],".",Tabela813[[#This Row],[D1]],".",Tabela813[[#This Row],[D2]],".",Tabela813[[#This Row],[D3]],".",Tabela813[[#This Row],[T]],".",Tabela813[[#This Row],[D4]]),"")</f>
        <v>7.2.1.5.02.2.5.00</v>
      </c>
      <c r="L2014" s="21" t="s">
        <v>4769</v>
      </c>
      <c r="M2014" s="16" t="str">
        <f t="shared" si="31"/>
        <v>A</v>
      </c>
      <c r="N2014" s="16">
        <f>IF(VALUE(Tabela813[[#This Row],[RED]]) &gt; 0,1,0) + IF(VALUE(J2014)&gt;0,8,IF(VALUE(I2014)&gt;0,7,IF(VALUE(H2014)&gt;0,6,IF(VALUE(G2014)&gt;0,5,IF(VALUE(F2014)&gt;0,4,IF(VALUE(E2014)&gt;0,3,IF(VALUE(D2014)&gt;0,2,1)))))))</f>
        <v>7</v>
      </c>
      <c r="O2014" s="20" t="s">
        <v>50</v>
      </c>
      <c r="P2014" s="1" t="s">
        <v>140</v>
      </c>
      <c r="Q2014" s="1"/>
      <c r="R2014" s="16"/>
      <c r="T2014" s="7" t="str">
        <f>Tabela813[[#This Row],[NR]]&amp;" - "&amp;Tabela813[[#This Row],[Especificação]]</f>
        <v>7.2.1.5.02.2.5.00 - Contribuição Patronal Oriunda de Sentenças Judiciais - Patronal - Servidor Civil Ativo - Multas - Intra OFSS</v>
      </c>
      <c r="U2014" s="7" t="str">
        <f>Tabela813[[#This Row],[NR]]&amp; " - "&amp;Tabela813[[#This Row],[Especificação]]</f>
        <v>7.2.1.5.02.2.5.00 - Contribuição Patronal Oriunda de Sentenças Judiciais - Patronal - Servidor Civil Ativo - Multas - Intra OFSS</v>
      </c>
    </row>
    <row r="2015" spans="1:21" ht="45">
      <c r="A2015" s="23"/>
      <c r="B2015" s="29"/>
      <c r="C2015" s="20" t="s">
        <v>788</v>
      </c>
      <c r="D2015" s="20" t="s">
        <v>790</v>
      </c>
      <c r="E2015" s="20" t="s">
        <v>781</v>
      </c>
      <c r="F2015" s="20" t="s">
        <v>792</v>
      </c>
      <c r="G2015" s="20" t="s">
        <v>785</v>
      </c>
      <c r="H2015" s="20" t="s">
        <v>790</v>
      </c>
      <c r="I2015" s="20" t="s">
        <v>786</v>
      </c>
      <c r="J2015" s="20" t="s">
        <v>787</v>
      </c>
      <c r="K2015" s="16" t="str">
        <f>IF(Tabela813[[#This Row],[C]]&lt;&gt;"",IF(Tabela813[[#This Row],[RED]]&lt;&gt;"",(Tabela813[[#This Row],[RED]] &amp; "."),"") &amp; CONCATENATE(Tabela813[[#This Row],[C]],".",Tabela813[[#This Row],[O]],".",Tabela813[[#This Row],[E]],".",Tabela813[[#This Row],[D1]],".",Tabela813[[#This Row],[D2]],".",Tabela813[[#This Row],[D3]],".",Tabela813[[#This Row],[T]],".",Tabela813[[#This Row],[D4]]),"")</f>
        <v>7.2.1.5.02.2.6.00</v>
      </c>
      <c r="L2015" s="21" t="s">
        <v>4770</v>
      </c>
      <c r="M2015" s="16" t="str">
        <f t="shared" si="31"/>
        <v>A</v>
      </c>
      <c r="N2015" s="16">
        <f>IF(VALUE(Tabela813[[#This Row],[RED]]) &gt; 0,1,0) + IF(VALUE(J2015)&gt;0,8,IF(VALUE(I2015)&gt;0,7,IF(VALUE(H2015)&gt;0,6,IF(VALUE(G2015)&gt;0,5,IF(VALUE(F2015)&gt;0,4,IF(VALUE(E2015)&gt;0,3,IF(VALUE(D2015)&gt;0,2,1)))))))</f>
        <v>7</v>
      </c>
      <c r="O2015" s="20" t="s">
        <v>50</v>
      </c>
      <c r="P2015" s="1" t="s">
        <v>140</v>
      </c>
      <c r="Q2015" s="1"/>
      <c r="R2015" s="16"/>
      <c r="T2015" s="7" t="str">
        <f>Tabela813[[#This Row],[NR]]&amp;" - "&amp;Tabela813[[#This Row],[Especificação]]</f>
        <v>7.2.1.5.02.2.6.00 - Contribuição Patronal Oriunda de Sentenças Judiciais - Patronal - Servidor Civil Ativo - Juros de Mora - Intra OFSS</v>
      </c>
      <c r="U2015" s="7" t="str">
        <f>Tabela813[[#This Row],[NR]]&amp; " - "&amp;Tabela813[[#This Row],[Especificação]]</f>
        <v>7.2.1.5.02.2.6.00 - Contribuição Patronal Oriunda de Sentenças Judiciais - Patronal - Servidor Civil Ativo - Juros de Mora - Intra OFSS</v>
      </c>
    </row>
    <row r="2016" spans="1:21" ht="45">
      <c r="A2016" s="23"/>
      <c r="B2016" s="29"/>
      <c r="C2016" s="20" t="s">
        <v>788</v>
      </c>
      <c r="D2016" s="20" t="s">
        <v>790</v>
      </c>
      <c r="E2016" s="20" t="s">
        <v>781</v>
      </c>
      <c r="F2016" s="20" t="s">
        <v>792</v>
      </c>
      <c r="G2016" s="20" t="s">
        <v>785</v>
      </c>
      <c r="H2016" s="20" t="s">
        <v>790</v>
      </c>
      <c r="I2016" s="20" t="s">
        <v>788</v>
      </c>
      <c r="J2016" s="20" t="s">
        <v>787</v>
      </c>
      <c r="K2016" s="16" t="str">
        <f>IF(Tabela813[[#This Row],[C]]&lt;&gt;"",IF(Tabela813[[#This Row],[RED]]&lt;&gt;"",(Tabela813[[#This Row],[RED]] &amp; "."),"") &amp; CONCATENATE(Tabela813[[#This Row],[C]],".",Tabela813[[#This Row],[O]],".",Tabela813[[#This Row],[E]],".",Tabela813[[#This Row],[D1]],".",Tabela813[[#This Row],[D2]],".",Tabela813[[#This Row],[D3]],".",Tabela813[[#This Row],[T]],".",Tabela813[[#This Row],[D4]]),"")</f>
        <v>7.2.1.5.02.2.7.00</v>
      </c>
      <c r="L2016" s="21" t="s">
        <v>4771</v>
      </c>
      <c r="M2016" s="16" t="str">
        <f t="shared" si="31"/>
        <v>A</v>
      </c>
      <c r="N2016" s="16">
        <f>IF(VALUE(Tabela813[[#This Row],[RED]]) &gt; 0,1,0) + IF(VALUE(J2016)&gt;0,8,IF(VALUE(I2016)&gt;0,7,IF(VALUE(H2016)&gt;0,6,IF(VALUE(G2016)&gt;0,5,IF(VALUE(F2016)&gt;0,4,IF(VALUE(E2016)&gt;0,3,IF(VALUE(D2016)&gt;0,2,1)))))))</f>
        <v>7</v>
      </c>
      <c r="O2016" s="20" t="s">
        <v>50</v>
      </c>
      <c r="P2016" s="1" t="s">
        <v>140</v>
      </c>
      <c r="Q2016" s="1"/>
      <c r="R2016" s="16"/>
      <c r="T2016" s="7" t="str">
        <f>Tabela813[[#This Row],[NR]]&amp;" - "&amp;Tabela813[[#This Row],[Especificação]]</f>
        <v>7.2.1.5.02.2.7.00 - Contribuição Patronal Oriunda de Sentenças Judiciais - Patronal - Servidor Civil Ativo - Dívida Ativa - Multas da Dívida Ativa - Intra OFSS</v>
      </c>
      <c r="U2016" s="7" t="str">
        <f>Tabela813[[#This Row],[NR]]&amp; " - "&amp;Tabela813[[#This Row],[Especificação]]</f>
        <v>7.2.1.5.02.2.7.00 - Contribuição Patronal Oriunda de Sentenças Judiciais - Patronal - Servidor Civil Ativo - Dívida Ativa - Multas da Dívida Ativa - Intra OFSS</v>
      </c>
    </row>
    <row r="2017" spans="1:21" ht="45">
      <c r="A2017" s="23"/>
      <c r="B2017" s="29"/>
      <c r="C2017" s="20" t="s">
        <v>788</v>
      </c>
      <c r="D2017" s="20" t="s">
        <v>790</v>
      </c>
      <c r="E2017" s="20" t="s">
        <v>781</v>
      </c>
      <c r="F2017" s="20" t="s">
        <v>792</v>
      </c>
      <c r="G2017" s="20" t="s">
        <v>785</v>
      </c>
      <c r="H2017" s="20" t="s">
        <v>790</v>
      </c>
      <c r="I2017" s="20" t="s">
        <v>789</v>
      </c>
      <c r="J2017" s="20" t="s">
        <v>787</v>
      </c>
      <c r="K2017" s="16" t="str">
        <f>IF(Tabela813[[#This Row],[C]]&lt;&gt;"",IF(Tabela813[[#This Row],[RED]]&lt;&gt;"",(Tabela813[[#This Row],[RED]] &amp; "."),"") &amp; CONCATENATE(Tabela813[[#This Row],[C]],".",Tabela813[[#This Row],[O]],".",Tabela813[[#This Row],[E]],".",Tabela813[[#This Row],[D1]],".",Tabela813[[#This Row],[D2]],".",Tabela813[[#This Row],[D3]],".",Tabela813[[#This Row],[T]],".",Tabela813[[#This Row],[D4]]),"")</f>
        <v>7.2.1.5.02.2.8.00</v>
      </c>
      <c r="L2017" s="21" t="s">
        <v>4772</v>
      </c>
      <c r="M2017" s="16" t="str">
        <f t="shared" si="31"/>
        <v>A</v>
      </c>
      <c r="N2017" s="16">
        <f>IF(VALUE(Tabela813[[#This Row],[RED]]) &gt; 0,1,0) + IF(VALUE(J2017)&gt;0,8,IF(VALUE(I2017)&gt;0,7,IF(VALUE(H2017)&gt;0,6,IF(VALUE(G2017)&gt;0,5,IF(VALUE(F2017)&gt;0,4,IF(VALUE(E2017)&gt;0,3,IF(VALUE(D2017)&gt;0,2,1)))))))</f>
        <v>7</v>
      </c>
      <c r="O2017" s="20" t="s">
        <v>50</v>
      </c>
      <c r="P2017" s="1" t="s">
        <v>140</v>
      </c>
      <c r="Q2017" s="1"/>
      <c r="R2017" s="16"/>
      <c r="T2017" s="7" t="str">
        <f>Tabela813[[#This Row],[NR]]&amp;" - "&amp;Tabela813[[#This Row],[Especificação]]</f>
        <v>7.2.1.5.02.2.8.00 - Contribuição Patronal Oriunda de Sentenças Judiciais - Patronal - Servidor Civil Ativo - Juros de Mora da Dívida Ativa - Intra OFSS</v>
      </c>
      <c r="U2017" s="7" t="str">
        <f>Tabela813[[#This Row],[NR]]&amp; " - "&amp;Tabela813[[#This Row],[Especificação]]</f>
        <v>7.2.1.5.02.2.8.00 - Contribuição Patronal Oriunda de Sentenças Judiciais - Patronal - Servidor Civil Ativo - Juros de Mora da Dívida Ativa - Intra OFSS</v>
      </c>
    </row>
    <row r="2018" spans="1:21" ht="30">
      <c r="A2018" s="23"/>
      <c r="B2018" s="29"/>
      <c r="C2018" s="20" t="s">
        <v>788</v>
      </c>
      <c r="D2018" s="20" t="s">
        <v>790</v>
      </c>
      <c r="E2018" s="20" t="s">
        <v>781</v>
      </c>
      <c r="F2018" s="20" t="s">
        <v>792</v>
      </c>
      <c r="G2018" s="20" t="s">
        <v>807</v>
      </c>
      <c r="H2018" s="20" t="s">
        <v>784</v>
      </c>
      <c r="I2018" s="20" t="s">
        <v>784</v>
      </c>
      <c r="J2018" s="20" t="s">
        <v>787</v>
      </c>
      <c r="K2018" s="16" t="str">
        <f>IF(Tabela813[[#This Row],[C]]&lt;&gt;"",IF(Tabela813[[#This Row],[RED]]&lt;&gt;"",(Tabela813[[#This Row],[RED]] &amp; "."),"") &amp; CONCATENATE(Tabela813[[#This Row],[C]],".",Tabela813[[#This Row],[O]],".",Tabela813[[#This Row],[E]],".",Tabela813[[#This Row],[D1]],".",Tabela813[[#This Row],[D2]],".",Tabela813[[#This Row],[D3]],".",Tabela813[[#This Row],[T]],".",Tabela813[[#This Row],[D4]]),"")</f>
        <v>7.2.1.5.50.0.0.00</v>
      </c>
      <c r="L2018" s="21" t="s">
        <v>1006</v>
      </c>
      <c r="M2018" s="16" t="str">
        <f t="shared" si="31"/>
        <v>S</v>
      </c>
      <c r="N2018" s="16">
        <f>IF(VALUE(Tabela813[[#This Row],[RED]]) &gt; 0,1,0) + IF(VALUE(J2018)&gt;0,8,IF(VALUE(I2018)&gt;0,7,IF(VALUE(H2018)&gt;0,6,IF(VALUE(G2018)&gt;0,5,IF(VALUE(F2018)&gt;0,4,IF(VALUE(E2018)&gt;0,3,IF(VALUE(D2018)&gt;0,2,1)))))))</f>
        <v>5</v>
      </c>
      <c r="O2018" s="20" t="s">
        <v>54</v>
      </c>
      <c r="P2018" s="1" t="s">
        <v>144</v>
      </c>
      <c r="Q2018" s="1"/>
      <c r="R2018" s="16"/>
      <c r="T2018" s="7" t="str">
        <f>Tabela813[[#This Row],[NR]]&amp;" - "&amp;Tabela813[[#This Row],[Especificação]]</f>
        <v>7.2.1.5.50.0.0.00 - Contribuição Patronal - Servidor Civil Inativo e Pensionistas - Intra OFSS</v>
      </c>
      <c r="U2018" s="7" t="str">
        <f>Tabela813[[#This Row],[NR]]&amp; " - "&amp;Tabela813[[#This Row],[Especificação]]</f>
        <v>7.2.1.5.50.0.0.00 - Contribuição Patronal - Servidor Civil Inativo e Pensionistas - Intra OFSS</v>
      </c>
    </row>
    <row r="2019" spans="1:21" ht="30">
      <c r="A2019" s="23"/>
      <c r="B2019" s="29"/>
      <c r="C2019" s="20" t="s">
        <v>788</v>
      </c>
      <c r="D2019" s="20" t="s">
        <v>790</v>
      </c>
      <c r="E2019" s="20" t="s">
        <v>781</v>
      </c>
      <c r="F2019" s="20" t="s">
        <v>792</v>
      </c>
      <c r="G2019" s="20" t="s">
        <v>807</v>
      </c>
      <c r="H2019" s="20" t="s">
        <v>781</v>
      </c>
      <c r="I2019" s="20" t="s">
        <v>784</v>
      </c>
      <c r="J2019" s="20" t="s">
        <v>787</v>
      </c>
      <c r="K2019" s="16" t="str">
        <f>IF(Tabela813[[#This Row],[C]]&lt;&gt;"",IF(Tabela813[[#This Row],[RED]]&lt;&gt;"",(Tabela813[[#This Row],[RED]] &amp; "."),"") &amp; CONCATENATE(Tabela813[[#This Row],[C]],".",Tabela813[[#This Row],[O]],".",Tabela813[[#This Row],[E]],".",Tabela813[[#This Row],[D1]],".",Tabela813[[#This Row],[D2]],".",Tabela813[[#This Row],[D3]],".",Tabela813[[#This Row],[T]],".",Tabela813[[#This Row],[D4]]),"")</f>
        <v>7.2.1.5.50.1.0.00</v>
      </c>
      <c r="L2019" s="21" t="s">
        <v>1007</v>
      </c>
      <c r="M2019" s="16" t="str">
        <f t="shared" si="31"/>
        <v>S</v>
      </c>
      <c r="N2019" s="16">
        <f>IF(VALUE(Tabela813[[#This Row],[RED]]) &gt; 0,1,0) + IF(VALUE(J2019)&gt;0,8,IF(VALUE(I2019)&gt;0,7,IF(VALUE(H2019)&gt;0,6,IF(VALUE(G2019)&gt;0,5,IF(VALUE(F2019)&gt;0,4,IF(VALUE(E2019)&gt;0,3,IF(VALUE(D2019)&gt;0,2,1)))))))</f>
        <v>6</v>
      </c>
      <c r="O2019" s="20" t="s">
        <v>54</v>
      </c>
      <c r="P2019" s="1" t="s">
        <v>146</v>
      </c>
      <c r="Q2019" s="1"/>
      <c r="R2019" s="16"/>
      <c r="T2019" s="7" t="str">
        <f>Tabela813[[#This Row],[NR]]&amp;" - "&amp;Tabela813[[#This Row],[Especificação]]</f>
        <v>7.2.1.5.50.1.0.00 - Contribuição Patronal - Servidor Civil - Inativo - Intra OFSS</v>
      </c>
      <c r="U2019" s="7" t="str">
        <f>Tabela813[[#This Row],[NR]]&amp; " - "&amp;Tabela813[[#This Row],[Especificação]]</f>
        <v>7.2.1.5.50.1.0.00 - Contribuição Patronal - Servidor Civil - Inativo - Intra OFSS</v>
      </c>
    </row>
    <row r="2020" spans="1:21" ht="30">
      <c r="A2020" s="23"/>
      <c r="B2020" s="29"/>
      <c r="C2020" s="20" t="s">
        <v>788</v>
      </c>
      <c r="D2020" s="20" t="s">
        <v>790</v>
      </c>
      <c r="E2020" s="20" t="s">
        <v>781</v>
      </c>
      <c r="F2020" s="20" t="s">
        <v>792</v>
      </c>
      <c r="G2020" s="20" t="s">
        <v>807</v>
      </c>
      <c r="H2020" s="20" t="s">
        <v>781</v>
      </c>
      <c r="I2020" s="20" t="s">
        <v>781</v>
      </c>
      <c r="J2020" s="20" t="s">
        <v>787</v>
      </c>
      <c r="K2020" s="16" t="str">
        <f>IF(Tabela813[[#This Row],[C]]&lt;&gt;"",IF(Tabela813[[#This Row],[RED]]&lt;&gt;"",(Tabela813[[#This Row],[RED]] &amp; "."),"") &amp; CONCATENATE(Tabela813[[#This Row],[C]],".",Tabela813[[#This Row],[O]],".",Tabela813[[#This Row],[E]],".",Tabela813[[#This Row],[D1]],".",Tabela813[[#This Row],[D2]],".",Tabela813[[#This Row],[D3]],".",Tabela813[[#This Row],[T]],".",Tabela813[[#This Row],[D4]]),"")</f>
        <v>7.2.1.5.50.1.1.00</v>
      </c>
      <c r="L2020" s="21" t="s">
        <v>4773</v>
      </c>
      <c r="M2020" s="16" t="str">
        <f t="shared" si="31"/>
        <v>A</v>
      </c>
      <c r="N2020" s="16">
        <f>IF(VALUE(Tabela813[[#This Row],[RED]]) &gt; 0,1,0) + IF(VALUE(J2020)&gt;0,8,IF(VALUE(I2020)&gt;0,7,IF(VALUE(H2020)&gt;0,6,IF(VALUE(G2020)&gt;0,5,IF(VALUE(F2020)&gt;0,4,IF(VALUE(E2020)&gt;0,3,IF(VALUE(D2020)&gt;0,2,1)))))))</f>
        <v>7</v>
      </c>
      <c r="O2020" s="20" t="s">
        <v>54</v>
      </c>
      <c r="P2020" s="1" t="s">
        <v>146</v>
      </c>
      <c r="Q2020" s="1"/>
      <c r="R2020" s="16"/>
      <c r="T2020" s="7" t="str">
        <f>Tabela813[[#This Row],[NR]]&amp;" - "&amp;Tabela813[[#This Row],[Especificação]]</f>
        <v>7.2.1.5.50.1.1.00 - Contribuição Patronal - Servidor Civil - Inativo - Principal - Intra OFSS</v>
      </c>
      <c r="U2020" s="7" t="str">
        <f>Tabela813[[#This Row],[NR]]&amp; " - "&amp;Tabela813[[#This Row],[Especificação]]</f>
        <v>7.2.1.5.50.1.1.00 - Contribuição Patronal - Servidor Civil - Inativo - Principal - Intra OFSS</v>
      </c>
    </row>
    <row r="2021" spans="1:21" ht="30">
      <c r="A2021" s="23"/>
      <c r="B2021" s="29"/>
      <c r="C2021" s="20" t="s">
        <v>788</v>
      </c>
      <c r="D2021" s="20" t="s">
        <v>790</v>
      </c>
      <c r="E2021" s="20" t="s">
        <v>781</v>
      </c>
      <c r="F2021" s="20" t="s">
        <v>792</v>
      </c>
      <c r="G2021" s="20" t="s">
        <v>807</v>
      </c>
      <c r="H2021" s="20" t="s">
        <v>781</v>
      </c>
      <c r="I2021" s="20" t="s">
        <v>790</v>
      </c>
      <c r="J2021" s="20" t="s">
        <v>787</v>
      </c>
      <c r="K2021" s="16" t="str">
        <f>IF(Tabela813[[#This Row],[C]]&lt;&gt;"",IF(Tabela813[[#This Row],[RED]]&lt;&gt;"",(Tabela813[[#This Row],[RED]] &amp; "."),"") &amp; CONCATENATE(Tabela813[[#This Row],[C]],".",Tabela813[[#This Row],[O]],".",Tabela813[[#This Row],[E]],".",Tabela813[[#This Row],[D1]],".",Tabela813[[#This Row],[D2]],".",Tabela813[[#This Row],[D3]],".",Tabela813[[#This Row],[T]],".",Tabela813[[#This Row],[D4]]),"")</f>
        <v>7.2.1.5.50.1.2.00</v>
      </c>
      <c r="L2021" s="21" t="s">
        <v>4774</v>
      </c>
      <c r="M2021" s="16" t="str">
        <f t="shared" si="31"/>
        <v>A</v>
      </c>
      <c r="N2021" s="16">
        <f>IF(VALUE(Tabela813[[#This Row],[RED]]) &gt; 0,1,0) + IF(VALUE(J2021)&gt;0,8,IF(VALUE(I2021)&gt;0,7,IF(VALUE(H2021)&gt;0,6,IF(VALUE(G2021)&gt;0,5,IF(VALUE(F2021)&gt;0,4,IF(VALUE(E2021)&gt;0,3,IF(VALUE(D2021)&gt;0,2,1)))))))</f>
        <v>7</v>
      </c>
      <c r="O2021" s="20" t="s">
        <v>54</v>
      </c>
      <c r="P2021" s="1" t="s">
        <v>146</v>
      </c>
      <c r="Q2021" s="1"/>
      <c r="R2021" s="16"/>
      <c r="T2021" s="7" t="str">
        <f>Tabela813[[#This Row],[NR]]&amp;" - "&amp;Tabela813[[#This Row],[Especificação]]</f>
        <v>7.2.1.5.50.1.2.00 - Contribuição Patronal - Servidor Civil - Inativo - Multas e Juros de Mora - Intra OFSS</v>
      </c>
      <c r="U2021" s="7" t="str">
        <f>Tabela813[[#This Row],[NR]]&amp; " - "&amp;Tabela813[[#This Row],[Especificação]]</f>
        <v>7.2.1.5.50.1.2.00 - Contribuição Patronal - Servidor Civil - Inativo - Multas e Juros de Mora - Intra OFSS</v>
      </c>
    </row>
    <row r="2022" spans="1:21" ht="30">
      <c r="A2022" s="23"/>
      <c r="B2022" s="29"/>
      <c r="C2022" s="20" t="s">
        <v>788</v>
      </c>
      <c r="D2022" s="20" t="s">
        <v>790</v>
      </c>
      <c r="E2022" s="20" t="s">
        <v>781</v>
      </c>
      <c r="F2022" s="20" t="s">
        <v>792</v>
      </c>
      <c r="G2022" s="20" t="s">
        <v>807</v>
      </c>
      <c r="H2022" s="20" t="s">
        <v>781</v>
      </c>
      <c r="I2022" s="20" t="s">
        <v>782</v>
      </c>
      <c r="J2022" s="20" t="s">
        <v>787</v>
      </c>
      <c r="K2022" s="16" t="str">
        <f>IF(Tabela813[[#This Row],[C]]&lt;&gt;"",IF(Tabela813[[#This Row],[RED]]&lt;&gt;"",(Tabela813[[#This Row],[RED]] &amp; "."),"") &amp; CONCATENATE(Tabela813[[#This Row],[C]],".",Tabela813[[#This Row],[O]],".",Tabela813[[#This Row],[E]],".",Tabela813[[#This Row],[D1]],".",Tabela813[[#This Row],[D2]],".",Tabela813[[#This Row],[D3]],".",Tabela813[[#This Row],[T]],".",Tabela813[[#This Row],[D4]]),"")</f>
        <v>7.2.1.5.50.1.3.00</v>
      </c>
      <c r="L2022" s="21" t="s">
        <v>4775</v>
      </c>
      <c r="M2022" s="16" t="str">
        <f t="shared" si="31"/>
        <v>A</v>
      </c>
      <c r="N2022" s="16">
        <f>IF(VALUE(Tabela813[[#This Row],[RED]]) &gt; 0,1,0) + IF(VALUE(J2022)&gt;0,8,IF(VALUE(I2022)&gt;0,7,IF(VALUE(H2022)&gt;0,6,IF(VALUE(G2022)&gt;0,5,IF(VALUE(F2022)&gt;0,4,IF(VALUE(E2022)&gt;0,3,IF(VALUE(D2022)&gt;0,2,1)))))))</f>
        <v>7</v>
      </c>
      <c r="O2022" s="20" t="s">
        <v>54</v>
      </c>
      <c r="P2022" s="1" t="s">
        <v>146</v>
      </c>
      <c r="Q2022" s="1"/>
      <c r="R2022" s="16"/>
      <c r="T2022" s="7" t="str">
        <f>Tabela813[[#This Row],[NR]]&amp;" - "&amp;Tabela813[[#This Row],[Especificação]]</f>
        <v>7.2.1.5.50.1.3.00 - Contribuição Patronal - Servidor Civil - Inativo - Dívida Ativa - Intra OFSS</v>
      </c>
      <c r="U2022" s="7" t="str">
        <f>Tabela813[[#This Row],[NR]]&amp; " - "&amp;Tabela813[[#This Row],[Especificação]]</f>
        <v>7.2.1.5.50.1.3.00 - Contribuição Patronal - Servidor Civil - Inativo - Dívida Ativa - Intra OFSS</v>
      </c>
    </row>
    <row r="2023" spans="1:21" ht="30">
      <c r="A2023" s="23"/>
      <c r="B2023" s="29"/>
      <c r="C2023" s="20" t="s">
        <v>788</v>
      </c>
      <c r="D2023" s="20" t="s">
        <v>790</v>
      </c>
      <c r="E2023" s="20" t="s">
        <v>781</v>
      </c>
      <c r="F2023" s="20" t="s">
        <v>792</v>
      </c>
      <c r="G2023" s="20" t="s">
        <v>807</v>
      </c>
      <c r="H2023" s="20" t="s">
        <v>781</v>
      </c>
      <c r="I2023" s="20" t="s">
        <v>791</v>
      </c>
      <c r="J2023" s="20" t="s">
        <v>787</v>
      </c>
      <c r="K2023" s="16" t="str">
        <f>IF(Tabela813[[#This Row],[C]]&lt;&gt;"",IF(Tabela813[[#This Row],[RED]]&lt;&gt;"",(Tabela813[[#This Row],[RED]] &amp; "."),"") &amp; CONCATENATE(Tabela813[[#This Row],[C]],".",Tabela813[[#This Row],[O]],".",Tabela813[[#This Row],[E]],".",Tabela813[[#This Row],[D1]],".",Tabela813[[#This Row],[D2]],".",Tabela813[[#This Row],[D3]],".",Tabela813[[#This Row],[T]],".",Tabela813[[#This Row],[D4]]),"")</f>
        <v>7.2.1.5.50.1.4.00</v>
      </c>
      <c r="L2023" s="21" t="s">
        <v>4776</v>
      </c>
      <c r="M2023" s="16" t="str">
        <f t="shared" si="31"/>
        <v>A</v>
      </c>
      <c r="N2023" s="16">
        <f>IF(VALUE(Tabela813[[#This Row],[RED]]) &gt; 0,1,0) + IF(VALUE(J2023)&gt;0,8,IF(VALUE(I2023)&gt;0,7,IF(VALUE(H2023)&gt;0,6,IF(VALUE(G2023)&gt;0,5,IF(VALUE(F2023)&gt;0,4,IF(VALUE(E2023)&gt;0,3,IF(VALUE(D2023)&gt;0,2,1)))))))</f>
        <v>7</v>
      </c>
      <c r="O2023" s="20" t="s">
        <v>54</v>
      </c>
      <c r="P2023" s="1" t="s">
        <v>146</v>
      </c>
      <c r="Q2023" s="1"/>
      <c r="R2023" s="16"/>
      <c r="T2023" s="7" t="str">
        <f>Tabela813[[#This Row],[NR]]&amp;" - "&amp;Tabela813[[#This Row],[Especificação]]</f>
        <v>7.2.1.5.50.1.4.00 - Contribuição Patronal - Servidor Civil - Inativo - Dívida Ativa - Multas e Juros de Mora da Dívida Ativa - Intra OFSS</v>
      </c>
      <c r="U2023" s="7" t="str">
        <f>Tabela813[[#This Row],[NR]]&amp; " - "&amp;Tabela813[[#This Row],[Especificação]]</f>
        <v>7.2.1.5.50.1.4.00 - Contribuição Patronal - Servidor Civil - Inativo - Dívida Ativa - Multas e Juros de Mora da Dívida Ativa - Intra OFSS</v>
      </c>
    </row>
    <row r="2024" spans="1:21" ht="30">
      <c r="A2024" s="23"/>
      <c r="B2024" s="29"/>
      <c r="C2024" s="20" t="s">
        <v>788</v>
      </c>
      <c r="D2024" s="20" t="s">
        <v>790</v>
      </c>
      <c r="E2024" s="20" t="s">
        <v>781</v>
      </c>
      <c r="F2024" s="20" t="s">
        <v>792</v>
      </c>
      <c r="G2024" s="20" t="s">
        <v>807</v>
      </c>
      <c r="H2024" s="20" t="s">
        <v>781</v>
      </c>
      <c r="I2024" s="20" t="s">
        <v>792</v>
      </c>
      <c r="J2024" s="20" t="s">
        <v>787</v>
      </c>
      <c r="K2024" s="16" t="str">
        <f>IF(Tabela813[[#This Row],[C]]&lt;&gt;"",IF(Tabela813[[#This Row],[RED]]&lt;&gt;"",(Tabela813[[#This Row],[RED]] &amp; "."),"") &amp; CONCATENATE(Tabela813[[#This Row],[C]],".",Tabela813[[#This Row],[O]],".",Tabela813[[#This Row],[E]],".",Tabela813[[#This Row],[D1]],".",Tabela813[[#This Row],[D2]],".",Tabela813[[#This Row],[D3]],".",Tabela813[[#This Row],[T]],".",Tabela813[[#This Row],[D4]]),"")</f>
        <v>7.2.1.5.50.1.5.00</v>
      </c>
      <c r="L2024" s="21" t="s">
        <v>4777</v>
      </c>
      <c r="M2024" s="16" t="str">
        <f t="shared" si="31"/>
        <v>A</v>
      </c>
      <c r="N2024" s="16">
        <f>IF(VALUE(Tabela813[[#This Row],[RED]]) &gt; 0,1,0) + IF(VALUE(J2024)&gt;0,8,IF(VALUE(I2024)&gt;0,7,IF(VALUE(H2024)&gt;0,6,IF(VALUE(G2024)&gt;0,5,IF(VALUE(F2024)&gt;0,4,IF(VALUE(E2024)&gt;0,3,IF(VALUE(D2024)&gt;0,2,1)))))))</f>
        <v>7</v>
      </c>
      <c r="O2024" s="20" t="s">
        <v>54</v>
      </c>
      <c r="P2024" s="1" t="s">
        <v>146</v>
      </c>
      <c r="Q2024" s="1"/>
      <c r="R2024" s="16"/>
      <c r="T2024" s="7" t="str">
        <f>Tabela813[[#This Row],[NR]]&amp;" - "&amp;Tabela813[[#This Row],[Especificação]]</f>
        <v>7.2.1.5.50.1.5.00 - Contribuição Patronal - Servidor Civil - Inativo - Multas - Intra OFSS</v>
      </c>
      <c r="U2024" s="7" t="str">
        <f>Tabela813[[#This Row],[NR]]&amp; " - "&amp;Tabela813[[#This Row],[Especificação]]</f>
        <v>7.2.1.5.50.1.5.00 - Contribuição Patronal - Servidor Civil - Inativo - Multas - Intra OFSS</v>
      </c>
    </row>
    <row r="2025" spans="1:21" ht="30">
      <c r="A2025" s="23"/>
      <c r="B2025" s="29"/>
      <c r="C2025" s="20" t="s">
        <v>788</v>
      </c>
      <c r="D2025" s="20" t="s">
        <v>790</v>
      </c>
      <c r="E2025" s="20" t="s">
        <v>781</v>
      </c>
      <c r="F2025" s="20" t="s">
        <v>792</v>
      </c>
      <c r="G2025" s="20" t="s">
        <v>807</v>
      </c>
      <c r="H2025" s="20" t="s">
        <v>781</v>
      </c>
      <c r="I2025" s="20" t="s">
        <v>786</v>
      </c>
      <c r="J2025" s="20" t="s">
        <v>787</v>
      </c>
      <c r="K2025" s="16" t="str">
        <f>IF(Tabela813[[#This Row],[C]]&lt;&gt;"",IF(Tabela813[[#This Row],[RED]]&lt;&gt;"",(Tabela813[[#This Row],[RED]] &amp; "."),"") &amp; CONCATENATE(Tabela813[[#This Row],[C]],".",Tabela813[[#This Row],[O]],".",Tabela813[[#This Row],[E]],".",Tabela813[[#This Row],[D1]],".",Tabela813[[#This Row],[D2]],".",Tabela813[[#This Row],[D3]],".",Tabela813[[#This Row],[T]],".",Tabela813[[#This Row],[D4]]),"")</f>
        <v>7.2.1.5.50.1.6.00</v>
      </c>
      <c r="L2025" s="21" t="s">
        <v>4778</v>
      </c>
      <c r="M2025" s="16" t="str">
        <f t="shared" si="31"/>
        <v>A</v>
      </c>
      <c r="N2025" s="16">
        <f>IF(VALUE(Tabela813[[#This Row],[RED]]) &gt; 0,1,0) + IF(VALUE(J2025)&gt;0,8,IF(VALUE(I2025)&gt;0,7,IF(VALUE(H2025)&gt;0,6,IF(VALUE(G2025)&gt;0,5,IF(VALUE(F2025)&gt;0,4,IF(VALUE(E2025)&gt;0,3,IF(VALUE(D2025)&gt;0,2,1)))))))</f>
        <v>7</v>
      </c>
      <c r="O2025" s="20" t="s">
        <v>54</v>
      </c>
      <c r="P2025" s="1" t="s">
        <v>146</v>
      </c>
      <c r="Q2025" s="1"/>
      <c r="R2025" s="16"/>
      <c r="T2025" s="7" t="str">
        <f>Tabela813[[#This Row],[NR]]&amp;" - "&amp;Tabela813[[#This Row],[Especificação]]</f>
        <v>7.2.1.5.50.1.6.00 - Contribuição Patronal - Servidor Civil - Inativo - Juros de Mora - Intra OFSS</v>
      </c>
      <c r="U2025" s="7" t="str">
        <f>Tabela813[[#This Row],[NR]]&amp; " - "&amp;Tabela813[[#This Row],[Especificação]]</f>
        <v>7.2.1.5.50.1.6.00 - Contribuição Patronal - Servidor Civil - Inativo - Juros de Mora - Intra OFSS</v>
      </c>
    </row>
    <row r="2026" spans="1:21" ht="30">
      <c r="A2026" s="23"/>
      <c r="B2026" s="29"/>
      <c r="C2026" s="20" t="s">
        <v>788</v>
      </c>
      <c r="D2026" s="20" t="s">
        <v>790</v>
      </c>
      <c r="E2026" s="20" t="s">
        <v>781</v>
      </c>
      <c r="F2026" s="20" t="s">
        <v>792</v>
      </c>
      <c r="G2026" s="20" t="s">
        <v>807</v>
      </c>
      <c r="H2026" s="20" t="s">
        <v>781</v>
      </c>
      <c r="I2026" s="20" t="s">
        <v>788</v>
      </c>
      <c r="J2026" s="20" t="s">
        <v>787</v>
      </c>
      <c r="K2026" s="16" t="str">
        <f>IF(Tabela813[[#This Row],[C]]&lt;&gt;"",IF(Tabela813[[#This Row],[RED]]&lt;&gt;"",(Tabela813[[#This Row],[RED]] &amp; "."),"") &amp; CONCATENATE(Tabela813[[#This Row],[C]],".",Tabela813[[#This Row],[O]],".",Tabela813[[#This Row],[E]],".",Tabela813[[#This Row],[D1]],".",Tabela813[[#This Row],[D2]],".",Tabela813[[#This Row],[D3]],".",Tabela813[[#This Row],[T]],".",Tabela813[[#This Row],[D4]]),"")</f>
        <v>7.2.1.5.50.1.7.00</v>
      </c>
      <c r="L2026" s="21" t="s">
        <v>4779</v>
      </c>
      <c r="M2026" s="16" t="str">
        <f t="shared" si="31"/>
        <v>A</v>
      </c>
      <c r="N2026" s="16">
        <f>IF(VALUE(Tabela813[[#This Row],[RED]]) &gt; 0,1,0) + IF(VALUE(J2026)&gt;0,8,IF(VALUE(I2026)&gt;0,7,IF(VALUE(H2026)&gt;0,6,IF(VALUE(G2026)&gt;0,5,IF(VALUE(F2026)&gt;0,4,IF(VALUE(E2026)&gt;0,3,IF(VALUE(D2026)&gt;0,2,1)))))))</f>
        <v>7</v>
      </c>
      <c r="O2026" s="20" t="s">
        <v>54</v>
      </c>
      <c r="P2026" s="1" t="s">
        <v>146</v>
      </c>
      <c r="Q2026" s="1"/>
      <c r="R2026" s="16"/>
      <c r="T2026" s="7" t="str">
        <f>Tabela813[[#This Row],[NR]]&amp;" - "&amp;Tabela813[[#This Row],[Especificação]]</f>
        <v>7.2.1.5.50.1.7.00 - Contribuição Patronal - Servidor Civil - Inativo - Dívida Ativa - Multas da Dívida Ativa - Intra OFSS</v>
      </c>
      <c r="U2026" s="7" t="str">
        <f>Tabela813[[#This Row],[NR]]&amp; " - "&amp;Tabela813[[#This Row],[Especificação]]</f>
        <v>7.2.1.5.50.1.7.00 - Contribuição Patronal - Servidor Civil - Inativo - Dívida Ativa - Multas da Dívida Ativa - Intra OFSS</v>
      </c>
    </row>
    <row r="2027" spans="1:21" ht="30">
      <c r="A2027" s="23"/>
      <c r="B2027" s="29"/>
      <c r="C2027" s="20" t="s">
        <v>788</v>
      </c>
      <c r="D2027" s="20" t="s">
        <v>790</v>
      </c>
      <c r="E2027" s="20" t="s">
        <v>781</v>
      </c>
      <c r="F2027" s="20" t="s">
        <v>792</v>
      </c>
      <c r="G2027" s="20" t="s">
        <v>807</v>
      </c>
      <c r="H2027" s="20" t="s">
        <v>781</v>
      </c>
      <c r="I2027" s="20" t="s">
        <v>789</v>
      </c>
      <c r="J2027" s="20" t="s">
        <v>787</v>
      </c>
      <c r="K2027" s="16" t="str">
        <f>IF(Tabela813[[#This Row],[C]]&lt;&gt;"",IF(Tabela813[[#This Row],[RED]]&lt;&gt;"",(Tabela813[[#This Row],[RED]] &amp; "."),"") &amp; CONCATENATE(Tabela813[[#This Row],[C]],".",Tabela813[[#This Row],[O]],".",Tabela813[[#This Row],[E]],".",Tabela813[[#This Row],[D1]],".",Tabela813[[#This Row],[D2]],".",Tabela813[[#This Row],[D3]],".",Tabela813[[#This Row],[T]],".",Tabela813[[#This Row],[D4]]),"")</f>
        <v>7.2.1.5.50.1.8.00</v>
      </c>
      <c r="L2027" s="21" t="s">
        <v>4780</v>
      </c>
      <c r="M2027" s="16" t="str">
        <f t="shared" si="31"/>
        <v>A</v>
      </c>
      <c r="N2027" s="16">
        <f>IF(VALUE(Tabela813[[#This Row],[RED]]) &gt; 0,1,0) + IF(VALUE(J2027)&gt;0,8,IF(VALUE(I2027)&gt;0,7,IF(VALUE(H2027)&gt;0,6,IF(VALUE(G2027)&gt;0,5,IF(VALUE(F2027)&gt;0,4,IF(VALUE(E2027)&gt;0,3,IF(VALUE(D2027)&gt;0,2,1)))))))</f>
        <v>7</v>
      </c>
      <c r="O2027" s="20" t="s">
        <v>54</v>
      </c>
      <c r="P2027" s="1" t="s">
        <v>146</v>
      </c>
      <c r="Q2027" s="1"/>
      <c r="R2027" s="16"/>
      <c r="T2027" s="7" t="str">
        <f>Tabela813[[#This Row],[NR]]&amp;" - "&amp;Tabela813[[#This Row],[Especificação]]</f>
        <v>7.2.1.5.50.1.8.00 - Contribuição Patronal - Servidor Civil - Inativo - Juros de Mora da Dívida Ativa - Intra OFSS</v>
      </c>
      <c r="U2027" s="7" t="str">
        <f>Tabela813[[#This Row],[NR]]&amp; " - "&amp;Tabela813[[#This Row],[Especificação]]</f>
        <v>7.2.1.5.50.1.8.00 - Contribuição Patronal - Servidor Civil - Inativo - Juros de Mora da Dívida Ativa - Intra OFSS</v>
      </c>
    </row>
    <row r="2028" spans="1:21" ht="30">
      <c r="A2028" s="23"/>
      <c r="B2028" s="29"/>
      <c r="C2028" s="20" t="s">
        <v>788</v>
      </c>
      <c r="D2028" s="20" t="s">
        <v>790</v>
      </c>
      <c r="E2028" s="20" t="s">
        <v>781</v>
      </c>
      <c r="F2028" s="20" t="s">
        <v>792</v>
      </c>
      <c r="G2028" s="20" t="s">
        <v>807</v>
      </c>
      <c r="H2028" s="20" t="s">
        <v>790</v>
      </c>
      <c r="I2028" s="20" t="s">
        <v>784</v>
      </c>
      <c r="J2028" s="20" t="s">
        <v>787</v>
      </c>
      <c r="K2028" s="16" t="str">
        <f>IF(Tabela813[[#This Row],[C]]&lt;&gt;"",IF(Tabela813[[#This Row],[RED]]&lt;&gt;"",(Tabela813[[#This Row],[RED]] &amp; "."),"") &amp; CONCATENATE(Tabela813[[#This Row],[C]],".",Tabela813[[#This Row],[O]],".",Tabela813[[#This Row],[E]],".",Tabela813[[#This Row],[D1]],".",Tabela813[[#This Row],[D2]],".",Tabela813[[#This Row],[D3]],".",Tabela813[[#This Row],[T]],".",Tabela813[[#This Row],[D4]]),"")</f>
        <v>7.2.1.5.50.2.0.00</v>
      </c>
      <c r="L2028" s="21" t="s">
        <v>1008</v>
      </c>
      <c r="M2028" s="16" t="str">
        <f t="shared" si="31"/>
        <v>S</v>
      </c>
      <c r="N2028" s="16">
        <f>IF(VALUE(Tabela813[[#This Row],[RED]]) &gt; 0,1,0) + IF(VALUE(J2028)&gt;0,8,IF(VALUE(I2028)&gt;0,7,IF(VALUE(H2028)&gt;0,6,IF(VALUE(G2028)&gt;0,5,IF(VALUE(F2028)&gt;0,4,IF(VALUE(E2028)&gt;0,3,IF(VALUE(D2028)&gt;0,2,1)))))))</f>
        <v>6</v>
      </c>
      <c r="O2028" s="20" t="s">
        <v>54</v>
      </c>
      <c r="P2028" s="1" t="s">
        <v>148</v>
      </c>
      <c r="Q2028" s="1"/>
      <c r="R2028" s="16"/>
      <c r="T2028" s="7" t="str">
        <f>Tabela813[[#This Row],[NR]]&amp;" - "&amp;Tabela813[[#This Row],[Especificação]]</f>
        <v>7.2.1.5.50.2.0.00 - Contribuição Patronal - Servidor Civil - Pensionistas - Intra OFSS</v>
      </c>
      <c r="U2028" s="7" t="str">
        <f>Tabela813[[#This Row],[NR]]&amp; " - "&amp;Tabela813[[#This Row],[Especificação]]</f>
        <v>7.2.1.5.50.2.0.00 - Contribuição Patronal - Servidor Civil - Pensionistas - Intra OFSS</v>
      </c>
    </row>
    <row r="2029" spans="1:21" ht="30">
      <c r="A2029" s="23"/>
      <c r="B2029" s="29"/>
      <c r="C2029" s="20" t="s">
        <v>788</v>
      </c>
      <c r="D2029" s="20" t="s">
        <v>790</v>
      </c>
      <c r="E2029" s="20" t="s">
        <v>781</v>
      </c>
      <c r="F2029" s="20" t="s">
        <v>792</v>
      </c>
      <c r="G2029" s="20" t="s">
        <v>807</v>
      </c>
      <c r="H2029" s="20" t="s">
        <v>790</v>
      </c>
      <c r="I2029" s="20" t="s">
        <v>781</v>
      </c>
      <c r="J2029" s="20" t="s">
        <v>787</v>
      </c>
      <c r="K2029" s="16" t="str">
        <f>IF(Tabela813[[#This Row],[C]]&lt;&gt;"",IF(Tabela813[[#This Row],[RED]]&lt;&gt;"",(Tabela813[[#This Row],[RED]] &amp; "."),"") &amp; CONCATENATE(Tabela813[[#This Row],[C]],".",Tabela813[[#This Row],[O]],".",Tabela813[[#This Row],[E]],".",Tabela813[[#This Row],[D1]],".",Tabela813[[#This Row],[D2]],".",Tabela813[[#This Row],[D3]],".",Tabela813[[#This Row],[T]],".",Tabela813[[#This Row],[D4]]),"")</f>
        <v>7.2.1.5.50.2.1.00</v>
      </c>
      <c r="L2029" s="21" t="s">
        <v>4781</v>
      </c>
      <c r="M2029" s="16" t="str">
        <f t="shared" si="31"/>
        <v>A</v>
      </c>
      <c r="N2029" s="16">
        <f>IF(VALUE(Tabela813[[#This Row],[RED]]) &gt; 0,1,0) + IF(VALUE(J2029)&gt;0,8,IF(VALUE(I2029)&gt;0,7,IF(VALUE(H2029)&gt;0,6,IF(VALUE(G2029)&gt;0,5,IF(VALUE(F2029)&gt;0,4,IF(VALUE(E2029)&gt;0,3,IF(VALUE(D2029)&gt;0,2,1)))))))</f>
        <v>7</v>
      </c>
      <c r="O2029" s="20" t="s">
        <v>54</v>
      </c>
      <c r="P2029" s="1" t="s">
        <v>148</v>
      </c>
      <c r="Q2029" s="1"/>
      <c r="R2029" s="16"/>
      <c r="T2029" s="7" t="str">
        <f>Tabela813[[#This Row],[NR]]&amp;" - "&amp;Tabela813[[#This Row],[Especificação]]</f>
        <v>7.2.1.5.50.2.1.00 - Contribuição Patronal - Servidor Civil - Pensionistas - Principal - Intra OFSS</v>
      </c>
      <c r="U2029" s="7" t="str">
        <f>Tabela813[[#This Row],[NR]]&amp; " - "&amp;Tabela813[[#This Row],[Especificação]]</f>
        <v>7.2.1.5.50.2.1.00 - Contribuição Patronal - Servidor Civil - Pensionistas - Principal - Intra OFSS</v>
      </c>
    </row>
    <row r="2030" spans="1:21" ht="30">
      <c r="A2030" s="23"/>
      <c r="B2030" s="29"/>
      <c r="C2030" s="20" t="s">
        <v>788</v>
      </c>
      <c r="D2030" s="20" t="s">
        <v>790</v>
      </c>
      <c r="E2030" s="20" t="s">
        <v>781</v>
      </c>
      <c r="F2030" s="20" t="s">
        <v>792</v>
      </c>
      <c r="G2030" s="20" t="s">
        <v>807</v>
      </c>
      <c r="H2030" s="20" t="s">
        <v>790</v>
      </c>
      <c r="I2030" s="20" t="s">
        <v>790</v>
      </c>
      <c r="J2030" s="20" t="s">
        <v>787</v>
      </c>
      <c r="K2030" s="16" t="str">
        <f>IF(Tabela813[[#This Row],[C]]&lt;&gt;"",IF(Tabela813[[#This Row],[RED]]&lt;&gt;"",(Tabela813[[#This Row],[RED]] &amp; "."),"") &amp; CONCATENATE(Tabela813[[#This Row],[C]],".",Tabela813[[#This Row],[O]],".",Tabela813[[#This Row],[E]],".",Tabela813[[#This Row],[D1]],".",Tabela813[[#This Row],[D2]],".",Tabela813[[#This Row],[D3]],".",Tabela813[[#This Row],[T]],".",Tabela813[[#This Row],[D4]]),"")</f>
        <v>7.2.1.5.50.2.2.00</v>
      </c>
      <c r="L2030" s="21" t="s">
        <v>4782</v>
      </c>
      <c r="M2030" s="16" t="str">
        <f t="shared" si="31"/>
        <v>A</v>
      </c>
      <c r="N2030" s="16">
        <f>IF(VALUE(Tabela813[[#This Row],[RED]]) &gt; 0,1,0) + IF(VALUE(J2030)&gt;0,8,IF(VALUE(I2030)&gt;0,7,IF(VALUE(H2030)&gt;0,6,IF(VALUE(G2030)&gt;0,5,IF(VALUE(F2030)&gt;0,4,IF(VALUE(E2030)&gt;0,3,IF(VALUE(D2030)&gt;0,2,1)))))))</f>
        <v>7</v>
      </c>
      <c r="O2030" s="20" t="s">
        <v>54</v>
      </c>
      <c r="P2030" s="1" t="s">
        <v>148</v>
      </c>
      <c r="Q2030" s="1"/>
      <c r="R2030" s="16"/>
      <c r="T2030" s="7" t="str">
        <f>Tabela813[[#This Row],[NR]]&amp;" - "&amp;Tabela813[[#This Row],[Especificação]]</f>
        <v>7.2.1.5.50.2.2.00 - Contribuição Patronal - Servidor Civil - Pensionistas - Multas e Juros de Mora - Intra OFSS</v>
      </c>
      <c r="U2030" s="7" t="str">
        <f>Tabela813[[#This Row],[NR]]&amp; " - "&amp;Tabela813[[#This Row],[Especificação]]</f>
        <v>7.2.1.5.50.2.2.00 - Contribuição Patronal - Servidor Civil - Pensionistas - Multas e Juros de Mora - Intra OFSS</v>
      </c>
    </row>
    <row r="2031" spans="1:21" ht="30">
      <c r="A2031" s="23"/>
      <c r="B2031" s="29"/>
      <c r="C2031" s="20" t="s">
        <v>788</v>
      </c>
      <c r="D2031" s="20" t="s">
        <v>790</v>
      </c>
      <c r="E2031" s="20" t="s">
        <v>781</v>
      </c>
      <c r="F2031" s="20" t="s">
        <v>792</v>
      </c>
      <c r="G2031" s="20" t="s">
        <v>807</v>
      </c>
      <c r="H2031" s="20" t="s">
        <v>790</v>
      </c>
      <c r="I2031" s="20" t="s">
        <v>782</v>
      </c>
      <c r="J2031" s="20" t="s">
        <v>787</v>
      </c>
      <c r="K2031" s="16" t="str">
        <f>IF(Tabela813[[#This Row],[C]]&lt;&gt;"",IF(Tabela813[[#This Row],[RED]]&lt;&gt;"",(Tabela813[[#This Row],[RED]] &amp; "."),"") &amp; CONCATENATE(Tabela813[[#This Row],[C]],".",Tabela813[[#This Row],[O]],".",Tabela813[[#This Row],[E]],".",Tabela813[[#This Row],[D1]],".",Tabela813[[#This Row],[D2]],".",Tabela813[[#This Row],[D3]],".",Tabela813[[#This Row],[T]],".",Tabela813[[#This Row],[D4]]),"")</f>
        <v>7.2.1.5.50.2.3.00</v>
      </c>
      <c r="L2031" s="21" t="s">
        <v>4783</v>
      </c>
      <c r="M2031" s="16" t="str">
        <f t="shared" si="31"/>
        <v>A</v>
      </c>
      <c r="N2031" s="16">
        <f>IF(VALUE(Tabela813[[#This Row],[RED]]) &gt; 0,1,0) + IF(VALUE(J2031)&gt;0,8,IF(VALUE(I2031)&gt;0,7,IF(VALUE(H2031)&gt;0,6,IF(VALUE(G2031)&gt;0,5,IF(VALUE(F2031)&gt;0,4,IF(VALUE(E2031)&gt;0,3,IF(VALUE(D2031)&gt;0,2,1)))))))</f>
        <v>7</v>
      </c>
      <c r="O2031" s="20" t="s">
        <v>54</v>
      </c>
      <c r="P2031" s="1" t="s">
        <v>148</v>
      </c>
      <c r="Q2031" s="1"/>
      <c r="R2031" s="16"/>
      <c r="T2031" s="7" t="str">
        <f>Tabela813[[#This Row],[NR]]&amp;" - "&amp;Tabela813[[#This Row],[Especificação]]</f>
        <v>7.2.1.5.50.2.3.00 - Contribuição Patronal - Servidor Civil - Pensionistas - Dívida Ativa - Intra OFSS</v>
      </c>
      <c r="U2031" s="7" t="str">
        <f>Tabela813[[#This Row],[NR]]&amp; " - "&amp;Tabela813[[#This Row],[Especificação]]</f>
        <v>7.2.1.5.50.2.3.00 - Contribuição Patronal - Servidor Civil - Pensionistas - Dívida Ativa - Intra OFSS</v>
      </c>
    </row>
    <row r="2032" spans="1:21" ht="30">
      <c r="A2032" s="23"/>
      <c r="B2032" s="29"/>
      <c r="C2032" s="20" t="s">
        <v>788</v>
      </c>
      <c r="D2032" s="20" t="s">
        <v>790</v>
      </c>
      <c r="E2032" s="20" t="s">
        <v>781</v>
      </c>
      <c r="F2032" s="20" t="s">
        <v>792</v>
      </c>
      <c r="G2032" s="20" t="s">
        <v>807</v>
      </c>
      <c r="H2032" s="20" t="s">
        <v>790</v>
      </c>
      <c r="I2032" s="20" t="s">
        <v>791</v>
      </c>
      <c r="J2032" s="20" t="s">
        <v>787</v>
      </c>
      <c r="K2032" s="16" t="str">
        <f>IF(Tabela813[[#This Row],[C]]&lt;&gt;"",IF(Tabela813[[#This Row],[RED]]&lt;&gt;"",(Tabela813[[#This Row],[RED]] &amp; "."),"") &amp; CONCATENATE(Tabela813[[#This Row],[C]],".",Tabela813[[#This Row],[O]],".",Tabela813[[#This Row],[E]],".",Tabela813[[#This Row],[D1]],".",Tabela813[[#This Row],[D2]],".",Tabela813[[#This Row],[D3]],".",Tabela813[[#This Row],[T]],".",Tabela813[[#This Row],[D4]]),"")</f>
        <v>7.2.1.5.50.2.4.00</v>
      </c>
      <c r="L2032" s="21" t="s">
        <v>4784</v>
      </c>
      <c r="M2032" s="16" t="str">
        <f t="shared" si="31"/>
        <v>A</v>
      </c>
      <c r="N2032" s="16">
        <f>IF(VALUE(Tabela813[[#This Row],[RED]]) &gt; 0,1,0) + IF(VALUE(J2032)&gt;0,8,IF(VALUE(I2032)&gt;0,7,IF(VALUE(H2032)&gt;0,6,IF(VALUE(G2032)&gt;0,5,IF(VALUE(F2032)&gt;0,4,IF(VALUE(E2032)&gt;0,3,IF(VALUE(D2032)&gt;0,2,1)))))))</f>
        <v>7</v>
      </c>
      <c r="O2032" s="20" t="s">
        <v>54</v>
      </c>
      <c r="P2032" s="1" t="s">
        <v>148</v>
      </c>
      <c r="Q2032" s="1"/>
      <c r="R2032" s="16"/>
      <c r="T2032" s="7" t="str">
        <f>Tabela813[[#This Row],[NR]]&amp;" - "&amp;Tabela813[[#This Row],[Especificação]]</f>
        <v>7.2.1.5.50.2.4.00 - Contribuição Patronal - Servidor Civil - Pensionistas - Dívida Ativa - Multas e Juros de Mora da Dívida Ativa - Intra OFSS</v>
      </c>
      <c r="U2032" s="7" t="str">
        <f>Tabela813[[#This Row],[NR]]&amp; " - "&amp;Tabela813[[#This Row],[Especificação]]</f>
        <v>7.2.1.5.50.2.4.00 - Contribuição Patronal - Servidor Civil - Pensionistas - Dívida Ativa - Multas e Juros de Mora da Dívida Ativa - Intra OFSS</v>
      </c>
    </row>
    <row r="2033" spans="1:21" ht="30">
      <c r="A2033" s="23"/>
      <c r="B2033" s="29"/>
      <c r="C2033" s="20" t="s">
        <v>788</v>
      </c>
      <c r="D2033" s="20" t="s">
        <v>790</v>
      </c>
      <c r="E2033" s="20" t="s">
        <v>781</v>
      </c>
      <c r="F2033" s="20" t="s">
        <v>792</v>
      </c>
      <c r="G2033" s="20" t="s">
        <v>807</v>
      </c>
      <c r="H2033" s="20" t="s">
        <v>790</v>
      </c>
      <c r="I2033" s="20" t="s">
        <v>792</v>
      </c>
      <c r="J2033" s="20" t="s">
        <v>787</v>
      </c>
      <c r="K2033" s="16" t="str">
        <f>IF(Tabela813[[#This Row],[C]]&lt;&gt;"",IF(Tabela813[[#This Row],[RED]]&lt;&gt;"",(Tabela813[[#This Row],[RED]] &amp; "."),"") &amp; CONCATENATE(Tabela813[[#This Row],[C]],".",Tabela813[[#This Row],[O]],".",Tabela813[[#This Row],[E]],".",Tabela813[[#This Row],[D1]],".",Tabela813[[#This Row],[D2]],".",Tabela813[[#This Row],[D3]],".",Tabela813[[#This Row],[T]],".",Tabela813[[#This Row],[D4]]),"")</f>
        <v>7.2.1.5.50.2.5.00</v>
      </c>
      <c r="L2033" s="21" t="s">
        <v>4785</v>
      </c>
      <c r="M2033" s="16" t="str">
        <f t="shared" si="31"/>
        <v>A</v>
      </c>
      <c r="N2033" s="16">
        <f>IF(VALUE(Tabela813[[#This Row],[RED]]) &gt; 0,1,0) + IF(VALUE(J2033)&gt;0,8,IF(VALUE(I2033)&gt;0,7,IF(VALUE(H2033)&gt;0,6,IF(VALUE(G2033)&gt;0,5,IF(VALUE(F2033)&gt;0,4,IF(VALUE(E2033)&gt;0,3,IF(VALUE(D2033)&gt;0,2,1)))))))</f>
        <v>7</v>
      </c>
      <c r="O2033" s="20" t="s">
        <v>54</v>
      </c>
      <c r="P2033" s="1" t="s">
        <v>148</v>
      </c>
      <c r="Q2033" s="1"/>
      <c r="R2033" s="16"/>
      <c r="T2033" s="7" t="str">
        <f>Tabela813[[#This Row],[NR]]&amp;" - "&amp;Tabela813[[#This Row],[Especificação]]</f>
        <v>7.2.1.5.50.2.5.00 - Contribuição Patronal - Servidor Civil - Pensionistas - Multas - Intra OFSS</v>
      </c>
      <c r="U2033" s="7" t="str">
        <f>Tabela813[[#This Row],[NR]]&amp; " - "&amp;Tabela813[[#This Row],[Especificação]]</f>
        <v>7.2.1.5.50.2.5.00 - Contribuição Patronal - Servidor Civil - Pensionistas - Multas - Intra OFSS</v>
      </c>
    </row>
    <row r="2034" spans="1:21" ht="30">
      <c r="A2034" s="23"/>
      <c r="B2034" s="29"/>
      <c r="C2034" s="20" t="s">
        <v>788</v>
      </c>
      <c r="D2034" s="20" t="s">
        <v>790</v>
      </c>
      <c r="E2034" s="20" t="s">
        <v>781</v>
      </c>
      <c r="F2034" s="20" t="s">
        <v>792</v>
      </c>
      <c r="G2034" s="20" t="s">
        <v>807</v>
      </c>
      <c r="H2034" s="20" t="s">
        <v>790</v>
      </c>
      <c r="I2034" s="20" t="s">
        <v>786</v>
      </c>
      <c r="J2034" s="20" t="s">
        <v>787</v>
      </c>
      <c r="K2034" s="16" t="str">
        <f>IF(Tabela813[[#This Row],[C]]&lt;&gt;"",IF(Tabela813[[#This Row],[RED]]&lt;&gt;"",(Tabela813[[#This Row],[RED]] &amp; "."),"") &amp; CONCATENATE(Tabela813[[#This Row],[C]],".",Tabela813[[#This Row],[O]],".",Tabela813[[#This Row],[E]],".",Tabela813[[#This Row],[D1]],".",Tabela813[[#This Row],[D2]],".",Tabela813[[#This Row],[D3]],".",Tabela813[[#This Row],[T]],".",Tabela813[[#This Row],[D4]]),"")</f>
        <v>7.2.1.5.50.2.6.00</v>
      </c>
      <c r="L2034" s="21" t="s">
        <v>4786</v>
      </c>
      <c r="M2034" s="16" t="str">
        <f t="shared" si="31"/>
        <v>A</v>
      </c>
      <c r="N2034" s="16">
        <f>IF(VALUE(Tabela813[[#This Row],[RED]]) &gt; 0,1,0) + IF(VALUE(J2034)&gt;0,8,IF(VALUE(I2034)&gt;0,7,IF(VALUE(H2034)&gt;0,6,IF(VALUE(G2034)&gt;0,5,IF(VALUE(F2034)&gt;0,4,IF(VALUE(E2034)&gt;0,3,IF(VALUE(D2034)&gt;0,2,1)))))))</f>
        <v>7</v>
      </c>
      <c r="O2034" s="20" t="s">
        <v>54</v>
      </c>
      <c r="P2034" s="1" t="s">
        <v>148</v>
      </c>
      <c r="Q2034" s="1"/>
      <c r="R2034" s="16"/>
      <c r="T2034" s="7" t="str">
        <f>Tabela813[[#This Row],[NR]]&amp;" - "&amp;Tabela813[[#This Row],[Especificação]]</f>
        <v>7.2.1.5.50.2.6.00 - Contribuição Patronal - Servidor Civil - Pensionistas - Juros de Mora - Intra OFSS</v>
      </c>
      <c r="U2034" s="7" t="str">
        <f>Tabela813[[#This Row],[NR]]&amp; " - "&amp;Tabela813[[#This Row],[Especificação]]</f>
        <v>7.2.1.5.50.2.6.00 - Contribuição Patronal - Servidor Civil - Pensionistas - Juros de Mora - Intra OFSS</v>
      </c>
    </row>
    <row r="2035" spans="1:21" ht="30">
      <c r="A2035" s="23"/>
      <c r="B2035" s="29"/>
      <c r="C2035" s="20" t="s">
        <v>788</v>
      </c>
      <c r="D2035" s="20" t="s">
        <v>790</v>
      </c>
      <c r="E2035" s="20" t="s">
        <v>781</v>
      </c>
      <c r="F2035" s="20" t="s">
        <v>792</v>
      </c>
      <c r="G2035" s="20" t="s">
        <v>807</v>
      </c>
      <c r="H2035" s="20" t="s">
        <v>790</v>
      </c>
      <c r="I2035" s="20" t="s">
        <v>788</v>
      </c>
      <c r="J2035" s="20" t="s">
        <v>787</v>
      </c>
      <c r="K2035" s="16" t="str">
        <f>IF(Tabela813[[#This Row],[C]]&lt;&gt;"",IF(Tabela813[[#This Row],[RED]]&lt;&gt;"",(Tabela813[[#This Row],[RED]] &amp; "."),"") &amp; CONCATENATE(Tabela813[[#This Row],[C]],".",Tabela813[[#This Row],[O]],".",Tabela813[[#This Row],[E]],".",Tabela813[[#This Row],[D1]],".",Tabela813[[#This Row],[D2]],".",Tabela813[[#This Row],[D3]],".",Tabela813[[#This Row],[T]],".",Tabela813[[#This Row],[D4]]),"")</f>
        <v>7.2.1.5.50.2.7.00</v>
      </c>
      <c r="L2035" s="21" t="s">
        <v>4787</v>
      </c>
      <c r="M2035" s="16" t="str">
        <f t="shared" si="31"/>
        <v>A</v>
      </c>
      <c r="N2035" s="16">
        <f>IF(VALUE(Tabela813[[#This Row],[RED]]) &gt; 0,1,0) + IF(VALUE(J2035)&gt;0,8,IF(VALUE(I2035)&gt;0,7,IF(VALUE(H2035)&gt;0,6,IF(VALUE(G2035)&gt;0,5,IF(VALUE(F2035)&gt;0,4,IF(VALUE(E2035)&gt;0,3,IF(VALUE(D2035)&gt;0,2,1)))))))</f>
        <v>7</v>
      </c>
      <c r="O2035" s="20" t="s">
        <v>54</v>
      </c>
      <c r="P2035" s="1" t="s">
        <v>148</v>
      </c>
      <c r="Q2035" s="1"/>
      <c r="R2035" s="16"/>
      <c r="T2035" s="7" t="str">
        <f>Tabela813[[#This Row],[NR]]&amp;" - "&amp;Tabela813[[#This Row],[Especificação]]</f>
        <v>7.2.1.5.50.2.7.00 - Contribuição Patronal - Servidor Civil - Pensionistas - Dívida Ativa - Multas da Dívida Ativa - Intra OFSS</v>
      </c>
      <c r="U2035" s="7" t="str">
        <f>Tabela813[[#This Row],[NR]]&amp; " - "&amp;Tabela813[[#This Row],[Especificação]]</f>
        <v>7.2.1.5.50.2.7.00 - Contribuição Patronal - Servidor Civil - Pensionistas - Dívida Ativa - Multas da Dívida Ativa - Intra OFSS</v>
      </c>
    </row>
    <row r="2036" spans="1:21" ht="30">
      <c r="A2036" s="23"/>
      <c r="B2036" s="29"/>
      <c r="C2036" s="20" t="s">
        <v>788</v>
      </c>
      <c r="D2036" s="20" t="s">
        <v>790</v>
      </c>
      <c r="E2036" s="20" t="s">
        <v>781</v>
      </c>
      <c r="F2036" s="20" t="s">
        <v>792</v>
      </c>
      <c r="G2036" s="20" t="s">
        <v>807</v>
      </c>
      <c r="H2036" s="20" t="s">
        <v>790</v>
      </c>
      <c r="I2036" s="20" t="s">
        <v>789</v>
      </c>
      <c r="J2036" s="20" t="s">
        <v>787</v>
      </c>
      <c r="K2036" s="16" t="str">
        <f>IF(Tabela813[[#This Row],[C]]&lt;&gt;"",IF(Tabela813[[#This Row],[RED]]&lt;&gt;"",(Tabela813[[#This Row],[RED]] &amp; "."),"") &amp; CONCATENATE(Tabela813[[#This Row],[C]],".",Tabela813[[#This Row],[O]],".",Tabela813[[#This Row],[E]],".",Tabela813[[#This Row],[D1]],".",Tabela813[[#This Row],[D2]],".",Tabela813[[#This Row],[D3]],".",Tabela813[[#This Row],[T]],".",Tabela813[[#This Row],[D4]]),"")</f>
        <v>7.2.1.5.50.2.8.00</v>
      </c>
      <c r="L2036" s="21" t="s">
        <v>4788</v>
      </c>
      <c r="M2036" s="16" t="str">
        <f t="shared" si="31"/>
        <v>A</v>
      </c>
      <c r="N2036" s="16">
        <f>IF(VALUE(Tabela813[[#This Row],[RED]]) &gt; 0,1,0) + IF(VALUE(J2036)&gt;0,8,IF(VALUE(I2036)&gt;0,7,IF(VALUE(H2036)&gt;0,6,IF(VALUE(G2036)&gt;0,5,IF(VALUE(F2036)&gt;0,4,IF(VALUE(E2036)&gt;0,3,IF(VALUE(D2036)&gt;0,2,1)))))))</f>
        <v>7</v>
      </c>
      <c r="O2036" s="20" t="s">
        <v>54</v>
      </c>
      <c r="P2036" s="1" t="s">
        <v>148</v>
      </c>
      <c r="Q2036" s="1"/>
      <c r="R2036" s="16"/>
      <c r="T2036" s="7" t="str">
        <f>Tabela813[[#This Row],[NR]]&amp;" - "&amp;Tabela813[[#This Row],[Especificação]]</f>
        <v>7.2.1.5.50.2.8.00 - Contribuição Patronal - Servidor Civil - Pensionistas - Juros de Mora da Dívida Ativa - Intra OFSS</v>
      </c>
      <c r="U2036" s="7" t="str">
        <f>Tabela813[[#This Row],[NR]]&amp; " - "&amp;Tabela813[[#This Row],[Especificação]]</f>
        <v>7.2.1.5.50.2.8.00 - Contribuição Patronal - Servidor Civil - Pensionistas - Juros de Mora da Dívida Ativa - Intra OFSS</v>
      </c>
    </row>
    <row r="2037" spans="1:21" ht="30">
      <c r="A2037" s="23"/>
      <c r="B2037" s="29"/>
      <c r="C2037" s="20" t="s">
        <v>788</v>
      </c>
      <c r="D2037" s="20" t="s">
        <v>790</v>
      </c>
      <c r="E2037" s="20" t="s">
        <v>781</v>
      </c>
      <c r="F2037" s="20" t="s">
        <v>792</v>
      </c>
      <c r="G2037" s="20" t="s">
        <v>807</v>
      </c>
      <c r="H2037" s="20" t="s">
        <v>782</v>
      </c>
      <c r="I2037" s="20" t="s">
        <v>784</v>
      </c>
      <c r="J2037" s="20" t="s">
        <v>787</v>
      </c>
      <c r="K2037" s="16" t="str">
        <f>IF(Tabela813[[#This Row],[C]]&lt;&gt;"",IF(Tabela813[[#This Row],[RED]]&lt;&gt;"",(Tabela813[[#This Row],[RED]] &amp; "."),"") &amp; CONCATENATE(Tabela813[[#This Row],[C]],".",Tabela813[[#This Row],[O]],".",Tabela813[[#This Row],[E]],".",Tabela813[[#This Row],[D1]],".",Tabela813[[#This Row],[D2]],".",Tabela813[[#This Row],[D3]],".",Tabela813[[#This Row],[T]],".",Tabela813[[#This Row],[D4]]),"")</f>
        <v>7.2.1.5.50.3.0.00</v>
      </c>
      <c r="L2037" s="21" t="s">
        <v>1009</v>
      </c>
      <c r="M2037" s="16" t="str">
        <f t="shared" si="31"/>
        <v>S</v>
      </c>
      <c r="N2037" s="16">
        <f>IF(VALUE(Tabela813[[#This Row],[RED]]) &gt; 0,1,0) + IF(VALUE(J2037)&gt;0,8,IF(VALUE(I2037)&gt;0,7,IF(VALUE(H2037)&gt;0,6,IF(VALUE(G2037)&gt;0,5,IF(VALUE(F2037)&gt;0,4,IF(VALUE(E2037)&gt;0,3,IF(VALUE(D2037)&gt;0,2,1)))))))</f>
        <v>6</v>
      </c>
      <c r="O2037" s="20" t="s">
        <v>54</v>
      </c>
      <c r="P2037" s="1" t="s">
        <v>150</v>
      </c>
      <c r="Q2037" s="1"/>
      <c r="R2037" s="16"/>
      <c r="T2037" s="7" t="str">
        <f>Tabela813[[#This Row],[NR]]&amp;" - "&amp;Tabela813[[#This Row],[Especificação]]</f>
        <v>7.2.1.5.50.3.0.00 - Contribuição Patronal Oriunda de Sentenças Judiciais - Servidor Civil Inativo - Intra OFSS</v>
      </c>
      <c r="U2037" s="7" t="str">
        <f>Tabela813[[#This Row],[NR]]&amp; " - "&amp;Tabela813[[#This Row],[Especificação]]</f>
        <v>7.2.1.5.50.3.0.00 - Contribuição Patronal Oriunda de Sentenças Judiciais - Servidor Civil Inativo - Intra OFSS</v>
      </c>
    </row>
    <row r="2038" spans="1:21" ht="30">
      <c r="A2038" s="23"/>
      <c r="B2038" s="29"/>
      <c r="C2038" s="20" t="s">
        <v>788</v>
      </c>
      <c r="D2038" s="20" t="s">
        <v>790</v>
      </c>
      <c r="E2038" s="20" t="s">
        <v>781</v>
      </c>
      <c r="F2038" s="20" t="s">
        <v>792</v>
      </c>
      <c r="G2038" s="20" t="s">
        <v>807</v>
      </c>
      <c r="H2038" s="20" t="s">
        <v>782</v>
      </c>
      <c r="I2038" s="20" t="s">
        <v>781</v>
      </c>
      <c r="J2038" s="20" t="s">
        <v>787</v>
      </c>
      <c r="K2038" s="16" t="str">
        <f>IF(Tabela813[[#This Row],[C]]&lt;&gt;"",IF(Tabela813[[#This Row],[RED]]&lt;&gt;"",(Tabela813[[#This Row],[RED]] &amp; "."),"") &amp; CONCATENATE(Tabela813[[#This Row],[C]],".",Tabela813[[#This Row],[O]],".",Tabela813[[#This Row],[E]],".",Tabela813[[#This Row],[D1]],".",Tabela813[[#This Row],[D2]],".",Tabela813[[#This Row],[D3]],".",Tabela813[[#This Row],[T]],".",Tabela813[[#This Row],[D4]]),"")</f>
        <v>7.2.1.5.50.3.1.00</v>
      </c>
      <c r="L2038" s="21" t="s">
        <v>4789</v>
      </c>
      <c r="M2038" s="16" t="str">
        <f t="shared" si="31"/>
        <v>A</v>
      </c>
      <c r="N2038" s="16">
        <f>IF(VALUE(Tabela813[[#This Row],[RED]]) &gt; 0,1,0) + IF(VALUE(J2038)&gt;0,8,IF(VALUE(I2038)&gt;0,7,IF(VALUE(H2038)&gt;0,6,IF(VALUE(G2038)&gt;0,5,IF(VALUE(F2038)&gt;0,4,IF(VALUE(E2038)&gt;0,3,IF(VALUE(D2038)&gt;0,2,1)))))))</f>
        <v>7</v>
      </c>
      <c r="O2038" s="20" t="s">
        <v>54</v>
      </c>
      <c r="P2038" s="1" t="s">
        <v>150</v>
      </c>
      <c r="Q2038" s="1"/>
      <c r="R2038" s="16"/>
      <c r="T2038" s="7" t="str">
        <f>Tabela813[[#This Row],[NR]]&amp;" - "&amp;Tabela813[[#This Row],[Especificação]]</f>
        <v>7.2.1.5.50.3.1.00 - Contribuição Patronal Oriunda de Sentenças Judiciais - Servidor Civil Inativo - Principal - Intra OFSS</v>
      </c>
      <c r="U2038" s="7" t="str">
        <f>Tabela813[[#This Row],[NR]]&amp; " - "&amp;Tabela813[[#This Row],[Especificação]]</f>
        <v>7.2.1.5.50.3.1.00 - Contribuição Patronal Oriunda de Sentenças Judiciais - Servidor Civil Inativo - Principal - Intra OFSS</v>
      </c>
    </row>
    <row r="2039" spans="1:21" ht="30">
      <c r="A2039" s="23"/>
      <c r="B2039" s="29"/>
      <c r="C2039" s="20" t="s">
        <v>788</v>
      </c>
      <c r="D2039" s="20" t="s">
        <v>790</v>
      </c>
      <c r="E2039" s="20" t="s">
        <v>781</v>
      </c>
      <c r="F2039" s="20" t="s">
        <v>792</v>
      </c>
      <c r="G2039" s="20" t="s">
        <v>807</v>
      </c>
      <c r="H2039" s="20" t="s">
        <v>782</v>
      </c>
      <c r="I2039" s="20" t="s">
        <v>790</v>
      </c>
      <c r="J2039" s="20" t="s">
        <v>787</v>
      </c>
      <c r="K2039" s="16" t="str">
        <f>IF(Tabela813[[#This Row],[C]]&lt;&gt;"",IF(Tabela813[[#This Row],[RED]]&lt;&gt;"",(Tabela813[[#This Row],[RED]] &amp; "."),"") &amp; CONCATENATE(Tabela813[[#This Row],[C]],".",Tabela813[[#This Row],[O]],".",Tabela813[[#This Row],[E]],".",Tabela813[[#This Row],[D1]],".",Tabela813[[#This Row],[D2]],".",Tabela813[[#This Row],[D3]],".",Tabela813[[#This Row],[T]],".",Tabela813[[#This Row],[D4]]),"")</f>
        <v>7.2.1.5.50.3.2.00</v>
      </c>
      <c r="L2039" s="21" t="s">
        <v>4790</v>
      </c>
      <c r="M2039" s="16" t="str">
        <f t="shared" si="31"/>
        <v>A</v>
      </c>
      <c r="N2039" s="16">
        <f>IF(VALUE(Tabela813[[#This Row],[RED]]) &gt; 0,1,0) + IF(VALUE(J2039)&gt;0,8,IF(VALUE(I2039)&gt;0,7,IF(VALUE(H2039)&gt;0,6,IF(VALUE(G2039)&gt;0,5,IF(VALUE(F2039)&gt;0,4,IF(VALUE(E2039)&gt;0,3,IF(VALUE(D2039)&gt;0,2,1)))))))</f>
        <v>7</v>
      </c>
      <c r="O2039" s="20" t="s">
        <v>54</v>
      </c>
      <c r="P2039" s="1" t="s">
        <v>150</v>
      </c>
      <c r="Q2039" s="1"/>
      <c r="R2039" s="16"/>
      <c r="T2039" s="7" t="str">
        <f>Tabela813[[#This Row],[NR]]&amp;" - "&amp;Tabela813[[#This Row],[Especificação]]</f>
        <v>7.2.1.5.50.3.2.00 - Contribuição Patronal Oriunda de Sentenças Judiciais - Servidor Civil Inativo - Multas e Juros de Mora - Intra OFSS</v>
      </c>
      <c r="U2039" s="7" t="str">
        <f>Tabela813[[#This Row],[NR]]&amp; " - "&amp;Tabela813[[#This Row],[Especificação]]</f>
        <v>7.2.1.5.50.3.2.00 - Contribuição Patronal Oriunda de Sentenças Judiciais - Servidor Civil Inativo - Multas e Juros de Mora - Intra OFSS</v>
      </c>
    </row>
    <row r="2040" spans="1:21" ht="30">
      <c r="A2040" s="23"/>
      <c r="B2040" s="29"/>
      <c r="C2040" s="20" t="s">
        <v>788</v>
      </c>
      <c r="D2040" s="20" t="s">
        <v>790</v>
      </c>
      <c r="E2040" s="20" t="s">
        <v>781</v>
      </c>
      <c r="F2040" s="20" t="s">
        <v>792</v>
      </c>
      <c r="G2040" s="20" t="s">
        <v>807</v>
      </c>
      <c r="H2040" s="20" t="s">
        <v>782</v>
      </c>
      <c r="I2040" s="20" t="s">
        <v>782</v>
      </c>
      <c r="J2040" s="20" t="s">
        <v>787</v>
      </c>
      <c r="K2040" s="16" t="str">
        <f>IF(Tabela813[[#This Row],[C]]&lt;&gt;"",IF(Tabela813[[#This Row],[RED]]&lt;&gt;"",(Tabela813[[#This Row],[RED]] &amp; "."),"") &amp; CONCATENATE(Tabela813[[#This Row],[C]],".",Tabela813[[#This Row],[O]],".",Tabela813[[#This Row],[E]],".",Tabela813[[#This Row],[D1]],".",Tabela813[[#This Row],[D2]],".",Tabela813[[#This Row],[D3]],".",Tabela813[[#This Row],[T]],".",Tabela813[[#This Row],[D4]]),"")</f>
        <v>7.2.1.5.50.3.3.00</v>
      </c>
      <c r="L2040" s="21" t="s">
        <v>4791</v>
      </c>
      <c r="M2040" s="16" t="str">
        <f t="shared" si="31"/>
        <v>A</v>
      </c>
      <c r="N2040" s="16">
        <f>IF(VALUE(Tabela813[[#This Row],[RED]]) &gt; 0,1,0) + IF(VALUE(J2040)&gt;0,8,IF(VALUE(I2040)&gt;0,7,IF(VALUE(H2040)&gt;0,6,IF(VALUE(G2040)&gt;0,5,IF(VALUE(F2040)&gt;0,4,IF(VALUE(E2040)&gt;0,3,IF(VALUE(D2040)&gt;0,2,1)))))))</f>
        <v>7</v>
      </c>
      <c r="O2040" s="20" t="s">
        <v>54</v>
      </c>
      <c r="P2040" s="1" t="s">
        <v>150</v>
      </c>
      <c r="Q2040" s="1"/>
      <c r="R2040" s="16"/>
      <c r="T2040" s="7" t="str">
        <f>Tabela813[[#This Row],[NR]]&amp;" - "&amp;Tabela813[[#This Row],[Especificação]]</f>
        <v>7.2.1.5.50.3.3.00 - Contribuição Patronal Oriunda de Sentenças Judiciais - Servidor Civil Inativo - Dívida Ativa - Intra OFSS</v>
      </c>
      <c r="U2040" s="7" t="str">
        <f>Tabela813[[#This Row],[NR]]&amp; " - "&amp;Tabela813[[#This Row],[Especificação]]</f>
        <v>7.2.1.5.50.3.3.00 - Contribuição Patronal Oriunda de Sentenças Judiciais - Servidor Civil Inativo - Dívida Ativa - Intra OFSS</v>
      </c>
    </row>
    <row r="2041" spans="1:21" ht="30">
      <c r="A2041" s="23"/>
      <c r="B2041" s="29"/>
      <c r="C2041" s="20" t="s">
        <v>788</v>
      </c>
      <c r="D2041" s="20" t="s">
        <v>790</v>
      </c>
      <c r="E2041" s="20" t="s">
        <v>781</v>
      </c>
      <c r="F2041" s="20" t="s">
        <v>792</v>
      </c>
      <c r="G2041" s="20" t="s">
        <v>807</v>
      </c>
      <c r="H2041" s="20" t="s">
        <v>782</v>
      </c>
      <c r="I2041" s="20" t="s">
        <v>791</v>
      </c>
      <c r="J2041" s="20" t="s">
        <v>787</v>
      </c>
      <c r="K2041" s="16" t="str">
        <f>IF(Tabela813[[#This Row],[C]]&lt;&gt;"",IF(Tabela813[[#This Row],[RED]]&lt;&gt;"",(Tabela813[[#This Row],[RED]] &amp; "."),"") &amp; CONCATENATE(Tabela813[[#This Row],[C]],".",Tabela813[[#This Row],[O]],".",Tabela813[[#This Row],[E]],".",Tabela813[[#This Row],[D1]],".",Tabela813[[#This Row],[D2]],".",Tabela813[[#This Row],[D3]],".",Tabela813[[#This Row],[T]],".",Tabela813[[#This Row],[D4]]),"")</f>
        <v>7.2.1.5.50.3.4.00</v>
      </c>
      <c r="L2041" s="21" t="s">
        <v>4792</v>
      </c>
      <c r="M2041" s="16" t="str">
        <f t="shared" si="31"/>
        <v>A</v>
      </c>
      <c r="N2041" s="16">
        <f>IF(VALUE(Tabela813[[#This Row],[RED]]) &gt; 0,1,0) + IF(VALUE(J2041)&gt;0,8,IF(VALUE(I2041)&gt;0,7,IF(VALUE(H2041)&gt;0,6,IF(VALUE(G2041)&gt;0,5,IF(VALUE(F2041)&gt;0,4,IF(VALUE(E2041)&gt;0,3,IF(VALUE(D2041)&gt;0,2,1)))))))</f>
        <v>7</v>
      </c>
      <c r="O2041" s="20" t="s">
        <v>54</v>
      </c>
      <c r="P2041" s="1" t="s">
        <v>150</v>
      </c>
      <c r="Q2041" s="1"/>
      <c r="R2041" s="16"/>
      <c r="T2041" s="7" t="str">
        <f>Tabela813[[#This Row],[NR]]&amp;" - "&amp;Tabela813[[#This Row],[Especificação]]</f>
        <v>7.2.1.5.50.3.4.00 - Contribuição Patronal Oriunda de Sentenças Judiciais - Servidor Civil Inativo - Dívida Ativa - Multas e Juros de Mora da Dívida Ativa - Intra OFSS</v>
      </c>
      <c r="U2041" s="7" t="str">
        <f>Tabela813[[#This Row],[NR]]&amp; " - "&amp;Tabela813[[#This Row],[Especificação]]</f>
        <v>7.2.1.5.50.3.4.00 - Contribuição Patronal Oriunda de Sentenças Judiciais - Servidor Civil Inativo - Dívida Ativa - Multas e Juros de Mora da Dívida Ativa - Intra OFSS</v>
      </c>
    </row>
    <row r="2042" spans="1:21" ht="30">
      <c r="A2042" s="23"/>
      <c r="B2042" s="29"/>
      <c r="C2042" s="20" t="s">
        <v>788</v>
      </c>
      <c r="D2042" s="20" t="s">
        <v>790</v>
      </c>
      <c r="E2042" s="20" t="s">
        <v>781</v>
      </c>
      <c r="F2042" s="20" t="s">
        <v>792</v>
      </c>
      <c r="G2042" s="20" t="s">
        <v>807</v>
      </c>
      <c r="H2042" s="20" t="s">
        <v>782</v>
      </c>
      <c r="I2042" s="20" t="s">
        <v>792</v>
      </c>
      <c r="J2042" s="20" t="s">
        <v>787</v>
      </c>
      <c r="K2042" s="16" t="str">
        <f>IF(Tabela813[[#This Row],[C]]&lt;&gt;"",IF(Tabela813[[#This Row],[RED]]&lt;&gt;"",(Tabela813[[#This Row],[RED]] &amp; "."),"") &amp; CONCATENATE(Tabela813[[#This Row],[C]],".",Tabela813[[#This Row],[O]],".",Tabela813[[#This Row],[E]],".",Tabela813[[#This Row],[D1]],".",Tabela813[[#This Row],[D2]],".",Tabela813[[#This Row],[D3]],".",Tabela813[[#This Row],[T]],".",Tabela813[[#This Row],[D4]]),"")</f>
        <v>7.2.1.5.50.3.5.00</v>
      </c>
      <c r="L2042" s="21" t="s">
        <v>4793</v>
      </c>
      <c r="M2042" s="16" t="str">
        <f t="shared" si="31"/>
        <v>A</v>
      </c>
      <c r="N2042" s="16">
        <f>IF(VALUE(Tabela813[[#This Row],[RED]]) &gt; 0,1,0) + IF(VALUE(J2042)&gt;0,8,IF(VALUE(I2042)&gt;0,7,IF(VALUE(H2042)&gt;0,6,IF(VALUE(G2042)&gt;0,5,IF(VALUE(F2042)&gt;0,4,IF(VALUE(E2042)&gt;0,3,IF(VALUE(D2042)&gt;0,2,1)))))))</f>
        <v>7</v>
      </c>
      <c r="O2042" s="20" t="s">
        <v>54</v>
      </c>
      <c r="P2042" s="1" t="s">
        <v>150</v>
      </c>
      <c r="Q2042" s="1"/>
      <c r="R2042" s="16"/>
      <c r="T2042" s="7" t="str">
        <f>Tabela813[[#This Row],[NR]]&amp;" - "&amp;Tabela813[[#This Row],[Especificação]]</f>
        <v>7.2.1.5.50.3.5.00 - Contribuição Patronal Oriunda de Sentenças Judiciais - Servidor Civil Inativo - Multas - Intra OFSS</v>
      </c>
      <c r="U2042" s="7" t="str">
        <f>Tabela813[[#This Row],[NR]]&amp; " - "&amp;Tabela813[[#This Row],[Especificação]]</f>
        <v>7.2.1.5.50.3.5.00 - Contribuição Patronal Oriunda de Sentenças Judiciais - Servidor Civil Inativo - Multas - Intra OFSS</v>
      </c>
    </row>
    <row r="2043" spans="1:21" ht="30">
      <c r="A2043" s="23"/>
      <c r="B2043" s="29"/>
      <c r="C2043" s="20" t="s">
        <v>788</v>
      </c>
      <c r="D2043" s="20" t="s">
        <v>790</v>
      </c>
      <c r="E2043" s="20" t="s">
        <v>781</v>
      </c>
      <c r="F2043" s="20" t="s">
        <v>792</v>
      </c>
      <c r="G2043" s="20" t="s">
        <v>807</v>
      </c>
      <c r="H2043" s="20" t="s">
        <v>782</v>
      </c>
      <c r="I2043" s="20" t="s">
        <v>786</v>
      </c>
      <c r="J2043" s="20" t="s">
        <v>787</v>
      </c>
      <c r="K2043" s="16" t="str">
        <f>IF(Tabela813[[#This Row],[C]]&lt;&gt;"",IF(Tabela813[[#This Row],[RED]]&lt;&gt;"",(Tabela813[[#This Row],[RED]] &amp; "."),"") &amp; CONCATENATE(Tabela813[[#This Row],[C]],".",Tabela813[[#This Row],[O]],".",Tabela813[[#This Row],[E]],".",Tabela813[[#This Row],[D1]],".",Tabela813[[#This Row],[D2]],".",Tabela813[[#This Row],[D3]],".",Tabela813[[#This Row],[T]],".",Tabela813[[#This Row],[D4]]),"")</f>
        <v>7.2.1.5.50.3.6.00</v>
      </c>
      <c r="L2043" s="21" t="s">
        <v>4794</v>
      </c>
      <c r="M2043" s="16" t="str">
        <f t="shared" si="31"/>
        <v>A</v>
      </c>
      <c r="N2043" s="16">
        <f>IF(VALUE(Tabela813[[#This Row],[RED]]) &gt; 0,1,0) + IF(VALUE(J2043)&gt;0,8,IF(VALUE(I2043)&gt;0,7,IF(VALUE(H2043)&gt;0,6,IF(VALUE(G2043)&gt;0,5,IF(VALUE(F2043)&gt;0,4,IF(VALUE(E2043)&gt;0,3,IF(VALUE(D2043)&gt;0,2,1)))))))</f>
        <v>7</v>
      </c>
      <c r="O2043" s="20" t="s">
        <v>54</v>
      </c>
      <c r="P2043" s="1" t="s">
        <v>150</v>
      </c>
      <c r="Q2043" s="1"/>
      <c r="R2043" s="16"/>
      <c r="T2043" s="7" t="str">
        <f>Tabela813[[#This Row],[NR]]&amp;" - "&amp;Tabela813[[#This Row],[Especificação]]</f>
        <v>7.2.1.5.50.3.6.00 - Contribuição Patronal Oriunda de Sentenças Judiciais - Servidor Civil Inativo - Juros de Mora - Intra OFSS</v>
      </c>
      <c r="U2043" s="7" t="str">
        <f>Tabela813[[#This Row],[NR]]&amp; " - "&amp;Tabela813[[#This Row],[Especificação]]</f>
        <v>7.2.1.5.50.3.6.00 - Contribuição Patronal Oriunda de Sentenças Judiciais - Servidor Civil Inativo - Juros de Mora - Intra OFSS</v>
      </c>
    </row>
    <row r="2044" spans="1:21" ht="30">
      <c r="A2044" s="23"/>
      <c r="B2044" s="29"/>
      <c r="C2044" s="20" t="s">
        <v>788</v>
      </c>
      <c r="D2044" s="20" t="s">
        <v>790</v>
      </c>
      <c r="E2044" s="20" t="s">
        <v>781</v>
      </c>
      <c r="F2044" s="20" t="s">
        <v>792</v>
      </c>
      <c r="G2044" s="20" t="s">
        <v>807</v>
      </c>
      <c r="H2044" s="20" t="s">
        <v>782</v>
      </c>
      <c r="I2044" s="20" t="s">
        <v>788</v>
      </c>
      <c r="J2044" s="20" t="s">
        <v>787</v>
      </c>
      <c r="K2044" s="16" t="str">
        <f>IF(Tabela813[[#This Row],[C]]&lt;&gt;"",IF(Tabela813[[#This Row],[RED]]&lt;&gt;"",(Tabela813[[#This Row],[RED]] &amp; "."),"") &amp; CONCATENATE(Tabela813[[#This Row],[C]],".",Tabela813[[#This Row],[O]],".",Tabela813[[#This Row],[E]],".",Tabela813[[#This Row],[D1]],".",Tabela813[[#This Row],[D2]],".",Tabela813[[#This Row],[D3]],".",Tabela813[[#This Row],[T]],".",Tabela813[[#This Row],[D4]]),"")</f>
        <v>7.2.1.5.50.3.7.00</v>
      </c>
      <c r="L2044" s="21" t="s">
        <v>4795</v>
      </c>
      <c r="M2044" s="16" t="str">
        <f t="shared" si="31"/>
        <v>A</v>
      </c>
      <c r="N2044" s="16">
        <f>IF(VALUE(Tabela813[[#This Row],[RED]]) &gt; 0,1,0) + IF(VALUE(J2044)&gt;0,8,IF(VALUE(I2044)&gt;0,7,IF(VALUE(H2044)&gt;0,6,IF(VALUE(G2044)&gt;0,5,IF(VALUE(F2044)&gt;0,4,IF(VALUE(E2044)&gt;0,3,IF(VALUE(D2044)&gt;0,2,1)))))))</f>
        <v>7</v>
      </c>
      <c r="O2044" s="20" t="s">
        <v>54</v>
      </c>
      <c r="P2044" s="1" t="s">
        <v>150</v>
      </c>
      <c r="Q2044" s="1"/>
      <c r="R2044" s="16"/>
      <c r="T2044" s="7" t="str">
        <f>Tabela813[[#This Row],[NR]]&amp;" - "&amp;Tabela813[[#This Row],[Especificação]]</f>
        <v>7.2.1.5.50.3.7.00 - Contribuição Patronal Oriunda de Sentenças Judiciais - Servidor Civil Inativo - Dívida Ativa - Multas da Dívida Ativa - Intra OFSS</v>
      </c>
      <c r="U2044" s="7" t="str">
        <f>Tabela813[[#This Row],[NR]]&amp; " - "&amp;Tabela813[[#This Row],[Especificação]]</f>
        <v>7.2.1.5.50.3.7.00 - Contribuição Patronal Oriunda de Sentenças Judiciais - Servidor Civil Inativo - Dívida Ativa - Multas da Dívida Ativa - Intra OFSS</v>
      </c>
    </row>
    <row r="2045" spans="1:21" ht="30">
      <c r="A2045" s="23"/>
      <c r="B2045" s="29"/>
      <c r="C2045" s="20" t="s">
        <v>788</v>
      </c>
      <c r="D2045" s="20" t="s">
        <v>790</v>
      </c>
      <c r="E2045" s="20" t="s">
        <v>781</v>
      </c>
      <c r="F2045" s="20" t="s">
        <v>792</v>
      </c>
      <c r="G2045" s="20" t="s">
        <v>807</v>
      </c>
      <c r="H2045" s="20" t="s">
        <v>782</v>
      </c>
      <c r="I2045" s="20" t="s">
        <v>789</v>
      </c>
      <c r="J2045" s="20" t="s">
        <v>787</v>
      </c>
      <c r="K2045" s="16" t="str">
        <f>IF(Tabela813[[#This Row],[C]]&lt;&gt;"",IF(Tabela813[[#This Row],[RED]]&lt;&gt;"",(Tabela813[[#This Row],[RED]] &amp; "."),"") &amp; CONCATENATE(Tabela813[[#This Row],[C]],".",Tabela813[[#This Row],[O]],".",Tabela813[[#This Row],[E]],".",Tabela813[[#This Row],[D1]],".",Tabela813[[#This Row],[D2]],".",Tabela813[[#This Row],[D3]],".",Tabela813[[#This Row],[T]],".",Tabela813[[#This Row],[D4]]),"")</f>
        <v>7.2.1.5.50.3.8.00</v>
      </c>
      <c r="L2045" s="21" t="s">
        <v>4796</v>
      </c>
      <c r="M2045" s="16" t="str">
        <f t="shared" si="31"/>
        <v>A</v>
      </c>
      <c r="N2045" s="16">
        <f>IF(VALUE(Tabela813[[#This Row],[RED]]) &gt; 0,1,0) + IF(VALUE(J2045)&gt;0,8,IF(VALUE(I2045)&gt;0,7,IF(VALUE(H2045)&gt;0,6,IF(VALUE(G2045)&gt;0,5,IF(VALUE(F2045)&gt;0,4,IF(VALUE(E2045)&gt;0,3,IF(VALUE(D2045)&gt;0,2,1)))))))</f>
        <v>7</v>
      </c>
      <c r="O2045" s="20" t="s">
        <v>54</v>
      </c>
      <c r="P2045" s="1" t="s">
        <v>150</v>
      </c>
      <c r="Q2045" s="1"/>
      <c r="R2045" s="16"/>
      <c r="T2045" s="7" t="str">
        <f>Tabela813[[#This Row],[NR]]&amp;" - "&amp;Tabela813[[#This Row],[Especificação]]</f>
        <v>7.2.1.5.50.3.8.00 - Contribuição Patronal Oriunda de Sentenças Judiciais - Servidor Civil Inativo - Juros de Mora da Dívida Ativa - Intra OFSS</v>
      </c>
      <c r="U2045" s="7" t="str">
        <f>Tabela813[[#This Row],[NR]]&amp; " - "&amp;Tabela813[[#This Row],[Especificação]]</f>
        <v>7.2.1.5.50.3.8.00 - Contribuição Patronal Oriunda de Sentenças Judiciais - Servidor Civil Inativo - Juros de Mora da Dívida Ativa - Intra OFSS</v>
      </c>
    </row>
    <row r="2046" spans="1:21" ht="30">
      <c r="A2046" s="23"/>
      <c r="B2046" s="29"/>
      <c r="C2046" s="20" t="s">
        <v>788</v>
      </c>
      <c r="D2046" s="20" t="s">
        <v>790</v>
      </c>
      <c r="E2046" s="20" t="s">
        <v>781</v>
      </c>
      <c r="F2046" s="20" t="s">
        <v>792</v>
      </c>
      <c r="G2046" s="20" t="s">
        <v>807</v>
      </c>
      <c r="H2046" s="20" t="s">
        <v>791</v>
      </c>
      <c r="I2046" s="20" t="s">
        <v>784</v>
      </c>
      <c r="J2046" s="20" t="s">
        <v>787</v>
      </c>
      <c r="K2046" s="16" t="str">
        <f>IF(Tabela813[[#This Row],[C]]&lt;&gt;"",IF(Tabela813[[#This Row],[RED]]&lt;&gt;"",(Tabela813[[#This Row],[RED]] &amp; "."),"") &amp; CONCATENATE(Tabela813[[#This Row],[C]],".",Tabela813[[#This Row],[O]],".",Tabela813[[#This Row],[E]],".",Tabela813[[#This Row],[D1]],".",Tabela813[[#This Row],[D2]],".",Tabela813[[#This Row],[D3]],".",Tabela813[[#This Row],[T]],".",Tabela813[[#This Row],[D4]]),"")</f>
        <v>7.2.1.5.50.4.0.00</v>
      </c>
      <c r="L2046" s="21" t="s">
        <v>2653</v>
      </c>
      <c r="M2046" s="16" t="str">
        <f t="shared" si="31"/>
        <v>S</v>
      </c>
      <c r="N2046" s="16">
        <f>IF(VALUE(Tabela813[[#This Row],[RED]]) &gt; 0,1,0) + IF(VALUE(J2046)&gt;0,8,IF(VALUE(I2046)&gt;0,7,IF(VALUE(H2046)&gt;0,6,IF(VALUE(G2046)&gt;0,5,IF(VALUE(F2046)&gt;0,4,IF(VALUE(E2046)&gt;0,3,IF(VALUE(D2046)&gt;0,2,1)))))))</f>
        <v>6</v>
      </c>
      <c r="O2046" s="20" t="s">
        <v>54</v>
      </c>
      <c r="P2046" s="1" t="s">
        <v>151</v>
      </c>
      <c r="Q2046" s="1"/>
      <c r="R2046" s="16"/>
      <c r="T2046" s="7" t="str">
        <f>Tabela813[[#This Row],[NR]]&amp;" - "&amp;Tabela813[[#This Row],[Especificação]]</f>
        <v>7.2.1.5.50.4.0.00 - Contribuição Patronal Oriunda de Sentenças Judiciais - Servidor Civil - Pensionistas - Intra OFSS</v>
      </c>
      <c r="U2046" s="7" t="str">
        <f>Tabela813[[#This Row],[NR]]&amp; " - "&amp;Tabela813[[#This Row],[Especificação]]</f>
        <v>7.2.1.5.50.4.0.00 - Contribuição Patronal Oriunda de Sentenças Judiciais - Servidor Civil - Pensionistas - Intra OFSS</v>
      </c>
    </row>
    <row r="2047" spans="1:21" ht="30">
      <c r="A2047" s="23"/>
      <c r="B2047" s="29"/>
      <c r="C2047" s="20" t="s">
        <v>788</v>
      </c>
      <c r="D2047" s="20" t="s">
        <v>790</v>
      </c>
      <c r="E2047" s="20" t="s">
        <v>781</v>
      </c>
      <c r="F2047" s="20" t="s">
        <v>792</v>
      </c>
      <c r="G2047" s="20" t="s">
        <v>807</v>
      </c>
      <c r="H2047" s="20" t="s">
        <v>791</v>
      </c>
      <c r="I2047" s="20" t="s">
        <v>781</v>
      </c>
      <c r="J2047" s="20" t="s">
        <v>787</v>
      </c>
      <c r="K2047" s="16" t="str">
        <f>IF(Tabela813[[#This Row],[C]]&lt;&gt;"",IF(Tabela813[[#This Row],[RED]]&lt;&gt;"",(Tabela813[[#This Row],[RED]] &amp; "."),"") &amp; CONCATENATE(Tabela813[[#This Row],[C]],".",Tabela813[[#This Row],[O]],".",Tabela813[[#This Row],[E]],".",Tabela813[[#This Row],[D1]],".",Tabela813[[#This Row],[D2]],".",Tabela813[[#This Row],[D3]],".",Tabela813[[#This Row],[T]],".",Tabela813[[#This Row],[D4]]),"")</f>
        <v>7.2.1.5.50.4.1.00</v>
      </c>
      <c r="L2047" s="21" t="s">
        <v>4797</v>
      </c>
      <c r="M2047" s="16" t="str">
        <f t="shared" si="31"/>
        <v>A</v>
      </c>
      <c r="N2047" s="16">
        <f>IF(VALUE(Tabela813[[#This Row],[RED]]) &gt; 0,1,0) + IF(VALUE(J2047)&gt;0,8,IF(VALUE(I2047)&gt;0,7,IF(VALUE(H2047)&gt;0,6,IF(VALUE(G2047)&gt;0,5,IF(VALUE(F2047)&gt;0,4,IF(VALUE(E2047)&gt;0,3,IF(VALUE(D2047)&gt;0,2,1)))))))</f>
        <v>7</v>
      </c>
      <c r="O2047" s="20" t="s">
        <v>54</v>
      </c>
      <c r="P2047" s="1" t="s">
        <v>151</v>
      </c>
      <c r="Q2047" s="1"/>
      <c r="R2047" s="16"/>
      <c r="T2047" s="7" t="str">
        <f>Tabela813[[#This Row],[NR]]&amp;" - "&amp;Tabela813[[#This Row],[Especificação]]</f>
        <v>7.2.1.5.50.4.1.00 - Contribuição Patronal Oriunda de Sentenças Judiciais - Servidor Civil - Pensionistas - Principal - Intra OFSS</v>
      </c>
      <c r="U2047" s="7" t="str">
        <f>Tabela813[[#This Row],[NR]]&amp; " - "&amp;Tabela813[[#This Row],[Especificação]]</f>
        <v>7.2.1.5.50.4.1.00 - Contribuição Patronal Oriunda de Sentenças Judiciais - Servidor Civil - Pensionistas - Principal - Intra OFSS</v>
      </c>
    </row>
    <row r="2048" spans="1:21" ht="30">
      <c r="A2048" s="23"/>
      <c r="B2048" s="29"/>
      <c r="C2048" s="20" t="s">
        <v>788</v>
      </c>
      <c r="D2048" s="20" t="s">
        <v>790</v>
      </c>
      <c r="E2048" s="20" t="s">
        <v>781</v>
      </c>
      <c r="F2048" s="20" t="s">
        <v>792</v>
      </c>
      <c r="G2048" s="20" t="s">
        <v>807</v>
      </c>
      <c r="H2048" s="20" t="s">
        <v>791</v>
      </c>
      <c r="I2048" s="20" t="s">
        <v>790</v>
      </c>
      <c r="J2048" s="20" t="s">
        <v>787</v>
      </c>
      <c r="K2048" s="16" t="str">
        <f>IF(Tabela813[[#This Row],[C]]&lt;&gt;"",IF(Tabela813[[#This Row],[RED]]&lt;&gt;"",(Tabela813[[#This Row],[RED]] &amp; "."),"") &amp; CONCATENATE(Tabela813[[#This Row],[C]],".",Tabela813[[#This Row],[O]],".",Tabela813[[#This Row],[E]],".",Tabela813[[#This Row],[D1]],".",Tabela813[[#This Row],[D2]],".",Tabela813[[#This Row],[D3]],".",Tabela813[[#This Row],[T]],".",Tabela813[[#This Row],[D4]]),"")</f>
        <v>7.2.1.5.50.4.2.00</v>
      </c>
      <c r="L2048" s="21" t="s">
        <v>4798</v>
      </c>
      <c r="M2048" s="16" t="str">
        <f t="shared" si="31"/>
        <v>A</v>
      </c>
      <c r="N2048" s="16">
        <f>IF(VALUE(Tabela813[[#This Row],[RED]]) &gt; 0,1,0) + IF(VALUE(J2048)&gt;0,8,IF(VALUE(I2048)&gt;0,7,IF(VALUE(H2048)&gt;0,6,IF(VALUE(G2048)&gt;0,5,IF(VALUE(F2048)&gt;0,4,IF(VALUE(E2048)&gt;0,3,IF(VALUE(D2048)&gt;0,2,1)))))))</f>
        <v>7</v>
      </c>
      <c r="O2048" s="20" t="s">
        <v>54</v>
      </c>
      <c r="P2048" s="1" t="s">
        <v>151</v>
      </c>
      <c r="Q2048" s="1"/>
      <c r="R2048" s="16"/>
      <c r="T2048" s="7" t="str">
        <f>Tabela813[[#This Row],[NR]]&amp;" - "&amp;Tabela813[[#This Row],[Especificação]]</f>
        <v>7.2.1.5.50.4.2.00 - Contribuição Patronal Oriunda de Sentenças Judiciais - Servidor Civil - Pensionistas - Multas e Juros de Mora - Intra OFSS</v>
      </c>
      <c r="U2048" s="7" t="str">
        <f>Tabela813[[#This Row],[NR]]&amp; " - "&amp;Tabela813[[#This Row],[Especificação]]</f>
        <v>7.2.1.5.50.4.2.00 - Contribuição Patronal Oriunda de Sentenças Judiciais - Servidor Civil - Pensionistas - Multas e Juros de Mora - Intra OFSS</v>
      </c>
    </row>
    <row r="2049" spans="1:21" ht="30">
      <c r="A2049" s="23"/>
      <c r="B2049" s="29"/>
      <c r="C2049" s="20" t="s">
        <v>788</v>
      </c>
      <c r="D2049" s="20" t="s">
        <v>790</v>
      </c>
      <c r="E2049" s="20" t="s">
        <v>781</v>
      </c>
      <c r="F2049" s="20" t="s">
        <v>792</v>
      </c>
      <c r="G2049" s="20" t="s">
        <v>807</v>
      </c>
      <c r="H2049" s="20" t="s">
        <v>791</v>
      </c>
      <c r="I2049" s="20" t="s">
        <v>782</v>
      </c>
      <c r="J2049" s="20" t="s">
        <v>787</v>
      </c>
      <c r="K2049" s="16" t="str">
        <f>IF(Tabela813[[#This Row],[C]]&lt;&gt;"",IF(Tabela813[[#This Row],[RED]]&lt;&gt;"",(Tabela813[[#This Row],[RED]] &amp; "."),"") &amp; CONCATENATE(Tabela813[[#This Row],[C]],".",Tabela813[[#This Row],[O]],".",Tabela813[[#This Row],[E]],".",Tabela813[[#This Row],[D1]],".",Tabela813[[#This Row],[D2]],".",Tabela813[[#This Row],[D3]],".",Tabela813[[#This Row],[T]],".",Tabela813[[#This Row],[D4]]),"")</f>
        <v>7.2.1.5.50.4.3.00</v>
      </c>
      <c r="L2049" s="21" t="s">
        <v>4799</v>
      </c>
      <c r="M2049" s="16" t="str">
        <f t="shared" si="31"/>
        <v>A</v>
      </c>
      <c r="N2049" s="16">
        <f>IF(VALUE(Tabela813[[#This Row],[RED]]) &gt; 0,1,0) + IF(VALUE(J2049)&gt;0,8,IF(VALUE(I2049)&gt;0,7,IF(VALUE(H2049)&gt;0,6,IF(VALUE(G2049)&gt;0,5,IF(VALUE(F2049)&gt;0,4,IF(VALUE(E2049)&gt;0,3,IF(VALUE(D2049)&gt;0,2,1)))))))</f>
        <v>7</v>
      </c>
      <c r="O2049" s="20" t="s">
        <v>54</v>
      </c>
      <c r="P2049" s="1" t="s">
        <v>151</v>
      </c>
      <c r="Q2049" s="1"/>
      <c r="R2049" s="16"/>
      <c r="T2049" s="7" t="str">
        <f>Tabela813[[#This Row],[NR]]&amp;" - "&amp;Tabela813[[#This Row],[Especificação]]</f>
        <v>7.2.1.5.50.4.3.00 - Contribuição Patronal Oriunda de Sentenças Judiciais - Servidor Civil - Pensionistas - Dívida Ativa - Intra OFSS</v>
      </c>
      <c r="U2049" s="7" t="str">
        <f>Tabela813[[#This Row],[NR]]&amp; " - "&amp;Tabela813[[#This Row],[Especificação]]</f>
        <v>7.2.1.5.50.4.3.00 - Contribuição Patronal Oriunda de Sentenças Judiciais - Servidor Civil - Pensionistas - Dívida Ativa - Intra OFSS</v>
      </c>
    </row>
    <row r="2050" spans="1:21" ht="45">
      <c r="A2050" s="23"/>
      <c r="B2050" s="29"/>
      <c r="C2050" s="20" t="s">
        <v>788</v>
      </c>
      <c r="D2050" s="20" t="s">
        <v>790</v>
      </c>
      <c r="E2050" s="20" t="s">
        <v>781</v>
      </c>
      <c r="F2050" s="20" t="s">
        <v>792</v>
      </c>
      <c r="G2050" s="20" t="s">
        <v>807</v>
      </c>
      <c r="H2050" s="20" t="s">
        <v>791</v>
      </c>
      <c r="I2050" s="20" t="s">
        <v>791</v>
      </c>
      <c r="J2050" s="20" t="s">
        <v>787</v>
      </c>
      <c r="K2050" s="16" t="str">
        <f>IF(Tabela813[[#This Row],[C]]&lt;&gt;"",IF(Tabela813[[#This Row],[RED]]&lt;&gt;"",(Tabela813[[#This Row],[RED]] &amp; "."),"") &amp; CONCATENATE(Tabela813[[#This Row],[C]],".",Tabela813[[#This Row],[O]],".",Tabela813[[#This Row],[E]],".",Tabela813[[#This Row],[D1]],".",Tabela813[[#This Row],[D2]],".",Tabela813[[#This Row],[D3]],".",Tabela813[[#This Row],[T]],".",Tabela813[[#This Row],[D4]]),"")</f>
        <v>7.2.1.5.50.4.4.00</v>
      </c>
      <c r="L2050" s="21" t="s">
        <v>4800</v>
      </c>
      <c r="M2050" s="16" t="str">
        <f t="shared" si="31"/>
        <v>A</v>
      </c>
      <c r="N2050" s="16">
        <f>IF(VALUE(Tabela813[[#This Row],[RED]]) &gt; 0,1,0) + IF(VALUE(J2050)&gt;0,8,IF(VALUE(I2050)&gt;0,7,IF(VALUE(H2050)&gt;0,6,IF(VALUE(G2050)&gt;0,5,IF(VALUE(F2050)&gt;0,4,IF(VALUE(E2050)&gt;0,3,IF(VALUE(D2050)&gt;0,2,1)))))))</f>
        <v>7</v>
      </c>
      <c r="O2050" s="20" t="s">
        <v>54</v>
      </c>
      <c r="P2050" s="1" t="s">
        <v>151</v>
      </c>
      <c r="Q2050" s="1"/>
      <c r="R2050" s="16"/>
      <c r="T2050" s="7" t="str">
        <f>Tabela813[[#This Row],[NR]]&amp;" - "&amp;Tabela813[[#This Row],[Especificação]]</f>
        <v>7.2.1.5.50.4.4.00 - Contribuição Patronal Oriunda de Sentenças Judiciais - Servidor Civil - Pensionistas - Dívida Ativa - Multas e Juros de Mora da Dívida Ativa - Intra OFSS</v>
      </c>
      <c r="U2050" s="7" t="str">
        <f>Tabela813[[#This Row],[NR]]&amp; " - "&amp;Tabela813[[#This Row],[Especificação]]</f>
        <v>7.2.1.5.50.4.4.00 - Contribuição Patronal Oriunda de Sentenças Judiciais - Servidor Civil - Pensionistas - Dívida Ativa - Multas e Juros de Mora da Dívida Ativa - Intra OFSS</v>
      </c>
    </row>
    <row r="2051" spans="1:21" ht="30">
      <c r="A2051" s="23"/>
      <c r="B2051" s="29"/>
      <c r="C2051" s="20" t="s">
        <v>788</v>
      </c>
      <c r="D2051" s="20" t="s">
        <v>790</v>
      </c>
      <c r="E2051" s="20" t="s">
        <v>781</v>
      </c>
      <c r="F2051" s="20" t="s">
        <v>792</v>
      </c>
      <c r="G2051" s="20" t="s">
        <v>807</v>
      </c>
      <c r="H2051" s="20" t="s">
        <v>791</v>
      </c>
      <c r="I2051" s="20" t="s">
        <v>792</v>
      </c>
      <c r="J2051" s="20" t="s">
        <v>787</v>
      </c>
      <c r="K2051" s="16" t="str">
        <f>IF(Tabela813[[#This Row],[C]]&lt;&gt;"",IF(Tabela813[[#This Row],[RED]]&lt;&gt;"",(Tabela813[[#This Row],[RED]] &amp; "."),"") &amp; CONCATENATE(Tabela813[[#This Row],[C]],".",Tabela813[[#This Row],[O]],".",Tabela813[[#This Row],[E]],".",Tabela813[[#This Row],[D1]],".",Tabela813[[#This Row],[D2]],".",Tabela813[[#This Row],[D3]],".",Tabela813[[#This Row],[T]],".",Tabela813[[#This Row],[D4]]),"")</f>
        <v>7.2.1.5.50.4.5.00</v>
      </c>
      <c r="L2051" s="21" t="s">
        <v>4801</v>
      </c>
      <c r="M2051" s="16" t="str">
        <f t="shared" si="31"/>
        <v>A</v>
      </c>
      <c r="N2051" s="16">
        <f>IF(VALUE(Tabela813[[#This Row],[RED]]) &gt; 0,1,0) + IF(VALUE(J2051)&gt;0,8,IF(VALUE(I2051)&gt;0,7,IF(VALUE(H2051)&gt;0,6,IF(VALUE(G2051)&gt;0,5,IF(VALUE(F2051)&gt;0,4,IF(VALUE(E2051)&gt;0,3,IF(VALUE(D2051)&gt;0,2,1)))))))</f>
        <v>7</v>
      </c>
      <c r="O2051" s="20" t="s">
        <v>54</v>
      </c>
      <c r="P2051" s="1" t="s">
        <v>151</v>
      </c>
      <c r="Q2051" s="1"/>
      <c r="R2051" s="16"/>
      <c r="T2051" s="7" t="str">
        <f>Tabela813[[#This Row],[NR]]&amp;" - "&amp;Tabela813[[#This Row],[Especificação]]</f>
        <v>7.2.1.5.50.4.5.00 - Contribuição Patronal Oriunda de Sentenças Judiciais - Servidor Civil - Pensionistas - Multas - Intra OFSS</v>
      </c>
      <c r="U2051" s="7" t="str">
        <f>Tabela813[[#This Row],[NR]]&amp; " - "&amp;Tabela813[[#This Row],[Especificação]]</f>
        <v>7.2.1.5.50.4.5.00 - Contribuição Patronal Oriunda de Sentenças Judiciais - Servidor Civil - Pensionistas - Multas - Intra OFSS</v>
      </c>
    </row>
    <row r="2052" spans="1:21" ht="30">
      <c r="A2052" s="23"/>
      <c r="B2052" s="29"/>
      <c r="C2052" s="20" t="s">
        <v>788</v>
      </c>
      <c r="D2052" s="20" t="s">
        <v>790</v>
      </c>
      <c r="E2052" s="20" t="s">
        <v>781</v>
      </c>
      <c r="F2052" s="20" t="s">
        <v>792</v>
      </c>
      <c r="G2052" s="20" t="s">
        <v>807</v>
      </c>
      <c r="H2052" s="20" t="s">
        <v>791</v>
      </c>
      <c r="I2052" s="20" t="s">
        <v>786</v>
      </c>
      <c r="J2052" s="20" t="s">
        <v>787</v>
      </c>
      <c r="K2052" s="16" t="str">
        <f>IF(Tabela813[[#This Row],[C]]&lt;&gt;"",IF(Tabela813[[#This Row],[RED]]&lt;&gt;"",(Tabela813[[#This Row],[RED]] &amp; "."),"") &amp; CONCATENATE(Tabela813[[#This Row],[C]],".",Tabela813[[#This Row],[O]],".",Tabela813[[#This Row],[E]],".",Tabela813[[#This Row],[D1]],".",Tabela813[[#This Row],[D2]],".",Tabela813[[#This Row],[D3]],".",Tabela813[[#This Row],[T]],".",Tabela813[[#This Row],[D4]]),"")</f>
        <v>7.2.1.5.50.4.6.00</v>
      </c>
      <c r="L2052" s="21" t="s">
        <v>4802</v>
      </c>
      <c r="M2052" s="16" t="str">
        <f t="shared" si="31"/>
        <v>A</v>
      </c>
      <c r="N2052" s="16">
        <f>IF(VALUE(Tabela813[[#This Row],[RED]]) &gt; 0,1,0) + IF(VALUE(J2052)&gt;0,8,IF(VALUE(I2052)&gt;0,7,IF(VALUE(H2052)&gt;0,6,IF(VALUE(G2052)&gt;0,5,IF(VALUE(F2052)&gt;0,4,IF(VALUE(E2052)&gt;0,3,IF(VALUE(D2052)&gt;0,2,1)))))))</f>
        <v>7</v>
      </c>
      <c r="O2052" s="20" t="s">
        <v>54</v>
      </c>
      <c r="P2052" s="1" t="s">
        <v>151</v>
      </c>
      <c r="Q2052" s="1"/>
      <c r="R2052" s="16"/>
      <c r="T2052" s="7" t="str">
        <f>Tabela813[[#This Row],[NR]]&amp;" - "&amp;Tabela813[[#This Row],[Especificação]]</f>
        <v>7.2.1.5.50.4.6.00 - Contribuição Patronal Oriunda de Sentenças Judiciais - Servidor Civil - Pensionistas - Juros de Mora - Intra OFSS</v>
      </c>
      <c r="U2052" s="7" t="str">
        <f>Tabela813[[#This Row],[NR]]&amp; " - "&amp;Tabela813[[#This Row],[Especificação]]</f>
        <v>7.2.1.5.50.4.6.00 - Contribuição Patronal Oriunda de Sentenças Judiciais - Servidor Civil - Pensionistas - Juros de Mora - Intra OFSS</v>
      </c>
    </row>
    <row r="2053" spans="1:21" ht="30">
      <c r="A2053" s="23"/>
      <c r="B2053" s="29"/>
      <c r="C2053" s="20" t="s">
        <v>788</v>
      </c>
      <c r="D2053" s="20" t="s">
        <v>790</v>
      </c>
      <c r="E2053" s="20" t="s">
        <v>781</v>
      </c>
      <c r="F2053" s="20" t="s">
        <v>792</v>
      </c>
      <c r="G2053" s="20" t="s">
        <v>807</v>
      </c>
      <c r="H2053" s="20" t="s">
        <v>791</v>
      </c>
      <c r="I2053" s="20" t="s">
        <v>788</v>
      </c>
      <c r="J2053" s="20" t="s">
        <v>787</v>
      </c>
      <c r="K2053" s="16" t="str">
        <f>IF(Tabela813[[#This Row],[C]]&lt;&gt;"",IF(Tabela813[[#This Row],[RED]]&lt;&gt;"",(Tabela813[[#This Row],[RED]] &amp; "."),"") &amp; CONCATENATE(Tabela813[[#This Row],[C]],".",Tabela813[[#This Row],[O]],".",Tabela813[[#This Row],[E]],".",Tabela813[[#This Row],[D1]],".",Tabela813[[#This Row],[D2]],".",Tabela813[[#This Row],[D3]],".",Tabela813[[#This Row],[T]],".",Tabela813[[#This Row],[D4]]),"")</f>
        <v>7.2.1.5.50.4.7.00</v>
      </c>
      <c r="L2053" s="21" t="s">
        <v>4803</v>
      </c>
      <c r="M2053" s="16" t="str">
        <f t="shared" si="31"/>
        <v>A</v>
      </c>
      <c r="N2053" s="16">
        <f>IF(VALUE(Tabela813[[#This Row],[RED]]) &gt; 0,1,0) + IF(VALUE(J2053)&gt;0,8,IF(VALUE(I2053)&gt;0,7,IF(VALUE(H2053)&gt;0,6,IF(VALUE(G2053)&gt;0,5,IF(VALUE(F2053)&gt;0,4,IF(VALUE(E2053)&gt;0,3,IF(VALUE(D2053)&gt;0,2,1)))))))</f>
        <v>7</v>
      </c>
      <c r="O2053" s="20" t="s">
        <v>54</v>
      </c>
      <c r="P2053" s="1" t="s">
        <v>151</v>
      </c>
      <c r="Q2053" s="1"/>
      <c r="R2053" s="16"/>
      <c r="T2053" s="7" t="str">
        <f>Tabela813[[#This Row],[NR]]&amp;" - "&amp;Tabela813[[#This Row],[Especificação]]</f>
        <v>7.2.1.5.50.4.7.00 - Contribuição Patronal Oriunda de Sentenças Judiciais - Servidor Civil - Pensionistas - Dívida Ativa - Multas da Dívida Ativa - Intra OFSS</v>
      </c>
      <c r="U2053" s="7" t="str">
        <f>Tabela813[[#This Row],[NR]]&amp; " - "&amp;Tabela813[[#This Row],[Especificação]]</f>
        <v>7.2.1.5.50.4.7.00 - Contribuição Patronal Oriunda de Sentenças Judiciais - Servidor Civil - Pensionistas - Dívida Ativa - Multas da Dívida Ativa - Intra OFSS</v>
      </c>
    </row>
    <row r="2054" spans="1:21" ht="30">
      <c r="A2054" s="23"/>
      <c r="B2054" s="29"/>
      <c r="C2054" s="20" t="s">
        <v>788</v>
      </c>
      <c r="D2054" s="20" t="s">
        <v>790</v>
      </c>
      <c r="E2054" s="20" t="s">
        <v>781</v>
      </c>
      <c r="F2054" s="20" t="s">
        <v>792</v>
      </c>
      <c r="G2054" s="20" t="s">
        <v>807</v>
      </c>
      <c r="H2054" s="20" t="s">
        <v>791</v>
      </c>
      <c r="I2054" s="20" t="s">
        <v>789</v>
      </c>
      <c r="J2054" s="20" t="s">
        <v>787</v>
      </c>
      <c r="K2054" s="16" t="str">
        <f>IF(Tabela813[[#This Row],[C]]&lt;&gt;"",IF(Tabela813[[#This Row],[RED]]&lt;&gt;"",(Tabela813[[#This Row],[RED]] &amp; "."),"") &amp; CONCATENATE(Tabela813[[#This Row],[C]],".",Tabela813[[#This Row],[O]],".",Tabela813[[#This Row],[E]],".",Tabela813[[#This Row],[D1]],".",Tabela813[[#This Row],[D2]],".",Tabela813[[#This Row],[D3]],".",Tabela813[[#This Row],[T]],".",Tabela813[[#This Row],[D4]]),"")</f>
        <v>7.2.1.5.50.4.8.00</v>
      </c>
      <c r="L2054" s="21" t="s">
        <v>4804</v>
      </c>
      <c r="M2054" s="16" t="str">
        <f t="shared" si="31"/>
        <v>A</v>
      </c>
      <c r="N2054" s="16">
        <f>IF(VALUE(Tabela813[[#This Row],[RED]]) &gt; 0,1,0) + IF(VALUE(J2054)&gt;0,8,IF(VALUE(I2054)&gt;0,7,IF(VALUE(H2054)&gt;0,6,IF(VALUE(G2054)&gt;0,5,IF(VALUE(F2054)&gt;0,4,IF(VALUE(E2054)&gt;0,3,IF(VALUE(D2054)&gt;0,2,1)))))))</f>
        <v>7</v>
      </c>
      <c r="O2054" s="20" t="s">
        <v>54</v>
      </c>
      <c r="P2054" s="1" t="s">
        <v>151</v>
      </c>
      <c r="Q2054" s="1"/>
      <c r="R2054" s="16"/>
      <c r="T2054" s="7" t="str">
        <f>Tabela813[[#This Row],[NR]]&amp;" - "&amp;Tabela813[[#This Row],[Especificação]]</f>
        <v>7.2.1.5.50.4.8.00 - Contribuição Patronal Oriunda de Sentenças Judiciais - Servidor Civil - Pensionistas - Juros de Mora da Dívida Ativa - Intra OFSS</v>
      </c>
      <c r="U2054" s="7" t="str">
        <f>Tabela813[[#This Row],[NR]]&amp; " - "&amp;Tabela813[[#This Row],[Especificação]]</f>
        <v>7.2.1.5.50.4.8.00 - Contribuição Patronal Oriunda de Sentenças Judiciais - Servidor Civil - Pensionistas - Juros de Mora da Dívida Ativa - Intra OFSS</v>
      </c>
    </row>
    <row r="2055" spans="1:21" ht="30">
      <c r="A2055" s="23"/>
      <c r="B2055" s="29"/>
      <c r="C2055" s="20" t="s">
        <v>788</v>
      </c>
      <c r="D2055" s="20" t="s">
        <v>790</v>
      </c>
      <c r="E2055" s="20" t="s">
        <v>781</v>
      </c>
      <c r="F2055" s="20" t="s">
        <v>792</v>
      </c>
      <c r="G2055" s="20" t="s">
        <v>809</v>
      </c>
      <c r="H2055" s="20" t="s">
        <v>784</v>
      </c>
      <c r="I2055" s="20" t="s">
        <v>784</v>
      </c>
      <c r="J2055" s="20" t="s">
        <v>787</v>
      </c>
      <c r="K2055" s="16" t="str">
        <f>IF(Tabela813[[#This Row],[C]]&lt;&gt;"",IF(Tabela813[[#This Row],[RED]]&lt;&gt;"",(Tabela813[[#This Row],[RED]] &amp; "."),"") &amp; CONCATENATE(Tabela813[[#This Row],[C]],".",Tabela813[[#This Row],[O]],".",Tabela813[[#This Row],[E]],".",Tabela813[[#This Row],[D1]],".",Tabela813[[#This Row],[D2]],".",Tabela813[[#This Row],[D3]],".",Tabela813[[#This Row],[T]],".",Tabela813[[#This Row],[D4]]),"")</f>
        <v>7.2.1.5.51.0.0.00</v>
      </c>
      <c r="L2055" s="21" t="s">
        <v>1010</v>
      </c>
      <c r="M2055" s="16" t="str">
        <f t="shared" si="31"/>
        <v>S</v>
      </c>
      <c r="N2055" s="16">
        <f>IF(VALUE(Tabela813[[#This Row],[RED]]) &gt; 0,1,0) + IF(VALUE(J2055)&gt;0,8,IF(VALUE(I2055)&gt;0,7,IF(VALUE(H2055)&gt;0,6,IF(VALUE(G2055)&gt;0,5,IF(VALUE(F2055)&gt;0,4,IF(VALUE(E2055)&gt;0,3,IF(VALUE(D2055)&gt;0,2,1)))))))</f>
        <v>5</v>
      </c>
      <c r="O2055" s="20" t="s">
        <v>54</v>
      </c>
      <c r="P2055" s="1" t="s">
        <v>171</v>
      </c>
      <c r="Q2055" s="1"/>
      <c r="R2055" s="16"/>
      <c r="T2055" s="7" t="str">
        <f>Tabela813[[#This Row],[NR]]&amp;" - "&amp;Tabela813[[#This Row],[Especificação]]</f>
        <v>7.2.1.5.51.0.0.00 - Contribuição Patronal - Parcelamentos - Intra OFSS</v>
      </c>
      <c r="U2055" s="7" t="str">
        <f>Tabela813[[#This Row],[NR]]&amp; " - "&amp;Tabela813[[#This Row],[Especificação]]</f>
        <v>7.2.1.5.51.0.0.00 - Contribuição Patronal - Parcelamentos - Intra OFSS</v>
      </c>
    </row>
    <row r="2056" spans="1:21" ht="30">
      <c r="A2056" s="23"/>
      <c r="B2056" s="29"/>
      <c r="C2056" s="20" t="s">
        <v>788</v>
      </c>
      <c r="D2056" s="20" t="s">
        <v>790</v>
      </c>
      <c r="E2056" s="20" t="s">
        <v>781</v>
      </c>
      <c r="F2056" s="20" t="s">
        <v>792</v>
      </c>
      <c r="G2056" s="20" t="s">
        <v>809</v>
      </c>
      <c r="H2056" s="20" t="s">
        <v>781</v>
      </c>
      <c r="I2056" s="20" t="s">
        <v>784</v>
      </c>
      <c r="J2056" s="20" t="s">
        <v>787</v>
      </c>
      <c r="K2056" s="16" t="str">
        <f>IF(Tabela813[[#This Row],[C]]&lt;&gt;"",IF(Tabela813[[#This Row],[RED]]&lt;&gt;"",(Tabela813[[#This Row],[RED]] &amp; "."),"") &amp; CONCATENATE(Tabela813[[#This Row],[C]],".",Tabela813[[#This Row],[O]],".",Tabela813[[#This Row],[E]],".",Tabela813[[#This Row],[D1]],".",Tabela813[[#This Row],[D2]],".",Tabela813[[#This Row],[D3]],".",Tabela813[[#This Row],[T]],".",Tabela813[[#This Row],[D4]]),"")</f>
        <v>7.2.1.5.51.1.0.00</v>
      </c>
      <c r="L2056" s="21" t="s">
        <v>1011</v>
      </c>
      <c r="M2056" s="16" t="str">
        <f t="shared" si="31"/>
        <v>S</v>
      </c>
      <c r="N2056" s="16">
        <f>IF(VALUE(Tabela813[[#This Row],[RED]]) &gt; 0,1,0) + IF(VALUE(J2056)&gt;0,8,IF(VALUE(I2056)&gt;0,7,IF(VALUE(H2056)&gt;0,6,IF(VALUE(G2056)&gt;0,5,IF(VALUE(F2056)&gt;0,4,IF(VALUE(E2056)&gt;0,3,IF(VALUE(D2056)&gt;0,2,1)))))))</f>
        <v>6</v>
      </c>
      <c r="O2056" s="20" t="s">
        <v>54</v>
      </c>
      <c r="P2056" s="1" t="s">
        <v>154</v>
      </c>
      <c r="Q2056" s="1"/>
      <c r="R2056" s="16"/>
      <c r="T2056" s="7" t="str">
        <f>Tabela813[[#This Row],[NR]]&amp;" - "&amp;Tabela813[[#This Row],[Especificação]]</f>
        <v>7.2.1.5.51.1.0.00 - Contribuição Patronal - Servidor Civil Ativo - Parcelamentos - Intra OFSS</v>
      </c>
      <c r="U2056" s="7" t="str">
        <f>Tabela813[[#This Row],[NR]]&amp; " - "&amp;Tabela813[[#This Row],[Especificação]]</f>
        <v>7.2.1.5.51.1.0.00 - Contribuição Patronal - Servidor Civil Ativo - Parcelamentos - Intra OFSS</v>
      </c>
    </row>
    <row r="2057" spans="1:21" ht="30">
      <c r="A2057" s="23"/>
      <c r="B2057" s="29"/>
      <c r="C2057" s="20" t="s">
        <v>788</v>
      </c>
      <c r="D2057" s="20" t="s">
        <v>790</v>
      </c>
      <c r="E2057" s="20" t="s">
        <v>781</v>
      </c>
      <c r="F2057" s="20" t="s">
        <v>792</v>
      </c>
      <c r="G2057" s="20" t="s">
        <v>809</v>
      </c>
      <c r="H2057" s="20" t="s">
        <v>781</v>
      </c>
      <c r="I2057" s="20" t="s">
        <v>781</v>
      </c>
      <c r="J2057" s="20" t="s">
        <v>787</v>
      </c>
      <c r="K2057" s="16" t="str">
        <f>IF(Tabela813[[#This Row],[C]]&lt;&gt;"",IF(Tabela813[[#This Row],[RED]]&lt;&gt;"",(Tabela813[[#This Row],[RED]] &amp; "."),"") &amp; CONCATENATE(Tabela813[[#This Row],[C]],".",Tabela813[[#This Row],[O]],".",Tabela813[[#This Row],[E]],".",Tabela813[[#This Row],[D1]],".",Tabela813[[#This Row],[D2]],".",Tabela813[[#This Row],[D3]],".",Tabela813[[#This Row],[T]],".",Tabela813[[#This Row],[D4]]),"")</f>
        <v>7.2.1.5.51.1.1.00</v>
      </c>
      <c r="L2057" s="21" t="s">
        <v>4805</v>
      </c>
      <c r="M2057" s="16" t="str">
        <f t="shared" si="31"/>
        <v>A</v>
      </c>
      <c r="N2057" s="16">
        <f>IF(VALUE(Tabela813[[#This Row],[RED]]) &gt; 0,1,0) + IF(VALUE(J2057)&gt;0,8,IF(VALUE(I2057)&gt;0,7,IF(VALUE(H2057)&gt;0,6,IF(VALUE(G2057)&gt;0,5,IF(VALUE(F2057)&gt;0,4,IF(VALUE(E2057)&gt;0,3,IF(VALUE(D2057)&gt;0,2,1)))))))</f>
        <v>7</v>
      </c>
      <c r="O2057" s="20" t="s">
        <v>54</v>
      </c>
      <c r="P2057" s="1" t="s">
        <v>154</v>
      </c>
      <c r="Q2057" s="1"/>
      <c r="R2057" s="16"/>
      <c r="T2057" s="7" t="str">
        <f>Tabela813[[#This Row],[NR]]&amp;" - "&amp;Tabela813[[#This Row],[Especificação]]</f>
        <v>7.2.1.5.51.1.1.00 - Contribuição Patronal - Servidor Civil Ativo - Parcelamentos - Principal - Intra OFSS</v>
      </c>
      <c r="U2057" s="7" t="str">
        <f>Tabela813[[#This Row],[NR]]&amp; " - "&amp;Tabela813[[#This Row],[Especificação]]</f>
        <v>7.2.1.5.51.1.1.00 - Contribuição Patronal - Servidor Civil Ativo - Parcelamentos - Principal - Intra OFSS</v>
      </c>
    </row>
    <row r="2058" spans="1:21" ht="30">
      <c r="A2058" s="23"/>
      <c r="B2058" s="29"/>
      <c r="C2058" s="20" t="s">
        <v>788</v>
      </c>
      <c r="D2058" s="20" t="s">
        <v>790</v>
      </c>
      <c r="E2058" s="20" t="s">
        <v>781</v>
      </c>
      <c r="F2058" s="20" t="s">
        <v>792</v>
      </c>
      <c r="G2058" s="20" t="s">
        <v>809</v>
      </c>
      <c r="H2058" s="20" t="s">
        <v>781</v>
      </c>
      <c r="I2058" s="20" t="s">
        <v>790</v>
      </c>
      <c r="J2058" s="20" t="s">
        <v>787</v>
      </c>
      <c r="K2058" s="16" t="str">
        <f>IF(Tabela813[[#This Row],[C]]&lt;&gt;"",IF(Tabela813[[#This Row],[RED]]&lt;&gt;"",(Tabela813[[#This Row],[RED]] &amp; "."),"") &amp; CONCATENATE(Tabela813[[#This Row],[C]],".",Tabela813[[#This Row],[O]],".",Tabela813[[#This Row],[E]],".",Tabela813[[#This Row],[D1]],".",Tabela813[[#This Row],[D2]],".",Tabela813[[#This Row],[D3]],".",Tabela813[[#This Row],[T]],".",Tabela813[[#This Row],[D4]]),"")</f>
        <v>7.2.1.5.51.1.2.00</v>
      </c>
      <c r="L2058" s="21" t="s">
        <v>4806</v>
      </c>
      <c r="M2058" s="16" t="str">
        <f t="shared" si="31"/>
        <v>A</v>
      </c>
      <c r="N2058" s="16">
        <f>IF(VALUE(Tabela813[[#This Row],[RED]]) &gt; 0,1,0) + IF(VALUE(J2058)&gt;0,8,IF(VALUE(I2058)&gt;0,7,IF(VALUE(H2058)&gt;0,6,IF(VALUE(G2058)&gt;0,5,IF(VALUE(F2058)&gt;0,4,IF(VALUE(E2058)&gt;0,3,IF(VALUE(D2058)&gt;0,2,1)))))))</f>
        <v>7</v>
      </c>
      <c r="O2058" s="20" t="s">
        <v>54</v>
      </c>
      <c r="P2058" s="1" t="s">
        <v>154</v>
      </c>
      <c r="Q2058" s="1"/>
      <c r="R2058" s="16"/>
      <c r="T2058" s="7" t="str">
        <f>Tabela813[[#This Row],[NR]]&amp;" - "&amp;Tabela813[[#This Row],[Especificação]]</f>
        <v>7.2.1.5.51.1.2.00 - Contribuição Patronal - Servidor Civil Ativo - Parcelamentos - Multas e Juros de Mora - Intra OFSS</v>
      </c>
      <c r="U2058" s="7" t="str">
        <f>Tabela813[[#This Row],[NR]]&amp; " - "&amp;Tabela813[[#This Row],[Especificação]]</f>
        <v>7.2.1.5.51.1.2.00 - Contribuição Patronal - Servidor Civil Ativo - Parcelamentos - Multas e Juros de Mora - Intra OFSS</v>
      </c>
    </row>
    <row r="2059" spans="1:21" ht="30">
      <c r="A2059" s="23"/>
      <c r="B2059" s="29"/>
      <c r="C2059" s="20" t="s">
        <v>788</v>
      </c>
      <c r="D2059" s="20" t="s">
        <v>790</v>
      </c>
      <c r="E2059" s="20" t="s">
        <v>781</v>
      </c>
      <c r="F2059" s="20" t="s">
        <v>792</v>
      </c>
      <c r="G2059" s="20" t="s">
        <v>809</v>
      </c>
      <c r="H2059" s="20" t="s">
        <v>781</v>
      </c>
      <c r="I2059" s="20" t="s">
        <v>782</v>
      </c>
      <c r="J2059" s="20" t="s">
        <v>787</v>
      </c>
      <c r="K2059" s="16" t="str">
        <f>IF(Tabela813[[#This Row],[C]]&lt;&gt;"",IF(Tabela813[[#This Row],[RED]]&lt;&gt;"",(Tabela813[[#This Row],[RED]] &amp; "."),"") &amp; CONCATENATE(Tabela813[[#This Row],[C]],".",Tabela813[[#This Row],[O]],".",Tabela813[[#This Row],[E]],".",Tabela813[[#This Row],[D1]],".",Tabela813[[#This Row],[D2]],".",Tabela813[[#This Row],[D3]],".",Tabela813[[#This Row],[T]],".",Tabela813[[#This Row],[D4]]),"")</f>
        <v>7.2.1.5.51.1.3.00</v>
      </c>
      <c r="L2059" s="21" t="s">
        <v>4807</v>
      </c>
      <c r="M2059" s="16" t="str">
        <f t="shared" si="31"/>
        <v>A</v>
      </c>
      <c r="N2059" s="16">
        <f>IF(VALUE(Tabela813[[#This Row],[RED]]) &gt; 0,1,0) + IF(VALUE(J2059)&gt;0,8,IF(VALUE(I2059)&gt;0,7,IF(VALUE(H2059)&gt;0,6,IF(VALUE(G2059)&gt;0,5,IF(VALUE(F2059)&gt;0,4,IF(VALUE(E2059)&gt;0,3,IF(VALUE(D2059)&gt;0,2,1)))))))</f>
        <v>7</v>
      </c>
      <c r="O2059" s="20" t="s">
        <v>54</v>
      </c>
      <c r="P2059" s="1" t="s">
        <v>154</v>
      </c>
      <c r="Q2059" s="1"/>
      <c r="R2059" s="16"/>
      <c r="T2059" s="7" t="str">
        <f>Tabela813[[#This Row],[NR]]&amp;" - "&amp;Tabela813[[#This Row],[Especificação]]</f>
        <v>7.2.1.5.51.1.3.00 - Contribuição Patronal - Servidor Civil Ativo - Parcelamentos - Dívida Ativa - Intra OFSS</v>
      </c>
      <c r="U2059" s="7" t="str">
        <f>Tabela813[[#This Row],[NR]]&amp; " - "&amp;Tabela813[[#This Row],[Especificação]]</f>
        <v>7.2.1.5.51.1.3.00 - Contribuição Patronal - Servidor Civil Ativo - Parcelamentos - Dívida Ativa - Intra OFSS</v>
      </c>
    </row>
    <row r="2060" spans="1:21" ht="30">
      <c r="A2060" s="23"/>
      <c r="B2060" s="29"/>
      <c r="C2060" s="20" t="s">
        <v>788</v>
      </c>
      <c r="D2060" s="20" t="s">
        <v>790</v>
      </c>
      <c r="E2060" s="20" t="s">
        <v>781</v>
      </c>
      <c r="F2060" s="20" t="s">
        <v>792</v>
      </c>
      <c r="G2060" s="20" t="s">
        <v>809</v>
      </c>
      <c r="H2060" s="20" t="s">
        <v>781</v>
      </c>
      <c r="I2060" s="20" t="s">
        <v>791</v>
      </c>
      <c r="J2060" s="20" t="s">
        <v>787</v>
      </c>
      <c r="K2060" s="16" t="str">
        <f>IF(Tabela813[[#This Row],[C]]&lt;&gt;"",IF(Tabela813[[#This Row],[RED]]&lt;&gt;"",(Tabela813[[#This Row],[RED]] &amp; "."),"") &amp; CONCATENATE(Tabela813[[#This Row],[C]],".",Tabela813[[#This Row],[O]],".",Tabela813[[#This Row],[E]],".",Tabela813[[#This Row],[D1]],".",Tabela813[[#This Row],[D2]],".",Tabela813[[#This Row],[D3]],".",Tabela813[[#This Row],[T]],".",Tabela813[[#This Row],[D4]]),"")</f>
        <v>7.2.1.5.51.1.4.00</v>
      </c>
      <c r="L2060" s="21" t="s">
        <v>4808</v>
      </c>
      <c r="M2060" s="16" t="str">
        <f t="shared" si="31"/>
        <v>A</v>
      </c>
      <c r="N2060" s="16">
        <f>IF(VALUE(Tabela813[[#This Row],[RED]]) &gt; 0,1,0) + IF(VALUE(J2060)&gt;0,8,IF(VALUE(I2060)&gt;0,7,IF(VALUE(H2060)&gt;0,6,IF(VALUE(G2060)&gt;0,5,IF(VALUE(F2060)&gt;0,4,IF(VALUE(E2060)&gt;0,3,IF(VALUE(D2060)&gt;0,2,1)))))))</f>
        <v>7</v>
      </c>
      <c r="O2060" s="20" t="s">
        <v>54</v>
      </c>
      <c r="P2060" s="1" t="s">
        <v>154</v>
      </c>
      <c r="Q2060" s="1"/>
      <c r="R2060" s="16"/>
      <c r="T2060" s="7" t="str">
        <f>Tabela813[[#This Row],[NR]]&amp;" - "&amp;Tabela813[[#This Row],[Especificação]]</f>
        <v>7.2.1.5.51.1.4.00 - Contribuição Patronal - Servidor Civil Ativo - Parcelamentos - Dívida Ativa - Multas e Juros de Mora da Dívida Ativa - Intra OFSS</v>
      </c>
      <c r="U2060" s="7" t="str">
        <f>Tabela813[[#This Row],[NR]]&amp; " - "&amp;Tabela813[[#This Row],[Especificação]]</f>
        <v>7.2.1.5.51.1.4.00 - Contribuição Patronal - Servidor Civil Ativo - Parcelamentos - Dívida Ativa - Multas e Juros de Mora da Dívida Ativa - Intra OFSS</v>
      </c>
    </row>
    <row r="2061" spans="1:21" ht="30">
      <c r="A2061" s="23"/>
      <c r="B2061" s="29"/>
      <c r="C2061" s="20" t="s">
        <v>788</v>
      </c>
      <c r="D2061" s="20" t="s">
        <v>790</v>
      </c>
      <c r="E2061" s="20" t="s">
        <v>781</v>
      </c>
      <c r="F2061" s="20" t="s">
        <v>792</v>
      </c>
      <c r="G2061" s="20" t="s">
        <v>809</v>
      </c>
      <c r="H2061" s="20" t="s">
        <v>781</v>
      </c>
      <c r="I2061" s="20" t="s">
        <v>792</v>
      </c>
      <c r="J2061" s="20" t="s">
        <v>787</v>
      </c>
      <c r="K2061" s="16" t="str">
        <f>IF(Tabela813[[#This Row],[C]]&lt;&gt;"",IF(Tabela813[[#This Row],[RED]]&lt;&gt;"",(Tabela813[[#This Row],[RED]] &amp; "."),"") &amp; CONCATENATE(Tabela813[[#This Row],[C]],".",Tabela813[[#This Row],[O]],".",Tabela813[[#This Row],[E]],".",Tabela813[[#This Row],[D1]],".",Tabela813[[#This Row],[D2]],".",Tabela813[[#This Row],[D3]],".",Tabela813[[#This Row],[T]],".",Tabela813[[#This Row],[D4]]),"")</f>
        <v>7.2.1.5.51.1.5.00</v>
      </c>
      <c r="L2061" s="21" t="s">
        <v>4809</v>
      </c>
      <c r="M2061" s="16" t="str">
        <f t="shared" si="31"/>
        <v>A</v>
      </c>
      <c r="N2061" s="16">
        <f>IF(VALUE(Tabela813[[#This Row],[RED]]) &gt; 0,1,0) + IF(VALUE(J2061)&gt;0,8,IF(VALUE(I2061)&gt;0,7,IF(VALUE(H2061)&gt;0,6,IF(VALUE(G2061)&gt;0,5,IF(VALUE(F2061)&gt;0,4,IF(VALUE(E2061)&gt;0,3,IF(VALUE(D2061)&gt;0,2,1)))))))</f>
        <v>7</v>
      </c>
      <c r="O2061" s="20" t="s">
        <v>54</v>
      </c>
      <c r="P2061" s="1" t="s">
        <v>154</v>
      </c>
      <c r="Q2061" s="1"/>
      <c r="R2061" s="16"/>
      <c r="T2061" s="7" t="str">
        <f>Tabela813[[#This Row],[NR]]&amp;" - "&amp;Tabela813[[#This Row],[Especificação]]</f>
        <v>7.2.1.5.51.1.5.00 - Contribuição Patronal - Servidor Civil Ativo - Parcelamentos - Multas - Intra OFSS</v>
      </c>
      <c r="U2061" s="7" t="str">
        <f>Tabela813[[#This Row],[NR]]&amp; " - "&amp;Tabela813[[#This Row],[Especificação]]</f>
        <v>7.2.1.5.51.1.5.00 - Contribuição Patronal - Servidor Civil Ativo - Parcelamentos - Multas - Intra OFSS</v>
      </c>
    </row>
    <row r="2062" spans="1:21" ht="30">
      <c r="A2062" s="23"/>
      <c r="B2062" s="29"/>
      <c r="C2062" s="20" t="s">
        <v>788</v>
      </c>
      <c r="D2062" s="20" t="s">
        <v>790</v>
      </c>
      <c r="E2062" s="20" t="s">
        <v>781</v>
      </c>
      <c r="F2062" s="20" t="s">
        <v>792</v>
      </c>
      <c r="G2062" s="20" t="s">
        <v>809</v>
      </c>
      <c r="H2062" s="20" t="s">
        <v>781</v>
      </c>
      <c r="I2062" s="20" t="s">
        <v>786</v>
      </c>
      <c r="J2062" s="20" t="s">
        <v>787</v>
      </c>
      <c r="K2062" s="16" t="str">
        <f>IF(Tabela813[[#This Row],[C]]&lt;&gt;"",IF(Tabela813[[#This Row],[RED]]&lt;&gt;"",(Tabela813[[#This Row],[RED]] &amp; "."),"") &amp; CONCATENATE(Tabela813[[#This Row],[C]],".",Tabela813[[#This Row],[O]],".",Tabela813[[#This Row],[E]],".",Tabela813[[#This Row],[D1]],".",Tabela813[[#This Row],[D2]],".",Tabela813[[#This Row],[D3]],".",Tabela813[[#This Row],[T]],".",Tabela813[[#This Row],[D4]]),"")</f>
        <v>7.2.1.5.51.1.6.00</v>
      </c>
      <c r="L2062" s="21" t="s">
        <v>4810</v>
      </c>
      <c r="M2062" s="16" t="str">
        <f t="shared" si="31"/>
        <v>A</v>
      </c>
      <c r="N2062" s="16">
        <f>IF(VALUE(Tabela813[[#This Row],[RED]]) &gt; 0,1,0) + IF(VALUE(J2062)&gt;0,8,IF(VALUE(I2062)&gt;0,7,IF(VALUE(H2062)&gt;0,6,IF(VALUE(G2062)&gt;0,5,IF(VALUE(F2062)&gt;0,4,IF(VALUE(E2062)&gt;0,3,IF(VALUE(D2062)&gt;0,2,1)))))))</f>
        <v>7</v>
      </c>
      <c r="O2062" s="20" t="s">
        <v>54</v>
      </c>
      <c r="P2062" s="1" t="s">
        <v>154</v>
      </c>
      <c r="Q2062" s="1"/>
      <c r="R2062" s="16"/>
      <c r="T2062" s="7" t="str">
        <f>Tabela813[[#This Row],[NR]]&amp;" - "&amp;Tabela813[[#This Row],[Especificação]]</f>
        <v>7.2.1.5.51.1.6.00 - Contribuição Patronal - Servidor Civil Ativo - Parcelamentos - Juros de Mora - Intra OFSS</v>
      </c>
      <c r="U2062" s="7" t="str">
        <f>Tabela813[[#This Row],[NR]]&amp; " - "&amp;Tabela813[[#This Row],[Especificação]]</f>
        <v>7.2.1.5.51.1.6.00 - Contribuição Patronal - Servidor Civil Ativo - Parcelamentos - Juros de Mora - Intra OFSS</v>
      </c>
    </row>
    <row r="2063" spans="1:21" ht="30">
      <c r="A2063" s="23"/>
      <c r="B2063" s="29"/>
      <c r="C2063" s="20" t="s">
        <v>788</v>
      </c>
      <c r="D2063" s="20" t="s">
        <v>790</v>
      </c>
      <c r="E2063" s="20" t="s">
        <v>781</v>
      </c>
      <c r="F2063" s="20" t="s">
        <v>792</v>
      </c>
      <c r="G2063" s="20" t="s">
        <v>809</v>
      </c>
      <c r="H2063" s="20" t="s">
        <v>781</v>
      </c>
      <c r="I2063" s="20" t="s">
        <v>788</v>
      </c>
      <c r="J2063" s="20" t="s">
        <v>787</v>
      </c>
      <c r="K2063" s="16" t="str">
        <f>IF(Tabela813[[#This Row],[C]]&lt;&gt;"",IF(Tabela813[[#This Row],[RED]]&lt;&gt;"",(Tabela813[[#This Row],[RED]] &amp; "."),"") &amp; CONCATENATE(Tabela813[[#This Row],[C]],".",Tabela813[[#This Row],[O]],".",Tabela813[[#This Row],[E]],".",Tabela813[[#This Row],[D1]],".",Tabela813[[#This Row],[D2]],".",Tabela813[[#This Row],[D3]],".",Tabela813[[#This Row],[T]],".",Tabela813[[#This Row],[D4]]),"")</f>
        <v>7.2.1.5.51.1.7.00</v>
      </c>
      <c r="L2063" s="21" t="s">
        <v>4811</v>
      </c>
      <c r="M2063" s="16" t="str">
        <f t="shared" ref="M2063:M2126" si="32">IF(N2063 &lt; N2064,"S","A")</f>
        <v>A</v>
      </c>
      <c r="N2063" s="16">
        <f>IF(VALUE(Tabela813[[#This Row],[RED]]) &gt; 0,1,0) + IF(VALUE(J2063)&gt;0,8,IF(VALUE(I2063)&gt;0,7,IF(VALUE(H2063)&gt;0,6,IF(VALUE(G2063)&gt;0,5,IF(VALUE(F2063)&gt;0,4,IF(VALUE(E2063)&gt;0,3,IF(VALUE(D2063)&gt;0,2,1)))))))</f>
        <v>7</v>
      </c>
      <c r="O2063" s="20" t="s">
        <v>54</v>
      </c>
      <c r="P2063" s="1" t="s">
        <v>154</v>
      </c>
      <c r="Q2063" s="1"/>
      <c r="R2063" s="16"/>
      <c r="T2063" s="7" t="str">
        <f>Tabela813[[#This Row],[NR]]&amp;" - "&amp;Tabela813[[#This Row],[Especificação]]</f>
        <v>7.2.1.5.51.1.7.00 - Contribuição Patronal - Servidor Civil Ativo - Parcelamentos - Dívida Ativa - Multas da Dívida Ativa - Intra OFSS</v>
      </c>
      <c r="U2063" s="7" t="str">
        <f>Tabela813[[#This Row],[NR]]&amp; " - "&amp;Tabela813[[#This Row],[Especificação]]</f>
        <v>7.2.1.5.51.1.7.00 - Contribuição Patronal - Servidor Civil Ativo - Parcelamentos - Dívida Ativa - Multas da Dívida Ativa - Intra OFSS</v>
      </c>
    </row>
    <row r="2064" spans="1:21" ht="30">
      <c r="A2064" s="23"/>
      <c r="B2064" s="29"/>
      <c r="C2064" s="20" t="s">
        <v>788</v>
      </c>
      <c r="D2064" s="20" t="s">
        <v>790</v>
      </c>
      <c r="E2064" s="20" t="s">
        <v>781</v>
      </c>
      <c r="F2064" s="20" t="s">
        <v>792</v>
      </c>
      <c r="G2064" s="20" t="s">
        <v>809</v>
      </c>
      <c r="H2064" s="20" t="s">
        <v>781</v>
      </c>
      <c r="I2064" s="20" t="s">
        <v>789</v>
      </c>
      <c r="J2064" s="20" t="s">
        <v>787</v>
      </c>
      <c r="K2064" s="16" t="str">
        <f>IF(Tabela813[[#This Row],[C]]&lt;&gt;"",IF(Tabela813[[#This Row],[RED]]&lt;&gt;"",(Tabela813[[#This Row],[RED]] &amp; "."),"") &amp; CONCATENATE(Tabela813[[#This Row],[C]],".",Tabela813[[#This Row],[O]],".",Tabela813[[#This Row],[E]],".",Tabela813[[#This Row],[D1]],".",Tabela813[[#This Row],[D2]],".",Tabela813[[#This Row],[D3]],".",Tabela813[[#This Row],[T]],".",Tabela813[[#This Row],[D4]]),"")</f>
        <v>7.2.1.5.51.1.8.00</v>
      </c>
      <c r="L2064" s="21" t="s">
        <v>4812</v>
      </c>
      <c r="M2064" s="16" t="str">
        <f t="shared" si="32"/>
        <v>A</v>
      </c>
      <c r="N2064" s="16">
        <f>IF(VALUE(Tabela813[[#This Row],[RED]]) &gt; 0,1,0) + IF(VALUE(J2064)&gt;0,8,IF(VALUE(I2064)&gt;0,7,IF(VALUE(H2064)&gt;0,6,IF(VALUE(G2064)&gt;0,5,IF(VALUE(F2064)&gt;0,4,IF(VALUE(E2064)&gt;0,3,IF(VALUE(D2064)&gt;0,2,1)))))))</f>
        <v>7</v>
      </c>
      <c r="O2064" s="20" t="s">
        <v>54</v>
      </c>
      <c r="P2064" s="1" t="s">
        <v>154</v>
      </c>
      <c r="Q2064" s="1"/>
      <c r="R2064" s="16"/>
      <c r="T2064" s="7" t="str">
        <f>Tabela813[[#This Row],[NR]]&amp;" - "&amp;Tabela813[[#This Row],[Especificação]]</f>
        <v>7.2.1.5.51.1.8.00 - Contribuição Patronal - Servidor Civil Ativo - Parcelamentos - Juros de Mora da Dívida Ativa - Intra OFSS</v>
      </c>
      <c r="U2064" s="7" t="str">
        <f>Tabela813[[#This Row],[NR]]&amp; " - "&amp;Tabela813[[#This Row],[Especificação]]</f>
        <v>7.2.1.5.51.1.8.00 - Contribuição Patronal - Servidor Civil Ativo - Parcelamentos - Juros de Mora da Dívida Ativa - Intra OFSS</v>
      </c>
    </row>
    <row r="2065" spans="1:21" ht="30">
      <c r="A2065" s="23"/>
      <c r="B2065" s="29"/>
      <c r="C2065" s="20" t="s">
        <v>788</v>
      </c>
      <c r="D2065" s="20" t="s">
        <v>790</v>
      </c>
      <c r="E2065" s="20" t="s">
        <v>781</v>
      </c>
      <c r="F2065" s="20" t="s">
        <v>792</v>
      </c>
      <c r="G2065" s="20" t="s">
        <v>809</v>
      </c>
      <c r="H2065" s="20" t="s">
        <v>790</v>
      </c>
      <c r="I2065" s="20" t="s">
        <v>784</v>
      </c>
      <c r="J2065" s="20" t="s">
        <v>787</v>
      </c>
      <c r="K2065" s="16" t="str">
        <f>IF(Tabela813[[#This Row],[C]]&lt;&gt;"",IF(Tabela813[[#This Row],[RED]]&lt;&gt;"",(Tabela813[[#This Row],[RED]] &amp; "."),"") &amp; CONCATENATE(Tabela813[[#This Row],[C]],".",Tabela813[[#This Row],[O]],".",Tabela813[[#This Row],[E]],".",Tabela813[[#This Row],[D1]],".",Tabela813[[#This Row],[D2]],".",Tabela813[[#This Row],[D3]],".",Tabela813[[#This Row],[T]],".",Tabela813[[#This Row],[D4]]),"")</f>
        <v>7.2.1.5.51.2.0.00</v>
      </c>
      <c r="L2065" s="21" t="s">
        <v>1012</v>
      </c>
      <c r="M2065" s="16" t="str">
        <f t="shared" si="32"/>
        <v>S</v>
      </c>
      <c r="N2065" s="16">
        <f>IF(VALUE(Tabela813[[#This Row],[RED]]) &gt; 0,1,0) + IF(VALUE(J2065)&gt;0,8,IF(VALUE(I2065)&gt;0,7,IF(VALUE(H2065)&gt;0,6,IF(VALUE(G2065)&gt;0,5,IF(VALUE(F2065)&gt;0,4,IF(VALUE(E2065)&gt;0,3,IF(VALUE(D2065)&gt;0,2,1)))))))</f>
        <v>6</v>
      </c>
      <c r="O2065" s="20" t="s">
        <v>54</v>
      </c>
      <c r="P2065" s="1" t="s">
        <v>156</v>
      </c>
      <c r="Q2065" s="1"/>
      <c r="R2065" s="16"/>
      <c r="T2065" s="7" t="str">
        <f>Tabela813[[#This Row],[NR]]&amp;" - "&amp;Tabela813[[#This Row],[Especificação]]</f>
        <v>7.2.1.5.51.2.0.00 - Contribuição Patronal - Servidor Civil Inativo - Parcelamentos - Intra OFSS</v>
      </c>
      <c r="U2065" s="7" t="str">
        <f>Tabela813[[#This Row],[NR]]&amp; " - "&amp;Tabela813[[#This Row],[Especificação]]</f>
        <v>7.2.1.5.51.2.0.00 - Contribuição Patronal - Servidor Civil Inativo - Parcelamentos - Intra OFSS</v>
      </c>
    </row>
    <row r="2066" spans="1:21" ht="30">
      <c r="A2066" s="23"/>
      <c r="B2066" s="29"/>
      <c r="C2066" s="20" t="s">
        <v>788</v>
      </c>
      <c r="D2066" s="20" t="s">
        <v>790</v>
      </c>
      <c r="E2066" s="20" t="s">
        <v>781</v>
      </c>
      <c r="F2066" s="20" t="s">
        <v>792</v>
      </c>
      <c r="G2066" s="20" t="s">
        <v>809</v>
      </c>
      <c r="H2066" s="20" t="s">
        <v>790</v>
      </c>
      <c r="I2066" s="20" t="s">
        <v>781</v>
      </c>
      <c r="J2066" s="20" t="s">
        <v>787</v>
      </c>
      <c r="K2066" s="16" t="str">
        <f>IF(Tabela813[[#This Row],[C]]&lt;&gt;"",IF(Tabela813[[#This Row],[RED]]&lt;&gt;"",(Tabela813[[#This Row],[RED]] &amp; "."),"") &amp; CONCATENATE(Tabela813[[#This Row],[C]],".",Tabela813[[#This Row],[O]],".",Tabela813[[#This Row],[E]],".",Tabela813[[#This Row],[D1]],".",Tabela813[[#This Row],[D2]],".",Tabela813[[#This Row],[D3]],".",Tabela813[[#This Row],[T]],".",Tabela813[[#This Row],[D4]]),"")</f>
        <v>7.2.1.5.51.2.1.00</v>
      </c>
      <c r="L2066" s="21" t="s">
        <v>4813</v>
      </c>
      <c r="M2066" s="16" t="str">
        <f t="shared" si="32"/>
        <v>A</v>
      </c>
      <c r="N2066" s="16">
        <f>IF(VALUE(Tabela813[[#This Row],[RED]]) &gt; 0,1,0) + IF(VALUE(J2066)&gt;0,8,IF(VALUE(I2066)&gt;0,7,IF(VALUE(H2066)&gt;0,6,IF(VALUE(G2066)&gt;0,5,IF(VALUE(F2066)&gt;0,4,IF(VALUE(E2066)&gt;0,3,IF(VALUE(D2066)&gt;0,2,1)))))))</f>
        <v>7</v>
      </c>
      <c r="O2066" s="20" t="s">
        <v>54</v>
      </c>
      <c r="P2066" s="1" t="s">
        <v>156</v>
      </c>
      <c r="Q2066" s="1"/>
      <c r="R2066" s="16"/>
      <c r="T2066" s="7" t="str">
        <f>Tabela813[[#This Row],[NR]]&amp;" - "&amp;Tabela813[[#This Row],[Especificação]]</f>
        <v>7.2.1.5.51.2.1.00 - Contribuição Patronal - Servidor Civil Inativo - Parcelamentos - Principal - Intra OFSS</v>
      </c>
      <c r="U2066" s="7" t="str">
        <f>Tabela813[[#This Row],[NR]]&amp; " - "&amp;Tabela813[[#This Row],[Especificação]]</f>
        <v>7.2.1.5.51.2.1.00 - Contribuição Patronal - Servidor Civil Inativo - Parcelamentos - Principal - Intra OFSS</v>
      </c>
    </row>
    <row r="2067" spans="1:21" ht="30">
      <c r="A2067" s="23"/>
      <c r="B2067" s="29"/>
      <c r="C2067" s="20" t="s">
        <v>788</v>
      </c>
      <c r="D2067" s="20" t="s">
        <v>790</v>
      </c>
      <c r="E2067" s="20" t="s">
        <v>781</v>
      </c>
      <c r="F2067" s="20" t="s">
        <v>792</v>
      </c>
      <c r="G2067" s="20" t="s">
        <v>809</v>
      </c>
      <c r="H2067" s="20" t="s">
        <v>790</v>
      </c>
      <c r="I2067" s="20" t="s">
        <v>790</v>
      </c>
      <c r="J2067" s="20" t="s">
        <v>787</v>
      </c>
      <c r="K2067" s="16" t="str">
        <f>IF(Tabela813[[#This Row],[C]]&lt;&gt;"",IF(Tabela813[[#This Row],[RED]]&lt;&gt;"",(Tabela813[[#This Row],[RED]] &amp; "."),"") &amp; CONCATENATE(Tabela813[[#This Row],[C]],".",Tabela813[[#This Row],[O]],".",Tabela813[[#This Row],[E]],".",Tabela813[[#This Row],[D1]],".",Tabela813[[#This Row],[D2]],".",Tabela813[[#This Row],[D3]],".",Tabela813[[#This Row],[T]],".",Tabela813[[#This Row],[D4]]),"")</f>
        <v>7.2.1.5.51.2.2.00</v>
      </c>
      <c r="L2067" s="21" t="s">
        <v>4814</v>
      </c>
      <c r="M2067" s="16" t="str">
        <f t="shared" si="32"/>
        <v>A</v>
      </c>
      <c r="N2067" s="16">
        <f>IF(VALUE(Tabela813[[#This Row],[RED]]) &gt; 0,1,0) + IF(VALUE(J2067)&gt;0,8,IF(VALUE(I2067)&gt;0,7,IF(VALUE(H2067)&gt;0,6,IF(VALUE(G2067)&gt;0,5,IF(VALUE(F2067)&gt;0,4,IF(VALUE(E2067)&gt;0,3,IF(VALUE(D2067)&gt;0,2,1)))))))</f>
        <v>7</v>
      </c>
      <c r="O2067" s="20" t="s">
        <v>54</v>
      </c>
      <c r="P2067" s="1" t="s">
        <v>156</v>
      </c>
      <c r="Q2067" s="1"/>
      <c r="R2067" s="16"/>
      <c r="T2067" s="7" t="str">
        <f>Tabela813[[#This Row],[NR]]&amp;" - "&amp;Tabela813[[#This Row],[Especificação]]</f>
        <v>7.2.1.5.51.2.2.00 - Contribuição Patronal - Servidor Civil Inativo - Parcelamentos - Multas e Juros de Mora - Intra OFSS</v>
      </c>
      <c r="U2067" s="7" t="str">
        <f>Tabela813[[#This Row],[NR]]&amp; " - "&amp;Tabela813[[#This Row],[Especificação]]</f>
        <v>7.2.1.5.51.2.2.00 - Contribuição Patronal - Servidor Civil Inativo - Parcelamentos - Multas e Juros de Mora - Intra OFSS</v>
      </c>
    </row>
    <row r="2068" spans="1:21" ht="30">
      <c r="A2068" s="23"/>
      <c r="B2068" s="29"/>
      <c r="C2068" s="20" t="s">
        <v>788</v>
      </c>
      <c r="D2068" s="20" t="s">
        <v>790</v>
      </c>
      <c r="E2068" s="20" t="s">
        <v>781</v>
      </c>
      <c r="F2068" s="20" t="s">
        <v>792</v>
      </c>
      <c r="G2068" s="20" t="s">
        <v>809</v>
      </c>
      <c r="H2068" s="20" t="s">
        <v>790</v>
      </c>
      <c r="I2068" s="20" t="s">
        <v>782</v>
      </c>
      <c r="J2068" s="20" t="s">
        <v>787</v>
      </c>
      <c r="K2068" s="16" t="str">
        <f>IF(Tabela813[[#This Row],[C]]&lt;&gt;"",IF(Tabela813[[#This Row],[RED]]&lt;&gt;"",(Tabela813[[#This Row],[RED]] &amp; "."),"") &amp; CONCATENATE(Tabela813[[#This Row],[C]],".",Tabela813[[#This Row],[O]],".",Tabela813[[#This Row],[E]],".",Tabela813[[#This Row],[D1]],".",Tabela813[[#This Row],[D2]],".",Tabela813[[#This Row],[D3]],".",Tabela813[[#This Row],[T]],".",Tabela813[[#This Row],[D4]]),"")</f>
        <v>7.2.1.5.51.2.3.00</v>
      </c>
      <c r="L2068" s="21" t="s">
        <v>4815</v>
      </c>
      <c r="M2068" s="16" t="str">
        <f t="shared" si="32"/>
        <v>A</v>
      </c>
      <c r="N2068" s="16">
        <f>IF(VALUE(Tabela813[[#This Row],[RED]]) &gt; 0,1,0) + IF(VALUE(J2068)&gt;0,8,IF(VALUE(I2068)&gt;0,7,IF(VALUE(H2068)&gt;0,6,IF(VALUE(G2068)&gt;0,5,IF(VALUE(F2068)&gt;0,4,IF(VALUE(E2068)&gt;0,3,IF(VALUE(D2068)&gt;0,2,1)))))))</f>
        <v>7</v>
      </c>
      <c r="O2068" s="20" t="s">
        <v>54</v>
      </c>
      <c r="P2068" s="1" t="s">
        <v>156</v>
      </c>
      <c r="Q2068" s="1"/>
      <c r="R2068" s="16"/>
      <c r="T2068" s="7" t="str">
        <f>Tabela813[[#This Row],[NR]]&amp;" - "&amp;Tabela813[[#This Row],[Especificação]]</f>
        <v>7.2.1.5.51.2.3.00 - Contribuição Patronal - Servidor Civil Inativo - Parcelamentos - Dívida Ativa - Intra OFSS</v>
      </c>
      <c r="U2068" s="7" t="str">
        <f>Tabela813[[#This Row],[NR]]&amp; " - "&amp;Tabela813[[#This Row],[Especificação]]</f>
        <v>7.2.1.5.51.2.3.00 - Contribuição Patronal - Servidor Civil Inativo - Parcelamentos - Dívida Ativa - Intra OFSS</v>
      </c>
    </row>
    <row r="2069" spans="1:21" ht="30">
      <c r="A2069" s="23"/>
      <c r="B2069" s="29"/>
      <c r="C2069" s="20" t="s">
        <v>788</v>
      </c>
      <c r="D2069" s="20" t="s">
        <v>790</v>
      </c>
      <c r="E2069" s="20" t="s">
        <v>781</v>
      </c>
      <c r="F2069" s="20" t="s">
        <v>792</v>
      </c>
      <c r="G2069" s="20" t="s">
        <v>809</v>
      </c>
      <c r="H2069" s="20" t="s">
        <v>790</v>
      </c>
      <c r="I2069" s="20" t="s">
        <v>791</v>
      </c>
      <c r="J2069" s="20" t="s">
        <v>787</v>
      </c>
      <c r="K2069" s="16" t="str">
        <f>IF(Tabela813[[#This Row],[C]]&lt;&gt;"",IF(Tabela813[[#This Row],[RED]]&lt;&gt;"",(Tabela813[[#This Row],[RED]] &amp; "."),"") &amp; CONCATENATE(Tabela813[[#This Row],[C]],".",Tabela813[[#This Row],[O]],".",Tabela813[[#This Row],[E]],".",Tabela813[[#This Row],[D1]],".",Tabela813[[#This Row],[D2]],".",Tabela813[[#This Row],[D3]],".",Tabela813[[#This Row],[T]],".",Tabela813[[#This Row],[D4]]),"")</f>
        <v>7.2.1.5.51.2.4.00</v>
      </c>
      <c r="L2069" s="21" t="s">
        <v>4816</v>
      </c>
      <c r="M2069" s="16" t="str">
        <f t="shared" si="32"/>
        <v>A</v>
      </c>
      <c r="N2069" s="16">
        <f>IF(VALUE(Tabela813[[#This Row],[RED]]) &gt; 0,1,0) + IF(VALUE(J2069)&gt;0,8,IF(VALUE(I2069)&gt;0,7,IF(VALUE(H2069)&gt;0,6,IF(VALUE(G2069)&gt;0,5,IF(VALUE(F2069)&gt;0,4,IF(VALUE(E2069)&gt;0,3,IF(VALUE(D2069)&gt;0,2,1)))))))</f>
        <v>7</v>
      </c>
      <c r="O2069" s="20" t="s">
        <v>54</v>
      </c>
      <c r="P2069" s="1" t="s">
        <v>156</v>
      </c>
      <c r="Q2069" s="1"/>
      <c r="R2069" s="16"/>
      <c r="T2069" s="7" t="str">
        <f>Tabela813[[#This Row],[NR]]&amp;" - "&amp;Tabela813[[#This Row],[Especificação]]</f>
        <v>7.2.1.5.51.2.4.00 - Contribuição Patronal - Servidor Civil Inativo - Parcelamentos - Dívida Ativa - Multas e Juros de Mora da Dívida Ativa - Intra OFSS</v>
      </c>
      <c r="U2069" s="7" t="str">
        <f>Tabela813[[#This Row],[NR]]&amp; " - "&amp;Tabela813[[#This Row],[Especificação]]</f>
        <v>7.2.1.5.51.2.4.00 - Contribuição Patronal - Servidor Civil Inativo - Parcelamentos - Dívida Ativa - Multas e Juros de Mora da Dívida Ativa - Intra OFSS</v>
      </c>
    </row>
    <row r="2070" spans="1:21" ht="30">
      <c r="A2070" s="23"/>
      <c r="B2070" s="29"/>
      <c r="C2070" s="20" t="s">
        <v>788</v>
      </c>
      <c r="D2070" s="20" t="s">
        <v>790</v>
      </c>
      <c r="E2070" s="20" t="s">
        <v>781</v>
      </c>
      <c r="F2070" s="20" t="s">
        <v>792</v>
      </c>
      <c r="G2070" s="20" t="s">
        <v>809</v>
      </c>
      <c r="H2070" s="20" t="s">
        <v>790</v>
      </c>
      <c r="I2070" s="20" t="s">
        <v>792</v>
      </c>
      <c r="J2070" s="20" t="s">
        <v>787</v>
      </c>
      <c r="K2070" s="16" t="str">
        <f>IF(Tabela813[[#This Row],[C]]&lt;&gt;"",IF(Tabela813[[#This Row],[RED]]&lt;&gt;"",(Tabela813[[#This Row],[RED]] &amp; "."),"") &amp; CONCATENATE(Tabela813[[#This Row],[C]],".",Tabela813[[#This Row],[O]],".",Tabela813[[#This Row],[E]],".",Tabela813[[#This Row],[D1]],".",Tabela813[[#This Row],[D2]],".",Tabela813[[#This Row],[D3]],".",Tabela813[[#This Row],[T]],".",Tabela813[[#This Row],[D4]]),"")</f>
        <v>7.2.1.5.51.2.5.00</v>
      </c>
      <c r="L2070" s="21" t="s">
        <v>4817</v>
      </c>
      <c r="M2070" s="16" t="str">
        <f t="shared" si="32"/>
        <v>A</v>
      </c>
      <c r="N2070" s="16">
        <f>IF(VALUE(Tabela813[[#This Row],[RED]]) &gt; 0,1,0) + IF(VALUE(J2070)&gt;0,8,IF(VALUE(I2070)&gt;0,7,IF(VALUE(H2070)&gt;0,6,IF(VALUE(G2070)&gt;0,5,IF(VALUE(F2070)&gt;0,4,IF(VALUE(E2070)&gt;0,3,IF(VALUE(D2070)&gt;0,2,1)))))))</f>
        <v>7</v>
      </c>
      <c r="O2070" s="20" t="s">
        <v>54</v>
      </c>
      <c r="P2070" s="1" t="s">
        <v>156</v>
      </c>
      <c r="Q2070" s="1"/>
      <c r="R2070" s="16"/>
      <c r="T2070" s="7" t="str">
        <f>Tabela813[[#This Row],[NR]]&amp;" - "&amp;Tabela813[[#This Row],[Especificação]]</f>
        <v>7.2.1.5.51.2.5.00 - Contribuição Patronal - Servidor Civil Inativo - Parcelamentos - Multas - Intra OFSS</v>
      </c>
      <c r="U2070" s="7" t="str">
        <f>Tabela813[[#This Row],[NR]]&amp; " - "&amp;Tabela813[[#This Row],[Especificação]]</f>
        <v>7.2.1.5.51.2.5.00 - Contribuição Patronal - Servidor Civil Inativo - Parcelamentos - Multas - Intra OFSS</v>
      </c>
    </row>
    <row r="2071" spans="1:21" ht="30">
      <c r="A2071" s="23"/>
      <c r="B2071" s="29"/>
      <c r="C2071" s="20" t="s">
        <v>788</v>
      </c>
      <c r="D2071" s="20" t="s">
        <v>790</v>
      </c>
      <c r="E2071" s="20" t="s">
        <v>781</v>
      </c>
      <c r="F2071" s="20" t="s">
        <v>792</v>
      </c>
      <c r="G2071" s="20" t="s">
        <v>809</v>
      </c>
      <c r="H2071" s="20" t="s">
        <v>790</v>
      </c>
      <c r="I2071" s="20" t="s">
        <v>786</v>
      </c>
      <c r="J2071" s="20" t="s">
        <v>787</v>
      </c>
      <c r="K2071" s="16" t="str">
        <f>IF(Tabela813[[#This Row],[C]]&lt;&gt;"",IF(Tabela813[[#This Row],[RED]]&lt;&gt;"",(Tabela813[[#This Row],[RED]] &amp; "."),"") &amp; CONCATENATE(Tabela813[[#This Row],[C]],".",Tabela813[[#This Row],[O]],".",Tabela813[[#This Row],[E]],".",Tabela813[[#This Row],[D1]],".",Tabela813[[#This Row],[D2]],".",Tabela813[[#This Row],[D3]],".",Tabela813[[#This Row],[T]],".",Tabela813[[#This Row],[D4]]),"")</f>
        <v>7.2.1.5.51.2.6.00</v>
      </c>
      <c r="L2071" s="21" t="s">
        <v>4818</v>
      </c>
      <c r="M2071" s="16" t="str">
        <f t="shared" si="32"/>
        <v>A</v>
      </c>
      <c r="N2071" s="16">
        <f>IF(VALUE(Tabela813[[#This Row],[RED]]) &gt; 0,1,0) + IF(VALUE(J2071)&gt;0,8,IF(VALUE(I2071)&gt;0,7,IF(VALUE(H2071)&gt;0,6,IF(VALUE(G2071)&gt;0,5,IF(VALUE(F2071)&gt;0,4,IF(VALUE(E2071)&gt;0,3,IF(VALUE(D2071)&gt;0,2,1)))))))</f>
        <v>7</v>
      </c>
      <c r="O2071" s="20" t="s">
        <v>54</v>
      </c>
      <c r="P2071" s="1" t="s">
        <v>156</v>
      </c>
      <c r="Q2071" s="1"/>
      <c r="R2071" s="16"/>
      <c r="T2071" s="7" t="str">
        <f>Tabela813[[#This Row],[NR]]&amp;" - "&amp;Tabela813[[#This Row],[Especificação]]</f>
        <v>7.2.1.5.51.2.6.00 - Contribuição Patronal - Servidor Civil Inativo - Parcelamentos - Juros de Mora - Intra OFSS</v>
      </c>
      <c r="U2071" s="7" t="str">
        <f>Tabela813[[#This Row],[NR]]&amp; " - "&amp;Tabela813[[#This Row],[Especificação]]</f>
        <v>7.2.1.5.51.2.6.00 - Contribuição Patronal - Servidor Civil Inativo - Parcelamentos - Juros de Mora - Intra OFSS</v>
      </c>
    </row>
    <row r="2072" spans="1:21" ht="30">
      <c r="A2072" s="23"/>
      <c r="B2072" s="29"/>
      <c r="C2072" s="20" t="s">
        <v>788</v>
      </c>
      <c r="D2072" s="20" t="s">
        <v>790</v>
      </c>
      <c r="E2072" s="20" t="s">
        <v>781</v>
      </c>
      <c r="F2072" s="20" t="s">
        <v>792</v>
      </c>
      <c r="G2072" s="20" t="s">
        <v>809</v>
      </c>
      <c r="H2072" s="20" t="s">
        <v>790</v>
      </c>
      <c r="I2072" s="20" t="s">
        <v>788</v>
      </c>
      <c r="J2072" s="20" t="s">
        <v>787</v>
      </c>
      <c r="K2072" s="16" t="str">
        <f>IF(Tabela813[[#This Row],[C]]&lt;&gt;"",IF(Tabela813[[#This Row],[RED]]&lt;&gt;"",(Tabela813[[#This Row],[RED]] &amp; "."),"") &amp; CONCATENATE(Tabela813[[#This Row],[C]],".",Tabela813[[#This Row],[O]],".",Tabela813[[#This Row],[E]],".",Tabela813[[#This Row],[D1]],".",Tabela813[[#This Row],[D2]],".",Tabela813[[#This Row],[D3]],".",Tabela813[[#This Row],[T]],".",Tabela813[[#This Row],[D4]]),"")</f>
        <v>7.2.1.5.51.2.7.00</v>
      </c>
      <c r="L2072" s="21" t="s">
        <v>4819</v>
      </c>
      <c r="M2072" s="16" t="str">
        <f t="shared" si="32"/>
        <v>A</v>
      </c>
      <c r="N2072" s="16">
        <f>IF(VALUE(Tabela813[[#This Row],[RED]]) &gt; 0,1,0) + IF(VALUE(J2072)&gt;0,8,IF(VALUE(I2072)&gt;0,7,IF(VALUE(H2072)&gt;0,6,IF(VALUE(G2072)&gt;0,5,IF(VALUE(F2072)&gt;0,4,IF(VALUE(E2072)&gt;0,3,IF(VALUE(D2072)&gt;0,2,1)))))))</f>
        <v>7</v>
      </c>
      <c r="O2072" s="20" t="s">
        <v>54</v>
      </c>
      <c r="P2072" s="1" t="s">
        <v>156</v>
      </c>
      <c r="Q2072" s="1"/>
      <c r="R2072" s="16"/>
      <c r="T2072" s="7" t="str">
        <f>Tabela813[[#This Row],[NR]]&amp;" - "&amp;Tabela813[[#This Row],[Especificação]]</f>
        <v>7.2.1.5.51.2.7.00 - Contribuição Patronal - Servidor Civil Inativo - Parcelamentos - Dívida Ativa - Multas da Dívida Ativa - Intra OFSS</v>
      </c>
      <c r="U2072" s="7" t="str">
        <f>Tabela813[[#This Row],[NR]]&amp; " - "&amp;Tabela813[[#This Row],[Especificação]]</f>
        <v>7.2.1.5.51.2.7.00 - Contribuição Patronal - Servidor Civil Inativo - Parcelamentos - Dívida Ativa - Multas da Dívida Ativa - Intra OFSS</v>
      </c>
    </row>
    <row r="2073" spans="1:21" ht="30">
      <c r="A2073" s="23"/>
      <c r="B2073" s="29"/>
      <c r="C2073" s="20" t="s">
        <v>788</v>
      </c>
      <c r="D2073" s="20" t="s">
        <v>790</v>
      </c>
      <c r="E2073" s="20" t="s">
        <v>781</v>
      </c>
      <c r="F2073" s="20" t="s">
        <v>792</v>
      </c>
      <c r="G2073" s="20" t="s">
        <v>809</v>
      </c>
      <c r="H2073" s="20" t="s">
        <v>790</v>
      </c>
      <c r="I2073" s="20" t="s">
        <v>789</v>
      </c>
      <c r="J2073" s="20" t="s">
        <v>787</v>
      </c>
      <c r="K2073" s="16" t="str">
        <f>IF(Tabela813[[#This Row],[C]]&lt;&gt;"",IF(Tabela813[[#This Row],[RED]]&lt;&gt;"",(Tabela813[[#This Row],[RED]] &amp; "."),"") &amp; CONCATENATE(Tabela813[[#This Row],[C]],".",Tabela813[[#This Row],[O]],".",Tabela813[[#This Row],[E]],".",Tabela813[[#This Row],[D1]],".",Tabela813[[#This Row],[D2]],".",Tabela813[[#This Row],[D3]],".",Tabela813[[#This Row],[T]],".",Tabela813[[#This Row],[D4]]),"")</f>
        <v>7.2.1.5.51.2.8.00</v>
      </c>
      <c r="L2073" s="21" t="s">
        <v>4820</v>
      </c>
      <c r="M2073" s="16" t="str">
        <f t="shared" si="32"/>
        <v>A</v>
      </c>
      <c r="N2073" s="16">
        <f>IF(VALUE(Tabela813[[#This Row],[RED]]) &gt; 0,1,0) + IF(VALUE(J2073)&gt;0,8,IF(VALUE(I2073)&gt;0,7,IF(VALUE(H2073)&gt;0,6,IF(VALUE(G2073)&gt;0,5,IF(VALUE(F2073)&gt;0,4,IF(VALUE(E2073)&gt;0,3,IF(VALUE(D2073)&gt;0,2,1)))))))</f>
        <v>7</v>
      </c>
      <c r="O2073" s="20" t="s">
        <v>54</v>
      </c>
      <c r="P2073" s="1" t="s">
        <v>156</v>
      </c>
      <c r="Q2073" s="1"/>
      <c r="R2073" s="16"/>
      <c r="T2073" s="7" t="str">
        <f>Tabela813[[#This Row],[NR]]&amp;" - "&amp;Tabela813[[#This Row],[Especificação]]</f>
        <v>7.2.1.5.51.2.8.00 - Contribuição Patronal - Servidor Civil Inativo - Parcelamentos - Juros de Mora da Dívida Ativa - Intra OFSS</v>
      </c>
      <c r="U2073" s="7" t="str">
        <f>Tabela813[[#This Row],[NR]]&amp; " - "&amp;Tabela813[[#This Row],[Especificação]]</f>
        <v>7.2.1.5.51.2.8.00 - Contribuição Patronal - Servidor Civil Inativo - Parcelamentos - Juros de Mora da Dívida Ativa - Intra OFSS</v>
      </c>
    </row>
    <row r="2074" spans="1:21" ht="30">
      <c r="A2074" s="23"/>
      <c r="B2074" s="29"/>
      <c r="C2074" s="20" t="s">
        <v>788</v>
      </c>
      <c r="D2074" s="20" t="s">
        <v>790</v>
      </c>
      <c r="E2074" s="20" t="s">
        <v>781</v>
      </c>
      <c r="F2074" s="20" t="s">
        <v>792</v>
      </c>
      <c r="G2074" s="20" t="s">
        <v>809</v>
      </c>
      <c r="H2074" s="20" t="s">
        <v>782</v>
      </c>
      <c r="I2074" s="20" t="s">
        <v>784</v>
      </c>
      <c r="J2074" s="20" t="s">
        <v>787</v>
      </c>
      <c r="K2074" s="16" t="str">
        <f>IF(Tabela813[[#This Row],[C]]&lt;&gt;"",IF(Tabela813[[#This Row],[RED]]&lt;&gt;"",(Tabela813[[#This Row],[RED]] &amp; "."),"") &amp; CONCATENATE(Tabela813[[#This Row],[C]],".",Tabela813[[#This Row],[O]],".",Tabela813[[#This Row],[E]],".",Tabela813[[#This Row],[D1]],".",Tabela813[[#This Row],[D2]],".",Tabela813[[#This Row],[D3]],".",Tabela813[[#This Row],[T]],".",Tabela813[[#This Row],[D4]]),"")</f>
        <v>7.2.1.5.51.3.0.00</v>
      </c>
      <c r="L2074" s="21" t="s">
        <v>1013</v>
      </c>
      <c r="M2074" s="16" t="str">
        <f t="shared" si="32"/>
        <v>S</v>
      </c>
      <c r="N2074" s="16">
        <f>IF(VALUE(Tabela813[[#This Row],[RED]]) &gt; 0,1,0) + IF(VALUE(J2074)&gt;0,8,IF(VALUE(I2074)&gt;0,7,IF(VALUE(H2074)&gt;0,6,IF(VALUE(G2074)&gt;0,5,IF(VALUE(F2074)&gt;0,4,IF(VALUE(E2074)&gt;0,3,IF(VALUE(D2074)&gt;0,2,1)))))))</f>
        <v>6</v>
      </c>
      <c r="O2074" s="20" t="s">
        <v>54</v>
      </c>
      <c r="P2074" s="1" t="s">
        <v>159</v>
      </c>
      <c r="Q2074" s="1"/>
      <c r="R2074" s="16"/>
      <c r="T2074" s="7" t="str">
        <f>Tabela813[[#This Row],[NR]]&amp;" - "&amp;Tabela813[[#This Row],[Especificação]]</f>
        <v>7.2.1.5.51.3.0.00 - Contribuição Patronal - Servidor Civil - Pensionistas - Parcelamentos - Intra OFSS</v>
      </c>
      <c r="U2074" s="7" t="str">
        <f>Tabela813[[#This Row],[NR]]&amp; " - "&amp;Tabela813[[#This Row],[Especificação]]</f>
        <v>7.2.1.5.51.3.0.00 - Contribuição Patronal - Servidor Civil - Pensionistas - Parcelamentos - Intra OFSS</v>
      </c>
    </row>
    <row r="2075" spans="1:21" ht="30">
      <c r="A2075" s="23"/>
      <c r="B2075" s="29"/>
      <c r="C2075" s="20" t="s">
        <v>788</v>
      </c>
      <c r="D2075" s="20" t="s">
        <v>790</v>
      </c>
      <c r="E2075" s="20" t="s">
        <v>781</v>
      </c>
      <c r="F2075" s="20" t="s">
        <v>792</v>
      </c>
      <c r="G2075" s="20" t="s">
        <v>809</v>
      </c>
      <c r="H2075" s="20" t="s">
        <v>782</v>
      </c>
      <c r="I2075" s="20" t="s">
        <v>781</v>
      </c>
      <c r="J2075" s="20" t="s">
        <v>787</v>
      </c>
      <c r="K2075" s="16" t="str">
        <f>IF(Tabela813[[#This Row],[C]]&lt;&gt;"",IF(Tabela813[[#This Row],[RED]]&lt;&gt;"",(Tabela813[[#This Row],[RED]] &amp; "."),"") &amp; CONCATENATE(Tabela813[[#This Row],[C]],".",Tabela813[[#This Row],[O]],".",Tabela813[[#This Row],[E]],".",Tabela813[[#This Row],[D1]],".",Tabela813[[#This Row],[D2]],".",Tabela813[[#This Row],[D3]],".",Tabela813[[#This Row],[T]],".",Tabela813[[#This Row],[D4]]),"")</f>
        <v>7.2.1.5.51.3.1.00</v>
      </c>
      <c r="L2075" s="21" t="s">
        <v>4821</v>
      </c>
      <c r="M2075" s="16" t="str">
        <f t="shared" si="32"/>
        <v>A</v>
      </c>
      <c r="N2075" s="16">
        <f>IF(VALUE(Tabela813[[#This Row],[RED]]) &gt; 0,1,0) + IF(VALUE(J2075)&gt;0,8,IF(VALUE(I2075)&gt;0,7,IF(VALUE(H2075)&gt;0,6,IF(VALUE(G2075)&gt;0,5,IF(VALUE(F2075)&gt;0,4,IF(VALUE(E2075)&gt;0,3,IF(VALUE(D2075)&gt;0,2,1)))))))</f>
        <v>7</v>
      </c>
      <c r="O2075" s="20" t="s">
        <v>54</v>
      </c>
      <c r="P2075" s="1" t="s">
        <v>159</v>
      </c>
      <c r="Q2075" s="1"/>
      <c r="R2075" s="16"/>
      <c r="T2075" s="7" t="str">
        <f>Tabela813[[#This Row],[NR]]&amp;" - "&amp;Tabela813[[#This Row],[Especificação]]</f>
        <v>7.2.1.5.51.3.1.00 - Contribuição Patronal - Servidor Civil - Pensionistas - Parcelamentos - Principal - Intra OFSS</v>
      </c>
      <c r="U2075" s="7" t="str">
        <f>Tabela813[[#This Row],[NR]]&amp; " - "&amp;Tabela813[[#This Row],[Especificação]]</f>
        <v>7.2.1.5.51.3.1.00 - Contribuição Patronal - Servidor Civil - Pensionistas - Parcelamentos - Principal - Intra OFSS</v>
      </c>
    </row>
    <row r="2076" spans="1:21" ht="30">
      <c r="A2076" s="23"/>
      <c r="B2076" s="29"/>
      <c r="C2076" s="20" t="s">
        <v>788</v>
      </c>
      <c r="D2076" s="20" t="s">
        <v>790</v>
      </c>
      <c r="E2076" s="20" t="s">
        <v>781</v>
      </c>
      <c r="F2076" s="20" t="s">
        <v>792</v>
      </c>
      <c r="G2076" s="20" t="s">
        <v>809</v>
      </c>
      <c r="H2076" s="20" t="s">
        <v>782</v>
      </c>
      <c r="I2076" s="20" t="s">
        <v>790</v>
      </c>
      <c r="J2076" s="20" t="s">
        <v>787</v>
      </c>
      <c r="K2076" s="16" t="str">
        <f>IF(Tabela813[[#This Row],[C]]&lt;&gt;"",IF(Tabela813[[#This Row],[RED]]&lt;&gt;"",(Tabela813[[#This Row],[RED]] &amp; "."),"") &amp; CONCATENATE(Tabela813[[#This Row],[C]],".",Tabela813[[#This Row],[O]],".",Tabela813[[#This Row],[E]],".",Tabela813[[#This Row],[D1]],".",Tabela813[[#This Row],[D2]],".",Tabela813[[#This Row],[D3]],".",Tabela813[[#This Row],[T]],".",Tabela813[[#This Row],[D4]]),"")</f>
        <v>7.2.1.5.51.3.2.00</v>
      </c>
      <c r="L2076" s="21" t="s">
        <v>4822</v>
      </c>
      <c r="M2076" s="16" t="str">
        <f t="shared" si="32"/>
        <v>A</v>
      </c>
      <c r="N2076" s="16">
        <f>IF(VALUE(Tabela813[[#This Row],[RED]]) &gt; 0,1,0) + IF(VALUE(J2076)&gt;0,8,IF(VALUE(I2076)&gt;0,7,IF(VALUE(H2076)&gt;0,6,IF(VALUE(G2076)&gt;0,5,IF(VALUE(F2076)&gt;0,4,IF(VALUE(E2076)&gt;0,3,IF(VALUE(D2076)&gt;0,2,1)))))))</f>
        <v>7</v>
      </c>
      <c r="O2076" s="20" t="s">
        <v>54</v>
      </c>
      <c r="P2076" s="1" t="s">
        <v>159</v>
      </c>
      <c r="Q2076" s="1"/>
      <c r="R2076" s="16"/>
      <c r="T2076" s="7" t="str">
        <f>Tabela813[[#This Row],[NR]]&amp;" - "&amp;Tabela813[[#This Row],[Especificação]]</f>
        <v>7.2.1.5.51.3.2.00 - Contribuição Patronal - Servidor Civil - Pensionistas - Parcelamentos - Multas e Juros de Mora - Intra OFSS</v>
      </c>
      <c r="U2076" s="7" t="str">
        <f>Tabela813[[#This Row],[NR]]&amp; " - "&amp;Tabela813[[#This Row],[Especificação]]</f>
        <v>7.2.1.5.51.3.2.00 - Contribuição Patronal - Servidor Civil - Pensionistas - Parcelamentos - Multas e Juros de Mora - Intra OFSS</v>
      </c>
    </row>
    <row r="2077" spans="1:21" ht="30">
      <c r="A2077" s="23"/>
      <c r="B2077" s="29"/>
      <c r="C2077" s="20" t="s">
        <v>788</v>
      </c>
      <c r="D2077" s="20" t="s">
        <v>790</v>
      </c>
      <c r="E2077" s="20" t="s">
        <v>781</v>
      </c>
      <c r="F2077" s="20" t="s">
        <v>792</v>
      </c>
      <c r="G2077" s="20" t="s">
        <v>809</v>
      </c>
      <c r="H2077" s="20" t="s">
        <v>782</v>
      </c>
      <c r="I2077" s="20" t="s">
        <v>782</v>
      </c>
      <c r="J2077" s="20" t="s">
        <v>787</v>
      </c>
      <c r="K2077" s="16" t="str">
        <f>IF(Tabela813[[#This Row],[C]]&lt;&gt;"",IF(Tabela813[[#This Row],[RED]]&lt;&gt;"",(Tabela813[[#This Row],[RED]] &amp; "."),"") &amp; CONCATENATE(Tabela813[[#This Row],[C]],".",Tabela813[[#This Row],[O]],".",Tabela813[[#This Row],[E]],".",Tabela813[[#This Row],[D1]],".",Tabela813[[#This Row],[D2]],".",Tabela813[[#This Row],[D3]],".",Tabela813[[#This Row],[T]],".",Tabela813[[#This Row],[D4]]),"")</f>
        <v>7.2.1.5.51.3.3.00</v>
      </c>
      <c r="L2077" s="21" t="s">
        <v>4823</v>
      </c>
      <c r="M2077" s="16" t="str">
        <f t="shared" si="32"/>
        <v>A</v>
      </c>
      <c r="N2077" s="16">
        <f>IF(VALUE(Tabela813[[#This Row],[RED]]) &gt; 0,1,0) + IF(VALUE(J2077)&gt;0,8,IF(VALUE(I2077)&gt;0,7,IF(VALUE(H2077)&gt;0,6,IF(VALUE(G2077)&gt;0,5,IF(VALUE(F2077)&gt;0,4,IF(VALUE(E2077)&gt;0,3,IF(VALUE(D2077)&gt;0,2,1)))))))</f>
        <v>7</v>
      </c>
      <c r="O2077" s="20" t="s">
        <v>54</v>
      </c>
      <c r="P2077" s="1" t="s">
        <v>159</v>
      </c>
      <c r="Q2077" s="1"/>
      <c r="R2077" s="16"/>
      <c r="T2077" s="7" t="str">
        <f>Tabela813[[#This Row],[NR]]&amp;" - "&amp;Tabela813[[#This Row],[Especificação]]</f>
        <v>7.2.1.5.51.3.3.00 - Contribuição Patronal - Servidor Civil - Pensionistas - Parcelamentos - Dívida Ativa - Intra OFSS</v>
      </c>
      <c r="U2077" s="7" t="str">
        <f>Tabela813[[#This Row],[NR]]&amp; " - "&amp;Tabela813[[#This Row],[Especificação]]</f>
        <v>7.2.1.5.51.3.3.00 - Contribuição Patronal - Servidor Civil - Pensionistas - Parcelamentos - Dívida Ativa - Intra OFSS</v>
      </c>
    </row>
    <row r="2078" spans="1:21" ht="30">
      <c r="A2078" s="23"/>
      <c r="B2078" s="29"/>
      <c r="C2078" s="20" t="s">
        <v>788</v>
      </c>
      <c r="D2078" s="20" t="s">
        <v>790</v>
      </c>
      <c r="E2078" s="20" t="s">
        <v>781</v>
      </c>
      <c r="F2078" s="20" t="s">
        <v>792</v>
      </c>
      <c r="G2078" s="20" t="s">
        <v>809</v>
      </c>
      <c r="H2078" s="20" t="s">
        <v>782</v>
      </c>
      <c r="I2078" s="20" t="s">
        <v>791</v>
      </c>
      <c r="J2078" s="20" t="s">
        <v>787</v>
      </c>
      <c r="K2078" s="16" t="str">
        <f>IF(Tabela813[[#This Row],[C]]&lt;&gt;"",IF(Tabela813[[#This Row],[RED]]&lt;&gt;"",(Tabela813[[#This Row],[RED]] &amp; "."),"") &amp; CONCATENATE(Tabela813[[#This Row],[C]],".",Tabela813[[#This Row],[O]],".",Tabela813[[#This Row],[E]],".",Tabela813[[#This Row],[D1]],".",Tabela813[[#This Row],[D2]],".",Tabela813[[#This Row],[D3]],".",Tabela813[[#This Row],[T]],".",Tabela813[[#This Row],[D4]]),"")</f>
        <v>7.2.1.5.51.3.4.00</v>
      </c>
      <c r="L2078" s="21" t="s">
        <v>4824</v>
      </c>
      <c r="M2078" s="16" t="str">
        <f t="shared" si="32"/>
        <v>A</v>
      </c>
      <c r="N2078" s="16">
        <f>IF(VALUE(Tabela813[[#This Row],[RED]]) &gt; 0,1,0) + IF(VALUE(J2078)&gt;0,8,IF(VALUE(I2078)&gt;0,7,IF(VALUE(H2078)&gt;0,6,IF(VALUE(G2078)&gt;0,5,IF(VALUE(F2078)&gt;0,4,IF(VALUE(E2078)&gt;0,3,IF(VALUE(D2078)&gt;0,2,1)))))))</f>
        <v>7</v>
      </c>
      <c r="O2078" s="20" t="s">
        <v>54</v>
      </c>
      <c r="P2078" s="1" t="s">
        <v>159</v>
      </c>
      <c r="Q2078" s="1"/>
      <c r="R2078" s="16"/>
      <c r="T2078" s="7" t="str">
        <f>Tabela813[[#This Row],[NR]]&amp;" - "&amp;Tabela813[[#This Row],[Especificação]]</f>
        <v>7.2.1.5.51.3.4.00 - Contribuição Patronal - Servidor Civil - Pensionistas - Parcelamentos - Dívida Ativa - Multas e Juros de Mora da Dívida Ativa - Intra OFSS</v>
      </c>
      <c r="U2078" s="7" t="str">
        <f>Tabela813[[#This Row],[NR]]&amp; " - "&amp;Tabela813[[#This Row],[Especificação]]</f>
        <v>7.2.1.5.51.3.4.00 - Contribuição Patronal - Servidor Civil - Pensionistas - Parcelamentos - Dívida Ativa - Multas e Juros de Mora da Dívida Ativa - Intra OFSS</v>
      </c>
    </row>
    <row r="2079" spans="1:21" ht="30">
      <c r="A2079" s="23"/>
      <c r="B2079" s="29"/>
      <c r="C2079" s="20" t="s">
        <v>788</v>
      </c>
      <c r="D2079" s="20" t="s">
        <v>790</v>
      </c>
      <c r="E2079" s="20" t="s">
        <v>781</v>
      </c>
      <c r="F2079" s="20" t="s">
        <v>792</v>
      </c>
      <c r="G2079" s="20" t="s">
        <v>809</v>
      </c>
      <c r="H2079" s="20" t="s">
        <v>782</v>
      </c>
      <c r="I2079" s="20" t="s">
        <v>792</v>
      </c>
      <c r="J2079" s="20" t="s">
        <v>787</v>
      </c>
      <c r="K2079" s="16" t="str">
        <f>IF(Tabela813[[#This Row],[C]]&lt;&gt;"",IF(Tabela813[[#This Row],[RED]]&lt;&gt;"",(Tabela813[[#This Row],[RED]] &amp; "."),"") &amp; CONCATENATE(Tabela813[[#This Row],[C]],".",Tabela813[[#This Row],[O]],".",Tabela813[[#This Row],[E]],".",Tabela813[[#This Row],[D1]],".",Tabela813[[#This Row],[D2]],".",Tabela813[[#This Row],[D3]],".",Tabela813[[#This Row],[T]],".",Tabela813[[#This Row],[D4]]),"")</f>
        <v>7.2.1.5.51.3.5.00</v>
      </c>
      <c r="L2079" s="21" t="s">
        <v>4825</v>
      </c>
      <c r="M2079" s="16" t="str">
        <f t="shared" si="32"/>
        <v>A</v>
      </c>
      <c r="N2079" s="16">
        <f>IF(VALUE(Tabela813[[#This Row],[RED]]) &gt; 0,1,0) + IF(VALUE(J2079)&gt;0,8,IF(VALUE(I2079)&gt;0,7,IF(VALUE(H2079)&gt;0,6,IF(VALUE(G2079)&gt;0,5,IF(VALUE(F2079)&gt;0,4,IF(VALUE(E2079)&gt;0,3,IF(VALUE(D2079)&gt;0,2,1)))))))</f>
        <v>7</v>
      </c>
      <c r="O2079" s="20" t="s">
        <v>54</v>
      </c>
      <c r="P2079" s="1" t="s">
        <v>159</v>
      </c>
      <c r="Q2079" s="1"/>
      <c r="R2079" s="16"/>
      <c r="T2079" s="7" t="str">
        <f>Tabela813[[#This Row],[NR]]&amp;" - "&amp;Tabela813[[#This Row],[Especificação]]</f>
        <v>7.2.1.5.51.3.5.00 - Contribuição Patronal - Servidor Civil - Pensionistas - Parcelamentos - Multas - Intra OFSS</v>
      </c>
      <c r="U2079" s="7" t="str">
        <f>Tabela813[[#This Row],[NR]]&amp; " - "&amp;Tabela813[[#This Row],[Especificação]]</f>
        <v>7.2.1.5.51.3.5.00 - Contribuição Patronal - Servidor Civil - Pensionistas - Parcelamentos - Multas - Intra OFSS</v>
      </c>
    </row>
    <row r="2080" spans="1:21" ht="30">
      <c r="A2080" s="23"/>
      <c r="B2080" s="29"/>
      <c r="C2080" s="20" t="s">
        <v>788</v>
      </c>
      <c r="D2080" s="20" t="s">
        <v>790</v>
      </c>
      <c r="E2080" s="20" t="s">
        <v>781</v>
      </c>
      <c r="F2080" s="20" t="s">
        <v>792</v>
      </c>
      <c r="G2080" s="20" t="s">
        <v>809</v>
      </c>
      <c r="H2080" s="20" t="s">
        <v>782</v>
      </c>
      <c r="I2080" s="20" t="s">
        <v>786</v>
      </c>
      <c r="J2080" s="20" t="s">
        <v>787</v>
      </c>
      <c r="K2080" s="16" t="str">
        <f>IF(Tabela813[[#This Row],[C]]&lt;&gt;"",IF(Tabela813[[#This Row],[RED]]&lt;&gt;"",(Tabela813[[#This Row],[RED]] &amp; "."),"") &amp; CONCATENATE(Tabela813[[#This Row],[C]],".",Tabela813[[#This Row],[O]],".",Tabela813[[#This Row],[E]],".",Tabela813[[#This Row],[D1]],".",Tabela813[[#This Row],[D2]],".",Tabela813[[#This Row],[D3]],".",Tabela813[[#This Row],[T]],".",Tabela813[[#This Row],[D4]]),"")</f>
        <v>7.2.1.5.51.3.6.00</v>
      </c>
      <c r="L2080" s="21" t="s">
        <v>4826</v>
      </c>
      <c r="M2080" s="16" t="str">
        <f t="shared" si="32"/>
        <v>A</v>
      </c>
      <c r="N2080" s="16">
        <f>IF(VALUE(Tabela813[[#This Row],[RED]]) &gt; 0,1,0) + IF(VALUE(J2080)&gt;0,8,IF(VALUE(I2080)&gt;0,7,IF(VALUE(H2080)&gt;0,6,IF(VALUE(G2080)&gt;0,5,IF(VALUE(F2080)&gt;0,4,IF(VALUE(E2080)&gt;0,3,IF(VALUE(D2080)&gt;0,2,1)))))))</f>
        <v>7</v>
      </c>
      <c r="O2080" s="20" t="s">
        <v>54</v>
      </c>
      <c r="P2080" s="1" t="s">
        <v>159</v>
      </c>
      <c r="Q2080" s="1"/>
      <c r="R2080" s="16"/>
      <c r="T2080" s="7" t="str">
        <f>Tabela813[[#This Row],[NR]]&amp;" - "&amp;Tabela813[[#This Row],[Especificação]]</f>
        <v>7.2.1.5.51.3.6.00 - Contribuição Patronal - Servidor Civil - Pensionistas - Parcelamentos - Juros de Mora - Intra OFSS</v>
      </c>
      <c r="U2080" s="7" t="str">
        <f>Tabela813[[#This Row],[NR]]&amp; " - "&amp;Tabela813[[#This Row],[Especificação]]</f>
        <v>7.2.1.5.51.3.6.00 - Contribuição Patronal - Servidor Civil - Pensionistas - Parcelamentos - Juros de Mora - Intra OFSS</v>
      </c>
    </row>
    <row r="2081" spans="1:21" ht="30">
      <c r="A2081" s="23"/>
      <c r="B2081" s="29"/>
      <c r="C2081" s="20" t="s">
        <v>788</v>
      </c>
      <c r="D2081" s="20" t="s">
        <v>790</v>
      </c>
      <c r="E2081" s="20" t="s">
        <v>781</v>
      </c>
      <c r="F2081" s="20" t="s">
        <v>792</v>
      </c>
      <c r="G2081" s="20" t="s">
        <v>809</v>
      </c>
      <c r="H2081" s="20" t="s">
        <v>782</v>
      </c>
      <c r="I2081" s="20" t="s">
        <v>788</v>
      </c>
      <c r="J2081" s="20" t="s">
        <v>787</v>
      </c>
      <c r="K2081" s="16" t="str">
        <f>IF(Tabela813[[#This Row],[C]]&lt;&gt;"",IF(Tabela813[[#This Row],[RED]]&lt;&gt;"",(Tabela813[[#This Row],[RED]] &amp; "."),"") &amp; CONCATENATE(Tabela813[[#This Row],[C]],".",Tabela813[[#This Row],[O]],".",Tabela813[[#This Row],[E]],".",Tabela813[[#This Row],[D1]],".",Tabela813[[#This Row],[D2]],".",Tabela813[[#This Row],[D3]],".",Tabela813[[#This Row],[T]],".",Tabela813[[#This Row],[D4]]),"")</f>
        <v>7.2.1.5.51.3.7.00</v>
      </c>
      <c r="L2081" s="21" t="s">
        <v>4827</v>
      </c>
      <c r="M2081" s="16" t="str">
        <f t="shared" si="32"/>
        <v>A</v>
      </c>
      <c r="N2081" s="16">
        <f>IF(VALUE(Tabela813[[#This Row],[RED]]) &gt; 0,1,0) + IF(VALUE(J2081)&gt;0,8,IF(VALUE(I2081)&gt;0,7,IF(VALUE(H2081)&gt;0,6,IF(VALUE(G2081)&gt;0,5,IF(VALUE(F2081)&gt;0,4,IF(VALUE(E2081)&gt;0,3,IF(VALUE(D2081)&gt;0,2,1)))))))</f>
        <v>7</v>
      </c>
      <c r="O2081" s="20" t="s">
        <v>54</v>
      </c>
      <c r="P2081" s="1" t="s">
        <v>159</v>
      </c>
      <c r="Q2081" s="1"/>
      <c r="R2081" s="16"/>
      <c r="T2081" s="7" t="str">
        <f>Tabela813[[#This Row],[NR]]&amp;" - "&amp;Tabela813[[#This Row],[Especificação]]</f>
        <v>7.2.1.5.51.3.7.00 - Contribuição Patronal - Servidor Civil - Pensionistas - Parcelamentos - Dívida Ativa - Multas da Dívida Ativa - Intra OFSS</v>
      </c>
      <c r="U2081" s="7" t="str">
        <f>Tabela813[[#This Row],[NR]]&amp; " - "&amp;Tabela813[[#This Row],[Especificação]]</f>
        <v>7.2.1.5.51.3.7.00 - Contribuição Patronal - Servidor Civil - Pensionistas - Parcelamentos - Dívida Ativa - Multas da Dívida Ativa - Intra OFSS</v>
      </c>
    </row>
    <row r="2082" spans="1:21" ht="30">
      <c r="A2082" s="23"/>
      <c r="B2082" s="29"/>
      <c r="C2082" s="20" t="s">
        <v>788</v>
      </c>
      <c r="D2082" s="20" t="s">
        <v>790</v>
      </c>
      <c r="E2082" s="20" t="s">
        <v>781</v>
      </c>
      <c r="F2082" s="20" t="s">
        <v>792</v>
      </c>
      <c r="G2082" s="20" t="s">
        <v>809</v>
      </c>
      <c r="H2082" s="20" t="s">
        <v>782</v>
      </c>
      <c r="I2082" s="20" t="s">
        <v>789</v>
      </c>
      <c r="J2082" s="20" t="s">
        <v>787</v>
      </c>
      <c r="K2082" s="16" t="str">
        <f>IF(Tabela813[[#This Row],[C]]&lt;&gt;"",IF(Tabela813[[#This Row],[RED]]&lt;&gt;"",(Tabela813[[#This Row],[RED]] &amp; "."),"") &amp; CONCATENATE(Tabela813[[#This Row],[C]],".",Tabela813[[#This Row],[O]],".",Tabela813[[#This Row],[E]],".",Tabela813[[#This Row],[D1]],".",Tabela813[[#This Row],[D2]],".",Tabela813[[#This Row],[D3]],".",Tabela813[[#This Row],[T]],".",Tabela813[[#This Row],[D4]]),"")</f>
        <v>7.2.1.5.51.3.8.00</v>
      </c>
      <c r="L2082" s="21" t="s">
        <v>4828</v>
      </c>
      <c r="M2082" s="16" t="str">
        <f t="shared" si="32"/>
        <v>A</v>
      </c>
      <c r="N2082" s="16">
        <f>IF(VALUE(Tabela813[[#This Row],[RED]]) &gt; 0,1,0) + IF(VALUE(J2082)&gt;0,8,IF(VALUE(I2082)&gt;0,7,IF(VALUE(H2082)&gt;0,6,IF(VALUE(G2082)&gt;0,5,IF(VALUE(F2082)&gt;0,4,IF(VALUE(E2082)&gt;0,3,IF(VALUE(D2082)&gt;0,2,1)))))))</f>
        <v>7</v>
      </c>
      <c r="O2082" s="20" t="s">
        <v>54</v>
      </c>
      <c r="P2082" s="1" t="s">
        <v>159</v>
      </c>
      <c r="Q2082" s="1"/>
      <c r="R2082" s="16"/>
      <c r="T2082" s="7" t="str">
        <f>Tabela813[[#This Row],[NR]]&amp;" - "&amp;Tabela813[[#This Row],[Especificação]]</f>
        <v>7.2.1.5.51.3.8.00 - Contribuição Patronal - Servidor Civil - Pensionistas - Parcelamentos - Juros de Mora da Dívida Ativa - Intra OFSS</v>
      </c>
      <c r="U2082" s="7" t="str">
        <f>Tabela813[[#This Row],[NR]]&amp; " - "&amp;Tabela813[[#This Row],[Especificação]]</f>
        <v>7.2.1.5.51.3.8.00 - Contribuição Patronal - Servidor Civil - Pensionistas - Parcelamentos - Juros de Mora da Dívida Ativa - Intra OFSS</v>
      </c>
    </row>
    <row r="2083" spans="1:21" ht="30">
      <c r="A2083" s="23"/>
      <c r="B2083" s="29"/>
      <c r="C2083" s="20" t="s">
        <v>788</v>
      </c>
      <c r="D2083" s="20" t="s">
        <v>790</v>
      </c>
      <c r="E2083" s="20" t="s">
        <v>781</v>
      </c>
      <c r="F2083" s="20" t="s">
        <v>786</v>
      </c>
      <c r="G2083" s="20" t="s">
        <v>787</v>
      </c>
      <c r="H2083" s="20" t="s">
        <v>784</v>
      </c>
      <c r="I2083" s="20" t="s">
        <v>784</v>
      </c>
      <c r="J2083" s="20" t="s">
        <v>787</v>
      </c>
      <c r="K2083" s="16" t="str">
        <f>IF(Tabela813[[#This Row],[C]]&lt;&gt;"",IF(Tabela813[[#This Row],[RED]]&lt;&gt;"",(Tabela813[[#This Row],[RED]] &amp; "."),"") &amp; CONCATENATE(Tabela813[[#This Row],[C]],".",Tabela813[[#This Row],[O]],".",Tabela813[[#This Row],[E]],".",Tabela813[[#This Row],[D1]],".",Tabela813[[#This Row],[D2]],".",Tabela813[[#This Row],[D3]],".",Tabela813[[#This Row],[T]],".",Tabela813[[#This Row],[D4]]),"")</f>
        <v>7.2.1.6.00.0.0.00</v>
      </c>
      <c r="L2083" s="21" t="s">
        <v>4829</v>
      </c>
      <c r="M2083" s="16" t="str">
        <f t="shared" si="32"/>
        <v>S</v>
      </c>
      <c r="N2083" s="16">
        <f>IF(VALUE(Tabela813[[#This Row],[RED]]) &gt; 0,1,0) + IF(VALUE(J2083)&gt;0,8,IF(VALUE(I2083)&gt;0,7,IF(VALUE(H2083)&gt;0,6,IF(VALUE(G2083)&gt;0,5,IF(VALUE(F2083)&gt;0,4,IF(VALUE(E2083)&gt;0,3,IF(VALUE(D2083)&gt;0,2,1)))))))</f>
        <v>4</v>
      </c>
      <c r="O2083" s="20" t="s">
        <v>44</v>
      </c>
      <c r="P2083" s="1" t="s">
        <v>160</v>
      </c>
      <c r="Q2083" s="1"/>
      <c r="R2083" s="16"/>
      <c r="T2083" s="7" t="str">
        <f>Tabela813[[#This Row],[NR]]&amp;" - "&amp;Tabela813[[#This Row],[Especificação]]</f>
        <v>7.2.1.6.00.0.0.00 - Contribuição para Fundos de Assistência Médico-Hospitalar e Social - Intra OFSS</v>
      </c>
      <c r="U2083" s="7" t="str">
        <f>Tabela813[[#This Row],[NR]]&amp; " - "&amp;Tabela813[[#This Row],[Especificação]]</f>
        <v>7.2.1.6.00.0.0.00 - Contribuição para Fundos de Assistência Médico-Hospitalar e Social - Intra OFSS</v>
      </c>
    </row>
    <row r="2084" spans="1:21" ht="30">
      <c r="A2084" s="23"/>
      <c r="B2084" s="29"/>
      <c r="C2084" s="20" t="s">
        <v>788</v>
      </c>
      <c r="D2084" s="20" t="s">
        <v>790</v>
      </c>
      <c r="E2084" s="20" t="s">
        <v>781</v>
      </c>
      <c r="F2084" s="20" t="s">
        <v>786</v>
      </c>
      <c r="G2084" s="20" t="s">
        <v>794</v>
      </c>
      <c r="H2084" s="20" t="s">
        <v>784</v>
      </c>
      <c r="I2084" s="20" t="s">
        <v>784</v>
      </c>
      <c r="J2084" s="20" t="s">
        <v>787</v>
      </c>
      <c r="K2084" s="16" t="str">
        <f>IF(Tabela813[[#This Row],[C]]&lt;&gt;"",IF(Tabela813[[#This Row],[RED]]&lt;&gt;"",(Tabela813[[#This Row],[RED]] &amp; "."),"") &amp; CONCATENATE(Tabela813[[#This Row],[C]],".",Tabela813[[#This Row],[O]],".",Tabela813[[#This Row],[E]],".",Tabela813[[#This Row],[D1]],".",Tabela813[[#This Row],[D2]],".",Tabela813[[#This Row],[D3]],".",Tabela813[[#This Row],[T]],".",Tabela813[[#This Row],[D4]]),"")</f>
        <v>7.2.1.6.03.0.0.00</v>
      </c>
      <c r="L2084" s="21" t="s">
        <v>1014</v>
      </c>
      <c r="M2084" s="16" t="str">
        <f t="shared" si="32"/>
        <v>S</v>
      </c>
      <c r="N2084" s="16">
        <f>IF(VALUE(Tabela813[[#This Row],[RED]]) &gt; 0,1,0) + IF(VALUE(J2084)&gt;0,8,IF(VALUE(I2084)&gt;0,7,IF(VALUE(H2084)&gt;0,6,IF(VALUE(G2084)&gt;0,5,IF(VALUE(F2084)&gt;0,4,IF(VALUE(E2084)&gt;0,3,IF(VALUE(D2084)&gt;0,2,1)))))))</f>
        <v>5</v>
      </c>
      <c r="O2084" s="20" t="s">
        <v>50</v>
      </c>
      <c r="P2084" s="1" t="s">
        <v>162</v>
      </c>
      <c r="Q2084" s="1"/>
      <c r="R2084" s="16"/>
      <c r="T2084" s="7" t="str">
        <f>Tabela813[[#This Row],[NR]]&amp;" - "&amp;Tabela813[[#This Row],[Especificação]]</f>
        <v>7.2.1.6.03.0.0.00 - Contribuição para Fundos de Assistência Médica - Servidores Civis - Intra OFSS</v>
      </c>
      <c r="U2084" s="7" t="str">
        <f>Tabela813[[#This Row],[NR]]&amp; " - "&amp;Tabela813[[#This Row],[Especificação]]</f>
        <v>7.2.1.6.03.0.0.00 - Contribuição para Fundos de Assistência Médica - Servidores Civis - Intra OFSS</v>
      </c>
    </row>
    <row r="2085" spans="1:21" ht="30">
      <c r="A2085" s="23"/>
      <c r="B2085" s="29"/>
      <c r="C2085" s="20" t="s">
        <v>788</v>
      </c>
      <c r="D2085" s="20" t="s">
        <v>790</v>
      </c>
      <c r="E2085" s="20" t="s">
        <v>781</v>
      </c>
      <c r="F2085" s="20" t="s">
        <v>786</v>
      </c>
      <c r="G2085" s="20" t="s">
        <v>794</v>
      </c>
      <c r="H2085" s="20" t="s">
        <v>781</v>
      </c>
      <c r="I2085" s="20" t="s">
        <v>784</v>
      </c>
      <c r="J2085" s="20" t="s">
        <v>787</v>
      </c>
      <c r="K2085" s="16" t="str">
        <f>IF(Tabela813[[#This Row],[C]]&lt;&gt;"",IF(Tabela813[[#This Row],[RED]]&lt;&gt;"",(Tabela813[[#This Row],[RED]] &amp; "."),"") &amp; CONCATENATE(Tabela813[[#This Row],[C]],".",Tabela813[[#This Row],[O]],".",Tabela813[[#This Row],[E]],".",Tabela813[[#This Row],[D1]],".",Tabela813[[#This Row],[D2]],".",Tabela813[[#This Row],[D3]],".",Tabela813[[#This Row],[T]],".",Tabela813[[#This Row],[D4]]),"")</f>
        <v>7.2.1.6.03.1.0.00</v>
      </c>
      <c r="L2085" s="21" t="s">
        <v>1014</v>
      </c>
      <c r="M2085" s="16" t="str">
        <f t="shared" si="32"/>
        <v>S</v>
      </c>
      <c r="N2085" s="16">
        <f>IF(VALUE(Tabela813[[#This Row],[RED]]) &gt; 0,1,0) + IF(VALUE(J2085)&gt;0,8,IF(VALUE(I2085)&gt;0,7,IF(VALUE(H2085)&gt;0,6,IF(VALUE(G2085)&gt;0,5,IF(VALUE(F2085)&gt;0,4,IF(VALUE(E2085)&gt;0,3,IF(VALUE(D2085)&gt;0,2,1)))))))</f>
        <v>6</v>
      </c>
      <c r="O2085" s="20" t="s">
        <v>50</v>
      </c>
      <c r="P2085" s="1" t="s">
        <v>163</v>
      </c>
      <c r="Q2085" s="1"/>
      <c r="R2085" s="16"/>
      <c r="T2085" s="7" t="str">
        <f>Tabela813[[#This Row],[NR]]&amp;" - "&amp;Tabela813[[#This Row],[Especificação]]</f>
        <v>7.2.1.6.03.1.0.00 - Contribuição para Fundos de Assistência Médica - Servidores Civis - Intra OFSS</v>
      </c>
      <c r="U2085" s="7" t="str">
        <f>Tabela813[[#This Row],[NR]]&amp; " - "&amp;Tabela813[[#This Row],[Especificação]]</f>
        <v>7.2.1.6.03.1.0.00 - Contribuição para Fundos de Assistência Médica - Servidores Civis - Intra OFSS</v>
      </c>
    </row>
    <row r="2086" spans="1:21" ht="30">
      <c r="A2086" s="23"/>
      <c r="B2086" s="29"/>
      <c r="C2086" s="20" t="s">
        <v>788</v>
      </c>
      <c r="D2086" s="20" t="s">
        <v>790</v>
      </c>
      <c r="E2086" s="20" t="s">
        <v>781</v>
      </c>
      <c r="F2086" s="20" t="s">
        <v>786</v>
      </c>
      <c r="G2086" s="20" t="s">
        <v>794</v>
      </c>
      <c r="H2086" s="20" t="s">
        <v>781</v>
      </c>
      <c r="I2086" s="20" t="s">
        <v>781</v>
      </c>
      <c r="J2086" s="20" t="s">
        <v>787</v>
      </c>
      <c r="K2086" s="16" t="str">
        <f>IF(Tabela813[[#This Row],[C]]&lt;&gt;"",IF(Tabela813[[#This Row],[RED]]&lt;&gt;"",(Tabela813[[#This Row],[RED]] &amp; "."),"") &amp; CONCATENATE(Tabela813[[#This Row],[C]],".",Tabela813[[#This Row],[O]],".",Tabela813[[#This Row],[E]],".",Tabela813[[#This Row],[D1]],".",Tabela813[[#This Row],[D2]],".",Tabela813[[#This Row],[D3]],".",Tabela813[[#This Row],[T]],".",Tabela813[[#This Row],[D4]]),"")</f>
        <v>7.2.1.6.03.1.1.00</v>
      </c>
      <c r="L2086" s="21" t="s">
        <v>4830</v>
      </c>
      <c r="M2086" s="16" t="str">
        <f t="shared" si="32"/>
        <v>A</v>
      </c>
      <c r="N2086" s="16">
        <f>IF(VALUE(Tabela813[[#This Row],[RED]]) &gt; 0,1,0) + IF(VALUE(J2086)&gt;0,8,IF(VALUE(I2086)&gt;0,7,IF(VALUE(H2086)&gt;0,6,IF(VALUE(G2086)&gt;0,5,IF(VALUE(F2086)&gt;0,4,IF(VALUE(E2086)&gt;0,3,IF(VALUE(D2086)&gt;0,2,1)))))))</f>
        <v>7</v>
      </c>
      <c r="O2086" s="20" t="s">
        <v>50</v>
      </c>
      <c r="P2086" s="1" t="s">
        <v>163</v>
      </c>
      <c r="Q2086" s="1"/>
      <c r="R2086" s="16"/>
      <c r="T2086" s="7" t="str">
        <f>Tabela813[[#This Row],[NR]]&amp;" - "&amp;Tabela813[[#This Row],[Especificação]]</f>
        <v>7.2.1.6.03.1.1.00 - Contribuição para Fundos de Assistência Médica - Servidores Civis - Principal - Intra OFSS</v>
      </c>
      <c r="U2086" s="7" t="str">
        <f>Tabela813[[#This Row],[NR]]&amp; " - "&amp;Tabela813[[#This Row],[Especificação]]</f>
        <v>7.2.1.6.03.1.1.00 - Contribuição para Fundos de Assistência Médica - Servidores Civis - Principal - Intra OFSS</v>
      </c>
    </row>
    <row r="2087" spans="1:21" ht="30">
      <c r="A2087" s="23"/>
      <c r="B2087" s="29"/>
      <c r="C2087" s="20" t="s">
        <v>788</v>
      </c>
      <c r="D2087" s="20" t="s">
        <v>790</v>
      </c>
      <c r="E2087" s="20" t="s">
        <v>781</v>
      </c>
      <c r="F2087" s="20" t="s">
        <v>786</v>
      </c>
      <c r="G2087" s="20" t="s">
        <v>794</v>
      </c>
      <c r="H2087" s="20" t="s">
        <v>781</v>
      </c>
      <c r="I2087" s="20" t="s">
        <v>790</v>
      </c>
      <c r="J2087" s="20" t="s">
        <v>787</v>
      </c>
      <c r="K2087" s="16" t="str">
        <f>IF(Tabela813[[#This Row],[C]]&lt;&gt;"",IF(Tabela813[[#This Row],[RED]]&lt;&gt;"",(Tabela813[[#This Row],[RED]] &amp; "."),"") &amp; CONCATENATE(Tabela813[[#This Row],[C]],".",Tabela813[[#This Row],[O]],".",Tabela813[[#This Row],[E]],".",Tabela813[[#This Row],[D1]],".",Tabela813[[#This Row],[D2]],".",Tabela813[[#This Row],[D3]],".",Tabela813[[#This Row],[T]],".",Tabela813[[#This Row],[D4]]),"")</f>
        <v>7.2.1.6.03.1.2.00</v>
      </c>
      <c r="L2087" s="21" t="s">
        <v>4831</v>
      </c>
      <c r="M2087" s="16" t="str">
        <f t="shared" si="32"/>
        <v>A</v>
      </c>
      <c r="N2087" s="16">
        <f>IF(VALUE(Tabela813[[#This Row],[RED]]) &gt; 0,1,0) + IF(VALUE(J2087)&gt;0,8,IF(VALUE(I2087)&gt;0,7,IF(VALUE(H2087)&gt;0,6,IF(VALUE(G2087)&gt;0,5,IF(VALUE(F2087)&gt;0,4,IF(VALUE(E2087)&gt;0,3,IF(VALUE(D2087)&gt;0,2,1)))))))</f>
        <v>7</v>
      </c>
      <c r="O2087" s="20" t="s">
        <v>50</v>
      </c>
      <c r="P2087" s="1" t="s">
        <v>163</v>
      </c>
      <c r="Q2087" s="1"/>
      <c r="R2087" s="16"/>
      <c r="T2087" s="7" t="str">
        <f>Tabela813[[#This Row],[NR]]&amp;" - "&amp;Tabela813[[#This Row],[Especificação]]</f>
        <v>7.2.1.6.03.1.2.00 - Contribuição para Fundos de Assistência Médica - Servidores Civis - Multas e Juros de Mora - Intra OFSS</v>
      </c>
      <c r="U2087" s="7" t="str">
        <f>Tabela813[[#This Row],[NR]]&amp; " - "&amp;Tabela813[[#This Row],[Especificação]]</f>
        <v>7.2.1.6.03.1.2.00 - Contribuição para Fundos de Assistência Médica - Servidores Civis - Multas e Juros de Mora - Intra OFSS</v>
      </c>
    </row>
    <row r="2088" spans="1:21" ht="30">
      <c r="A2088" s="23"/>
      <c r="B2088" s="29"/>
      <c r="C2088" s="20" t="s">
        <v>788</v>
      </c>
      <c r="D2088" s="20" t="s">
        <v>790</v>
      </c>
      <c r="E2088" s="20" t="s">
        <v>781</v>
      </c>
      <c r="F2088" s="20" t="s">
        <v>786</v>
      </c>
      <c r="G2088" s="20" t="s">
        <v>794</v>
      </c>
      <c r="H2088" s="20" t="s">
        <v>781</v>
      </c>
      <c r="I2088" s="20" t="s">
        <v>792</v>
      </c>
      <c r="J2088" s="20" t="s">
        <v>787</v>
      </c>
      <c r="K2088" s="16" t="str">
        <f>IF(Tabela813[[#This Row],[C]]&lt;&gt;"",IF(Tabela813[[#This Row],[RED]]&lt;&gt;"",(Tabela813[[#This Row],[RED]] &amp; "."),"") &amp; CONCATENATE(Tabela813[[#This Row],[C]],".",Tabela813[[#This Row],[O]],".",Tabela813[[#This Row],[E]],".",Tabela813[[#This Row],[D1]],".",Tabela813[[#This Row],[D2]],".",Tabela813[[#This Row],[D3]],".",Tabela813[[#This Row],[T]],".",Tabela813[[#This Row],[D4]]),"")</f>
        <v>7.2.1.6.03.1.5.00</v>
      </c>
      <c r="L2088" s="21" t="s">
        <v>4832</v>
      </c>
      <c r="M2088" s="16" t="str">
        <f t="shared" si="32"/>
        <v>A</v>
      </c>
      <c r="N2088" s="16">
        <f>IF(VALUE(Tabela813[[#This Row],[RED]]) &gt; 0,1,0) + IF(VALUE(J2088)&gt;0,8,IF(VALUE(I2088)&gt;0,7,IF(VALUE(H2088)&gt;0,6,IF(VALUE(G2088)&gt;0,5,IF(VALUE(F2088)&gt;0,4,IF(VALUE(E2088)&gt;0,3,IF(VALUE(D2088)&gt;0,2,1)))))))</f>
        <v>7</v>
      </c>
      <c r="O2088" s="20" t="s">
        <v>50</v>
      </c>
      <c r="P2088" s="1" t="s">
        <v>163</v>
      </c>
      <c r="Q2088" s="1"/>
      <c r="R2088" s="16"/>
      <c r="T2088" s="7" t="str">
        <f>Tabela813[[#This Row],[NR]]&amp;" - "&amp;Tabela813[[#This Row],[Especificação]]</f>
        <v>7.2.1.6.03.1.5.00 - Contribuição para Fundos de Assistência Médica - Servidores Civis - Multas - Intra OFSS</v>
      </c>
      <c r="U2088" s="7" t="str">
        <f>Tabela813[[#This Row],[NR]]&amp; " - "&amp;Tabela813[[#This Row],[Especificação]]</f>
        <v>7.2.1.6.03.1.5.00 - Contribuição para Fundos de Assistência Médica - Servidores Civis - Multas - Intra OFSS</v>
      </c>
    </row>
    <row r="2089" spans="1:21" ht="30">
      <c r="A2089" s="23"/>
      <c r="B2089" s="29"/>
      <c r="C2089" s="20" t="s">
        <v>788</v>
      </c>
      <c r="D2089" s="20" t="s">
        <v>790</v>
      </c>
      <c r="E2089" s="20" t="s">
        <v>781</v>
      </c>
      <c r="F2089" s="20" t="s">
        <v>786</v>
      </c>
      <c r="G2089" s="20" t="s">
        <v>794</v>
      </c>
      <c r="H2089" s="20" t="s">
        <v>781</v>
      </c>
      <c r="I2089" s="20" t="s">
        <v>786</v>
      </c>
      <c r="J2089" s="20" t="s">
        <v>787</v>
      </c>
      <c r="K2089" s="16" t="str">
        <f>IF(Tabela813[[#This Row],[C]]&lt;&gt;"",IF(Tabela813[[#This Row],[RED]]&lt;&gt;"",(Tabela813[[#This Row],[RED]] &amp; "."),"") &amp; CONCATENATE(Tabela813[[#This Row],[C]],".",Tabela813[[#This Row],[O]],".",Tabela813[[#This Row],[E]],".",Tabela813[[#This Row],[D1]],".",Tabela813[[#This Row],[D2]],".",Tabela813[[#This Row],[D3]],".",Tabela813[[#This Row],[T]],".",Tabela813[[#This Row],[D4]]),"")</f>
        <v>7.2.1.6.03.1.6.00</v>
      </c>
      <c r="L2089" s="21" t="s">
        <v>4833</v>
      </c>
      <c r="M2089" s="16" t="str">
        <f t="shared" si="32"/>
        <v>A</v>
      </c>
      <c r="N2089" s="16">
        <f>IF(VALUE(Tabela813[[#This Row],[RED]]) &gt; 0,1,0) + IF(VALUE(J2089)&gt;0,8,IF(VALUE(I2089)&gt;0,7,IF(VALUE(H2089)&gt;0,6,IF(VALUE(G2089)&gt;0,5,IF(VALUE(F2089)&gt;0,4,IF(VALUE(E2089)&gt;0,3,IF(VALUE(D2089)&gt;0,2,1)))))))</f>
        <v>7</v>
      </c>
      <c r="O2089" s="20" t="s">
        <v>50</v>
      </c>
      <c r="P2089" s="1" t="s">
        <v>163</v>
      </c>
      <c r="Q2089" s="1"/>
      <c r="R2089" s="16"/>
      <c r="T2089" s="7" t="str">
        <f>Tabela813[[#This Row],[NR]]&amp;" - "&amp;Tabela813[[#This Row],[Especificação]]</f>
        <v>7.2.1.6.03.1.6.00 - Contribuição para Fundos de Assistência Médica - Servidores Civis - Juros de Mora - Intra OFSS</v>
      </c>
      <c r="U2089" s="7" t="str">
        <f>Tabela813[[#This Row],[NR]]&amp; " - "&amp;Tabela813[[#This Row],[Especificação]]</f>
        <v>7.2.1.6.03.1.6.00 - Contribuição para Fundos de Assistência Médica - Servidores Civis - Juros de Mora - Intra OFSS</v>
      </c>
    </row>
    <row r="2090" spans="1:21" ht="45">
      <c r="A2090" s="23"/>
      <c r="B2090" s="29"/>
      <c r="C2090" s="20" t="s">
        <v>788</v>
      </c>
      <c r="D2090" s="20" t="s">
        <v>790</v>
      </c>
      <c r="E2090" s="20" t="s">
        <v>781</v>
      </c>
      <c r="F2090" s="20" t="s">
        <v>786</v>
      </c>
      <c r="G2090" s="20" t="s">
        <v>794</v>
      </c>
      <c r="H2090" s="20" t="s">
        <v>790</v>
      </c>
      <c r="I2090" s="20" t="s">
        <v>784</v>
      </c>
      <c r="J2090" s="20" t="s">
        <v>787</v>
      </c>
      <c r="K2090" s="16" t="str">
        <f>IF(Tabela813[[#This Row],[C]]&lt;&gt;"",IF(Tabela813[[#This Row],[RED]]&lt;&gt;"",(Tabela813[[#This Row],[RED]] &amp; "."),"") &amp; CONCATENATE(Tabela813[[#This Row],[C]],".",Tabela813[[#This Row],[O]],".",Tabela813[[#This Row],[E]],".",Tabela813[[#This Row],[D1]],".",Tabela813[[#This Row],[D2]],".",Tabela813[[#This Row],[D3]],".",Tabela813[[#This Row],[T]],".",Tabela813[[#This Row],[D4]]),"")</f>
        <v>7.2.1.6.03.2.0.00</v>
      </c>
      <c r="L2090" s="21" t="s">
        <v>1015</v>
      </c>
      <c r="M2090" s="16" t="str">
        <f t="shared" si="32"/>
        <v>S</v>
      </c>
      <c r="N2090" s="16">
        <f>IF(VALUE(Tabela813[[#This Row],[RED]]) &gt; 0,1,0) + IF(VALUE(J2090)&gt;0,8,IF(VALUE(I2090)&gt;0,7,IF(VALUE(H2090)&gt;0,6,IF(VALUE(G2090)&gt;0,5,IF(VALUE(F2090)&gt;0,4,IF(VALUE(E2090)&gt;0,3,IF(VALUE(D2090)&gt;0,2,1)))))))</f>
        <v>6</v>
      </c>
      <c r="O2090" s="20" t="s">
        <v>50</v>
      </c>
      <c r="P2090" s="1" t="s">
        <v>165</v>
      </c>
      <c r="Q2090" s="1"/>
      <c r="R2090" s="16"/>
      <c r="T2090" s="7" t="str">
        <f>Tabela813[[#This Row],[NR]]&amp;" - "&amp;Tabela813[[#This Row],[Especificação]]</f>
        <v>7.2.1.6.03.2.0.00 - Contribuição para Fundos de Assistência Médica - Servidores Civis - Parcelamentos - Intra OFSS</v>
      </c>
      <c r="U2090" s="7" t="str">
        <f>Tabela813[[#This Row],[NR]]&amp; " - "&amp;Tabela813[[#This Row],[Especificação]]</f>
        <v>7.2.1.6.03.2.0.00 - Contribuição para Fundos de Assistência Médica - Servidores Civis - Parcelamentos - Intra OFSS</v>
      </c>
    </row>
    <row r="2091" spans="1:21" ht="45">
      <c r="A2091" s="23"/>
      <c r="B2091" s="29"/>
      <c r="C2091" s="20" t="s">
        <v>788</v>
      </c>
      <c r="D2091" s="20" t="s">
        <v>790</v>
      </c>
      <c r="E2091" s="20" t="s">
        <v>781</v>
      </c>
      <c r="F2091" s="20" t="s">
        <v>786</v>
      </c>
      <c r="G2091" s="20" t="s">
        <v>794</v>
      </c>
      <c r="H2091" s="20" t="s">
        <v>790</v>
      </c>
      <c r="I2091" s="20" t="s">
        <v>781</v>
      </c>
      <c r="J2091" s="20" t="s">
        <v>787</v>
      </c>
      <c r="K2091" s="16" t="str">
        <f>IF(Tabela813[[#This Row],[C]]&lt;&gt;"",IF(Tabela813[[#This Row],[RED]]&lt;&gt;"",(Tabela813[[#This Row],[RED]] &amp; "."),"") &amp; CONCATENATE(Tabela813[[#This Row],[C]],".",Tabela813[[#This Row],[O]],".",Tabela813[[#This Row],[E]],".",Tabela813[[#This Row],[D1]],".",Tabela813[[#This Row],[D2]],".",Tabela813[[#This Row],[D3]],".",Tabela813[[#This Row],[T]],".",Tabela813[[#This Row],[D4]]),"")</f>
        <v>7.2.1.6.03.2.1.00</v>
      </c>
      <c r="L2091" s="21" t="s">
        <v>4834</v>
      </c>
      <c r="M2091" s="16" t="str">
        <f t="shared" si="32"/>
        <v>A</v>
      </c>
      <c r="N2091" s="16">
        <f>IF(VALUE(Tabela813[[#This Row],[RED]]) &gt; 0,1,0) + IF(VALUE(J2091)&gt;0,8,IF(VALUE(I2091)&gt;0,7,IF(VALUE(H2091)&gt;0,6,IF(VALUE(G2091)&gt;0,5,IF(VALUE(F2091)&gt;0,4,IF(VALUE(E2091)&gt;0,3,IF(VALUE(D2091)&gt;0,2,1)))))))</f>
        <v>7</v>
      </c>
      <c r="O2091" s="20" t="s">
        <v>50</v>
      </c>
      <c r="P2091" s="1" t="s">
        <v>165</v>
      </c>
      <c r="Q2091" s="1"/>
      <c r="R2091" s="16"/>
      <c r="T2091" s="7" t="str">
        <f>Tabela813[[#This Row],[NR]]&amp;" - "&amp;Tabela813[[#This Row],[Especificação]]</f>
        <v>7.2.1.6.03.2.1.00 - Contribuição para Fundos de Assistência Médica - Servidores Civis - Parcelamentos - Principal - Intra OFSS</v>
      </c>
      <c r="U2091" s="7" t="str">
        <f>Tabela813[[#This Row],[NR]]&amp; " - "&amp;Tabela813[[#This Row],[Especificação]]</f>
        <v>7.2.1.6.03.2.1.00 - Contribuição para Fundos de Assistência Médica - Servidores Civis - Parcelamentos - Principal - Intra OFSS</v>
      </c>
    </row>
    <row r="2092" spans="1:21" ht="45">
      <c r="A2092" s="23"/>
      <c r="B2092" s="29"/>
      <c r="C2092" s="20" t="s">
        <v>788</v>
      </c>
      <c r="D2092" s="20" t="s">
        <v>790</v>
      </c>
      <c r="E2092" s="20" t="s">
        <v>781</v>
      </c>
      <c r="F2092" s="20" t="s">
        <v>786</v>
      </c>
      <c r="G2092" s="20" t="s">
        <v>794</v>
      </c>
      <c r="H2092" s="20" t="s">
        <v>790</v>
      </c>
      <c r="I2092" s="20" t="s">
        <v>790</v>
      </c>
      <c r="J2092" s="20" t="s">
        <v>787</v>
      </c>
      <c r="K2092" s="16" t="str">
        <f>IF(Tabela813[[#This Row],[C]]&lt;&gt;"",IF(Tabela813[[#This Row],[RED]]&lt;&gt;"",(Tabela813[[#This Row],[RED]] &amp; "."),"") &amp; CONCATENATE(Tabela813[[#This Row],[C]],".",Tabela813[[#This Row],[O]],".",Tabela813[[#This Row],[E]],".",Tabela813[[#This Row],[D1]],".",Tabela813[[#This Row],[D2]],".",Tabela813[[#This Row],[D3]],".",Tabela813[[#This Row],[T]],".",Tabela813[[#This Row],[D4]]),"")</f>
        <v>7.2.1.6.03.2.2.00</v>
      </c>
      <c r="L2092" s="21" t="s">
        <v>4835</v>
      </c>
      <c r="M2092" s="16" t="str">
        <f t="shared" si="32"/>
        <v>A</v>
      </c>
      <c r="N2092" s="16">
        <f>IF(VALUE(Tabela813[[#This Row],[RED]]) &gt; 0,1,0) + IF(VALUE(J2092)&gt;0,8,IF(VALUE(I2092)&gt;0,7,IF(VALUE(H2092)&gt;0,6,IF(VALUE(G2092)&gt;0,5,IF(VALUE(F2092)&gt;0,4,IF(VALUE(E2092)&gt;0,3,IF(VALUE(D2092)&gt;0,2,1)))))))</f>
        <v>7</v>
      </c>
      <c r="O2092" s="20" t="s">
        <v>50</v>
      </c>
      <c r="P2092" s="1" t="s">
        <v>165</v>
      </c>
      <c r="Q2092" s="1"/>
      <c r="R2092" s="16"/>
      <c r="T2092" s="7" t="str">
        <f>Tabela813[[#This Row],[NR]]&amp;" - "&amp;Tabela813[[#This Row],[Especificação]]</f>
        <v>7.2.1.6.03.2.2.00 - Contribuição para Fundos de Assistência Médica - Servidores Civis - Parcelamentos - Multas e Juros de Mora - Intra OFSS</v>
      </c>
      <c r="U2092" s="7" t="str">
        <f>Tabela813[[#This Row],[NR]]&amp; " - "&amp;Tabela813[[#This Row],[Especificação]]</f>
        <v>7.2.1.6.03.2.2.00 - Contribuição para Fundos de Assistência Médica - Servidores Civis - Parcelamentos - Multas e Juros de Mora - Intra OFSS</v>
      </c>
    </row>
    <row r="2093" spans="1:21" ht="45">
      <c r="A2093" s="23"/>
      <c r="B2093" s="29"/>
      <c r="C2093" s="20" t="s">
        <v>788</v>
      </c>
      <c r="D2093" s="20" t="s">
        <v>790</v>
      </c>
      <c r="E2093" s="20" t="s">
        <v>781</v>
      </c>
      <c r="F2093" s="20" t="s">
        <v>786</v>
      </c>
      <c r="G2093" s="20" t="s">
        <v>794</v>
      </c>
      <c r="H2093" s="20" t="s">
        <v>790</v>
      </c>
      <c r="I2093" s="20" t="s">
        <v>792</v>
      </c>
      <c r="J2093" s="20" t="s">
        <v>787</v>
      </c>
      <c r="K2093" s="16" t="str">
        <f>IF(Tabela813[[#This Row],[C]]&lt;&gt;"",IF(Tabela813[[#This Row],[RED]]&lt;&gt;"",(Tabela813[[#This Row],[RED]] &amp; "."),"") &amp; CONCATENATE(Tabela813[[#This Row],[C]],".",Tabela813[[#This Row],[O]],".",Tabela813[[#This Row],[E]],".",Tabela813[[#This Row],[D1]],".",Tabela813[[#This Row],[D2]],".",Tabela813[[#This Row],[D3]],".",Tabela813[[#This Row],[T]],".",Tabela813[[#This Row],[D4]]),"")</f>
        <v>7.2.1.6.03.2.5.00</v>
      </c>
      <c r="L2093" s="21" t="s">
        <v>4836</v>
      </c>
      <c r="M2093" s="16" t="str">
        <f t="shared" si="32"/>
        <v>A</v>
      </c>
      <c r="N2093" s="16">
        <f>IF(VALUE(Tabela813[[#This Row],[RED]]) &gt; 0,1,0) + IF(VALUE(J2093)&gt;0,8,IF(VALUE(I2093)&gt;0,7,IF(VALUE(H2093)&gt;0,6,IF(VALUE(G2093)&gt;0,5,IF(VALUE(F2093)&gt;0,4,IF(VALUE(E2093)&gt;0,3,IF(VALUE(D2093)&gt;0,2,1)))))))</f>
        <v>7</v>
      </c>
      <c r="O2093" s="20" t="s">
        <v>50</v>
      </c>
      <c r="P2093" s="1" t="s">
        <v>165</v>
      </c>
      <c r="Q2093" s="1"/>
      <c r="R2093" s="16"/>
      <c r="T2093" s="7" t="str">
        <f>Tabela813[[#This Row],[NR]]&amp;" - "&amp;Tabela813[[#This Row],[Especificação]]</f>
        <v>7.2.1.6.03.2.5.00 - Contribuição para Fundos de Assistência Médica - Servidores Civis - Parcelamentos - Multas - Intra OFSS</v>
      </c>
      <c r="U2093" s="7" t="str">
        <f>Tabela813[[#This Row],[NR]]&amp; " - "&amp;Tabela813[[#This Row],[Especificação]]</f>
        <v>7.2.1.6.03.2.5.00 - Contribuição para Fundos de Assistência Médica - Servidores Civis - Parcelamentos - Multas - Intra OFSS</v>
      </c>
    </row>
    <row r="2094" spans="1:21" ht="45">
      <c r="A2094" s="23"/>
      <c r="B2094" s="29"/>
      <c r="C2094" s="20" t="s">
        <v>788</v>
      </c>
      <c r="D2094" s="20" t="s">
        <v>790</v>
      </c>
      <c r="E2094" s="20" t="s">
        <v>781</v>
      </c>
      <c r="F2094" s="20" t="s">
        <v>786</v>
      </c>
      <c r="G2094" s="20" t="s">
        <v>794</v>
      </c>
      <c r="H2094" s="20" t="s">
        <v>790</v>
      </c>
      <c r="I2094" s="20" t="s">
        <v>786</v>
      </c>
      <c r="J2094" s="20" t="s">
        <v>787</v>
      </c>
      <c r="K2094" s="16" t="str">
        <f>IF(Tabela813[[#This Row],[C]]&lt;&gt;"",IF(Tabela813[[#This Row],[RED]]&lt;&gt;"",(Tabela813[[#This Row],[RED]] &amp; "."),"") &amp; CONCATENATE(Tabela813[[#This Row],[C]],".",Tabela813[[#This Row],[O]],".",Tabela813[[#This Row],[E]],".",Tabela813[[#This Row],[D1]],".",Tabela813[[#This Row],[D2]],".",Tabela813[[#This Row],[D3]],".",Tabela813[[#This Row],[T]],".",Tabela813[[#This Row],[D4]]),"")</f>
        <v>7.2.1.6.03.2.6.00</v>
      </c>
      <c r="L2094" s="21" t="s">
        <v>4837</v>
      </c>
      <c r="M2094" s="16" t="str">
        <f t="shared" si="32"/>
        <v>A</v>
      </c>
      <c r="N2094" s="16">
        <f>IF(VALUE(Tabela813[[#This Row],[RED]]) &gt; 0,1,0) + IF(VALUE(J2094)&gt;0,8,IF(VALUE(I2094)&gt;0,7,IF(VALUE(H2094)&gt;0,6,IF(VALUE(G2094)&gt;0,5,IF(VALUE(F2094)&gt;0,4,IF(VALUE(E2094)&gt;0,3,IF(VALUE(D2094)&gt;0,2,1)))))))</f>
        <v>7</v>
      </c>
      <c r="O2094" s="20" t="s">
        <v>50</v>
      </c>
      <c r="P2094" s="1" t="s">
        <v>165</v>
      </c>
      <c r="Q2094" s="1"/>
      <c r="R2094" s="16"/>
      <c r="T2094" s="7" t="str">
        <f>Tabela813[[#This Row],[NR]]&amp;" - "&amp;Tabela813[[#This Row],[Especificação]]</f>
        <v>7.2.1.6.03.2.6.00 - Contribuição para Fundos de Assistência Médica - Servidores Civis - Parcelamentos - Juros de Mora - Intra OFSS</v>
      </c>
      <c r="U2094" s="7" t="str">
        <f>Tabela813[[#This Row],[NR]]&amp; " - "&amp;Tabela813[[#This Row],[Especificação]]</f>
        <v>7.2.1.6.03.2.6.00 - Contribuição para Fundos de Assistência Médica - Servidores Civis - Parcelamentos - Juros de Mora - Intra OFSS</v>
      </c>
    </row>
    <row r="2095" spans="1:21" ht="45">
      <c r="A2095" s="23"/>
      <c r="B2095" s="29"/>
      <c r="C2095" s="20" t="s">
        <v>788</v>
      </c>
      <c r="D2095" s="20" t="s">
        <v>790</v>
      </c>
      <c r="E2095" s="20" t="s">
        <v>781</v>
      </c>
      <c r="F2095" s="20" t="s">
        <v>786</v>
      </c>
      <c r="G2095" s="20" t="s">
        <v>797</v>
      </c>
      <c r="H2095" s="20" t="s">
        <v>784</v>
      </c>
      <c r="I2095" s="20" t="s">
        <v>784</v>
      </c>
      <c r="J2095" s="20" t="s">
        <v>787</v>
      </c>
      <c r="K2095" s="16" t="str">
        <f>IF(Tabela813[[#This Row],[C]]&lt;&gt;"",IF(Tabela813[[#This Row],[RED]]&lt;&gt;"",(Tabela813[[#This Row],[RED]] &amp; "."),"") &amp; CONCATENATE(Tabela813[[#This Row],[C]],".",Tabela813[[#This Row],[O]],".",Tabela813[[#This Row],[E]],".",Tabela813[[#This Row],[D1]],".",Tabela813[[#This Row],[D2]],".",Tabela813[[#This Row],[D3]],".",Tabela813[[#This Row],[T]],".",Tabela813[[#This Row],[D4]]),"")</f>
        <v>7.2.1.6.99.0.0.00</v>
      </c>
      <c r="L2095" s="21" t="s">
        <v>1016</v>
      </c>
      <c r="M2095" s="16" t="str">
        <f t="shared" si="32"/>
        <v>S</v>
      </c>
      <c r="N2095" s="16">
        <f>IF(VALUE(Tabela813[[#This Row],[RED]]) &gt; 0,1,0) + IF(VALUE(J2095)&gt;0,8,IF(VALUE(I2095)&gt;0,7,IF(VALUE(H2095)&gt;0,6,IF(VALUE(G2095)&gt;0,5,IF(VALUE(F2095)&gt;0,4,IF(VALUE(E2095)&gt;0,3,IF(VALUE(D2095)&gt;0,2,1)))))))</f>
        <v>5</v>
      </c>
      <c r="O2095" s="20" t="s">
        <v>50</v>
      </c>
      <c r="P2095" s="1" t="s">
        <v>170</v>
      </c>
      <c r="Q2095" s="1"/>
      <c r="R2095" s="16"/>
      <c r="T2095" s="7" t="str">
        <f>Tabela813[[#This Row],[NR]]&amp;" - "&amp;Tabela813[[#This Row],[Especificação]]</f>
        <v>7.2.1.6.99.0.0.00 - Contribuição para Fundos de Assistência Médica - Outros Beneficiários - Intra OFSS</v>
      </c>
      <c r="U2095" s="7" t="str">
        <f>Tabela813[[#This Row],[NR]]&amp; " - "&amp;Tabela813[[#This Row],[Especificação]]</f>
        <v>7.2.1.6.99.0.0.00 - Contribuição para Fundos de Assistência Médica - Outros Beneficiários - Intra OFSS</v>
      </c>
    </row>
    <row r="2096" spans="1:21" ht="45">
      <c r="A2096" s="23"/>
      <c r="B2096" s="29"/>
      <c r="C2096" s="20" t="s">
        <v>788</v>
      </c>
      <c r="D2096" s="20" t="s">
        <v>790</v>
      </c>
      <c r="E2096" s="20" t="s">
        <v>781</v>
      </c>
      <c r="F2096" s="20" t="s">
        <v>786</v>
      </c>
      <c r="G2096" s="20" t="s">
        <v>797</v>
      </c>
      <c r="H2096" s="20" t="s">
        <v>781</v>
      </c>
      <c r="I2096" s="20" t="s">
        <v>784</v>
      </c>
      <c r="J2096" s="20" t="s">
        <v>787</v>
      </c>
      <c r="K2096" s="16" t="str">
        <f>IF(Tabela813[[#This Row],[C]]&lt;&gt;"",IF(Tabela813[[#This Row],[RED]]&lt;&gt;"",(Tabela813[[#This Row],[RED]] &amp; "."),"") &amp; CONCATENATE(Tabela813[[#This Row],[C]],".",Tabela813[[#This Row],[O]],".",Tabela813[[#This Row],[E]],".",Tabela813[[#This Row],[D1]],".",Tabela813[[#This Row],[D2]],".",Tabela813[[#This Row],[D3]],".",Tabela813[[#This Row],[T]],".",Tabela813[[#This Row],[D4]]),"")</f>
        <v>7.2.1.6.99.1.0.00</v>
      </c>
      <c r="L2096" s="21" t="s">
        <v>1016</v>
      </c>
      <c r="M2096" s="16" t="str">
        <f t="shared" si="32"/>
        <v>S</v>
      </c>
      <c r="N2096" s="16">
        <f>IF(VALUE(Tabela813[[#This Row],[RED]]) &gt; 0,1,0) + IF(VALUE(J2096)&gt;0,8,IF(VALUE(I2096)&gt;0,7,IF(VALUE(H2096)&gt;0,6,IF(VALUE(G2096)&gt;0,5,IF(VALUE(F2096)&gt;0,4,IF(VALUE(E2096)&gt;0,3,IF(VALUE(D2096)&gt;0,2,1)))))))</f>
        <v>6</v>
      </c>
      <c r="O2096" s="20" t="s">
        <v>50</v>
      </c>
      <c r="P2096" s="1" t="s">
        <v>167</v>
      </c>
      <c r="Q2096" s="1"/>
      <c r="R2096" s="16"/>
      <c r="T2096" s="7" t="str">
        <f>Tabela813[[#This Row],[NR]]&amp;" - "&amp;Tabela813[[#This Row],[Especificação]]</f>
        <v>7.2.1.6.99.1.0.00 - Contribuição para Fundos de Assistência Médica - Outros Beneficiários - Intra OFSS</v>
      </c>
      <c r="U2096" s="7" t="str">
        <f>Tabela813[[#This Row],[NR]]&amp; " - "&amp;Tabela813[[#This Row],[Especificação]]</f>
        <v>7.2.1.6.99.1.0.00 - Contribuição para Fundos de Assistência Médica - Outros Beneficiários - Intra OFSS</v>
      </c>
    </row>
    <row r="2097" spans="1:21" ht="45">
      <c r="A2097" s="23"/>
      <c r="B2097" s="29"/>
      <c r="C2097" s="20" t="s">
        <v>788</v>
      </c>
      <c r="D2097" s="20" t="s">
        <v>790</v>
      </c>
      <c r="E2097" s="20" t="s">
        <v>781</v>
      </c>
      <c r="F2097" s="20" t="s">
        <v>786</v>
      </c>
      <c r="G2097" s="20" t="s">
        <v>797</v>
      </c>
      <c r="H2097" s="20" t="s">
        <v>781</v>
      </c>
      <c r="I2097" s="20" t="s">
        <v>781</v>
      </c>
      <c r="J2097" s="20" t="s">
        <v>787</v>
      </c>
      <c r="K2097" s="16" t="str">
        <f>IF(Tabela813[[#This Row],[C]]&lt;&gt;"",IF(Tabela813[[#This Row],[RED]]&lt;&gt;"",(Tabela813[[#This Row],[RED]] &amp; "."),"") &amp; CONCATENATE(Tabela813[[#This Row],[C]],".",Tabela813[[#This Row],[O]],".",Tabela813[[#This Row],[E]],".",Tabela813[[#This Row],[D1]],".",Tabela813[[#This Row],[D2]],".",Tabela813[[#This Row],[D3]],".",Tabela813[[#This Row],[T]],".",Tabela813[[#This Row],[D4]]),"")</f>
        <v>7.2.1.6.99.1.1.00</v>
      </c>
      <c r="L2097" s="21" t="s">
        <v>4838</v>
      </c>
      <c r="M2097" s="16" t="str">
        <f t="shared" si="32"/>
        <v>A</v>
      </c>
      <c r="N2097" s="16">
        <f>IF(VALUE(Tabela813[[#This Row],[RED]]) &gt; 0,1,0) + IF(VALUE(J2097)&gt;0,8,IF(VALUE(I2097)&gt;0,7,IF(VALUE(H2097)&gt;0,6,IF(VALUE(G2097)&gt;0,5,IF(VALUE(F2097)&gt;0,4,IF(VALUE(E2097)&gt;0,3,IF(VALUE(D2097)&gt;0,2,1)))))))</f>
        <v>7</v>
      </c>
      <c r="O2097" s="20" t="s">
        <v>50</v>
      </c>
      <c r="P2097" s="1" t="s">
        <v>167</v>
      </c>
      <c r="Q2097" s="1"/>
      <c r="R2097" s="16"/>
      <c r="T2097" s="7" t="str">
        <f>Tabela813[[#This Row],[NR]]&amp;" - "&amp;Tabela813[[#This Row],[Especificação]]</f>
        <v>7.2.1.6.99.1.1.00 - Contribuição para Fundos de Assistência Médica - Outros Beneficiários - Principal - Intra OFSS</v>
      </c>
      <c r="U2097" s="7" t="str">
        <f>Tabela813[[#This Row],[NR]]&amp; " - "&amp;Tabela813[[#This Row],[Especificação]]</f>
        <v>7.2.1.6.99.1.1.00 - Contribuição para Fundos de Assistência Médica - Outros Beneficiários - Principal - Intra OFSS</v>
      </c>
    </row>
    <row r="2098" spans="1:21" ht="45">
      <c r="A2098" s="23"/>
      <c r="B2098" s="29"/>
      <c r="C2098" s="20" t="s">
        <v>788</v>
      </c>
      <c r="D2098" s="20" t="s">
        <v>790</v>
      </c>
      <c r="E2098" s="20" t="s">
        <v>781</v>
      </c>
      <c r="F2098" s="20" t="s">
        <v>786</v>
      </c>
      <c r="G2098" s="20" t="s">
        <v>797</v>
      </c>
      <c r="H2098" s="20" t="s">
        <v>781</v>
      </c>
      <c r="I2098" s="20" t="s">
        <v>790</v>
      </c>
      <c r="J2098" s="20" t="s">
        <v>787</v>
      </c>
      <c r="K2098" s="16" t="str">
        <f>IF(Tabela813[[#This Row],[C]]&lt;&gt;"",IF(Tabela813[[#This Row],[RED]]&lt;&gt;"",(Tabela813[[#This Row],[RED]] &amp; "."),"") &amp; CONCATENATE(Tabela813[[#This Row],[C]],".",Tabela813[[#This Row],[O]],".",Tabela813[[#This Row],[E]],".",Tabela813[[#This Row],[D1]],".",Tabela813[[#This Row],[D2]],".",Tabela813[[#This Row],[D3]],".",Tabela813[[#This Row],[T]],".",Tabela813[[#This Row],[D4]]),"")</f>
        <v>7.2.1.6.99.1.2.00</v>
      </c>
      <c r="L2098" s="21" t="s">
        <v>4839</v>
      </c>
      <c r="M2098" s="16" t="str">
        <f t="shared" si="32"/>
        <v>A</v>
      </c>
      <c r="N2098" s="16">
        <f>IF(VALUE(Tabela813[[#This Row],[RED]]) &gt; 0,1,0) + IF(VALUE(J2098)&gt;0,8,IF(VALUE(I2098)&gt;0,7,IF(VALUE(H2098)&gt;0,6,IF(VALUE(G2098)&gt;0,5,IF(VALUE(F2098)&gt;0,4,IF(VALUE(E2098)&gt;0,3,IF(VALUE(D2098)&gt;0,2,1)))))))</f>
        <v>7</v>
      </c>
      <c r="O2098" s="20" t="s">
        <v>50</v>
      </c>
      <c r="P2098" s="1" t="s">
        <v>167</v>
      </c>
      <c r="Q2098" s="1"/>
      <c r="R2098" s="16"/>
      <c r="T2098" s="7" t="str">
        <f>Tabela813[[#This Row],[NR]]&amp;" - "&amp;Tabela813[[#This Row],[Especificação]]</f>
        <v>7.2.1.6.99.1.2.00 - Contribuição para Fundos de Assistência Médica - Outros Beneficiários - Multas e Juros de Mora - Intra OFSS</v>
      </c>
      <c r="U2098" s="7" t="str">
        <f>Tabela813[[#This Row],[NR]]&amp; " - "&amp;Tabela813[[#This Row],[Especificação]]</f>
        <v>7.2.1.6.99.1.2.00 - Contribuição para Fundos de Assistência Médica - Outros Beneficiários - Multas e Juros de Mora - Intra OFSS</v>
      </c>
    </row>
    <row r="2099" spans="1:21" ht="45">
      <c r="A2099" s="23"/>
      <c r="B2099" s="29"/>
      <c r="C2099" s="20" t="s">
        <v>788</v>
      </c>
      <c r="D2099" s="20" t="s">
        <v>790</v>
      </c>
      <c r="E2099" s="20" t="s">
        <v>781</v>
      </c>
      <c r="F2099" s="20" t="s">
        <v>786</v>
      </c>
      <c r="G2099" s="20" t="s">
        <v>797</v>
      </c>
      <c r="H2099" s="20" t="s">
        <v>781</v>
      </c>
      <c r="I2099" s="20" t="s">
        <v>792</v>
      </c>
      <c r="J2099" s="20" t="s">
        <v>787</v>
      </c>
      <c r="K2099" s="16" t="str">
        <f>IF(Tabela813[[#This Row],[C]]&lt;&gt;"",IF(Tabela813[[#This Row],[RED]]&lt;&gt;"",(Tabela813[[#This Row],[RED]] &amp; "."),"") &amp; CONCATENATE(Tabela813[[#This Row],[C]],".",Tabela813[[#This Row],[O]],".",Tabela813[[#This Row],[E]],".",Tabela813[[#This Row],[D1]],".",Tabela813[[#This Row],[D2]],".",Tabela813[[#This Row],[D3]],".",Tabela813[[#This Row],[T]],".",Tabela813[[#This Row],[D4]]),"")</f>
        <v>7.2.1.6.99.1.5.00</v>
      </c>
      <c r="L2099" s="21" t="s">
        <v>4840</v>
      </c>
      <c r="M2099" s="16" t="str">
        <f t="shared" si="32"/>
        <v>A</v>
      </c>
      <c r="N2099" s="16">
        <f>IF(VALUE(Tabela813[[#This Row],[RED]]) &gt; 0,1,0) + IF(VALUE(J2099)&gt;0,8,IF(VALUE(I2099)&gt;0,7,IF(VALUE(H2099)&gt;0,6,IF(VALUE(G2099)&gt;0,5,IF(VALUE(F2099)&gt;0,4,IF(VALUE(E2099)&gt;0,3,IF(VALUE(D2099)&gt;0,2,1)))))))</f>
        <v>7</v>
      </c>
      <c r="O2099" s="20" t="s">
        <v>50</v>
      </c>
      <c r="P2099" s="1" t="s">
        <v>167</v>
      </c>
      <c r="Q2099" s="1"/>
      <c r="R2099" s="16"/>
      <c r="T2099" s="7" t="str">
        <f>Tabela813[[#This Row],[NR]]&amp;" - "&amp;Tabela813[[#This Row],[Especificação]]</f>
        <v>7.2.1.6.99.1.5.00 - Contribuição para Fundos de Assistência Médica - Outros Beneficiários - Multas - Intra OFSS</v>
      </c>
      <c r="U2099" s="7" t="str">
        <f>Tabela813[[#This Row],[NR]]&amp; " - "&amp;Tabela813[[#This Row],[Especificação]]</f>
        <v>7.2.1.6.99.1.5.00 - Contribuição para Fundos de Assistência Médica - Outros Beneficiários - Multas - Intra OFSS</v>
      </c>
    </row>
    <row r="2100" spans="1:21" ht="45">
      <c r="A2100" s="23"/>
      <c r="B2100" s="29"/>
      <c r="C2100" s="20" t="s">
        <v>788</v>
      </c>
      <c r="D2100" s="20" t="s">
        <v>790</v>
      </c>
      <c r="E2100" s="20" t="s">
        <v>781</v>
      </c>
      <c r="F2100" s="20" t="s">
        <v>786</v>
      </c>
      <c r="G2100" s="20" t="s">
        <v>797</v>
      </c>
      <c r="H2100" s="20" t="s">
        <v>781</v>
      </c>
      <c r="I2100" s="20" t="s">
        <v>786</v>
      </c>
      <c r="J2100" s="20" t="s">
        <v>787</v>
      </c>
      <c r="K2100" s="16" t="str">
        <f>IF(Tabela813[[#This Row],[C]]&lt;&gt;"",IF(Tabela813[[#This Row],[RED]]&lt;&gt;"",(Tabela813[[#This Row],[RED]] &amp; "."),"") &amp; CONCATENATE(Tabela813[[#This Row],[C]],".",Tabela813[[#This Row],[O]],".",Tabela813[[#This Row],[E]],".",Tabela813[[#This Row],[D1]],".",Tabela813[[#This Row],[D2]],".",Tabela813[[#This Row],[D3]],".",Tabela813[[#This Row],[T]],".",Tabela813[[#This Row],[D4]]),"")</f>
        <v>7.2.1.6.99.1.6.00</v>
      </c>
      <c r="L2100" s="21" t="s">
        <v>4841</v>
      </c>
      <c r="M2100" s="16" t="str">
        <f t="shared" si="32"/>
        <v>A</v>
      </c>
      <c r="N2100" s="16">
        <f>IF(VALUE(Tabela813[[#This Row],[RED]]) &gt; 0,1,0) + IF(VALUE(J2100)&gt;0,8,IF(VALUE(I2100)&gt;0,7,IF(VALUE(H2100)&gt;0,6,IF(VALUE(G2100)&gt;0,5,IF(VALUE(F2100)&gt;0,4,IF(VALUE(E2100)&gt;0,3,IF(VALUE(D2100)&gt;0,2,1)))))))</f>
        <v>7</v>
      </c>
      <c r="O2100" s="20" t="s">
        <v>50</v>
      </c>
      <c r="P2100" s="1" t="s">
        <v>167</v>
      </c>
      <c r="Q2100" s="1"/>
      <c r="R2100" s="16"/>
      <c r="T2100" s="7" t="str">
        <f>Tabela813[[#This Row],[NR]]&amp;" - "&amp;Tabela813[[#This Row],[Especificação]]</f>
        <v>7.2.1.6.99.1.6.00 - Contribuição para Fundos de Assistência Médica - Outros Beneficiários - Juros de Mora - Intra OFSS</v>
      </c>
      <c r="U2100" s="7" t="str">
        <f>Tabela813[[#This Row],[NR]]&amp; " - "&amp;Tabela813[[#This Row],[Especificação]]</f>
        <v>7.2.1.6.99.1.6.00 - Contribuição para Fundos de Assistência Médica - Outros Beneficiários - Juros de Mora - Intra OFSS</v>
      </c>
    </row>
    <row r="2101" spans="1:21" ht="45">
      <c r="A2101" s="23"/>
      <c r="B2101" s="29"/>
      <c r="C2101" s="20" t="s">
        <v>788</v>
      </c>
      <c r="D2101" s="20" t="s">
        <v>790</v>
      </c>
      <c r="E2101" s="20" t="s">
        <v>781</v>
      </c>
      <c r="F2101" s="20" t="s">
        <v>786</v>
      </c>
      <c r="G2101" s="20" t="s">
        <v>797</v>
      </c>
      <c r="H2101" s="20" t="s">
        <v>790</v>
      </c>
      <c r="I2101" s="20" t="s">
        <v>784</v>
      </c>
      <c r="J2101" s="20" t="s">
        <v>787</v>
      </c>
      <c r="K2101" s="16" t="str">
        <f>IF(Tabela813[[#This Row],[C]]&lt;&gt;"",IF(Tabela813[[#This Row],[RED]]&lt;&gt;"",(Tabela813[[#This Row],[RED]] &amp; "."),"") &amp; CONCATENATE(Tabela813[[#This Row],[C]],".",Tabela813[[#This Row],[O]],".",Tabela813[[#This Row],[E]],".",Tabela813[[#This Row],[D1]],".",Tabela813[[#This Row],[D2]],".",Tabela813[[#This Row],[D3]],".",Tabela813[[#This Row],[T]],".",Tabela813[[#This Row],[D4]]),"")</f>
        <v>7.2.1.6.99.2.0.00</v>
      </c>
      <c r="L2101" s="21" t="s">
        <v>1017</v>
      </c>
      <c r="M2101" s="16" t="str">
        <f t="shared" si="32"/>
        <v>S</v>
      </c>
      <c r="N2101" s="16">
        <f>IF(VALUE(Tabela813[[#This Row],[RED]]) &gt; 0,1,0) + IF(VALUE(J2101)&gt;0,8,IF(VALUE(I2101)&gt;0,7,IF(VALUE(H2101)&gt;0,6,IF(VALUE(G2101)&gt;0,5,IF(VALUE(F2101)&gt;0,4,IF(VALUE(E2101)&gt;0,3,IF(VALUE(D2101)&gt;0,2,1)))))))</f>
        <v>6</v>
      </c>
      <c r="O2101" s="20" t="s">
        <v>50</v>
      </c>
      <c r="P2101" s="1" t="s">
        <v>169</v>
      </c>
      <c r="Q2101" s="1"/>
      <c r="R2101" s="16"/>
      <c r="T2101" s="7" t="str">
        <f>Tabela813[[#This Row],[NR]]&amp;" - "&amp;Tabela813[[#This Row],[Especificação]]</f>
        <v>7.2.1.6.99.2.0.00 - Contribuição para Fundos de Assistência Médica - Outros Beneficiários - Parcelamentos - Intra OFSS</v>
      </c>
      <c r="U2101" s="7" t="str">
        <f>Tabela813[[#This Row],[NR]]&amp; " - "&amp;Tabela813[[#This Row],[Especificação]]</f>
        <v>7.2.1.6.99.2.0.00 - Contribuição para Fundos de Assistência Médica - Outros Beneficiários - Parcelamentos - Intra OFSS</v>
      </c>
    </row>
    <row r="2102" spans="1:21" ht="45">
      <c r="A2102" s="23"/>
      <c r="B2102" s="29"/>
      <c r="C2102" s="20" t="s">
        <v>788</v>
      </c>
      <c r="D2102" s="20" t="s">
        <v>790</v>
      </c>
      <c r="E2102" s="20" t="s">
        <v>781</v>
      </c>
      <c r="F2102" s="20" t="s">
        <v>786</v>
      </c>
      <c r="G2102" s="20" t="s">
        <v>797</v>
      </c>
      <c r="H2102" s="20" t="s">
        <v>790</v>
      </c>
      <c r="I2102" s="20" t="s">
        <v>781</v>
      </c>
      <c r="J2102" s="20" t="s">
        <v>787</v>
      </c>
      <c r="K2102" s="16" t="str">
        <f>IF(Tabela813[[#This Row],[C]]&lt;&gt;"",IF(Tabela813[[#This Row],[RED]]&lt;&gt;"",(Tabela813[[#This Row],[RED]] &amp; "."),"") &amp; CONCATENATE(Tabela813[[#This Row],[C]],".",Tabela813[[#This Row],[O]],".",Tabela813[[#This Row],[E]],".",Tabela813[[#This Row],[D1]],".",Tabela813[[#This Row],[D2]],".",Tabela813[[#This Row],[D3]],".",Tabela813[[#This Row],[T]],".",Tabela813[[#This Row],[D4]]),"")</f>
        <v>7.2.1.6.99.2.1.00</v>
      </c>
      <c r="L2102" s="21" t="s">
        <v>4842</v>
      </c>
      <c r="M2102" s="16" t="str">
        <f t="shared" si="32"/>
        <v>A</v>
      </c>
      <c r="N2102" s="16">
        <f>IF(VALUE(Tabela813[[#This Row],[RED]]) &gt; 0,1,0) + IF(VALUE(J2102)&gt;0,8,IF(VALUE(I2102)&gt;0,7,IF(VALUE(H2102)&gt;0,6,IF(VALUE(G2102)&gt;0,5,IF(VALUE(F2102)&gt;0,4,IF(VALUE(E2102)&gt;0,3,IF(VALUE(D2102)&gt;0,2,1)))))))</f>
        <v>7</v>
      </c>
      <c r="O2102" s="20" t="s">
        <v>50</v>
      </c>
      <c r="P2102" s="1" t="s">
        <v>169</v>
      </c>
      <c r="Q2102" s="1"/>
      <c r="R2102" s="16"/>
      <c r="T2102" s="7" t="str">
        <f>Tabela813[[#This Row],[NR]]&amp;" - "&amp;Tabela813[[#This Row],[Especificação]]</f>
        <v>7.2.1.6.99.2.1.00 - Contribuição para Fundos de Assistência Médica - Outros Beneficiários - Parcelamentos - Principal - Intra OFSS</v>
      </c>
      <c r="U2102" s="7" t="str">
        <f>Tabela813[[#This Row],[NR]]&amp; " - "&amp;Tabela813[[#This Row],[Especificação]]</f>
        <v>7.2.1.6.99.2.1.00 - Contribuição para Fundos de Assistência Médica - Outros Beneficiários - Parcelamentos - Principal - Intra OFSS</v>
      </c>
    </row>
    <row r="2103" spans="1:21" ht="45">
      <c r="A2103" s="23"/>
      <c r="B2103" s="29"/>
      <c r="C2103" s="20" t="s">
        <v>788</v>
      </c>
      <c r="D2103" s="20" t="s">
        <v>790</v>
      </c>
      <c r="E2103" s="20" t="s">
        <v>781</v>
      </c>
      <c r="F2103" s="20" t="s">
        <v>786</v>
      </c>
      <c r="G2103" s="20" t="s">
        <v>797</v>
      </c>
      <c r="H2103" s="20" t="s">
        <v>790</v>
      </c>
      <c r="I2103" s="20" t="s">
        <v>790</v>
      </c>
      <c r="J2103" s="20" t="s">
        <v>787</v>
      </c>
      <c r="K2103" s="16" t="str">
        <f>IF(Tabela813[[#This Row],[C]]&lt;&gt;"",IF(Tabela813[[#This Row],[RED]]&lt;&gt;"",(Tabela813[[#This Row],[RED]] &amp; "."),"") &amp; CONCATENATE(Tabela813[[#This Row],[C]],".",Tabela813[[#This Row],[O]],".",Tabela813[[#This Row],[E]],".",Tabela813[[#This Row],[D1]],".",Tabela813[[#This Row],[D2]],".",Tabela813[[#This Row],[D3]],".",Tabela813[[#This Row],[T]],".",Tabela813[[#This Row],[D4]]),"")</f>
        <v>7.2.1.6.99.2.2.00</v>
      </c>
      <c r="L2103" s="21" t="s">
        <v>4843</v>
      </c>
      <c r="M2103" s="16" t="str">
        <f t="shared" si="32"/>
        <v>A</v>
      </c>
      <c r="N2103" s="16">
        <f>IF(VALUE(Tabela813[[#This Row],[RED]]) &gt; 0,1,0) + IF(VALUE(J2103)&gt;0,8,IF(VALUE(I2103)&gt;0,7,IF(VALUE(H2103)&gt;0,6,IF(VALUE(G2103)&gt;0,5,IF(VALUE(F2103)&gt;0,4,IF(VALUE(E2103)&gt;0,3,IF(VALUE(D2103)&gt;0,2,1)))))))</f>
        <v>7</v>
      </c>
      <c r="O2103" s="20" t="s">
        <v>50</v>
      </c>
      <c r="P2103" s="1" t="s">
        <v>169</v>
      </c>
      <c r="Q2103" s="1"/>
      <c r="R2103" s="16"/>
      <c r="T2103" s="7" t="str">
        <f>Tabela813[[#This Row],[NR]]&amp;" - "&amp;Tabela813[[#This Row],[Especificação]]</f>
        <v>7.2.1.6.99.2.2.00 - Contribuição para Fundos de Assistência Médica - Outros Beneficiários - Parcelamentos - Multas e Juros de Mora - Intra OFSS</v>
      </c>
      <c r="U2103" s="7" t="str">
        <f>Tabela813[[#This Row],[NR]]&amp; " - "&amp;Tabela813[[#This Row],[Especificação]]</f>
        <v>7.2.1.6.99.2.2.00 - Contribuição para Fundos de Assistência Médica - Outros Beneficiários - Parcelamentos - Multas e Juros de Mora - Intra OFSS</v>
      </c>
    </row>
    <row r="2104" spans="1:21" ht="45">
      <c r="A2104" s="23"/>
      <c r="B2104" s="29"/>
      <c r="C2104" s="20" t="s">
        <v>788</v>
      </c>
      <c r="D2104" s="20" t="s">
        <v>790</v>
      </c>
      <c r="E2104" s="20" t="s">
        <v>781</v>
      </c>
      <c r="F2104" s="20" t="s">
        <v>786</v>
      </c>
      <c r="G2104" s="20" t="s">
        <v>797</v>
      </c>
      <c r="H2104" s="20" t="s">
        <v>790</v>
      </c>
      <c r="I2104" s="20" t="s">
        <v>792</v>
      </c>
      <c r="J2104" s="20" t="s">
        <v>787</v>
      </c>
      <c r="K2104" s="16" t="str">
        <f>IF(Tabela813[[#This Row],[C]]&lt;&gt;"",IF(Tabela813[[#This Row],[RED]]&lt;&gt;"",(Tabela813[[#This Row],[RED]] &amp; "."),"") &amp; CONCATENATE(Tabela813[[#This Row],[C]],".",Tabela813[[#This Row],[O]],".",Tabela813[[#This Row],[E]],".",Tabela813[[#This Row],[D1]],".",Tabela813[[#This Row],[D2]],".",Tabela813[[#This Row],[D3]],".",Tabela813[[#This Row],[T]],".",Tabela813[[#This Row],[D4]]),"")</f>
        <v>7.2.1.6.99.2.5.00</v>
      </c>
      <c r="L2104" s="21" t="s">
        <v>4844</v>
      </c>
      <c r="M2104" s="16" t="str">
        <f t="shared" si="32"/>
        <v>A</v>
      </c>
      <c r="N2104" s="16">
        <f>IF(VALUE(Tabela813[[#This Row],[RED]]) &gt; 0,1,0) + IF(VALUE(J2104)&gt;0,8,IF(VALUE(I2104)&gt;0,7,IF(VALUE(H2104)&gt;0,6,IF(VALUE(G2104)&gt;0,5,IF(VALUE(F2104)&gt;0,4,IF(VALUE(E2104)&gt;0,3,IF(VALUE(D2104)&gt;0,2,1)))))))</f>
        <v>7</v>
      </c>
      <c r="O2104" s="20" t="s">
        <v>50</v>
      </c>
      <c r="P2104" s="1" t="s">
        <v>169</v>
      </c>
      <c r="Q2104" s="1"/>
      <c r="R2104" s="16"/>
      <c r="T2104" s="7" t="str">
        <f>Tabela813[[#This Row],[NR]]&amp;" - "&amp;Tabela813[[#This Row],[Especificação]]</f>
        <v>7.2.1.6.99.2.5.00 - Contribuição para Fundos de Assistência Médica - Outros Beneficiários - Parcelamentos - Multas - Intra OFSS</v>
      </c>
      <c r="U2104" s="7" t="str">
        <f>Tabela813[[#This Row],[NR]]&amp; " - "&amp;Tabela813[[#This Row],[Especificação]]</f>
        <v>7.2.1.6.99.2.5.00 - Contribuição para Fundos de Assistência Médica - Outros Beneficiários - Parcelamentos - Multas - Intra OFSS</v>
      </c>
    </row>
    <row r="2105" spans="1:21" ht="45">
      <c r="A2105" s="23"/>
      <c r="B2105" s="29"/>
      <c r="C2105" s="20" t="s">
        <v>788</v>
      </c>
      <c r="D2105" s="20" t="s">
        <v>790</v>
      </c>
      <c r="E2105" s="20" t="s">
        <v>781</v>
      </c>
      <c r="F2105" s="20" t="s">
        <v>786</v>
      </c>
      <c r="G2105" s="20" t="s">
        <v>797</v>
      </c>
      <c r="H2105" s="20" t="s">
        <v>790</v>
      </c>
      <c r="I2105" s="20" t="s">
        <v>786</v>
      </c>
      <c r="J2105" s="20" t="s">
        <v>787</v>
      </c>
      <c r="K2105" s="16" t="str">
        <f>IF(Tabela813[[#This Row],[C]]&lt;&gt;"",IF(Tabela813[[#This Row],[RED]]&lt;&gt;"",(Tabela813[[#This Row],[RED]] &amp; "."),"") &amp; CONCATENATE(Tabela813[[#This Row],[C]],".",Tabela813[[#This Row],[O]],".",Tabela813[[#This Row],[E]],".",Tabela813[[#This Row],[D1]],".",Tabela813[[#This Row],[D2]],".",Tabela813[[#This Row],[D3]],".",Tabela813[[#This Row],[T]],".",Tabela813[[#This Row],[D4]]),"")</f>
        <v>7.2.1.6.99.2.6.00</v>
      </c>
      <c r="L2105" s="21" t="s">
        <v>4845</v>
      </c>
      <c r="M2105" s="16" t="str">
        <f t="shared" si="32"/>
        <v>A</v>
      </c>
      <c r="N2105" s="16">
        <f>IF(VALUE(Tabela813[[#This Row],[RED]]) &gt; 0,1,0) + IF(VALUE(J2105)&gt;0,8,IF(VALUE(I2105)&gt;0,7,IF(VALUE(H2105)&gt;0,6,IF(VALUE(G2105)&gt;0,5,IF(VALUE(F2105)&gt;0,4,IF(VALUE(E2105)&gt;0,3,IF(VALUE(D2105)&gt;0,2,1)))))))</f>
        <v>7</v>
      </c>
      <c r="O2105" s="20" t="s">
        <v>50</v>
      </c>
      <c r="P2105" s="1" t="s">
        <v>169</v>
      </c>
      <c r="Q2105" s="1"/>
      <c r="R2105" s="16"/>
      <c r="T2105" s="7" t="str">
        <f>Tabela813[[#This Row],[NR]]&amp;" - "&amp;Tabela813[[#This Row],[Especificação]]</f>
        <v>7.2.1.6.99.2.6.00 - Contribuição para Fundos de Assistência Médica - Outros Beneficiários - Parcelamentos - Juros de Mora - Intra OFSS</v>
      </c>
      <c r="U2105" s="7" t="str">
        <f>Tabela813[[#This Row],[NR]]&amp; " - "&amp;Tabela813[[#This Row],[Especificação]]</f>
        <v>7.2.1.6.99.2.6.00 - Contribuição para Fundos de Assistência Médica - Outros Beneficiários - Parcelamentos - Juros de Mora - Intra OFSS</v>
      </c>
    </row>
    <row r="2106" spans="1:21" ht="30">
      <c r="A2106" s="23"/>
      <c r="B2106" s="29"/>
      <c r="C2106" s="20" t="s">
        <v>788</v>
      </c>
      <c r="D2106" s="20" t="s">
        <v>790</v>
      </c>
      <c r="E2106" s="20" t="s">
        <v>781</v>
      </c>
      <c r="F2106" s="20" t="s">
        <v>793</v>
      </c>
      <c r="G2106" s="20" t="s">
        <v>787</v>
      </c>
      <c r="H2106" s="20" t="s">
        <v>784</v>
      </c>
      <c r="I2106" s="20" t="s">
        <v>784</v>
      </c>
      <c r="J2106" s="20" t="s">
        <v>787</v>
      </c>
      <c r="K2106" s="16" t="str">
        <f>IF(Tabela813[[#This Row],[C]]&lt;&gt;"",IF(Tabela813[[#This Row],[RED]]&lt;&gt;"",(Tabela813[[#This Row],[RED]] &amp; "."),"") &amp; CONCATENATE(Tabela813[[#This Row],[C]],".",Tabela813[[#This Row],[O]],".",Tabela813[[#This Row],[E]],".",Tabela813[[#This Row],[D1]],".",Tabela813[[#This Row],[D2]],".",Tabela813[[#This Row],[D3]],".",Tabela813[[#This Row],[T]],".",Tabela813[[#This Row],[D4]]),"")</f>
        <v>7.2.1.9.00.0.0.00</v>
      </c>
      <c r="L2106" s="21" t="s">
        <v>1018</v>
      </c>
      <c r="M2106" s="16" t="str">
        <f t="shared" si="32"/>
        <v>S</v>
      </c>
      <c r="N2106" s="16">
        <f>IF(VALUE(Tabela813[[#This Row],[RED]]) &gt; 0,1,0) + IF(VALUE(J2106)&gt;0,8,IF(VALUE(I2106)&gt;0,7,IF(VALUE(H2106)&gt;0,6,IF(VALUE(G2106)&gt;0,5,IF(VALUE(F2106)&gt;0,4,IF(VALUE(E2106)&gt;0,3,IF(VALUE(D2106)&gt;0,2,1)))))))</f>
        <v>4</v>
      </c>
      <c r="O2106" s="20" t="s">
        <v>44</v>
      </c>
      <c r="P2106" s="1" t="s">
        <v>173</v>
      </c>
      <c r="Q2106" s="1"/>
      <c r="R2106" s="16"/>
      <c r="T2106" s="7" t="str">
        <f>Tabela813[[#This Row],[NR]]&amp;" - "&amp;Tabela813[[#This Row],[Especificação]]</f>
        <v>7.2.1.9.00.0.0.00 - Outras Contribuições Sociais - Intra OFSS</v>
      </c>
      <c r="U2106" s="7" t="str">
        <f>Tabela813[[#This Row],[NR]]&amp; " - "&amp;Tabela813[[#This Row],[Especificação]]</f>
        <v>7.2.1.9.00.0.0.00 - Outras Contribuições Sociais - Intra OFSS</v>
      </c>
    </row>
    <row r="2107" spans="1:21" ht="30">
      <c r="A2107" s="23"/>
      <c r="B2107" s="29"/>
      <c r="C2107" s="20" t="s">
        <v>788</v>
      </c>
      <c r="D2107" s="20" t="s">
        <v>790</v>
      </c>
      <c r="E2107" s="20" t="s">
        <v>781</v>
      </c>
      <c r="F2107" s="20" t="s">
        <v>793</v>
      </c>
      <c r="G2107" s="20" t="s">
        <v>797</v>
      </c>
      <c r="H2107" s="20" t="s">
        <v>784</v>
      </c>
      <c r="I2107" s="20" t="s">
        <v>784</v>
      </c>
      <c r="J2107" s="20" t="s">
        <v>787</v>
      </c>
      <c r="K2107" s="16" t="str">
        <f>IF(Tabela813[[#This Row],[C]]&lt;&gt;"",IF(Tabela813[[#This Row],[RED]]&lt;&gt;"",(Tabela813[[#This Row],[RED]] &amp; "."),"") &amp; CONCATENATE(Tabela813[[#This Row],[C]],".",Tabela813[[#This Row],[O]],".",Tabela813[[#This Row],[E]],".",Tabela813[[#This Row],[D1]],".",Tabela813[[#This Row],[D2]],".",Tabela813[[#This Row],[D3]],".",Tabela813[[#This Row],[T]],".",Tabela813[[#This Row],[D4]]),"")</f>
        <v>7.2.1.9.99.0.0.00</v>
      </c>
      <c r="L2107" s="21" t="s">
        <v>1019</v>
      </c>
      <c r="M2107" s="16" t="str">
        <f t="shared" si="32"/>
        <v>S</v>
      </c>
      <c r="N2107" s="16">
        <f>IF(VALUE(Tabela813[[#This Row],[RED]]) &gt; 0,1,0) + IF(VALUE(J2107)&gt;0,8,IF(VALUE(I2107)&gt;0,7,IF(VALUE(H2107)&gt;0,6,IF(VALUE(G2107)&gt;0,5,IF(VALUE(F2107)&gt;0,4,IF(VALUE(E2107)&gt;0,3,IF(VALUE(D2107)&gt;0,2,1)))))))</f>
        <v>5</v>
      </c>
      <c r="O2107" s="20" t="s">
        <v>50</v>
      </c>
      <c r="P2107" s="1" t="s">
        <v>175</v>
      </c>
      <c r="Q2107" s="1"/>
      <c r="R2107" s="16"/>
      <c r="T2107" s="7" t="str">
        <f>Tabela813[[#This Row],[NR]]&amp;" - "&amp;Tabela813[[#This Row],[Especificação]]</f>
        <v>7.2.1.9.99.0.0.00 - Demais Contribuições Sociais - Intra OFSS</v>
      </c>
      <c r="U2107" s="7" t="str">
        <f>Tabela813[[#This Row],[NR]]&amp; " - "&amp;Tabela813[[#This Row],[Especificação]]</f>
        <v>7.2.1.9.99.0.0.00 - Demais Contribuições Sociais - Intra OFSS</v>
      </c>
    </row>
    <row r="2108" spans="1:21" ht="75">
      <c r="A2108" s="23"/>
      <c r="B2108" s="29"/>
      <c r="C2108" s="20" t="s">
        <v>788</v>
      </c>
      <c r="D2108" s="20" t="s">
        <v>790</v>
      </c>
      <c r="E2108" s="20" t="s">
        <v>781</v>
      </c>
      <c r="F2108" s="20" t="s">
        <v>793</v>
      </c>
      <c r="G2108" s="20" t="s">
        <v>797</v>
      </c>
      <c r="H2108" s="20" t="s">
        <v>781</v>
      </c>
      <c r="I2108" s="20" t="s">
        <v>784</v>
      </c>
      <c r="J2108" s="20" t="s">
        <v>787</v>
      </c>
      <c r="K2108" s="16" t="str">
        <f>IF(Tabela813[[#This Row],[C]]&lt;&gt;"",IF(Tabela813[[#This Row],[RED]]&lt;&gt;"",(Tabela813[[#This Row],[RED]] &amp; "."),"") &amp; CONCATENATE(Tabela813[[#This Row],[C]],".",Tabela813[[#This Row],[O]],".",Tabela813[[#This Row],[E]],".",Tabela813[[#This Row],[D1]],".",Tabela813[[#This Row],[D2]],".",Tabela813[[#This Row],[D3]],".",Tabela813[[#This Row],[T]],".",Tabela813[[#This Row],[D4]]),"")</f>
        <v>7.2.1.9.99.1.0.00</v>
      </c>
      <c r="L2108" s="21" t="s">
        <v>2654</v>
      </c>
      <c r="M2108" s="16" t="str">
        <f t="shared" si="32"/>
        <v>S</v>
      </c>
      <c r="N2108" s="16">
        <f>IF(VALUE(Tabela813[[#This Row],[RED]]) &gt; 0,1,0) + IF(VALUE(J2108)&gt;0,8,IF(VALUE(I2108)&gt;0,7,IF(VALUE(H2108)&gt;0,6,IF(VALUE(G2108)&gt;0,5,IF(VALUE(F2108)&gt;0,4,IF(VALUE(E2108)&gt;0,3,IF(VALUE(D2108)&gt;0,2,1)))))))</f>
        <v>6</v>
      </c>
      <c r="O2108" s="20" t="s">
        <v>50</v>
      </c>
      <c r="P2108" s="1" t="s">
        <v>176</v>
      </c>
      <c r="Q2108" s="1"/>
      <c r="R2108" s="16"/>
      <c r="T2108" s="7" t="str">
        <f>Tabela813[[#This Row],[NR]]&amp;" - "&amp;Tabela813[[#This Row],[Especificação]]</f>
        <v>7.2.1.9.99.1.0.00 - Demais Contribuições Sociais Não Arrecadadas e Não Projetadas Pela RFB - Intra OFSS</v>
      </c>
      <c r="U2108" s="7" t="str">
        <f>Tabela813[[#This Row],[NR]]&amp; " - "&amp;Tabela813[[#This Row],[Especificação]]</f>
        <v>7.2.1.9.99.1.0.00 - Demais Contribuições Sociais Não Arrecadadas e Não Projetadas Pela RFB - Intra OFSS</v>
      </c>
    </row>
    <row r="2109" spans="1:21" ht="75">
      <c r="A2109" s="23"/>
      <c r="B2109" s="29"/>
      <c r="C2109" s="20" t="s">
        <v>788</v>
      </c>
      <c r="D2109" s="20" t="s">
        <v>790</v>
      </c>
      <c r="E2109" s="20" t="s">
        <v>781</v>
      </c>
      <c r="F2109" s="20" t="s">
        <v>793</v>
      </c>
      <c r="G2109" s="20" t="s">
        <v>797</v>
      </c>
      <c r="H2109" s="20" t="s">
        <v>781</v>
      </c>
      <c r="I2109" s="20" t="s">
        <v>781</v>
      </c>
      <c r="J2109" s="20" t="s">
        <v>787</v>
      </c>
      <c r="K2109" s="16" t="str">
        <f>IF(Tabela813[[#This Row],[C]]&lt;&gt;"",IF(Tabela813[[#This Row],[RED]]&lt;&gt;"",(Tabela813[[#This Row],[RED]] &amp; "."),"") &amp; CONCATENATE(Tabela813[[#This Row],[C]],".",Tabela813[[#This Row],[O]],".",Tabela813[[#This Row],[E]],".",Tabela813[[#This Row],[D1]],".",Tabela813[[#This Row],[D2]],".",Tabela813[[#This Row],[D3]],".",Tabela813[[#This Row],[T]],".",Tabela813[[#This Row],[D4]]),"")</f>
        <v>7.2.1.9.99.1.1.00</v>
      </c>
      <c r="L2109" s="21" t="s">
        <v>4846</v>
      </c>
      <c r="M2109" s="16" t="str">
        <f t="shared" si="32"/>
        <v>A</v>
      </c>
      <c r="N2109" s="16">
        <f>IF(VALUE(Tabela813[[#This Row],[RED]]) &gt; 0,1,0) + IF(VALUE(J2109)&gt;0,8,IF(VALUE(I2109)&gt;0,7,IF(VALUE(H2109)&gt;0,6,IF(VALUE(G2109)&gt;0,5,IF(VALUE(F2109)&gt;0,4,IF(VALUE(E2109)&gt;0,3,IF(VALUE(D2109)&gt;0,2,1)))))))</f>
        <v>7</v>
      </c>
      <c r="O2109" s="20" t="s">
        <v>50</v>
      </c>
      <c r="P2109" s="1" t="s">
        <v>176</v>
      </c>
      <c r="Q2109" s="1"/>
      <c r="R2109" s="16"/>
      <c r="T2109" s="7" t="str">
        <f>Tabela813[[#This Row],[NR]]&amp;" - "&amp;Tabela813[[#This Row],[Especificação]]</f>
        <v>7.2.1.9.99.1.1.00 - Demais Contribuições Sociais Não Arrecadadas e Não Projetadas Pela RFB - Principal - Intra OFSS</v>
      </c>
      <c r="U2109" s="7" t="str">
        <f>Tabela813[[#This Row],[NR]]&amp; " - "&amp;Tabela813[[#This Row],[Especificação]]</f>
        <v>7.2.1.9.99.1.1.00 - Demais Contribuições Sociais Não Arrecadadas e Não Projetadas Pela RFB - Principal - Intra OFSS</v>
      </c>
    </row>
    <row r="2110" spans="1:21" ht="75">
      <c r="A2110" s="23"/>
      <c r="B2110" s="29"/>
      <c r="C2110" s="20" t="s">
        <v>788</v>
      </c>
      <c r="D2110" s="20" t="s">
        <v>790</v>
      </c>
      <c r="E2110" s="20" t="s">
        <v>781</v>
      </c>
      <c r="F2110" s="20" t="s">
        <v>793</v>
      </c>
      <c r="G2110" s="20" t="s">
        <v>797</v>
      </c>
      <c r="H2110" s="20" t="s">
        <v>781</v>
      </c>
      <c r="I2110" s="20" t="s">
        <v>790</v>
      </c>
      <c r="J2110" s="20" t="s">
        <v>787</v>
      </c>
      <c r="K2110" s="16" t="str">
        <f>IF(Tabela813[[#This Row],[C]]&lt;&gt;"",IF(Tabela813[[#This Row],[RED]]&lt;&gt;"",(Tabela813[[#This Row],[RED]] &amp; "."),"") &amp; CONCATENATE(Tabela813[[#This Row],[C]],".",Tabela813[[#This Row],[O]],".",Tabela813[[#This Row],[E]],".",Tabela813[[#This Row],[D1]],".",Tabela813[[#This Row],[D2]],".",Tabela813[[#This Row],[D3]],".",Tabela813[[#This Row],[T]],".",Tabela813[[#This Row],[D4]]),"")</f>
        <v>7.2.1.9.99.1.2.00</v>
      </c>
      <c r="L2110" s="21" t="s">
        <v>4847</v>
      </c>
      <c r="M2110" s="16" t="str">
        <f t="shared" si="32"/>
        <v>A</v>
      </c>
      <c r="N2110" s="16">
        <f>IF(VALUE(Tabela813[[#This Row],[RED]]) &gt; 0,1,0) + IF(VALUE(J2110)&gt;0,8,IF(VALUE(I2110)&gt;0,7,IF(VALUE(H2110)&gt;0,6,IF(VALUE(G2110)&gt;0,5,IF(VALUE(F2110)&gt;0,4,IF(VALUE(E2110)&gt;0,3,IF(VALUE(D2110)&gt;0,2,1)))))))</f>
        <v>7</v>
      </c>
      <c r="O2110" s="20" t="s">
        <v>50</v>
      </c>
      <c r="P2110" s="1" t="s">
        <v>176</v>
      </c>
      <c r="Q2110" s="1"/>
      <c r="R2110" s="16"/>
      <c r="T2110" s="7" t="str">
        <f>Tabela813[[#This Row],[NR]]&amp;" - "&amp;Tabela813[[#This Row],[Especificação]]</f>
        <v>7.2.1.9.99.1.2.00 - Demais Contribuições Sociais Não Arrecadadas e Não Projetadas Pela RFB - Multas e Juros de Mora - Intra OFSS</v>
      </c>
      <c r="U2110" s="7" t="str">
        <f>Tabela813[[#This Row],[NR]]&amp; " - "&amp;Tabela813[[#This Row],[Especificação]]</f>
        <v>7.2.1.9.99.1.2.00 - Demais Contribuições Sociais Não Arrecadadas e Não Projetadas Pela RFB - Multas e Juros de Mora - Intra OFSS</v>
      </c>
    </row>
    <row r="2111" spans="1:21" ht="75">
      <c r="A2111" s="23"/>
      <c r="B2111" s="29"/>
      <c r="C2111" s="20" t="s">
        <v>788</v>
      </c>
      <c r="D2111" s="20" t="s">
        <v>790</v>
      </c>
      <c r="E2111" s="20" t="s">
        <v>781</v>
      </c>
      <c r="F2111" s="20" t="s">
        <v>793</v>
      </c>
      <c r="G2111" s="20" t="s">
        <v>797</v>
      </c>
      <c r="H2111" s="20" t="s">
        <v>781</v>
      </c>
      <c r="I2111" s="20" t="s">
        <v>792</v>
      </c>
      <c r="J2111" s="20" t="s">
        <v>787</v>
      </c>
      <c r="K2111" s="16" t="str">
        <f>IF(Tabela813[[#This Row],[C]]&lt;&gt;"",IF(Tabela813[[#This Row],[RED]]&lt;&gt;"",(Tabela813[[#This Row],[RED]] &amp; "."),"") &amp; CONCATENATE(Tabela813[[#This Row],[C]],".",Tabela813[[#This Row],[O]],".",Tabela813[[#This Row],[E]],".",Tabela813[[#This Row],[D1]],".",Tabela813[[#This Row],[D2]],".",Tabela813[[#This Row],[D3]],".",Tabela813[[#This Row],[T]],".",Tabela813[[#This Row],[D4]]),"")</f>
        <v>7.2.1.9.99.1.5.00</v>
      </c>
      <c r="L2111" s="21" t="s">
        <v>4848</v>
      </c>
      <c r="M2111" s="16" t="str">
        <f t="shared" si="32"/>
        <v>A</v>
      </c>
      <c r="N2111" s="16">
        <f>IF(VALUE(Tabela813[[#This Row],[RED]]) &gt; 0,1,0) + IF(VALUE(J2111)&gt;0,8,IF(VALUE(I2111)&gt;0,7,IF(VALUE(H2111)&gt;0,6,IF(VALUE(G2111)&gt;0,5,IF(VALUE(F2111)&gt;0,4,IF(VALUE(E2111)&gt;0,3,IF(VALUE(D2111)&gt;0,2,1)))))))</f>
        <v>7</v>
      </c>
      <c r="O2111" s="20" t="s">
        <v>50</v>
      </c>
      <c r="P2111" s="1" t="s">
        <v>176</v>
      </c>
      <c r="Q2111" s="1"/>
      <c r="R2111" s="16"/>
      <c r="T2111" s="7" t="str">
        <f>Tabela813[[#This Row],[NR]]&amp;" - "&amp;Tabela813[[#This Row],[Especificação]]</f>
        <v>7.2.1.9.99.1.5.00 - Demais Contribuições Sociais Não Arrecadadas e Não Projetadas Pela RFB - Multas - Intra OFSS</v>
      </c>
      <c r="U2111" s="7" t="str">
        <f>Tabela813[[#This Row],[NR]]&amp; " - "&amp;Tabela813[[#This Row],[Especificação]]</f>
        <v>7.2.1.9.99.1.5.00 - Demais Contribuições Sociais Não Arrecadadas e Não Projetadas Pela RFB - Multas - Intra OFSS</v>
      </c>
    </row>
    <row r="2112" spans="1:21" ht="75">
      <c r="A2112" s="23"/>
      <c r="B2112" s="29"/>
      <c r="C2112" s="20" t="s">
        <v>788</v>
      </c>
      <c r="D2112" s="20" t="s">
        <v>790</v>
      </c>
      <c r="E2112" s="20" t="s">
        <v>781</v>
      </c>
      <c r="F2112" s="20" t="s">
        <v>793</v>
      </c>
      <c r="G2112" s="20" t="s">
        <v>797</v>
      </c>
      <c r="H2112" s="20" t="s">
        <v>781</v>
      </c>
      <c r="I2112" s="20" t="s">
        <v>786</v>
      </c>
      <c r="J2112" s="20" t="s">
        <v>787</v>
      </c>
      <c r="K2112" s="16" t="str">
        <f>IF(Tabela813[[#This Row],[C]]&lt;&gt;"",IF(Tabela813[[#This Row],[RED]]&lt;&gt;"",(Tabela813[[#This Row],[RED]] &amp; "."),"") &amp; CONCATENATE(Tabela813[[#This Row],[C]],".",Tabela813[[#This Row],[O]],".",Tabela813[[#This Row],[E]],".",Tabela813[[#This Row],[D1]],".",Tabela813[[#This Row],[D2]],".",Tabela813[[#This Row],[D3]],".",Tabela813[[#This Row],[T]],".",Tabela813[[#This Row],[D4]]),"")</f>
        <v>7.2.1.9.99.1.6.00</v>
      </c>
      <c r="L2112" s="21" t="s">
        <v>4849</v>
      </c>
      <c r="M2112" s="16" t="str">
        <f t="shared" si="32"/>
        <v>A</v>
      </c>
      <c r="N2112" s="16">
        <f>IF(VALUE(Tabela813[[#This Row],[RED]]) &gt; 0,1,0) + IF(VALUE(J2112)&gt;0,8,IF(VALUE(I2112)&gt;0,7,IF(VALUE(H2112)&gt;0,6,IF(VALUE(G2112)&gt;0,5,IF(VALUE(F2112)&gt;0,4,IF(VALUE(E2112)&gt;0,3,IF(VALUE(D2112)&gt;0,2,1)))))))</f>
        <v>7</v>
      </c>
      <c r="O2112" s="20" t="s">
        <v>50</v>
      </c>
      <c r="P2112" s="1" t="s">
        <v>176</v>
      </c>
      <c r="Q2112" s="1"/>
      <c r="R2112" s="16"/>
      <c r="T2112" s="7" t="str">
        <f>Tabela813[[#This Row],[NR]]&amp;" - "&amp;Tabela813[[#This Row],[Especificação]]</f>
        <v>7.2.1.9.99.1.6.00 - Demais Contribuições Sociais Não Arrecadadas e Não Projetadas Pela RFB - Juros de Mora - Intra OFSS</v>
      </c>
      <c r="U2112" s="7" t="str">
        <f>Tabela813[[#This Row],[NR]]&amp; " - "&amp;Tabela813[[#This Row],[Especificação]]</f>
        <v>7.2.1.9.99.1.6.00 - Demais Contribuições Sociais Não Arrecadadas e Não Projetadas Pela RFB - Juros de Mora - Intra OFSS</v>
      </c>
    </row>
    <row r="2113" spans="1:21" ht="30">
      <c r="A2113" s="23"/>
      <c r="B2113" s="29"/>
      <c r="C2113" s="20" t="s">
        <v>788</v>
      </c>
      <c r="D2113" s="20" t="s">
        <v>790</v>
      </c>
      <c r="E2113" s="20" t="s">
        <v>781</v>
      </c>
      <c r="F2113" s="20" t="s">
        <v>793</v>
      </c>
      <c r="G2113" s="20" t="s">
        <v>797</v>
      </c>
      <c r="H2113" s="20" t="s">
        <v>790</v>
      </c>
      <c r="I2113" s="20" t="s">
        <v>784</v>
      </c>
      <c r="J2113" s="20" t="s">
        <v>787</v>
      </c>
      <c r="K2113" s="16" t="str">
        <f>IF(Tabela813[[#This Row],[C]]&lt;&gt;"",IF(Tabela813[[#This Row],[RED]]&lt;&gt;"",(Tabela813[[#This Row],[RED]] &amp; "."),"") &amp; CONCATENATE(Tabela813[[#This Row],[C]],".",Tabela813[[#This Row],[O]],".",Tabela813[[#This Row],[E]],".",Tabela813[[#This Row],[D1]],".",Tabela813[[#This Row],[D2]],".",Tabela813[[#This Row],[D3]],".",Tabela813[[#This Row],[T]],".",Tabela813[[#This Row],[D4]]),"")</f>
        <v>7.2.1.9.99.2.0.00</v>
      </c>
      <c r="L2113" s="21" t="s">
        <v>2655</v>
      </c>
      <c r="M2113" s="16" t="str">
        <f t="shared" si="32"/>
        <v>S</v>
      </c>
      <c r="N2113" s="16">
        <f>IF(VALUE(Tabela813[[#This Row],[RED]]) &gt; 0,1,0) + IF(VALUE(J2113)&gt;0,8,IF(VALUE(I2113)&gt;0,7,IF(VALUE(H2113)&gt;0,6,IF(VALUE(G2113)&gt;0,5,IF(VALUE(F2113)&gt;0,4,IF(VALUE(E2113)&gt;0,3,IF(VALUE(D2113)&gt;0,2,1)))))))</f>
        <v>6</v>
      </c>
      <c r="O2113" s="20" t="s">
        <v>50</v>
      </c>
      <c r="P2113" s="1" t="s">
        <v>177</v>
      </c>
      <c r="Q2113" s="1"/>
      <c r="R2113" s="16"/>
      <c r="T2113" s="7" t="str">
        <f>Tabela813[[#This Row],[NR]]&amp;" - "&amp;Tabela813[[#This Row],[Especificação]]</f>
        <v>7.2.1.9.99.2.0.00 - Demais Contribuições Sociais Não Arrecadadas e Não Projetadas Pela RFB - Parcelamentos - Intra OFSS</v>
      </c>
      <c r="U2113" s="7" t="str">
        <f>Tabela813[[#This Row],[NR]]&amp; " - "&amp;Tabela813[[#This Row],[Especificação]]</f>
        <v>7.2.1.9.99.2.0.00 - Demais Contribuições Sociais Não Arrecadadas e Não Projetadas Pela RFB - Parcelamentos - Intra OFSS</v>
      </c>
    </row>
    <row r="2114" spans="1:21" ht="30">
      <c r="A2114" s="23"/>
      <c r="B2114" s="29"/>
      <c r="C2114" s="20" t="s">
        <v>788</v>
      </c>
      <c r="D2114" s="20" t="s">
        <v>790</v>
      </c>
      <c r="E2114" s="20" t="s">
        <v>781</v>
      </c>
      <c r="F2114" s="20" t="s">
        <v>793</v>
      </c>
      <c r="G2114" s="20" t="s">
        <v>797</v>
      </c>
      <c r="H2114" s="20" t="s">
        <v>790</v>
      </c>
      <c r="I2114" s="20" t="s">
        <v>781</v>
      </c>
      <c r="J2114" s="20" t="s">
        <v>787</v>
      </c>
      <c r="K2114" s="16" t="str">
        <f>IF(Tabela813[[#This Row],[C]]&lt;&gt;"",IF(Tabela813[[#This Row],[RED]]&lt;&gt;"",(Tabela813[[#This Row],[RED]] &amp; "."),"") &amp; CONCATENATE(Tabela813[[#This Row],[C]],".",Tabela813[[#This Row],[O]],".",Tabela813[[#This Row],[E]],".",Tabela813[[#This Row],[D1]],".",Tabela813[[#This Row],[D2]],".",Tabela813[[#This Row],[D3]],".",Tabela813[[#This Row],[T]],".",Tabela813[[#This Row],[D4]]),"")</f>
        <v>7.2.1.9.99.2.1.00</v>
      </c>
      <c r="L2114" s="21" t="s">
        <v>4850</v>
      </c>
      <c r="M2114" s="16" t="str">
        <f t="shared" si="32"/>
        <v>A</v>
      </c>
      <c r="N2114" s="16">
        <f>IF(VALUE(Tabela813[[#This Row],[RED]]) &gt; 0,1,0) + IF(VALUE(J2114)&gt;0,8,IF(VALUE(I2114)&gt;0,7,IF(VALUE(H2114)&gt;0,6,IF(VALUE(G2114)&gt;0,5,IF(VALUE(F2114)&gt;0,4,IF(VALUE(E2114)&gt;0,3,IF(VALUE(D2114)&gt;0,2,1)))))))</f>
        <v>7</v>
      </c>
      <c r="O2114" s="20" t="s">
        <v>50</v>
      </c>
      <c r="P2114" s="1" t="s">
        <v>177</v>
      </c>
      <c r="Q2114" s="1"/>
      <c r="R2114" s="16"/>
      <c r="T2114" s="7" t="str">
        <f>Tabela813[[#This Row],[NR]]&amp;" - "&amp;Tabela813[[#This Row],[Especificação]]</f>
        <v>7.2.1.9.99.2.1.00 - Demais Contribuições Sociais Não Arrecadadas e Não Projetadas Pela RFB - Parcelamentos - Principal - Intra OFSS</v>
      </c>
      <c r="U2114" s="7" t="str">
        <f>Tabela813[[#This Row],[NR]]&amp; " - "&amp;Tabela813[[#This Row],[Especificação]]</f>
        <v>7.2.1.9.99.2.1.00 - Demais Contribuições Sociais Não Arrecadadas e Não Projetadas Pela RFB - Parcelamentos - Principal - Intra OFSS</v>
      </c>
    </row>
    <row r="2115" spans="1:21" ht="30">
      <c r="A2115" s="23"/>
      <c r="B2115" s="29"/>
      <c r="C2115" s="20" t="s">
        <v>788</v>
      </c>
      <c r="D2115" s="20" t="s">
        <v>790</v>
      </c>
      <c r="E2115" s="20" t="s">
        <v>781</v>
      </c>
      <c r="F2115" s="20" t="s">
        <v>793</v>
      </c>
      <c r="G2115" s="20" t="s">
        <v>797</v>
      </c>
      <c r="H2115" s="20" t="s">
        <v>790</v>
      </c>
      <c r="I2115" s="20" t="s">
        <v>790</v>
      </c>
      <c r="J2115" s="20" t="s">
        <v>787</v>
      </c>
      <c r="K2115" s="16" t="str">
        <f>IF(Tabela813[[#This Row],[C]]&lt;&gt;"",IF(Tabela813[[#This Row],[RED]]&lt;&gt;"",(Tabela813[[#This Row],[RED]] &amp; "."),"") &amp; CONCATENATE(Tabela813[[#This Row],[C]],".",Tabela813[[#This Row],[O]],".",Tabela813[[#This Row],[E]],".",Tabela813[[#This Row],[D1]],".",Tabela813[[#This Row],[D2]],".",Tabela813[[#This Row],[D3]],".",Tabela813[[#This Row],[T]],".",Tabela813[[#This Row],[D4]]),"")</f>
        <v>7.2.1.9.99.2.2.00</v>
      </c>
      <c r="L2115" s="21" t="s">
        <v>4851</v>
      </c>
      <c r="M2115" s="16" t="str">
        <f t="shared" si="32"/>
        <v>A</v>
      </c>
      <c r="N2115" s="16">
        <f>IF(VALUE(Tabela813[[#This Row],[RED]]) &gt; 0,1,0) + IF(VALUE(J2115)&gt;0,8,IF(VALUE(I2115)&gt;0,7,IF(VALUE(H2115)&gt;0,6,IF(VALUE(G2115)&gt;0,5,IF(VALUE(F2115)&gt;0,4,IF(VALUE(E2115)&gt;0,3,IF(VALUE(D2115)&gt;0,2,1)))))))</f>
        <v>7</v>
      </c>
      <c r="O2115" s="20" t="s">
        <v>50</v>
      </c>
      <c r="P2115" s="1" t="s">
        <v>177</v>
      </c>
      <c r="Q2115" s="1"/>
      <c r="R2115" s="16"/>
      <c r="T2115" s="7" t="str">
        <f>Tabela813[[#This Row],[NR]]&amp;" - "&amp;Tabela813[[#This Row],[Especificação]]</f>
        <v>7.2.1.9.99.2.2.00 - Demais Contribuições Sociais Não Arrecadadas e Não Projetadas Pela RFB - Parcelamentos - Multas e Juros de Mora - Intra OFSS</v>
      </c>
      <c r="U2115" s="7" t="str">
        <f>Tabela813[[#This Row],[NR]]&amp; " - "&amp;Tabela813[[#This Row],[Especificação]]</f>
        <v>7.2.1.9.99.2.2.00 - Demais Contribuições Sociais Não Arrecadadas e Não Projetadas Pela RFB - Parcelamentos - Multas e Juros de Mora - Intra OFSS</v>
      </c>
    </row>
    <row r="2116" spans="1:21" ht="30">
      <c r="A2116" s="23"/>
      <c r="B2116" s="29"/>
      <c r="C2116" s="20" t="s">
        <v>788</v>
      </c>
      <c r="D2116" s="20" t="s">
        <v>790</v>
      </c>
      <c r="E2116" s="20" t="s">
        <v>781</v>
      </c>
      <c r="F2116" s="20" t="s">
        <v>793</v>
      </c>
      <c r="G2116" s="20" t="s">
        <v>797</v>
      </c>
      <c r="H2116" s="20" t="s">
        <v>790</v>
      </c>
      <c r="I2116" s="20" t="s">
        <v>792</v>
      </c>
      <c r="J2116" s="20" t="s">
        <v>787</v>
      </c>
      <c r="K2116" s="16" t="str">
        <f>IF(Tabela813[[#This Row],[C]]&lt;&gt;"",IF(Tabela813[[#This Row],[RED]]&lt;&gt;"",(Tabela813[[#This Row],[RED]] &amp; "."),"") &amp; CONCATENATE(Tabela813[[#This Row],[C]],".",Tabela813[[#This Row],[O]],".",Tabela813[[#This Row],[E]],".",Tabela813[[#This Row],[D1]],".",Tabela813[[#This Row],[D2]],".",Tabela813[[#This Row],[D3]],".",Tabela813[[#This Row],[T]],".",Tabela813[[#This Row],[D4]]),"")</f>
        <v>7.2.1.9.99.2.5.00</v>
      </c>
      <c r="L2116" s="21" t="s">
        <v>4852</v>
      </c>
      <c r="M2116" s="16" t="str">
        <f t="shared" si="32"/>
        <v>A</v>
      </c>
      <c r="N2116" s="16">
        <f>IF(VALUE(Tabela813[[#This Row],[RED]]) &gt; 0,1,0) + IF(VALUE(J2116)&gt;0,8,IF(VALUE(I2116)&gt;0,7,IF(VALUE(H2116)&gt;0,6,IF(VALUE(G2116)&gt;0,5,IF(VALUE(F2116)&gt;0,4,IF(VALUE(E2116)&gt;0,3,IF(VALUE(D2116)&gt;0,2,1)))))))</f>
        <v>7</v>
      </c>
      <c r="O2116" s="20" t="s">
        <v>50</v>
      </c>
      <c r="P2116" s="1" t="s">
        <v>177</v>
      </c>
      <c r="Q2116" s="1"/>
      <c r="R2116" s="16"/>
      <c r="T2116" s="7" t="str">
        <f>Tabela813[[#This Row],[NR]]&amp;" - "&amp;Tabela813[[#This Row],[Especificação]]</f>
        <v>7.2.1.9.99.2.5.00 - Demais Contribuições Sociais Não Arrecadadas e Não Projetadas Pela RFB - Parcelamentos - Multas - Intra OFSS</v>
      </c>
      <c r="U2116" s="7" t="str">
        <f>Tabela813[[#This Row],[NR]]&amp; " - "&amp;Tabela813[[#This Row],[Especificação]]</f>
        <v>7.2.1.9.99.2.5.00 - Demais Contribuições Sociais Não Arrecadadas e Não Projetadas Pela RFB - Parcelamentos - Multas - Intra OFSS</v>
      </c>
    </row>
    <row r="2117" spans="1:21" ht="30">
      <c r="A2117" s="23"/>
      <c r="B2117" s="29"/>
      <c r="C2117" s="20" t="s">
        <v>788</v>
      </c>
      <c r="D2117" s="20" t="s">
        <v>790</v>
      </c>
      <c r="E2117" s="20" t="s">
        <v>781</v>
      </c>
      <c r="F2117" s="20" t="s">
        <v>793</v>
      </c>
      <c r="G2117" s="20" t="s">
        <v>797</v>
      </c>
      <c r="H2117" s="20" t="s">
        <v>790</v>
      </c>
      <c r="I2117" s="20" t="s">
        <v>786</v>
      </c>
      <c r="J2117" s="20" t="s">
        <v>787</v>
      </c>
      <c r="K2117" s="16" t="str">
        <f>IF(Tabela813[[#This Row],[C]]&lt;&gt;"",IF(Tabela813[[#This Row],[RED]]&lt;&gt;"",(Tabela813[[#This Row],[RED]] &amp; "."),"") &amp; CONCATENATE(Tabela813[[#This Row],[C]],".",Tabela813[[#This Row],[O]],".",Tabela813[[#This Row],[E]],".",Tabela813[[#This Row],[D1]],".",Tabela813[[#This Row],[D2]],".",Tabela813[[#This Row],[D3]],".",Tabela813[[#This Row],[T]],".",Tabela813[[#This Row],[D4]]),"")</f>
        <v>7.2.1.9.99.2.6.00</v>
      </c>
      <c r="L2117" s="21" t="s">
        <v>4853</v>
      </c>
      <c r="M2117" s="16" t="str">
        <f t="shared" si="32"/>
        <v>A</v>
      </c>
      <c r="N2117" s="16">
        <f>IF(VALUE(Tabela813[[#This Row],[RED]]) &gt; 0,1,0) + IF(VALUE(J2117)&gt;0,8,IF(VALUE(I2117)&gt;0,7,IF(VALUE(H2117)&gt;0,6,IF(VALUE(G2117)&gt;0,5,IF(VALUE(F2117)&gt;0,4,IF(VALUE(E2117)&gt;0,3,IF(VALUE(D2117)&gt;0,2,1)))))))</f>
        <v>7</v>
      </c>
      <c r="O2117" s="20" t="s">
        <v>50</v>
      </c>
      <c r="P2117" s="1" t="s">
        <v>177</v>
      </c>
      <c r="Q2117" s="1"/>
      <c r="R2117" s="16"/>
      <c r="T2117" s="7" t="str">
        <f>Tabela813[[#This Row],[NR]]&amp;" - "&amp;Tabela813[[#This Row],[Especificação]]</f>
        <v>7.2.1.9.99.2.6.00 - Demais Contribuições Sociais Não Arrecadadas e Não Projetadas Pela RFB - Parcelamentos - Juros de Mora - Intra OFSS</v>
      </c>
      <c r="U2117" s="7" t="str">
        <f>Tabela813[[#This Row],[NR]]&amp; " - "&amp;Tabela813[[#This Row],[Especificação]]</f>
        <v>7.2.1.9.99.2.6.00 - Demais Contribuições Sociais Não Arrecadadas e Não Projetadas Pela RFB - Parcelamentos - Juros de Mora - Intra OFSS</v>
      </c>
    </row>
    <row r="2118" spans="1:21">
      <c r="A2118" s="23"/>
      <c r="B2118" s="29"/>
      <c r="C2118" s="20" t="s">
        <v>788</v>
      </c>
      <c r="D2118" s="20" t="s">
        <v>790</v>
      </c>
      <c r="E2118" s="20" t="s">
        <v>791</v>
      </c>
      <c r="F2118" s="20" t="s">
        <v>784</v>
      </c>
      <c r="G2118" s="20" t="s">
        <v>787</v>
      </c>
      <c r="H2118" s="20" t="s">
        <v>784</v>
      </c>
      <c r="I2118" s="20" t="s">
        <v>784</v>
      </c>
      <c r="J2118" s="20" t="s">
        <v>787</v>
      </c>
      <c r="K2118" s="16" t="str">
        <f>IF(Tabela813[[#This Row],[C]]&lt;&gt;"",IF(Tabela813[[#This Row],[RED]]&lt;&gt;"",(Tabela813[[#This Row],[RED]] &amp; "."),"") &amp; CONCATENATE(Tabela813[[#This Row],[C]],".",Tabela813[[#This Row],[O]],".",Tabela813[[#This Row],[E]],".",Tabela813[[#This Row],[D1]],".",Tabela813[[#This Row],[D2]],".",Tabela813[[#This Row],[D3]],".",Tabela813[[#This Row],[T]],".",Tabela813[[#This Row],[D4]]),"")</f>
        <v>7.2.4.0.00.0.0.00</v>
      </c>
      <c r="L2118" s="21" t="s">
        <v>1020</v>
      </c>
      <c r="M2118" s="16" t="str">
        <f t="shared" si="32"/>
        <v>S</v>
      </c>
      <c r="N2118" s="16">
        <f>IF(VALUE(Tabela813[[#This Row],[RED]]) &gt; 0,1,0) + IF(VALUE(J2118)&gt;0,8,IF(VALUE(I2118)&gt;0,7,IF(VALUE(H2118)&gt;0,6,IF(VALUE(G2118)&gt;0,5,IF(VALUE(F2118)&gt;0,4,IF(VALUE(E2118)&gt;0,3,IF(VALUE(D2118)&gt;0,2,1)))))))</f>
        <v>3</v>
      </c>
      <c r="O2118" s="20" t="s">
        <v>44</v>
      </c>
      <c r="P2118" s="1" t="s">
        <v>188</v>
      </c>
      <c r="Q2118" s="1"/>
      <c r="R2118" s="16"/>
      <c r="T2118" s="7" t="str">
        <f>Tabela813[[#This Row],[NR]]&amp;" - "&amp;Tabela813[[#This Row],[Especificação]]</f>
        <v>7.2.4.0.00.0.0.00 - Contribuição para o Custeio do Serviço de Iluminação Pública - Intra OFSS</v>
      </c>
      <c r="U2118" s="7" t="str">
        <f>Tabela813[[#This Row],[NR]]&amp; " - "&amp;Tabela813[[#This Row],[Especificação]]</f>
        <v>7.2.4.0.00.0.0.00 - Contribuição para o Custeio do Serviço de Iluminação Pública - Intra OFSS</v>
      </c>
    </row>
    <row r="2119" spans="1:21">
      <c r="A2119" s="23"/>
      <c r="B2119" s="29"/>
      <c r="C2119" s="20" t="s">
        <v>788</v>
      </c>
      <c r="D2119" s="20" t="s">
        <v>790</v>
      </c>
      <c r="E2119" s="20" t="s">
        <v>791</v>
      </c>
      <c r="F2119" s="20" t="s">
        <v>781</v>
      </c>
      <c r="G2119" s="20" t="s">
        <v>787</v>
      </c>
      <c r="H2119" s="20" t="s">
        <v>784</v>
      </c>
      <c r="I2119" s="20" t="s">
        <v>784</v>
      </c>
      <c r="J2119" s="20" t="s">
        <v>787</v>
      </c>
      <c r="K2119" s="16" t="str">
        <f>IF(Tabela813[[#This Row],[C]]&lt;&gt;"",IF(Tabela813[[#This Row],[RED]]&lt;&gt;"",(Tabela813[[#This Row],[RED]] &amp; "."),"") &amp; CONCATENATE(Tabela813[[#This Row],[C]],".",Tabela813[[#This Row],[O]],".",Tabela813[[#This Row],[E]],".",Tabela813[[#This Row],[D1]],".",Tabela813[[#This Row],[D2]],".",Tabela813[[#This Row],[D3]],".",Tabela813[[#This Row],[T]],".",Tabela813[[#This Row],[D4]]),"")</f>
        <v>7.2.4.1.00.0.0.00</v>
      </c>
      <c r="L2119" s="21" t="s">
        <v>1020</v>
      </c>
      <c r="M2119" s="16" t="str">
        <f t="shared" si="32"/>
        <v>S</v>
      </c>
      <c r="N2119" s="16">
        <f>IF(VALUE(Tabela813[[#This Row],[RED]]) &gt; 0,1,0) + IF(VALUE(J2119)&gt;0,8,IF(VALUE(I2119)&gt;0,7,IF(VALUE(H2119)&gt;0,6,IF(VALUE(G2119)&gt;0,5,IF(VALUE(F2119)&gt;0,4,IF(VALUE(E2119)&gt;0,3,IF(VALUE(D2119)&gt;0,2,1)))))))</f>
        <v>4</v>
      </c>
      <c r="O2119" s="20" t="s">
        <v>44</v>
      </c>
      <c r="P2119" s="1" t="s">
        <v>188</v>
      </c>
      <c r="Q2119" s="1"/>
      <c r="R2119" s="16"/>
      <c r="T2119" s="7" t="str">
        <f>Tabela813[[#This Row],[NR]]&amp;" - "&amp;Tabela813[[#This Row],[Especificação]]</f>
        <v>7.2.4.1.00.0.0.00 - Contribuição para o Custeio do Serviço de Iluminação Pública - Intra OFSS</v>
      </c>
      <c r="U2119" s="7" t="str">
        <f>Tabela813[[#This Row],[NR]]&amp; " - "&amp;Tabela813[[#This Row],[Especificação]]</f>
        <v>7.2.4.1.00.0.0.00 - Contribuição para o Custeio do Serviço de Iluminação Pública - Intra OFSS</v>
      </c>
    </row>
    <row r="2120" spans="1:21">
      <c r="A2120" s="23"/>
      <c r="B2120" s="29"/>
      <c r="C2120" s="20" t="s">
        <v>788</v>
      </c>
      <c r="D2120" s="20" t="s">
        <v>790</v>
      </c>
      <c r="E2120" s="20" t="s">
        <v>791</v>
      </c>
      <c r="F2120" s="20" t="s">
        <v>781</v>
      </c>
      <c r="G2120" s="20" t="s">
        <v>807</v>
      </c>
      <c r="H2120" s="20" t="s">
        <v>784</v>
      </c>
      <c r="I2120" s="20" t="s">
        <v>784</v>
      </c>
      <c r="J2120" s="20" t="s">
        <v>787</v>
      </c>
      <c r="K2120" s="16" t="str">
        <f>IF(Tabela813[[#This Row],[C]]&lt;&gt;"",IF(Tabela813[[#This Row],[RED]]&lt;&gt;"",(Tabela813[[#This Row],[RED]] &amp; "."),"") &amp; CONCATENATE(Tabela813[[#This Row],[C]],".",Tabela813[[#This Row],[O]],".",Tabela813[[#This Row],[E]],".",Tabela813[[#This Row],[D1]],".",Tabela813[[#This Row],[D2]],".",Tabela813[[#This Row],[D3]],".",Tabela813[[#This Row],[T]],".",Tabela813[[#This Row],[D4]]),"")</f>
        <v>7.2.4.1.50.0.0.00</v>
      </c>
      <c r="L2120" s="21" t="s">
        <v>1020</v>
      </c>
      <c r="M2120" s="16" t="str">
        <f t="shared" si="32"/>
        <v>S</v>
      </c>
      <c r="N2120" s="16">
        <f>IF(VALUE(Tabela813[[#This Row],[RED]]) &gt; 0,1,0) + IF(VALUE(J2120)&gt;0,8,IF(VALUE(I2120)&gt;0,7,IF(VALUE(H2120)&gt;0,6,IF(VALUE(G2120)&gt;0,5,IF(VALUE(F2120)&gt;0,4,IF(VALUE(E2120)&gt;0,3,IF(VALUE(D2120)&gt;0,2,1)))))))</f>
        <v>5</v>
      </c>
      <c r="O2120" s="20" t="s">
        <v>54</v>
      </c>
      <c r="P2120" s="1" t="s">
        <v>189</v>
      </c>
      <c r="Q2120" s="1"/>
      <c r="R2120" s="16"/>
      <c r="T2120" s="7" t="str">
        <f>Tabela813[[#This Row],[NR]]&amp;" - "&amp;Tabela813[[#This Row],[Especificação]]</f>
        <v>7.2.4.1.50.0.0.00 - Contribuição para o Custeio do Serviço de Iluminação Pública - Intra OFSS</v>
      </c>
      <c r="U2120" s="7" t="str">
        <f>Tabela813[[#This Row],[NR]]&amp; " - "&amp;Tabela813[[#This Row],[Especificação]]</f>
        <v>7.2.4.1.50.0.0.00 - Contribuição para o Custeio do Serviço de Iluminação Pública - Intra OFSS</v>
      </c>
    </row>
    <row r="2121" spans="1:21" ht="30">
      <c r="A2121" s="23"/>
      <c r="B2121" s="29"/>
      <c r="C2121" s="20" t="s">
        <v>788</v>
      </c>
      <c r="D2121" s="20" t="s">
        <v>790</v>
      </c>
      <c r="E2121" s="20" t="s">
        <v>791</v>
      </c>
      <c r="F2121" s="20" t="s">
        <v>781</v>
      </c>
      <c r="G2121" s="20" t="s">
        <v>807</v>
      </c>
      <c r="H2121" s="20" t="s">
        <v>784</v>
      </c>
      <c r="I2121" s="20" t="s">
        <v>781</v>
      </c>
      <c r="J2121" s="20" t="s">
        <v>787</v>
      </c>
      <c r="K2121" s="16" t="str">
        <f>IF(Tabela813[[#This Row],[C]]&lt;&gt;"",IF(Tabela813[[#This Row],[RED]]&lt;&gt;"",(Tabela813[[#This Row],[RED]] &amp; "."),"") &amp; CONCATENATE(Tabela813[[#This Row],[C]],".",Tabela813[[#This Row],[O]],".",Tabela813[[#This Row],[E]],".",Tabela813[[#This Row],[D1]],".",Tabela813[[#This Row],[D2]],".",Tabela813[[#This Row],[D3]],".",Tabela813[[#This Row],[T]],".",Tabela813[[#This Row],[D4]]),"")</f>
        <v>7.2.4.1.50.0.1.00</v>
      </c>
      <c r="L2121" s="21" t="s">
        <v>4854</v>
      </c>
      <c r="M2121" s="16" t="str">
        <f t="shared" si="32"/>
        <v>A</v>
      </c>
      <c r="N2121" s="16">
        <f>IF(VALUE(Tabela813[[#This Row],[RED]]) &gt; 0,1,0) + IF(VALUE(J2121)&gt;0,8,IF(VALUE(I2121)&gt;0,7,IF(VALUE(H2121)&gt;0,6,IF(VALUE(G2121)&gt;0,5,IF(VALUE(F2121)&gt;0,4,IF(VALUE(E2121)&gt;0,3,IF(VALUE(D2121)&gt;0,2,1)))))))</f>
        <v>7</v>
      </c>
      <c r="O2121" s="20" t="s">
        <v>54</v>
      </c>
      <c r="P2121" s="1" t="s">
        <v>189</v>
      </c>
      <c r="Q2121" s="1"/>
      <c r="R2121" s="16"/>
      <c r="T2121" s="7" t="str">
        <f>Tabela813[[#This Row],[NR]]&amp;" - "&amp;Tabela813[[#This Row],[Especificação]]</f>
        <v>7.2.4.1.50.0.1.00 - Contribuição para o Custeio do Serviço de Iluminação Pública - Principal - Intra OFSS</v>
      </c>
      <c r="U2121" s="7" t="str">
        <f>Tabela813[[#This Row],[NR]]&amp; " - "&amp;Tabela813[[#This Row],[Especificação]]</f>
        <v>7.2.4.1.50.0.1.00 - Contribuição para o Custeio do Serviço de Iluminação Pública - Principal - Intra OFSS</v>
      </c>
    </row>
    <row r="2122" spans="1:21" ht="30">
      <c r="A2122" s="23"/>
      <c r="B2122" s="29"/>
      <c r="C2122" s="20" t="s">
        <v>788</v>
      </c>
      <c r="D2122" s="20" t="s">
        <v>790</v>
      </c>
      <c r="E2122" s="20" t="s">
        <v>791</v>
      </c>
      <c r="F2122" s="20" t="s">
        <v>781</v>
      </c>
      <c r="G2122" s="20" t="s">
        <v>807</v>
      </c>
      <c r="H2122" s="20" t="s">
        <v>784</v>
      </c>
      <c r="I2122" s="20" t="s">
        <v>790</v>
      </c>
      <c r="J2122" s="20" t="s">
        <v>787</v>
      </c>
      <c r="K2122" s="16" t="str">
        <f>IF(Tabela813[[#This Row],[C]]&lt;&gt;"",IF(Tabela813[[#This Row],[RED]]&lt;&gt;"",(Tabela813[[#This Row],[RED]] &amp; "."),"") &amp; CONCATENATE(Tabela813[[#This Row],[C]],".",Tabela813[[#This Row],[O]],".",Tabela813[[#This Row],[E]],".",Tabela813[[#This Row],[D1]],".",Tabela813[[#This Row],[D2]],".",Tabela813[[#This Row],[D3]],".",Tabela813[[#This Row],[T]],".",Tabela813[[#This Row],[D4]]),"")</f>
        <v>7.2.4.1.50.0.2.00</v>
      </c>
      <c r="L2122" s="21" t="s">
        <v>4855</v>
      </c>
      <c r="M2122" s="16" t="str">
        <f t="shared" si="32"/>
        <v>A</v>
      </c>
      <c r="N2122" s="16">
        <f>IF(VALUE(Tabela813[[#This Row],[RED]]) &gt; 0,1,0) + IF(VALUE(J2122)&gt;0,8,IF(VALUE(I2122)&gt;0,7,IF(VALUE(H2122)&gt;0,6,IF(VALUE(G2122)&gt;0,5,IF(VALUE(F2122)&gt;0,4,IF(VALUE(E2122)&gt;0,3,IF(VALUE(D2122)&gt;0,2,1)))))))</f>
        <v>7</v>
      </c>
      <c r="O2122" s="20" t="s">
        <v>54</v>
      </c>
      <c r="P2122" s="1" t="s">
        <v>189</v>
      </c>
      <c r="Q2122" s="1"/>
      <c r="R2122" s="16"/>
      <c r="T2122" s="7" t="str">
        <f>Tabela813[[#This Row],[NR]]&amp;" - "&amp;Tabela813[[#This Row],[Especificação]]</f>
        <v>7.2.4.1.50.0.2.00 - Contribuição para o Custeio do Serviço de Iluminação Pública - Multas e Juros de Mora - Intra OFSS</v>
      </c>
      <c r="U2122" s="7" t="str">
        <f>Tabela813[[#This Row],[NR]]&amp; " - "&amp;Tabela813[[#This Row],[Especificação]]</f>
        <v>7.2.4.1.50.0.2.00 - Contribuição para o Custeio do Serviço de Iluminação Pública - Multas e Juros de Mora - Intra OFSS</v>
      </c>
    </row>
    <row r="2123" spans="1:21" ht="30">
      <c r="A2123" s="23"/>
      <c r="B2123" s="29"/>
      <c r="C2123" s="20" t="s">
        <v>788</v>
      </c>
      <c r="D2123" s="20" t="s">
        <v>790</v>
      </c>
      <c r="E2123" s="20" t="s">
        <v>791</v>
      </c>
      <c r="F2123" s="20" t="s">
        <v>781</v>
      </c>
      <c r="G2123" s="20" t="s">
        <v>807</v>
      </c>
      <c r="H2123" s="20" t="s">
        <v>784</v>
      </c>
      <c r="I2123" s="20" t="s">
        <v>782</v>
      </c>
      <c r="J2123" s="20" t="s">
        <v>787</v>
      </c>
      <c r="K2123" s="16" t="str">
        <f>IF(Tabela813[[#This Row],[C]]&lt;&gt;"",IF(Tabela813[[#This Row],[RED]]&lt;&gt;"",(Tabela813[[#This Row],[RED]] &amp; "."),"") &amp; CONCATENATE(Tabela813[[#This Row],[C]],".",Tabela813[[#This Row],[O]],".",Tabela813[[#This Row],[E]],".",Tabela813[[#This Row],[D1]],".",Tabela813[[#This Row],[D2]],".",Tabela813[[#This Row],[D3]],".",Tabela813[[#This Row],[T]],".",Tabela813[[#This Row],[D4]]),"")</f>
        <v>7.2.4.1.50.0.3.00</v>
      </c>
      <c r="L2123" s="21" t="s">
        <v>4856</v>
      </c>
      <c r="M2123" s="16" t="str">
        <f t="shared" si="32"/>
        <v>A</v>
      </c>
      <c r="N2123" s="16">
        <f>IF(VALUE(Tabela813[[#This Row],[RED]]) &gt; 0,1,0) + IF(VALUE(J2123)&gt;0,8,IF(VALUE(I2123)&gt;0,7,IF(VALUE(H2123)&gt;0,6,IF(VALUE(G2123)&gt;0,5,IF(VALUE(F2123)&gt;0,4,IF(VALUE(E2123)&gt;0,3,IF(VALUE(D2123)&gt;0,2,1)))))))</f>
        <v>7</v>
      </c>
      <c r="O2123" s="20" t="s">
        <v>54</v>
      </c>
      <c r="P2123" s="1" t="s">
        <v>189</v>
      </c>
      <c r="Q2123" s="1"/>
      <c r="R2123" s="16"/>
      <c r="T2123" s="7" t="str">
        <f>Tabela813[[#This Row],[NR]]&amp;" - "&amp;Tabela813[[#This Row],[Especificação]]</f>
        <v>7.2.4.1.50.0.3.00 - Contribuição para o Custeio do Serviço de Iluminação Pública - Dívida Ativa - Intra OFSS</v>
      </c>
      <c r="U2123" s="7" t="str">
        <f>Tabela813[[#This Row],[NR]]&amp; " - "&amp;Tabela813[[#This Row],[Especificação]]</f>
        <v>7.2.4.1.50.0.3.00 - Contribuição para o Custeio do Serviço de Iluminação Pública - Dívida Ativa - Intra OFSS</v>
      </c>
    </row>
    <row r="2124" spans="1:21" ht="30">
      <c r="A2124" s="23"/>
      <c r="B2124" s="29"/>
      <c r="C2124" s="20" t="s">
        <v>788</v>
      </c>
      <c r="D2124" s="20" t="s">
        <v>790</v>
      </c>
      <c r="E2124" s="20" t="s">
        <v>791</v>
      </c>
      <c r="F2124" s="20" t="s">
        <v>781</v>
      </c>
      <c r="G2124" s="20" t="s">
        <v>807</v>
      </c>
      <c r="H2124" s="20" t="s">
        <v>784</v>
      </c>
      <c r="I2124" s="20" t="s">
        <v>791</v>
      </c>
      <c r="J2124" s="20" t="s">
        <v>787</v>
      </c>
      <c r="K2124" s="16" t="str">
        <f>IF(Tabela813[[#This Row],[C]]&lt;&gt;"",IF(Tabela813[[#This Row],[RED]]&lt;&gt;"",(Tabela813[[#This Row],[RED]] &amp; "."),"") &amp; CONCATENATE(Tabela813[[#This Row],[C]],".",Tabela813[[#This Row],[O]],".",Tabela813[[#This Row],[E]],".",Tabela813[[#This Row],[D1]],".",Tabela813[[#This Row],[D2]],".",Tabela813[[#This Row],[D3]],".",Tabela813[[#This Row],[T]],".",Tabela813[[#This Row],[D4]]),"")</f>
        <v>7.2.4.1.50.0.4.00</v>
      </c>
      <c r="L2124" s="21" t="s">
        <v>4857</v>
      </c>
      <c r="M2124" s="16" t="str">
        <f t="shared" si="32"/>
        <v>A</v>
      </c>
      <c r="N2124" s="16">
        <f>IF(VALUE(Tabela813[[#This Row],[RED]]) &gt; 0,1,0) + IF(VALUE(J2124)&gt;0,8,IF(VALUE(I2124)&gt;0,7,IF(VALUE(H2124)&gt;0,6,IF(VALUE(G2124)&gt;0,5,IF(VALUE(F2124)&gt;0,4,IF(VALUE(E2124)&gt;0,3,IF(VALUE(D2124)&gt;0,2,1)))))))</f>
        <v>7</v>
      </c>
      <c r="O2124" s="20" t="s">
        <v>54</v>
      </c>
      <c r="P2124" s="1" t="s">
        <v>189</v>
      </c>
      <c r="Q2124" s="1"/>
      <c r="R2124" s="16"/>
      <c r="T2124" s="7" t="str">
        <f>Tabela813[[#This Row],[NR]]&amp;" - "&amp;Tabela813[[#This Row],[Especificação]]</f>
        <v>7.2.4.1.50.0.4.00 - Contribuição para o Custeio do Serviço de Iluminação Pública - Dívida Ativa - Multas e Juros de Mora da Dívida Ativa - Intra OFSS</v>
      </c>
      <c r="U2124" s="7" t="str">
        <f>Tabela813[[#This Row],[NR]]&amp; " - "&amp;Tabela813[[#This Row],[Especificação]]</f>
        <v>7.2.4.1.50.0.4.00 - Contribuição para o Custeio do Serviço de Iluminação Pública - Dívida Ativa - Multas e Juros de Mora da Dívida Ativa - Intra OFSS</v>
      </c>
    </row>
    <row r="2125" spans="1:21" ht="30">
      <c r="A2125" s="23"/>
      <c r="B2125" s="29"/>
      <c r="C2125" s="20" t="s">
        <v>788</v>
      </c>
      <c r="D2125" s="20" t="s">
        <v>790</v>
      </c>
      <c r="E2125" s="20" t="s">
        <v>791</v>
      </c>
      <c r="F2125" s="20" t="s">
        <v>781</v>
      </c>
      <c r="G2125" s="20" t="s">
        <v>807</v>
      </c>
      <c r="H2125" s="20" t="s">
        <v>784</v>
      </c>
      <c r="I2125" s="20" t="s">
        <v>792</v>
      </c>
      <c r="J2125" s="20" t="s">
        <v>787</v>
      </c>
      <c r="K2125" s="16" t="str">
        <f>IF(Tabela813[[#This Row],[C]]&lt;&gt;"",IF(Tabela813[[#This Row],[RED]]&lt;&gt;"",(Tabela813[[#This Row],[RED]] &amp; "."),"") &amp; CONCATENATE(Tabela813[[#This Row],[C]],".",Tabela813[[#This Row],[O]],".",Tabela813[[#This Row],[E]],".",Tabela813[[#This Row],[D1]],".",Tabela813[[#This Row],[D2]],".",Tabela813[[#This Row],[D3]],".",Tabela813[[#This Row],[T]],".",Tabela813[[#This Row],[D4]]),"")</f>
        <v>7.2.4.1.50.0.5.00</v>
      </c>
      <c r="L2125" s="21" t="s">
        <v>4858</v>
      </c>
      <c r="M2125" s="16" t="str">
        <f t="shared" si="32"/>
        <v>A</v>
      </c>
      <c r="N2125" s="16">
        <f>IF(VALUE(Tabela813[[#This Row],[RED]]) &gt; 0,1,0) + IF(VALUE(J2125)&gt;0,8,IF(VALUE(I2125)&gt;0,7,IF(VALUE(H2125)&gt;0,6,IF(VALUE(G2125)&gt;0,5,IF(VALUE(F2125)&gt;0,4,IF(VALUE(E2125)&gt;0,3,IF(VALUE(D2125)&gt;0,2,1)))))))</f>
        <v>7</v>
      </c>
      <c r="O2125" s="20" t="s">
        <v>54</v>
      </c>
      <c r="P2125" s="1" t="s">
        <v>189</v>
      </c>
      <c r="Q2125" s="1"/>
      <c r="R2125" s="16"/>
      <c r="T2125" s="7" t="str">
        <f>Tabela813[[#This Row],[NR]]&amp;" - "&amp;Tabela813[[#This Row],[Especificação]]</f>
        <v>7.2.4.1.50.0.5.00 - Contribuição para o Custeio do Serviço de Iluminação Pública - Multas - Intra OFSS</v>
      </c>
      <c r="U2125" s="7" t="str">
        <f>Tabela813[[#This Row],[NR]]&amp; " - "&amp;Tabela813[[#This Row],[Especificação]]</f>
        <v>7.2.4.1.50.0.5.00 - Contribuição para o Custeio do Serviço de Iluminação Pública - Multas - Intra OFSS</v>
      </c>
    </row>
    <row r="2126" spans="1:21" ht="30">
      <c r="A2126" s="23"/>
      <c r="B2126" s="29"/>
      <c r="C2126" s="20" t="s">
        <v>788</v>
      </c>
      <c r="D2126" s="20" t="s">
        <v>790</v>
      </c>
      <c r="E2126" s="20" t="s">
        <v>791</v>
      </c>
      <c r="F2126" s="20" t="s">
        <v>781</v>
      </c>
      <c r="G2126" s="20" t="s">
        <v>807</v>
      </c>
      <c r="H2126" s="20" t="s">
        <v>784</v>
      </c>
      <c r="I2126" s="20" t="s">
        <v>786</v>
      </c>
      <c r="J2126" s="20" t="s">
        <v>787</v>
      </c>
      <c r="K2126" s="16" t="str">
        <f>IF(Tabela813[[#This Row],[C]]&lt;&gt;"",IF(Tabela813[[#This Row],[RED]]&lt;&gt;"",(Tabela813[[#This Row],[RED]] &amp; "."),"") &amp; CONCATENATE(Tabela813[[#This Row],[C]],".",Tabela813[[#This Row],[O]],".",Tabela813[[#This Row],[E]],".",Tabela813[[#This Row],[D1]],".",Tabela813[[#This Row],[D2]],".",Tabela813[[#This Row],[D3]],".",Tabela813[[#This Row],[T]],".",Tabela813[[#This Row],[D4]]),"")</f>
        <v>7.2.4.1.50.0.6.00</v>
      </c>
      <c r="L2126" s="21" t="s">
        <v>4859</v>
      </c>
      <c r="M2126" s="16" t="str">
        <f t="shared" si="32"/>
        <v>A</v>
      </c>
      <c r="N2126" s="16">
        <f>IF(VALUE(Tabela813[[#This Row],[RED]]) &gt; 0,1,0) + IF(VALUE(J2126)&gt;0,8,IF(VALUE(I2126)&gt;0,7,IF(VALUE(H2126)&gt;0,6,IF(VALUE(G2126)&gt;0,5,IF(VALUE(F2126)&gt;0,4,IF(VALUE(E2126)&gt;0,3,IF(VALUE(D2126)&gt;0,2,1)))))))</f>
        <v>7</v>
      </c>
      <c r="O2126" s="20" t="s">
        <v>54</v>
      </c>
      <c r="P2126" s="1" t="s">
        <v>189</v>
      </c>
      <c r="Q2126" s="1"/>
      <c r="R2126" s="16"/>
      <c r="T2126" s="7" t="str">
        <f>Tabela813[[#This Row],[NR]]&amp;" - "&amp;Tabela813[[#This Row],[Especificação]]</f>
        <v>7.2.4.1.50.0.6.00 - Contribuição para o Custeio do Serviço de Iluminação Pública - Juros de Mora - Intra OFSS</v>
      </c>
      <c r="U2126" s="7" t="str">
        <f>Tabela813[[#This Row],[NR]]&amp; " - "&amp;Tabela813[[#This Row],[Especificação]]</f>
        <v>7.2.4.1.50.0.6.00 - Contribuição para o Custeio do Serviço de Iluminação Pública - Juros de Mora - Intra OFSS</v>
      </c>
    </row>
    <row r="2127" spans="1:21" ht="30">
      <c r="A2127" s="23"/>
      <c r="B2127" s="29"/>
      <c r="C2127" s="20" t="s">
        <v>788</v>
      </c>
      <c r="D2127" s="20" t="s">
        <v>790</v>
      </c>
      <c r="E2127" s="20" t="s">
        <v>791</v>
      </c>
      <c r="F2127" s="20" t="s">
        <v>781</v>
      </c>
      <c r="G2127" s="20" t="s">
        <v>807</v>
      </c>
      <c r="H2127" s="20" t="s">
        <v>784</v>
      </c>
      <c r="I2127" s="20" t="s">
        <v>788</v>
      </c>
      <c r="J2127" s="20" t="s">
        <v>787</v>
      </c>
      <c r="K2127" s="16" t="str">
        <f>IF(Tabela813[[#This Row],[C]]&lt;&gt;"",IF(Tabela813[[#This Row],[RED]]&lt;&gt;"",(Tabela813[[#This Row],[RED]] &amp; "."),"") &amp; CONCATENATE(Tabela813[[#This Row],[C]],".",Tabela813[[#This Row],[O]],".",Tabela813[[#This Row],[E]],".",Tabela813[[#This Row],[D1]],".",Tabela813[[#This Row],[D2]],".",Tabela813[[#This Row],[D3]],".",Tabela813[[#This Row],[T]],".",Tabela813[[#This Row],[D4]]),"")</f>
        <v>7.2.4.1.50.0.7.00</v>
      </c>
      <c r="L2127" s="21" t="s">
        <v>4860</v>
      </c>
      <c r="M2127" s="16" t="str">
        <f t="shared" ref="M2127:M2190" si="33">IF(N2127 &lt; N2128,"S","A")</f>
        <v>A</v>
      </c>
      <c r="N2127" s="16">
        <f>IF(VALUE(Tabela813[[#This Row],[RED]]) &gt; 0,1,0) + IF(VALUE(J2127)&gt;0,8,IF(VALUE(I2127)&gt;0,7,IF(VALUE(H2127)&gt;0,6,IF(VALUE(G2127)&gt;0,5,IF(VALUE(F2127)&gt;0,4,IF(VALUE(E2127)&gt;0,3,IF(VALUE(D2127)&gt;0,2,1)))))))</f>
        <v>7</v>
      </c>
      <c r="O2127" s="20" t="s">
        <v>54</v>
      </c>
      <c r="P2127" s="1" t="s">
        <v>189</v>
      </c>
      <c r="Q2127" s="1"/>
      <c r="R2127" s="16"/>
      <c r="T2127" s="7" t="str">
        <f>Tabela813[[#This Row],[NR]]&amp;" - "&amp;Tabela813[[#This Row],[Especificação]]</f>
        <v>7.2.4.1.50.0.7.00 - Contribuição para o Custeio do Serviço de Iluminação Pública - Dívida Ativa - Multas da Dívida Ativa - Intra OFSS</v>
      </c>
      <c r="U2127" s="7" t="str">
        <f>Tabela813[[#This Row],[NR]]&amp; " - "&amp;Tabela813[[#This Row],[Especificação]]</f>
        <v>7.2.4.1.50.0.7.00 - Contribuição para o Custeio do Serviço de Iluminação Pública - Dívida Ativa - Multas da Dívida Ativa - Intra OFSS</v>
      </c>
    </row>
    <row r="2128" spans="1:21" ht="30">
      <c r="A2128" s="23"/>
      <c r="B2128" s="29"/>
      <c r="C2128" s="20" t="s">
        <v>788</v>
      </c>
      <c r="D2128" s="20" t="s">
        <v>790</v>
      </c>
      <c r="E2128" s="20" t="s">
        <v>791</v>
      </c>
      <c r="F2128" s="20" t="s">
        <v>781</v>
      </c>
      <c r="G2128" s="20" t="s">
        <v>807</v>
      </c>
      <c r="H2128" s="20" t="s">
        <v>784</v>
      </c>
      <c r="I2128" s="20" t="s">
        <v>789</v>
      </c>
      <c r="J2128" s="20" t="s">
        <v>787</v>
      </c>
      <c r="K2128" s="16" t="str">
        <f>IF(Tabela813[[#This Row],[C]]&lt;&gt;"",IF(Tabela813[[#This Row],[RED]]&lt;&gt;"",(Tabela813[[#This Row],[RED]] &amp; "."),"") &amp; CONCATENATE(Tabela813[[#This Row],[C]],".",Tabela813[[#This Row],[O]],".",Tabela813[[#This Row],[E]],".",Tabela813[[#This Row],[D1]],".",Tabela813[[#This Row],[D2]],".",Tabela813[[#This Row],[D3]],".",Tabela813[[#This Row],[T]],".",Tabela813[[#This Row],[D4]]),"")</f>
        <v>7.2.4.1.50.0.8.00</v>
      </c>
      <c r="L2128" s="21" t="s">
        <v>4861</v>
      </c>
      <c r="M2128" s="16" t="str">
        <f t="shared" si="33"/>
        <v>A</v>
      </c>
      <c r="N2128" s="16">
        <f>IF(VALUE(Tabela813[[#This Row],[RED]]) &gt; 0,1,0) + IF(VALUE(J2128)&gt;0,8,IF(VALUE(I2128)&gt;0,7,IF(VALUE(H2128)&gt;0,6,IF(VALUE(G2128)&gt;0,5,IF(VALUE(F2128)&gt;0,4,IF(VALUE(E2128)&gt;0,3,IF(VALUE(D2128)&gt;0,2,1)))))))</f>
        <v>7</v>
      </c>
      <c r="O2128" s="20" t="s">
        <v>54</v>
      </c>
      <c r="P2128" s="1" t="s">
        <v>189</v>
      </c>
      <c r="Q2128" s="1"/>
      <c r="R2128" s="16"/>
      <c r="T2128" s="7" t="str">
        <f>Tabela813[[#This Row],[NR]]&amp;" - "&amp;Tabela813[[#This Row],[Especificação]]</f>
        <v>7.2.4.1.50.0.8.00 - Contribuição para o Custeio do Serviço de Iluminação Pública - Juros de Mora da Dívida Ativa - Intra OFSS</v>
      </c>
      <c r="U2128" s="7" t="str">
        <f>Tabela813[[#This Row],[NR]]&amp; " - "&amp;Tabela813[[#This Row],[Especificação]]</f>
        <v>7.2.4.1.50.0.8.00 - Contribuição para o Custeio do Serviço de Iluminação Pública - Juros de Mora da Dívida Ativa - Intra OFSS</v>
      </c>
    </row>
    <row r="2129" spans="1:21">
      <c r="A2129" s="23"/>
      <c r="B2129" s="29"/>
      <c r="C2129" s="20" t="s">
        <v>788</v>
      </c>
      <c r="D2129" s="20" t="s">
        <v>782</v>
      </c>
      <c r="E2129" s="20" t="s">
        <v>784</v>
      </c>
      <c r="F2129" s="20" t="s">
        <v>784</v>
      </c>
      <c r="G2129" s="20" t="s">
        <v>787</v>
      </c>
      <c r="H2129" s="20" t="s">
        <v>784</v>
      </c>
      <c r="I2129" s="20" t="s">
        <v>784</v>
      </c>
      <c r="J2129" s="20" t="s">
        <v>787</v>
      </c>
      <c r="K2129" s="16" t="str">
        <f>IF(Tabela813[[#This Row],[C]]&lt;&gt;"",IF(Tabela813[[#This Row],[RED]]&lt;&gt;"",(Tabela813[[#This Row],[RED]] &amp; "."),"") &amp; CONCATENATE(Tabela813[[#This Row],[C]],".",Tabela813[[#This Row],[O]],".",Tabela813[[#This Row],[E]],".",Tabela813[[#This Row],[D1]],".",Tabela813[[#This Row],[D2]],".",Tabela813[[#This Row],[D3]],".",Tabela813[[#This Row],[T]],".",Tabela813[[#This Row],[D4]]),"")</f>
        <v>7.3.0.0.00.0.0.00</v>
      </c>
      <c r="L2129" s="21" t="s">
        <v>1021</v>
      </c>
      <c r="M2129" s="16" t="str">
        <f t="shared" si="33"/>
        <v>S</v>
      </c>
      <c r="N2129" s="16">
        <f>IF(VALUE(Tabela813[[#This Row],[RED]]) &gt; 0,1,0) + IF(VALUE(J2129)&gt;0,8,IF(VALUE(I2129)&gt;0,7,IF(VALUE(H2129)&gt;0,6,IF(VALUE(G2129)&gt;0,5,IF(VALUE(F2129)&gt;0,4,IF(VALUE(E2129)&gt;0,3,IF(VALUE(D2129)&gt;0,2,1)))))))</f>
        <v>2</v>
      </c>
      <c r="O2129" s="20" t="s">
        <v>44</v>
      </c>
      <c r="P2129" s="1" t="s">
        <v>191</v>
      </c>
      <c r="Q2129" s="1"/>
      <c r="R2129" s="16"/>
      <c r="T2129" s="7" t="str">
        <f>Tabela813[[#This Row],[NR]]&amp;" - "&amp;Tabela813[[#This Row],[Especificação]]</f>
        <v>7.3.0.0.00.0.0.00 - Receita Patrimonial - Intra OFSS</v>
      </c>
      <c r="U2129" s="7" t="str">
        <f>Tabela813[[#This Row],[NR]]&amp; " - "&amp;Tabela813[[#This Row],[Especificação]]</f>
        <v>7.3.0.0.00.0.0.00 - Receita Patrimonial - Intra OFSS</v>
      </c>
    </row>
    <row r="2130" spans="1:21">
      <c r="A2130" s="23"/>
      <c r="B2130" s="29"/>
      <c r="C2130" s="20" t="s">
        <v>788</v>
      </c>
      <c r="D2130" s="20" t="s">
        <v>782</v>
      </c>
      <c r="E2130" s="20" t="s">
        <v>781</v>
      </c>
      <c r="F2130" s="20" t="s">
        <v>784</v>
      </c>
      <c r="G2130" s="20" t="s">
        <v>787</v>
      </c>
      <c r="H2130" s="20" t="s">
        <v>784</v>
      </c>
      <c r="I2130" s="20" t="s">
        <v>784</v>
      </c>
      <c r="J2130" s="20" t="s">
        <v>787</v>
      </c>
      <c r="K2130" s="16" t="str">
        <f>IF(Tabela813[[#This Row],[C]]&lt;&gt;"",IF(Tabela813[[#This Row],[RED]]&lt;&gt;"",(Tabela813[[#This Row],[RED]] &amp; "."),"") &amp; CONCATENATE(Tabela813[[#This Row],[C]],".",Tabela813[[#This Row],[O]],".",Tabela813[[#This Row],[E]],".",Tabela813[[#This Row],[D1]],".",Tabela813[[#This Row],[D2]],".",Tabela813[[#This Row],[D3]],".",Tabela813[[#This Row],[T]],".",Tabela813[[#This Row],[D4]]),"")</f>
        <v>7.3.1.0.00.0.0.00</v>
      </c>
      <c r="L2130" s="21" t="s">
        <v>1022</v>
      </c>
      <c r="M2130" s="16" t="str">
        <f t="shared" si="33"/>
        <v>S</v>
      </c>
      <c r="N2130" s="16">
        <f>IF(VALUE(Tabela813[[#This Row],[RED]]) &gt; 0,1,0) + IF(VALUE(J2130)&gt;0,8,IF(VALUE(I2130)&gt;0,7,IF(VALUE(H2130)&gt;0,6,IF(VALUE(G2130)&gt;0,5,IF(VALUE(F2130)&gt;0,4,IF(VALUE(E2130)&gt;0,3,IF(VALUE(D2130)&gt;0,2,1)))))))</f>
        <v>3</v>
      </c>
      <c r="O2130" s="20" t="s">
        <v>44</v>
      </c>
      <c r="P2130" s="1" t="s">
        <v>193</v>
      </c>
      <c r="Q2130" s="1"/>
      <c r="R2130" s="16"/>
      <c r="T2130" s="7" t="str">
        <f>Tabela813[[#This Row],[NR]]&amp;" - "&amp;Tabela813[[#This Row],[Especificação]]</f>
        <v>7.3.1.0.00.0.0.00 - Exploração do Patrimônio Imobiliário do Estado - Intra OFSS</v>
      </c>
      <c r="U2130" s="7" t="str">
        <f>Tabela813[[#This Row],[NR]]&amp; " - "&amp;Tabela813[[#This Row],[Especificação]]</f>
        <v>7.3.1.0.00.0.0.00 - Exploração do Patrimônio Imobiliário do Estado - Intra OFSS</v>
      </c>
    </row>
    <row r="2131" spans="1:21">
      <c r="A2131" s="23"/>
      <c r="B2131" s="29"/>
      <c r="C2131" s="20" t="s">
        <v>788</v>
      </c>
      <c r="D2131" s="20" t="s">
        <v>782</v>
      </c>
      <c r="E2131" s="20" t="s">
        <v>781</v>
      </c>
      <c r="F2131" s="20" t="s">
        <v>781</v>
      </c>
      <c r="G2131" s="20" t="s">
        <v>787</v>
      </c>
      <c r="H2131" s="20" t="s">
        <v>784</v>
      </c>
      <c r="I2131" s="20" t="s">
        <v>784</v>
      </c>
      <c r="J2131" s="20" t="s">
        <v>787</v>
      </c>
      <c r="K2131" s="16" t="str">
        <f>IF(Tabela813[[#This Row],[C]]&lt;&gt;"",IF(Tabela813[[#This Row],[RED]]&lt;&gt;"",(Tabela813[[#This Row],[RED]] &amp; "."),"") &amp; CONCATENATE(Tabela813[[#This Row],[C]],".",Tabela813[[#This Row],[O]],".",Tabela813[[#This Row],[E]],".",Tabela813[[#This Row],[D1]],".",Tabela813[[#This Row],[D2]],".",Tabela813[[#This Row],[D3]],".",Tabela813[[#This Row],[T]],".",Tabela813[[#This Row],[D4]]),"")</f>
        <v>7.3.1.1.00.0.0.00</v>
      </c>
      <c r="L2131" s="21" t="s">
        <v>1022</v>
      </c>
      <c r="M2131" s="16" t="str">
        <f t="shared" si="33"/>
        <v>S</v>
      </c>
      <c r="N2131" s="16">
        <f>IF(VALUE(Tabela813[[#This Row],[RED]]) &gt; 0,1,0) + IF(VALUE(J2131)&gt;0,8,IF(VALUE(I2131)&gt;0,7,IF(VALUE(H2131)&gt;0,6,IF(VALUE(G2131)&gt;0,5,IF(VALUE(F2131)&gt;0,4,IF(VALUE(E2131)&gt;0,3,IF(VALUE(D2131)&gt;0,2,1)))))))</f>
        <v>4</v>
      </c>
      <c r="O2131" s="20" t="s">
        <v>44</v>
      </c>
      <c r="P2131" s="1" t="s">
        <v>193</v>
      </c>
      <c r="Q2131" s="1"/>
      <c r="R2131" s="16"/>
      <c r="T2131" s="7" t="str">
        <f>Tabela813[[#This Row],[NR]]&amp;" - "&amp;Tabela813[[#This Row],[Especificação]]</f>
        <v>7.3.1.1.00.0.0.00 - Exploração do Patrimônio Imobiliário do Estado - Intra OFSS</v>
      </c>
      <c r="U2131" s="7" t="str">
        <f>Tabela813[[#This Row],[NR]]&amp; " - "&amp;Tabela813[[#This Row],[Especificação]]</f>
        <v>7.3.1.1.00.0.0.00 - Exploração do Patrimônio Imobiliário do Estado - Intra OFSS</v>
      </c>
    </row>
    <row r="2132" spans="1:21" ht="45">
      <c r="A2132" s="23"/>
      <c r="B2132" s="29"/>
      <c r="C2132" s="20" t="s">
        <v>788</v>
      </c>
      <c r="D2132" s="20" t="s">
        <v>782</v>
      </c>
      <c r="E2132" s="20" t="s">
        <v>781</v>
      </c>
      <c r="F2132" s="20" t="s">
        <v>781</v>
      </c>
      <c r="G2132" s="20" t="s">
        <v>783</v>
      </c>
      <c r="H2132" s="20" t="s">
        <v>784</v>
      </c>
      <c r="I2132" s="20" t="s">
        <v>784</v>
      </c>
      <c r="J2132" s="20" t="s">
        <v>787</v>
      </c>
      <c r="K2132" s="16" t="str">
        <f>IF(Tabela813[[#This Row],[C]]&lt;&gt;"",IF(Tabela813[[#This Row],[RED]]&lt;&gt;"",(Tabela813[[#This Row],[RED]] &amp; "."),"") &amp; CONCATENATE(Tabela813[[#This Row],[C]],".",Tabela813[[#This Row],[O]],".",Tabela813[[#This Row],[E]],".",Tabela813[[#This Row],[D1]],".",Tabela813[[#This Row],[D2]],".",Tabela813[[#This Row],[D3]],".",Tabela813[[#This Row],[T]],".",Tabela813[[#This Row],[D4]]),"")</f>
        <v>7.3.1.1.01.0.0.00</v>
      </c>
      <c r="L2132" s="21" t="s">
        <v>1023</v>
      </c>
      <c r="M2132" s="16" t="str">
        <f t="shared" si="33"/>
        <v>S</v>
      </c>
      <c r="N2132" s="16">
        <f>IF(VALUE(Tabela813[[#This Row],[RED]]) &gt; 0,1,0) + IF(VALUE(J2132)&gt;0,8,IF(VALUE(I2132)&gt;0,7,IF(VALUE(H2132)&gt;0,6,IF(VALUE(G2132)&gt;0,5,IF(VALUE(F2132)&gt;0,4,IF(VALUE(E2132)&gt;0,3,IF(VALUE(D2132)&gt;0,2,1)))))))</f>
        <v>5</v>
      </c>
      <c r="O2132" s="20" t="s">
        <v>50</v>
      </c>
      <c r="P2132" s="1" t="s">
        <v>195</v>
      </c>
      <c r="Q2132" s="1"/>
      <c r="R2132" s="16"/>
      <c r="T2132" s="7" t="str">
        <f>Tabela813[[#This Row],[NR]]&amp;" - "&amp;Tabela813[[#This Row],[Especificação]]</f>
        <v>7.3.1.1.01.0.0.00 - Aluguéis, Arrendamentos, Foros, Laudêmios, Tarifas de Ocupação - Intra OFSS</v>
      </c>
      <c r="U2132" s="7" t="str">
        <f>Tabela813[[#This Row],[NR]]&amp; " - "&amp;Tabela813[[#This Row],[Especificação]]</f>
        <v>7.3.1.1.01.0.0.00 - Aluguéis, Arrendamentos, Foros, Laudêmios, Tarifas de Ocupação - Intra OFSS</v>
      </c>
    </row>
    <row r="2133" spans="1:21" ht="30">
      <c r="A2133" s="23"/>
      <c r="B2133" s="29"/>
      <c r="C2133" s="20" t="s">
        <v>788</v>
      </c>
      <c r="D2133" s="20" t="s">
        <v>782</v>
      </c>
      <c r="E2133" s="20" t="s">
        <v>781</v>
      </c>
      <c r="F2133" s="20" t="s">
        <v>781</v>
      </c>
      <c r="G2133" s="20" t="s">
        <v>783</v>
      </c>
      <c r="H2133" s="20" t="s">
        <v>781</v>
      </c>
      <c r="I2133" s="20" t="s">
        <v>784</v>
      </c>
      <c r="J2133" s="20" t="s">
        <v>787</v>
      </c>
      <c r="K2133" s="16" t="str">
        <f>IF(Tabela813[[#This Row],[C]]&lt;&gt;"",IF(Tabela813[[#This Row],[RED]]&lt;&gt;"",(Tabela813[[#This Row],[RED]] &amp; "."),"") &amp; CONCATENATE(Tabela813[[#This Row],[C]],".",Tabela813[[#This Row],[O]],".",Tabela813[[#This Row],[E]],".",Tabela813[[#This Row],[D1]],".",Tabela813[[#This Row],[D2]],".",Tabela813[[#This Row],[D3]],".",Tabela813[[#This Row],[T]],".",Tabela813[[#This Row],[D4]]),"")</f>
        <v>7.3.1.1.01.1.0.00</v>
      </c>
      <c r="L2133" s="21" t="s">
        <v>1024</v>
      </c>
      <c r="M2133" s="16" t="str">
        <f t="shared" si="33"/>
        <v>S</v>
      </c>
      <c r="N2133" s="16">
        <f>IF(VALUE(Tabela813[[#This Row],[RED]]) &gt; 0,1,0) + IF(VALUE(J2133)&gt;0,8,IF(VALUE(I2133)&gt;0,7,IF(VALUE(H2133)&gt;0,6,IF(VALUE(G2133)&gt;0,5,IF(VALUE(F2133)&gt;0,4,IF(VALUE(E2133)&gt;0,3,IF(VALUE(D2133)&gt;0,2,1)))))))</f>
        <v>6</v>
      </c>
      <c r="O2133" s="20" t="s">
        <v>50</v>
      </c>
      <c r="P2133" s="1" t="s">
        <v>197</v>
      </c>
      <c r="Q2133" s="1"/>
      <c r="R2133" s="16"/>
      <c r="T2133" s="7" t="str">
        <f>Tabela813[[#This Row],[NR]]&amp;" - "&amp;Tabela813[[#This Row],[Especificação]]</f>
        <v>7.3.1.1.01.1.0.00 - Aluguéis e Arrendamentos - Intra OFSS</v>
      </c>
      <c r="U2133" s="7" t="str">
        <f>Tabela813[[#This Row],[NR]]&amp; " - "&amp;Tabela813[[#This Row],[Especificação]]</f>
        <v>7.3.1.1.01.1.0.00 - Aluguéis e Arrendamentos - Intra OFSS</v>
      </c>
    </row>
    <row r="2134" spans="1:21" ht="30">
      <c r="A2134" s="23"/>
      <c r="B2134" s="29"/>
      <c r="C2134" s="20" t="s">
        <v>788</v>
      </c>
      <c r="D2134" s="20" t="s">
        <v>782</v>
      </c>
      <c r="E2134" s="20" t="s">
        <v>781</v>
      </c>
      <c r="F2134" s="20" t="s">
        <v>781</v>
      </c>
      <c r="G2134" s="20" t="s">
        <v>783</v>
      </c>
      <c r="H2134" s="20" t="s">
        <v>781</v>
      </c>
      <c r="I2134" s="20" t="s">
        <v>781</v>
      </c>
      <c r="J2134" s="20" t="s">
        <v>787</v>
      </c>
      <c r="K2134" s="16" t="str">
        <f>IF(Tabela813[[#This Row],[C]]&lt;&gt;"",IF(Tabela813[[#This Row],[RED]]&lt;&gt;"",(Tabela813[[#This Row],[RED]] &amp; "."),"") &amp; CONCATENATE(Tabela813[[#This Row],[C]],".",Tabela813[[#This Row],[O]],".",Tabela813[[#This Row],[E]],".",Tabela813[[#This Row],[D1]],".",Tabela813[[#This Row],[D2]],".",Tabela813[[#This Row],[D3]],".",Tabela813[[#This Row],[T]],".",Tabela813[[#This Row],[D4]]),"")</f>
        <v>7.3.1.1.01.1.1.00</v>
      </c>
      <c r="L2134" s="21" t="s">
        <v>4862</v>
      </c>
      <c r="M2134" s="16" t="str">
        <f t="shared" si="33"/>
        <v>A</v>
      </c>
      <c r="N2134" s="16">
        <f>IF(VALUE(Tabela813[[#This Row],[RED]]) &gt; 0,1,0) + IF(VALUE(J2134)&gt;0,8,IF(VALUE(I2134)&gt;0,7,IF(VALUE(H2134)&gt;0,6,IF(VALUE(G2134)&gt;0,5,IF(VALUE(F2134)&gt;0,4,IF(VALUE(E2134)&gt;0,3,IF(VALUE(D2134)&gt;0,2,1)))))))</f>
        <v>7</v>
      </c>
      <c r="O2134" s="20" t="s">
        <v>50</v>
      </c>
      <c r="P2134" s="1" t="s">
        <v>197</v>
      </c>
      <c r="Q2134" s="1"/>
      <c r="R2134" s="16"/>
      <c r="T2134" s="7" t="str">
        <f>Tabela813[[#This Row],[NR]]&amp;" - "&amp;Tabela813[[#This Row],[Especificação]]</f>
        <v>7.3.1.1.01.1.1.00 - Aluguéis e Arrendamentos - Principal - Intra OFSS</v>
      </c>
      <c r="U2134" s="7" t="str">
        <f>Tabela813[[#This Row],[NR]]&amp; " - "&amp;Tabela813[[#This Row],[Especificação]]</f>
        <v>7.3.1.1.01.1.1.00 - Aluguéis e Arrendamentos - Principal - Intra OFSS</v>
      </c>
    </row>
    <row r="2135" spans="1:21" ht="30">
      <c r="A2135" s="23"/>
      <c r="B2135" s="29"/>
      <c r="C2135" s="20" t="s">
        <v>788</v>
      </c>
      <c r="D2135" s="20" t="s">
        <v>782</v>
      </c>
      <c r="E2135" s="20" t="s">
        <v>781</v>
      </c>
      <c r="F2135" s="20" t="s">
        <v>781</v>
      </c>
      <c r="G2135" s="20" t="s">
        <v>783</v>
      </c>
      <c r="H2135" s="20" t="s">
        <v>781</v>
      </c>
      <c r="I2135" s="20" t="s">
        <v>790</v>
      </c>
      <c r="J2135" s="20" t="s">
        <v>787</v>
      </c>
      <c r="K2135" s="16" t="str">
        <f>IF(Tabela813[[#This Row],[C]]&lt;&gt;"",IF(Tabela813[[#This Row],[RED]]&lt;&gt;"",(Tabela813[[#This Row],[RED]] &amp; "."),"") &amp; CONCATENATE(Tabela813[[#This Row],[C]],".",Tabela813[[#This Row],[O]],".",Tabela813[[#This Row],[E]],".",Tabela813[[#This Row],[D1]],".",Tabela813[[#This Row],[D2]],".",Tabela813[[#This Row],[D3]],".",Tabela813[[#This Row],[T]],".",Tabela813[[#This Row],[D4]]),"")</f>
        <v>7.3.1.1.01.1.2.00</v>
      </c>
      <c r="L2135" s="21" t="s">
        <v>4863</v>
      </c>
      <c r="M2135" s="16" t="str">
        <f t="shared" si="33"/>
        <v>A</v>
      </c>
      <c r="N2135" s="16">
        <f>IF(VALUE(Tabela813[[#This Row],[RED]]) &gt; 0,1,0) + IF(VALUE(J2135)&gt;0,8,IF(VALUE(I2135)&gt;0,7,IF(VALUE(H2135)&gt;0,6,IF(VALUE(G2135)&gt;0,5,IF(VALUE(F2135)&gt;0,4,IF(VALUE(E2135)&gt;0,3,IF(VALUE(D2135)&gt;0,2,1)))))))</f>
        <v>7</v>
      </c>
      <c r="O2135" s="20" t="s">
        <v>50</v>
      </c>
      <c r="P2135" s="1" t="s">
        <v>197</v>
      </c>
      <c r="Q2135" s="1"/>
      <c r="R2135" s="16"/>
      <c r="T2135" s="7" t="str">
        <f>Tabela813[[#This Row],[NR]]&amp;" - "&amp;Tabela813[[#This Row],[Especificação]]</f>
        <v>7.3.1.1.01.1.2.00 - Aluguéis e Arrendamentos - Multas e Juros de Mora - Intra OFSS</v>
      </c>
      <c r="U2135" s="7" t="str">
        <f>Tabela813[[#This Row],[NR]]&amp; " - "&amp;Tabela813[[#This Row],[Especificação]]</f>
        <v>7.3.1.1.01.1.2.00 - Aluguéis e Arrendamentos - Multas e Juros de Mora - Intra OFSS</v>
      </c>
    </row>
    <row r="2136" spans="1:21" ht="30">
      <c r="A2136" s="23"/>
      <c r="B2136" s="29"/>
      <c r="C2136" s="20" t="s">
        <v>788</v>
      </c>
      <c r="D2136" s="20" t="s">
        <v>782</v>
      </c>
      <c r="E2136" s="20" t="s">
        <v>781</v>
      </c>
      <c r="F2136" s="20" t="s">
        <v>781</v>
      </c>
      <c r="G2136" s="20" t="s">
        <v>783</v>
      </c>
      <c r="H2136" s="20" t="s">
        <v>781</v>
      </c>
      <c r="I2136" s="20" t="s">
        <v>782</v>
      </c>
      <c r="J2136" s="20" t="s">
        <v>787</v>
      </c>
      <c r="K2136" s="16" t="str">
        <f>IF(Tabela813[[#This Row],[C]]&lt;&gt;"",IF(Tabela813[[#This Row],[RED]]&lt;&gt;"",(Tabela813[[#This Row],[RED]] &amp; "."),"") &amp; CONCATENATE(Tabela813[[#This Row],[C]],".",Tabela813[[#This Row],[O]],".",Tabela813[[#This Row],[E]],".",Tabela813[[#This Row],[D1]],".",Tabela813[[#This Row],[D2]],".",Tabela813[[#This Row],[D3]],".",Tabela813[[#This Row],[T]],".",Tabela813[[#This Row],[D4]]),"")</f>
        <v>7.3.1.1.01.1.3.00</v>
      </c>
      <c r="L2136" s="21" t="s">
        <v>4864</v>
      </c>
      <c r="M2136" s="16" t="str">
        <f t="shared" si="33"/>
        <v>A</v>
      </c>
      <c r="N2136" s="16">
        <f>IF(VALUE(Tabela813[[#This Row],[RED]]) &gt; 0,1,0) + IF(VALUE(J2136)&gt;0,8,IF(VALUE(I2136)&gt;0,7,IF(VALUE(H2136)&gt;0,6,IF(VALUE(G2136)&gt;0,5,IF(VALUE(F2136)&gt;0,4,IF(VALUE(E2136)&gt;0,3,IF(VALUE(D2136)&gt;0,2,1)))))))</f>
        <v>7</v>
      </c>
      <c r="O2136" s="20" t="s">
        <v>50</v>
      </c>
      <c r="P2136" s="1" t="s">
        <v>197</v>
      </c>
      <c r="Q2136" s="1"/>
      <c r="R2136" s="16"/>
      <c r="T2136" s="7" t="str">
        <f>Tabela813[[#This Row],[NR]]&amp;" - "&amp;Tabela813[[#This Row],[Especificação]]</f>
        <v>7.3.1.1.01.1.3.00 - Aluguéis e Arrendamentos - Dívida Ativa - Intra OFSS</v>
      </c>
      <c r="U2136" s="7" t="str">
        <f>Tabela813[[#This Row],[NR]]&amp; " - "&amp;Tabela813[[#This Row],[Especificação]]</f>
        <v>7.3.1.1.01.1.3.00 - Aluguéis e Arrendamentos - Dívida Ativa - Intra OFSS</v>
      </c>
    </row>
    <row r="2137" spans="1:21" ht="30">
      <c r="A2137" s="23"/>
      <c r="B2137" s="29"/>
      <c r="C2137" s="20" t="s">
        <v>788</v>
      </c>
      <c r="D2137" s="20" t="s">
        <v>782</v>
      </c>
      <c r="E2137" s="20" t="s">
        <v>781</v>
      </c>
      <c r="F2137" s="20" t="s">
        <v>781</v>
      </c>
      <c r="G2137" s="20" t="s">
        <v>783</v>
      </c>
      <c r="H2137" s="20" t="s">
        <v>781</v>
      </c>
      <c r="I2137" s="20" t="s">
        <v>791</v>
      </c>
      <c r="J2137" s="20" t="s">
        <v>787</v>
      </c>
      <c r="K2137" s="16" t="str">
        <f>IF(Tabela813[[#This Row],[C]]&lt;&gt;"",IF(Tabela813[[#This Row],[RED]]&lt;&gt;"",(Tabela813[[#This Row],[RED]] &amp; "."),"") &amp; CONCATENATE(Tabela813[[#This Row],[C]],".",Tabela813[[#This Row],[O]],".",Tabela813[[#This Row],[E]],".",Tabela813[[#This Row],[D1]],".",Tabela813[[#This Row],[D2]],".",Tabela813[[#This Row],[D3]],".",Tabela813[[#This Row],[T]],".",Tabela813[[#This Row],[D4]]),"")</f>
        <v>7.3.1.1.01.1.4.00</v>
      </c>
      <c r="L2137" s="21" t="s">
        <v>4865</v>
      </c>
      <c r="M2137" s="16" t="str">
        <f t="shared" si="33"/>
        <v>A</v>
      </c>
      <c r="N2137" s="16">
        <f>IF(VALUE(Tabela813[[#This Row],[RED]]) &gt; 0,1,0) + IF(VALUE(J2137)&gt;0,8,IF(VALUE(I2137)&gt;0,7,IF(VALUE(H2137)&gt;0,6,IF(VALUE(G2137)&gt;0,5,IF(VALUE(F2137)&gt;0,4,IF(VALUE(E2137)&gt;0,3,IF(VALUE(D2137)&gt;0,2,1)))))))</f>
        <v>7</v>
      </c>
      <c r="O2137" s="20" t="s">
        <v>50</v>
      </c>
      <c r="P2137" s="1" t="s">
        <v>197</v>
      </c>
      <c r="Q2137" s="1"/>
      <c r="R2137" s="16"/>
      <c r="T2137" s="7" t="str">
        <f>Tabela813[[#This Row],[NR]]&amp;" - "&amp;Tabela813[[#This Row],[Especificação]]</f>
        <v>7.3.1.1.01.1.4.00 - Aluguéis e Arrendamentos - Dívida Ativa - Multas e Juros de Mora da Dívida Ativa - Intra OFSS</v>
      </c>
      <c r="U2137" s="7" t="str">
        <f>Tabela813[[#This Row],[NR]]&amp; " - "&amp;Tabela813[[#This Row],[Especificação]]</f>
        <v>7.3.1.1.01.1.4.00 - Aluguéis e Arrendamentos - Dívida Ativa - Multas e Juros de Mora da Dívida Ativa - Intra OFSS</v>
      </c>
    </row>
    <row r="2138" spans="1:21" ht="30">
      <c r="A2138" s="23"/>
      <c r="B2138" s="29"/>
      <c r="C2138" s="20" t="s">
        <v>788</v>
      </c>
      <c r="D2138" s="20" t="s">
        <v>782</v>
      </c>
      <c r="E2138" s="20" t="s">
        <v>781</v>
      </c>
      <c r="F2138" s="20" t="s">
        <v>781</v>
      </c>
      <c r="G2138" s="20" t="s">
        <v>783</v>
      </c>
      <c r="H2138" s="20" t="s">
        <v>781</v>
      </c>
      <c r="I2138" s="20" t="s">
        <v>792</v>
      </c>
      <c r="J2138" s="20" t="s">
        <v>787</v>
      </c>
      <c r="K2138" s="16" t="str">
        <f>IF(Tabela813[[#This Row],[C]]&lt;&gt;"",IF(Tabela813[[#This Row],[RED]]&lt;&gt;"",(Tabela813[[#This Row],[RED]] &amp; "."),"") &amp; CONCATENATE(Tabela813[[#This Row],[C]],".",Tabela813[[#This Row],[O]],".",Tabela813[[#This Row],[E]],".",Tabela813[[#This Row],[D1]],".",Tabela813[[#This Row],[D2]],".",Tabela813[[#This Row],[D3]],".",Tabela813[[#This Row],[T]],".",Tabela813[[#This Row],[D4]]),"")</f>
        <v>7.3.1.1.01.1.5.00</v>
      </c>
      <c r="L2138" s="21" t="s">
        <v>4866</v>
      </c>
      <c r="M2138" s="16" t="str">
        <f t="shared" si="33"/>
        <v>A</v>
      </c>
      <c r="N2138" s="16">
        <f>IF(VALUE(Tabela813[[#This Row],[RED]]) &gt; 0,1,0) + IF(VALUE(J2138)&gt;0,8,IF(VALUE(I2138)&gt;0,7,IF(VALUE(H2138)&gt;0,6,IF(VALUE(G2138)&gt;0,5,IF(VALUE(F2138)&gt;0,4,IF(VALUE(E2138)&gt;0,3,IF(VALUE(D2138)&gt;0,2,1)))))))</f>
        <v>7</v>
      </c>
      <c r="O2138" s="20" t="s">
        <v>50</v>
      </c>
      <c r="P2138" s="1" t="s">
        <v>197</v>
      </c>
      <c r="Q2138" s="1"/>
      <c r="R2138" s="16"/>
      <c r="T2138" s="7" t="str">
        <f>Tabela813[[#This Row],[NR]]&amp;" - "&amp;Tabela813[[#This Row],[Especificação]]</f>
        <v>7.3.1.1.01.1.5.00 - Aluguéis e Arrendamentos - Multas - Intra OFSS</v>
      </c>
      <c r="U2138" s="7" t="str">
        <f>Tabela813[[#This Row],[NR]]&amp; " - "&amp;Tabela813[[#This Row],[Especificação]]</f>
        <v>7.3.1.1.01.1.5.00 - Aluguéis e Arrendamentos - Multas - Intra OFSS</v>
      </c>
    </row>
    <row r="2139" spans="1:21" ht="30">
      <c r="A2139" s="23"/>
      <c r="B2139" s="29"/>
      <c r="C2139" s="20" t="s">
        <v>788</v>
      </c>
      <c r="D2139" s="20" t="s">
        <v>782</v>
      </c>
      <c r="E2139" s="20" t="s">
        <v>781</v>
      </c>
      <c r="F2139" s="20" t="s">
        <v>781</v>
      </c>
      <c r="G2139" s="20" t="s">
        <v>783</v>
      </c>
      <c r="H2139" s="20" t="s">
        <v>781</v>
      </c>
      <c r="I2139" s="20" t="s">
        <v>786</v>
      </c>
      <c r="J2139" s="20" t="s">
        <v>787</v>
      </c>
      <c r="K2139" s="16" t="str">
        <f>IF(Tabela813[[#This Row],[C]]&lt;&gt;"",IF(Tabela813[[#This Row],[RED]]&lt;&gt;"",(Tabela813[[#This Row],[RED]] &amp; "."),"") &amp; CONCATENATE(Tabela813[[#This Row],[C]],".",Tabela813[[#This Row],[O]],".",Tabela813[[#This Row],[E]],".",Tabela813[[#This Row],[D1]],".",Tabela813[[#This Row],[D2]],".",Tabela813[[#This Row],[D3]],".",Tabela813[[#This Row],[T]],".",Tabela813[[#This Row],[D4]]),"")</f>
        <v>7.3.1.1.01.1.6.00</v>
      </c>
      <c r="L2139" s="21" t="s">
        <v>4867</v>
      </c>
      <c r="M2139" s="16" t="str">
        <f t="shared" si="33"/>
        <v>A</v>
      </c>
      <c r="N2139" s="16">
        <f>IF(VALUE(Tabela813[[#This Row],[RED]]) &gt; 0,1,0) + IF(VALUE(J2139)&gt;0,8,IF(VALUE(I2139)&gt;0,7,IF(VALUE(H2139)&gt;0,6,IF(VALUE(G2139)&gt;0,5,IF(VALUE(F2139)&gt;0,4,IF(VALUE(E2139)&gt;0,3,IF(VALUE(D2139)&gt;0,2,1)))))))</f>
        <v>7</v>
      </c>
      <c r="O2139" s="20" t="s">
        <v>50</v>
      </c>
      <c r="P2139" s="1" t="s">
        <v>197</v>
      </c>
      <c r="Q2139" s="1"/>
      <c r="R2139" s="16"/>
      <c r="T2139" s="7" t="str">
        <f>Tabela813[[#This Row],[NR]]&amp;" - "&amp;Tabela813[[#This Row],[Especificação]]</f>
        <v>7.3.1.1.01.1.6.00 - Aluguéis e Arrendamentos - Juros de Mora - Intra OFSS</v>
      </c>
      <c r="U2139" s="7" t="str">
        <f>Tabela813[[#This Row],[NR]]&amp; " - "&amp;Tabela813[[#This Row],[Especificação]]</f>
        <v>7.3.1.1.01.1.6.00 - Aluguéis e Arrendamentos - Juros de Mora - Intra OFSS</v>
      </c>
    </row>
    <row r="2140" spans="1:21" ht="30">
      <c r="A2140" s="23"/>
      <c r="B2140" s="29"/>
      <c r="C2140" s="20" t="s">
        <v>788</v>
      </c>
      <c r="D2140" s="20" t="s">
        <v>782</v>
      </c>
      <c r="E2140" s="20" t="s">
        <v>781</v>
      </c>
      <c r="F2140" s="20" t="s">
        <v>781</v>
      </c>
      <c r="G2140" s="20" t="s">
        <v>783</v>
      </c>
      <c r="H2140" s="20" t="s">
        <v>781</v>
      </c>
      <c r="I2140" s="20" t="s">
        <v>788</v>
      </c>
      <c r="J2140" s="20" t="s">
        <v>787</v>
      </c>
      <c r="K2140" s="16" t="str">
        <f>IF(Tabela813[[#This Row],[C]]&lt;&gt;"",IF(Tabela813[[#This Row],[RED]]&lt;&gt;"",(Tabela813[[#This Row],[RED]] &amp; "."),"") &amp; CONCATENATE(Tabela813[[#This Row],[C]],".",Tabela813[[#This Row],[O]],".",Tabela813[[#This Row],[E]],".",Tabela813[[#This Row],[D1]],".",Tabela813[[#This Row],[D2]],".",Tabela813[[#This Row],[D3]],".",Tabela813[[#This Row],[T]],".",Tabela813[[#This Row],[D4]]),"")</f>
        <v>7.3.1.1.01.1.7.00</v>
      </c>
      <c r="L2140" s="21" t="s">
        <v>4868</v>
      </c>
      <c r="M2140" s="16" t="str">
        <f t="shared" si="33"/>
        <v>A</v>
      </c>
      <c r="N2140" s="16">
        <f>IF(VALUE(Tabela813[[#This Row],[RED]]) &gt; 0,1,0) + IF(VALUE(J2140)&gt;0,8,IF(VALUE(I2140)&gt;0,7,IF(VALUE(H2140)&gt;0,6,IF(VALUE(G2140)&gt;0,5,IF(VALUE(F2140)&gt;0,4,IF(VALUE(E2140)&gt;0,3,IF(VALUE(D2140)&gt;0,2,1)))))))</f>
        <v>7</v>
      </c>
      <c r="O2140" s="20" t="s">
        <v>50</v>
      </c>
      <c r="P2140" s="1" t="s">
        <v>197</v>
      </c>
      <c r="Q2140" s="1"/>
      <c r="R2140" s="16"/>
      <c r="T2140" s="7" t="str">
        <f>Tabela813[[#This Row],[NR]]&amp;" - "&amp;Tabela813[[#This Row],[Especificação]]</f>
        <v>7.3.1.1.01.1.7.00 - Aluguéis e Arrendamentos - Dívida Ativa - Multas da Dívida Ativa - Intra OFSS</v>
      </c>
      <c r="U2140" s="7" t="str">
        <f>Tabela813[[#This Row],[NR]]&amp; " - "&amp;Tabela813[[#This Row],[Especificação]]</f>
        <v>7.3.1.1.01.1.7.00 - Aluguéis e Arrendamentos - Dívida Ativa - Multas da Dívida Ativa - Intra OFSS</v>
      </c>
    </row>
    <row r="2141" spans="1:21" ht="30">
      <c r="A2141" s="23"/>
      <c r="B2141" s="29"/>
      <c r="C2141" s="20" t="s">
        <v>788</v>
      </c>
      <c r="D2141" s="20" t="s">
        <v>782</v>
      </c>
      <c r="E2141" s="20" t="s">
        <v>781</v>
      </c>
      <c r="F2141" s="20" t="s">
        <v>781</v>
      </c>
      <c r="G2141" s="20" t="s">
        <v>783</v>
      </c>
      <c r="H2141" s="20" t="s">
        <v>781</v>
      </c>
      <c r="I2141" s="20" t="s">
        <v>789</v>
      </c>
      <c r="J2141" s="20" t="s">
        <v>787</v>
      </c>
      <c r="K2141" s="16" t="str">
        <f>IF(Tabela813[[#This Row],[C]]&lt;&gt;"",IF(Tabela813[[#This Row],[RED]]&lt;&gt;"",(Tabela813[[#This Row],[RED]] &amp; "."),"") &amp; CONCATENATE(Tabela813[[#This Row],[C]],".",Tabela813[[#This Row],[O]],".",Tabela813[[#This Row],[E]],".",Tabela813[[#This Row],[D1]],".",Tabela813[[#This Row],[D2]],".",Tabela813[[#This Row],[D3]],".",Tabela813[[#This Row],[T]],".",Tabela813[[#This Row],[D4]]),"")</f>
        <v>7.3.1.1.01.1.8.00</v>
      </c>
      <c r="L2141" s="21" t="s">
        <v>4869</v>
      </c>
      <c r="M2141" s="16" t="str">
        <f t="shared" si="33"/>
        <v>A</v>
      </c>
      <c r="N2141" s="16">
        <f>IF(VALUE(Tabela813[[#This Row],[RED]]) &gt; 0,1,0) + IF(VALUE(J2141)&gt;0,8,IF(VALUE(I2141)&gt;0,7,IF(VALUE(H2141)&gt;0,6,IF(VALUE(G2141)&gt;0,5,IF(VALUE(F2141)&gt;0,4,IF(VALUE(E2141)&gt;0,3,IF(VALUE(D2141)&gt;0,2,1)))))))</f>
        <v>7</v>
      </c>
      <c r="O2141" s="20" t="s">
        <v>50</v>
      </c>
      <c r="P2141" s="1" t="s">
        <v>197</v>
      </c>
      <c r="Q2141" s="1"/>
      <c r="R2141" s="16"/>
      <c r="T2141" s="7" t="str">
        <f>Tabela813[[#This Row],[NR]]&amp;" - "&amp;Tabela813[[#This Row],[Especificação]]</f>
        <v>7.3.1.1.01.1.8.00 - Aluguéis e Arrendamentos - Juros de Mora da Dívida Ativa - Intra OFSS</v>
      </c>
      <c r="U2141" s="7" t="str">
        <f>Tabela813[[#This Row],[NR]]&amp; " - "&amp;Tabela813[[#This Row],[Especificação]]</f>
        <v>7.3.1.1.01.1.8.00 - Aluguéis e Arrendamentos - Juros de Mora da Dívida Ativa - Intra OFSS</v>
      </c>
    </row>
    <row r="2142" spans="1:21" ht="45">
      <c r="A2142" s="23"/>
      <c r="B2142" s="29"/>
      <c r="C2142" s="20" t="s">
        <v>788</v>
      </c>
      <c r="D2142" s="20" t="s">
        <v>782</v>
      </c>
      <c r="E2142" s="20" t="s">
        <v>781</v>
      </c>
      <c r="F2142" s="20" t="s">
        <v>781</v>
      </c>
      <c r="G2142" s="20" t="s">
        <v>785</v>
      </c>
      <c r="H2142" s="20" t="s">
        <v>784</v>
      </c>
      <c r="I2142" s="20" t="s">
        <v>784</v>
      </c>
      <c r="J2142" s="20" t="s">
        <v>787</v>
      </c>
      <c r="K2142" s="16" t="str">
        <f>IF(Tabela813[[#This Row],[C]]&lt;&gt;"",IF(Tabela813[[#This Row],[RED]]&lt;&gt;"",(Tabela813[[#This Row],[RED]] &amp; "."),"") &amp; CONCATENATE(Tabela813[[#This Row],[C]],".",Tabela813[[#This Row],[O]],".",Tabela813[[#This Row],[E]],".",Tabela813[[#This Row],[D1]],".",Tabela813[[#This Row],[D2]],".",Tabela813[[#This Row],[D3]],".",Tabela813[[#This Row],[T]],".",Tabela813[[#This Row],[D4]]),"")</f>
        <v>7.3.1.1.02.0.0.00</v>
      </c>
      <c r="L2142" s="21" t="s">
        <v>1025</v>
      </c>
      <c r="M2142" s="16" t="str">
        <f t="shared" si="33"/>
        <v>S</v>
      </c>
      <c r="N2142" s="16">
        <f>IF(VALUE(Tabela813[[#This Row],[RED]]) &gt; 0,1,0) + IF(VALUE(J2142)&gt;0,8,IF(VALUE(I2142)&gt;0,7,IF(VALUE(H2142)&gt;0,6,IF(VALUE(G2142)&gt;0,5,IF(VALUE(F2142)&gt;0,4,IF(VALUE(E2142)&gt;0,3,IF(VALUE(D2142)&gt;0,2,1)))))))</f>
        <v>5</v>
      </c>
      <c r="O2142" s="20" t="s">
        <v>50</v>
      </c>
      <c r="P2142" s="1" t="s">
        <v>201</v>
      </c>
      <c r="Q2142" s="1"/>
      <c r="R2142" s="16"/>
      <c r="T2142" s="7" t="str">
        <f>Tabela813[[#This Row],[NR]]&amp;" - "&amp;Tabela813[[#This Row],[Especificação]]</f>
        <v>7.3.1.1.02.0.0.00 - Concessão, Permissão, Autorização ou Cessão do Direito de Uso de Bens Imóveis Públicos - Intra OFSS</v>
      </c>
      <c r="U2142" s="7" t="str">
        <f>Tabela813[[#This Row],[NR]]&amp; " - "&amp;Tabela813[[#This Row],[Especificação]]</f>
        <v>7.3.1.1.02.0.0.00 - Concessão, Permissão, Autorização ou Cessão do Direito de Uso de Bens Imóveis Públicos - Intra OFSS</v>
      </c>
    </row>
    <row r="2143" spans="1:21" ht="45">
      <c r="A2143" s="23"/>
      <c r="B2143" s="29"/>
      <c r="C2143" s="20" t="s">
        <v>788</v>
      </c>
      <c r="D2143" s="20" t="s">
        <v>782</v>
      </c>
      <c r="E2143" s="20" t="s">
        <v>781</v>
      </c>
      <c r="F2143" s="20" t="s">
        <v>781</v>
      </c>
      <c r="G2143" s="20" t="s">
        <v>785</v>
      </c>
      <c r="H2143" s="20" t="s">
        <v>784</v>
      </c>
      <c r="I2143" s="20" t="s">
        <v>781</v>
      </c>
      <c r="J2143" s="20" t="s">
        <v>787</v>
      </c>
      <c r="K2143" s="16" t="str">
        <f>IF(Tabela813[[#This Row],[C]]&lt;&gt;"",IF(Tabela813[[#This Row],[RED]]&lt;&gt;"",(Tabela813[[#This Row],[RED]] &amp; "."),"") &amp; CONCATENATE(Tabela813[[#This Row],[C]],".",Tabela813[[#This Row],[O]],".",Tabela813[[#This Row],[E]],".",Tabela813[[#This Row],[D1]],".",Tabela813[[#This Row],[D2]],".",Tabela813[[#This Row],[D3]],".",Tabela813[[#This Row],[T]],".",Tabela813[[#This Row],[D4]]),"")</f>
        <v>7.3.1.1.02.0.1.00</v>
      </c>
      <c r="L2143" s="21" t="s">
        <v>4870</v>
      </c>
      <c r="M2143" s="16" t="str">
        <f t="shared" si="33"/>
        <v>A</v>
      </c>
      <c r="N2143" s="16">
        <f>IF(VALUE(Tabela813[[#This Row],[RED]]) &gt; 0,1,0) + IF(VALUE(J2143)&gt;0,8,IF(VALUE(I2143)&gt;0,7,IF(VALUE(H2143)&gt;0,6,IF(VALUE(G2143)&gt;0,5,IF(VALUE(F2143)&gt;0,4,IF(VALUE(E2143)&gt;0,3,IF(VALUE(D2143)&gt;0,2,1)))))))</f>
        <v>7</v>
      </c>
      <c r="O2143" s="20" t="s">
        <v>50</v>
      </c>
      <c r="P2143" s="1" t="s">
        <v>201</v>
      </c>
      <c r="Q2143" s="1"/>
      <c r="R2143" s="16"/>
      <c r="T2143" s="7" t="str">
        <f>Tabela813[[#This Row],[NR]]&amp;" - "&amp;Tabela813[[#This Row],[Especificação]]</f>
        <v>7.3.1.1.02.0.1.00 - Concessão, Permissão, Autorização ou Cessão do Direito de Uso de Bens Imóveis Públicos - Principal - Intra OFSS</v>
      </c>
      <c r="U2143" s="7" t="str">
        <f>Tabela813[[#This Row],[NR]]&amp; " - "&amp;Tabela813[[#This Row],[Especificação]]</f>
        <v>7.3.1.1.02.0.1.00 - Concessão, Permissão, Autorização ou Cessão do Direito de Uso de Bens Imóveis Públicos - Principal - Intra OFSS</v>
      </c>
    </row>
    <row r="2144" spans="1:21" ht="45">
      <c r="A2144" s="23"/>
      <c r="B2144" s="29"/>
      <c r="C2144" s="20" t="s">
        <v>788</v>
      </c>
      <c r="D2144" s="20" t="s">
        <v>782</v>
      </c>
      <c r="E2144" s="20" t="s">
        <v>781</v>
      </c>
      <c r="F2144" s="20" t="s">
        <v>781</v>
      </c>
      <c r="G2144" s="20" t="s">
        <v>785</v>
      </c>
      <c r="H2144" s="20" t="s">
        <v>784</v>
      </c>
      <c r="I2144" s="20" t="s">
        <v>790</v>
      </c>
      <c r="J2144" s="20" t="s">
        <v>787</v>
      </c>
      <c r="K2144" s="16" t="str">
        <f>IF(Tabela813[[#This Row],[C]]&lt;&gt;"",IF(Tabela813[[#This Row],[RED]]&lt;&gt;"",(Tabela813[[#This Row],[RED]] &amp; "."),"") &amp; CONCATENATE(Tabela813[[#This Row],[C]],".",Tabela813[[#This Row],[O]],".",Tabela813[[#This Row],[E]],".",Tabela813[[#This Row],[D1]],".",Tabela813[[#This Row],[D2]],".",Tabela813[[#This Row],[D3]],".",Tabela813[[#This Row],[T]],".",Tabela813[[#This Row],[D4]]),"")</f>
        <v>7.3.1.1.02.0.2.00</v>
      </c>
      <c r="L2144" s="21" t="s">
        <v>4871</v>
      </c>
      <c r="M2144" s="16" t="str">
        <f t="shared" si="33"/>
        <v>A</v>
      </c>
      <c r="N2144" s="16">
        <f>IF(VALUE(Tabela813[[#This Row],[RED]]) &gt; 0,1,0) + IF(VALUE(J2144)&gt;0,8,IF(VALUE(I2144)&gt;0,7,IF(VALUE(H2144)&gt;0,6,IF(VALUE(G2144)&gt;0,5,IF(VALUE(F2144)&gt;0,4,IF(VALUE(E2144)&gt;0,3,IF(VALUE(D2144)&gt;0,2,1)))))))</f>
        <v>7</v>
      </c>
      <c r="O2144" s="20" t="s">
        <v>50</v>
      </c>
      <c r="P2144" s="1" t="s">
        <v>201</v>
      </c>
      <c r="Q2144" s="1"/>
      <c r="R2144" s="16"/>
      <c r="T2144" s="7" t="str">
        <f>Tabela813[[#This Row],[NR]]&amp;" - "&amp;Tabela813[[#This Row],[Especificação]]</f>
        <v>7.3.1.1.02.0.2.00 - Concessão, Permissão, Autorização ou Cessão do Direito de Uso de Bens Imóveis Públicos - Multas e Juros de Mora - Intra OFSS</v>
      </c>
      <c r="U2144" s="7" t="str">
        <f>Tabela813[[#This Row],[NR]]&amp; " - "&amp;Tabela813[[#This Row],[Especificação]]</f>
        <v>7.3.1.1.02.0.2.00 - Concessão, Permissão, Autorização ou Cessão do Direito de Uso de Bens Imóveis Públicos - Multas e Juros de Mora - Intra OFSS</v>
      </c>
    </row>
    <row r="2145" spans="1:21" ht="45">
      <c r="A2145" s="23"/>
      <c r="B2145" s="29"/>
      <c r="C2145" s="20" t="s">
        <v>788</v>
      </c>
      <c r="D2145" s="20" t="s">
        <v>782</v>
      </c>
      <c r="E2145" s="20" t="s">
        <v>781</v>
      </c>
      <c r="F2145" s="20" t="s">
        <v>781</v>
      </c>
      <c r="G2145" s="20" t="s">
        <v>785</v>
      </c>
      <c r="H2145" s="20" t="s">
        <v>784</v>
      </c>
      <c r="I2145" s="20" t="s">
        <v>782</v>
      </c>
      <c r="J2145" s="20" t="s">
        <v>787</v>
      </c>
      <c r="K2145" s="16" t="str">
        <f>IF(Tabela813[[#This Row],[C]]&lt;&gt;"",IF(Tabela813[[#This Row],[RED]]&lt;&gt;"",(Tabela813[[#This Row],[RED]] &amp; "."),"") &amp; CONCATENATE(Tabela813[[#This Row],[C]],".",Tabela813[[#This Row],[O]],".",Tabela813[[#This Row],[E]],".",Tabela813[[#This Row],[D1]],".",Tabela813[[#This Row],[D2]],".",Tabela813[[#This Row],[D3]],".",Tabela813[[#This Row],[T]],".",Tabela813[[#This Row],[D4]]),"")</f>
        <v>7.3.1.1.02.0.3.00</v>
      </c>
      <c r="L2145" s="21" t="s">
        <v>4872</v>
      </c>
      <c r="M2145" s="16" t="str">
        <f t="shared" si="33"/>
        <v>A</v>
      </c>
      <c r="N2145" s="16">
        <f>IF(VALUE(Tabela813[[#This Row],[RED]]) &gt; 0,1,0) + IF(VALUE(J2145)&gt;0,8,IF(VALUE(I2145)&gt;0,7,IF(VALUE(H2145)&gt;0,6,IF(VALUE(G2145)&gt;0,5,IF(VALUE(F2145)&gt;0,4,IF(VALUE(E2145)&gt;0,3,IF(VALUE(D2145)&gt;0,2,1)))))))</f>
        <v>7</v>
      </c>
      <c r="O2145" s="20" t="s">
        <v>50</v>
      </c>
      <c r="P2145" s="1" t="s">
        <v>201</v>
      </c>
      <c r="Q2145" s="1"/>
      <c r="R2145" s="16"/>
      <c r="T2145" s="7" t="str">
        <f>Tabela813[[#This Row],[NR]]&amp;" - "&amp;Tabela813[[#This Row],[Especificação]]</f>
        <v>7.3.1.1.02.0.3.00 - Concessão, Permissão, Autorização ou Cessão do Direito de Uso de Bens Imóveis Públicos - Dívida Ativa - Intra OFSS</v>
      </c>
      <c r="U2145" s="7" t="str">
        <f>Tabela813[[#This Row],[NR]]&amp; " - "&amp;Tabela813[[#This Row],[Especificação]]</f>
        <v>7.3.1.1.02.0.3.00 - Concessão, Permissão, Autorização ou Cessão do Direito de Uso de Bens Imóveis Públicos - Dívida Ativa - Intra OFSS</v>
      </c>
    </row>
    <row r="2146" spans="1:21" ht="45">
      <c r="A2146" s="23"/>
      <c r="B2146" s="29"/>
      <c r="C2146" s="20" t="s">
        <v>788</v>
      </c>
      <c r="D2146" s="20" t="s">
        <v>782</v>
      </c>
      <c r="E2146" s="20" t="s">
        <v>781</v>
      </c>
      <c r="F2146" s="20" t="s">
        <v>781</v>
      </c>
      <c r="G2146" s="20" t="s">
        <v>785</v>
      </c>
      <c r="H2146" s="20" t="s">
        <v>784</v>
      </c>
      <c r="I2146" s="20" t="s">
        <v>791</v>
      </c>
      <c r="J2146" s="20" t="s">
        <v>787</v>
      </c>
      <c r="K2146" s="16" t="str">
        <f>IF(Tabela813[[#This Row],[C]]&lt;&gt;"",IF(Tabela813[[#This Row],[RED]]&lt;&gt;"",(Tabela813[[#This Row],[RED]] &amp; "."),"") &amp; CONCATENATE(Tabela813[[#This Row],[C]],".",Tabela813[[#This Row],[O]],".",Tabela813[[#This Row],[E]],".",Tabela813[[#This Row],[D1]],".",Tabela813[[#This Row],[D2]],".",Tabela813[[#This Row],[D3]],".",Tabela813[[#This Row],[T]],".",Tabela813[[#This Row],[D4]]),"")</f>
        <v>7.3.1.1.02.0.4.00</v>
      </c>
      <c r="L2146" s="21" t="s">
        <v>4873</v>
      </c>
      <c r="M2146" s="16" t="str">
        <f t="shared" si="33"/>
        <v>A</v>
      </c>
      <c r="N2146" s="16">
        <f>IF(VALUE(Tabela813[[#This Row],[RED]]) &gt; 0,1,0) + IF(VALUE(J2146)&gt;0,8,IF(VALUE(I2146)&gt;0,7,IF(VALUE(H2146)&gt;0,6,IF(VALUE(G2146)&gt;0,5,IF(VALUE(F2146)&gt;0,4,IF(VALUE(E2146)&gt;0,3,IF(VALUE(D2146)&gt;0,2,1)))))))</f>
        <v>7</v>
      </c>
      <c r="O2146" s="20" t="s">
        <v>50</v>
      </c>
      <c r="P2146" s="1" t="s">
        <v>201</v>
      </c>
      <c r="Q2146" s="1"/>
      <c r="R2146" s="16"/>
      <c r="T2146" s="7" t="str">
        <f>Tabela813[[#This Row],[NR]]&amp;" - "&amp;Tabela813[[#This Row],[Especificação]]</f>
        <v>7.3.1.1.02.0.4.00 - Concessão, Permissão, Autorização ou Cessão do Direito de Uso de Bens Imóveis Públicos - Dívida Ativa - Multas e Juros de Mora da Dívida Ativa - Intra OFSS</v>
      </c>
      <c r="U2146" s="7" t="str">
        <f>Tabela813[[#This Row],[NR]]&amp; " - "&amp;Tabela813[[#This Row],[Especificação]]</f>
        <v>7.3.1.1.02.0.4.00 - Concessão, Permissão, Autorização ou Cessão do Direito de Uso de Bens Imóveis Públicos - Dívida Ativa - Multas e Juros de Mora da Dívida Ativa - Intra OFSS</v>
      </c>
    </row>
    <row r="2147" spans="1:21" ht="45">
      <c r="A2147" s="23"/>
      <c r="B2147" s="29"/>
      <c r="C2147" s="20" t="s">
        <v>788</v>
      </c>
      <c r="D2147" s="20" t="s">
        <v>782</v>
      </c>
      <c r="E2147" s="20" t="s">
        <v>781</v>
      </c>
      <c r="F2147" s="20" t="s">
        <v>781</v>
      </c>
      <c r="G2147" s="20" t="s">
        <v>785</v>
      </c>
      <c r="H2147" s="20" t="s">
        <v>784</v>
      </c>
      <c r="I2147" s="20" t="s">
        <v>792</v>
      </c>
      <c r="J2147" s="20" t="s">
        <v>787</v>
      </c>
      <c r="K2147" s="16" t="str">
        <f>IF(Tabela813[[#This Row],[C]]&lt;&gt;"",IF(Tabela813[[#This Row],[RED]]&lt;&gt;"",(Tabela813[[#This Row],[RED]] &amp; "."),"") &amp; CONCATENATE(Tabela813[[#This Row],[C]],".",Tabela813[[#This Row],[O]],".",Tabela813[[#This Row],[E]],".",Tabela813[[#This Row],[D1]],".",Tabela813[[#This Row],[D2]],".",Tabela813[[#This Row],[D3]],".",Tabela813[[#This Row],[T]],".",Tabela813[[#This Row],[D4]]),"")</f>
        <v>7.3.1.1.02.0.5.00</v>
      </c>
      <c r="L2147" s="21" t="s">
        <v>4874</v>
      </c>
      <c r="M2147" s="16" t="str">
        <f t="shared" si="33"/>
        <v>A</v>
      </c>
      <c r="N2147" s="16">
        <f>IF(VALUE(Tabela813[[#This Row],[RED]]) &gt; 0,1,0) + IF(VALUE(J2147)&gt;0,8,IF(VALUE(I2147)&gt;0,7,IF(VALUE(H2147)&gt;0,6,IF(VALUE(G2147)&gt;0,5,IF(VALUE(F2147)&gt;0,4,IF(VALUE(E2147)&gt;0,3,IF(VALUE(D2147)&gt;0,2,1)))))))</f>
        <v>7</v>
      </c>
      <c r="O2147" s="20" t="s">
        <v>50</v>
      </c>
      <c r="P2147" s="1" t="s">
        <v>201</v>
      </c>
      <c r="Q2147" s="1"/>
      <c r="R2147" s="16"/>
      <c r="T2147" s="7" t="str">
        <f>Tabela813[[#This Row],[NR]]&amp;" - "&amp;Tabela813[[#This Row],[Especificação]]</f>
        <v>7.3.1.1.02.0.5.00 - Concessão, Permissão, Autorização ou Cessão do Direito de Uso de Bens Imóveis Públicos - Multas - Intra OFSS</v>
      </c>
      <c r="U2147" s="7" t="str">
        <f>Tabela813[[#This Row],[NR]]&amp; " - "&amp;Tabela813[[#This Row],[Especificação]]</f>
        <v>7.3.1.1.02.0.5.00 - Concessão, Permissão, Autorização ou Cessão do Direito de Uso de Bens Imóveis Públicos - Multas - Intra OFSS</v>
      </c>
    </row>
    <row r="2148" spans="1:21" ht="45">
      <c r="A2148" s="23"/>
      <c r="B2148" s="29"/>
      <c r="C2148" s="20" t="s">
        <v>788</v>
      </c>
      <c r="D2148" s="20" t="s">
        <v>782</v>
      </c>
      <c r="E2148" s="20" t="s">
        <v>781</v>
      </c>
      <c r="F2148" s="20" t="s">
        <v>781</v>
      </c>
      <c r="G2148" s="20" t="s">
        <v>785</v>
      </c>
      <c r="H2148" s="20" t="s">
        <v>784</v>
      </c>
      <c r="I2148" s="20" t="s">
        <v>786</v>
      </c>
      <c r="J2148" s="20" t="s">
        <v>787</v>
      </c>
      <c r="K2148" s="16" t="str">
        <f>IF(Tabela813[[#This Row],[C]]&lt;&gt;"",IF(Tabela813[[#This Row],[RED]]&lt;&gt;"",(Tabela813[[#This Row],[RED]] &amp; "."),"") &amp; CONCATENATE(Tabela813[[#This Row],[C]],".",Tabela813[[#This Row],[O]],".",Tabela813[[#This Row],[E]],".",Tabela813[[#This Row],[D1]],".",Tabela813[[#This Row],[D2]],".",Tabela813[[#This Row],[D3]],".",Tabela813[[#This Row],[T]],".",Tabela813[[#This Row],[D4]]),"")</f>
        <v>7.3.1.1.02.0.6.00</v>
      </c>
      <c r="L2148" s="21" t="s">
        <v>4875</v>
      </c>
      <c r="M2148" s="16" t="str">
        <f t="shared" si="33"/>
        <v>A</v>
      </c>
      <c r="N2148" s="16">
        <f>IF(VALUE(Tabela813[[#This Row],[RED]]) &gt; 0,1,0) + IF(VALUE(J2148)&gt;0,8,IF(VALUE(I2148)&gt;0,7,IF(VALUE(H2148)&gt;0,6,IF(VALUE(G2148)&gt;0,5,IF(VALUE(F2148)&gt;0,4,IF(VALUE(E2148)&gt;0,3,IF(VALUE(D2148)&gt;0,2,1)))))))</f>
        <v>7</v>
      </c>
      <c r="O2148" s="20" t="s">
        <v>50</v>
      </c>
      <c r="P2148" s="1" t="s">
        <v>201</v>
      </c>
      <c r="Q2148" s="1"/>
      <c r="R2148" s="16"/>
      <c r="T2148" s="7" t="str">
        <f>Tabela813[[#This Row],[NR]]&amp;" - "&amp;Tabela813[[#This Row],[Especificação]]</f>
        <v>7.3.1.1.02.0.6.00 - Concessão, Permissão, Autorização ou Cessão do Direito de Uso de Bens Imóveis Públicos - Juros de Mora - Intra OFSS</v>
      </c>
      <c r="U2148" s="7" t="str">
        <f>Tabela813[[#This Row],[NR]]&amp; " - "&amp;Tabela813[[#This Row],[Especificação]]</f>
        <v>7.3.1.1.02.0.6.00 - Concessão, Permissão, Autorização ou Cessão do Direito de Uso de Bens Imóveis Públicos - Juros de Mora - Intra OFSS</v>
      </c>
    </row>
    <row r="2149" spans="1:21" ht="45">
      <c r="A2149" s="23"/>
      <c r="B2149" s="29"/>
      <c r="C2149" s="20" t="s">
        <v>788</v>
      </c>
      <c r="D2149" s="20" t="s">
        <v>782</v>
      </c>
      <c r="E2149" s="20" t="s">
        <v>781</v>
      </c>
      <c r="F2149" s="20" t="s">
        <v>781</v>
      </c>
      <c r="G2149" s="20" t="s">
        <v>785</v>
      </c>
      <c r="H2149" s="20" t="s">
        <v>784</v>
      </c>
      <c r="I2149" s="20" t="s">
        <v>788</v>
      </c>
      <c r="J2149" s="20" t="s">
        <v>787</v>
      </c>
      <c r="K2149" s="16" t="str">
        <f>IF(Tabela813[[#This Row],[C]]&lt;&gt;"",IF(Tabela813[[#This Row],[RED]]&lt;&gt;"",(Tabela813[[#This Row],[RED]] &amp; "."),"") &amp; CONCATENATE(Tabela813[[#This Row],[C]],".",Tabela813[[#This Row],[O]],".",Tabela813[[#This Row],[E]],".",Tabela813[[#This Row],[D1]],".",Tabela813[[#This Row],[D2]],".",Tabela813[[#This Row],[D3]],".",Tabela813[[#This Row],[T]],".",Tabela813[[#This Row],[D4]]),"")</f>
        <v>7.3.1.1.02.0.7.00</v>
      </c>
      <c r="L2149" s="21" t="s">
        <v>4876</v>
      </c>
      <c r="M2149" s="16" t="str">
        <f t="shared" si="33"/>
        <v>A</v>
      </c>
      <c r="N2149" s="16">
        <f>IF(VALUE(Tabela813[[#This Row],[RED]]) &gt; 0,1,0) + IF(VALUE(J2149)&gt;0,8,IF(VALUE(I2149)&gt;0,7,IF(VALUE(H2149)&gt;0,6,IF(VALUE(G2149)&gt;0,5,IF(VALUE(F2149)&gt;0,4,IF(VALUE(E2149)&gt;0,3,IF(VALUE(D2149)&gt;0,2,1)))))))</f>
        <v>7</v>
      </c>
      <c r="O2149" s="20" t="s">
        <v>50</v>
      </c>
      <c r="P2149" s="1" t="s">
        <v>201</v>
      </c>
      <c r="Q2149" s="1"/>
      <c r="R2149" s="16"/>
      <c r="T2149" s="7" t="str">
        <f>Tabela813[[#This Row],[NR]]&amp;" - "&amp;Tabela813[[#This Row],[Especificação]]</f>
        <v>7.3.1.1.02.0.7.00 - Concessão, Permissão, Autorização ou Cessão do Direito de Uso de Bens Imóveis Públicos - Dívida Ativa - Multas da Dívida Ativa - Intra OFSS</v>
      </c>
      <c r="U2149" s="7" t="str">
        <f>Tabela813[[#This Row],[NR]]&amp; " - "&amp;Tabela813[[#This Row],[Especificação]]</f>
        <v>7.3.1.1.02.0.7.00 - Concessão, Permissão, Autorização ou Cessão do Direito de Uso de Bens Imóveis Públicos - Dívida Ativa - Multas da Dívida Ativa - Intra OFSS</v>
      </c>
    </row>
    <row r="2150" spans="1:21" ht="45">
      <c r="A2150" s="23"/>
      <c r="B2150" s="29"/>
      <c r="C2150" s="20" t="s">
        <v>788</v>
      </c>
      <c r="D2150" s="20" t="s">
        <v>782</v>
      </c>
      <c r="E2150" s="20" t="s">
        <v>781</v>
      </c>
      <c r="F2150" s="20" t="s">
        <v>781</v>
      </c>
      <c r="G2150" s="20" t="s">
        <v>785</v>
      </c>
      <c r="H2150" s="20" t="s">
        <v>784</v>
      </c>
      <c r="I2150" s="20" t="s">
        <v>789</v>
      </c>
      <c r="J2150" s="20" t="s">
        <v>787</v>
      </c>
      <c r="K2150" s="16" t="str">
        <f>IF(Tabela813[[#This Row],[C]]&lt;&gt;"",IF(Tabela813[[#This Row],[RED]]&lt;&gt;"",(Tabela813[[#This Row],[RED]] &amp; "."),"") &amp; CONCATENATE(Tabela813[[#This Row],[C]],".",Tabela813[[#This Row],[O]],".",Tabela813[[#This Row],[E]],".",Tabela813[[#This Row],[D1]],".",Tabela813[[#This Row],[D2]],".",Tabela813[[#This Row],[D3]],".",Tabela813[[#This Row],[T]],".",Tabela813[[#This Row],[D4]]),"")</f>
        <v>7.3.1.1.02.0.8.00</v>
      </c>
      <c r="L2150" s="21" t="s">
        <v>4877</v>
      </c>
      <c r="M2150" s="16" t="str">
        <f t="shared" si="33"/>
        <v>A</v>
      </c>
      <c r="N2150" s="16">
        <f>IF(VALUE(Tabela813[[#This Row],[RED]]) &gt; 0,1,0) + IF(VALUE(J2150)&gt;0,8,IF(VALUE(I2150)&gt;0,7,IF(VALUE(H2150)&gt;0,6,IF(VALUE(G2150)&gt;0,5,IF(VALUE(F2150)&gt;0,4,IF(VALUE(E2150)&gt;0,3,IF(VALUE(D2150)&gt;0,2,1)))))))</f>
        <v>7</v>
      </c>
      <c r="O2150" s="20" t="s">
        <v>50</v>
      </c>
      <c r="P2150" s="1" t="s">
        <v>201</v>
      </c>
      <c r="Q2150" s="1"/>
      <c r="R2150" s="16"/>
      <c r="T2150" s="7" t="str">
        <f>Tabela813[[#This Row],[NR]]&amp;" - "&amp;Tabela813[[#This Row],[Especificação]]</f>
        <v>7.3.1.1.02.0.8.00 - Concessão, Permissão, Autorização ou Cessão do Direito de Uso de Bens Imóveis Públicos - Juros de Mora da Dívida Ativa - Intra OFSS</v>
      </c>
      <c r="U2150" s="7" t="str">
        <f>Tabela813[[#This Row],[NR]]&amp; " - "&amp;Tabela813[[#This Row],[Especificação]]</f>
        <v>7.3.1.1.02.0.8.00 - Concessão, Permissão, Autorização ou Cessão do Direito de Uso de Bens Imóveis Públicos - Juros de Mora da Dívida Ativa - Intra OFSS</v>
      </c>
    </row>
    <row r="2151" spans="1:21" ht="30">
      <c r="A2151" s="23"/>
      <c r="B2151" s="29"/>
      <c r="C2151" s="20" t="s">
        <v>788</v>
      </c>
      <c r="D2151" s="20" t="s">
        <v>782</v>
      </c>
      <c r="E2151" s="20" t="s">
        <v>781</v>
      </c>
      <c r="F2151" s="20" t="s">
        <v>781</v>
      </c>
      <c r="G2151" s="20" t="s">
        <v>797</v>
      </c>
      <c r="H2151" s="20" t="s">
        <v>784</v>
      </c>
      <c r="I2151" s="20" t="s">
        <v>784</v>
      </c>
      <c r="J2151" s="20" t="s">
        <v>787</v>
      </c>
      <c r="K2151" s="16" t="str">
        <f>IF(Tabela813[[#This Row],[C]]&lt;&gt;"",IF(Tabela813[[#This Row],[RED]]&lt;&gt;"",(Tabela813[[#This Row],[RED]] &amp; "."),"") &amp; CONCATENATE(Tabela813[[#This Row],[C]],".",Tabela813[[#This Row],[O]],".",Tabela813[[#This Row],[E]],".",Tabela813[[#This Row],[D1]],".",Tabela813[[#This Row],[D2]],".",Tabela813[[#This Row],[D3]],".",Tabela813[[#This Row],[T]],".",Tabela813[[#This Row],[D4]]),"")</f>
        <v>7.3.1.1.99.0.0.00</v>
      </c>
      <c r="L2151" s="21" t="s">
        <v>1026</v>
      </c>
      <c r="M2151" s="16" t="str">
        <f t="shared" si="33"/>
        <v>S</v>
      </c>
      <c r="N2151" s="16">
        <f>IF(VALUE(Tabela813[[#This Row],[RED]]) &gt; 0,1,0) + IF(VALUE(J2151)&gt;0,8,IF(VALUE(I2151)&gt;0,7,IF(VALUE(H2151)&gt;0,6,IF(VALUE(G2151)&gt;0,5,IF(VALUE(F2151)&gt;0,4,IF(VALUE(E2151)&gt;0,3,IF(VALUE(D2151)&gt;0,2,1)))))))</f>
        <v>5</v>
      </c>
      <c r="O2151" s="20" t="s">
        <v>50</v>
      </c>
      <c r="P2151" s="1" t="s">
        <v>203</v>
      </c>
      <c r="Q2151" s="1"/>
      <c r="R2151" s="16"/>
      <c r="T2151" s="7" t="str">
        <f>Tabela813[[#This Row],[NR]]&amp;" - "&amp;Tabela813[[#This Row],[Especificação]]</f>
        <v>7.3.1.1.99.0.0.00 - Outras Receitas Imobiliárias - Intra OFSS</v>
      </c>
      <c r="U2151" s="7" t="str">
        <f>Tabela813[[#This Row],[NR]]&amp; " - "&amp;Tabela813[[#This Row],[Especificação]]</f>
        <v>7.3.1.1.99.0.0.00 - Outras Receitas Imobiliárias - Intra OFSS</v>
      </c>
    </row>
    <row r="2152" spans="1:21" ht="30">
      <c r="A2152" s="23"/>
      <c r="B2152" s="29"/>
      <c r="C2152" s="20" t="s">
        <v>788</v>
      </c>
      <c r="D2152" s="20" t="s">
        <v>782</v>
      </c>
      <c r="E2152" s="20" t="s">
        <v>781</v>
      </c>
      <c r="F2152" s="20" t="s">
        <v>781</v>
      </c>
      <c r="G2152" s="20" t="s">
        <v>797</v>
      </c>
      <c r="H2152" s="20" t="s">
        <v>784</v>
      </c>
      <c r="I2152" s="20" t="s">
        <v>781</v>
      </c>
      <c r="J2152" s="20" t="s">
        <v>787</v>
      </c>
      <c r="K2152" s="16" t="str">
        <f>IF(Tabela813[[#This Row],[C]]&lt;&gt;"",IF(Tabela813[[#This Row],[RED]]&lt;&gt;"",(Tabela813[[#This Row],[RED]] &amp; "."),"") &amp; CONCATENATE(Tabela813[[#This Row],[C]],".",Tabela813[[#This Row],[O]],".",Tabela813[[#This Row],[E]],".",Tabela813[[#This Row],[D1]],".",Tabela813[[#This Row],[D2]],".",Tabela813[[#This Row],[D3]],".",Tabela813[[#This Row],[T]],".",Tabela813[[#This Row],[D4]]),"")</f>
        <v>7.3.1.1.99.0.1.00</v>
      </c>
      <c r="L2152" s="21" t="s">
        <v>4878</v>
      </c>
      <c r="M2152" s="16" t="str">
        <f t="shared" si="33"/>
        <v>A</v>
      </c>
      <c r="N2152" s="16">
        <f>IF(VALUE(Tabela813[[#This Row],[RED]]) &gt; 0,1,0) + IF(VALUE(J2152)&gt;0,8,IF(VALUE(I2152)&gt;0,7,IF(VALUE(H2152)&gt;0,6,IF(VALUE(G2152)&gt;0,5,IF(VALUE(F2152)&gt;0,4,IF(VALUE(E2152)&gt;0,3,IF(VALUE(D2152)&gt;0,2,1)))))))</f>
        <v>7</v>
      </c>
      <c r="O2152" s="20" t="s">
        <v>50</v>
      </c>
      <c r="P2152" s="1" t="s">
        <v>203</v>
      </c>
      <c r="Q2152" s="1"/>
      <c r="R2152" s="16"/>
      <c r="T2152" s="7" t="str">
        <f>Tabela813[[#This Row],[NR]]&amp;" - "&amp;Tabela813[[#This Row],[Especificação]]</f>
        <v>7.3.1.1.99.0.1.00 - Outras Receitas Imobiliárias - Principal - Intra OFSS</v>
      </c>
      <c r="U2152" s="7" t="str">
        <f>Tabela813[[#This Row],[NR]]&amp; " - "&amp;Tabela813[[#This Row],[Especificação]]</f>
        <v>7.3.1.1.99.0.1.00 - Outras Receitas Imobiliárias - Principal - Intra OFSS</v>
      </c>
    </row>
    <row r="2153" spans="1:21" ht="30">
      <c r="A2153" s="23"/>
      <c r="B2153" s="29"/>
      <c r="C2153" s="20" t="s">
        <v>788</v>
      </c>
      <c r="D2153" s="20" t="s">
        <v>782</v>
      </c>
      <c r="E2153" s="20" t="s">
        <v>781</v>
      </c>
      <c r="F2153" s="20" t="s">
        <v>781</v>
      </c>
      <c r="G2153" s="20" t="s">
        <v>797</v>
      </c>
      <c r="H2153" s="20" t="s">
        <v>784</v>
      </c>
      <c r="I2153" s="20" t="s">
        <v>790</v>
      </c>
      <c r="J2153" s="20" t="s">
        <v>787</v>
      </c>
      <c r="K2153" s="16" t="str">
        <f>IF(Tabela813[[#This Row],[C]]&lt;&gt;"",IF(Tabela813[[#This Row],[RED]]&lt;&gt;"",(Tabela813[[#This Row],[RED]] &amp; "."),"") &amp; CONCATENATE(Tabela813[[#This Row],[C]],".",Tabela813[[#This Row],[O]],".",Tabela813[[#This Row],[E]],".",Tabela813[[#This Row],[D1]],".",Tabela813[[#This Row],[D2]],".",Tabela813[[#This Row],[D3]],".",Tabela813[[#This Row],[T]],".",Tabela813[[#This Row],[D4]]),"")</f>
        <v>7.3.1.1.99.0.2.00</v>
      </c>
      <c r="L2153" s="21" t="s">
        <v>4879</v>
      </c>
      <c r="M2153" s="16" t="str">
        <f t="shared" si="33"/>
        <v>A</v>
      </c>
      <c r="N2153" s="16">
        <f>IF(VALUE(Tabela813[[#This Row],[RED]]) &gt; 0,1,0) + IF(VALUE(J2153)&gt;0,8,IF(VALUE(I2153)&gt;0,7,IF(VALUE(H2153)&gt;0,6,IF(VALUE(G2153)&gt;0,5,IF(VALUE(F2153)&gt;0,4,IF(VALUE(E2153)&gt;0,3,IF(VALUE(D2153)&gt;0,2,1)))))))</f>
        <v>7</v>
      </c>
      <c r="O2153" s="20" t="s">
        <v>50</v>
      </c>
      <c r="P2153" s="1" t="s">
        <v>203</v>
      </c>
      <c r="Q2153" s="1"/>
      <c r="R2153" s="16"/>
      <c r="T2153" s="7" t="str">
        <f>Tabela813[[#This Row],[NR]]&amp;" - "&amp;Tabela813[[#This Row],[Especificação]]</f>
        <v>7.3.1.1.99.0.2.00 - Outras Receitas Imobiliárias - Multas e Juros de Mora - Intra OFSS</v>
      </c>
      <c r="U2153" s="7" t="str">
        <f>Tabela813[[#This Row],[NR]]&amp; " - "&amp;Tabela813[[#This Row],[Especificação]]</f>
        <v>7.3.1.1.99.0.2.00 - Outras Receitas Imobiliárias - Multas e Juros de Mora - Intra OFSS</v>
      </c>
    </row>
    <row r="2154" spans="1:21" ht="30">
      <c r="A2154" s="23"/>
      <c r="B2154" s="29"/>
      <c r="C2154" s="20" t="s">
        <v>788</v>
      </c>
      <c r="D2154" s="20" t="s">
        <v>782</v>
      </c>
      <c r="E2154" s="20" t="s">
        <v>781</v>
      </c>
      <c r="F2154" s="20" t="s">
        <v>781</v>
      </c>
      <c r="G2154" s="20" t="s">
        <v>797</v>
      </c>
      <c r="H2154" s="20" t="s">
        <v>784</v>
      </c>
      <c r="I2154" s="20" t="s">
        <v>782</v>
      </c>
      <c r="J2154" s="20" t="s">
        <v>787</v>
      </c>
      <c r="K2154" s="16" t="str">
        <f>IF(Tabela813[[#This Row],[C]]&lt;&gt;"",IF(Tabela813[[#This Row],[RED]]&lt;&gt;"",(Tabela813[[#This Row],[RED]] &amp; "."),"") &amp; CONCATENATE(Tabela813[[#This Row],[C]],".",Tabela813[[#This Row],[O]],".",Tabela813[[#This Row],[E]],".",Tabela813[[#This Row],[D1]],".",Tabela813[[#This Row],[D2]],".",Tabela813[[#This Row],[D3]],".",Tabela813[[#This Row],[T]],".",Tabela813[[#This Row],[D4]]),"")</f>
        <v>7.3.1.1.99.0.3.00</v>
      </c>
      <c r="L2154" s="21" t="s">
        <v>4880</v>
      </c>
      <c r="M2154" s="16" t="str">
        <f t="shared" si="33"/>
        <v>A</v>
      </c>
      <c r="N2154" s="16">
        <f>IF(VALUE(Tabela813[[#This Row],[RED]]) &gt; 0,1,0) + IF(VALUE(J2154)&gt;0,8,IF(VALUE(I2154)&gt;0,7,IF(VALUE(H2154)&gt;0,6,IF(VALUE(G2154)&gt;0,5,IF(VALUE(F2154)&gt;0,4,IF(VALUE(E2154)&gt;0,3,IF(VALUE(D2154)&gt;0,2,1)))))))</f>
        <v>7</v>
      </c>
      <c r="O2154" s="20" t="s">
        <v>50</v>
      </c>
      <c r="P2154" s="1" t="s">
        <v>203</v>
      </c>
      <c r="Q2154" s="1"/>
      <c r="R2154" s="16"/>
      <c r="T2154" s="7" t="str">
        <f>Tabela813[[#This Row],[NR]]&amp;" - "&amp;Tabela813[[#This Row],[Especificação]]</f>
        <v>7.3.1.1.99.0.3.00 - Outras Receitas Imobiliárias - Dívida Ativa - Intra OFSS</v>
      </c>
      <c r="U2154" s="7" t="str">
        <f>Tabela813[[#This Row],[NR]]&amp; " - "&amp;Tabela813[[#This Row],[Especificação]]</f>
        <v>7.3.1.1.99.0.3.00 - Outras Receitas Imobiliárias - Dívida Ativa - Intra OFSS</v>
      </c>
    </row>
    <row r="2155" spans="1:21" ht="30">
      <c r="A2155" s="23"/>
      <c r="B2155" s="29"/>
      <c r="C2155" s="20" t="s">
        <v>788</v>
      </c>
      <c r="D2155" s="20" t="s">
        <v>782</v>
      </c>
      <c r="E2155" s="20" t="s">
        <v>781</v>
      </c>
      <c r="F2155" s="20" t="s">
        <v>781</v>
      </c>
      <c r="G2155" s="20" t="s">
        <v>797</v>
      </c>
      <c r="H2155" s="20" t="s">
        <v>784</v>
      </c>
      <c r="I2155" s="20" t="s">
        <v>791</v>
      </c>
      <c r="J2155" s="20" t="s">
        <v>787</v>
      </c>
      <c r="K2155" s="16" t="str">
        <f>IF(Tabela813[[#This Row],[C]]&lt;&gt;"",IF(Tabela813[[#This Row],[RED]]&lt;&gt;"",(Tabela813[[#This Row],[RED]] &amp; "."),"") &amp; CONCATENATE(Tabela813[[#This Row],[C]],".",Tabela813[[#This Row],[O]],".",Tabela813[[#This Row],[E]],".",Tabela813[[#This Row],[D1]],".",Tabela813[[#This Row],[D2]],".",Tabela813[[#This Row],[D3]],".",Tabela813[[#This Row],[T]],".",Tabela813[[#This Row],[D4]]),"")</f>
        <v>7.3.1.1.99.0.4.00</v>
      </c>
      <c r="L2155" s="21" t="s">
        <v>4881</v>
      </c>
      <c r="M2155" s="16" t="str">
        <f t="shared" si="33"/>
        <v>A</v>
      </c>
      <c r="N2155" s="16">
        <f>IF(VALUE(Tabela813[[#This Row],[RED]]) &gt; 0,1,0) + IF(VALUE(J2155)&gt;0,8,IF(VALUE(I2155)&gt;0,7,IF(VALUE(H2155)&gt;0,6,IF(VALUE(G2155)&gt;0,5,IF(VALUE(F2155)&gt;0,4,IF(VALUE(E2155)&gt;0,3,IF(VALUE(D2155)&gt;0,2,1)))))))</f>
        <v>7</v>
      </c>
      <c r="O2155" s="20" t="s">
        <v>50</v>
      </c>
      <c r="P2155" s="1" t="s">
        <v>203</v>
      </c>
      <c r="Q2155" s="1"/>
      <c r="R2155" s="16"/>
      <c r="T2155" s="7" t="str">
        <f>Tabela813[[#This Row],[NR]]&amp;" - "&amp;Tabela813[[#This Row],[Especificação]]</f>
        <v>7.3.1.1.99.0.4.00 - Outras Receitas Imobiliárias - Dívida Ativa - Multas e Juros de Mora da Dívida Ativa - Intra OFSS</v>
      </c>
      <c r="U2155" s="7" t="str">
        <f>Tabela813[[#This Row],[NR]]&amp; " - "&amp;Tabela813[[#This Row],[Especificação]]</f>
        <v>7.3.1.1.99.0.4.00 - Outras Receitas Imobiliárias - Dívida Ativa - Multas e Juros de Mora da Dívida Ativa - Intra OFSS</v>
      </c>
    </row>
    <row r="2156" spans="1:21" ht="30">
      <c r="A2156" s="23"/>
      <c r="B2156" s="29"/>
      <c r="C2156" s="20" t="s">
        <v>788</v>
      </c>
      <c r="D2156" s="20" t="s">
        <v>782</v>
      </c>
      <c r="E2156" s="20" t="s">
        <v>781</v>
      </c>
      <c r="F2156" s="20" t="s">
        <v>781</v>
      </c>
      <c r="G2156" s="20" t="s">
        <v>797</v>
      </c>
      <c r="H2156" s="20" t="s">
        <v>784</v>
      </c>
      <c r="I2156" s="20" t="s">
        <v>792</v>
      </c>
      <c r="J2156" s="20" t="s">
        <v>787</v>
      </c>
      <c r="K2156" s="16" t="str">
        <f>IF(Tabela813[[#This Row],[C]]&lt;&gt;"",IF(Tabela813[[#This Row],[RED]]&lt;&gt;"",(Tabela813[[#This Row],[RED]] &amp; "."),"") &amp; CONCATENATE(Tabela813[[#This Row],[C]],".",Tabela813[[#This Row],[O]],".",Tabela813[[#This Row],[E]],".",Tabela813[[#This Row],[D1]],".",Tabela813[[#This Row],[D2]],".",Tabela813[[#This Row],[D3]],".",Tabela813[[#This Row],[T]],".",Tabela813[[#This Row],[D4]]),"")</f>
        <v>7.3.1.1.99.0.5.00</v>
      </c>
      <c r="L2156" s="21" t="s">
        <v>4882</v>
      </c>
      <c r="M2156" s="16" t="str">
        <f t="shared" si="33"/>
        <v>A</v>
      </c>
      <c r="N2156" s="16">
        <f>IF(VALUE(Tabela813[[#This Row],[RED]]) &gt; 0,1,0) + IF(VALUE(J2156)&gt;0,8,IF(VALUE(I2156)&gt;0,7,IF(VALUE(H2156)&gt;0,6,IF(VALUE(G2156)&gt;0,5,IF(VALUE(F2156)&gt;0,4,IF(VALUE(E2156)&gt;0,3,IF(VALUE(D2156)&gt;0,2,1)))))))</f>
        <v>7</v>
      </c>
      <c r="O2156" s="20" t="s">
        <v>50</v>
      </c>
      <c r="P2156" s="1" t="s">
        <v>203</v>
      </c>
      <c r="Q2156" s="1"/>
      <c r="R2156" s="16"/>
      <c r="T2156" s="7" t="str">
        <f>Tabela813[[#This Row],[NR]]&amp;" - "&amp;Tabela813[[#This Row],[Especificação]]</f>
        <v>7.3.1.1.99.0.5.00 - Outras Receitas Imobiliárias - Multas - Intra OFSS</v>
      </c>
      <c r="U2156" s="7" t="str">
        <f>Tabela813[[#This Row],[NR]]&amp; " - "&amp;Tabela813[[#This Row],[Especificação]]</f>
        <v>7.3.1.1.99.0.5.00 - Outras Receitas Imobiliárias - Multas - Intra OFSS</v>
      </c>
    </row>
    <row r="2157" spans="1:21" ht="30">
      <c r="A2157" s="23"/>
      <c r="B2157" s="29"/>
      <c r="C2157" s="20" t="s">
        <v>788</v>
      </c>
      <c r="D2157" s="20" t="s">
        <v>782</v>
      </c>
      <c r="E2157" s="20" t="s">
        <v>781</v>
      </c>
      <c r="F2157" s="20" t="s">
        <v>781</v>
      </c>
      <c r="G2157" s="20" t="s">
        <v>797</v>
      </c>
      <c r="H2157" s="20" t="s">
        <v>784</v>
      </c>
      <c r="I2157" s="20" t="s">
        <v>786</v>
      </c>
      <c r="J2157" s="20" t="s">
        <v>787</v>
      </c>
      <c r="K2157" s="16" t="str">
        <f>IF(Tabela813[[#This Row],[C]]&lt;&gt;"",IF(Tabela813[[#This Row],[RED]]&lt;&gt;"",(Tabela813[[#This Row],[RED]] &amp; "."),"") &amp; CONCATENATE(Tabela813[[#This Row],[C]],".",Tabela813[[#This Row],[O]],".",Tabela813[[#This Row],[E]],".",Tabela813[[#This Row],[D1]],".",Tabela813[[#This Row],[D2]],".",Tabela813[[#This Row],[D3]],".",Tabela813[[#This Row],[T]],".",Tabela813[[#This Row],[D4]]),"")</f>
        <v>7.3.1.1.99.0.6.00</v>
      </c>
      <c r="L2157" s="21" t="s">
        <v>4883</v>
      </c>
      <c r="M2157" s="16" t="str">
        <f t="shared" si="33"/>
        <v>A</v>
      </c>
      <c r="N2157" s="16">
        <f>IF(VALUE(Tabela813[[#This Row],[RED]]) &gt; 0,1,0) + IF(VALUE(J2157)&gt;0,8,IF(VALUE(I2157)&gt;0,7,IF(VALUE(H2157)&gt;0,6,IF(VALUE(G2157)&gt;0,5,IF(VALUE(F2157)&gt;0,4,IF(VALUE(E2157)&gt;0,3,IF(VALUE(D2157)&gt;0,2,1)))))))</f>
        <v>7</v>
      </c>
      <c r="O2157" s="20" t="s">
        <v>50</v>
      </c>
      <c r="P2157" s="1" t="s">
        <v>203</v>
      </c>
      <c r="Q2157" s="1"/>
      <c r="R2157" s="16"/>
      <c r="T2157" s="7" t="str">
        <f>Tabela813[[#This Row],[NR]]&amp;" - "&amp;Tabela813[[#This Row],[Especificação]]</f>
        <v>7.3.1.1.99.0.6.00 - Outras Receitas Imobiliárias - Juros de Mora - Intra OFSS</v>
      </c>
      <c r="U2157" s="7" t="str">
        <f>Tabela813[[#This Row],[NR]]&amp; " - "&amp;Tabela813[[#This Row],[Especificação]]</f>
        <v>7.3.1.1.99.0.6.00 - Outras Receitas Imobiliárias - Juros de Mora - Intra OFSS</v>
      </c>
    </row>
    <row r="2158" spans="1:21" ht="30">
      <c r="A2158" s="23"/>
      <c r="B2158" s="29"/>
      <c r="C2158" s="20" t="s">
        <v>788</v>
      </c>
      <c r="D2158" s="20" t="s">
        <v>782</v>
      </c>
      <c r="E2158" s="20" t="s">
        <v>781</v>
      </c>
      <c r="F2158" s="20" t="s">
        <v>781</v>
      </c>
      <c r="G2158" s="20" t="s">
        <v>797</v>
      </c>
      <c r="H2158" s="20" t="s">
        <v>784</v>
      </c>
      <c r="I2158" s="20" t="s">
        <v>788</v>
      </c>
      <c r="J2158" s="20" t="s">
        <v>787</v>
      </c>
      <c r="K2158" s="16" t="str">
        <f>IF(Tabela813[[#This Row],[C]]&lt;&gt;"",IF(Tabela813[[#This Row],[RED]]&lt;&gt;"",(Tabela813[[#This Row],[RED]] &amp; "."),"") &amp; CONCATENATE(Tabela813[[#This Row],[C]],".",Tabela813[[#This Row],[O]],".",Tabela813[[#This Row],[E]],".",Tabela813[[#This Row],[D1]],".",Tabela813[[#This Row],[D2]],".",Tabela813[[#This Row],[D3]],".",Tabela813[[#This Row],[T]],".",Tabela813[[#This Row],[D4]]),"")</f>
        <v>7.3.1.1.99.0.7.00</v>
      </c>
      <c r="L2158" s="21" t="s">
        <v>4884</v>
      </c>
      <c r="M2158" s="16" t="str">
        <f t="shared" si="33"/>
        <v>A</v>
      </c>
      <c r="N2158" s="16">
        <f>IF(VALUE(Tabela813[[#This Row],[RED]]) &gt; 0,1,0) + IF(VALUE(J2158)&gt;0,8,IF(VALUE(I2158)&gt;0,7,IF(VALUE(H2158)&gt;0,6,IF(VALUE(G2158)&gt;0,5,IF(VALUE(F2158)&gt;0,4,IF(VALUE(E2158)&gt;0,3,IF(VALUE(D2158)&gt;0,2,1)))))))</f>
        <v>7</v>
      </c>
      <c r="O2158" s="20" t="s">
        <v>50</v>
      </c>
      <c r="P2158" s="1" t="s">
        <v>203</v>
      </c>
      <c r="Q2158" s="1"/>
      <c r="R2158" s="16"/>
      <c r="T2158" s="7" t="str">
        <f>Tabela813[[#This Row],[NR]]&amp;" - "&amp;Tabela813[[#This Row],[Especificação]]</f>
        <v>7.3.1.1.99.0.7.00 - Outras Receitas Imobiliárias - Dívida Ativa - Multas da Dívida Ativa - Intra OFSS</v>
      </c>
      <c r="U2158" s="7" t="str">
        <f>Tabela813[[#This Row],[NR]]&amp; " - "&amp;Tabela813[[#This Row],[Especificação]]</f>
        <v>7.3.1.1.99.0.7.00 - Outras Receitas Imobiliárias - Dívida Ativa - Multas da Dívida Ativa - Intra OFSS</v>
      </c>
    </row>
    <row r="2159" spans="1:21" ht="30">
      <c r="A2159" s="23"/>
      <c r="B2159" s="29"/>
      <c r="C2159" s="20" t="s">
        <v>788</v>
      </c>
      <c r="D2159" s="20" t="s">
        <v>782</v>
      </c>
      <c r="E2159" s="20" t="s">
        <v>781</v>
      </c>
      <c r="F2159" s="20" t="s">
        <v>781</v>
      </c>
      <c r="G2159" s="20" t="s">
        <v>797</v>
      </c>
      <c r="H2159" s="20" t="s">
        <v>784</v>
      </c>
      <c r="I2159" s="20" t="s">
        <v>789</v>
      </c>
      <c r="J2159" s="20" t="s">
        <v>787</v>
      </c>
      <c r="K2159" s="16" t="str">
        <f>IF(Tabela813[[#This Row],[C]]&lt;&gt;"",IF(Tabela813[[#This Row],[RED]]&lt;&gt;"",(Tabela813[[#This Row],[RED]] &amp; "."),"") &amp; CONCATENATE(Tabela813[[#This Row],[C]],".",Tabela813[[#This Row],[O]],".",Tabela813[[#This Row],[E]],".",Tabela813[[#This Row],[D1]],".",Tabela813[[#This Row],[D2]],".",Tabela813[[#This Row],[D3]],".",Tabela813[[#This Row],[T]],".",Tabela813[[#This Row],[D4]]),"")</f>
        <v>7.3.1.1.99.0.8.00</v>
      </c>
      <c r="L2159" s="21" t="s">
        <v>4885</v>
      </c>
      <c r="M2159" s="16" t="str">
        <f t="shared" si="33"/>
        <v>A</v>
      </c>
      <c r="N2159" s="16">
        <f>IF(VALUE(Tabela813[[#This Row],[RED]]) &gt; 0,1,0) + IF(VALUE(J2159)&gt;0,8,IF(VALUE(I2159)&gt;0,7,IF(VALUE(H2159)&gt;0,6,IF(VALUE(G2159)&gt;0,5,IF(VALUE(F2159)&gt;0,4,IF(VALUE(E2159)&gt;0,3,IF(VALUE(D2159)&gt;0,2,1)))))))</f>
        <v>7</v>
      </c>
      <c r="O2159" s="20" t="s">
        <v>50</v>
      </c>
      <c r="P2159" s="1" t="s">
        <v>203</v>
      </c>
      <c r="Q2159" s="1"/>
      <c r="R2159" s="16"/>
      <c r="T2159" s="7" t="str">
        <f>Tabela813[[#This Row],[NR]]&amp;" - "&amp;Tabela813[[#This Row],[Especificação]]</f>
        <v>7.3.1.1.99.0.8.00 - Outras Receitas Imobiliárias - Juros de Mora da Dívida Ativa - Intra OFSS</v>
      </c>
      <c r="U2159" s="7" t="str">
        <f>Tabela813[[#This Row],[NR]]&amp; " - "&amp;Tabela813[[#This Row],[Especificação]]</f>
        <v>7.3.1.1.99.0.8.00 - Outras Receitas Imobiliárias - Juros de Mora da Dívida Ativa - Intra OFSS</v>
      </c>
    </row>
    <row r="2160" spans="1:21" ht="30">
      <c r="A2160" s="23"/>
      <c r="B2160" s="29"/>
      <c r="C2160" s="20" t="s">
        <v>788</v>
      </c>
      <c r="D2160" s="20" t="s">
        <v>782</v>
      </c>
      <c r="E2160" s="20" t="s">
        <v>793</v>
      </c>
      <c r="F2160" s="20" t="s">
        <v>784</v>
      </c>
      <c r="G2160" s="20" t="s">
        <v>787</v>
      </c>
      <c r="H2160" s="20" t="s">
        <v>784</v>
      </c>
      <c r="I2160" s="20" t="s">
        <v>784</v>
      </c>
      <c r="J2160" s="20" t="s">
        <v>787</v>
      </c>
      <c r="K2160" s="16" t="str">
        <f>IF(Tabela813[[#This Row],[C]]&lt;&gt;"",IF(Tabela813[[#This Row],[RED]]&lt;&gt;"",(Tabela813[[#This Row],[RED]] &amp; "."),"") &amp; CONCATENATE(Tabela813[[#This Row],[C]],".",Tabela813[[#This Row],[O]],".",Tabela813[[#This Row],[E]],".",Tabela813[[#This Row],[D1]],".",Tabela813[[#This Row],[D2]],".",Tabela813[[#This Row],[D3]],".",Tabela813[[#This Row],[T]],".",Tabela813[[#This Row],[D4]]),"")</f>
        <v>7.3.9.0.00.0.0.00</v>
      </c>
      <c r="L2160" s="21" t="s">
        <v>1027</v>
      </c>
      <c r="M2160" s="16" t="str">
        <f t="shared" si="33"/>
        <v>S</v>
      </c>
      <c r="N2160" s="16">
        <f>IF(VALUE(Tabela813[[#This Row],[RED]]) &gt; 0,1,0) + IF(VALUE(J2160)&gt;0,8,IF(VALUE(I2160)&gt;0,7,IF(VALUE(H2160)&gt;0,6,IF(VALUE(G2160)&gt;0,5,IF(VALUE(F2160)&gt;0,4,IF(VALUE(E2160)&gt;0,3,IF(VALUE(D2160)&gt;0,2,1)))))))</f>
        <v>3</v>
      </c>
      <c r="O2160" s="20" t="s">
        <v>44</v>
      </c>
      <c r="P2160" s="1" t="s">
        <v>267</v>
      </c>
      <c r="Q2160" s="1"/>
      <c r="R2160" s="16"/>
      <c r="T2160" s="7" t="str">
        <f>Tabela813[[#This Row],[NR]]&amp;" - "&amp;Tabela813[[#This Row],[Especificação]]</f>
        <v>7.3.9.0.00.0.0.00 - Demais Receitas Patrimoniais - Intra OFSS</v>
      </c>
      <c r="U2160" s="7" t="str">
        <f>Tabela813[[#This Row],[NR]]&amp; " - "&amp;Tabela813[[#This Row],[Especificação]]</f>
        <v>7.3.9.0.00.0.0.00 - Demais Receitas Patrimoniais - Intra OFSS</v>
      </c>
    </row>
    <row r="2161" spans="1:21" ht="30">
      <c r="A2161" s="23"/>
      <c r="B2161" s="29"/>
      <c r="C2161" s="20" t="s">
        <v>788</v>
      </c>
      <c r="D2161" s="20" t="s">
        <v>782</v>
      </c>
      <c r="E2161" s="20" t="s">
        <v>793</v>
      </c>
      <c r="F2161" s="20" t="s">
        <v>793</v>
      </c>
      <c r="G2161" s="20" t="s">
        <v>787</v>
      </c>
      <c r="H2161" s="20" t="s">
        <v>784</v>
      </c>
      <c r="I2161" s="20" t="s">
        <v>784</v>
      </c>
      <c r="J2161" s="20" t="s">
        <v>787</v>
      </c>
      <c r="K2161" s="16" t="str">
        <f>IF(Tabela813[[#This Row],[C]]&lt;&gt;"",IF(Tabela813[[#This Row],[RED]]&lt;&gt;"",(Tabela813[[#This Row],[RED]] &amp; "."),"") &amp; CONCATENATE(Tabela813[[#This Row],[C]],".",Tabela813[[#This Row],[O]],".",Tabela813[[#This Row],[E]],".",Tabela813[[#This Row],[D1]],".",Tabela813[[#This Row],[D2]],".",Tabela813[[#This Row],[D3]],".",Tabela813[[#This Row],[T]],".",Tabela813[[#This Row],[D4]]),"")</f>
        <v>7.3.9.9.00.0.0.00</v>
      </c>
      <c r="L2161" s="21" t="s">
        <v>1028</v>
      </c>
      <c r="M2161" s="16" t="str">
        <f t="shared" si="33"/>
        <v>S</v>
      </c>
      <c r="N2161" s="16">
        <f>IF(VALUE(Tabela813[[#This Row],[RED]]) &gt; 0,1,0) + IF(VALUE(J2161)&gt;0,8,IF(VALUE(I2161)&gt;0,7,IF(VALUE(H2161)&gt;0,6,IF(VALUE(G2161)&gt;0,5,IF(VALUE(F2161)&gt;0,4,IF(VALUE(E2161)&gt;0,3,IF(VALUE(D2161)&gt;0,2,1)))))))</f>
        <v>4</v>
      </c>
      <c r="O2161" s="20" t="s">
        <v>44</v>
      </c>
      <c r="P2161" s="1" t="s">
        <v>267</v>
      </c>
      <c r="Q2161" s="1"/>
      <c r="R2161" s="16"/>
      <c r="T2161" s="7" t="str">
        <f>Tabela813[[#This Row],[NR]]&amp;" - "&amp;Tabela813[[#This Row],[Especificação]]</f>
        <v>7.3.9.9.00.0.0.00 - Outras Receitas Patrimoniais - Intra OFSS</v>
      </c>
      <c r="U2161" s="7" t="str">
        <f>Tabela813[[#This Row],[NR]]&amp; " - "&amp;Tabela813[[#This Row],[Especificação]]</f>
        <v>7.3.9.9.00.0.0.00 - Outras Receitas Patrimoniais - Intra OFSS</v>
      </c>
    </row>
    <row r="2162" spans="1:21" ht="30">
      <c r="A2162" s="23"/>
      <c r="B2162" s="29"/>
      <c r="C2162" s="20" t="s">
        <v>788</v>
      </c>
      <c r="D2162" s="20" t="s">
        <v>782</v>
      </c>
      <c r="E2162" s="20" t="s">
        <v>793</v>
      </c>
      <c r="F2162" s="20" t="s">
        <v>793</v>
      </c>
      <c r="G2162" s="20" t="s">
        <v>797</v>
      </c>
      <c r="H2162" s="20" t="s">
        <v>784</v>
      </c>
      <c r="I2162" s="20" t="s">
        <v>784</v>
      </c>
      <c r="J2162" s="20" t="s">
        <v>787</v>
      </c>
      <c r="K2162" s="16" t="str">
        <f>IF(Tabela813[[#This Row],[C]]&lt;&gt;"",IF(Tabela813[[#This Row],[RED]]&lt;&gt;"",(Tabela813[[#This Row],[RED]] &amp; "."),"") &amp; CONCATENATE(Tabela813[[#This Row],[C]],".",Tabela813[[#This Row],[O]],".",Tabela813[[#This Row],[E]],".",Tabela813[[#This Row],[D1]],".",Tabela813[[#This Row],[D2]],".",Tabela813[[#This Row],[D3]],".",Tabela813[[#This Row],[T]],".",Tabela813[[#This Row],[D4]]),"")</f>
        <v>7.3.9.9.99.0.0.00</v>
      </c>
      <c r="L2162" s="21" t="s">
        <v>1028</v>
      </c>
      <c r="M2162" s="16" t="str">
        <f t="shared" si="33"/>
        <v>S</v>
      </c>
      <c r="N2162" s="16">
        <f>IF(VALUE(Tabela813[[#This Row],[RED]]) &gt; 0,1,0) + IF(VALUE(J2162)&gt;0,8,IF(VALUE(I2162)&gt;0,7,IF(VALUE(H2162)&gt;0,6,IF(VALUE(G2162)&gt;0,5,IF(VALUE(F2162)&gt;0,4,IF(VALUE(E2162)&gt;0,3,IF(VALUE(D2162)&gt;0,2,1)))))))</f>
        <v>5</v>
      </c>
      <c r="O2162" s="20" t="s">
        <v>50</v>
      </c>
      <c r="P2162" s="1" t="s">
        <v>269</v>
      </c>
      <c r="Q2162" s="1"/>
      <c r="R2162" s="16"/>
      <c r="T2162" s="7" t="str">
        <f>Tabela813[[#This Row],[NR]]&amp;" - "&amp;Tabela813[[#This Row],[Especificação]]</f>
        <v>7.3.9.9.99.0.0.00 - Outras Receitas Patrimoniais - Intra OFSS</v>
      </c>
      <c r="U2162" s="7" t="str">
        <f>Tabela813[[#This Row],[NR]]&amp; " - "&amp;Tabela813[[#This Row],[Especificação]]</f>
        <v>7.3.9.9.99.0.0.00 - Outras Receitas Patrimoniais - Intra OFSS</v>
      </c>
    </row>
    <row r="2163" spans="1:21" ht="30">
      <c r="A2163" s="23"/>
      <c r="B2163" s="29"/>
      <c r="C2163" s="20" t="s">
        <v>788</v>
      </c>
      <c r="D2163" s="20" t="s">
        <v>782</v>
      </c>
      <c r="E2163" s="20" t="s">
        <v>793</v>
      </c>
      <c r="F2163" s="20" t="s">
        <v>793</v>
      </c>
      <c r="G2163" s="20" t="s">
        <v>797</v>
      </c>
      <c r="H2163" s="20" t="s">
        <v>784</v>
      </c>
      <c r="I2163" s="20" t="s">
        <v>781</v>
      </c>
      <c r="J2163" s="20" t="s">
        <v>787</v>
      </c>
      <c r="K2163" s="16" t="str">
        <f>IF(Tabela813[[#This Row],[C]]&lt;&gt;"",IF(Tabela813[[#This Row],[RED]]&lt;&gt;"",(Tabela813[[#This Row],[RED]] &amp; "."),"") &amp; CONCATENATE(Tabela813[[#This Row],[C]],".",Tabela813[[#This Row],[O]],".",Tabela813[[#This Row],[E]],".",Tabela813[[#This Row],[D1]],".",Tabela813[[#This Row],[D2]],".",Tabela813[[#This Row],[D3]],".",Tabela813[[#This Row],[T]],".",Tabela813[[#This Row],[D4]]),"")</f>
        <v>7.3.9.9.99.0.1.00</v>
      </c>
      <c r="L2163" s="21" t="s">
        <v>4886</v>
      </c>
      <c r="M2163" s="16" t="str">
        <f t="shared" si="33"/>
        <v>A</v>
      </c>
      <c r="N2163" s="16">
        <f>IF(VALUE(Tabela813[[#This Row],[RED]]) &gt; 0,1,0) + IF(VALUE(J2163)&gt;0,8,IF(VALUE(I2163)&gt;0,7,IF(VALUE(H2163)&gt;0,6,IF(VALUE(G2163)&gt;0,5,IF(VALUE(F2163)&gt;0,4,IF(VALUE(E2163)&gt;0,3,IF(VALUE(D2163)&gt;0,2,1)))))))</f>
        <v>7</v>
      </c>
      <c r="O2163" s="20" t="s">
        <v>50</v>
      </c>
      <c r="P2163" s="1" t="s">
        <v>269</v>
      </c>
      <c r="Q2163" s="1"/>
      <c r="R2163" s="16"/>
      <c r="T2163" s="7" t="str">
        <f>Tabela813[[#This Row],[NR]]&amp;" - "&amp;Tabela813[[#This Row],[Especificação]]</f>
        <v>7.3.9.9.99.0.1.00 - Outras Receitas Patrimoniais - Principal - Intra OFSS</v>
      </c>
      <c r="U2163" s="7" t="str">
        <f>Tabela813[[#This Row],[NR]]&amp; " - "&amp;Tabela813[[#This Row],[Especificação]]</f>
        <v>7.3.9.9.99.0.1.00 - Outras Receitas Patrimoniais - Principal - Intra OFSS</v>
      </c>
    </row>
    <row r="2164" spans="1:21" ht="30">
      <c r="A2164" s="23"/>
      <c r="B2164" s="29"/>
      <c r="C2164" s="20" t="s">
        <v>788</v>
      </c>
      <c r="D2164" s="20" t="s">
        <v>782</v>
      </c>
      <c r="E2164" s="20" t="s">
        <v>793</v>
      </c>
      <c r="F2164" s="20" t="s">
        <v>793</v>
      </c>
      <c r="G2164" s="20" t="s">
        <v>797</v>
      </c>
      <c r="H2164" s="20" t="s">
        <v>784</v>
      </c>
      <c r="I2164" s="20" t="s">
        <v>790</v>
      </c>
      <c r="J2164" s="20" t="s">
        <v>787</v>
      </c>
      <c r="K2164" s="16" t="str">
        <f>IF(Tabela813[[#This Row],[C]]&lt;&gt;"",IF(Tabela813[[#This Row],[RED]]&lt;&gt;"",(Tabela813[[#This Row],[RED]] &amp; "."),"") &amp; CONCATENATE(Tabela813[[#This Row],[C]],".",Tabela813[[#This Row],[O]],".",Tabela813[[#This Row],[E]],".",Tabela813[[#This Row],[D1]],".",Tabela813[[#This Row],[D2]],".",Tabela813[[#This Row],[D3]],".",Tabela813[[#This Row],[T]],".",Tabela813[[#This Row],[D4]]),"")</f>
        <v>7.3.9.9.99.0.2.00</v>
      </c>
      <c r="L2164" s="21" t="s">
        <v>4887</v>
      </c>
      <c r="M2164" s="16" t="str">
        <f t="shared" si="33"/>
        <v>A</v>
      </c>
      <c r="N2164" s="16">
        <f>IF(VALUE(Tabela813[[#This Row],[RED]]) &gt; 0,1,0) + IF(VALUE(J2164)&gt;0,8,IF(VALUE(I2164)&gt;0,7,IF(VALUE(H2164)&gt;0,6,IF(VALUE(G2164)&gt;0,5,IF(VALUE(F2164)&gt;0,4,IF(VALUE(E2164)&gt;0,3,IF(VALUE(D2164)&gt;0,2,1)))))))</f>
        <v>7</v>
      </c>
      <c r="O2164" s="20" t="s">
        <v>50</v>
      </c>
      <c r="P2164" s="1" t="s">
        <v>269</v>
      </c>
      <c r="Q2164" s="1"/>
      <c r="R2164" s="16"/>
      <c r="T2164" s="7" t="str">
        <f>Tabela813[[#This Row],[NR]]&amp;" - "&amp;Tabela813[[#This Row],[Especificação]]</f>
        <v>7.3.9.9.99.0.2.00 - Outras Receitas Patrimoniais - Multas e Juros de Mora - Intra OFSS</v>
      </c>
      <c r="U2164" s="7" t="str">
        <f>Tabela813[[#This Row],[NR]]&amp; " - "&amp;Tabela813[[#This Row],[Especificação]]</f>
        <v>7.3.9.9.99.0.2.00 - Outras Receitas Patrimoniais - Multas e Juros de Mora - Intra OFSS</v>
      </c>
    </row>
    <row r="2165" spans="1:21" ht="30">
      <c r="A2165" s="23"/>
      <c r="B2165" s="29"/>
      <c r="C2165" s="20" t="s">
        <v>788</v>
      </c>
      <c r="D2165" s="20" t="s">
        <v>782</v>
      </c>
      <c r="E2165" s="20" t="s">
        <v>793</v>
      </c>
      <c r="F2165" s="20" t="s">
        <v>793</v>
      </c>
      <c r="G2165" s="20" t="s">
        <v>797</v>
      </c>
      <c r="H2165" s="20" t="s">
        <v>784</v>
      </c>
      <c r="I2165" s="20" t="s">
        <v>782</v>
      </c>
      <c r="J2165" s="20" t="s">
        <v>787</v>
      </c>
      <c r="K2165" s="16" t="str">
        <f>IF(Tabela813[[#This Row],[C]]&lt;&gt;"",IF(Tabela813[[#This Row],[RED]]&lt;&gt;"",(Tabela813[[#This Row],[RED]] &amp; "."),"") &amp; CONCATENATE(Tabela813[[#This Row],[C]],".",Tabela813[[#This Row],[O]],".",Tabela813[[#This Row],[E]],".",Tabela813[[#This Row],[D1]],".",Tabela813[[#This Row],[D2]],".",Tabela813[[#This Row],[D3]],".",Tabela813[[#This Row],[T]],".",Tabela813[[#This Row],[D4]]),"")</f>
        <v>7.3.9.9.99.0.3.00</v>
      </c>
      <c r="L2165" s="21" t="s">
        <v>4888</v>
      </c>
      <c r="M2165" s="16" t="str">
        <f t="shared" si="33"/>
        <v>A</v>
      </c>
      <c r="N2165" s="16">
        <f>IF(VALUE(Tabela813[[#This Row],[RED]]) &gt; 0,1,0) + IF(VALUE(J2165)&gt;0,8,IF(VALUE(I2165)&gt;0,7,IF(VALUE(H2165)&gt;0,6,IF(VALUE(G2165)&gt;0,5,IF(VALUE(F2165)&gt;0,4,IF(VALUE(E2165)&gt;0,3,IF(VALUE(D2165)&gt;0,2,1)))))))</f>
        <v>7</v>
      </c>
      <c r="O2165" s="20" t="s">
        <v>50</v>
      </c>
      <c r="P2165" s="1" t="s">
        <v>269</v>
      </c>
      <c r="Q2165" s="1"/>
      <c r="R2165" s="16"/>
      <c r="T2165" s="7" t="str">
        <f>Tabela813[[#This Row],[NR]]&amp;" - "&amp;Tabela813[[#This Row],[Especificação]]</f>
        <v>7.3.9.9.99.0.3.00 - Outras Receitas Patrimoniais - Dívida Ativa - Intra OFSS</v>
      </c>
      <c r="U2165" s="7" t="str">
        <f>Tabela813[[#This Row],[NR]]&amp; " - "&amp;Tabela813[[#This Row],[Especificação]]</f>
        <v>7.3.9.9.99.0.3.00 - Outras Receitas Patrimoniais - Dívida Ativa - Intra OFSS</v>
      </c>
    </row>
    <row r="2166" spans="1:21" ht="30">
      <c r="A2166" s="23"/>
      <c r="B2166" s="29"/>
      <c r="C2166" s="20" t="s">
        <v>788</v>
      </c>
      <c r="D2166" s="20" t="s">
        <v>782</v>
      </c>
      <c r="E2166" s="20" t="s">
        <v>793</v>
      </c>
      <c r="F2166" s="20" t="s">
        <v>793</v>
      </c>
      <c r="G2166" s="20" t="s">
        <v>797</v>
      </c>
      <c r="H2166" s="20" t="s">
        <v>784</v>
      </c>
      <c r="I2166" s="20" t="s">
        <v>791</v>
      </c>
      <c r="J2166" s="20" t="s">
        <v>787</v>
      </c>
      <c r="K2166" s="16" t="str">
        <f>IF(Tabela813[[#This Row],[C]]&lt;&gt;"",IF(Tabela813[[#This Row],[RED]]&lt;&gt;"",(Tabela813[[#This Row],[RED]] &amp; "."),"") &amp; CONCATENATE(Tabela813[[#This Row],[C]],".",Tabela813[[#This Row],[O]],".",Tabela813[[#This Row],[E]],".",Tabela813[[#This Row],[D1]],".",Tabela813[[#This Row],[D2]],".",Tabela813[[#This Row],[D3]],".",Tabela813[[#This Row],[T]],".",Tabela813[[#This Row],[D4]]),"")</f>
        <v>7.3.9.9.99.0.4.00</v>
      </c>
      <c r="L2166" s="21" t="s">
        <v>4889</v>
      </c>
      <c r="M2166" s="16" t="str">
        <f t="shared" si="33"/>
        <v>A</v>
      </c>
      <c r="N2166" s="16">
        <f>IF(VALUE(Tabela813[[#This Row],[RED]]) &gt; 0,1,0) + IF(VALUE(J2166)&gt;0,8,IF(VALUE(I2166)&gt;0,7,IF(VALUE(H2166)&gt;0,6,IF(VALUE(G2166)&gt;0,5,IF(VALUE(F2166)&gt;0,4,IF(VALUE(E2166)&gt;0,3,IF(VALUE(D2166)&gt;0,2,1)))))))</f>
        <v>7</v>
      </c>
      <c r="O2166" s="20" t="s">
        <v>50</v>
      </c>
      <c r="P2166" s="1" t="s">
        <v>269</v>
      </c>
      <c r="Q2166" s="1"/>
      <c r="R2166" s="16"/>
      <c r="T2166" s="7" t="str">
        <f>Tabela813[[#This Row],[NR]]&amp;" - "&amp;Tabela813[[#This Row],[Especificação]]</f>
        <v>7.3.9.9.99.0.4.00 - Outras Receitas Patrimoniais - Dívida Ativa - Multas e Juros de Mora da Dívida Ativa - Intra OFSS</v>
      </c>
      <c r="U2166" s="7" t="str">
        <f>Tabela813[[#This Row],[NR]]&amp; " - "&amp;Tabela813[[#This Row],[Especificação]]</f>
        <v>7.3.9.9.99.0.4.00 - Outras Receitas Patrimoniais - Dívida Ativa - Multas e Juros de Mora da Dívida Ativa - Intra OFSS</v>
      </c>
    </row>
    <row r="2167" spans="1:21" ht="30">
      <c r="A2167" s="23"/>
      <c r="B2167" s="29"/>
      <c r="C2167" s="20" t="s">
        <v>788</v>
      </c>
      <c r="D2167" s="20" t="s">
        <v>782</v>
      </c>
      <c r="E2167" s="20" t="s">
        <v>793</v>
      </c>
      <c r="F2167" s="20" t="s">
        <v>793</v>
      </c>
      <c r="G2167" s="20" t="s">
        <v>797</v>
      </c>
      <c r="H2167" s="20" t="s">
        <v>784</v>
      </c>
      <c r="I2167" s="20" t="s">
        <v>792</v>
      </c>
      <c r="J2167" s="20" t="s">
        <v>787</v>
      </c>
      <c r="K2167" s="16" t="str">
        <f>IF(Tabela813[[#This Row],[C]]&lt;&gt;"",IF(Tabela813[[#This Row],[RED]]&lt;&gt;"",(Tabela813[[#This Row],[RED]] &amp; "."),"") &amp; CONCATENATE(Tabela813[[#This Row],[C]],".",Tabela813[[#This Row],[O]],".",Tabela813[[#This Row],[E]],".",Tabela813[[#This Row],[D1]],".",Tabela813[[#This Row],[D2]],".",Tabela813[[#This Row],[D3]],".",Tabela813[[#This Row],[T]],".",Tabela813[[#This Row],[D4]]),"")</f>
        <v>7.3.9.9.99.0.5.00</v>
      </c>
      <c r="L2167" s="21" t="s">
        <v>4890</v>
      </c>
      <c r="M2167" s="16" t="str">
        <f t="shared" si="33"/>
        <v>A</v>
      </c>
      <c r="N2167" s="16">
        <f>IF(VALUE(Tabela813[[#This Row],[RED]]) &gt; 0,1,0) + IF(VALUE(J2167)&gt;0,8,IF(VALUE(I2167)&gt;0,7,IF(VALUE(H2167)&gt;0,6,IF(VALUE(G2167)&gt;0,5,IF(VALUE(F2167)&gt;0,4,IF(VALUE(E2167)&gt;0,3,IF(VALUE(D2167)&gt;0,2,1)))))))</f>
        <v>7</v>
      </c>
      <c r="O2167" s="20" t="s">
        <v>50</v>
      </c>
      <c r="P2167" s="1" t="s">
        <v>269</v>
      </c>
      <c r="Q2167" s="1"/>
      <c r="R2167" s="16"/>
      <c r="T2167" s="7" t="str">
        <f>Tabela813[[#This Row],[NR]]&amp;" - "&amp;Tabela813[[#This Row],[Especificação]]</f>
        <v>7.3.9.9.99.0.5.00 - Outras Receitas Patrimoniais - Multas - Intra OFSS</v>
      </c>
      <c r="U2167" s="7" t="str">
        <f>Tabela813[[#This Row],[NR]]&amp; " - "&amp;Tabela813[[#This Row],[Especificação]]</f>
        <v>7.3.9.9.99.0.5.00 - Outras Receitas Patrimoniais - Multas - Intra OFSS</v>
      </c>
    </row>
    <row r="2168" spans="1:21" ht="30">
      <c r="A2168" s="23"/>
      <c r="B2168" s="29"/>
      <c r="C2168" s="20" t="s">
        <v>788</v>
      </c>
      <c r="D2168" s="20" t="s">
        <v>782</v>
      </c>
      <c r="E2168" s="20" t="s">
        <v>793</v>
      </c>
      <c r="F2168" s="20" t="s">
        <v>793</v>
      </c>
      <c r="G2168" s="20" t="s">
        <v>797</v>
      </c>
      <c r="H2168" s="20" t="s">
        <v>784</v>
      </c>
      <c r="I2168" s="20" t="s">
        <v>786</v>
      </c>
      <c r="J2168" s="20" t="s">
        <v>787</v>
      </c>
      <c r="K2168" s="16" t="str">
        <f>IF(Tabela813[[#This Row],[C]]&lt;&gt;"",IF(Tabela813[[#This Row],[RED]]&lt;&gt;"",(Tabela813[[#This Row],[RED]] &amp; "."),"") &amp; CONCATENATE(Tabela813[[#This Row],[C]],".",Tabela813[[#This Row],[O]],".",Tabela813[[#This Row],[E]],".",Tabela813[[#This Row],[D1]],".",Tabela813[[#This Row],[D2]],".",Tabela813[[#This Row],[D3]],".",Tabela813[[#This Row],[T]],".",Tabela813[[#This Row],[D4]]),"")</f>
        <v>7.3.9.9.99.0.6.00</v>
      </c>
      <c r="L2168" s="21" t="s">
        <v>4891</v>
      </c>
      <c r="M2168" s="16" t="str">
        <f t="shared" si="33"/>
        <v>A</v>
      </c>
      <c r="N2168" s="16">
        <f>IF(VALUE(Tabela813[[#This Row],[RED]]) &gt; 0,1,0) + IF(VALUE(J2168)&gt;0,8,IF(VALUE(I2168)&gt;0,7,IF(VALUE(H2168)&gt;0,6,IF(VALUE(G2168)&gt;0,5,IF(VALUE(F2168)&gt;0,4,IF(VALUE(E2168)&gt;0,3,IF(VALUE(D2168)&gt;0,2,1)))))))</f>
        <v>7</v>
      </c>
      <c r="O2168" s="20" t="s">
        <v>50</v>
      </c>
      <c r="P2168" s="1" t="s">
        <v>269</v>
      </c>
      <c r="Q2168" s="1"/>
      <c r="R2168" s="16"/>
      <c r="T2168" s="7" t="str">
        <f>Tabela813[[#This Row],[NR]]&amp;" - "&amp;Tabela813[[#This Row],[Especificação]]</f>
        <v>7.3.9.9.99.0.6.00 - Outras Receitas Patrimoniais - Juros de Mora - Intra OFSS</v>
      </c>
      <c r="U2168" s="7" t="str">
        <f>Tabela813[[#This Row],[NR]]&amp; " - "&amp;Tabela813[[#This Row],[Especificação]]</f>
        <v>7.3.9.9.99.0.6.00 - Outras Receitas Patrimoniais - Juros de Mora - Intra OFSS</v>
      </c>
    </row>
    <row r="2169" spans="1:21" ht="30">
      <c r="A2169" s="23"/>
      <c r="B2169" s="29"/>
      <c r="C2169" s="20" t="s">
        <v>788</v>
      </c>
      <c r="D2169" s="20" t="s">
        <v>782</v>
      </c>
      <c r="E2169" s="20" t="s">
        <v>793</v>
      </c>
      <c r="F2169" s="20" t="s">
        <v>793</v>
      </c>
      <c r="G2169" s="20" t="s">
        <v>797</v>
      </c>
      <c r="H2169" s="20" t="s">
        <v>784</v>
      </c>
      <c r="I2169" s="20" t="s">
        <v>788</v>
      </c>
      <c r="J2169" s="20" t="s">
        <v>787</v>
      </c>
      <c r="K2169" s="16" t="str">
        <f>IF(Tabela813[[#This Row],[C]]&lt;&gt;"",IF(Tabela813[[#This Row],[RED]]&lt;&gt;"",(Tabela813[[#This Row],[RED]] &amp; "."),"") &amp; CONCATENATE(Tabela813[[#This Row],[C]],".",Tabela813[[#This Row],[O]],".",Tabela813[[#This Row],[E]],".",Tabela813[[#This Row],[D1]],".",Tabela813[[#This Row],[D2]],".",Tabela813[[#This Row],[D3]],".",Tabela813[[#This Row],[T]],".",Tabela813[[#This Row],[D4]]),"")</f>
        <v>7.3.9.9.99.0.7.00</v>
      </c>
      <c r="L2169" s="21" t="s">
        <v>4892</v>
      </c>
      <c r="M2169" s="16" t="str">
        <f t="shared" si="33"/>
        <v>A</v>
      </c>
      <c r="N2169" s="16">
        <f>IF(VALUE(Tabela813[[#This Row],[RED]]) &gt; 0,1,0) + IF(VALUE(J2169)&gt;0,8,IF(VALUE(I2169)&gt;0,7,IF(VALUE(H2169)&gt;0,6,IF(VALUE(G2169)&gt;0,5,IF(VALUE(F2169)&gt;0,4,IF(VALUE(E2169)&gt;0,3,IF(VALUE(D2169)&gt;0,2,1)))))))</f>
        <v>7</v>
      </c>
      <c r="O2169" s="20" t="s">
        <v>50</v>
      </c>
      <c r="P2169" s="1" t="s">
        <v>269</v>
      </c>
      <c r="Q2169" s="1"/>
      <c r="R2169" s="16"/>
      <c r="T2169" s="7" t="str">
        <f>Tabela813[[#This Row],[NR]]&amp;" - "&amp;Tabela813[[#This Row],[Especificação]]</f>
        <v>7.3.9.9.99.0.7.00 - Outras Receitas Patrimoniais - Dívida Ativa - Multas da Dívida Ativa - Intra OFSS</v>
      </c>
      <c r="U2169" s="7" t="str">
        <f>Tabela813[[#This Row],[NR]]&amp; " - "&amp;Tabela813[[#This Row],[Especificação]]</f>
        <v>7.3.9.9.99.0.7.00 - Outras Receitas Patrimoniais - Dívida Ativa - Multas da Dívida Ativa - Intra OFSS</v>
      </c>
    </row>
    <row r="2170" spans="1:21" ht="30">
      <c r="A2170" s="23"/>
      <c r="B2170" s="29"/>
      <c r="C2170" s="20" t="s">
        <v>788</v>
      </c>
      <c r="D2170" s="20" t="s">
        <v>782</v>
      </c>
      <c r="E2170" s="20" t="s">
        <v>793</v>
      </c>
      <c r="F2170" s="20" t="s">
        <v>793</v>
      </c>
      <c r="G2170" s="20" t="s">
        <v>797</v>
      </c>
      <c r="H2170" s="20" t="s">
        <v>784</v>
      </c>
      <c r="I2170" s="20" t="s">
        <v>789</v>
      </c>
      <c r="J2170" s="20" t="s">
        <v>787</v>
      </c>
      <c r="K2170" s="16" t="str">
        <f>IF(Tabela813[[#This Row],[C]]&lt;&gt;"",IF(Tabela813[[#This Row],[RED]]&lt;&gt;"",(Tabela813[[#This Row],[RED]] &amp; "."),"") &amp; CONCATENATE(Tabela813[[#This Row],[C]],".",Tabela813[[#This Row],[O]],".",Tabela813[[#This Row],[E]],".",Tabela813[[#This Row],[D1]],".",Tabela813[[#This Row],[D2]],".",Tabela813[[#This Row],[D3]],".",Tabela813[[#This Row],[T]],".",Tabela813[[#This Row],[D4]]),"")</f>
        <v>7.3.9.9.99.0.8.00</v>
      </c>
      <c r="L2170" s="21" t="s">
        <v>4893</v>
      </c>
      <c r="M2170" s="16" t="str">
        <f t="shared" si="33"/>
        <v>A</v>
      </c>
      <c r="N2170" s="16">
        <f>IF(VALUE(Tabela813[[#This Row],[RED]]) &gt; 0,1,0) + IF(VALUE(J2170)&gt;0,8,IF(VALUE(I2170)&gt;0,7,IF(VALUE(H2170)&gt;0,6,IF(VALUE(G2170)&gt;0,5,IF(VALUE(F2170)&gt;0,4,IF(VALUE(E2170)&gt;0,3,IF(VALUE(D2170)&gt;0,2,1)))))))</f>
        <v>7</v>
      </c>
      <c r="O2170" s="20" t="s">
        <v>50</v>
      </c>
      <c r="P2170" s="1" t="s">
        <v>269</v>
      </c>
      <c r="Q2170" s="1"/>
      <c r="R2170" s="16"/>
      <c r="T2170" s="7" t="str">
        <f>Tabela813[[#This Row],[NR]]&amp;" - "&amp;Tabela813[[#This Row],[Especificação]]</f>
        <v>7.3.9.9.99.0.8.00 - Outras Receitas Patrimoniais - Juros de Mora da Dívida Ativa - Intra OFSS</v>
      </c>
      <c r="U2170" s="7" t="str">
        <f>Tabela813[[#This Row],[NR]]&amp; " - "&amp;Tabela813[[#This Row],[Especificação]]</f>
        <v>7.3.9.9.99.0.8.00 - Outras Receitas Patrimoniais - Juros de Mora da Dívida Ativa - Intra OFSS</v>
      </c>
    </row>
    <row r="2171" spans="1:21" ht="30">
      <c r="A2171" s="23"/>
      <c r="B2171" s="29"/>
      <c r="C2171" s="20" t="s">
        <v>788</v>
      </c>
      <c r="D2171" s="20" t="s">
        <v>791</v>
      </c>
      <c r="E2171" s="20" t="s">
        <v>784</v>
      </c>
      <c r="F2171" s="20" t="s">
        <v>784</v>
      </c>
      <c r="G2171" s="20" t="s">
        <v>787</v>
      </c>
      <c r="H2171" s="20" t="s">
        <v>784</v>
      </c>
      <c r="I2171" s="20" t="s">
        <v>784</v>
      </c>
      <c r="J2171" s="20" t="s">
        <v>787</v>
      </c>
      <c r="K2171" s="16" t="str">
        <f>IF(Tabela813[[#This Row],[C]]&lt;&gt;"",IF(Tabela813[[#This Row],[RED]]&lt;&gt;"",(Tabela813[[#This Row],[RED]] &amp; "."),"") &amp; CONCATENATE(Tabela813[[#This Row],[C]],".",Tabela813[[#This Row],[O]],".",Tabela813[[#This Row],[E]],".",Tabela813[[#This Row],[D1]],".",Tabela813[[#This Row],[D2]],".",Tabela813[[#This Row],[D3]],".",Tabela813[[#This Row],[T]],".",Tabela813[[#This Row],[D4]]),"")</f>
        <v>7.4.0.0.00.0.0.00</v>
      </c>
      <c r="L2171" s="21" t="s">
        <v>1029</v>
      </c>
      <c r="M2171" s="16" t="str">
        <f t="shared" si="33"/>
        <v>S</v>
      </c>
      <c r="N2171" s="16">
        <f>IF(VALUE(Tabela813[[#This Row],[RED]]) &gt; 0,1,0) + IF(VALUE(J2171)&gt;0,8,IF(VALUE(I2171)&gt;0,7,IF(VALUE(H2171)&gt;0,6,IF(VALUE(G2171)&gt;0,5,IF(VALUE(F2171)&gt;0,4,IF(VALUE(E2171)&gt;0,3,IF(VALUE(D2171)&gt;0,2,1)))))))</f>
        <v>2</v>
      </c>
      <c r="O2171" s="20" t="s">
        <v>44</v>
      </c>
      <c r="P2171" s="1" t="s">
        <v>271</v>
      </c>
      <c r="Q2171" s="1"/>
      <c r="R2171" s="16"/>
      <c r="T2171" s="7" t="str">
        <f>Tabela813[[#This Row],[NR]]&amp;" - "&amp;Tabela813[[#This Row],[Especificação]]</f>
        <v>7.4.0.0.00.0.0.00 - Receita Agropecuária - Intra OFSS</v>
      </c>
      <c r="U2171" s="7" t="str">
        <f>Tabela813[[#This Row],[NR]]&amp; " - "&amp;Tabela813[[#This Row],[Especificação]]</f>
        <v>7.4.0.0.00.0.0.00 - Receita Agropecuária - Intra OFSS</v>
      </c>
    </row>
    <row r="2172" spans="1:21" ht="30">
      <c r="A2172" s="23"/>
      <c r="B2172" s="29"/>
      <c r="C2172" s="20" t="s">
        <v>788</v>
      </c>
      <c r="D2172" s="20" t="s">
        <v>791</v>
      </c>
      <c r="E2172" s="20" t="s">
        <v>781</v>
      </c>
      <c r="F2172" s="20" t="s">
        <v>784</v>
      </c>
      <c r="G2172" s="20" t="s">
        <v>787</v>
      </c>
      <c r="H2172" s="20" t="s">
        <v>784</v>
      </c>
      <c r="I2172" s="20" t="s">
        <v>784</v>
      </c>
      <c r="J2172" s="20" t="s">
        <v>787</v>
      </c>
      <c r="K2172" s="16" t="str">
        <f>IF(Tabela813[[#This Row],[C]]&lt;&gt;"",IF(Tabela813[[#This Row],[RED]]&lt;&gt;"",(Tabela813[[#This Row],[RED]] &amp; "."),"") &amp; CONCATENATE(Tabela813[[#This Row],[C]],".",Tabela813[[#This Row],[O]],".",Tabela813[[#This Row],[E]],".",Tabela813[[#This Row],[D1]],".",Tabela813[[#This Row],[D2]],".",Tabela813[[#This Row],[D3]],".",Tabela813[[#This Row],[T]],".",Tabela813[[#This Row],[D4]]),"")</f>
        <v>7.4.1.0.00.0.0.00</v>
      </c>
      <c r="L2172" s="21" t="s">
        <v>1029</v>
      </c>
      <c r="M2172" s="16" t="str">
        <f t="shared" si="33"/>
        <v>S</v>
      </c>
      <c r="N2172" s="16">
        <f>IF(VALUE(Tabela813[[#This Row],[RED]]) &gt; 0,1,0) + IF(VALUE(J2172)&gt;0,8,IF(VALUE(I2172)&gt;0,7,IF(VALUE(H2172)&gt;0,6,IF(VALUE(G2172)&gt;0,5,IF(VALUE(F2172)&gt;0,4,IF(VALUE(E2172)&gt;0,3,IF(VALUE(D2172)&gt;0,2,1)))))))</f>
        <v>3</v>
      </c>
      <c r="O2172" s="20" t="s">
        <v>44</v>
      </c>
      <c r="P2172" s="1" t="s">
        <v>271</v>
      </c>
      <c r="Q2172" s="1"/>
      <c r="R2172" s="16"/>
      <c r="T2172" s="7" t="str">
        <f>Tabela813[[#This Row],[NR]]&amp;" - "&amp;Tabela813[[#This Row],[Especificação]]</f>
        <v>7.4.1.0.00.0.0.00 - Receita Agropecuária - Intra OFSS</v>
      </c>
      <c r="U2172" s="7" t="str">
        <f>Tabela813[[#This Row],[NR]]&amp; " - "&amp;Tabela813[[#This Row],[Especificação]]</f>
        <v>7.4.1.0.00.0.0.00 - Receita Agropecuária - Intra OFSS</v>
      </c>
    </row>
    <row r="2173" spans="1:21" ht="30">
      <c r="A2173" s="23"/>
      <c r="B2173" s="29"/>
      <c r="C2173" s="20" t="s">
        <v>788</v>
      </c>
      <c r="D2173" s="20" t="s">
        <v>791</v>
      </c>
      <c r="E2173" s="20" t="s">
        <v>781</v>
      </c>
      <c r="F2173" s="20" t="s">
        <v>781</v>
      </c>
      <c r="G2173" s="20" t="s">
        <v>787</v>
      </c>
      <c r="H2173" s="20" t="s">
        <v>784</v>
      </c>
      <c r="I2173" s="20" t="s">
        <v>784</v>
      </c>
      <c r="J2173" s="20" t="s">
        <v>787</v>
      </c>
      <c r="K2173" s="16" t="str">
        <f>IF(Tabela813[[#This Row],[C]]&lt;&gt;"",IF(Tabela813[[#This Row],[RED]]&lt;&gt;"",(Tabela813[[#This Row],[RED]] &amp; "."),"") &amp; CONCATENATE(Tabela813[[#This Row],[C]],".",Tabela813[[#This Row],[O]],".",Tabela813[[#This Row],[E]],".",Tabela813[[#This Row],[D1]],".",Tabela813[[#This Row],[D2]],".",Tabela813[[#This Row],[D3]],".",Tabela813[[#This Row],[T]],".",Tabela813[[#This Row],[D4]]),"")</f>
        <v>7.4.1.1.00.0.0.00</v>
      </c>
      <c r="L2173" s="21" t="s">
        <v>1029</v>
      </c>
      <c r="M2173" s="16" t="str">
        <f t="shared" si="33"/>
        <v>S</v>
      </c>
      <c r="N2173" s="16">
        <f>IF(VALUE(Tabela813[[#This Row],[RED]]) &gt; 0,1,0) + IF(VALUE(J2173)&gt;0,8,IF(VALUE(I2173)&gt;0,7,IF(VALUE(H2173)&gt;0,6,IF(VALUE(G2173)&gt;0,5,IF(VALUE(F2173)&gt;0,4,IF(VALUE(E2173)&gt;0,3,IF(VALUE(D2173)&gt;0,2,1)))))))</f>
        <v>4</v>
      </c>
      <c r="O2173" s="20" t="s">
        <v>44</v>
      </c>
      <c r="P2173" s="1" t="s">
        <v>271</v>
      </c>
      <c r="Q2173" s="1"/>
      <c r="R2173" s="16"/>
      <c r="T2173" s="7" t="str">
        <f>Tabela813[[#This Row],[NR]]&amp;" - "&amp;Tabela813[[#This Row],[Especificação]]</f>
        <v>7.4.1.1.00.0.0.00 - Receita Agropecuária - Intra OFSS</v>
      </c>
      <c r="U2173" s="7" t="str">
        <f>Tabela813[[#This Row],[NR]]&amp; " - "&amp;Tabela813[[#This Row],[Especificação]]</f>
        <v>7.4.1.1.00.0.0.00 - Receita Agropecuária - Intra OFSS</v>
      </c>
    </row>
    <row r="2174" spans="1:21" ht="60">
      <c r="A2174" s="23"/>
      <c r="B2174" s="29"/>
      <c r="C2174" s="20" t="s">
        <v>788</v>
      </c>
      <c r="D2174" s="20" t="s">
        <v>791</v>
      </c>
      <c r="E2174" s="20" t="s">
        <v>781</v>
      </c>
      <c r="F2174" s="20" t="s">
        <v>781</v>
      </c>
      <c r="G2174" s="20" t="s">
        <v>783</v>
      </c>
      <c r="H2174" s="20" t="s">
        <v>784</v>
      </c>
      <c r="I2174" s="20" t="s">
        <v>784</v>
      </c>
      <c r="J2174" s="20" t="s">
        <v>787</v>
      </c>
      <c r="K2174" s="16" t="str">
        <f>IF(Tabela813[[#This Row],[C]]&lt;&gt;"",IF(Tabela813[[#This Row],[RED]]&lt;&gt;"",(Tabela813[[#This Row],[RED]] &amp; "."),"") &amp; CONCATENATE(Tabela813[[#This Row],[C]],".",Tabela813[[#This Row],[O]],".",Tabela813[[#This Row],[E]],".",Tabela813[[#This Row],[D1]],".",Tabela813[[#This Row],[D2]],".",Tabela813[[#This Row],[D3]],".",Tabela813[[#This Row],[T]],".",Tabela813[[#This Row],[D4]]),"")</f>
        <v>7.4.1.1.01.0.0.00</v>
      </c>
      <c r="L2174" s="21" t="s">
        <v>1029</v>
      </c>
      <c r="M2174" s="16" t="str">
        <f t="shared" si="33"/>
        <v>S</v>
      </c>
      <c r="N2174" s="16">
        <f>IF(VALUE(Tabela813[[#This Row],[RED]]) &gt; 0,1,0) + IF(VALUE(J2174)&gt;0,8,IF(VALUE(I2174)&gt;0,7,IF(VALUE(H2174)&gt;0,6,IF(VALUE(G2174)&gt;0,5,IF(VALUE(F2174)&gt;0,4,IF(VALUE(E2174)&gt;0,3,IF(VALUE(D2174)&gt;0,2,1)))))))</f>
        <v>5</v>
      </c>
      <c r="O2174" s="20" t="s">
        <v>50</v>
      </c>
      <c r="P2174" s="1" t="s">
        <v>272</v>
      </c>
      <c r="Q2174" s="1"/>
      <c r="R2174" s="16"/>
      <c r="T2174" s="7" t="str">
        <f>Tabela813[[#This Row],[NR]]&amp;" - "&amp;Tabela813[[#This Row],[Especificação]]</f>
        <v>7.4.1.1.01.0.0.00 - Receita Agropecuária - Intra OFSS</v>
      </c>
      <c r="U2174" s="7" t="str">
        <f>Tabela813[[#This Row],[NR]]&amp; " - "&amp;Tabela813[[#This Row],[Especificação]]</f>
        <v>7.4.1.1.01.0.0.00 - Receita Agropecuária - Intra OFSS</v>
      </c>
    </row>
    <row r="2175" spans="1:21" ht="60">
      <c r="A2175" s="23"/>
      <c r="B2175" s="29"/>
      <c r="C2175" s="20" t="s">
        <v>788</v>
      </c>
      <c r="D2175" s="20" t="s">
        <v>791</v>
      </c>
      <c r="E2175" s="20" t="s">
        <v>781</v>
      </c>
      <c r="F2175" s="20" t="s">
        <v>781</v>
      </c>
      <c r="G2175" s="20" t="s">
        <v>783</v>
      </c>
      <c r="H2175" s="20" t="s">
        <v>784</v>
      </c>
      <c r="I2175" s="20" t="s">
        <v>781</v>
      </c>
      <c r="J2175" s="20" t="s">
        <v>787</v>
      </c>
      <c r="K2175" s="16" t="str">
        <f>IF(Tabela813[[#This Row],[C]]&lt;&gt;"",IF(Tabela813[[#This Row],[RED]]&lt;&gt;"",(Tabela813[[#This Row],[RED]] &amp; "."),"") &amp; CONCATENATE(Tabela813[[#This Row],[C]],".",Tabela813[[#This Row],[O]],".",Tabela813[[#This Row],[E]],".",Tabela813[[#This Row],[D1]],".",Tabela813[[#This Row],[D2]],".",Tabela813[[#This Row],[D3]],".",Tabela813[[#This Row],[T]],".",Tabela813[[#This Row],[D4]]),"")</f>
        <v>7.4.1.1.01.0.1.00</v>
      </c>
      <c r="L2175" s="21" t="s">
        <v>4894</v>
      </c>
      <c r="M2175" s="16" t="str">
        <f t="shared" si="33"/>
        <v>A</v>
      </c>
      <c r="N2175" s="16">
        <f>IF(VALUE(Tabela813[[#This Row],[RED]]) &gt; 0,1,0) + IF(VALUE(J2175)&gt;0,8,IF(VALUE(I2175)&gt;0,7,IF(VALUE(H2175)&gt;0,6,IF(VALUE(G2175)&gt;0,5,IF(VALUE(F2175)&gt;0,4,IF(VALUE(E2175)&gt;0,3,IF(VALUE(D2175)&gt;0,2,1)))))))</f>
        <v>7</v>
      </c>
      <c r="O2175" s="20" t="s">
        <v>50</v>
      </c>
      <c r="P2175" s="1" t="s">
        <v>272</v>
      </c>
      <c r="Q2175" s="1"/>
      <c r="R2175" s="16"/>
      <c r="T2175" s="7" t="str">
        <f>Tabela813[[#This Row],[NR]]&amp;" - "&amp;Tabela813[[#This Row],[Especificação]]</f>
        <v>7.4.1.1.01.0.1.00 - Receita Agropecuária - Principal - Intra OFSS</v>
      </c>
      <c r="U2175" s="7" t="str">
        <f>Tabela813[[#This Row],[NR]]&amp; " - "&amp;Tabela813[[#This Row],[Especificação]]</f>
        <v>7.4.1.1.01.0.1.00 - Receita Agropecuária - Principal - Intra OFSS</v>
      </c>
    </row>
    <row r="2176" spans="1:21" ht="60">
      <c r="A2176" s="23"/>
      <c r="B2176" s="29"/>
      <c r="C2176" s="20" t="s">
        <v>788</v>
      </c>
      <c r="D2176" s="20" t="s">
        <v>791</v>
      </c>
      <c r="E2176" s="20" t="s">
        <v>781</v>
      </c>
      <c r="F2176" s="20" t="s">
        <v>781</v>
      </c>
      <c r="G2176" s="20" t="s">
        <v>783</v>
      </c>
      <c r="H2176" s="20" t="s">
        <v>784</v>
      </c>
      <c r="I2176" s="20" t="s">
        <v>790</v>
      </c>
      <c r="J2176" s="20" t="s">
        <v>787</v>
      </c>
      <c r="K2176" s="16" t="str">
        <f>IF(Tabela813[[#This Row],[C]]&lt;&gt;"",IF(Tabela813[[#This Row],[RED]]&lt;&gt;"",(Tabela813[[#This Row],[RED]] &amp; "."),"") &amp; CONCATENATE(Tabela813[[#This Row],[C]],".",Tabela813[[#This Row],[O]],".",Tabela813[[#This Row],[E]],".",Tabela813[[#This Row],[D1]],".",Tabela813[[#This Row],[D2]],".",Tabela813[[#This Row],[D3]],".",Tabela813[[#This Row],[T]],".",Tabela813[[#This Row],[D4]]),"")</f>
        <v>7.4.1.1.01.0.2.00</v>
      </c>
      <c r="L2176" s="21" t="s">
        <v>4895</v>
      </c>
      <c r="M2176" s="16" t="str">
        <f t="shared" si="33"/>
        <v>A</v>
      </c>
      <c r="N2176" s="16">
        <f>IF(VALUE(Tabela813[[#This Row],[RED]]) &gt; 0,1,0) + IF(VALUE(J2176)&gt;0,8,IF(VALUE(I2176)&gt;0,7,IF(VALUE(H2176)&gt;0,6,IF(VALUE(G2176)&gt;0,5,IF(VALUE(F2176)&gt;0,4,IF(VALUE(E2176)&gt;0,3,IF(VALUE(D2176)&gt;0,2,1)))))))</f>
        <v>7</v>
      </c>
      <c r="O2176" s="20" t="s">
        <v>50</v>
      </c>
      <c r="P2176" s="1" t="s">
        <v>272</v>
      </c>
      <c r="Q2176" s="1"/>
      <c r="R2176" s="16"/>
      <c r="T2176" s="7" t="str">
        <f>Tabela813[[#This Row],[NR]]&amp;" - "&amp;Tabela813[[#This Row],[Especificação]]</f>
        <v>7.4.1.1.01.0.2.00 - Receita Agropecuária - Multas e Juros de Mora - Intra OFSS</v>
      </c>
      <c r="U2176" s="7" t="str">
        <f>Tabela813[[#This Row],[NR]]&amp; " - "&amp;Tabela813[[#This Row],[Especificação]]</f>
        <v>7.4.1.1.01.0.2.00 - Receita Agropecuária - Multas e Juros de Mora - Intra OFSS</v>
      </c>
    </row>
    <row r="2177" spans="1:21" ht="60">
      <c r="A2177" s="23"/>
      <c r="B2177" s="29"/>
      <c r="C2177" s="20" t="s">
        <v>788</v>
      </c>
      <c r="D2177" s="20" t="s">
        <v>791</v>
      </c>
      <c r="E2177" s="20" t="s">
        <v>781</v>
      </c>
      <c r="F2177" s="20" t="s">
        <v>781</v>
      </c>
      <c r="G2177" s="20" t="s">
        <v>783</v>
      </c>
      <c r="H2177" s="20" t="s">
        <v>784</v>
      </c>
      <c r="I2177" s="20" t="s">
        <v>782</v>
      </c>
      <c r="J2177" s="20" t="s">
        <v>787</v>
      </c>
      <c r="K2177" s="16" t="str">
        <f>IF(Tabela813[[#This Row],[C]]&lt;&gt;"",IF(Tabela813[[#This Row],[RED]]&lt;&gt;"",(Tabela813[[#This Row],[RED]] &amp; "."),"") &amp; CONCATENATE(Tabela813[[#This Row],[C]],".",Tabela813[[#This Row],[O]],".",Tabela813[[#This Row],[E]],".",Tabela813[[#This Row],[D1]],".",Tabela813[[#This Row],[D2]],".",Tabela813[[#This Row],[D3]],".",Tabela813[[#This Row],[T]],".",Tabela813[[#This Row],[D4]]),"")</f>
        <v>7.4.1.1.01.0.3.00</v>
      </c>
      <c r="L2177" s="21" t="s">
        <v>4896</v>
      </c>
      <c r="M2177" s="16" t="str">
        <f t="shared" si="33"/>
        <v>A</v>
      </c>
      <c r="N2177" s="16">
        <f>IF(VALUE(Tabela813[[#This Row],[RED]]) &gt; 0,1,0) + IF(VALUE(J2177)&gt;0,8,IF(VALUE(I2177)&gt;0,7,IF(VALUE(H2177)&gt;0,6,IF(VALUE(G2177)&gt;0,5,IF(VALUE(F2177)&gt;0,4,IF(VALUE(E2177)&gt;0,3,IF(VALUE(D2177)&gt;0,2,1)))))))</f>
        <v>7</v>
      </c>
      <c r="O2177" s="20" t="s">
        <v>50</v>
      </c>
      <c r="P2177" s="1" t="s">
        <v>272</v>
      </c>
      <c r="Q2177" s="1"/>
      <c r="R2177" s="16"/>
      <c r="T2177" s="7" t="str">
        <f>Tabela813[[#This Row],[NR]]&amp;" - "&amp;Tabela813[[#This Row],[Especificação]]</f>
        <v>7.4.1.1.01.0.3.00 - Receita Agropecuária - Dívida Ativa - Intra OFSS</v>
      </c>
      <c r="U2177" s="7" t="str">
        <f>Tabela813[[#This Row],[NR]]&amp; " - "&amp;Tabela813[[#This Row],[Especificação]]</f>
        <v>7.4.1.1.01.0.3.00 - Receita Agropecuária - Dívida Ativa - Intra OFSS</v>
      </c>
    </row>
    <row r="2178" spans="1:21" ht="60">
      <c r="A2178" s="23"/>
      <c r="B2178" s="29"/>
      <c r="C2178" s="20" t="s">
        <v>788</v>
      </c>
      <c r="D2178" s="20" t="s">
        <v>791</v>
      </c>
      <c r="E2178" s="20" t="s">
        <v>781</v>
      </c>
      <c r="F2178" s="20" t="s">
        <v>781</v>
      </c>
      <c r="G2178" s="20" t="s">
        <v>783</v>
      </c>
      <c r="H2178" s="20" t="s">
        <v>784</v>
      </c>
      <c r="I2178" s="20" t="s">
        <v>791</v>
      </c>
      <c r="J2178" s="20" t="s">
        <v>787</v>
      </c>
      <c r="K2178" s="16" t="str">
        <f>IF(Tabela813[[#This Row],[C]]&lt;&gt;"",IF(Tabela813[[#This Row],[RED]]&lt;&gt;"",(Tabela813[[#This Row],[RED]] &amp; "."),"") &amp; CONCATENATE(Tabela813[[#This Row],[C]],".",Tabela813[[#This Row],[O]],".",Tabela813[[#This Row],[E]],".",Tabela813[[#This Row],[D1]],".",Tabela813[[#This Row],[D2]],".",Tabela813[[#This Row],[D3]],".",Tabela813[[#This Row],[T]],".",Tabela813[[#This Row],[D4]]),"")</f>
        <v>7.4.1.1.01.0.4.00</v>
      </c>
      <c r="L2178" s="21" t="s">
        <v>4897</v>
      </c>
      <c r="M2178" s="16" t="str">
        <f t="shared" si="33"/>
        <v>A</v>
      </c>
      <c r="N2178" s="16">
        <f>IF(VALUE(Tabela813[[#This Row],[RED]]) &gt; 0,1,0) + IF(VALUE(J2178)&gt;0,8,IF(VALUE(I2178)&gt;0,7,IF(VALUE(H2178)&gt;0,6,IF(VALUE(G2178)&gt;0,5,IF(VALUE(F2178)&gt;0,4,IF(VALUE(E2178)&gt;0,3,IF(VALUE(D2178)&gt;0,2,1)))))))</f>
        <v>7</v>
      </c>
      <c r="O2178" s="20" t="s">
        <v>50</v>
      </c>
      <c r="P2178" s="1" t="s">
        <v>272</v>
      </c>
      <c r="Q2178" s="1"/>
      <c r="R2178" s="16"/>
      <c r="T2178" s="7" t="str">
        <f>Tabela813[[#This Row],[NR]]&amp;" - "&amp;Tabela813[[#This Row],[Especificação]]</f>
        <v>7.4.1.1.01.0.4.00 - Receita Agropecuária - Dívida Ativa - Multas e Juros de Mora da Dívida Ativa - Intra OFSS</v>
      </c>
      <c r="U2178" s="7" t="str">
        <f>Tabela813[[#This Row],[NR]]&amp; " - "&amp;Tabela813[[#This Row],[Especificação]]</f>
        <v>7.4.1.1.01.0.4.00 - Receita Agropecuária - Dívida Ativa - Multas e Juros de Mora da Dívida Ativa - Intra OFSS</v>
      </c>
    </row>
    <row r="2179" spans="1:21" ht="60">
      <c r="A2179" s="23"/>
      <c r="B2179" s="29"/>
      <c r="C2179" s="20" t="s">
        <v>788</v>
      </c>
      <c r="D2179" s="20" t="s">
        <v>791</v>
      </c>
      <c r="E2179" s="20" t="s">
        <v>781</v>
      </c>
      <c r="F2179" s="20" t="s">
        <v>781</v>
      </c>
      <c r="G2179" s="20" t="s">
        <v>783</v>
      </c>
      <c r="H2179" s="20" t="s">
        <v>784</v>
      </c>
      <c r="I2179" s="20" t="s">
        <v>792</v>
      </c>
      <c r="J2179" s="20" t="s">
        <v>787</v>
      </c>
      <c r="K2179" s="16" t="str">
        <f>IF(Tabela813[[#This Row],[C]]&lt;&gt;"",IF(Tabela813[[#This Row],[RED]]&lt;&gt;"",(Tabela813[[#This Row],[RED]] &amp; "."),"") &amp; CONCATENATE(Tabela813[[#This Row],[C]],".",Tabela813[[#This Row],[O]],".",Tabela813[[#This Row],[E]],".",Tabela813[[#This Row],[D1]],".",Tabela813[[#This Row],[D2]],".",Tabela813[[#This Row],[D3]],".",Tabela813[[#This Row],[T]],".",Tabela813[[#This Row],[D4]]),"")</f>
        <v>7.4.1.1.01.0.5.00</v>
      </c>
      <c r="L2179" s="21" t="s">
        <v>4898</v>
      </c>
      <c r="M2179" s="16" t="str">
        <f t="shared" si="33"/>
        <v>A</v>
      </c>
      <c r="N2179" s="16">
        <f>IF(VALUE(Tabela813[[#This Row],[RED]]) &gt; 0,1,0) + IF(VALUE(J2179)&gt;0,8,IF(VALUE(I2179)&gt;0,7,IF(VALUE(H2179)&gt;0,6,IF(VALUE(G2179)&gt;0,5,IF(VALUE(F2179)&gt;0,4,IF(VALUE(E2179)&gt;0,3,IF(VALUE(D2179)&gt;0,2,1)))))))</f>
        <v>7</v>
      </c>
      <c r="O2179" s="20" t="s">
        <v>50</v>
      </c>
      <c r="P2179" s="1" t="s">
        <v>272</v>
      </c>
      <c r="Q2179" s="1"/>
      <c r="R2179" s="16"/>
      <c r="T2179" s="7" t="str">
        <f>Tabela813[[#This Row],[NR]]&amp;" - "&amp;Tabela813[[#This Row],[Especificação]]</f>
        <v>7.4.1.1.01.0.5.00 - Receita Agropecuária - Multas - Intra OFSS</v>
      </c>
      <c r="U2179" s="7" t="str">
        <f>Tabela813[[#This Row],[NR]]&amp; " - "&amp;Tabela813[[#This Row],[Especificação]]</f>
        <v>7.4.1.1.01.0.5.00 - Receita Agropecuária - Multas - Intra OFSS</v>
      </c>
    </row>
    <row r="2180" spans="1:21" ht="60">
      <c r="A2180" s="23"/>
      <c r="B2180" s="29"/>
      <c r="C2180" s="20" t="s">
        <v>788</v>
      </c>
      <c r="D2180" s="20" t="s">
        <v>791</v>
      </c>
      <c r="E2180" s="20" t="s">
        <v>781</v>
      </c>
      <c r="F2180" s="20" t="s">
        <v>781</v>
      </c>
      <c r="G2180" s="20" t="s">
        <v>783</v>
      </c>
      <c r="H2180" s="20" t="s">
        <v>784</v>
      </c>
      <c r="I2180" s="20" t="s">
        <v>786</v>
      </c>
      <c r="J2180" s="20" t="s">
        <v>787</v>
      </c>
      <c r="K2180" s="16" t="str">
        <f>IF(Tabela813[[#This Row],[C]]&lt;&gt;"",IF(Tabela813[[#This Row],[RED]]&lt;&gt;"",(Tabela813[[#This Row],[RED]] &amp; "."),"") &amp; CONCATENATE(Tabela813[[#This Row],[C]],".",Tabela813[[#This Row],[O]],".",Tabela813[[#This Row],[E]],".",Tabela813[[#This Row],[D1]],".",Tabela813[[#This Row],[D2]],".",Tabela813[[#This Row],[D3]],".",Tabela813[[#This Row],[T]],".",Tabela813[[#This Row],[D4]]),"")</f>
        <v>7.4.1.1.01.0.6.00</v>
      </c>
      <c r="L2180" s="21" t="s">
        <v>4899</v>
      </c>
      <c r="M2180" s="16" t="str">
        <f t="shared" si="33"/>
        <v>A</v>
      </c>
      <c r="N2180" s="16">
        <f>IF(VALUE(Tabela813[[#This Row],[RED]]) &gt; 0,1,0) + IF(VALUE(J2180)&gt;0,8,IF(VALUE(I2180)&gt;0,7,IF(VALUE(H2180)&gt;0,6,IF(VALUE(G2180)&gt;0,5,IF(VALUE(F2180)&gt;0,4,IF(VALUE(E2180)&gt;0,3,IF(VALUE(D2180)&gt;0,2,1)))))))</f>
        <v>7</v>
      </c>
      <c r="O2180" s="20" t="s">
        <v>50</v>
      </c>
      <c r="P2180" s="1" t="s">
        <v>272</v>
      </c>
      <c r="Q2180" s="1"/>
      <c r="R2180" s="16"/>
      <c r="T2180" s="7" t="str">
        <f>Tabela813[[#This Row],[NR]]&amp;" - "&amp;Tabela813[[#This Row],[Especificação]]</f>
        <v>7.4.1.1.01.0.6.00 - Receita Agropecuária - Juros de Mora - Intra OFSS</v>
      </c>
      <c r="U2180" s="7" t="str">
        <f>Tabela813[[#This Row],[NR]]&amp; " - "&amp;Tabela813[[#This Row],[Especificação]]</f>
        <v>7.4.1.1.01.0.6.00 - Receita Agropecuária - Juros de Mora - Intra OFSS</v>
      </c>
    </row>
    <row r="2181" spans="1:21" ht="60">
      <c r="A2181" s="23"/>
      <c r="B2181" s="29"/>
      <c r="C2181" s="20" t="s">
        <v>788</v>
      </c>
      <c r="D2181" s="20" t="s">
        <v>791</v>
      </c>
      <c r="E2181" s="20" t="s">
        <v>781</v>
      </c>
      <c r="F2181" s="20" t="s">
        <v>781</v>
      </c>
      <c r="G2181" s="20" t="s">
        <v>783</v>
      </c>
      <c r="H2181" s="20" t="s">
        <v>784</v>
      </c>
      <c r="I2181" s="20" t="s">
        <v>788</v>
      </c>
      <c r="J2181" s="20" t="s">
        <v>787</v>
      </c>
      <c r="K2181" s="16" t="str">
        <f>IF(Tabela813[[#This Row],[C]]&lt;&gt;"",IF(Tabela813[[#This Row],[RED]]&lt;&gt;"",(Tabela813[[#This Row],[RED]] &amp; "."),"") &amp; CONCATENATE(Tabela813[[#This Row],[C]],".",Tabela813[[#This Row],[O]],".",Tabela813[[#This Row],[E]],".",Tabela813[[#This Row],[D1]],".",Tabela813[[#This Row],[D2]],".",Tabela813[[#This Row],[D3]],".",Tabela813[[#This Row],[T]],".",Tabela813[[#This Row],[D4]]),"")</f>
        <v>7.4.1.1.01.0.7.00</v>
      </c>
      <c r="L2181" s="21" t="s">
        <v>4900</v>
      </c>
      <c r="M2181" s="16" t="str">
        <f t="shared" si="33"/>
        <v>A</v>
      </c>
      <c r="N2181" s="16">
        <f>IF(VALUE(Tabela813[[#This Row],[RED]]) &gt; 0,1,0) + IF(VALUE(J2181)&gt;0,8,IF(VALUE(I2181)&gt;0,7,IF(VALUE(H2181)&gt;0,6,IF(VALUE(G2181)&gt;0,5,IF(VALUE(F2181)&gt;0,4,IF(VALUE(E2181)&gt;0,3,IF(VALUE(D2181)&gt;0,2,1)))))))</f>
        <v>7</v>
      </c>
      <c r="O2181" s="20" t="s">
        <v>50</v>
      </c>
      <c r="P2181" s="1" t="s">
        <v>272</v>
      </c>
      <c r="Q2181" s="1"/>
      <c r="R2181" s="16"/>
      <c r="T2181" s="7" t="str">
        <f>Tabela813[[#This Row],[NR]]&amp;" - "&amp;Tabela813[[#This Row],[Especificação]]</f>
        <v>7.4.1.1.01.0.7.00 - Receita Agropecuária - Dívida Ativa - Multas da Dívida Ativa - Intra OFSS</v>
      </c>
      <c r="U2181" s="7" t="str">
        <f>Tabela813[[#This Row],[NR]]&amp; " - "&amp;Tabela813[[#This Row],[Especificação]]</f>
        <v>7.4.1.1.01.0.7.00 - Receita Agropecuária - Dívida Ativa - Multas da Dívida Ativa - Intra OFSS</v>
      </c>
    </row>
    <row r="2182" spans="1:21" ht="60">
      <c r="A2182" s="23"/>
      <c r="B2182" s="29"/>
      <c r="C2182" s="20" t="s">
        <v>788</v>
      </c>
      <c r="D2182" s="20" t="s">
        <v>791</v>
      </c>
      <c r="E2182" s="20" t="s">
        <v>781</v>
      </c>
      <c r="F2182" s="20" t="s">
        <v>781</v>
      </c>
      <c r="G2182" s="20" t="s">
        <v>783</v>
      </c>
      <c r="H2182" s="20" t="s">
        <v>784</v>
      </c>
      <c r="I2182" s="20" t="s">
        <v>789</v>
      </c>
      <c r="J2182" s="20" t="s">
        <v>787</v>
      </c>
      <c r="K2182" s="16" t="str">
        <f>IF(Tabela813[[#This Row],[C]]&lt;&gt;"",IF(Tabela813[[#This Row],[RED]]&lt;&gt;"",(Tabela813[[#This Row],[RED]] &amp; "."),"") &amp; CONCATENATE(Tabela813[[#This Row],[C]],".",Tabela813[[#This Row],[O]],".",Tabela813[[#This Row],[E]],".",Tabela813[[#This Row],[D1]],".",Tabela813[[#This Row],[D2]],".",Tabela813[[#This Row],[D3]],".",Tabela813[[#This Row],[T]],".",Tabela813[[#This Row],[D4]]),"")</f>
        <v>7.4.1.1.01.0.8.00</v>
      </c>
      <c r="L2182" s="21" t="s">
        <v>4901</v>
      </c>
      <c r="M2182" s="16" t="str">
        <f t="shared" si="33"/>
        <v>A</v>
      </c>
      <c r="N2182" s="16">
        <f>IF(VALUE(Tabela813[[#This Row],[RED]]) &gt; 0,1,0) + IF(VALUE(J2182)&gt;0,8,IF(VALUE(I2182)&gt;0,7,IF(VALUE(H2182)&gt;0,6,IF(VALUE(G2182)&gt;0,5,IF(VALUE(F2182)&gt;0,4,IF(VALUE(E2182)&gt;0,3,IF(VALUE(D2182)&gt;0,2,1)))))))</f>
        <v>7</v>
      </c>
      <c r="O2182" s="20" t="s">
        <v>50</v>
      </c>
      <c r="P2182" s="1" t="s">
        <v>272</v>
      </c>
      <c r="Q2182" s="1"/>
      <c r="R2182" s="16"/>
      <c r="T2182" s="7" t="str">
        <f>Tabela813[[#This Row],[NR]]&amp;" - "&amp;Tabela813[[#This Row],[Especificação]]</f>
        <v>7.4.1.1.01.0.8.00 - Receita Agropecuária - Juros de Mora da Dívida Ativa - Intra OFSS</v>
      </c>
      <c r="U2182" s="7" t="str">
        <f>Tabela813[[#This Row],[NR]]&amp; " - "&amp;Tabela813[[#This Row],[Especificação]]</f>
        <v>7.4.1.1.01.0.8.00 - Receita Agropecuária - Juros de Mora da Dívida Ativa - Intra OFSS</v>
      </c>
    </row>
    <row r="2183" spans="1:21">
      <c r="A2183" s="23"/>
      <c r="B2183" s="29"/>
      <c r="C2183" s="20" t="s">
        <v>788</v>
      </c>
      <c r="D2183" s="20" t="s">
        <v>792</v>
      </c>
      <c r="E2183" s="20" t="s">
        <v>784</v>
      </c>
      <c r="F2183" s="20" t="s">
        <v>784</v>
      </c>
      <c r="G2183" s="20" t="s">
        <v>787</v>
      </c>
      <c r="H2183" s="20" t="s">
        <v>784</v>
      </c>
      <c r="I2183" s="20" t="s">
        <v>784</v>
      </c>
      <c r="J2183" s="20" t="s">
        <v>787</v>
      </c>
      <c r="K2183" s="16" t="str">
        <f>IF(Tabela813[[#This Row],[C]]&lt;&gt;"",IF(Tabela813[[#This Row],[RED]]&lt;&gt;"",(Tabela813[[#This Row],[RED]] &amp; "."),"") &amp; CONCATENATE(Tabela813[[#This Row],[C]],".",Tabela813[[#This Row],[O]],".",Tabela813[[#This Row],[E]],".",Tabela813[[#This Row],[D1]],".",Tabela813[[#This Row],[D2]],".",Tabela813[[#This Row],[D3]],".",Tabela813[[#This Row],[T]],".",Tabela813[[#This Row],[D4]]),"")</f>
        <v>7.5.0.0.00.0.0.00</v>
      </c>
      <c r="L2183" s="21" t="s">
        <v>1030</v>
      </c>
      <c r="M2183" s="16" t="str">
        <f t="shared" si="33"/>
        <v>S</v>
      </c>
      <c r="N2183" s="16">
        <f>IF(VALUE(Tabela813[[#This Row],[RED]]) &gt; 0,1,0) + IF(VALUE(J2183)&gt;0,8,IF(VALUE(I2183)&gt;0,7,IF(VALUE(H2183)&gt;0,6,IF(VALUE(G2183)&gt;0,5,IF(VALUE(F2183)&gt;0,4,IF(VALUE(E2183)&gt;0,3,IF(VALUE(D2183)&gt;0,2,1)))))))</f>
        <v>2</v>
      </c>
      <c r="O2183" s="20" t="s">
        <v>44</v>
      </c>
      <c r="P2183" s="1" t="s">
        <v>274</v>
      </c>
      <c r="Q2183" s="1"/>
      <c r="R2183" s="16"/>
      <c r="T2183" s="7" t="str">
        <f>Tabela813[[#This Row],[NR]]&amp;" - "&amp;Tabela813[[#This Row],[Especificação]]</f>
        <v>7.5.0.0.00.0.0.00 - Receita Industrial - Intra OFSS</v>
      </c>
      <c r="U2183" s="7" t="str">
        <f>Tabela813[[#This Row],[NR]]&amp; " - "&amp;Tabela813[[#This Row],[Especificação]]</f>
        <v>7.5.0.0.00.0.0.00 - Receita Industrial - Intra OFSS</v>
      </c>
    </row>
    <row r="2184" spans="1:21">
      <c r="A2184" s="23"/>
      <c r="B2184" s="29"/>
      <c r="C2184" s="20" t="s">
        <v>788</v>
      </c>
      <c r="D2184" s="20" t="s">
        <v>792</v>
      </c>
      <c r="E2184" s="20" t="s">
        <v>781</v>
      </c>
      <c r="F2184" s="20" t="s">
        <v>784</v>
      </c>
      <c r="G2184" s="20" t="s">
        <v>787</v>
      </c>
      <c r="H2184" s="20" t="s">
        <v>784</v>
      </c>
      <c r="I2184" s="20" t="s">
        <v>784</v>
      </c>
      <c r="J2184" s="20" t="s">
        <v>787</v>
      </c>
      <c r="K2184" s="16" t="str">
        <f>IF(Tabela813[[#This Row],[C]]&lt;&gt;"",IF(Tabela813[[#This Row],[RED]]&lt;&gt;"",(Tabela813[[#This Row],[RED]] &amp; "."),"") &amp; CONCATENATE(Tabela813[[#This Row],[C]],".",Tabela813[[#This Row],[O]],".",Tabela813[[#This Row],[E]],".",Tabela813[[#This Row],[D1]],".",Tabela813[[#This Row],[D2]],".",Tabela813[[#This Row],[D3]],".",Tabela813[[#This Row],[T]],".",Tabela813[[#This Row],[D4]]),"")</f>
        <v>7.5.1.0.00.0.0.00</v>
      </c>
      <c r="L2184" s="21" t="s">
        <v>1030</v>
      </c>
      <c r="M2184" s="16" t="str">
        <f t="shared" si="33"/>
        <v>S</v>
      </c>
      <c r="N2184" s="16">
        <f>IF(VALUE(Tabela813[[#This Row],[RED]]) &gt; 0,1,0) + IF(VALUE(J2184)&gt;0,8,IF(VALUE(I2184)&gt;0,7,IF(VALUE(H2184)&gt;0,6,IF(VALUE(G2184)&gt;0,5,IF(VALUE(F2184)&gt;0,4,IF(VALUE(E2184)&gt;0,3,IF(VALUE(D2184)&gt;0,2,1)))))))</f>
        <v>3</v>
      </c>
      <c r="O2184" s="20" t="s">
        <v>44</v>
      </c>
      <c r="P2184" s="1" t="s">
        <v>274</v>
      </c>
      <c r="Q2184" s="1"/>
      <c r="R2184" s="16"/>
      <c r="T2184" s="7" t="str">
        <f>Tabela813[[#This Row],[NR]]&amp;" - "&amp;Tabela813[[#This Row],[Especificação]]</f>
        <v>7.5.1.0.00.0.0.00 - Receita Industrial - Intra OFSS</v>
      </c>
      <c r="U2184" s="7" t="str">
        <f>Tabela813[[#This Row],[NR]]&amp; " - "&amp;Tabela813[[#This Row],[Especificação]]</f>
        <v>7.5.1.0.00.0.0.00 - Receita Industrial - Intra OFSS</v>
      </c>
    </row>
    <row r="2185" spans="1:21">
      <c r="A2185" s="23"/>
      <c r="B2185" s="29"/>
      <c r="C2185" s="20" t="s">
        <v>788</v>
      </c>
      <c r="D2185" s="20" t="s">
        <v>792</v>
      </c>
      <c r="E2185" s="20" t="s">
        <v>781</v>
      </c>
      <c r="F2185" s="20" t="s">
        <v>781</v>
      </c>
      <c r="G2185" s="20" t="s">
        <v>787</v>
      </c>
      <c r="H2185" s="20" t="s">
        <v>784</v>
      </c>
      <c r="I2185" s="20" t="s">
        <v>784</v>
      </c>
      <c r="J2185" s="20" t="s">
        <v>787</v>
      </c>
      <c r="K2185" s="16" t="str">
        <f>IF(Tabela813[[#This Row],[C]]&lt;&gt;"",IF(Tabela813[[#This Row],[RED]]&lt;&gt;"",(Tabela813[[#This Row],[RED]] &amp; "."),"") &amp; CONCATENATE(Tabela813[[#This Row],[C]],".",Tabela813[[#This Row],[O]],".",Tabela813[[#This Row],[E]],".",Tabela813[[#This Row],[D1]],".",Tabela813[[#This Row],[D2]],".",Tabela813[[#This Row],[D3]],".",Tabela813[[#This Row],[T]],".",Tabela813[[#This Row],[D4]]),"")</f>
        <v>7.5.1.1.00.0.0.00</v>
      </c>
      <c r="L2185" s="21" t="s">
        <v>1030</v>
      </c>
      <c r="M2185" s="16" t="str">
        <f t="shared" si="33"/>
        <v>S</v>
      </c>
      <c r="N2185" s="16">
        <f>IF(VALUE(Tabela813[[#This Row],[RED]]) &gt; 0,1,0) + IF(VALUE(J2185)&gt;0,8,IF(VALUE(I2185)&gt;0,7,IF(VALUE(H2185)&gt;0,6,IF(VALUE(G2185)&gt;0,5,IF(VALUE(F2185)&gt;0,4,IF(VALUE(E2185)&gt;0,3,IF(VALUE(D2185)&gt;0,2,1)))))))</f>
        <v>4</v>
      </c>
      <c r="O2185" s="20" t="s">
        <v>44</v>
      </c>
      <c r="P2185" s="1" t="s">
        <v>274</v>
      </c>
      <c r="Q2185" s="1"/>
      <c r="R2185" s="16"/>
      <c r="T2185" s="7" t="str">
        <f>Tabela813[[#This Row],[NR]]&amp;" - "&amp;Tabela813[[#This Row],[Especificação]]</f>
        <v>7.5.1.1.00.0.0.00 - Receita Industrial - Intra OFSS</v>
      </c>
      <c r="U2185" s="7" t="str">
        <f>Tabela813[[#This Row],[NR]]&amp; " - "&amp;Tabela813[[#This Row],[Especificação]]</f>
        <v>7.5.1.1.00.0.0.00 - Receita Industrial - Intra OFSS</v>
      </c>
    </row>
    <row r="2186" spans="1:21">
      <c r="A2186" s="23"/>
      <c r="B2186" s="29"/>
      <c r="C2186" s="20" t="s">
        <v>788</v>
      </c>
      <c r="D2186" s="20" t="s">
        <v>792</v>
      </c>
      <c r="E2186" s="20" t="s">
        <v>781</v>
      </c>
      <c r="F2186" s="20" t="s">
        <v>781</v>
      </c>
      <c r="G2186" s="20" t="s">
        <v>783</v>
      </c>
      <c r="H2186" s="20" t="s">
        <v>784</v>
      </c>
      <c r="I2186" s="20" t="s">
        <v>784</v>
      </c>
      <c r="J2186" s="20" t="s">
        <v>787</v>
      </c>
      <c r="K2186" s="16" t="str">
        <f>IF(Tabela813[[#This Row],[C]]&lt;&gt;"",IF(Tabela813[[#This Row],[RED]]&lt;&gt;"",(Tabela813[[#This Row],[RED]] &amp; "."),"") &amp; CONCATENATE(Tabela813[[#This Row],[C]],".",Tabela813[[#This Row],[O]],".",Tabela813[[#This Row],[E]],".",Tabela813[[#This Row],[D1]],".",Tabela813[[#This Row],[D2]],".",Tabela813[[#This Row],[D3]],".",Tabela813[[#This Row],[T]],".",Tabela813[[#This Row],[D4]]),"")</f>
        <v>7.5.1.1.01.0.0.00</v>
      </c>
      <c r="L2186" s="21" t="s">
        <v>1030</v>
      </c>
      <c r="M2186" s="16" t="str">
        <f t="shared" si="33"/>
        <v>S</v>
      </c>
      <c r="N2186" s="16">
        <f>IF(VALUE(Tabela813[[#This Row],[RED]]) &gt; 0,1,0) + IF(VALUE(J2186)&gt;0,8,IF(VALUE(I2186)&gt;0,7,IF(VALUE(H2186)&gt;0,6,IF(VALUE(G2186)&gt;0,5,IF(VALUE(F2186)&gt;0,4,IF(VALUE(E2186)&gt;0,3,IF(VALUE(D2186)&gt;0,2,1)))))))</f>
        <v>5</v>
      </c>
      <c r="O2186" s="20" t="s">
        <v>50</v>
      </c>
      <c r="P2186" s="1" t="s">
        <v>1149</v>
      </c>
      <c r="Q2186" s="1"/>
      <c r="R2186" s="16"/>
      <c r="T2186" s="7" t="str">
        <f>Tabela813[[#This Row],[NR]]&amp;" - "&amp;Tabela813[[#This Row],[Especificação]]</f>
        <v>7.5.1.1.01.0.0.00 - Receita Industrial - Intra OFSS</v>
      </c>
      <c r="U2186" s="7" t="str">
        <f>Tabela813[[#This Row],[NR]]&amp; " - "&amp;Tabela813[[#This Row],[Especificação]]</f>
        <v>7.5.1.1.01.0.0.00 - Receita Industrial - Intra OFSS</v>
      </c>
    </row>
    <row r="2187" spans="1:21">
      <c r="A2187" s="23"/>
      <c r="B2187" s="29"/>
      <c r="C2187" s="20" t="s">
        <v>788</v>
      </c>
      <c r="D2187" s="20" t="s">
        <v>792</v>
      </c>
      <c r="E2187" s="20" t="s">
        <v>781</v>
      </c>
      <c r="F2187" s="20" t="s">
        <v>781</v>
      </c>
      <c r="G2187" s="20" t="s">
        <v>783</v>
      </c>
      <c r="H2187" s="20" t="s">
        <v>784</v>
      </c>
      <c r="I2187" s="20" t="s">
        <v>781</v>
      </c>
      <c r="J2187" s="20" t="s">
        <v>787</v>
      </c>
      <c r="K2187" s="16" t="str">
        <f>IF(Tabela813[[#This Row],[C]]&lt;&gt;"",IF(Tabela813[[#This Row],[RED]]&lt;&gt;"",(Tabela813[[#This Row],[RED]] &amp; "."),"") &amp; CONCATENATE(Tabela813[[#This Row],[C]],".",Tabela813[[#This Row],[O]],".",Tabela813[[#This Row],[E]],".",Tabela813[[#This Row],[D1]],".",Tabela813[[#This Row],[D2]],".",Tabela813[[#This Row],[D3]],".",Tabela813[[#This Row],[T]],".",Tabela813[[#This Row],[D4]]),"")</f>
        <v>7.5.1.1.01.0.1.00</v>
      </c>
      <c r="L2187" s="21" t="s">
        <v>4902</v>
      </c>
      <c r="M2187" s="16" t="str">
        <f t="shared" si="33"/>
        <v>A</v>
      </c>
      <c r="N2187" s="16">
        <f>IF(VALUE(Tabela813[[#This Row],[RED]]) &gt; 0,1,0) + IF(VALUE(J2187)&gt;0,8,IF(VALUE(I2187)&gt;0,7,IF(VALUE(H2187)&gt;0,6,IF(VALUE(G2187)&gt;0,5,IF(VALUE(F2187)&gt;0,4,IF(VALUE(E2187)&gt;0,3,IF(VALUE(D2187)&gt;0,2,1)))))))</f>
        <v>7</v>
      </c>
      <c r="O2187" s="20" t="s">
        <v>50</v>
      </c>
      <c r="P2187" s="1" t="s">
        <v>274</v>
      </c>
      <c r="Q2187" s="1"/>
      <c r="R2187" s="16"/>
      <c r="T2187" s="7" t="str">
        <f>Tabela813[[#This Row],[NR]]&amp;" - "&amp;Tabela813[[#This Row],[Especificação]]</f>
        <v>7.5.1.1.01.0.1.00 - Receita Industrial - Principal - Intra OFSS</v>
      </c>
      <c r="U2187" s="7" t="str">
        <f>Tabela813[[#This Row],[NR]]&amp; " - "&amp;Tabela813[[#This Row],[Especificação]]</f>
        <v>7.5.1.1.01.0.1.00 - Receita Industrial - Principal - Intra OFSS</v>
      </c>
    </row>
    <row r="2188" spans="1:21">
      <c r="A2188" s="23"/>
      <c r="B2188" s="29"/>
      <c r="C2188" s="20" t="s">
        <v>788</v>
      </c>
      <c r="D2188" s="20" t="s">
        <v>792</v>
      </c>
      <c r="E2188" s="20" t="s">
        <v>781</v>
      </c>
      <c r="F2188" s="20" t="s">
        <v>781</v>
      </c>
      <c r="G2188" s="20" t="s">
        <v>783</v>
      </c>
      <c r="H2188" s="20" t="s">
        <v>784</v>
      </c>
      <c r="I2188" s="20" t="s">
        <v>790</v>
      </c>
      <c r="J2188" s="20" t="s">
        <v>787</v>
      </c>
      <c r="K2188" s="16" t="str">
        <f>IF(Tabela813[[#This Row],[C]]&lt;&gt;"",IF(Tabela813[[#This Row],[RED]]&lt;&gt;"",(Tabela813[[#This Row],[RED]] &amp; "."),"") &amp; CONCATENATE(Tabela813[[#This Row],[C]],".",Tabela813[[#This Row],[O]],".",Tabela813[[#This Row],[E]],".",Tabela813[[#This Row],[D1]],".",Tabela813[[#This Row],[D2]],".",Tabela813[[#This Row],[D3]],".",Tabela813[[#This Row],[T]],".",Tabela813[[#This Row],[D4]]),"")</f>
        <v>7.5.1.1.01.0.2.00</v>
      </c>
      <c r="L2188" s="21" t="s">
        <v>4903</v>
      </c>
      <c r="M2188" s="16" t="str">
        <f t="shared" si="33"/>
        <v>A</v>
      </c>
      <c r="N2188" s="16">
        <f>IF(VALUE(Tabela813[[#This Row],[RED]]) &gt; 0,1,0) + IF(VALUE(J2188)&gt;0,8,IF(VALUE(I2188)&gt;0,7,IF(VALUE(H2188)&gt;0,6,IF(VALUE(G2188)&gt;0,5,IF(VALUE(F2188)&gt;0,4,IF(VALUE(E2188)&gt;0,3,IF(VALUE(D2188)&gt;0,2,1)))))))</f>
        <v>7</v>
      </c>
      <c r="O2188" s="20" t="s">
        <v>50</v>
      </c>
      <c r="P2188" s="1" t="s">
        <v>274</v>
      </c>
      <c r="Q2188" s="1"/>
      <c r="R2188" s="16"/>
      <c r="T2188" s="7" t="str">
        <f>Tabela813[[#This Row],[NR]]&amp;" - "&amp;Tabela813[[#This Row],[Especificação]]</f>
        <v>7.5.1.1.01.0.2.00 - Receita Industrial - Multas e Juros de Mora - Intra OFSS</v>
      </c>
      <c r="U2188" s="7" t="str">
        <f>Tabela813[[#This Row],[NR]]&amp; " - "&amp;Tabela813[[#This Row],[Especificação]]</f>
        <v>7.5.1.1.01.0.2.00 - Receita Industrial - Multas e Juros de Mora - Intra OFSS</v>
      </c>
    </row>
    <row r="2189" spans="1:21">
      <c r="A2189" s="23"/>
      <c r="B2189" s="29"/>
      <c r="C2189" s="20" t="s">
        <v>788</v>
      </c>
      <c r="D2189" s="20" t="s">
        <v>792</v>
      </c>
      <c r="E2189" s="20" t="s">
        <v>781</v>
      </c>
      <c r="F2189" s="20" t="s">
        <v>781</v>
      </c>
      <c r="G2189" s="20" t="s">
        <v>783</v>
      </c>
      <c r="H2189" s="20" t="s">
        <v>784</v>
      </c>
      <c r="I2189" s="20" t="s">
        <v>782</v>
      </c>
      <c r="J2189" s="20" t="s">
        <v>787</v>
      </c>
      <c r="K2189" s="16" t="str">
        <f>IF(Tabela813[[#This Row],[C]]&lt;&gt;"",IF(Tabela813[[#This Row],[RED]]&lt;&gt;"",(Tabela813[[#This Row],[RED]] &amp; "."),"") &amp; CONCATENATE(Tabela813[[#This Row],[C]],".",Tabela813[[#This Row],[O]],".",Tabela813[[#This Row],[E]],".",Tabela813[[#This Row],[D1]],".",Tabela813[[#This Row],[D2]],".",Tabela813[[#This Row],[D3]],".",Tabela813[[#This Row],[T]],".",Tabela813[[#This Row],[D4]]),"")</f>
        <v>7.5.1.1.01.0.3.00</v>
      </c>
      <c r="L2189" s="21" t="s">
        <v>4904</v>
      </c>
      <c r="M2189" s="16" t="str">
        <f t="shared" si="33"/>
        <v>A</v>
      </c>
      <c r="N2189" s="16">
        <f>IF(VALUE(Tabela813[[#This Row],[RED]]) &gt; 0,1,0) + IF(VALUE(J2189)&gt;0,8,IF(VALUE(I2189)&gt;0,7,IF(VALUE(H2189)&gt;0,6,IF(VALUE(G2189)&gt;0,5,IF(VALUE(F2189)&gt;0,4,IF(VALUE(E2189)&gt;0,3,IF(VALUE(D2189)&gt;0,2,1)))))))</f>
        <v>7</v>
      </c>
      <c r="O2189" s="20" t="s">
        <v>50</v>
      </c>
      <c r="P2189" s="1" t="s">
        <v>274</v>
      </c>
      <c r="Q2189" s="1"/>
      <c r="R2189" s="16"/>
      <c r="T2189" s="7" t="str">
        <f>Tabela813[[#This Row],[NR]]&amp;" - "&amp;Tabela813[[#This Row],[Especificação]]</f>
        <v>7.5.1.1.01.0.3.00 - Receita Industrial - Dívida Ativa - Intra OFSS</v>
      </c>
      <c r="U2189" s="7" t="str">
        <f>Tabela813[[#This Row],[NR]]&amp; " - "&amp;Tabela813[[#This Row],[Especificação]]</f>
        <v>7.5.1.1.01.0.3.00 - Receita Industrial - Dívida Ativa - Intra OFSS</v>
      </c>
    </row>
    <row r="2190" spans="1:21" ht="30">
      <c r="A2190" s="23"/>
      <c r="B2190" s="29"/>
      <c r="C2190" s="20" t="s">
        <v>788</v>
      </c>
      <c r="D2190" s="20" t="s">
        <v>792</v>
      </c>
      <c r="E2190" s="20" t="s">
        <v>781</v>
      </c>
      <c r="F2190" s="20" t="s">
        <v>781</v>
      </c>
      <c r="G2190" s="20" t="s">
        <v>783</v>
      </c>
      <c r="H2190" s="20" t="s">
        <v>784</v>
      </c>
      <c r="I2190" s="20" t="s">
        <v>791</v>
      </c>
      <c r="J2190" s="20" t="s">
        <v>787</v>
      </c>
      <c r="K2190" s="16" t="str">
        <f>IF(Tabela813[[#This Row],[C]]&lt;&gt;"",IF(Tabela813[[#This Row],[RED]]&lt;&gt;"",(Tabela813[[#This Row],[RED]] &amp; "."),"") &amp; CONCATENATE(Tabela813[[#This Row],[C]],".",Tabela813[[#This Row],[O]],".",Tabela813[[#This Row],[E]],".",Tabela813[[#This Row],[D1]],".",Tabela813[[#This Row],[D2]],".",Tabela813[[#This Row],[D3]],".",Tabela813[[#This Row],[T]],".",Tabela813[[#This Row],[D4]]),"")</f>
        <v>7.5.1.1.01.0.4.00</v>
      </c>
      <c r="L2190" s="21" t="s">
        <v>4905</v>
      </c>
      <c r="M2190" s="16" t="str">
        <f t="shared" si="33"/>
        <v>A</v>
      </c>
      <c r="N2190" s="16">
        <f>IF(VALUE(Tabela813[[#This Row],[RED]]) &gt; 0,1,0) + IF(VALUE(J2190)&gt;0,8,IF(VALUE(I2190)&gt;0,7,IF(VALUE(H2190)&gt;0,6,IF(VALUE(G2190)&gt;0,5,IF(VALUE(F2190)&gt;0,4,IF(VALUE(E2190)&gt;0,3,IF(VALUE(D2190)&gt;0,2,1)))))))</f>
        <v>7</v>
      </c>
      <c r="O2190" s="20" t="s">
        <v>50</v>
      </c>
      <c r="P2190" s="1" t="s">
        <v>274</v>
      </c>
      <c r="Q2190" s="1"/>
      <c r="R2190" s="16"/>
      <c r="T2190" s="7" t="str">
        <f>Tabela813[[#This Row],[NR]]&amp;" - "&amp;Tabela813[[#This Row],[Especificação]]</f>
        <v>7.5.1.1.01.0.4.00 - Receita Industrial - Dívida Ativa - Multas e Juros de Mora da Dívida Ativa - Intra OFSS</v>
      </c>
      <c r="U2190" s="7" t="str">
        <f>Tabela813[[#This Row],[NR]]&amp; " - "&amp;Tabela813[[#This Row],[Especificação]]</f>
        <v>7.5.1.1.01.0.4.00 - Receita Industrial - Dívida Ativa - Multas e Juros de Mora da Dívida Ativa - Intra OFSS</v>
      </c>
    </row>
    <row r="2191" spans="1:21">
      <c r="A2191" s="23"/>
      <c r="B2191" s="29"/>
      <c r="C2191" s="20" t="s">
        <v>788</v>
      </c>
      <c r="D2191" s="20" t="s">
        <v>792</v>
      </c>
      <c r="E2191" s="20" t="s">
        <v>781</v>
      </c>
      <c r="F2191" s="20" t="s">
        <v>781</v>
      </c>
      <c r="G2191" s="20" t="s">
        <v>783</v>
      </c>
      <c r="H2191" s="20" t="s">
        <v>784</v>
      </c>
      <c r="I2191" s="20" t="s">
        <v>792</v>
      </c>
      <c r="J2191" s="20" t="s">
        <v>787</v>
      </c>
      <c r="K2191" s="16" t="str">
        <f>IF(Tabela813[[#This Row],[C]]&lt;&gt;"",IF(Tabela813[[#This Row],[RED]]&lt;&gt;"",(Tabela813[[#This Row],[RED]] &amp; "."),"") &amp; CONCATENATE(Tabela813[[#This Row],[C]],".",Tabela813[[#This Row],[O]],".",Tabela813[[#This Row],[E]],".",Tabela813[[#This Row],[D1]],".",Tabela813[[#This Row],[D2]],".",Tabela813[[#This Row],[D3]],".",Tabela813[[#This Row],[T]],".",Tabela813[[#This Row],[D4]]),"")</f>
        <v>7.5.1.1.01.0.5.00</v>
      </c>
      <c r="L2191" s="21" t="s">
        <v>4906</v>
      </c>
      <c r="M2191" s="16" t="str">
        <f t="shared" ref="M2191:M2233" si="34">IF(N2191 &lt; N2192,"S","A")</f>
        <v>A</v>
      </c>
      <c r="N2191" s="16">
        <f>IF(VALUE(Tabela813[[#This Row],[RED]]) &gt; 0,1,0) + IF(VALUE(J2191)&gt;0,8,IF(VALUE(I2191)&gt;0,7,IF(VALUE(H2191)&gt;0,6,IF(VALUE(G2191)&gt;0,5,IF(VALUE(F2191)&gt;0,4,IF(VALUE(E2191)&gt;0,3,IF(VALUE(D2191)&gt;0,2,1)))))))</f>
        <v>7</v>
      </c>
      <c r="O2191" s="20" t="s">
        <v>50</v>
      </c>
      <c r="P2191" s="1" t="s">
        <v>274</v>
      </c>
      <c r="Q2191" s="1"/>
      <c r="R2191" s="16"/>
      <c r="T2191" s="7" t="str">
        <f>Tabela813[[#This Row],[NR]]&amp;" - "&amp;Tabela813[[#This Row],[Especificação]]</f>
        <v>7.5.1.1.01.0.5.00 - Receita Industrial - Multas - Intra OFSS</v>
      </c>
      <c r="U2191" s="7" t="str">
        <f>Tabela813[[#This Row],[NR]]&amp; " - "&amp;Tabela813[[#This Row],[Especificação]]</f>
        <v>7.5.1.1.01.0.5.00 - Receita Industrial - Multas - Intra OFSS</v>
      </c>
    </row>
    <row r="2192" spans="1:21">
      <c r="A2192" s="23"/>
      <c r="B2192" s="29"/>
      <c r="C2192" s="20" t="s">
        <v>788</v>
      </c>
      <c r="D2192" s="20" t="s">
        <v>792</v>
      </c>
      <c r="E2192" s="20" t="s">
        <v>781</v>
      </c>
      <c r="F2192" s="20" t="s">
        <v>781</v>
      </c>
      <c r="G2192" s="20" t="s">
        <v>783</v>
      </c>
      <c r="H2192" s="20" t="s">
        <v>784</v>
      </c>
      <c r="I2192" s="20" t="s">
        <v>786</v>
      </c>
      <c r="J2192" s="20" t="s">
        <v>787</v>
      </c>
      <c r="K2192" s="16" t="str">
        <f>IF(Tabela813[[#This Row],[C]]&lt;&gt;"",IF(Tabela813[[#This Row],[RED]]&lt;&gt;"",(Tabela813[[#This Row],[RED]] &amp; "."),"") &amp; CONCATENATE(Tabela813[[#This Row],[C]],".",Tabela813[[#This Row],[O]],".",Tabela813[[#This Row],[E]],".",Tabela813[[#This Row],[D1]],".",Tabela813[[#This Row],[D2]],".",Tabela813[[#This Row],[D3]],".",Tabela813[[#This Row],[T]],".",Tabela813[[#This Row],[D4]]),"")</f>
        <v>7.5.1.1.01.0.6.00</v>
      </c>
      <c r="L2192" s="21" t="s">
        <v>4907</v>
      </c>
      <c r="M2192" s="16" t="str">
        <f t="shared" si="34"/>
        <v>A</v>
      </c>
      <c r="N2192" s="16">
        <f>IF(VALUE(Tabela813[[#This Row],[RED]]) &gt; 0,1,0) + IF(VALUE(J2192)&gt;0,8,IF(VALUE(I2192)&gt;0,7,IF(VALUE(H2192)&gt;0,6,IF(VALUE(G2192)&gt;0,5,IF(VALUE(F2192)&gt;0,4,IF(VALUE(E2192)&gt;0,3,IF(VALUE(D2192)&gt;0,2,1)))))))</f>
        <v>7</v>
      </c>
      <c r="O2192" s="20" t="s">
        <v>50</v>
      </c>
      <c r="P2192" s="1" t="s">
        <v>274</v>
      </c>
      <c r="Q2192" s="1"/>
      <c r="R2192" s="16"/>
      <c r="T2192" s="7" t="str">
        <f>Tabela813[[#This Row],[NR]]&amp;" - "&amp;Tabela813[[#This Row],[Especificação]]</f>
        <v>7.5.1.1.01.0.6.00 - Receita Industrial - Juros de Mora - Intra OFSS</v>
      </c>
      <c r="U2192" s="7" t="str">
        <f>Tabela813[[#This Row],[NR]]&amp; " - "&amp;Tabela813[[#This Row],[Especificação]]</f>
        <v>7.5.1.1.01.0.6.00 - Receita Industrial - Juros de Mora - Intra OFSS</v>
      </c>
    </row>
    <row r="2193" spans="1:21">
      <c r="A2193" s="23"/>
      <c r="B2193" s="29"/>
      <c r="C2193" s="20" t="s">
        <v>788</v>
      </c>
      <c r="D2193" s="20" t="s">
        <v>792</v>
      </c>
      <c r="E2193" s="20" t="s">
        <v>781</v>
      </c>
      <c r="F2193" s="20" t="s">
        <v>781</v>
      </c>
      <c r="G2193" s="20" t="s">
        <v>783</v>
      </c>
      <c r="H2193" s="20" t="s">
        <v>784</v>
      </c>
      <c r="I2193" s="20" t="s">
        <v>788</v>
      </c>
      <c r="J2193" s="20" t="s">
        <v>787</v>
      </c>
      <c r="K2193" s="16" t="str">
        <f>IF(Tabela813[[#This Row],[C]]&lt;&gt;"",IF(Tabela813[[#This Row],[RED]]&lt;&gt;"",(Tabela813[[#This Row],[RED]] &amp; "."),"") &amp; CONCATENATE(Tabela813[[#This Row],[C]],".",Tabela813[[#This Row],[O]],".",Tabela813[[#This Row],[E]],".",Tabela813[[#This Row],[D1]],".",Tabela813[[#This Row],[D2]],".",Tabela813[[#This Row],[D3]],".",Tabela813[[#This Row],[T]],".",Tabela813[[#This Row],[D4]]),"")</f>
        <v>7.5.1.1.01.0.7.00</v>
      </c>
      <c r="L2193" s="21" t="s">
        <v>4908</v>
      </c>
      <c r="M2193" s="16" t="str">
        <f t="shared" si="34"/>
        <v>A</v>
      </c>
      <c r="N2193" s="16">
        <f>IF(VALUE(Tabela813[[#This Row],[RED]]) &gt; 0,1,0) + IF(VALUE(J2193)&gt;0,8,IF(VALUE(I2193)&gt;0,7,IF(VALUE(H2193)&gt;0,6,IF(VALUE(G2193)&gt;0,5,IF(VALUE(F2193)&gt;0,4,IF(VALUE(E2193)&gt;0,3,IF(VALUE(D2193)&gt;0,2,1)))))))</f>
        <v>7</v>
      </c>
      <c r="O2193" s="20" t="s">
        <v>50</v>
      </c>
      <c r="P2193" s="1" t="s">
        <v>274</v>
      </c>
      <c r="Q2193" s="1"/>
      <c r="R2193" s="16"/>
      <c r="T2193" s="7" t="str">
        <f>Tabela813[[#This Row],[NR]]&amp;" - "&amp;Tabela813[[#This Row],[Especificação]]</f>
        <v>7.5.1.1.01.0.7.00 - Receita Industrial - Dívida Ativa - Multas da Dívida Ativa - Intra OFSS</v>
      </c>
      <c r="U2193" s="7" t="str">
        <f>Tabela813[[#This Row],[NR]]&amp; " - "&amp;Tabela813[[#This Row],[Especificação]]</f>
        <v>7.5.1.1.01.0.7.00 - Receita Industrial - Dívida Ativa - Multas da Dívida Ativa - Intra OFSS</v>
      </c>
    </row>
    <row r="2194" spans="1:21">
      <c r="A2194" s="23"/>
      <c r="B2194" s="29"/>
      <c r="C2194" s="20" t="s">
        <v>788</v>
      </c>
      <c r="D2194" s="20" t="s">
        <v>792</v>
      </c>
      <c r="E2194" s="20" t="s">
        <v>781</v>
      </c>
      <c r="F2194" s="20" t="s">
        <v>781</v>
      </c>
      <c r="G2194" s="20" t="s">
        <v>783</v>
      </c>
      <c r="H2194" s="20" t="s">
        <v>784</v>
      </c>
      <c r="I2194" s="20" t="s">
        <v>789</v>
      </c>
      <c r="J2194" s="20" t="s">
        <v>787</v>
      </c>
      <c r="K2194" s="16" t="str">
        <f>IF(Tabela813[[#This Row],[C]]&lt;&gt;"",IF(Tabela813[[#This Row],[RED]]&lt;&gt;"",(Tabela813[[#This Row],[RED]] &amp; "."),"") &amp; CONCATENATE(Tabela813[[#This Row],[C]],".",Tabela813[[#This Row],[O]],".",Tabela813[[#This Row],[E]],".",Tabela813[[#This Row],[D1]],".",Tabela813[[#This Row],[D2]],".",Tabela813[[#This Row],[D3]],".",Tabela813[[#This Row],[T]],".",Tabela813[[#This Row],[D4]]),"")</f>
        <v>7.5.1.1.01.0.8.00</v>
      </c>
      <c r="L2194" s="21" t="s">
        <v>4909</v>
      </c>
      <c r="M2194" s="16" t="str">
        <f t="shared" si="34"/>
        <v>A</v>
      </c>
      <c r="N2194" s="16">
        <f>IF(VALUE(Tabela813[[#This Row],[RED]]) &gt; 0,1,0) + IF(VALUE(J2194)&gt;0,8,IF(VALUE(I2194)&gt;0,7,IF(VALUE(H2194)&gt;0,6,IF(VALUE(G2194)&gt;0,5,IF(VALUE(F2194)&gt;0,4,IF(VALUE(E2194)&gt;0,3,IF(VALUE(D2194)&gt;0,2,1)))))))</f>
        <v>7</v>
      </c>
      <c r="O2194" s="20" t="s">
        <v>50</v>
      </c>
      <c r="P2194" s="1" t="s">
        <v>274</v>
      </c>
      <c r="Q2194" s="1"/>
      <c r="R2194" s="16"/>
      <c r="T2194" s="7" t="str">
        <f>Tabela813[[#This Row],[NR]]&amp;" - "&amp;Tabela813[[#This Row],[Especificação]]</f>
        <v>7.5.1.1.01.0.8.00 - Receita Industrial - Juros de Mora da Dívida Ativa - Intra OFSS</v>
      </c>
      <c r="U2194" s="7" t="str">
        <f>Tabela813[[#This Row],[NR]]&amp; " - "&amp;Tabela813[[#This Row],[Especificação]]</f>
        <v>7.5.1.1.01.0.8.00 - Receita Industrial - Juros de Mora da Dívida Ativa - Intra OFSS</v>
      </c>
    </row>
    <row r="2195" spans="1:21">
      <c r="A2195" s="23"/>
      <c r="B2195" s="29"/>
      <c r="C2195" s="20" t="s">
        <v>788</v>
      </c>
      <c r="D2195" s="20" t="s">
        <v>786</v>
      </c>
      <c r="E2195" s="20" t="s">
        <v>784</v>
      </c>
      <c r="F2195" s="20" t="s">
        <v>784</v>
      </c>
      <c r="G2195" s="20" t="s">
        <v>787</v>
      </c>
      <c r="H2195" s="20" t="s">
        <v>784</v>
      </c>
      <c r="I2195" s="20" t="s">
        <v>784</v>
      </c>
      <c r="J2195" s="20" t="s">
        <v>787</v>
      </c>
      <c r="K2195" s="16" t="str">
        <f>IF(Tabela813[[#This Row],[C]]&lt;&gt;"",IF(Tabela813[[#This Row],[RED]]&lt;&gt;"",(Tabela813[[#This Row],[RED]] &amp; "."),"") &amp; CONCATENATE(Tabela813[[#This Row],[C]],".",Tabela813[[#This Row],[O]],".",Tabela813[[#This Row],[E]],".",Tabela813[[#This Row],[D1]],".",Tabela813[[#This Row],[D2]],".",Tabela813[[#This Row],[D3]],".",Tabela813[[#This Row],[T]],".",Tabela813[[#This Row],[D4]]),"")</f>
        <v>7.6.0.0.00.0.0.00</v>
      </c>
      <c r="L2195" s="21" t="s">
        <v>1031</v>
      </c>
      <c r="M2195" s="16" t="str">
        <f t="shared" si="34"/>
        <v>S</v>
      </c>
      <c r="N2195" s="16">
        <f>IF(VALUE(Tabela813[[#This Row],[RED]]) &gt; 0,1,0) + IF(VALUE(J2195)&gt;0,8,IF(VALUE(I2195)&gt;0,7,IF(VALUE(H2195)&gt;0,6,IF(VALUE(G2195)&gt;0,5,IF(VALUE(F2195)&gt;0,4,IF(VALUE(E2195)&gt;0,3,IF(VALUE(D2195)&gt;0,2,1)))))))</f>
        <v>2</v>
      </c>
      <c r="O2195" s="20" t="s">
        <v>44</v>
      </c>
      <c r="P2195" s="1" t="s">
        <v>276</v>
      </c>
      <c r="Q2195" s="1"/>
      <c r="R2195" s="16"/>
      <c r="T2195" s="7" t="str">
        <f>Tabela813[[#This Row],[NR]]&amp;" - "&amp;Tabela813[[#This Row],[Especificação]]</f>
        <v>7.6.0.0.00.0.0.00 - Receita de Serviços - Intra OFSS</v>
      </c>
      <c r="U2195" s="7" t="str">
        <f>Tabela813[[#This Row],[NR]]&amp; " - "&amp;Tabela813[[#This Row],[Especificação]]</f>
        <v>7.6.0.0.00.0.0.00 - Receita de Serviços - Intra OFSS</v>
      </c>
    </row>
    <row r="2196" spans="1:21" ht="45">
      <c r="A2196" s="23"/>
      <c r="B2196" s="29"/>
      <c r="C2196" s="20" t="s">
        <v>788</v>
      </c>
      <c r="D2196" s="20" t="s">
        <v>786</v>
      </c>
      <c r="E2196" s="20" t="s">
        <v>781</v>
      </c>
      <c r="F2196" s="20" t="s">
        <v>784</v>
      </c>
      <c r="G2196" s="20" t="s">
        <v>787</v>
      </c>
      <c r="H2196" s="20" t="s">
        <v>784</v>
      </c>
      <c r="I2196" s="20" t="s">
        <v>784</v>
      </c>
      <c r="J2196" s="20" t="s">
        <v>787</v>
      </c>
      <c r="K2196" s="16" t="str">
        <f>IF(Tabela813[[#This Row],[C]]&lt;&gt;"",IF(Tabela813[[#This Row],[RED]]&lt;&gt;"",(Tabela813[[#This Row],[RED]] &amp; "."),"") &amp; CONCATENATE(Tabela813[[#This Row],[C]],".",Tabela813[[#This Row],[O]],".",Tabela813[[#This Row],[E]],".",Tabela813[[#This Row],[D1]],".",Tabela813[[#This Row],[D2]],".",Tabela813[[#This Row],[D3]],".",Tabela813[[#This Row],[T]],".",Tabela813[[#This Row],[D4]]),"")</f>
        <v>7.6.1.0.00.0.0.00</v>
      </c>
      <c r="L2196" s="21" t="s">
        <v>1032</v>
      </c>
      <c r="M2196" s="16" t="str">
        <f t="shared" si="34"/>
        <v>S</v>
      </c>
      <c r="N2196" s="16">
        <f>IF(VALUE(Tabela813[[#This Row],[RED]]) &gt; 0,1,0) + IF(VALUE(J2196)&gt;0,8,IF(VALUE(I2196)&gt;0,7,IF(VALUE(H2196)&gt;0,6,IF(VALUE(G2196)&gt;0,5,IF(VALUE(F2196)&gt;0,4,IF(VALUE(E2196)&gt;0,3,IF(VALUE(D2196)&gt;0,2,1)))))))</f>
        <v>3</v>
      </c>
      <c r="O2196" s="20" t="s">
        <v>44</v>
      </c>
      <c r="P2196" s="1" t="s">
        <v>278</v>
      </c>
      <c r="Q2196" s="1"/>
      <c r="R2196" s="16"/>
      <c r="T2196" s="7" t="str">
        <f>Tabela813[[#This Row],[NR]]&amp;" - "&amp;Tabela813[[#This Row],[Especificação]]</f>
        <v>7.6.1.0.00.0.0.00 - Serviços Administrativos e Comerciais Gerais - Intra OFSS</v>
      </c>
      <c r="U2196" s="7" t="str">
        <f>Tabela813[[#This Row],[NR]]&amp; " - "&amp;Tabela813[[#This Row],[Especificação]]</f>
        <v>7.6.1.0.00.0.0.00 - Serviços Administrativos e Comerciais Gerais - Intra OFSS</v>
      </c>
    </row>
    <row r="2197" spans="1:21" ht="45">
      <c r="A2197" s="23"/>
      <c r="B2197" s="29"/>
      <c r="C2197" s="20" t="s">
        <v>788</v>
      </c>
      <c r="D2197" s="20" t="s">
        <v>786</v>
      </c>
      <c r="E2197" s="20" t="s">
        <v>781</v>
      </c>
      <c r="F2197" s="20" t="s">
        <v>781</v>
      </c>
      <c r="G2197" s="20" t="s">
        <v>787</v>
      </c>
      <c r="H2197" s="20" t="s">
        <v>784</v>
      </c>
      <c r="I2197" s="20" t="s">
        <v>784</v>
      </c>
      <c r="J2197" s="20" t="s">
        <v>787</v>
      </c>
      <c r="K2197" s="16" t="str">
        <f>IF(Tabela813[[#This Row],[C]]&lt;&gt;"",IF(Tabela813[[#This Row],[RED]]&lt;&gt;"",(Tabela813[[#This Row],[RED]] &amp; "."),"") &amp; CONCATENATE(Tabela813[[#This Row],[C]],".",Tabela813[[#This Row],[O]],".",Tabela813[[#This Row],[E]],".",Tabela813[[#This Row],[D1]],".",Tabela813[[#This Row],[D2]],".",Tabela813[[#This Row],[D3]],".",Tabela813[[#This Row],[T]],".",Tabela813[[#This Row],[D4]]),"")</f>
        <v>7.6.1.1.00.0.0.00</v>
      </c>
      <c r="L2197" s="21" t="s">
        <v>1032</v>
      </c>
      <c r="M2197" s="16" t="str">
        <f t="shared" si="34"/>
        <v>S</v>
      </c>
      <c r="N2197" s="16">
        <f>IF(VALUE(Tabela813[[#This Row],[RED]]) &gt; 0,1,0) + IF(VALUE(J2197)&gt;0,8,IF(VALUE(I2197)&gt;0,7,IF(VALUE(H2197)&gt;0,6,IF(VALUE(G2197)&gt;0,5,IF(VALUE(F2197)&gt;0,4,IF(VALUE(E2197)&gt;0,3,IF(VALUE(D2197)&gt;0,2,1)))))))</f>
        <v>4</v>
      </c>
      <c r="O2197" s="20" t="s">
        <v>44</v>
      </c>
      <c r="P2197" s="1" t="s">
        <v>278</v>
      </c>
      <c r="Q2197" s="1"/>
      <c r="R2197" s="16"/>
      <c r="T2197" s="7" t="str">
        <f>Tabela813[[#This Row],[NR]]&amp;" - "&amp;Tabela813[[#This Row],[Especificação]]</f>
        <v>7.6.1.1.00.0.0.00 - Serviços Administrativos e Comerciais Gerais - Intra OFSS</v>
      </c>
      <c r="U2197" s="7" t="str">
        <f>Tabela813[[#This Row],[NR]]&amp; " - "&amp;Tabela813[[#This Row],[Especificação]]</f>
        <v>7.6.1.1.00.0.0.00 - Serviços Administrativos e Comerciais Gerais - Intra OFSS</v>
      </c>
    </row>
    <row r="2198" spans="1:21" ht="30">
      <c r="A2198" s="23"/>
      <c r="B2198" s="29"/>
      <c r="C2198" s="20" t="s">
        <v>788</v>
      </c>
      <c r="D2198" s="20" t="s">
        <v>786</v>
      </c>
      <c r="E2198" s="20" t="s">
        <v>781</v>
      </c>
      <c r="F2198" s="20" t="s">
        <v>781</v>
      </c>
      <c r="G2198" s="20" t="s">
        <v>783</v>
      </c>
      <c r="H2198" s="20" t="s">
        <v>784</v>
      </c>
      <c r="I2198" s="20" t="s">
        <v>784</v>
      </c>
      <c r="J2198" s="20" t="s">
        <v>787</v>
      </c>
      <c r="K2198" s="131" t="str">
        <f>IF(Tabela813[[#This Row],[C]]&lt;&gt;"",IF(Tabela813[[#This Row],[RED]]&lt;&gt;"",(Tabela813[[#This Row],[RED]] &amp; "."),"") &amp; CONCATENATE(Tabela813[[#This Row],[C]],".",Tabela813[[#This Row],[O]],".",Tabela813[[#This Row],[E]],".",Tabela813[[#This Row],[D1]],".",Tabela813[[#This Row],[D2]],".",Tabela813[[#This Row],[D3]],".",Tabela813[[#This Row],[T]],".",Tabela813[[#This Row],[D4]]),"")</f>
        <v>7.6.1.1.01.0.0.00</v>
      </c>
      <c r="L2198" s="132" t="s">
        <v>3304</v>
      </c>
      <c r="M2198" s="16" t="str">
        <f t="shared" si="34"/>
        <v>S</v>
      </c>
      <c r="N2198" s="16">
        <f>IF(VALUE(Tabela813[[#This Row],[RED]]) &gt; 0,1,0) + IF(VALUE(J2198)&gt;0,8,IF(VALUE(I2198)&gt;0,7,IF(VALUE(H2198)&gt;0,6,IF(VALUE(G2198)&gt;0,5,IF(VALUE(F2198)&gt;0,4,IF(VALUE(E2198)&gt;0,3,IF(VALUE(D2198)&gt;0,2,1)))))))</f>
        <v>5</v>
      </c>
      <c r="O2198" s="20" t="s">
        <v>50</v>
      </c>
      <c r="P2198" s="1" t="s">
        <v>279</v>
      </c>
      <c r="Q2198" s="1" t="s">
        <v>3305</v>
      </c>
      <c r="R2198" s="16" t="s">
        <v>10</v>
      </c>
      <c r="T2198" s="7" t="str">
        <f>Tabela813[[#This Row],[NR]]&amp;" - "&amp;Tabela813[[#This Row],[Especificação]]</f>
        <v>7.6.1.1.01.0.0.00 - Serviços Administrativos e Comerciais Gerais Prestados por Entidades e Órgãos Públicos em Geral - Principal - Intra OFSS</v>
      </c>
      <c r="U2198" s="7" t="str">
        <f>Tabela813[[#This Row],[NR]]&amp; " - "&amp;Tabela813[[#This Row],[Especificação]]</f>
        <v>7.6.1.1.01.0.0.00 - Serviços Administrativos e Comerciais Gerais Prestados por Entidades e Órgãos Públicos em Geral - Principal - Intra OFSS</v>
      </c>
    </row>
    <row r="2199" spans="1:21" ht="30">
      <c r="A2199" s="23"/>
      <c r="B2199" s="29"/>
      <c r="C2199" s="20" t="s">
        <v>788</v>
      </c>
      <c r="D2199" s="20" t="s">
        <v>786</v>
      </c>
      <c r="E2199" s="20" t="s">
        <v>781</v>
      </c>
      <c r="F2199" s="20" t="s">
        <v>781</v>
      </c>
      <c r="G2199" s="20" t="s">
        <v>783</v>
      </c>
      <c r="H2199" s="20" t="s">
        <v>784</v>
      </c>
      <c r="I2199" s="20" t="s">
        <v>781</v>
      </c>
      <c r="J2199" s="20" t="s">
        <v>787</v>
      </c>
      <c r="K2199" s="131" t="str">
        <f>IF(Tabela813[[#This Row],[C]]&lt;&gt;"",IF(Tabela813[[#This Row],[RED]]&lt;&gt;"",(Tabela813[[#This Row],[RED]] &amp; "."),"") &amp; CONCATENATE(Tabela813[[#This Row],[C]],".",Tabela813[[#This Row],[O]],".",Tabela813[[#This Row],[E]],".",Tabela813[[#This Row],[D1]],".",Tabela813[[#This Row],[D2]],".",Tabela813[[#This Row],[D3]],".",Tabela813[[#This Row],[T]],".",Tabela813[[#This Row],[D4]]),"")</f>
        <v>7.6.1.1.01.0.1.00</v>
      </c>
      <c r="L2199" s="132" t="s">
        <v>3304</v>
      </c>
      <c r="M2199" s="16" t="str">
        <f t="shared" si="34"/>
        <v>A</v>
      </c>
      <c r="N2199" s="16">
        <f>IF(VALUE(Tabela813[[#This Row],[RED]]) &gt; 0,1,0) + IF(VALUE(J2199)&gt;0,8,IF(VALUE(I2199)&gt;0,7,IF(VALUE(H2199)&gt;0,6,IF(VALUE(G2199)&gt;0,5,IF(VALUE(F2199)&gt;0,4,IF(VALUE(E2199)&gt;0,3,IF(VALUE(D2199)&gt;0,2,1)))))))</f>
        <v>7</v>
      </c>
      <c r="O2199" s="20" t="s">
        <v>50</v>
      </c>
      <c r="P2199" s="1" t="s">
        <v>279</v>
      </c>
      <c r="Q2199" s="1"/>
      <c r="R2199" s="16" t="s">
        <v>10</v>
      </c>
      <c r="T2199" s="7" t="str">
        <f>Tabela813[[#This Row],[NR]]&amp;" - "&amp;Tabela813[[#This Row],[Especificação]]</f>
        <v>7.6.1.1.01.0.1.00 - Serviços Administrativos e Comerciais Gerais Prestados por Entidades e Órgãos Públicos em Geral - Principal - Intra OFSS</v>
      </c>
      <c r="U2199" s="7" t="str">
        <f>Tabela813[[#This Row],[NR]]&amp; " - "&amp;Tabela813[[#This Row],[Especificação]]</f>
        <v>7.6.1.1.01.0.1.00 - Serviços Administrativos e Comerciais Gerais Prestados por Entidades e Órgãos Públicos em Geral - Principal - Intra OFSS</v>
      </c>
    </row>
    <row r="2200" spans="1:21" ht="30">
      <c r="A2200" s="23"/>
      <c r="B2200" s="29"/>
      <c r="C2200" s="20" t="s">
        <v>788</v>
      </c>
      <c r="D2200" s="20" t="s">
        <v>786</v>
      </c>
      <c r="E2200" s="20" t="s">
        <v>781</v>
      </c>
      <c r="F2200" s="20" t="s">
        <v>781</v>
      </c>
      <c r="G2200" s="20" t="s">
        <v>783</v>
      </c>
      <c r="H2200" s="20" t="s">
        <v>784</v>
      </c>
      <c r="I2200" s="20" t="s">
        <v>790</v>
      </c>
      <c r="J2200" s="20" t="s">
        <v>787</v>
      </c>
      <c r="K2200" s="131" t="str">
        <f>IF(Tabela813[[#This Row],[C]]&lt;&gt;"",IF(Tabela813[[#This Row],[RED]]&lt;&gt;"",(Tabela813[[#This Row],[RED]] &amp; "."),"") &amp; CONCATENATE(Tabela813[[#This Row],[C]],".",Tabela813[[#This Row],[O]],".",Tabela813[[#This Row],[E]],".",Tabela813[[#This Row],[D1]],".",Tabela813[[#This Row],[D2]],".",Tabela813[[#This Row],[D3]],".",Tabela813[[#This Row],[T]],".",Tabela813[[#This Row],[D4]]),"")</f>
        <v>7.6.1.1.01.0.2.00</v>
      </c>
      <c r="L2200" s="132" t="s">
        <v>4910</v>
      </c>
      <c r="M2200" s="16" t="str">
        <f t="shared" si="34"/>
        <v>A</v>
      </c>
      <c r="N2200" s="16">
        <f>IF(VALUE(Tabela813[[#This Row],[RED]]) &gt; 0,1,0) + IF(VALUE(J2200)&gt;0,8,IF(VALUE(I2200)&gt;0,7,IF(VALUE(H2200)&gt;0,6,IF(VALUE(G2200)&gt;0,5,IF(VALUE(F2200)&gt;0,4,IF(VALUE(E2200)&gt;0,3,IF(VALUE(D2200)&gt;0,2,1)))))))</f>
        <v>7</v>
      </c>
      <c r="O2200" s="20" t="s">
        <v>50</v>
      </c>
      <c r="P2200" s="1" t="s">
        <v>279</v>
      </c>
      <c r="Q2200" s="1"/>
      <c r="R2200" s="16" t="s">
        <v>10</v>
      </c>
      <c r="T2200" s="7" t="str">
        <f>Tabela813[[#This Row],[NR]]&amp;" - "&amp;Tabela813[[#This Row],[Especificação]]</f>
        <v>7.6.1.1.01.0.2.00 - Serviços Administrativos e Comerciais Gerais Prestados por Entidades e Órgãos Públicos em Geral - Multas e Juros de Mora - Intra OFSS</v>
      </c>
      <c r="U2200" s="7" t="str">
        <f>Tabela813[[#This Row],[NR]]&amp; " - "&amp;Tabela813[[#This Row],[Especificação]]</f>
        <v>7.6.1.1.01.0.2.00 - Serviços Administrativos e Comerciais Gerais Prestados por Entidades e Órgãos Públicos em Geral - Multas e Juros de Mora - Intra OFSS</v>
      </c>
    </row>
    <row r="2201" spans="1:21" ht="30">
      <c r="A2201" s="23"/>
      <c r="B2201" s="29"/>
      <c r="C2201" s="20" t="s">
        <v>788</v>
      </c>
      <c r="D2201" s="20" t="s">
        <v>786</v>
      </c>
      <c r="E2201" s="20" t="s">
        <v>781</v>
      </c>
      <c r="F2201" s="20" t="s">
        <v>781</v>
      </c>
      <c r="G2201" s="20" t="s">
        <v>783</v>
      </c>
      <c r="H2201" s="20" t="s">
        <v>784</v>
      </c>
      <c r="I2201" s="20" t="s">
        <v>782</v>
      </c>
      <c r="J2201" s="20" t="s">
        <v>787</v>
      </c>
      <c r="K2201" s="131" t="str">
        <f>IF(Tabela813[[#This Row],[C]]&lt;&gt;"",IF(Tabela813[[#This Row],[RED]]&lt;&gt;"",(Tabela813[[#This Row],[RED]] &amp; "."),"") &amp; CONCATENATE(Tabela813[[#This Row],[C]],".",Tabela813[[#This Row],[O]],".",Tabela813[[#This Row],[E]],".",Tabela813[[#This Row],[D1]],".",Tabela813[[#This Row],[D2]],".",Tabela813[[#This Row],[D3]],".",Tabela813[[#This Row],[T]],".",Tabela813[[#This Row],[D4]]),"")</f>
        <v>7.6.1.1.01.0.3.00</v>
      </c>
      <c r="L2201" s="132" t="s">
        <v>4911</v>
      </c>
      <c r="M2201" s="16" t="str">
        <f t="shared" si="34"/>
        <v>A</v>
      </c>
      <c r="N2201" s="16">
        <f>IF(VALUE(Tabela813[[#This Row],[RED]]) &gt; 0,1,0) + IF(VALUE(J2201)&gt;0,8,IF(VALUE(I2201)&gt;0,7,IF(VALUE(H2201)&gt;0,6,IF(VALUE(G2201)&gt;0,5,IF(VALUE(F2201)&gt;0,4,IF(VALUE(E2201)&gt;0,3,IF(VALUE(D2201)&gt;0,2,1)))))))</f>
        <v>7</v>
      </c>
      <c r="O2201" s="20" t="s">
        <v>50</v>
      </c>
      <c r="P2201" s="1" t="s">
        <v>279</v>
      </c>
      <c r="Q2201" s="1"/>
      <c r="R2201" s="16" t="s">
        <v>10</v>
      </c>
      <c r="T2201" s="7" t="str">
        <f>Tabela813[[#This Row],[NR]]&amp;" - "&amp;Tabela813[[#This Row],[Especificação]]</f>
        <v>7.6.1.1.01.0.3.00 - Serviços Administrativos e Comerciais Gerais Prestados por Entidades e Órgãos Públicos em Geral - Dívida Ativa - Intra OFSS</v>
      </c>
      <c r="U2201" s="7" t="str">
        <f>Tabela813[[#This Row],[NR]]&amp; " - "&amp;Tabela813[[#This Row],[Especificação]]</f>
        <v>7.6.1.1.01.0.3.00 - Serviços Administrativos e Comerciais Gerais Prestados por Entidades e Órgãos Públicos em Geral - Dívida Ativa - Intra OFSS</v>
      </c>
    </row>
    <row r="2202" spans="1:21" ht="45">
      <c r="A2202" s="23"/>
      <c r="B2202" s="29"/>
      <c r="C2202" s="20" t="s">
        <v>788</v>
      </c>
      <c r="D2202" s="20" t="s">
        <v>786</v>
      </c>
      <c r="E2202" s="20" t="s">
        <v>781</v>
      </c>
      <c r="F2202" s="20" t="s">
        <v>781</v>
      </c>
      <c r="G2202" s="20" t="s">
        <v>783</v>
      </c>
      <c r="H2202" s="20" t="s">
        <v>784</v>
      </c>
      <c r="I2202" s="20" t="s">
        <v>791</v>
      </c>
      <c r="J2202" s="20" t="s">
        <v>787</v>
      </c>
      <c r="K2202" s="131" t="str">
        <f>IF(Tabela813[[#This Row],[C]]&lt;&gt;"",IF(Tabela813[[#This Row],[RED]]&lt;&gt;"",(Tabela813[[#This Row],[RED]] &amp; "."),"") &amp; CONCATENATE(Tabela813[[#This Row],[C]],".",Tabela813[[#This Row],[O]],".",Tabela813[[#This Row],[E]],".",Tabela813[[#This Row],[D1]],".",Tabela813[[#This Row],[D2]],".",Tabela813[[#This Row],[D3]],".",Tabela813[[#This Row],[T]],".",Tabela813[[#This Row],[D4]]),"")</f>
        <v>7.6.1.1.01.0.4.00</v>
      </c>
      <c r="L2202" s="132" t="s">
        <v>4912</v>
      </c>
      <c r="M2202" s="16" t="str">
        <f t="shared" si="34"/>
        <v>A</v>
      </c>
      <c r="N2202" s="16">
        <f>IF(VALUE(Tabela813[[#This Row],[RED]]) &gt; 0,1,0) + IF(VALUE(J2202)&gt;0,8,IF(VALUE(I2202)&gt;0,7,IF(VALUE(H2202)&gt;0,6,IF(VALUE(G2202)&gt;0,5,IF(VALUE(F2202)&gt;0,4,IF(VALUE(E2202)&gt;0,3,IF(VALUE(D2202)&gt;0,2,1)))))))</f>
        <v>7</v>
      </c>
      <c r="O2202" s="20" t="s">
        <v>50</v>
      </c>
      <c r="P2202" s="1" t="s">
        <v>279</v>
      </c>
      <c r="Q2202" s="1"/>
      <c r="R2202" s="16" t="s">
        <v>10</v>
      </c>
      <c r="T2202" s="7" t="str">
        <f>Tabela813[[#This Row],[NR]]&amp;" - "&amp;Tabela813[[#This Row],[Especificação]]</f>
        <v>7.6.1.1.01.0.4.00 - Serviços Administrativos e Comerciais Gerais Prestados por Entidades e Órgãos Públicos em Geral- Dívida Ativa - Multas e Juros de Mora da Dívida Ativa - Intra OFSS</v>
      </c>
      <c r="U2202" s="7" t="str">
        <f>Tabela813[[#This Row],[NR]]&amp; " - "&amp;Tabela813[[#This Row],[Especificação]]</f>
        <v>7.6.1.1.01.0.4.00 - Serviços Administrativos e Comerciais Gerais Prestados por Entidades e Órgãos Públicos em Geral- Dívida Ativa - Multas e Juros de Mora da Dívida Ativa - Intra OFSS</v>
      </c>
    </row>
    <row r="2203" spans="1:21" ht="30">
      <c r="A2203" s="23"/>
      <c r="B2203" s="29"/>
      <c r="C2203" s="20" t="s">
        <v>788</v>
      </c>
      <c r="D2203" s="20" t="s">
        <v>786</v>
      </c>
      <c r="E2203" s="20" t="s">
        <v>781</v>
      </c>
      <c r="F2203" s="20" t="s">
        <v>781</v>
      </c>
      <c r="G2203" s="20" t="s">
        <v>783</v>
      </c>
      <c r="H2203" s="20" t="s">
        <v>784</v>
      </c>
      <c r="I2203" s="20" t="s">
        <v>792</v>
      </c>
      <c r="J2203" s="20" t="s">
        <v>787</v>
      </c>
      <c r="K2203" s="131" t="str">
        <f>IF(Tabela813[[#This Row],[C]]&lt;&gt;"",IF(Tabela813[[#This Row],[RED]]&lt;&gt;"",(Tabela813[[#This Row],[RED]] &amp; "."),"") &amp; CONCATENATE(Tabela813[[#This Row],[C]],".",Tabela813[[#This Row],[O]],".",Tabela813[[#This Row],[E]],".",Tabela813[[#This Row],[D1]],".",Tabela813[[#This Row],[D2]],".",Tabela813[[#This Row],[D3]],".",Tabela813[[#This Row],[T]],".",Tabela813[[#This Row],[D4]]),"")</f>
        <v>7.6.1.1.01.0.5.00</v>
      </c>
      <c r="L2203" s="132" t="s">
        <v>4913</v>
      </c>
      <c r="M2203" s="16" t="str">
        <f t="shared" si="34"/>
        <v>A</v>
      </c>
      <c r="N2203" s="16">
        <f>IF(VALUE(Tabela813[[#This Row],[RED]]) &gt; 0,1,0) + IF(VALUE(J2203)&gt;0,8,IF(VALUE(I2203)&gt;0,7,IF(VALUE(H2203)&gt;0,6,IF(VALUE(G2203)&gt;0,5,IF(VALUE(F2203)&gt;0,4,IF(VALUE(E2203)&gt;0,3,IF(VALUE(D2203)&gt;0,2,1)))))))</f>
        <v>7</v>
      </c>
      <c r="O2203" s="20" t="s">
        <v>50</v>
      </c>
      <c r="P2203" s="1" t="s">
        <v>279</v>
      </c>
      <c r="Q2203" s="1"/>
      <c r="R2203" s="16" t="s">
        <v>10</v>
      </c>
      <c r="T2203" s="7" t="str">
        <f>Tabela813[[#This Row],[NR]]&amp;" - "&amp;Tabela813[[#This Row],[Especificação]]</f>
        <v>7.6.1.1.01.0.5.00 - Serviços Administrativos e Comerciais Gerais Prestados por Entidades e Órgãos Públicos em Geral - Multas - Intra OFSS</v>
      </c>
      <c r="U2203" s="7" t="str">
        <f>Tabela813[[#This Row],[NR]]&amp; " - "&amp;Tabela813[[#This Row],[Especificação]]</f>
        <v>7.6.1.1.01.0.5.00 - Serviços Administrativos e Comerciais Gerais Prestados por Entidades e Órgãos Públicos em Geral - Multas - Intra OFSS</v>
      </c>
    </row>
    <row r="2204" spans="1:21" ht="30">
      <c r="A2204" s="23"/>
      <c r="B2204" s="29"/>
      <c r="C2204" s="20" t="s">
        <v>788</v>
      </c>
      <c r="D2204" s="20" t="s">
        <v>786</v>
      </c>
      <c r="E2204" s="20" t="s">
        <v>781</v>
      </c>
      <c r="F2204" s="20" t="s">
        <v>781</v>
      </c>
      <c r="G2204" s="20" t="s">
        <v>783</v>
      </c>
      <c r="H2204" s="20" t="s">
        <v>784</v>
      </c>
      <c r="I2204" s="20" t="s">
        <v>786</v>
      </c>
      <c r="J2204" s="20" t="s">
        <v>787</v>
      </c>
      <c r="K2204" s="16" t="str">
        <f>IF(Tabela813[[#This Row],[C]]&lt;&gt;"",IF(Tabela813[[#This Row],[RED]]&lt;&gt;"",(Tabela813[[#This Row],[RED]] &amp; "."),"") &amp; CONCATENATE(Tabela813[[#This Row],[C]],".",Tabela813[[#This Row],[O]],".",Tabela813[[#This Row],[E]],".",Tabela813[[#This Row],[D1]],".",Tabela813[[#This Row],[D2]],".",Tabela813[[#This Row],[D3]],".",Tabela813[[#This Row],[T]],".",Tabela813[[#This Row],[D4]]),"")</f>
        <v>7.6.1.1.01.0.6.00</v>
      </c>
      <c r="L2204" s="21" t="s">
        <v>4914</v>
      </c>
      <c r="M2204" s="16" t="str">
        <f t="shared" si="34"/>
        <v>A</v>
      </c>
      <c r="N2204" s="16">
        <f>IF(VALUE(Tabela813[[#This Row],[RED]]) &gt; 0,1,0) + IF(VALUE(J2204)&gt;0,8,IF(VALUE(I2204)&gt;0,7,IF(VALUE(H2204)&gt;0,6,IF(VALUE(G2204)&gt;0,5,IF(VALUE(F2204)&gt;0,4,IF(VALUE(E2204)&gt;0,3,IF(VALUE(D2204)&gt;0,2,1)))))))</f>
        <v>7</v>
      </c>
      <c r="O2204" s="20" t="s">
        <v>50</v>
      </c>
      <c r="P2204" s="1" t="s">
        <v>279</v>
      </c>
      <c r="Q2204" s="1"/>
      <c r="R2204" s="16" t="s">
        <v>10</v>
      </c>
      <c r="T2204" s="7" t="str">
        <f>Tabela813[[#This Row],[NR]]&amp;" - "&amp;Tabela813[[#This Row],[Especificação]]</f>
        <v>7.6.1.1.01.0.6.00 - Serviços Administrativos e Comerciais Gerais Prestados por Entidades e Órgãos Públicos em Geral - Juros de Mora - Intra OFSS</v>
      </c>
      <c r="U2204" s="7" t="str">
        <f>Tabela813[[#This Row],[NR]]&amp; " - "&amp;Tabela813[[#This Row],[Especificação]]</f>
        <v>7.6.1.1.01.0.6.00 - Serviços Administrativos e Comerciais Gerais Prestados por Entidades e Órgãos Públicos em Geral - Juros de Mora - Intra OFSS</v>
      </c>
    </row>
    <row r="2205" spans="1:21" ht="30">
      <c r="A2205" s="23"/>
      <c r="B2205" s="29"/>
      <c r="C2205" s="20" t="s">
        <v>788</v>
      </c>
      <c r="D2205" s="20" t="s">
        <v>786</v>
      </c>
      <c r="E2205" s="20" t="s">
        <v>781</v>
      </c>
      <c r="F2205" s="20" t="s">
        <v>781</v>
      </c>
      <c r="G2205" s="20" t="s">
        <v>783</v>
      </c>
      <c r="H2205" s="20" t="s">
        <v>784</v>
      </c>
      <c r="I2205" s="20" t="s">
        <v>788</v>
      </c>
      <c r="J2205" s="20" t="s">
        <v>787</v>
      </c>
      <c r="K2205" s="16" t="str">
        <f>IF(Tabela813[[#This Row],[C]]&lt;&gt;"",IF(Tabela813[[#This Row],[RED]]&lt;&gt;"",(Tabela813[[#This Row],[RED]] &amp; "."),"") &amp; CONCATENATE(Tabela813[[#This Row],[C]],".",Tabela813[[#This Row],[O]],".",Tabela813[[#This Row],[E]],".",Tabela813[[#This Row],[D1]],".",Tabela813[[#This Row],[D2]],".",Tabela813[[#This Row],[D3]],".",Tabela813[[#This Row],[T]],".",Tabela813[[#This Row],[D4]]),"")</f>
        <v>7.6.1.1.01.0.7.00</v>
      </c>
      <c r="L2205" s="21" t="s">
        <v>4915</v>
      </c>
      <c r="M2205" s="16" t="str">
        <f t="shared" si="34"/>
        <v>A</v>
      </c>
      <c r="N2205" s="16">
        <f>IF(VALUE(Tabela813[[#This Row],[RED]]) &gt; 0,1,0) + IF(VALUE(J2205)&gt;0,8,IF(VALUE(I2205)&gt;0,7,IF(VALUE(H2205)&gt;0,6,IF(VALUE(G2205)&gt;0,5,IF(VALUE(F2205)&gt;0,4,IF(VALUE(E2205)&gt;0,3,IF(VALUE(D2205)&gt;0,2,1)))))))</f>
        <v>7</v>
      </c>
      <c r="O2205" s="20" t="s">
        <v>50</v>
      </c>
      <c r="P2205" s="1" t="s">
        <v>279</v>
      </c>
      <c r="Q2205" s="1"/>
      <c r="R2205" s="16" t="s">
        <v>10</v>
      </c>
      <c r="T2205" s="7" t="str">
        <f>Tabela813[[#This Row],[NR]]&amp;" - "&amp;Tabela813[[#This Row],[Especificação]]</f>
        <v>7.6.1.1.01.0.7.00 - Serviços Administrativos e Comerciais Gerais Prestados por Entidades e Órgãos Públicos em Geral - Dívida Ativa - Multas da Dívida Ativa - Intra OFSS</v>
      </c>
      <c r="U2205" s="7" t="str">
        <f>Tabela813[[#This Row],[NR]]&amp; " - "&amp;Tabela813[[#This Row],[Especificação]]</f>
        <v>7.6.1.1.01.0.7.00 - Serviços Administrativos e Comerciais Gerais Prestados por Entidades e Órgãos Públicos em Geral - Dívida Ativa - Multas da Dívida Ativa - Intra OFSS</v>
      </c>
    </row>
    <row r="2206" spans="1:21" ht="30">
      <c r="A2206" s="23"/>
      <c r="B2206" s="29"/>
      <c r="C2206" s="20" t="s">
        <v>788</v>
      </c>
      <c r="D2206" s="20" t="s">
        <v>786</v>
      </c>
      <c r="E2206" s="20" t="s">
        <v>781</v>
      </c>
      <c r="F2206" s="20" t="s">
        <v>781</v>
      </c>
      <c r="G2206" s="20" t="s">
        <v>783</v>
      </c>
      <c r="H2206" s="20" t="s">
        <v>784</v>
      </c>
      <c r="I2206" s="20" t="s">
        <v>789</v>
      </c>
      <c r="J2206" s="20" t="s">
        <v>787</v>
      </c>
      <c r="K2206" s="16" t="str">
        <f>IF(Tabela813[[#This Row],[C]]&lt;&gt;"",IF(Tabela813[[#This Row],[RED]]&lt;&gt;"",(Tabela813[[#This Row],[RED]] &amp; "."),"") &amp; CONCATENATE(Tabela813[[#This Row],[C]],".",Tabela813[[#This Row],[O]],".",Tabela813[[#This Row],[E]],".",Tabela813[[#This Row],[D1]],".",Tabela813[[#This Row],[D2]],".",Tabela813[[#This Row],[D3]],".",Tabela813[[#This Row],[T]],".",Tabela813[[#This Row],[D4]]),"")</f>
        <v>7.6.1.1.01.0.8.00</v>
      </c>
      <c r="L2206" s="21" t="s">
        <v>4916</v>
      </c>
      <c r="M2206" s="16" t="str">
        <f t="shared" si="34"/>
        <v>A</v>
      </c>
      <c r="N2206" s="16">
        <f>IF(VALUE(Tabela813[[#This Row],[RED]]) &gt; 0,1,0) + IF(VALUE(J2206)&gt;0,8,IF(VALUE(I2206)&gt;0,7,IF(VALUE(H2206)&gt;0,6,IF(VALUE(G2206)&gt;0,5,IF(VALUE(F2206)&gt;0,4,IF(VALUE(E2206)&gt;0,3,IF(VALUE(D2206)&gt;0,2,1)))))))</f>
        <v>7</v>
      </c>
      <c r="O2206" s="20" t="s">
        <v>50</v>
      </c>
      <c r="P2206" s="1" t="s">
        <v>279</v>
      </c>
      <c r="Q2206" s="1"/>
      <c r="R2206" s="16" t="s">
        <v>10</v>
      </c>
      <c r="T2206" s="7" t="str">
        <f>Tabela813[[#This Row],[NR]]&amp;" - "&amp;Tabela813[[#This Row],[Especificação]]</f>
        <v>7.6.1.1.01.0.8.00 - Serviços Administrativos e Comerciais Gerais Prestados por Entidades e Órgãos Públicos em Geral - Juros de Mora da Dívida Ativa - Intra OFSS</v>
      </c>
      <c r="U2206" s="7" t="str">
        <f>Tabela813[[#This Row],[NR]]&amp; " - "&amp;Tabela813[[#This Row],[Especificação]]</f>
        <v>7.6.1.1.01.0.8.00 - Serviços Administrativos e Comerciais Gerais Prestados por Entidades e Órgãos Públicos em Geral - Juros de Mora da Dívida Ativa - Intra OFSS</v>
      </c>
    </row>
    <row r="2207" spans="1:21" ht="30">
      <c r="A2207" s="23"/>
      <c r="B2207" s="29"/>
      <c r="C2207" s="20" t="s">
        <v>788</v>
      </c>
      <c r="D2207" s="20" t="s">
        <v>786</v>
      </c>
      <c r="E2207" s="20" t="s">
        <v>781</v>
      </c>
      <c r="F2207" s="20" t="s">
        <v>781</v>
      </c>
      <c r="G2207" s="20" t="s">
        <v>785</v>
      </c>
      <c r="H2207" s="20" t="s">
        <v>784</v>
      </c>
      <c r="I2207" s="20" t="s">
        <v>784</v>
      </c>
      <c r="J2207" s="20" t="s">
        <v>787</v>
      </c>
      <c r="K2207" s="16" t="str">
        <f>IF(Tabela813[[#This Row],[C]]&lt;&gt;"",IF(Tabela813[[#This Row],[RED]]&lt;&gt;"",(Tabela813[[#This Row],[RED]] &amp; "."),"") &amp; CONCATENATE(Tabela813[[#This Row],[C]],".",Tabela813[[#This Row],[O]],".",Tabela813[[#This Row],[E]],".",Tabela813[[#This Row],[D1]],".",Tabela813[[#This Row],[D2]],".",Tabela813[[#This Row],[D3]],".",Tabela813[[#This Row],[T]],".",Tabela813[[#This Row],[D4]]),"")</f>
        <v>7.6.1.1.02.0.0.00</v>
      </c>
      <c r="L2207" s="21" t="s">
        <v>1033</v>
      </c>
      <c r="M2207" s="16" t="str">
        <f t="shared" si="34"/>
        <v>S</v>
      </c>
      <c r="N2207" s="16">
        <f>IF(VALUE(Tabela813[[#This Row],[RED]]) &gt; 0,1,0) + IF(VALUE(J2207)&gt;0,8,IF(VALUE(I2207)&gt;0,7,IF(VALUE(H2207)&gt;0,6,IF(VALUE(G2207)&gt;0,5,IF(VALUE(F2207)&gt;0,4,IF(VALUE(E2207)&gt;0,3,IF(VALUE(D2207)&gt;0,2,1)))))))</f>
        <v>5</v>
      </c>
      <c r="O2207" s="20" t="s">
        <v>50</v>
      </c>
      <c r="P2207" s="1" t="s">
        <v>281</v>
      </c>
      <c r="Q2207" s="1"/>
      <c r="R2207" s="16"/>
      <c r="T2207" s="7" t="str">
        <f>Tabela813[[#This Row],[NR]]&amp;" - "&amp;Tabela813[[#This Row],[Especificação]]</f>
        <v>7.6.1.1.02.0.0.00 - Inscrição em Concursos e Processos Seletivos - Intra OFSS</v>
      </c>
      <c r="U2207" s="7" t="str">
        <f>Tabela813[[#This Row],[NR]]&amp; " - "&amp;Tabela813[[#This Row],[Especificação]]</f>
        <v>7.6.1.1.02.0.0.00 - Inscrição em Concursos e Processos Seletivos - Intra OFSS</v>
      </c>
    </row>
    <row r="2208" spans="1:21" ht="30">
      <c r="A2208" s="23"/>
      <c r="B2208" s="29"/>
      <c r="C2208" s="20" t="s">
        <v>788</v>
      </c>
      <c r="D2208" s="20" t="s">
        <v>786</v>
      </c>
      <c r="E2208" s="20" t="s">
        <v>781</v>
      </c>
      <c r="F2208" s="20" t="s">
        <v>781</v>
      </c>
      <c r="G2208" s="20" t="s">
        <v>785</v>
      </c>
      <c r="H2208" s="20" t="s">
        <v>784</v>
      </c>
      <c r="I2208" s="20" t="s">
        <v>781</v>
      </c>
      <c r="J2208" s="20" t="s">
        <v>787</v>
      </c>
      <c r="K2208" s="16" t="str">
        <f>IF(Tabela813[[#This Row],[C]]&lt;&gt;"",IF(Tabela813[[#This Row],[RED]]&lt;&gt;"",(Tabela813[[#This Row],[RED]] &amp; "."),"") &amp; CONCATENATE(Tabela813[[#This Row],[C]],".",Tabela813[[#This Row],[O]],".",Tabela813[[#This Row],[E]],".",Tabela813[[#This Row],[D1]],".",Tabela813[[#This Row],[D2]],".",Tabela813[[#This Row],[D3]],".",Tabela813[[#This Row],[T]],".",Tabela813[[#This Row],[D4]]),"")</f>
        <v>7.6.1.1.02.0.1.00</v>
      </c>
      <c r="L2208" s="21" t="s">
        <v>4917</v>
      </c>
      <c r="M2208" s="16" t="str">
        <f t="shared" si="34"/>
        <v>A</v>
      </c>
      <c r="N2208" s="16">
        <f>IF(VALUE(Tabela813[[#This Row],[RED]]) &gt; 0,1,0) + IF(VALUE(J2208)&gt;0,8,IF(VALUE(I2208)&gt;0,7,IF(VALUE(H2208)&gt;0,6,IF(VALUE(G2208)&gt;0,5,IF(VALUE(F2208)&gt;0,4,IF(VALUE(E2208)&gt;0,3,IF(VALUE(D2208)&gt;0,2,1)))))))</f>
        <v>7</v>
      </c>
      <c r="O2208" s="20" t="s">
        <v>50</v>
      </c>
      <c r="P2208" s="1" t="s">
        <v>281</v>
      </c>
      <c r="Q2208" s="1"/>
      <c r="R2208" s="16"/>
      <c r="T2208" s="7" t="str">
        <f>Tabela813[[#This Row],[NR]]&amp;" - "&amp;Tabela813[[#This Row],[Especificação]]</f>
        <v>7.6.1.1.02.0.1.00 - Inscrição em Concursos e Processos Seletivos - Principal - Intra OFSS</v>
      </c>
      <c r="U2208" s="7" t="str">
        <f>Tabela813[[#This Row],[NR]]&amp; " - "&amp;Tabela813[[#This Row],[Especificação]]</f>
        <v>7.6.1.1.02.0.1.00 - Inscrição em Concursos e Processos Seletivos - Principal - Intra OFSS</v>
      </c>
    </row>
    <row r="2209" spans="1:21" ht="30">
      <c r="A2209" s="23"/>
      <c r="B2209" s="29"/>
      <c r="C2209" s="20" t="s">
        <v>788</v>
      </c>
      <c r="D2209" s="20" t="s">
        <v>786</v>
      </c>
      <c r="E2209" s="20" t="s">
        <v>781</v>
      </c>
      <c r="F2209" s="20" t="s">
        <v>781</v>
      </c>
      <c r="G2209" s="20" t="s">
        <v>785</v>
      </c>
      <c r="H2209" s="20" t="s">
        <v>784</v>
      </c>
      <c r="I2209" s="20" t="s">
        <v>790</v>
      </c>
      <c r="J2209" s="20" t="s">
        <v>787</v>
      </c>
      <c r="K2209" s="16" t="str">
        <f>IF(Tabela813[[#This Row],[C]]&lt;&gt;"",IF(Tabela813[[#This Row],[RED]]&lt;&gt;"",(Tabela813[[#This Row],[RED]] &amp; "."),"") &amp; CONCATENATE(Tabela813[[#This Row],[C]],".",Tabela813[[#This Row],[O]],".",Tabela813[[#This Row],[E]],".",Tabela813[[#This Row],[D1]],".",Tabela813[[#This Row],[D2]],".",Tabela813[[#This Row],[D3]],".",Tabela813[[#This Row],[T]],".",Tabela813[[#This Row],[D4]]),"")</f>
        <v>7.6.1.1.02.0.2.00</v>
      </c>
      <c r="L2209" s="21" t="s">
        <v>4918</v>
      </c>
      <c r="M2209" s="16" t="str">
        <f t="shared" si="34"/>
        <v>A</v>
      </c>
      <c r="N2209" s="16">
        <f>IF(VALUE(Tabela813[[#This Row],[RED]]) &gt; 0,1,0) + IF(VALUE(J2209)&gt;0,8,IF(VALUE(I2209)&gt;0,7,IF(VALUE(H2209)&gt;0,6,IF(VALUE(G2209)&gt;0,5,IF(VALUE(F2209)&gt;0,4,IF(VALUE(E2209)&gt;0,3,IF(VALUE(D2209)&gt;0,2,1)))))))</f>
        <v>7</v>
      </c>
      <c r="O2209" s="20" t="s">
        <v>50</v>
      </c>
      <c r="P2209" s="1" t="s">
        <v>281</v>
      </c>
      <c r="Q2209" s="1"/>
      <c r="R2209" s="16"/>
      <c r="T2209" s="7" t="str">
        <f>Tabela813[[#This Row],[NR]]&amp;" - "&amp;Tabela813[[#This Row],[Especificação]]</f>
        <v>7.6.1.1.02.0.2.00 - Inscrição em Concursos e Processos Seletivos - Multas e Juros de Mora - Intra OFSS</v>
      </c>
      <c r="U2209" s="7" t="str">
        <f>Tabela813[[#This Row],[NR]]&amp; " - "&amp;Tabela813[[#This Row],[Especificação]]</f>
        <v>7.6.1.1.02.0.2.00 - Inscrição em Concursos e Processos Seletivos - Multas e Juros de Mora - Intra OFSS</v>
      </c>
    </row>
    <row r="2210" spans="1:21" ht="30">
      <c r="A2210" s="23"/>
      <c r="B2210" s="29"/>
      <c r="C2210" s="20" t="s">
        <v>788</v>
      </c>
      <c r="D2210" s="20" t="s">
        <v>786</v>
      </c>
      <c r="E2210" s="20" t="s">
        <v>781</v>
      </c>
      <c r="F2210" s="20" t="s">
        <v>781</v>
      </c>
      <c r="G2210" s="20" t="s">
        <v>785</v>
      </c>
      <c r="H2210" s="20" t="s">
        <v>784</v>
      </c>
      <c r="I2210" s="20" t="s">
        <v>782</v>
      </c>
      <c r="J2210" s="20" t="s">
        <v>787</v>
      </c>
      <c r="K2210" s="16" t="str">
        <f>IF(Tabela813[[#This Row],[C]]&lt;&gt;"",IF(Tabela813[[#This Row],[RED]]&lt;&gt;"",(Tabela813[[#This Row],[RED]] &amp; "."),"") &amp; CONCATENATE(Tabela813[[#This Row],[C]],".",Tabela813[[#This Row],[O]],".",Tabela813[[#This Row],[E]],".",Tabela813[[#This Row],[D1]],".",Tabela813[[#This Row],[D2]],".",Tabela813[[#This Row],[D3]],".",Tabela813[[#This Row],[T]],".",Tabela813[[#This Row],[D4]]),"")</f>
        <v>7.6.1.1.02.0.3.00</v>
      </c>
      <c r="L2210" s="21" t="s">
        <v>4919</v>
      </c>
      <c r="M2210" s="16" t="str">
        <f t="shared" si="34"/>
        <v>A</v>
      </c>
      <c r="N2210" s="16">
        <f>IF(VALUE(Tabela813[[#This Row],[RED]]) &gt; 0,1,0) + IF(VALUE(J2210)&gt;0,8,IF(VALUE(I2210)&gt;0,7,IF(VALUE(H2210)&gt;0,6,IF(VALUE(G2210)&gt;0,5,IF(VALUE(F2210)&gt;0,4,IF(VALUE(E2210)&gt;0,3,IF(VALUE(D2210)&gt;0,2,1)))))))</f>
        <v>7</v>
      </c>
      <c r="O2210" s="20" t="s">
        <v>50</v>
      </c>
      <c r="P2210" s="1" t="s">
        <v>281</v>
      </c>
      <c r="Q2210" s="1"/>
      <c r="R2210" s="16"/>
      <c r="T2210" s="7" t="str">
        <f>Tabela813[[#This Row],[NR]]&amp;" - "&amp;Tabela813[[#This Row],[Especificação]]</f>
        <v>7.6.1.1.02.0.3.00 - Inscrição em Concursos e Processos Seletivos - Dívida Ativa - Intra OFSS</v>
      </c>
      <c r="U2210" s="7" t="str">
        <f>Tabela813[[#This Row],[NR]]&amp; " - "&amp;Tabela813[[#This Row],[Especificação]]</f>
        <v>7.6.1.1.02.0.3.00 - Inscrição em Concursos e Processos Seletivos - Dívida Ativa - Intra OFSS</v>
      </c>
    </row>
    <row r="2211" spans="1:21" ht="30">
      <c r="A2211" s="23"/>
      <c r="B2211" s="29"/>
      <c r="C2211" s="20" t="s">
        <v>788</v>
      </c>
      <c r="D2211" s="20" t="s">
        <v>786</v>
      </c>
      <c r="E2211" s="20" t="s">
        <v>781</v>
      </c>
      <c r="F2211" s="20" t="s">
        <v>781</v>
      </c>
      <c r="G2211" s="20" t="s">
        <v>785</v>
      </c>
      <c r="H2211" s="20" t="s">
        <v>784</v>
      </c>
      <c r="I2211" s="20" t="s">
        <v>791</v>
      </c>
      <c r="J2211" s="20" t="s">
        <v>787</v>
      </c>
      <c r="K2211" s="16" t="str">
        <f>IF(Tabela813[[#This Row],[C]]&lt;&gt;"",IF(Tabela813[[#This Row],[RED]]&lt;&gt;"",(Tabela813[[#This Row],[RED]] &amp; "."),"") &amp; CONCATENATE(Tabela813[[#This Row],[C]],".",Tabela813[[#This Row],[O]],".",Tabela813[[#This Row],[E]],".",Tabela813[[#This Row],[D1]],".",Tabela813[[#This Row],[D2]],".",Tabela813[[#This Row],[D3]],".",Tabela813[[#This Row],[T]],".",Tabela813[[#This Row],[D4]]),"")</f>
        <v>7.6.1.1.02.0.4.00</v>
      </c>
      <c r="L2211" s="21" t="s">
        <v>4920</v>
      </c>
      <c r="M2211" s="16" t="str">
        <f t="shared" si="34"/>
        <v>A</v>
      </c>
      <c r="N2211" s="16">
        <f>IF(VALUE(Tabela813[[#This Row],[RED]]) &gt; 0,1,0) + IF(VALUE(J2211)&gt;0,8,IF(VALUE(I2211)&gt;0,7,IF(VALUE(H2211)&gt;0,6,IF(VALUE(G2211)&gt;0,5,IF(VALUE(F2211)&gt;0,4,IF(VALUE(E2211)&gt;0,3,IF(VALUE(D2211)&gt;0,2,1)))))))</f>
        <v>7</v>
      </c>
      <c r="O2211" s="20" t="s">
        <v>50</v>
      </c>
      <c r="P2211" s="1" t="s">
        <v>281</v>
      </c>
      <c r="Q2211" s="1"/>
      <c r="R2211" s="16"/>
      <c r="T2211" s="7" t="str">
        <f>Tabela813[[#This Row],[NR]]&amp;" - "&amp;Tabela813[[#This Row],[Especificação]]</f>
        <v>7.6.1.1.02.0.4.00 - Inscrição em Concursos e Processos Seletivos - Dívida Ativa - Multas e Juros de Mora da Dívida Ativa - Intra OFSS</v>
      </c>
      <c r="U2211" s="7" t="str">
        <f>Tabela813[[#This Row],[NR]]&amp; " - "&amp;Tabela813[[#This Row],[Especificação]]</f>
        <v>7.6.1.1.02.0.4.00 - Inscrição em Concursos e Processos Seletivos - Dívida Ativa - Multas e Juros de Mora da Dívida Ativa - Intra OFSS</v>
      </c>
    </row>
    <row r="2212" spans="1:21" ht="31.5" customHeight="1">
      <c r="A2212" s="23"/>
      <c r="B2212" s="29"/>
      <c r="C2212" s="20" t="s">
        <v>788</v>
      </c>
      <c r="D2212" s="20" t="s">
        <v>786</v>
      </c>
      <c r="E2212" s="20" t="s">
        <v>781</v>
      </c>
      <c r="F2212" s="20" t="s">
        <v>781</v>
      </c>
      <c r="G2212" s="20" t="s">
        <v>785</v>
      </c>
      <c r="H2212" s="20" t="s">
        <v>784</v>
      </c>
      <c r="I2212" s="20" t="s">
        <v>792</v>
      </c>
      <c r="J2212" s="20" t="s">
        <v>787</v>
      </c>
      <c r="K2212" s="16" t="str">
        <f>IF(Tabela813[[#This Row],[C]]&lt;&gt;"",IF(Tabela813[[#This Row],[RED]]&lt;&gt;"",(Tabela813[[#This Row],[RED]] &amp; "."),"") &amp; CONCATENATE(Tabela813[[#This Row],[C]],".",Tabela813[[#This Row],[O]],".",Tabela813[[#This Row],[E]],".",Tabela813[[#This Row],[D1]],".",Tabela813[[#This Row],[D2]],".",Tabela813[[#This Row],[D3]],".",Tabela813[[#This Row],[T]],".",Tabela813[[#This Row],[D4]]),"")</f>
        <v>7.6.1.1.02.0.5.00</v>
      </c>
      <c r="L2212" s="21" t="s">
        <v>4921</v>
      </c>
      <c r="M2212" s="16" t="str">
        <f t="shared" si="34"/>
        <v>A</v>
      </c>
      <c r="N2212" s="16">
        <f>IF(VALUE(Tabela813[[#This Row],[RED]]) &gt; 0,1,0) + IF(VALUE(J2212)&gt;0,8,IF(VALUE(I2212)&gt;0,7,IF(VALUE(H2212)&gt;0,6,IF(VALUE(G2212)&gt;0,5,IF(VALUE(F2212)&gt;0,4,IF(VALUE(E2212)&gt;0,3,IF(VALUE(D2212)&gt;0,2,1)))))))</f>
        <v>7</v>
      </c>
      <c r="O2212" s="20" t="s">
        <v>50</v>
      </c>
      <c r="P2212" s="1" t="s">
        <v>281</v>
      </c>
      <c r="Q2212" s="1"/>
      <c r="R2212" s="16"/>
      <c r="T2212" s="7" t="str">
        <f>Tabela813[[#This Row],[NR]]&amp;" - "&amp;Tabela813[[#This Row],[Especificação]]</f>
        <v>7.6.1.1.02.0.5.00 - Inscrição em Concursos e Processos Seletivos - Multas - Intra OFSS</v>
      </c>
      <c r="U2212" s="7" t="str">
        <f>Tabela813[[#This Row],[NR]]&amp; " - "&amp;Tabela813[[#This Row],[Especificação]]</f>
        <v>7.6.1.1.02.0.5.00 - Inscrição em Concursos e Processos Seletivos - Multas - Intra OFSS</v>
      </c>
    </row>
    <row r="2213" spans="1:21" ht="30">
      <c r="A2213" s="23"/>
      <c r="B2213" s="29"/>
      <c r="C2213" s="20" t="s">
        <v>788</v>
      </c>
      <c r="D2213" s="20" t="s">
        <v>786</v>
      </c>
      <c r="E2213" s="20" t="s">
        <v>781</v>
      </c>
      <c r="F2213" s="20" t="s">
        <v>781</v>
      </c>
      <c r="G2213" s="20" t="s">
        <v>785</v>
      </c>
      <c r="H2213" s="20" t="s">
        <v>784</v>
      </c>
      <c r="I2213" s="20" t="s">
        <v>786</v>
      </c>
      <c r="J2213" s="20" t="s">
        <v>787</v>
      </c>
      <c r="K2213" s="16" t="str">
        <f>IF(Tabela813[[#This Row],[C]]&lt;&gt;"",IF(Tabela813[[#This Row],[RED]]&lt;&gt;"",(Tabela813[[#This Row],[RED]] &amp; "."),"") &amp; CONCATENATE(Tabela813[[#This Row],[C]],".",Tabela813[[#This Row],[O]],".",Tabela813[[#This Row],[E]],".",Tabela813[[#This Row],[D1]],".",Tabela813[[#This Row],[D2]],".",Tabela813[[#This Row],[D3]],".",Tabela813[[#This Row],[T]],".",Tabela813[[#This Row],[D4]]),"")</f>
        <v>7.6.1.1.02.0.6.00</v>
      </c>
      <c r="L2213" s="21" t="s">
        <v>4922</v>
      </c>
      <c r="M2213" s="16" t="str">
        <f t="shared" si="34"/>
        <v>A</v>
      </c>
      <c r="N2213" s="16">
        <f>IF(VALUE(Tabela813[[#This Row],[RED]]) &gt; 0,1,0) + IF(VALUE(J2213)&gt;0,8,IF(VALUE(I2213)&gt;0,7,IF(VALUE(H2213)&gt;0,6,IF(VALUE(G2213)&gt;0,5,IF(VALUE(F2213)&gt;0,4,IF(VALUE(E2213)&gt;0,3,IF(VALUE(D2213)&gt;0,2,1)))))))</f>
        <v>7</v>
      </c>
      <c r="O2213" s="20" t="s">
        <v>50</v>
      </c>
      <c r="P2213" s="1" t="s">
        <v>281</v>
      </c>
      <c r="Q2213" s="1"/>
      <c r="R2213" s="16"/>
      <c r="T2213" s="7" t="str">
        <f>Tabela813[[#This Row],[NR]]&amp;" - "&amp;Tabela813[[#This Row],[Especificação]]</f>
        <v>7.6.1.1.02.0.6.00 - Inscrição em Concursos e Processos Seletivos - Juros de Mora - Intra OFSS</v>
      </c>
      <c r="U2213" s="7" t="str">
        <f>Tabela813[[#This Row],[NR]]&amp; " - "&amp;Tabela813[[#This Row],[Especificação]]</f>
        <v>7.6.1.1.02.0.6.00 - Inscrição em Concursos e Processos Seletivos - Juros de Mora - Intra OFSS</v>
      </c>
    </row>
    <row r="2214" spans="1:21" ht="30">
      <c r="A2214" s="23"/>
      <c r="B2214" s="29"/>
      <c r="C2214" s="20" t="s">
        <v>788</v>
      </c>
      <c r="D2214" s="20" t="s">
        <v>786</v>
      </c>
      <c r="E2214" s="20" t="s">
        <v>781</v>
      </c>
      <c r="F2214" s="20" t="s">
        <v>781</v>
      </c>
      <c r="G2214" s="20" t="s">
        <v>785</v>
      </c>
      <c r="H2214" s="20" t="s">
        <v>784</v>
      </c>
      <c r="I2214" s="20" t="s">
        <v>788</v>
      </c>
      <c r="J2214" s="20" t="s">
        <v>787</v>
      </c>
      <c r="K2214" s="16" t="str">
        <f>IF(Tabela813[[#This Row],[C]]&lt;&gt;"",IF(Tabela813[[#This Row],[RED]]&lt;&gt;"",(Tabela813[[#This Row],[RED]] &amp; "."),"") &amp; CONCATENATE(Tabela813[[#This Row],[C]],".",Tabela813[[#This Row],[O]],".",Tabela813[[#This Row],[E]],".",Tabela813[[#This Row],[D1]],".",Tabela813[[#This Row],[D2]],".",Tabela813[[#This Row],[D3]],".",Tabela813[[#This Row],[T]],".",Tabela813[[#This Row],[D4]]),"")</f>
        <v>7.6.1.1.02.0.7.00</v>
      </c>
      <c r="L2214" s="21" t="s">
        <v>4923</v>
      </c>
      <c r="M2214" s="16" t="str">
        <f t="shared" si="34"/>
        <v>A</v>
      </c>
      <c r="N2214" s="16">
        <f>IF(VALUE(Tabela813[[#This Row],[RED]]) &gt; 0,1,0) + IF(VALUE(J2214)&gt;0,8,IF(VALUE(I2214)&gt;0,7,IF(VALUE(H2214)&gt;0,6,IF(VALUE(G2214)&gt;0,5,IF(VALUE(F2214)&gt;0,4,IF(VALUE(E2214)&gt;0,3,IF(VALUE(D2214)&gt;0,2,1)))))))</f>
        <v>7</v>
      </c>
      <c r="O2214" s="20" t="s">
        <v>50</v>
      </c>
      <c r="P2214" s="1" t="s">
        <v>281</v>
      </c>
      <c r="Q2214" s="1"/>
      <c r="R2214" s="16"/>
      <c r="T2214" s="7" t="str">
        <f>Tabela813[[#This Row],[NR]]&amp;" - "&amp;Tabela813[[#This Row],[Especificação]]</f>
        <v>7.6.1.1.02.0.7.00 - Inscrição em Concursos e Processos Seletivos - Dívida Ativa - Multas da Dívida Ativa - Intra OFSS</v>
      </c>
      <c r="U2214" s="7" t="str">
        <f>Tabela813[[#This Row],[NR]]&amp; " - "&amp;Tabela813[[#This Row],[Especificação]]</f>
        <v>7.6.1.1.02.0.7.00 - Inscrição em Concursos e Processos Seletivos - Dívida Ativa - Multas da Dívida Ativa - Intra OFSS</v>
      </c>
    </row>
    <row r="2215" spans="1:21" ht="30">
      <c r="A2215" s="23"/>
      <c r="B2215" s="29"/>
      <c r="C2215" s="20" t="s">
        <v>788</v>
      </c>
      <c r="D2215" s="20" t="s">
        <v>786</v>
      </c>
      <c r="E2215" s="20" t="s">
        <v>781</v>
      </c>
      <c r="F2215" s="20" t="s">
        <v>781</v>
      </c>
      <c r="G2215" s="20" t="s">
        <v>785</v>
      </c>
      <c r="H2215" s="20" t="s">
        <v>784</v>
      </c>
      <c r="I2215" s="20" t="s">
        <v>789</v>
      </c>
      <c r="J2215" s="20" t="s">
        <v>787</v>
      </c>
      <c r="K2215" s="16" t="str">
        <f>IF(Tabela813[[#This Row],[C]]&lt;&gt;"",IF(Tabela813[[#This Row],[RED]]&lt;&gt;"",(Tabela813[[#This Row],[RED]] &amp; "."),"") &amp; CONCATENATE(Tabela813[[#This Row],[C]],".",Tabela813[[#This Row],[O]],".",Tabela813[[#This Row],[E]],".",Tabela813[[#This Row],[D1]],".",Tabela813[[#This Row],[D2]],".",Tabela813[[#This Row],[D3]],".",Tabela813[[#This Row],[T]],".",Tabela813[[#This Row],[D4]]),"")</f>
        <v>7.6.1.1.02.0.8.00</v>
      </c>
      <c r="L2215" s="21" t="s">
        <v>4924</v>
      </c>
      <c r="M2215" s="16" t="str">
        <f t="shared" si="34"/>
        <v>A</v>
      </c>
      <c r="N2215" s="16">
        <f>IF(VALUE(Tabela813[[#This Row],[RED]]) &gt; 0,1,0) + IF(VALUE(J2215)&gt;0,8,IF(VALUE(I2215)&gt;0,7,IF(VALUE(H2215)&gt;0,6,IF(VALUE(G2215)&gt;0,5,IF(VALUE(F2215)&gt;0,4,IF(VALUE(E2215)&gt;0,3,IF(VALUE(D2215)&gt;0,2,1)))))))</f>
        <v>7</v>
      </c>
      <c r="O2215" s="20" t="s">
        <v>50</v>
      </c>
      <c r="P2215" s="1" t="s">
        <v>281</v>
      </c>
      <c r="Q2215" s="1"/>
      <c r="R2215" s="16"/>
      <c r="T2215" s="7" t="str">
        <f>Tabela813[[#This Row],[NR]]&amp;" - "&amp;Tabela813[[#This Row],[Especificação]]</f>
        <v>7.6.1.1.02.0.8.00 - Inscrição em Concursos e Processos Seletivos - Juros de Mora da Dívida Ativa - Intra OFSS</v>
      </c>
      <c r="U2215" s="7" t="str">
        <f>Tabela813[[#This Row],[NR]]&amp; " - "&amp;Tabela813[[#This Row],[Especificação]]</f>
        <v>7.6.1.1.02.0.8.00 - Inscrição em Concursos e Processos Seletivos - Juros de Mora da Dívida Ativa - Intra OFSS</v>
      </c>
    </row>
    <row r="2216" spans="1:21">
      <c r="A2216" s="23"/>
      <c r="B2216" s="29"/>
      <c r="C2216" s="20" t="s">
        <v>788</v>
      </c>
      <c r="D2216" s="20" t="s">
        <v>786</v>
      </c>
      <c r="E2216" s="20" t="s">
        <v>781</v>
      </c>
      <c r="F2216" s="20" t="s">
        <v>781</v>
      </c>
      <c r="G2216" s="20" t="s">
        <v>794</v>
      </c>
      <c r="H2216" s="20" t="s">
        <v>784</v>
      </c>
      <c r="I2216" s="20" t="s">
        <v>784</v>
      </c>
      <c r="J2216" s="20" t="s">
        <v>787</v>
      </c>
      <c r="K2216" s="16" t="str">
        <f>IF(Tabela813[[#This Row],[C]]&lt;&gt;"",IF(Tabela813[[#This Row],[RED]]&lt;&gt;"",(Tabela813[[#This Row],[RED]] &amp; "."),"") &amp; CONCATENATE(Tabela813[[#This Row],[C]],".",Tabela813[[#This Row],[O]],".",Tabela813[[#This Row],[E]],".",Tabela813[[#This Row],[D1]],".",Tabela813[[#This Row],[D2]],".",Tabela813[[#This Row],[D3]],".",Tabela813[[#This Row],[T]],".",Tabela813[[#This Row],[D4]]),"")</f>
        <v>7.6.1.1.03.0.0.00</v>
      </c>
      <c r="L2216" s="21" t="s">
        <v>1034</v>
      </c>
      <c r="M2216" s="16" t="str">
        <f t="shared" si="34"/>
        <v>S</v>
      </c>
      <c r="N2216" s="16">
        <f>IF(VALUE(Tabela813[[#This Row],[RED]]) &gt; 0,1,0) + IF(VALUE(J2216)&gt;0,8,IF(VALUE(I2216)&gt;0,7,IF(VALUE(H2216)&gt;0,6,IF(VALUE(G2216)&gt;0,5,IF(VALUE(F2216)&gt;0,4,IF(VALUE(E2216)&gt;0,3,IF(VALUE(D2216)&gt;0,2,1)))))))</f>
        <v>5</v>
      </c>
      <c r="O2216" s="20" t="s">
        <v>50</v>
      </c>
      <c r="P2216" s="1" t="s">
        <v>283</v>
      </c>
      <c r="Q2216" s="1"/>
      <c r="R2216" s="16"/>
      <c r="T2216" s="7" t="str">
        <f>Tabela813[[#This Row],[NR]]&amp;" - "&amp;Tabela813[[#This Row],[Especificação]]</f>
        <v>7.6.1.1.03.0.0.00 - Serviços de Registro, Certificação e Fiscalização - Intra OFSS</v>
      </c>
      <c r="U2216" s="7" t="str">
        <f>Tabela813[[#This Row],[NR]]&amp; " - "&amp;Tabela813[[#This Row],[Especificação]]</f>
        <v>7.6.1.1.03.0.0.00 - Serviços de Registro, Certificação e Fiscalização - Intra OFSS</v>
      </c>
    </row>
    <row r="2217" spans="1:21">
      <c r="A2217" s="23"/>
      <c r="B2217" s="29"/>
      <c r="C2217" s="20" t="s">
        <v>788</v>
      </c>
      <c r="D2217" s="20" t="s">
        <v>786</v>
      </c>
      <c r="E2217" s="20" t="s">
        <v>781</v>
      </c>
      <c r="F2217" s="20" t="s">
        <v>781</v>
      </c>
      <c r="G2217" s="20" t="s">
        <v>794</v>
      </c>
      <c r="H2217" s="20" t="s">
        <v>784</v>
      </c>
      <c r="I2217" s="20" t="s">
        <v>781</v>
      </c>
      <c r="J2217" s="20" t="s">
        <v>787</v>
      </c>
      <c r="K2217" s="16" t="str">
        <f>IF(Tabela813[[#This Row],[C]]&lt;&gt;"",IF(Tabela813[[#This Row],[RED]]&lt;&gt;"",(Tabela813[[#This Row],[RED]] &amp; "."),"") &amp; CONCATENATE(Tabela813[[#This Row],[C]],".",Tabela813[[#This Row],[O]],".",Tabela813[[#This Row],[E]],".",Tabela813[[#This Row],[D1]],".",Tabela813[[#This Row],[D2]],".",Tabela813[[#This Row],[D3]],".",Tabela813[[#This Row],[T]],".",Tabela813[[#This Row],[D4]]),"")</f>
        <v>7.6.1.1.03.0.1.00</v>
      </c>
      <c r="L2217" s="21" t="s">
        <v>4925</v>
      </c>
      <c r="M2217" s="16" t="str">
        <f t="shared" si="34"/>
        <v>A</v>
      </c>
      <c r="N2217" s="16">
        <f>IF(VALUE(Tabela813[[#This Row],[RED]]) &gt; 0,1,0) + IF(VALUE(J2217)&gt;0,8,IF(VALUE(I2217)&gt;0,7,IF(VALUE(H2217)&gt;0,6,IF(VALUE(G2217)&gt;0,5,IF(VALUE(F2217)&gt;0,4,IF(VALUE(E2217)&gt;0,3,IF(VALUE(D2217)&gt;0,2,1)))))))</f>
        <v>7</v>
      </c>
      <c r="O2217" s="20" t="s">
        <v>50</v>
      </c>
      <c r="P2217" s="1" t="s">
        <v>283</v>
      </c>
      <c r="Q2217" s="1"/>
      <c r="R2217" s="16"/>
      <c r="T2217" s="7" t="str">
        <f>Tabela813[[#This Row],[NR]]&amp;" - "&amp;Tabela813[[#This Row],[Especificação]]</f>
        <v>7.6.1.1.03.0.1.00 - Serviços de Registro, Certificação e Fiscalização - Principal - Intra OFSS</v>
      </c>
      <c r="U2217" s="7" t="str">
        <f>Tabela813[[#This Row],[NR]]&amp; " - "&amp;Tabela813[[#This Row],[Especificação]]</f>
        <v>7.6.1.1.03.0.1.00 - Serviços de Registro, Certificação e Fiscalização - Principal - Intra OFSS</v>
      </c>
    </row>
    <row r="2218" spans="1:21" ht="30">
      <c r="A2218" s="23"/>
      <c r="B2218" s="29"/>
      <c r="C2218" s="20" t="s">
        <v>788</v>
      </c>
      <c r="D2218" s="20" t="s">
        <v>786</v>
      </c>
      <c r="E2218" s="20" t="s">
        <v>781</v>
      </c>
      <c r="F2218" s="20" t="s">
        <v>781</v>
      </c>
      <c r="G2218" s="20" t="s">
        <v>794</v>
      </c>
      <c r="H2218" s="20" t="s">
        <v>784</v>
      </c>
      <c r="I2218" s="20" t="s">
        <v>790</v>
      </c>
      <c r="J2218" s="20" t="s">
        <v>787</v>
      </c>
      <c r="K2218" s="16" t="str">
        <f>IF(Tabela813[[#This Row],[C]]&lt;&gt;"",IF(Tabela813[[#This Row],[RED]]&lt;&gt;"",(Tabela813[[#This Row],[RED]] &amp; "."),"") &amp; CONCATENATE(Tabela813[[#This Row],[C]],".",Tabela813[[#This Row],[O]],".",Tabela813[[#This Row],[E]],".",Tabela813[[#This Row],[D1]],".",Tabela813[[#This Row],[D2]],".",Tabela813[[#This Row],[D3]],".",Tabela813[[#This Row],[T]],".",Tabela813[[#This Row],[D4]]),"")</f>
        <v>7.6.1.1.03.0.2.00</v>
      </c>
      <c r="L2218" s="21" t="s">
        <v>4926</v>
      </c>
      <c r="M2218" s="16" t="str">
        <f t="shared" si="34"/>
        <v>A</v>
      </c>
      <c r="N2218" s="16">
        <f>IF(VALUE(Tabela813[[#This Row],[RED]]) &gt; 0,1,0) + IF(VALUE(J2218)&gt;0,8,IF(VALUE(I2218)&gt;0,7,IF(VALUE(H2218)&gt;0,6,IF(VALUE(G2218)&gt;0,5,IF(VALUE(F2218)&gt;0,4,IF(VALUE(E2218)&gt;0,3,IF(VALUE(D2218)&gt;0,2,1)))))))</f>
        <v>7</v>
      </c>
      <c r="O2218" s="20" t="s">
        <v>50</v>
      </c>
      <c r="P2218" s="1" t="s">
        <v>283</v>
      </c>
      <c r="Q2218" s="1"/>
      <c r="R2218" s="16"/>
      <c r="T2218" s="7" t="str">
        <f>Tabela813[[#This Row],[NR]]&amp;" - "&amp;Tabela813[[#This Row],[Especificação]]</f>
        <v>7.6.1.1.03.0.2.00 - Serviços de Registro, Certificação e Fiscalização - Multas e Juros de Mora - Intra OFSS</v>
      </c>
      <c r="U2218" s="7" t="str">
        <f>Tabela813[[#This Row],[NR]]&amp; " - "&amp;Tabela813[[#This Row],[Especificação]]</f>
        <v>7.6.1.1.03.0.2.00 - Serviços de Registro, Certificação e Fiscalização - Multas e Juros de Mora - Intra OFSS</v>
      </c>
    </row>
    <row r="2219" spans="1:21">
      <c r="A2219" s="23"/>
      <c r="B2219" s="29"/>
      <c r="C2219" s="20" t="s">
        <v>788</v>
      </c>
      <c r="D2219" s="20" t="s">
        <v>786</v>
      </c>
      <c r="E2219" s="20" t="s">
        <v>781</v>
      </c>
      <c r="F2219" s="20" t="s">
        <v>781</v>
      </c>
      <c r="G2219" s="20" t="s">
        <v>794</v>
      </c>
      <c r="H2219" s="20" t="s">
        <v>784</v>
      </c>
      <c r="I2219" s="20" t="s">
        <v>782</v>
      </c>
      <c r="J2219" s="20" t="s">
        <v>787</v>
      </c>
      <c r="K2219" s="16" t="str">
        <f>IF(Tabela813[[#This Row],[C]]&lt;&gt;"",IF(Tabela813[[#This Row],[RED]]&lt;&gt;"",(Tabela813[[#This Row],[RED]] &amp; "."),"") &amp; CONCATENATE(Tabela813[[#This Row],[C]],".",Tabela813[[#This Row],[O]],".",Tabela813[[#This Row],[E]],".",Tabela813[[#This Row],[D1]],".",Tabela813[[#This Row],[D2]],".",Tabela813[[#This Row],[D3]],".",Tabela813[[#This Row],[T]],".",Tabela813[[#This Row],[D4]]),"")</f>
        <v>7.6.1.1.03.0.3.00</v>
      </c>
      <c r="L2219" s="21" t="s">
        <v>4927</v>
      </c>
      <c r="M2219" s="16" t="str">
        <f t="shared" si="34"/>
        <v>A</v>
      </c>
      <c r="N2219" s="16">
        <f>IF(VALUE(Tabela813[[#This Row],[RED]]) &gt; 0,1,0) + IF(VALUE(J2219)&gt;0,8,IF(VALUE(I2219)&gt;0,7,IF(VALUE(H2219)&gt;0,6,IF(VALUE(G2219)&gt;0,5,IF(VALUE(F2219)&gt;0,4,IF(VALUE(E2219)&gt;0,3,IF(VALUE(D2219)&gt;0,2,1)))))))</f>
        <v>7</v>
      </c>
      <c r="O2219" s="20" t="s">
        <v>50</v>
      </c>
      <c r="P2219" s="1" t="s">
        <v>283</v>
      </c>
      <c r="Q2219" s="1"/>
      <c r="R2219" s="16"/>
      <c r="T2219" s="7" t="str">
        <f>Tabela813[[#This Row],[NR]]&amp;" - "&amp;Tabela813[[#This Row],[Especificação]]</f>
        <v>7.6.1.1.03.0.3.00 - Serviços de Registro, Certificação e Fiscalização - Dívida Ativa - Intra OFSS</v>
      </c>
      <c r="U2219" s="7" t="str">
        <f>Tabela813[[#This Row],[NR]]&amp; " - "&amp;Tabela813[[#This Row],[Especificação]]</f>
        <v>7.6.1.1.03.0.3.00 - Serviços de Registro, Certificação e Fiscalização - Dívida Ativa - Intra OFSS</v>
      </c>
    </row>
    <row r="2220" spans="1:21" ht="30">
      <c r="A2220" s="23"/>
      <c r="B2220" s="29"/>
      <c r="C2220" s="20" t="s">
        <v>788</v>
      </c>
      <c r="D2220" s="20" t="s">
        <v>786</v>
      </c>
      <c r="E2220" s="20" t="s">
        <v>781</v>
      </c>
      <c r="F2220" s="20" t="s">
        <v>781</v>
      </c>
      <c r="G2220" s="20" t="s">
        <v>794</v>
      </c>
      <c r="H2220" s="20" t="s">
        <v>784</v>
      </c>
      <c r="I2220" s="20" t="s">
        <v>791</v>
      </c>
      <c r="J2220" s="20" t="s">
        <v>787</v>
      </c>
      <c r="K2220" s="16" t="str">
        <f>IF(Tabela813[[#This Row],[C]]&lt;&gt;"",IF(Tabela813[[#This Row],[RED]]&lt;&gt;"",(Tabela813[[#This Row],[RED]] &amp; "."),"") &amp; CONCATENATE(Tabela813[[#This Row],[C]],".",Tabela813[[#This Row],[O]],".",Tabela813[[#This Row],[E]],".",Tabela813[[#This Row],[D1]],".",Tabela813[[#This Row],[D2]],".",Tabela813[[#This Row],[D3]],".",Tabela813[[#This Row],[T]],".",Tabela813[[#This Row],[D4]]),"")</f>
        <v>7.6.1.1.03.0.4.00</v>
      </c>
      <c r="L2220" s="21" t="s">
        <v>4928</v>
      </c>
      <c r="M2220" s="16" t="str">
        <f t="shared" si="34"/>
        <v>A</v>
      </c>
      <c r="N2220" s="16">
        <f>IF(VALUE(Tabela813[[#This Row],[RED]]) &gt; 0,1,0) + IF(VALUE(J2220)&gt;0,8,IF(VALUE(I2220)&gt;0,7,IF(VALUE(H2220)&gt;0,6,IF(VALUE(G2220)&gt;0,5,IF(VALUE(F2220)&gt;0,4,IF(VALUE(E2220)&gt;0,3,IF(VALUE(D2220)&gt;0,2,1)))))))</f>
        <v>7</v>
      </c>
      <c r="O2220" s="20" t="s">
        <v>50</v>
      </c>
      <c r="P2220" s="1" t="s">
        <v>283</v>
      </c>
      <c r="Q2220" s="1"/>
      <c r="R2220" s="16"/>
      <c r="T2220" s="7" t="str">
        <f>Tabela813[[#This Row],[NR]]&amp;" - "&amp;Tabela813[[#This Row],[Especificação]]</f>
        <v>7.6.1.1.03.0.4.00 - Serviços de Registro, Certificação e Fiscalização - Dívida Ativa - Multas e Juros de Mora da Dívida Ativa - Intra OFSS</v>
      </c>
      <c r="U2220" s="7" t="str">
        <f>Tabela813[[#This Row],[NR]]&amp; " - "&amp;Tabela813[[#This Row],[Especificação]]</f>
        <v>7.6.1.1.03.0.4.00 - Serviços de Registro, Certificação e Fiscalização - Dívida Ativa - Multas e Juros de Mora da Dívida Ativa - Intra OFSS</v>
      </c>
    </row>
    <row r="2221" spans="1:21">
      <c r="A2221" s="23"/>
      <c r="B2221" s="29"/>
      <c r="C2221" s="20" t="s">
        <v>788</v>
      </c>
      <c r="D2221" s="20" t="s">
        <v>786</v>
      </c>
      <c r="E2221" s="20" t="s">
        <v>781</v>
      </c>
      <c r="F2221" s="20" t="s">
        <v>781</v>
      </c>
      <c r="G2221" s="20" t="s">
        <v>794</v>
      </c>
      <c r="H2221" s="20" t="s">
        <v>784</v>
      </c>
      <c r="I2221" s="20" t="s">
        <v>792</v>
      </c>
      <c r="J2221" s="20" t="s">
        <v>787</v>
      </c>
      <c r="K2221" s="16" t="str">
        <f>IF(Tabela813[[#This Row],[C]]&lt;&gt;"",IF(Tabela813[[#This Row],[RED]]&lt;&gt;"",(Tabela813[[#This Row],[RED]] &amp; "."),"") &amp; CONCATENATE(Tabela813[[#This Row],[C]],".",Tabela813[[#This Row],[O]],".",Tabela813[[#This Row],[E]],".",Tabela813[[#This Row],[D1]],".",Tabela813[[#This Row],[D2]],".",Tabela813[[#This Row],[D3]],".",Tabela813[[#This Row],[T]],".",Tabela813[[#This Row],[D4]]),"")</f>
        <v>7.6.1.1.03.0.5.00</v>
      </c>
      <c r="L2221" s="21" t="s">
        <v>4929</v>
      </c>
      <c r="M2221" s="16" t="str">
        <f t="shared" si="34"/>
        <v>A</v>
      </c>
      <c r="N2221" s="16">
        <f>IF(VALUE(Tabela813[[#This Row],[RED]]) &gt; 0,1,0) + IF(VALUE(J2221)&gt;0,8,IF(VALUE(I2221)&gt;0,7,IF(VALUE(H2221)&gt;0,6,IF(VALUE(G2221)&gt;0,5,IF(VALUE(F2221)&gt;0,4,IF(VALUE(E2221)&gt;0,3,IF(VALUE(D2221)&gt;0,2,1)))))))</f>
        <v>7</v>
      </c>
      <c r="O2221" s="20" t="s">
        <v>50</v>
      </c>
      <c r="P2221" s="1" t="s">
        <v>283</v>
      </c>
      <c r="Q2221" s="1"/>
      <c r="R2221" s="16"/>
      <c r="T2221" s="7" t="str">
        <f>Tabela813[[#This Row],[NR]]&amp;" - "&amp;Tabela813[[#This Row],[Especificação]]</f>
        <v>7.6.1.1.03.0.5.00 - Serviços de Registro, Certificação e Fiscalização - Multas - Intra OFSS</v>
      </c>
      <c r="U2221" s="7" t="str">
        <f>Tabela813[[#This Row],[NR]]&amp; " - "&amp;Tabela813[[#This Row],[Especificação]]</f>
        <v>7.6.1.1.03.0.5.00 - Serviços de Registro, Certificação e Fiscalização - Multas - Intra OFSS</v>
      </c>
    </row>
    <row r="2222" spans="1:21">
      <c r="A2222" s="23"/>
      <c r="B2222" s="29"/>
      <c r="C2222" s="20" t="s">
        <v>788</v>
      </c>
      <c r="D2222" s="20" t="s">
        <v>786</v>
      </c>
      <c r="E2222" s="20" t="s">
        <v>781</v>
      </c>
      <c r="F2222" s="20" t="s">
        <v>781</v>
      </c>
      <c r="G2222" s="20" t="s">
        <v>794</v>
      </c>
      <c r="H2222" s="20" t="s">
        <v>784</v>
      </c>
      <c r="I2222" s="20" t="s">
        <v>786</v>
      </c>
      <c r="J2222" s="20" t="s">
        <v>787</v>
      </c>
      <c r="K2222" s="16" t="str">
        <f>IF(Tabela813[[#This Row],[C]]&lt;&gt;"",IF(Tabela813[[#This Row],[RED]]&lt;&gt;"",(Tabela813[[#This Row],[RED]] &amp; "."),"") &amp; CONCATENATE(Tabela813[[#This Row],[C]],".",Tabela813[[#This Row],[O]],".",Tabela813[[#This Row],[E]],".",Tabela813[[#This Row],[D1]],".",Tabela813[[#This Row],[D2]],".",Tabela813[[#This Row],[D3]],".",Tabela813[[#This Row],[T]],".",Tabela813[[#This Row],[D4]]),"")</f>
        <v>7.6.1.1.03.0.6.00</v>
      </c>
      <c r="L2222" s="21" t="s">
        <v>4930</v>
      </c>
      <c r="M2222" s="16" t="str">
        <f t="shared" si="34"/>
        <v>A</v>
      </c>
      <c r="N2222" s="16">
        <f>IF(VALUE(Tabela813[[#This Row],[RED]]) &gt; 0,1,0) + IF(VALUE(J2222)&gt;0,8,IF(VALUE(I2222)&gt;0,7,IF(VALUE(H2222)&gt;0,6,IF(VALUE(G2222)&gt;0,5,IF(VALUE(F2222)&gt;0,4,IF(VALUE(E2222)&gt;0,3,IF(VALUE(D2222)&gt;0,2,1)))))))</f>
        <v>7</v>
      </c>
      <c r="O2222" s="20" t="s">
        <v>50</v>
      </c>
      <c r="P2222" s="1" t="s">
        <v>283</v>
      </c>
      <c r="Q2222" s="1"/>
      <c r="R2222" s="16"/>
      <c r="T2222" s="7" t="str">
        <f>Tabela813[[#This Row],[NR]]&amp;" - "&amp;Tabela813[[#This Row],[Especificação]]</f>
        <v>7.6.1.1.03.0.6.00 - Serviços de Registro, Certificação e Fiscalização - Juros de Mora - Intra OFSS</v>
      </c>
      <c r="U2222" s="7" t="str">
        <f>Tabela813[[#This Row],[NR]]&amp; " - "&amp;Tabela813[[#This Row],[Especificação]]</f>
        <v>7.6.1.1.03.0.6.00 - Serviços de Registro, Certificação e Fiscalização - Juros de Mora - Intra OFSS</v>
      </c>
    </row>
    <row r="2223" spans="1:21" ht="30">
      <c r="A2223" s="23"/>
      <c r="B2223" s="29"/>
      <c r="C2223" s="20" t="s">
        <v>788</v>
      </c>
      <c r="D2223" s="20" t="s">
        <v>786</v>
      </c>
      <c r="E2223" s="20" t="s">
        <v>781</v>
      </c>
      <c r="F2223" s="20" t="s">
        <v>781</v>
      </c>
      <c r="G2223" s="20" t="s">
        <v>794</v>
      </c>
      <c r="H2223" s="20" t="s">
        <v>784</v>
      </c>
      <c r="I2223" s="20" t="s">
        <v>788</v>
      </c>
      <c r="J2223" s="20" t="s">
        <v>787</v>
      </c>
      <c r="K2223" s="16" t="str">
        <f>IF(Tabela813[[#This Row],[C]]&lt;&gt;"",IF(Tabela813[[#This Row],[RED]]&lt;&gt;"",(Tabela813[[#This Row],[RED]] &amp; "."),"") &amp; CONCATENATE(Tabela813[[#This Row],[C]],".",Tabela813[[#This Row],[O]],".",Tabela813[[#This Row],[E]],".",Tabela813[[#This Row],[D1]],".",Tabela813[[#This Row],[D2]],".",Tabela813[[#This Row],[D3]],".",Tabela813[[#This Row],[T]],".",Tabela813[[#This Row],[D4]]),"")</f>
        <v>7.6.1.1.03.0.7.00</v>
      </c>
      <c r="L2223" s="21" t="s">
        <v>4931</v>
      </c>
      <c r="M2223" s="16" t="str">
        <f t="shared" si="34"/>
        <v>A</v>
      </c>
      <c r="N2223" s="16">
        <f>IF(VALUE(Tabela813[[#This Row],[RED]]) &gt; 0,1,0) + IF(VALUE(J2223)&gt;0,8,IF(VALUE(I2223)&gt;0,7,IF(VALUE(H2223)&gt;0,6,IF(VALUE(G2223)&gt;0,5,IF(VALUE(F2223)&gt;0,4,IF(VALUE(E2223)&gt;0,3,IF(VALUE(D2223)&gt;0,2,1)))))))</f>
        <v>7</v>
      </c>
      <c r="O2223" s="20" t="s">
        <v>50</v>
      </c>
      <c r="P2223" s="1" t="s">
        <v>283</v>
      </c>
      <c r="Q2223" s="1"/>
      <c r="R2223" s="16"/>
      <c r="T2223" s="7" t="str">
        <f>Tabela813[[#This Row],[NR]]&amp;" - "&amp;Tabela813[[#This Row],[Especificação]]</f>
        <v>7.6.1.1.03.0.7.00 - Serviços de Registro, Certificação e Fiscalização - Dívida Ativa - Multas da Dívida Ativa - Intra OFSS</v>
      </c>
      <c r="U2223" s="7" t="str">
        <f>Tabela813[[#This Row],[NR]]&amp; " - "&amp;Tabela813[[#This Row],[Especificação]]</f>
        <v>7.6.1.1.03.0.7.00 - Serviços de Registro, Certificação e Fiscalização - Dívida Ativa - Multas da Dívida Ativa - Intra OFSS</v>
      </c>
    </row>
    <row r="2224" spans="1:21" ht="30">
      <c r="A2224" s="23"/>
      <c r="B2224" s="29"/>
      <c r="C2224" s="20" t="s">
        <v>788</v>
      </c>
      <c r="D2224" s="20" t="s">
        <v>786</v>
      </c>
      <c r="E2224" s="20" t="s">
        <v>781</v>
      </c>
      <c r="F2224" s="20" t="s">
        <v>781</v>
      </c>
      <c r="G2224" s="20" t="s">
        <v>794</v>
      </c>
      <c r="H2224" s="20" t="s">
        <v>784</v>
      </c>
      <c r="I2224" s="20" t="s">
        <v>789</v>
      </c>
      <c r="J2224" s="20" t="s">
        <v>787</v>
      </c>
      <c r="K2224" s="16" t="str">
        <f>IF(Tabela813[[#This Row],[C]]&lt;&gt;"",IF(Tabela813[[#This Row],[RED]]&lt;&gt;"",(Tabela813[[#This Row],[RED]] &amp; "."),"") &amp; CONCATENATE(Tabela813[[#This Row],[C]],".",Tabela813[[#This Row],[O]],".",Tabela813[[#This Row],[E]],".",Tabela813[[#This Row],[D1]],".",Tabela813[[#This Row],[D2]],".",Tabela813[[#This Row],[D3]],".",Tabela813[[#This Row],[T]],".",Tabela813[[#This Row],[D4]]),"")</f>
        <v>7.6.1.1.03.0.8.00</v>
      </c>
      <c r="L2224" s="21" t="s">
        <v>4932</v>
      </c>
      <c r="M2224" s="16" t="str">
        <f t="shared" si="34"/>
        <v>A</v>
      </c>
      <c r="N2224" s="16">
        <f>IF(VALUE(Tabela813[[#This Row],[RED]]) &gt; 0,1,0) + IF(VALUE(J2224)&gt;0,8,IF(VALUE(I2224)&gt;0,7,IF(VALUE(H2224)&gt;0,6,IF(VALUE(G2224)&gt;0,5,IF(VALUE(F2224)&gt;0,4,IF(VALUE(E2224)&gt;0,3,IF(VALUE(D2224)&gt;0,2,1)))))))</f>
        <v>7</v>
      </c>
      <c r="O2224" s="20" t="s">
        <v>50</v>
      </c>
      <c r="P2224" s="1" t="s">
        <v>283</v>
      </c>
      <c r="Q2224" s="1"/>
      <c r="R2224" s="16"/>
      <c r="T2224" s="7" t="str">
        <f>Tabela813[[#This Row],[NR]]&amp;" - "&amp;Tabela813[[#This Row],[Especificação]]</f>
        <v>7.6.1.1.03.0.8.00 - Serviços de Registro, Certificação e Fiscalização - Juros de Mora da Dívida Ativa - Intra OFSS</v>
      </c>
      <c r="U2224" s="7" t="str">
        <f>Tabela813[[#This Row],[NR]]&amp; " - "&amp;Tabela813[[#This Row],[Especificação]]</f>
        <v>7.6.1.1.03.0.8.00 - Serviços de Registro, Certificação e Fiscalização - Juros de Mora da Dívida Ativa - Intra OFSS</v>
      </c>
    </row>
    <row r="2225" spans="1:21" ht="30">
      <c r="A2225" s="23"/>
      <c r="B2225" s="29"/>
      <c r="C2225" s="20" t="s">
        <v>788</v>
      </c>
      <c r="D2225" s="20" t="s">
        <v>786</v>
      </c>
      <c r="E2225" s="20" t="s">
        <v>781</v>
      </c>
      <c r="F2225" s="20" t="s">
        <v>781</v>
      </c>
      <c r="G2225" s="20" t="s">
        <v>795</v>
      </c>
      <c r="H2225" s="20" t="s">
        <v>784</v>
      </c>
      <c r="I2225" s="20" t="s">
        <v>784</v>
      </c>
      <c r="J2225" s="20" t="s">
        <v>787</v>
      </c>
      <c r="K2225" s="16" t="str">
        <f>IF(Tabela813[[#This Row],[C]]&lt;&gt;"",IF(Tabela813[[#This Row],[RED]]&lt;&gt;"",(Tabela813[[#This Row],[RED]] &amp; "."),"") &amp; CONCATENATE(Tabela813[[#This Row],[C]],".",Tabela813[[#This Row],[O]],".",Tabela813[[#This Row],[E]],".",Tabela813[[#This Row],[D1]],".",Tabela813[[#This Row],[D2]],".",Tabela813[[#This Row],[D3]],".",Tabela813[[#This Row],[T]],".",Tabela813[[#This Row],[D4]]),"")</f>
        <v>7.6.1.1.04.0.0.00</v>
      </c>
      <c r="L2225" s="21" t="s">
        <v>1035</v>
      </c>
      <c r="M2225" s="16" t="str">
        <f t="shared" si="34"/>
        <v>S</v>
      </c>
      <c r="N2225" s="16">
        <f>IF(VALUE(Tabela813[[#This Row],[RED]]) &gt; 0,1,0) + IF(VALUE(J2225)&gt;0,8,IF(VALUE(I2225)&gt;0,7,IF(VALUE(H2225)&gt;0,6,IF(VALUE(G2225)&gt;0,5,IF(VALUE(F2225)&gt;0,4,IF(VALUE(E2225)&gt;0,3,IF(VALUE(D2225)&gt;0,2,1)))))))</f>
        <v>5</v>
      </c>
      <c r="O2225" s="20" t="s">
        <v>50</v>
      </c>
      <c r="P2225" s="1" t="s">
        <v>285</v>
      </c>
      <c r="Q2225" s="1"/>
      <c r="R2225" s="16"/>
      <c r="T2225" s="7" t="str">
        <f>Tabela813[[#This Row],[NR]]&amp;" - "&amp;Tabela813[[#This Row],[Especificação]]</f>
        <v>7.6.1.1.04.0.0.00 - Serviços de Informação e Tecnologia - Intra OFSS</v>
      </c>
      <c r="U2225" s="7" t="str">
        <f>Tabela813[[#This Row],[NR]]&amp; " - "&amp;Tabela813[[#This Row],[Especificação]]</f>
        <v>7.6.1.1.04.0.0.00 - Serviços de Informação e Tecnologia - Intra OFSS</v>
      </c>
    </row>
    <row r="2226" spans="1:21" ht="30">
      <c r="A2226" s="25"/>
      <c r="B2226" s="29"/>
      <c r="C2226" s="20" t="s">
        <v>788</v>
      </c>
      <c r="D2226" s="20" t="s">
        <v>786</v>
      </c>
      <c r="E2226" s="20" t="s">
        <v>781</v>
      </c>
      <c r="F2226" s="20" t="s">
        <v>781</v>
      </c>
      <c r="G2226" s="20" t="s">
        <v>795</v>
      </c>
      <c r="H2226" s="20" t="s">
        <v>784</v>
      </c>
      <c r="I2226" s="20" t="s">
        <v>781</v>
      </c>
      <c r="J2226" s="20" t="s">
        <v>787</v>
      </c>
      <c r="K2226" s="16" t="str">
        <f>IF(Tabela813[[#This Row],[C]]&lt;&gt;"",IF(Tabela813[[#This Row],[RED]]&lt;&gt;"",(Tabela813[[#This Row],[RED]] &amp; "."),"") &amp; CONCATENATE(Tabela813[[#This Row],[C]],".",Tabela813[[#This Row],[O]],".",Tabela813[[#This Row],[E]],".",Tabela813[[#This Row],[D1]],".",Tabela813[[#This Row],[D2]],".",Tabela813[[#This Row],[D3]],".",Tabela813[[#This Row],[T]],".",Tabela813[[#This Row],[D4]]),"")</f>
        <v>7.6.1.1.04.0.1.00</v>
      </c>
      <c r="L2226" s="21" t="s">
        <v>4933</v>
      </c>
      <c r="M2226" s="16" t="str">
        <f t="shared" si="34"/>
        <v>A</v>
      </c>
      <c r="N2226" s="16">
        <f>IF(VALUE(Tabela813[[#This Row],[RED]]) &gt; 0,1,0) + IF(VALUE(J2226)&gt;0,8,IF(VALUE(I2226)&gt;0,7,IF(VALUE(H2226)&gt;0,6,IF(VALUE(G2226)&gt;0,5,IF(VALUE(F2226)&gt;0,4,IF(VALUE(E2226)&gt;0,3,IF(VALUE(D2226)&gt;0,2,1)))))))</f>
        <v>7</v>
      </c>
      <c r="O2226" s="20" t="s">
        <v>50</v>
      </c>
      <c r="P2226" s="1" t="s">
        <v>285</v>
      </c>
      <c r="Q2226" s="1"/>
      <c r="R2226" s="16"/>
      <c r="T2226" s="7" t="str">
        <f>Tabela813[[#This Row],[NR]]&amp;" - "&amp;Tabela813[[#This Row],[Especificação]]</f>
        <v>7.6.1.1.04.0.1.00 - Serviços de Informação e Tecnologia - Principal - Intra OFSS</v>
      </c>
      <c r="U2226" s="7" t="str">
        <f>Tabela813[[#This Row],[NR]]&amp; " - "&amp;Tabela813[[#This Row],[Especificação]]</f>
        <v>7.6.1.1.04.0.1.00 - Serviços de Informação e Tecnologia - Principal - Intra OFSS</v>
      </c>
    </row>
    <row r="2227" spans="1:21" ht="30">
      <c r="A2227" s="25"/>
      <c r="B2227" s="29"/>
      <c r="C2227" s="20" t="s">
        <v>788</v>
      </c>
      <c r="D2227" s="20" t="s">
        <v>786</v>
      </c>
      <c r="E2227" s="20" t="s">
        <v>781</v>
      </c>
      <c r="F2227" s="20" t="s">
        <v>781</v>
      </c>
      <c r="G2227" s="20" t="s">
        <v>795</v>
      </c>
      <c r="H2227" s="20" t="s">
        <v>784</v>
      </c>
      <c r="I2227" s="20" t="s">
        <v>790</v>
      </c>
      <c r="J2227" s="20" t="s">
        <v>787</v>
      </c>
      <c r="K2227" s="16" t="str">
        <f>IF(Tabela813[[#This Row],[C]]&lt;&gt;"",IF(Tabela813[[#This Row],[RED]]&lt;&gt;"",(Tabela813[[#This Row],[RED]] &amp; "."),"") &amp; CONCATENATE(Tabela813[[#This Row],[C]],".",Tabela813[[#This Row],[O]],".",Tabela813[[#This Row],[E]],".",Tabela813[[#This Row],[D1]],".",Tabela813[[#This Row],[D2]],".",Tabela813[[#This Row],[D3]],".",Tabela813[[#This Row],[T]],".",Tabela813[[#This Row],[D4]]),"")</f>
        <v>7.6.1.1.04.0.2.00</v>
      </c>
      <c r="L2227" s="21" t="s">
        <v>4934</v>
      </c>
      <c r="M2227" s="16" t="str">
        <f t="shared" si="34"/>
        <v>A</v>
      </c>
      <c r="N2227" s="16">
        <f>IF(VALUE(Tabela813[[#This Row],[RED]]) &gt; 0,1,0) + IF(VALUE(J2227)&gt;0,8,IF(VALUE(I2227)&gt;0,7,IF(VALUE(H2227)&gt;0,6,IF(VALUE(G2227)&gt;0,5,IF(VALUE(F2227)&gt;0,4,IF(VALUE(E2227)&gt;0,3,IF(VALUE(D2227)&gt;0,2,1)))))))</f>
        <v>7</v>
      </c>
      <c r="O2227" s="20" t="s">
        <v>50</v>
      </c>
      <c r="P2227" s="1" t="s">
        <v>285</v>
      </c>
      <c r="Q2227" s="1"/>
      <c r="R2227" s="16"/>
      <c r="T2227" s="7" t="str">
        <f>Tabela813[[#This Row],[NR]]&amp;" - "&amp;Tabela813[[#This Row],[Especificação]]</f>
        <v>7.6.1.1.04.0.2.00 - Serviços de Informação e Tecnologia - Multas e Juros de Mora - Intra OFSS</v>
      </c>
      <c r="U2227" s="7" t="str">
        <f>Tabela813[[#This Row],[NR]]&amp; " - "&amp;Tabela813[[#This Row],[Especificação]]</f>
        <v>7.6.1.1.04.0.2.00 - Serviços de Informação e Tecnologia - Multas e Juros de Mora - Intra OFSS</v>
      </c>
    </row>
    <row r="2228" spans="1:21" ht="30">
      <c r="A2228" s="25"/>
      <c r="B2228" s="29"/>
      <c r="C2228" s="20" t="s">
        <v>788</v>
      </c>
      <c r="D2228" s="20" t="s">
        <v>786</v>
      </c>
      <c r="E2228" s="20" t="s">
        <v>781</v>
      </c>
      <c r="F2228" s="20" t="s">
        <v>781</v>
      </c>
      <c r="G2228" s="20" t="s">
        <v>795</v>
      </c>
      <c r="H2228" s="20" t="s">
        <v>784</v>
      </c>
      <c r="I2228" s="20" t="s">
        <v>782</v>
      </c>
      <c r="J2228" s="20" t="s">
        <v>787</v>
      </c>
      <c r="K2228" s="16" t="str">
        <f>IF(Tabela813[[#This Row],[C]]&lt;&gt;"",IF(Tabela813[[#This Row],[RED]]&lt;&gt;"",(Tabela813[[#This Row],[RED]] &amp; "."),"") &amp; CONCATENATE(Tabela813[[#This Row],[C]],".",Tabela813[[#This Row],[O]],".",Tabela813[[#This Row],[E]],".",Tabela813[[#This Row],[D1]],".",Tabela813[[#This Row],[D2]],".",Tabela813[[#This Row],[D3]],".",Tabela813[[#This Row],[T]],".",Tabela813[[#This Row],[D4]]),"")</f>
        <v>7.6.1.1.04.0.3.00</v>
      </c>
      <c r="L2228" s="21" t="s">
        <v>4935</v>
      </c>
      <c r="M2228" s="16" t="str">
        <f t="shared" si="34"/>
        <v>A</v>
      </c>
      <c r="N2228" s="16">
        <f>IF(VALUE(Tabela813[[#This Row],[RED]]) &gt; 0,1,0) + IF(VALUE(J2228)&gt;0,8,IF(VALUE(I2228)&gt;0,7,IF(VALUE(H2228)&gt;0,6,IF(VALUE(G2228)&gt;0,5,IF(VALUE(F2228)&gt;0,4,IF(VALUE(E2228)&gt;0,3,IF(VALUE(D2228)&gt;0,2,1)))))))</f>
        <v>7</v>
      </c>
      <c r="O2228" s="20" t="s">
        <v>50</v>
      </c>
      <c r="P2228" s="1" t="s">
        <v>285</v>
      </c>
      <c r="Q2228" s="1"/>
      <c r="R2228" s="16"/>
      <c r="T2228" s="7" t="str">
        <f>Tabela813[[#This Row],[NR]]&amp;" - "&amp;Tabela813[[#This Row],[Especificação]]</f>
        <v>7.6.1.1.04.0.3.00 - Serviços de Informação e Tecnologia - Dívida Ativa - Intra OFSS</v>
      </c>
      <c r="U2228" s="7" t="str">
        <f>Tabela813[[#This Row],[NR]]&amp; " - "&amp;Tabela813[[#This Row],[Especificação]]</f>
        <v>7.6.1.1.04.0.3.00 - Serviços de Informação e Tecnologia - Dívida Ativa - Intra OFSS</v>
      </c>
    </row>
    <row r="2229" spans="1:21" ht="30">
      <c r="A2229" s="25"/>
      <c r="B2229" s="29"/>
      <c r="C2229" s="20" t="s">
        <v>788</v>
      </c>
      <c r="D2229" s="20" t="s">
        <v>786</v>
      </c>
      <c r="E2229" s="20" t="s">
        <v>781</v>
      </c>
      <c r="F2229" s="20" t="s">
        <v>781</v>
      </c>
      <c r="G2229" s="20" t="s">
        <v>795</v>
      </c>
      <c r="H2229" s="20" t="s">
        <v>784</v>
      </c>
      <c r="I2229" s="20" t="s">
        <v>791</v>
      </c>
      <c r="J2229" s="20" t="s">
        <v>787</v>
      </c>
      <c r="K2229" s="16" t="str">
        <f>IF(Tabela813[[#This Row],[C]]&lt;&gt;"",IF(Tabela813[[#This Row],[RED]]&lt;&gt;"",(Tabela813[[#This Row],[RED]] &amp; "."),"") &amp; CONCATENATE(Tabela813[[#This Row],[C]],".",Tabela813[[#This Row],[O]],".",Tabela813[[#This Row],[E]],".",Tabela813[[#This Row],[D1]],".",Tabela813[[#This Row],[D2]],".",Tabela813[[#This Row],[D3]],".",Tabela813[[#This Row],[T]],".",Tabela813[[#This Row],[D4]]),"")</f>
        <v>7.6.1.1.04.0.4.00</v>
      </c>
      <c r="L2229" s="21" t="s">
        <v>4936</v>
      </c>
      <c r="M2229" s="16" t="str">
        <f t="shared" si="34"/>
        <v>A</v>
      </c>
      <c r="N2229" s="16">
        <f>IF(VALUE(Tabela813[[#This Row],[RED]]) &gt; 0,1,0) + IF(VALUE(J2229)&gt;0,8,IF(VALUE(I2229)&gt;0,7,IF(VALUE(H2229)&gt;0,6,IF(VALUE(G2229)&gt;0,5,IF(VALUE(F2229)&gt;0,4,IF(VALUE(E2229)&gt;0,3,IF(VALUE(D2229)&gt;0,2,1)))))))</f>
        <v>7</v>
      </c>
      <c r="O2229" s="20" t="s">
        <v>50</v>
      </c>
      <c r="P2229" s="1" t="s">
        <v>285</v>
      </c>
      <c r="Q2229" s="1"/>
      <c r="R2229" s="16"/>
      <c r="T2229" s="7" t="str">
        <f>Tabela813[[#This Row],[NR]]&amp;" - "&amp;Tabela813[[#This Row],[Especificação]]</f>
        <v>7.6.1.1.04.0.4.00 - Serviços de Informação e Tecnologia - Dívida Ativa - Multas e Juros de Mora da Dívida Ativa - Intra OFSS</v>
      </c>
      <c r="U2229" s="7" t="str">
        <f>Tabela813[[#This Row],[NR]]&amp; " - "&amp;Tabela813[[#This Row],[Especificação]]</f>
        <v>7.6.1.1.04.0.4.00 - Serviços de Informação e Tecnologia - Dívida Ativa - Multas e Juros de Mora da Dívida Ativa - Intra OFSS</v>
      </c>
    </row>
    <row r="2230" spans="1:21" ht="30">
      <c r="A2230" s="25"/>
      <c r="B2230" s="29"/>
      <c r="C2230" s="20" t="s">
        <v>788</v>
      </c>
      <c r="D2230" s="20" t="s">
        <v>786</v>
      </c>
      <c r="E2230" s="20" t="s">
        <v>781</v>
      </c>
      <c r="F2230" s="20" t="s">
        <v>781</v>
      </c>
      <c r="G2230" s="20" t="s">
        <v>795</v>
      </c>
      <c r="H2230" s="20" t="s">
        <v>784</v>
      </c>
      <c r="I2230" s="20" t="s">
        <v>792</v>
      </c>
      <c r="J2230" s="20" t="s">
        <v>787</v>
      </c>
      <c r="K2230" s="16" t="str">
        <f>IF(Tabela813[[#This Row],[C]]&lt;&gt;"",IF(Tabela813[[#This Row],[RED]]&lt;&gt;"",(Tabela813[[#This Row],[RED]] &amp; "."),"") &amp; CONCATENATE(Tabela813[[#This Row],[C]],".",Tabela813[[#This Row],[O]],".",Tabela813[[#This Row],[E]],".",Tabela813[[#This Row],[D1]],".",Tabela813[[#This Row],[D2]],".",Tabela813[[#This Row],[D3]],".",Tabela813[[#This Row],[T]],".",Tabela813[[#This Row],[D4]]),"")</f>
        <v>7.6.1.1.04.0.5.00</v>
      </c>
      <c r="L2230" s="21" t="s">
        <v>4937</v>
      </c>
      <c r="M2230" s="16" t="str">
        <f t="shared" si="34"/>
        <v>A</v>
      </c>
      <c r="N2230" s="16">
        <f>IF(VALUE(Tabela813[[#This Row],[RED]]) &gt; 0,1,0) + IF(VALUE(J2230)&gt;0,8,IF(VALUE(I2230)&gt;0,7,IF(VALUE(H2230)&gt;0,6,IF(VALUE(G2230)&gt;0,5,IF(VALUE(F2230)&gt;0,4,IF(VALUE(E2230)&gt;0,3,IF(VALUE(D2230)&gt;0,2,1)))))))</f>
        <v>7</v>
      </c>
      <c r="O2230" s="20" t="s">
        <v>50</v>
      </c>
      <c r="P2230" s="1" t="s">
        <v>285</v>
      </c>
      <c r="Q2230" s="1"/>
      <c r="R2230" s="16"/>
      <c r="T2230" s="7" t="str">
        <f>Tabela813[[#This Row],[NR]]&amp;" - "&amp;Tabela813[[#This Row],[Especificação]]</f>
        <v>7.6.1.1.04.0.5.00 - Serviços de Informação e Tecnologia - Multas - Intra OFSS</v>
      </c>
      <c r="U2230" s="7" t="str">
        <f>Tabela813[[#This Row],[NR]]&amp; " - "&amp;Tabela813[[#This Row],[Especificação]]</f>
        <v>7.6.1.1.04.0.5.00 - Serviços de Informação e Tecnologia - Multas - Intra OFSS</v>
      </c>
    </row>
    <row r="2231" spans="1:21" ht="30">
      <c r="A2231" s="25"/>
      <c r="B2231" s="29"/>
      <c r="C2231" s="20" t="s">
        <v>788</v>
      </c>
      <c r="D2231" s="20" t="s">
        <v>786</v>
      </c>
      <c r="E2231" s="20" t="s">
        <v>781</v>
      </c>
      <c r="F2231" s="20" t="s">
        <v>781</v>
      </c>
      <c r="G2231" s="20" t="s">
        <v>795</v>
      </c>
      <c r="H2231" s="20" t="s">
        <v>784</v>
      </c>
      <c r="I2231" s="20" t="s">
        <v>786</v>
      </c>
      <c r="J2231" s="20" t="s">
        <v>787</v>
      </c>
      <c r="K2231" s="16" t="str">
        <f>IF(Tabela813[[#This Row],[C]]&lt;&gt;"",IF(Tabela813[[#This Row],[RED]]&lt;&gt;"",(Tabela813[[#This Row],[RED]] &amp; "."),"") &amp; CONCATENATE(Tabela813[[#This Row],[C]],".",Tabela813[[#This Row],[O]],".",Tabela813[[#This Row],[E]],".",Tabela813[[#This Row],[D1]],".",Tabela813[[#This Row],[D2]],".",Tabela813[[#This Row],[D3]],".",Tabela813[[#This Row],[T]],".",Tabela813[[#This Row],[D4]]),"")</f>
        <v>7.6.1.1.04.0.6.00</v>
      </c>
      <c r="L2231" s="21" t="s">
        <v>4938</v>
      </c>
      <c r="M2231" s="16" t="str">
        <f t="shared" si="34"/>
        <v>A</v>
      </c>
      <c r="N2231" s="16">
        <f>IF(VALUE(Tabela813[[#This Row],[RED]]) &gt; 0,1,0) + IF(VALUE(J2231)&gt;0,8,IF(VALUE(I2231)&gt;0,7,IF(VALUE(H2231)&gt;0,6,IF(VALUE(G2231)&gt;0,5,IF(VALUE(F2231)&gt;0,4,IF(VALUE(E2231)&gt;0,3,IF(VALUE(D2231)&gt;0,2,1)))))))</f>
        <v>7</v>
      </c>
      <c r="O2231" s="20" t="s">
        <v>50</v>
      </c>
      <c r="P2231" s="1" t="s">
        <v>285</v>
      </c>
      <c r="Q2231" s="1"/>
      <c r="R2231" s="16"/>
      <c r="T2231" s="7" t="str">
        <f>Tabela813[[#This Row],[NR]]&amp;" - "&amp;Tabela813[[#This Row],[Especificação]]</f>
        <v>7.6.1.1.04.0.6.00 - Serviços de Informação e Tecnologia - Juros de Mora - Intra OFSS</v>
      </c>
      <c r="U2231" s="7" t="str">
        <f>Tabela813[[#This Row],[NR]]&amp; " - "&amp;Tabela813[[#This Row],[Especificação]]</f>
        <v>7.6.1.1.04.0.6.00 - Serviços de Informação e Tecnologia - Juros de Mora - Intra OFSS</v>
      </c>
    </row>
    <row r="2232" spans="1:21" ht="30">
      <c r="A2232" s="25"/>
      <c r="B2232" s="29"/>
      <c r="C2232" s="20" t="s">
        <v>788</v>
      </c>
      <c r="D2232" s="20" t="s">
        <v>786</v>
      </c>
      <c r="E2232" s="20" t="s">
        <v>781</v>
      </c>
      <c r="F2232" s="20" t="s">
        <v>781</v>
      </c>
      <c r="G2232" s="20" t="s">
        <v>795</v>
      </c>
      <c r="H2232" s="20" t="s">
        <v>784</v>
      </c>
      <c r="I2232" s="20" t="s">
        <v>788</v>
      </c>
      <c r="J2232" s="20" t="s">
        <v>787</v>
      </c>
      <c r="K2232" s="16" t="str">
        <f>IF(Tabela813[[#This Row],[C]]&lt;&gt;"",IF(Tabela813[[#This Row],[RED]]&lt;&gt;"",(Tabela813[[#This Row],[RED]] &amp; "."),"") &amp; CONCATENATE(Tabela813[[#This Row],[C]],".",Tabela813[[#This Row],[O]],".",Tabela813[[#This Row],[E]],".",Tabela813[[#This Row],[D1]],".",Tabela813[[#This Row],[D2]],".",Tabela813[[#This Row],[D3]],".",Tabela813[[#This Row],[T]],".",Tabela813[[#This Row],[D4]]),"")</f>
        <v>7.6.1.1.04.0.7.00</v>
      </c>
      <c r="L2232" s="21" t="s">
        <v>4939</v>
      </c>
      <c r="M2232" s="16" t="str">
        <f t="shared" si="34"/>
        <v>A</v>
      </c>
      <c r="N2232" s="16">
        <f>IF(VALUE(Tabela813[[#This Row],[RED]]) &gt; 0,1,0) + IF(VALUE(J2232)&gt;0,8,IF(VALUE(I2232)&gt;0,7,IF(VALUE(H2232)&gt;0,6,IF(VALUE(G2232)&gt;0,5,IF(VALUE(F2232)&gt;0,4,IF(VALUE(E2232)&gt;0,3,IF(VALUE(D2232)&gt;0,2,1)))))))</f>
        <v>7</v>
      </c>
      <c r="O2232" s="20" t="s">
        <v>50</v>
      </c>
      <c r="P2232" s="1" t="s">
        <v>285</v>
      </c>
      <c r="Q2232" s="1"/>
      <c r="R2232" s="16"/>
      <c r="T2232" s="7" t="str">
        <f>Tabela813[[#This Row],[NR]]&amp;" - "&amp;Tabela813[[#This Row],[Especificação]]</f>
        <v>7.6.1.1.04.0.7.00 - Serviços de Informação e Tecnologia - Dívida Ativa - Multas da Dívida Ativa - Intra OFSS</v>
      </c>
      <c r="U2232" s="7" t="str">
        <f>Tabela813[[#This Row],[NR]]&amp; " - "&amp;Tabela813[[#This Row],[Especificação]]</f>
        <v>7.6.1.1.04.0.7.00 - Serviços de Informação e Tecnologia - Dívida Ativa - Multas da Dívida Ativa - Intra OFSS</v>
      </c>
    </row>
    <row r="2233" spans="1:21" ht="30">
      <c r="A2233" s="25"/>
      <c r="B2233" s="29"/>
      <c r="C2233" s="20" t="s">
        <v>788</v>
      </c>
      <c r="D2233" s="20" t="s">
        <v>786</v>
      </c>
      <c r="E2233" s="20" t="s">
        <v>781</v>
      </c>
      <c r="F2233" s="20" t="s">
        <v>781</v>
      </c>
      <c r="G2233" s="20" t="s">
        <v>795</v>
      </c>
      <c r="H2233" s="20" t="s">
        <v>784</v>
      </c>
      <c r="I2233" s="20" t="s">
        <v>789</v>
      </c>
      <c r="J2233" s="20" t="s">
        <v>787</v>
      </c>
      <c r="K2233" s="16" t="str">
        <f>IF(Tabela813[[#This Row],[C]]&lt;&gt;"",IF(Tabela813[[#This Row],[RED]]&lt;&gt;"",(Tabela813[[#This Row],[RED]] &amp; "."),"") &amp; CONCATENATE(Tabela813[[#This Row],[C]],".",Tabela813[[#This Row],[O]],".",Tabela813[[#This Row],[E]],".",Tabela813[[#This Row],[D1]],".",Tabela813[[#This Row],[D2]],".",Tabela813[[#This Row],[D3]],".",Tabela813[[#This Row],[T]],".",Tabela813[[#This Row],[D4]]),"")</f>
        <v>7.6.1.1.04.0.8.00</v>
      </c>
      <c r="L2233" s="21" t="s">
        <v>4940</v>
      </c>
      <c r="M2233" s="16" t="str">
        <f t="shared" si="34"/>
        <v>A</v>
      </c>
      <c r="N2233" s="16">
        <f>IF(VALUE(Tabela813[[#This Row],[RED]]) &gt; 0,1,0) + IF(VALUE(J2233)&gt;0,8,IF(VALUE(I2233)&gt;0,7,IF(VALUE(H2233)&gt;0,6,IF(VALUE(G2233)&gt;0,5,IF(VALUE(F2233)&gt;0,4,IF(VALUE(E2233)&gt;0,3,IF(VALUE(D2233)&gt;0,2,1)))))))</f>
        <v>7</v>
      </c>
      <c r="O2233" s="20" t="s">
        <v>50</v>
      </c>
      <c r="P2233" s="1" t="s">
        <v>285</v>
      </c>
      <c r="Q2233" s="1"/>
      <c r="R2233" s="16"/>
      <c r="T2233" s="7" t="str">
        <f>Tabela813[[#This Row],[NR]]&amp;" - "&amp;Tabela813[[#This Row],[Especificação]]</f>
        <v>7.6.1.1.04.0.8.00 - Serviços de Informação e Tecnologia - Juros de Mora da Dívida Ativa - Intra OFSS</v>
      </c>
      <c r="U2233" s="7" t="str">
        <f>Tabela813[[#This Row],[NR]]&amp; " - "&amp;Tabela813[[#This Row],[Especificação]]</f>
        <v>7.6.1.1.04.0.8.00 - Serviços de Informação e Tecnologia - Juros de Mora da Dívida Ativa - Intra OFSS</v>
      </c>
    </row>
    <row r="2234" spans="1:21" ht="30">
      <c r="A2234" s="25"/>
      <c r="B2234" s="29"/>
      <c r="C2234" s="20" t="s">
        <v>788</v>
      </c>
      <c r="D2234" s="20" t="s">
        <v>786</v>
      </c>
      <c r="E2234" s="20" t="s">
        <v>781</v>
      </c>
      <c r="F2234" s="20" t="s">
        <v>781</v>
      </c>
      <c r="G2234" s="20" t="s">
        <v>807</v>
      </c>
      <c r="H2234" s="20" t="s">
        <v>784</v>
      </c>
      <c r="I2234" s="20" t="s">
        <v>784</v>
      </c>
      <c r="J2234" s="20" t="s">
        <v>787</v>
      </c>
      <c r="K2234" s="16" t="str">
        <f>IF(Tabela813[[#This Row],[C]]&lt;&gt;"",IF(Tabela813[[#This Row],[RED]]&lt;&gt;"",(Tabela813[[#This Row],[RED]] &amp; "."),"") &amp; CONCATENATE(Tabela813[[#This Row],[C]],".",Tabela813[[#This Row],[O]],".",Tabela813[[#This Row],[E]],".",Tabela813[[#This Row],[D1]],".",Tabela813[[#This Row],[D2]],".",Tabela813[[#This Row],[D3]],".",Tabela813[[#This Row],[T]],".",Tabela813[[#This Row],[D4]]),"")</f>
        <v>7.6.1.1.50.0.0.00</v>
      </c>
      <c r="L2234" s="21" t="s">
        <v>4941</v>
      </c>
      <c r="M2234" s="16" t="e">
        <f>IF(N2234 &lt;#REF!,"S","A")</f>
        <v>#REF!</v>
      </c>
      <c r="N2234" s="16">
        <f>IF(VALUE(Tabela813[[#This Row],[RED]]) &gt; 0,1,0) + IF(VALUE(J2234)&gt;0,8,IF(VALUE(I2234)&gt;0,7,IF(VALUE(H2234)&gt;0,6,IF(VALUE(G2234)&gt;0,5,IF(VALUE(F2234)&gt;0,4,IF(VALUE(E2234)&gt;0,3,IF(VALUE(D2234)&gt;0,2,1)))))))</f>
        <v>5</v>
      </c>
      <c r="O2234" s="20" t="s">
        <v>54</v>
      </c>
      <c r="P2234" s="1" t="s">
        <v>4012</v>
      </c>
      <c r="Q2234" s="1"/>
      <c r="R2234" s="16" t="s">
        <v>14</v>
      </c>
      <c r="T2234" s="7" t="str">
        <f>Tabela813[[#This Row],[NR]]&amp;" - "&amp;Tabela813[[#This Row],[Especificação]]</f>
        <v>7.6.1.1.50.0.0.00 - Serviços de Administração Previdenciária - Intra OFSS</v>
      </c>
      <c r="U2234" s="7" t="str">
        <f>Tabela813[[#This Row],[NR]]&amp; " - "&amp;Tabela813[[#This Row],[Especificação]]</f>
        <v>7.6.1.1.50.0.0.00 - Serviços de Administração Previdenciária - Intra OFSS</v>
      </c>
    </row>
    <row r="2235" spans="1:21" ht="30">
      <c r="A2235" s="25"/>
      <c r="B2235" s="29"/>
      <c r="C2235" s="20" t="s">
        <v>788</v>
      </c>
      <c r="D2235" s="20" t="s">
        <v>786</v>
      </c>
      <c r="E2235" s="20" t="s">
        <v>781</v>
      </c>
      <c r="F2235" s="20" t="s">
        <v>781</v>
      </c>
      <c r="G2235" s="20" t="s">
        <v>807</v>
      </c>
      <c r="H2235" s="20" t="s">
        <v>793</v>
      </c>
      <c r="I2235" s="20" t="s">
        <v>784</v>
      </c>
      <c r="J2235" s="20" t="s">
        <v>787</v>
      </c>
      <c r="K2235" s="16" t="str">
        <f>IF(Tabela813[[#This Row],[C]]&lt;&gt;"",IF(Tabela813[[#This Row],[RED]]&lt;&gt;"",(Tabela813[[#This Row],[RED]] &amp; "."),"") &amp; CONCATENATE(Tabela813[[#This Row],[C]],".",Tabela813[[#This Row],[O]],".",Tabela813[[#This Row],[E]],".",Tabela813[[#This Row],[D1]],".",Tabela813[[#This Row],[D2]],".",Tabela813[[#This Row],[D3]],".",Tabela813[[#This Row],[T]],".",Tabela813[[#This Row],[D4]]),"")</f>
        <v>7.6.1.1.50.9.0.00</v>
      </c>
      <c r="L2235" s="21" t="s">
        <v>4942</v>
      </c>
      <c r="M2235" s="16" t="str">
        <f t="shared" ref="M2235:M2298" si="35">IF(N2235 &lt; N2236,"S","A")</f>
        <v>S</v>
      </c>
      <c r="N2235" s="16">
        <f>IF(VALUE(Tabela813[[#This Row],[RED]]) &gt; 0,1,0) + IF(VALUE(J2235)&gt;0,8,IF(VALUE(I2235)&gt;0,7,IF(VALUE(H2235)&gt;0,6,IF(VALUE(G2235)&gt;0,5,IF(VALUE(F2235)&gt;0,4,IF(VALUE(E2235)&gt;0,3,IF(VALUE(D2235)&gt;0,2,1)))))))</f>
        <v>6</v>
      </c>
      <c r="O2235" s="20" t="s">
        <v>54</v>
      </c>
      <c r="P2235" s="1" t="s">
        <v>3250</v>
      </c>
      <c r="Q2235" s="1"/>
      <c r="R2235" s="16" t="s">
        <v>14</v>
      </c>
      <c r="T2235" s="7" t="str">
        <f>Tabela813[[#This Row],[NR]]&amp;" - "&amp;Tabela813[[#This Row],[Especificação]]</f>
        <v>7.6.1.1.50.9.0.00 - Outros Serviços de Administração Previdenciária - Intra OFSS</v>
      </c>
      <c r="U2235" s="7" t="str">
        <f>Tabela813[[#This Row],[NR]]&amp; " - "&amp;Tabela813[[#This Row],[Especificação]]</f>
        <v>7.6.1.1.50.9.0.00 - Outros Serviços de Administração Previdenciária - Intra OFSS</v>
      </c>
    </row>
    <row r="2236" spans="1:21" ht="30">
      <c r="A2236" s="23"/>
      <c r="B2236" s="29"/>
      <c r="C2236" s="20" t="s">
        <v>788</v>
      </c>
      <c r="D2236" s="20" t="s">
        <v>786</v>
      </c>
      <c r="E2236" s="20" t="s">
        <v>781</v>
      </c>
      <c r="F2236" s="20" t="s">
        <v>781</v>
      </c>
      <c r="G2236" s="20" t="s">
        <v>807</v>
      </c>
      <c r="H2236" s="20" t="s">
        <v>793</v>
      </c>
      <c r="I2236" s="20" t="s">
        <v>781</v>
      </c>
      <c r="J2236" s="20" t="s">
        <v>787</v>
      </c>
      <c r="K2236" s="16" t="str">
        <f>IF(Tabela813[[#This Row],[C]]&lt;&gt;"",IF(Tabela813[[#This Row],[RED]]&lt;&gt;"",(Tabela813[[#This Row],[RED]] &amp; "."),"") &amp; CONCATENATE(Tabela813[[#This Row],[C]],".",Tabela813[[#This Row],[O]],".",Tabela813[[#This Row],[E]],".",Tabela813[[#This Row],[D1]],".",Tabela813[[#This Row],[D2]],".",Tabela813[[#This Row],[D3]],".",Tabela813[[#This Row],[T]],".",Tabela813[[#This Row],[D4]]),"")</f>
        <v>7.6.1.1.50.9.1.00</v>
      </c>
      <c r="L2236" s="21" t="s">
        <v>4943</v>
      </c>
      <c r="M2236" s="16" t="str">
        <f t="shared" si="35"/>
        <v>A</v>
      </c>
      <c r="N2236" s="16">
        <f>IF(VALUE(Tabela813[[#This Row],[RED]]) &gt; 0,1,0) + IF(VALUE(J2236)&gt;0,8,IF(VALUE(I2236)&gt;0,7,IF(VALUE(H2236)&gt;0,6,IF(VALUE(G2236)&gt;0,5,IF(VALUE(F2236)&gt;0,4,IF(VALUE(E2236)&gt;0,3,IF(VALUE(D2236)&gt;0,2,1)))))))</f>
        <v>7</v>
      </c>
      <c r="O2236" s="20" t="s">
        <v>54</v>
      </c>
      <c r="P2236" s="1" t="s">
        <v>3250</v>
      </c>
      <c r="Q2236" s="1"/>
      <c r="R2236" s="16" t="s">
        <v>14</v>
      </c>
      <c r="T2236" s="7" t="str">
        <f>Tabela813[[#This Row],[NR]]&amp;" - "&amp;Tabela813[[#This Row],[Especificação]]</f>
        <v>7.6.1.1.50.9.1.00 - Outros Serviços de Administração Previdenciária - Principal - Intra OFSS</v>
      </c>
      <c r="U2236" s="7" t="str">
        <f>Tabela813[[#This Row],[NR]]&amp; " - "&amp;Tabela813[[#This Row],[Especificação]]</f>
        <v>7.6.1.1.50.9.1.00 - Outros Serviços de Administração Previdenciária - Principal - Intra OFSS</v>
      </c>
    </row>
    <row r="2237" spans="1:21" ht="30">
      <c r="A2237" s="23"/>
      <c r="B2237" s="29"/>
      <c r="C2237" s="20" t="s">
        <v>788</v>
      </c>
      <c r="D2237" s="20" t="s">
        <v>786</v>
      </c>
      <c r="E2237" s="20" t="s">
        <v>781</v>
      </c>
      <c r="F2237" s="20" t="s">
        <v>781</v>
      </c>
      <c r="G2237" s="20" t="s">
        <v>807</v>
      </c>
      <c r="H2237" s="20" t="s">
        <v>793</v>
      </c>
      <c r="I2237" s="20" t="s">
        <v>790</v>
      </c>
      <c r="J2237" s="20" t="s">
        <v>787</v>
      </c>
      <c r="K2237" s="16" t="str">
        <f>IF(Tabela813[[#This Row],[C]]&lt;&gt;"",IF(Tabela813[[#This Row],[RED]]&lt;&gt;"",(Tabela813[[#This Row],[RED]] &amp; "."),"") &amp; CONCATENATE(Tabela813[[#This Row],[C]],".",Tabela813[[#This Row],[O]],".",Tabela813[[#This Row],[E]],".",Tabela813[[#This Row],[D1]],".",Tabela813[[#This Row],[D2]],".",Tabela813[[#This Row],[D3]],".",Tabela813[[#This Row],[T]],".",Tabela813[[#This Row],[D4]]),"")</f>
        <v>7.6.1.1.50.9.2.00</v>
      </c>
      <c r="L2237" s="21" t="s">
        <v>4944</v>
      </c>
      <c r="M2237" s="16" t="str">
        <f t="shared" si="35"/>
        <v>A</v>
      </c>
      <c r="N2237" s="16">
        <f>IF(VALUE(Tabela813[[#This Row],[RED]]) &gt; 0,1,0) + IF(VALUE(J2237)&gt;0,8,IF(VALUE(I2237)&gt;0,7,IF(VALUE(H2237)&gt;0,6,IF(VALUE(G2237)&gt;0,5,IF(VALUE(F2237)&gt;0,4,IF(VALUE(E2237)&gt;0,3,IF(VALUE(D2237)&gt;0,2,1)))))))</f>
        <v>7</v>
      </c>
      <c r="O2237" s="20" t="s">
        <v>54</v>
      </c>
      <c r="P2237" s="1" t="s">
        <v>3250</v>
      </c>
      <c r="Q2237" s="1"/>
      <c r="R2237" s="16" t="s">
        <v>14</v>
      </c>
      <c r="T2237" s="7" t="str">
        <f>Tabela813[[#This Row],[NR]]&amp;" - "&amp;Tabela813[[#This Row],[Especificação]]</f>
        <v>7.6.1.1.50.9.2.00 - Outros Serviços de Administração Previdenciária - Multas e Juros de Mora - Intra OFSS</v>
      </c>
      <c r="U2237" s="7" t="str">
        <f>Tabela813[[#This Row],[NR]]&amp; " - "&amp;Tabela813[[#This Row],[Especificação]]</f>
        <v>7.6.1.1.50.9.2.00 - Outros Serviços de Administração Previdenciária - Multas e Juros de Mora - Intra OFSS</v>
      </c>
    </row>
    <row r="2238" spans="1:21" ht="30">
      <c r="A2238" s="23"/>
      <c r="B2238" s="29"/>
      <c r="C2238" s="20" t="s">
        <v>788</v>
      </c>
      <c r="D2238" s="20" t="s">
        <v>786</v>
      </c>
      <c r="E2238" s="20" t="s">
        <v>781</v>
      </c>
      <c r="F2238" s="20" t="s">
        <v>781</v>
      </c>
      <c r="G2238" s="20" t="s">
        <v>807</v>
      </c>
      <c r="H2238" s="20" t="s">
        <v>793</v>
      </c>
      <c r="I2238" s="20" t="s">
        <v>782</v>
      </c>
      <c r="J2238" s="20" t="s">
        <v>787</v>
      </c>
      <c r="K2238" s="16" t="str">
        <f>IF(Tabela813[[#This Row],[C]]&lt;&gt;"",IF(Tabela813[[#This Row],[RED]]&lt;&gt;"",(Tabela813[[#This Row],[RED]] &amp; "."),"") &amp; CONCATENATE(Tabela813[[#This Row],[C]],".",Tabela813[[#This Row],[O]],".",Tabela813[[#This Row],[E]],".",Tabela813[[#This Row],[D1]],".",Tabela813[[#This Row],[D2]],".",Tabela813[[#This Row],[D3]],".",Tabela813[[#This Row],[T]],".",Tabela813[[#This Row],[D4]]),"")</f>
        <v>7.6.1.1.50.9.3.00</v>
      </c>
      <c r="L2238" s="21" t="s">
        <v>4945</v>
      </c>
      <c r="M2238" s="16" t="str">
        <f t="shared" si="35"/>
        <v>A</v>
      </c>
      <c r="N2238" s="16">
        <f>IF(VALUE(Tabela813[[#This Row],[RED]]) &gt; 0,1,0) + IF(VALUE(J2238)&gt;0,8,IF(VALUE(I2238)&gt;0,7,IF(VALUE(H2238)&gt;0,6,IF(VALUE(G2238)&gt;0,5,IF(VALUE(F2238)&gt;0,4,IF(VALUE(E2238)&gt;0,3,IF(VALUE(D2238)&gt;0,2,1)))))))</f>
        <v>7</v>
      </c>
      <c r="O2238" s="20" t="s">
        <v>54</v>
      </c>
      <c r="P2238" s="1" t="s">
        <v>3250</v>
      </c>
      <c r="Q2238" s="1"/>
      <c r="R2238" s="16" t="s">
        <v>14</v>
      </c>
      <c r="T2238" s="7" t="str">
        <f>Tabela813[[#This Row],[NR]]&amp;" - "&amp;Tabela813[[#This Row],[Especificação]]</f>
        <v>7.6.1.1.50.9.3.00 - Outros Serviços de Administração Previdenciária - Dívida Ativa - Intra OFSS</v>
      </c>
      <c r="U2238" s="7" t="str">
        <f>Tabela813[[#This Row],[NR]]&amp; " - "&amp;Tabela813[[#This Row],[Especificação]]</f>
        <v>7.6.1.1.50.9.3.00 - Outros Serviços de Administração Previdenciária - Dívida Ativa - Intra OFSS</v>
      </c>
    </row>
    <row r="2239" spans="1:21" ht="30">
      <c r="A2239" s="23"/>
      <c r="B2239" s="29"/>
      <c r="C2239" s="20" t="s">
        <v>788</v>
      </c>
      <c r="D2239" s="20" t="s">
        <v>786</v>
      </c>
      <c r="E2239" s="20" t="s">
        <v>781</v>
      </c>
      <c r="F2239" s="20" t="s">
        <v>781</v>
      </c>
      <c r="G2239" s="20" t="s">
        <v>807</v>
      </c>
      <c r="H2239" s="20" t="s">
        <v>793</v>
      </c>
      <c r="I2239" s="20" t="s">
        <v>791</v>
      </c>
      <c r="J2239" s="20" t="s">
        <v>787</v>
      </c>
      <c r="K2239" s="16" t="str">
        <f>IF(Tabela813[[#This Row],[C]]&lt;&gt;"",IF(Tabela813[[#This Row],[RED]]&lt;&gt;"",(Tabela813[[#This Row],[RED]] &amp; "."),"") &amp; CONCATENATE(Tabela813[[#This Row],[C]],".",Tabela813[[#This Row],[O]],".",Tabela813[[#This Row],[E]],".",Tabela813[[#This Row],[D1]],".",Tabela813[[#This Row],[D2]],".",Tabela813[[#This Row],[D3]],".",Tabela813[[#This Row],[T]],".",Tabela813[[#This Row],[D4]]),"")</f>
        <v>7.6.1.1.50.9.4.00</v>
      </c>
      <c r="L2239" s="21" t="s">
        <v>4946</v>
      </c>
      <c r="M2239" s="16" t="str">
        <f t="shared" si="35"/>
        <v>A</v>
      </c>
      <c r="N2239" s="16">
        <f>IF(VALUE(Tabela813[[#This Row],[RED]]) &gt; 0,1,0) + IF(VALUE(J2239)&gt;0,8,IF(VALUE(I2239)&gt;0,7,IF(VALUE(H2239)&gt;0,6,IF(VALUE(G2239)&gt;0,5,IF(VALUE(F2239)&gt;0,4,IF(VALUE(E2239)&gt;0,3,IF(VALUE(D2239)&gt;0,2,1)))))))</f>
        <v>7</v>
      </c>
      <c r="O2239" s="20" t="s">
        <v>54</v>
      </c>
      <c r="P2239" s="1" t="s">
        <v>3250</v>
      </c>
      <c r="Q2239" s="1"/>
      <c r="R2239" s="16" t="s">
        <v>14</v>
      </c>
      <c r="T2239" s="7" t="str">
        <f>Tabela813[[#This Row],[NR]]&amp;" - "&amp;Tabela813[[#This Row],[Especificação]]</f>
        <v>7.6.1.1.50.9.4.00 - Outros Serviços de Administração Previdenciária - Dívida Ativa - Multas e Juros de Mora da Dívida Ativa - Intra OFSS</v>
      </c>
      <c r="U2239" s="7" t="str">
        <f>Tabela813[[#This Row],[NR]]&amp; " - "&amp;Tabela813[[#This Row],[Especificação]]</f>
        <v>7.6.1.1.50.9.4.00 - Outros Serviços de Administração Previdenciária - Dívida Ativa - Multas e Juros de Mora da Dívida Ativa - Intra OFSS</v>
      </c>
    </row>
    <row r="2240" spans="1:21" ht="30">
      <c r="A2240" s="23"/>
      <c r="B2240" s="29"/>
      <c r="C2240" s="20" t="s">
        <v>788</v>
      </c>
      <c r="D2240" s="20" t="s">
        <v>786</v>
      </c>
      <c r="E2240" s="20" t="s">
        <v>781</v>
      </c>
      <c r="F2240" s="20" t="s">
        <v>781</v>
      </c>
      <c r="G2240" s="20" t="s">
        <v>807</v>
      </c>
      <c r="H2240" s="20" t="s">
        <v>793</v>
      </c>
      <c r="I2240" s="20" t="s">
        <v>792</v>
      </c>
      <c r="J2240" s="20" t="s">
        <v>787</v>
      </c>
      <c r="K2240" s="16" t="str">
        <f>IF(Tabela813[[#This Row],[C]]&lt;&gt;"",IF(Tabela813[[#This Row],[RED]]&lt;&gt;"",(Tabela813[[#This Row],[RED]] &amp; "."),"") &amp; CONCATENATE(Tabela813[[#This Row],[C]],".",Tabela813[[#This Row],[O]],".",Tabela813[[#This Row],[E]],".",Tabela813[[#This Row],[D1]],".",Tabela813[[#This Row],[D2]],".",Tabela813[[#This Row],[D3]],".",Tabela813[[#This Row],[T]],".",Tabela813[[#This Row],[D4]]),"")</f>
        <v>7.6.1.1.50.9.5.00</v>
      </c>
      <c r="L2240" s="21" t="s">
        <v>4947</v>
      </c>
      <c r="M2240" s="16" t="str">
        <f t="shared" si="35"/>
        <v>A</v>
      </c>
      <c r="N2240" s="16">
        <f>IF(VALUE(Tabela813[[#This Row],[RED]]) &gt; 0,1,0) + IF(VALUE(J2240)&gt;0,8,IF(VALUE(I2240)&gt;0,7,IF(VALUE(H2240)&gt;0,6,IF(VALUE(G2240)&gt;0,5,IF(VALUE(F2240)&gt;0,4,IF(VALUE(E2240)&gt;0,3,IF(VALUE(D2240)&gt;0,2,1)))))))</f>
        <v>7</v>
      </c>
      <c r="O2240" s="20" t="s">
        <v>54</v>
      </c>
      <c r="P2240" s="1" t="s">
        <v>3250</v>
      </c>
      <c r="Q2240" s="1"/>
      <c r="R2240" s="16" t="s">
        <v>14</v>
      </c>
      <c r="T2240" s="7" t="str">
        <f>Tabela813[[#This Row],[NR]]&amp;" - "&amp;Tabela813[[#This Row],[Especificação]]</f>
        <v>7.6.1.1.50.9.5.00 - Outros Serviços de Administração Previdenciária - Multas - Intra OFSS</v>
      </c>
      <c r="U2240" s="7" t="str">
        <f>Tabela813[[#This Row],[NR]]&amp; " - "&amp;Tabela813[[#This Row],[Especificação]]</f>
        <v>7.6.1.1.50.9.5.00 - Outros Serviços de Administração Previdenciária - Multas - Intra OFSS</v>
      </c>
    </row>
    <row r="2241" spans="1:21" ht="30">
      <c r="A2241" s="23"/>
      <c r="B2241" s="29"/>
      <c r="C2241" s="20" t="s">
        <v>788</v>
      </c>
      <c r="D2241" s="20" t="s">
        <v>786</v>
      </c>
      <c r="E2241" s="20" t="s">
        <v>781</v>
      </c>
      <c r="F2241" s="20" t="s">
        <v>781</v>
      </c>
      <c r="G2241" s="20" t="s">
        <v>807</v>
      </c>
      <c r="H2241" s="20" t="s">
        <v>793</v>
      </c>
      <c r="I2241" s="20" t="s">
        <v>786</v>
      </c>
      <c r="J2241" s="20" t="s">
        <v>787</v>
      </c>
      <c r="K2241" s="16" t="str">
        <f>IF(Tabela813[[#This Row],[C]]&lt;&gt;"",IF(Tabela813[[#This Row],[RED]]&lt;&gt;"",(Tabela813[[#This Row],[RED]] &amp; "."),"") &amp; CONCATENATE(Tabela813[[#This Row],[C]],".",Tabela813[[#This Row],[O]],".",Tabela813[[#This Row],[E]],".",Tabela813[[#This Row],[D1]],".",Tabela813[[#This Row],[D2]],".",Tabela813[[#This Row],[D3]],".",Tabela813[[#This Row],[T]],".",Tabela813[[#This Row],[D4]]),"")</f>
        <v>7.6.1.1.50.9.6.00</v>
      </c>
      <c r="L2241" s="21" t="s">
        <v>4948</v>
      </c>
      <c r="M2241" s="16" t="str">
        <f t="shared" si="35"/>
        <v>A</v>
      </c>
      <c r="N2241" s="16">
        <f>IF(VALUE(Tabela813[[#This Row],[RED]]) &gt; 0,1,0) + IF(VALUE(J2241)&gt;0,8,IF(VALUE(I2241)&gt;0,7,IF(VALUE(H2241)&gt;0,6,IF(VALUE(G2241)&gt;0,5,IF(VALUE(F2241)&gt;0,4,IF(VALUE(E2241)&gt;0,3,IF(VALUE(D2241)&gt;0,2,1)))))))</f>
        <v>7</v>
      </c>
      <c r="O2241" s="20" t="s">
        <v>54</v>
      </c>
      <c r="P2241" s="1" t="s">
        <v>3250</v>
      </c>
      <c r="Q2241" s="1"/>
      <c r="R2241" s="16" t="s">
        <v>14</v>
      </c>
      <c r="T2241" s="7" t="str">
        <f>Tabela813[[#This Row],[NR]]&amp;" - "&amp;Tabela813[[#This Row],[Especificação]]</f>
        <v>7.6.1.1.50.9.6.00 - Outros Serviços de Administração Previdenciária - Juros de Mora - Intra OFSS</v>
      </c>
      <c r="U2241" s="7" t="str">
        <f>Tabela813[[#This Row],[NR]]&amp; " - "&amp;Tabela813[[#This Row],[Especificação]]</f>
        <v>7.6.1.1.50.9.6.00 - Outros Serviços de Administração Previdenciária - Juros de Mora - Intra OFSS</v>
      </c>
    </row>
    <row r="2242" spans="1:21" ht="30">
      <c r="A2242" s="23"/>
      <c r="B2242" s="29"/>
      <c r="C2242" s="20" t="s">
        <v>788</v>
      </c>
      <c r="D2242" s="20" t="s">
        <v>786</v>
      </c>
      <c r="E2242" s="20" t="s">
        <v>781</v>
      </c>
      <c r="F2242" s="20" t="s">
        <v>781</v>
      </c>
      <c r="G2242" s="20" t="s">
        <v>807</v>
      </c>
      <c r="H2242" s="20" t="s">
        <v>793</v>
      </c>
      <c r="I2242" s="20" t="s">
        <v>788</v>
      </c>
      <c r="J2242" s="20" t="s">
        <v>787</v>
      </c>
      <c r="K2242" s="16" t="str">
        <f>IF(Tabela813[[#This Row],[C]]&lt;&gt;"",IF(Tabela813[[#This Row],[RED]]&lt;&gt;"",(Tabela813[[#This Row],[RED]] &amp; "."),"") &amp; CONCATENATE(Tabela813[[#This Row],[C]],".",Tabela813[[#This Row],[O]],".",Tabela813[[#This Row],[E]],".",Tabela813[[#This Row],[D1]],".",Tabela813[[#This Row],[D2]],".",Tabela813[[#This Row],[D3]],".",Tabela813[[#This Row],[T]],".",Tabela813[[#This Row],[D4]]),"")</f>
        <v>7.6.1.1.50.9.7.00</v>
      </c>
      <c r="L2242" s="21" t="s">
        <v>4949</v>
      </c>
      <c r="M2242" s="16" t="str">
        <f t="shared" si="35"/>
        <v>A</v>
      </c>
      <c r="N2242" s="16">
        <f>IF(VALUE(Tabela813[[#This Row],[RED]]) &gt; 0,1,0) + IF(VALUE(J2242)&gt;0,8,IF(VALUE(I2242)&gt;0,7,IF(VALUE(H2242)&gt;0,6,IF(VALUE(G2242)&gt;0,5,IF(VALUE(F2242)&gt;0,4,IF(VALUE(E2242)&gt;0,3,IF(VALUE(D2242)&gt;0,2,1)))))))</f>
        <v>7</v>
      </c>
      <c r="O2242" s="20" t="s">
        <v>54</v>
      </c>
      <c r="P2242" s="1" t="s">
        <v>3250</v>
      </c>
      <c r="Q2242" s="1"/>
      <c r="R2242" s="16" t="s">
        <v>14</v>
      </c>
      <c r="T2242" s="7" t="str">
        <f>Tabela813[[#This Row],[NR]]&amp;" - "&amp;Tabela813[[#This Row],[Especificação]]</f>
        <v>7.6.1.1.50.9.7.00 - Outros Serviços de Administração Previdenciária - Dívida Ativa - Multas da Dívida Ativa - Intra OFSS</v>
      </c>
      <c r="U2242" s="7" t="str">
        <f>Tabela813[[#This Row],[NR]]&amp; " - "&amp;Tabela813[[#This Row],[Especificação]]</f>
        <v>7.6.1.1.50.9.7.00 - Outros Serviços de Administração Previdenciária - Dívida Ativa - Multas da Dívida Ativa - Intra OFSS</v>
      </c>
    </row>
    <row r="2243" spans="1:21" ht="30">
      <c r="A2243" s="23"/>
      <c r="B2243" s="29"/>
      <c r="C2243" s="20" t="s">
        <v>788</v>
      </c>
      <c r="D2243" s="20" t="s">
        <v>786</v>
      </c>
      <c r="E2243" s="20" t="s">
        <v>781</v>
      </c>
      <c r="F2243" s="20" t="s">
        <v>781</v>
      </c>
      <c r="G2243" s="20" t="s">
        <v>807</v>
      </c>
      <c r="H2243" s="20" t="s">
        <v>793</v>
      </c>
      <c r="I2243" s="20" t="s">
        <v>789</v>
      </c>
      <c r="J2243" s="20" t="s">
        <v>787</v>
      </c>
      <c r="K2243" s="16" t="str">
        <f>IF(Tabela813[[#This Row],[C]]&lt;&gt;"",IF(Tabela813[[#This Row],[RED]]&lt;&gt;"",(Tabela813[[#This Row],[RED]] &amp; "."),"") &amp; CONCATENATE(Tabela813[[#This Row],[C]],".",Tabela813[[#This Row],[O]],".",Tabela813[[#This Row],[E]],".",Tabela813[[#This Row],[D1]],".",Tabela813[[#This Row],[D2]],".",Tabela813[[#This Row],[D3]],".",Tabela813[[#This Row],[T]],".",Tabela813[[#This Row],[D4]]),"")</f>
        <v>7.6.1.1.50.9.8.00</v>
      </c>
      <c r="L2243" s="21" t="s">
        <v>4950</v>
      </c>
      <c r="M2243" s="16" t="str">
        <f t="shared" si="35"/>
        <v>A</v>
      </c>
      <c r="N2243" s="16">
        <f>IF(VALUE(Tabela813[[#This Row],[RED]]) &gt; 0,1,0) + IF(VALUE(J2243)&gt;0,8,IF(VALUE(I2243)&gt;0,7,IF(VALUE(H2243)&gt;0,6,IF(VALUE(G2243)&gt;0,5,IF(VALUE(F2243)&gt;0,4,IF(VALUE(E2243)&gt;0,3,IF(VALUE(D2243)&gt;0,2,1)))))))</f>
        <v>7</v>
      </c>
      <c r="O2243" s="20" t="s">
        <v>54</v>
      </c>
      <c r="P2243" s="1" t="s">
        <v>3250</v>
      </c>
      <c r="Q2243" s="1"/>
      <c r="R2243" s="16" t="s">
        <v>14</v>
      </c>
      <c r="T2243" s="7" t="str">
        <f>Tabela813[[#This Row],[NR]]&amp;" - "&amp;Tabela813[[#This Row],[Especificação]]</f>
        <v>7.6.1.1.50.9.8.00 - Outros Serviços de Administração Previdenciária - Juros de Mora da Dívida Ativa - Intra OFSS</v>
      </c>
      <c r="U2243" s="7" t="str">
        <f>Tabela813[[#This Row],[NR]]&amp; " - "&amp;Tabela813[[#This Row],[Especificação]]</f>
        <v>7.6.1.1.50.9.8.00 - Outros Serviços de Administração Previdenciária - Juros de Mora da Dívida Ativa - Intra OFSS</v>
      </c>
    </row>
    <row r="2244" spans="1:21" ht="45">
      <c r="A2244" s="23"/>
      <c r="B2244" s="29"/>
      <c r="C2244" s="20" t="s">
        <v>788</v>
      </c>
      <c r="D2244" s="20" t="s">
        <v>786</v>
      </c>
      <c r="E2244" s="20" t="s">
        <v>790</v>
      </c>
      <c r="F2244" s="20" t="s">
        <v>784</v>
      </c>
      <c r="G2244" s="20" t="s">
        <v>787</v>
      </c>
      <c r="H2244" s="20" t="s">
        <v>784</v>
      </c>
      <c r="I2244" s="20" t="s">
        <v>784</v>
      </c>
      <c r="J2244" s="20" t="s">
        <v>787</v>
      </c>
      <c r="K2244" s="16" t="str">
        <f>IF(Tabela813[[#This Row],[C]]&lt;&gt;"",IF(Tabela813[[#This Row],[RED]]&lt;&gt;"",(Tabela813[[#This Row],[RED]] &amp; "."),"") &amp; CONCATENATE(Tabela813[[#This Row],[C]],".",Tabela813[[#This Row],[O]],".",Tabela813[[#This Row],[E]],".",Tabela813[[#This Row],[D1]],".",Tabela813[[#This Row],[D2]],".",Tabela813[[#This Row],[D3]],".",Tabela813[[#This Row],[T]],".",Tabela813[[#This Row],[D4]]),"")</f>
        <v>7.6.2.0.00.0.0.00</v>
      </c>
      <c r="L2244" s="21" t="s">
        <v>1036</v>
      </c>
      <c r="M2244" s="16" t="str">
        <f t="shared" si="35"/>
        <v>S</v>
      </c>
      <c r="N2244" s="16">
        <f>IF(VALUE(Tabela813[[#This Row],[RED]]) &gt; 0,1,0) + IF(VALUE(J2244)&gt;0,8,IF(VALUE(I2244)&gt;0,7,IF(VALUE(H2244)&gt;0,6,IF(VALUE(G2244)&gt;0,5,IF(VALUE(F2244)&gt;0,4,IF(VALUE(E2244)&gt;0,3,IF(VALUE(D2244)&gt;0,2,1)))))))</f>
        <v>3</v>
      </c>
      <c r="O2244" s="20" t="s">
        <v>44</v>
      </c>
      <c r="P2244" s="1" t="s">
        <v>287</v>
      </c>
      <c r="Q2244" s="1"/>
      <c r="R2244" s="16"/>
      <c r="T2244" s="7" t="str">
        <f>Tabela813[[#This Row],[NR]]&amp;" - "&amp;Tabela813[[#This Row],[Especificação]]</f>
        <v>7.6.2.0.00.0.0.00 - Serviços e Atividades Referentes à Navegação e ao Transporte - Intra OFSS</v>
      </c>
      <c r="U2244" s="7" t="str">
        <f>Tabela813[[#This Row],[NR]]&amp; " - "&amp;Tabela813[[#This Row],[Especificação]]</f>
        <v>7.6.2.0.00.0.0.00 - Serviços e Atividades Referentes à Navegação e ao Transporte - Intra OFSS</v>
      </c>
    </row>
    <row r="2245" spans="1:21" ht="45">
      <c r="A2245" s="23"/>
      <c r="B2245" s="29"/>
      <c r="C2245" s="20" t="s">
        <v>788</v>
      </c>
      <c r="D2245" s="20" t="s">
        <v>786</v>
      </c>
      <c r="E2245" s="20" t="s">
        <v>790</v>
      </c>
      <c r="F2245" s="20" t="s">
        <v>781</v>
      </c>
      <c r="G2245" s="20" t="s">
        <v>787</v>
      </c>
      <c r="H2245" s="20" t="s">
        <v>784</v>
      </c>
      <c r="I2245" s="20" t="s">
        <v>784</v>
      </c>
      <c r="J2245" s="20" t="s">
        <v>787</v>
      </c>
      <c r="K2245" s="16" t="str">
        <f>IF(Tabela813[[#This Row],[C]]&lt;&gt;"",IF(Tabela813[[#This Row],[RED]]&lt;&gt;"",(Tabela813[[#This Row],[RED]] &amp; "."),"") &amp; CONCATENATE(Tabela813[[#This Row],[C]],".",Tabela813[[#This Row],[O]],".",Tabela813[[#This Row],[E]],".",Tabela813[[#This Row],[D1]],".",Tabela813[[#This Row],[D2]],".",Tabela813[[#This Row],[D3]],".",Tabela813[[#This Row],[T]],".",Tabela813[[#This Row],[D4]]),"")</f>
        <v>7.6.2.1.00.0.0.00</v>
      </c>
      <c r="L2245" s="21" t="s">
        <v>1036</v>
      </c>
      <c r="M2245" s="16" t="str">
        <f t="shared" si="35"/>
        <v>S</v>
      </c>
      <c r="N2245" s="16">
        <f>IF(VALUE(Tabela813[[#This Row],[RED]]) &gt; 0,1,0) + IF(VALUE(J2245)&gt;0,8,IF(VALUE(I2245)&gt;0,7,IF(VALUE(H2245)&gt;0,6,IF(VALUE(G2245)&gt;0,5,IF(VALUE(F2245)&gt;0,4,IF(VALUE(E2245)&gt;0,3,IF(VALUE(D2245)&gt;0,2,1)))))))</f>
        <v>4</v>
      </c>
      <c r="O2245" s="20" t="s">
        <v>44</v>
      </c>
      <c r="P2245" s="1" t="s">
        <v>287</v>
      </c>
      <c r="Q2245" s="1"/>
      <c r="R2245" s="16"/>
      <c r="T2245" s="7" t="str">
        <f>Tabela813[[#This Row],[NR]]&amp;" - "&amp;Tabela813[[#This Row],[Especificação]]</f>
        <v>7.6.2.1.00.0.0.00 - Serviços e Atividades Referentes à Navegação e ao Transporte - Intra OFSS</v>
      </c>
      <c r="U2245" s="7" t="str">
        <f>Tabela813[[#This Row],[NR]]&amp; " - "&amp;Tabela813[[#This Row],[Especificação]]</f>
        <v>7.6.2.1.00.0.0.00 - Serviços e Atividades Referentes à Navegação e ao Transporte - Intra OFSS</v>
      </c>
    </row>
    <row r="2246" spans="1:21" ht="30">
      <c r="A2246" s="23"/>
      <c r="B2246" s="29"/>
      <c r="C2246" s="20" t="s">
        <v>788</v>
      </c>
      <c r="D2246" s="20" t="s">
        <v>786</v>
      </c>
      <c r="E2246" s="20" t="s">
        <v>790</v>
      </c>
      <c r="F2246" s="20" t="s">
        <v>781</v>
      </c>
      <c r="G2246" s="20" t="s">
        <v>783</v>
      </c>
      <c r="H2246" s="20" t="s">
        <v>784</v>
      </c>
      <c r="I2246" s="20" t="s">
        <v>784</v>
      </c>
      <c r="J2246" s="20" t="s">
        <v>787</v>
      </c>
      <c r="K2246" s="16" t="str">
        <f>IF(Tabela813[[#This Row],[C]]&lt;&gt;"",IF(Tabela813[[#This Row],[RED]]&lt;&gt;"",(Tabela813[[#This Row],[RED]] &amp; "."),"") &amp; CONCATENATE(Tabela813[[#This Row],[C]],".",Tabela813[[#This Row],[O]],".",Tabela813[[#This Row],[E]],".",Tabela813[[#This Row],[D1]],".",Tabela813[[#This Row],[D2]],".",Tabela813[[#This Row],[D3]],".",Tabela813[[#This Row],[T]],".",Tabela813[[#This Row],[D4]]),"")</f>
        <v>7.6.2.1.01.0.0.00</v>
      </c>
      <c r="L2246" s="21" t="s">
        <v>1037</v>
      </c>
      <c r="M2246" s="16" t="str">
        <f t="shared" si="35"/>
        <v>S</v>
      </c>
      <c r="N2246" s="16">
        <f>IF(VALUE(Tabela813[[#This Row],[RED]]) &gt; 0,1,0) + IF(VALUE(J2246)&gt;0,8,IF(VALUE(I2246)&gt;0,7,IF(VALUE(H2246)&gt;0,6,IF(VALUE(G2246)&gt;0,5,IF(VALUE(F2246)&gt;0,4,IF(VALUE(E2246)&gt;0,3,IF(VALUE(D2246)&gt;0,2,1)))))))</f>
        <v>5</v>
      </c>
      <c r="O2246" s="20" t="s">
        <v>50</v>
      </c>
      <c r="P2246" s="1" t="s">
        <v>289</v>
      </c>
      <c r="Q2246" s="1"/>
      <c r="R2246" s="16"/>
      <c r="T2246" s="7" t="str">
        <f>Tabela813[[#This Row],[NR]]&amp;" - "&amp;Tabela813[[#This Row],[Especificação]]</f>
        <v>7.6.2.1.01.0.0.00 - Serviços de Navegação - Intra OFSS</v>
      </c>
      <c r="U2246" s="7" t="str">
        <f>Tabela813[[#This Row],[NR]]&amp; " - "&amp;Tabela813[[#This Row],[Especificação]]</f>
        <v>7.6.2.1.01.0.0.00 - Serviços de Navegação - Intra OFSS</v>
      </c>
    </row>
    <row r="2247" spans="1:21" ht="30">
      <c r="A2247" s="23"/>
      <c r="B2247" s="29"/>
      <c r="C2247" s="20" t="s">
        <v>788</v>
      </c>
      <c r="D2247" s="20" t="s">
        <v>786</v>
      </c>
      <c r="E2247" s="20" t="s">
        <v>790</v>
      </c>
      <c r="F2247" s="20" t="s">
        <v>781</v>
      </c>
      <c r="G2247" s="20" t="s">
        <v>783</v>
      </c>
      <c r="H2247" s="20" t="s">
        <v>790</v>
      </c>
      <c r="I2247" s="20" t="s">
        <v>784</v>
      </c>
      <c r="J2247" s="20" t="s">
        <v>787</v>
      </c>
      <c r="K2247" s="16" t="str">
        <f>IF(Tabela813[[#This Row],[C]]&lt;&gt;"",IF(Tabela813[[#This Row],[RED]]&lt;&gt;"",(Tabela813[[#This Row],[RED]] &amp; "."),"") &amp; CONCATENATE(Tabela813[[#This Row],[C]],".",Tabela813[[#This Row],[O]],".",Tabela813[[#This Row],[E]],".",Tabela813[[#This Row],[D1]],".",Tabela813[[#This Row],[D2]],".",Tabela813[[#This Row],[D3]],".",Tabela813[[#This Row],[T]],".",Tabela813[[#This Row],[D4]]),"")</f>
        <v>7.6.2.1.01.2.0.00</v>
      </c>
      <c r="L2247" s="21" t="s">
        <v>1038</v>
      </c>
      <c r="M2247" s="16" t="str">
        <f t="shared" si="35"/>
        <v>S</v>
      </c>
      <c r="N2247" s="16">
        <f>IF(VALUE(Tabela813[[#This Row],[RED]]) &gt; 0,1,0) + IF(VALUE(J2247)&gt;0,8,IF(VALUE(I2247)&gt;0,7,IF(VALUE(H2247)&gt;0,6,IF(VALUE(G2247)&gt;0,5,IF(VALUE(F2247)&gt;0,4,IF(VALUE(E2247)&gt;0,3,IF(VALUE(D2247)&gt;0,2,1)))))))</f>
        <v>6</v>
      </c>
      <c r="O2247" s="20" t="s">
        <v>50</v>
      </c>
      <c r="P2247" s="1" t="s">
        <v>2745</v>
      </c>
      <c r="Q2247" s="1"/>
      <c r="R2247" s="16"/>
      <c r="T2247" s="7" t="str">
        <f>Tabela813[[#This Row],[NR]]&amp;" - "&amp;Tabela813[[#This Row],[Especificação]]</f>
        <v>7.6.2.1.01.2.0.00 - Serviços de Navegação Naval - Intra OFSS</v>
      </c>
      <c r="U2247" s="7" t="str">
        <f>Tabela813[[#This Row],[NR]]&amp; " - "&amp;Tabela813[[#This Row],[Especificação]]</f>
        <v>7.6.2.1.01.2.0.00 - Serviços de Navegação Naval - Intra OFSS</v>
      </c>
    </row>
    <row r="2248" spans="1:21" ht="30">
      <c r="A2248" s="23"/>
      <c r="B2248" s="29"/>
      <c r="C2248" s="20" t="s">
        <v>788</v>
      </c>
      <c r="D2248" s="20" t="s">
        <v>786</v>
      </c>
      <c r="E2248" s="20" t="s">
        <v>790</v>
      </c>
      <c r="F2248" s="20" t="s">
        <v>781</v>
      </c>
      <c r="G2248" s="20" t="s">
        <v>783</v>
      </c>
      <c r="H2248" s="20" t="s">
        <v>790</v>
      </c>
      <c r="I2248" s="20" t="s">
        <v>781</v>
      </c>
      <c r="J2248" s="20" t="s">
        <v>787</v>
      </c>
      <c r="K2248" s="16" t="str">
        <f>IF(Tabela813[[#This Row],[C]]&lt;&gt;"",IF(Tabela813[[#This Row],[RED]]&lt;&gt;"",(Tabela813[[#This Row],[RED]] &amp; "."),"") &amp; CONCATENATE(Tabela813[[#This Row],[C]],".",Tabela813[[#This Row],[O]],".",Tabela813[[#This Row],[E]],".",Tabela813[[#This Row],[D1]],".",Tabela813[[#This Row],[D2]],".",Tabela813[[#This Row],[D3]],".",Tabela813[[#This Row],[T]],".",Tabela813[[#This Row],[D4]]),"")</f>
        <v>7.6.2.1.01.2.1.00</v>
      </c>
      <c r="L2248" s="21" t="s">
        <v>4951</v>
      </c>
      <c r="M2248" s="16" t="str">
        <f t="shared" si="35"/>
        <v>A</v>
      </c>
      <c r="N2248" s="16">
        <f>IF(VALUE(Tabela813[[#This Row],[RED]]) &gt; 0,1,0) + IF(VALUE(J2248)&gt;0,8,IF(VALUE(I2248)&gt;0,7,IF(VALUE(H2248)&gt;0,6,IF(VALUE(G2248)&gt;0,5,IF(VALUE(F2248)&gt;0,4,IF(VALUE(E2248)&gt;0,3,IF(VALUE(D2248)&gt;0,2,1)))))))</f>
        <v>7</v>
      </c>
      <c r="O2248" s="20" t="s">
        <v>50</v>
      </c>
      <c r="P2248" s="1" t="s">
        <v>2745</v>
      </c>
      <c r="Q2248" s="1"/>
      <c r="R2248" s="16"/>
      <c r="T2248" s="7" t="str">
        <f>Tabela813[[#This Row],[NR]]&amp;" - "&amp;Tabela813[[#This Row],[Especificação]]</f>
        <v>7.6.2.1.01.2.1.00 - Serviços de Navegação Naval - Principal - Intra OFSS</v>
      </c>
      <c r="U2248" s="7" t="str">
        <f>Tabela813[[#This Row],[NR]]&amp; " - "&amp;Tabela813[[#This Row],[Especificação]]</f>
        <v>7.6.2.1.01.2.1.00 - Serviços de Navegação Naval - Principal - Intra OFSS</v>
      </c>
    </row>
    <row r="2249" spans="1:21" ht="30">
      <c r="A2249" s="23"/>
      <c r="B2249" s="29"/>
      <c r="C2249" s="20" t="s">
        <v>788</v>
      </c>
      <c r="D2249" s="20" t="s">
        <v>786</v>
      </c>
      <c r="E2249" s="20" t="s">
        <v>790</v>
      </c>
      <c r="F2249" s="20" t="s">
        <v>781</v>
      </c>
      <c r="G2249" s="20" t="s">
        <v>783</v>
      </c>
      <c r="H2249" s="20" t="s">
        <v>790</v>
      </c>
      <c r="I2249" s="20" t="s">
        <v>790</v>
      </c>
      <c r="J2249" s="20" t="s">
        <v>787</v>
      </c>
      <c r="K2249" s="16" t="str">
        <f>IF(Tabela813[[#This Row],[C]]&lt;&gt;"",IF(Tabela813[[#This Row],[RED]]&lt;&gt;"",(Tabela813[[#This Row],[RED]] &amp; "."),"") &amp; CONCATENATE(Tabela813[[#This Row],[C]],".",Tabela813[[#This Row],[O]],".",Tabela813[[#This Row],[E]],".",Tabela813[[#This Row],[D1]],".",Tabela813[[#This Row],[D2]],".",Tabela813[[#This Row],[D3]],".",Tabela813[[#This Row],[T]],".",Tabela813[[#This Row],[D4]]),"")</f>
        <v>7.6.2.1.01.2.2.00</v>
      </c>
      <c r="L2249" s="21" t="s">
        <v>4952</v>
      </c>
      <c r="M2249" s="16" t="str">
        <f t="shared" si="35"/>
        <v>A</v>
      </c>
      <c r="N2249" s="16">
        <f>IF(VALUE(Tabela813[[#This Row],[RED]]) &gt; 0,1,0) + IF(VALUE(J2249)&gt;0,8,IF(VALUE(I2249)&gt;0,7,IF(VALUE(H2249)&gt;0,6,IF(VALUE(G2249)&gt;0,5,IF(VALUE(F2249)&gt;0,4,IF(VALUE(E2249)&gt;0,3,IF(VALUE(D2249)&gt;0,2,1)))))))</f>
        <v>7</v>
      </c>
      <c r="O2249" s="20" t="s">
        <v>50</v>
      </c>
      <c r="P2249" s="1" t="s">
        <v>2745</v>
      </c>
      <c r="Q2249" s="1"/>
      <c r="R2249" s="16"/>
      <c r="T2249" s="7" t="str">
        <f>Tabela813[[#This Row],[NR]]&amp;" - "&amp;Tabela813[[#This Row],[Especificação]]</f>
        <v>7.6.2.1.01.2.2.00 - Serviços de Navegação Naval - Multas e Juros de Mora - Intra OFSS</v>
      </c>
      <c r="U2249" s="7" t="str">
        <f>Tabela813[[#This Row],[NR]]&amp; " - "&amp;Tabela813[[#This Row],[Especificação]]</f>
        <v>7.6.2.1.01.2.2.00 - Serviços de Navegação Naval - Multas e Juros de Mora - Intra OFSS</v>
      </c>
    </row>
    <row r="2250" spans="1:21" ht="30">
      <c r="A2250" s="23"/>
      <c r="B2250" s="29"/>
      <c r="C2250" s="20" t="s">
        <v>788</v>
      </c>
      <c r="D2250" s="20" t="s">
        <v>786</v>
      </c>
      <c r="E2250" s="20" t="s">
        <v>790</v>
      </c>
      <c r="F2250" s="20" t="s">
        <v>781</v>
      </c>
      <c r="G2250" s="20" t="s">
        <v>783</v>
      </c>
      <c r="H2250" s="20" t="s">
        <v>790</v>
      </c>
      <c r="I2250" s="20" t="s">
        <v>782</v>
      </c>
      <c r="J2250" s="20" t="s">
        <v>787</v>
      </c>
      <c r="K2250" s="16" t="str">
        <f>IF(Tabela813[[#This Row],[C]]&lt;&gt;"",IF(Tabela813[[#This Row],[RED]]&lt;&gt;"",(Tabela813[[#This Row],[RED]] &amp; "."),"") &amp; CONCATENATE(Tabela813[[#This Row],[C]],".",Tabela813[[#This Row],[O]],".",Tabela813[[#This Row],[E]],".",Tabela813[[#This Row],[D1]],".",Tabela813[[#This Row],[D2]],".",Tabela813[[#This Row],[D3]],".",Tabela813[[#This Row],[T]],".",Tabela813[[#This Row],[D4]]),"")</f>
        <v>7.6.2.1.01.2.3.00</v>
      </c>
      <c r="L2250" s="21" t="s">
        <v>4953</v>
      </c>
      <c r="M2250" s="16" t="str">
        <f t="shared" si="35"/>
        <v>A</v>
      </c>
      <c r="N2250" s="16">
        <f>IF(VALUE(Tabela813[[#This Row],[RED]]) &gt; 0,1,0) + IF(VALUE(J2250)&gt;0,8,IF(VALUE(I2250)&gt;0,7,IF(VALUE(H2250)&gt;0,6,IF(VALUE(G2250)&gt;0,5,IF(VALUE(F2250)&gt;0,4,IF(VALUE(E2250)&gt;0,3,IF(VALUE(D2250)&gt;0,2,1)))))))</f>
        <v>7</v>
      </c>
      <c r="O2250" s="20" t="s">
        <v>50</v>
      </c>
      <c r="P2250" s="1" t="s">
        <v>2745</v>
      </c>
      <c r="Q2250" s="1"/>
      <c r="R2250" s="16"/>
      <c r="T2250" s="7" t="str">
        <f>Tabela813[[#This Row],[NR]]&amp;" - "&amp;Tabela813[[#This Row],[Especificação]]</f>
        <v>7.6.2.1.01.2.3.00 - Serviços de Navegação Naval - Dívida Ativa - Intra OFSS</v>
      </c>
      <c r="U2250" s="7" t="str">
        <f>Tabela813[[#This Row],[NR]]&amp; " - "&amp;Tabela813[[#This Row],[Especificação]]</f>
        <v>7.6.2.1.01.2.3.00 - Serviços de Navegação Naval - Dívida Ativa - Intra OFSS</v>
      </c>
    </row>
    <row r="2251" spans="1:21" ht="30">
      <c r="A2251" s="23"/>
      <c r="B2251" s="29"/>
      <c r="C2251" s="20" t="s">
        <v>788</v>
      </c>
      <c r="D2251" s="20" t="s">
        <v>786</v>
      </c>
      <c r="E2251" s="20" t="s">
        <v>790</v>
      </c>
      <c r="F2251" s="20" t="s">
        <v>781</v>
      </c>
      <c r="G2251" s="20" t="s">
        <v>783</v>
      </c>
      <c r="H2251" s="20" t="s">
        <v>790</v>
      </c>
      <c r="I2251" s="20" t="s">
        <v>791</v>
      </c>
      <c r="J2251" s="20" t="s">
        <v>787</v>
      </c>
      <c r="K2251" s="16" t="str">
        <f>IF(Tabela813[[#This Row],[C]]&lt;&gt;"",IF(Tabela813[[#This Row],[RED]]&lt;&gt;"",(Tabela813[[#This Row],[RED]] &amp; "."),"") &amp; CONCATENATE(Tabela813[[#This Row],[C]],".",Tabela813[[#This Row],[O]],".",Tabela813[[#This Row],[E]],".",Tabela813[[#This Row],[D1]],".",Tabela813[[#This Row],[D2]],".",Tabela813[[#This Row],[D3]],".",Tabela813[[#This Row],[T]],".",Tabela813[[#This Row],[D4]]),"")</f>
        <v>7.6.2.1.01.2.4.00</v>
      </c>
      <c r="L2251" s="21" t="s">
        <v>4954</v>
      </c>
      <c r="M2251" s="16" t="str">
        <f t="shared" si="35"/>
        <v>A</v>
      </c>
      <c r="N2251" s="16">
        <f>IF(VALUE(Tabela813[[#This Row],[RED]]) &gt; 0,1,0) + IF(VALUE(J2251)&gt;0,8,IF(VALUE(I2251)&gt;0,7,IF(VALUE(H2251)&gt;0,6,IF(VALUE(G2251)&gt;0,5,IF(VALUE(F2251)&gt;0,4,IF(VALUE(E2251)&gt;0,3,IF(VALUE(D2251)&gt;0,2,1)))))))</f>
        <v>7</v>
      </c>
      <c r="O2251" s="20" t="s">
        <v>50</v>
      </c>
      <c r="P2251" s="1" t="s">
        <v>2745</v>
      </c>
      <c r="Q2251" s="1"/>
      <c r="R2251" s="16"/>
      <c r="T2251" s="7" t="str">
        <f>Tabela813[[#This Row],[NR]]&amp;" - "&amp;Tabela813[[#This Row],[Especificação]]</f>
        <v>7.6.2.1.01.2.4.00 - Serviços de Navegação Naval - Dívida Ativa - Multas e Juros de Mora da Dívida Ativa - Intra OFSS</v>
      </c>
      <c r="U2251" s="7" t="str">
        <f>Tabela813[[#This Row],[NR]]&amp; " - "&amp;Tabela813[[#This Row],[Especificação]]</f>
        <v>7.6.2.1.01.2.4.00 - Serviços de Navegação Naval - Dívida Ativa - Multas e Juros de Mora da Dívida Ativa - Intra OFSS</v>
      </c>
    </row>
    <row r="2252" spans="1:21" ht="30">
      <c r="A2252" s="23"/>
      <c r="B2252" s="29"/>
      <c r="C2252" s="20" t="s">
        <v>788</v>
      </c>
      <c r="D2252" s="20" t="s">
        <v>786</v>
      </c>
      <c r="E2252" s="20" t="s">
        <v>790</v>
      </c>
      <c r="F2252" s="20" t="s">
        <v>781</v>
      </c>
      <c r="G2252" s="20" t="s">
        <v>783</v>
      </c>
      <c r="H2252" s="20" t="s">
        <v>790</v>
      </c>
      <c r="I2252" s="20" t="s">
        <v>792</v>
      </c>
      <c r="J2252" s="20" t="s">
        <v>787</v>
      </c>
      <c r="K2252" s="16" t="str">
        <f>IF(Tabela813[[#This Row],[C]]&lt;&gt;"",IF(Tabela813[[#This Row],[RED]]&lt;&gt;"",(Tabela813[[#This Row],[RED]] &amp; "."),"") &amp; CONCATENATE(Tabela813[[#This Row],[C]],".",Tabela813[[#This Row],[O]],".",Tabela813[[#This Row],[E]],".",Tabela813[[#This Row],[D1]],".",Tabela813[[#This Row],[D2]],".",Tabela813[[#This Row],[D3]],".",Tabela813[[#This Row],[T]],".",Tabela813[[#This Row],[D4]]),"")</f>
        <v>7.6.2.1.01.2.5.00</v>
      </c>
      <c r="L2252" s="21" t="s">
        <v>4955</v>
      </c>
      <c r="M2252" s="16" t="str">
        <f t="shared" si="35"/>
        <v>A</v>
      </c>
      <c r="N2252" s="16">
        <f>IF(VALUE(Tabela813[[#This Row],[RED]]) &gt; 0,1,0) + IF(VALUE(J2252)&gt;0,8,IF(VALUE(I2252)&gt;0,7,IF(VALUE(H2252)&gt;0,6,IF(VALUE(G2252)&gt;0,5,IF(VALUE(F2252)&gt;0,4,IF(VALUE(E2252)&gt;0,3,IF(VALUE(D2252)&gt;0,2,1)))))))</f>
        <v>7</v>
      </c>
      <c r="O2252" s="20" t="s">
        <v>50</v>
      </c>
      <c r="P2252" s="1" t="s">
        <v>2745</v>
      </c>
      <c r="Q2252" s="1"/>
      <c r="R2252" s="16"/>
      <c r="T2252" s="7" t="str">
        <f>Tabela813[[#This Row],[NR]]&amp;" - "&amp;Tabela813[[#This Row],[Especificação]]</f>
        <v>7.6.2.1.01.2.5.00 - Serviços de Navegação Naval - Multas - Intra OFSS</v>
      </c>
      <c r="U2252" s="7" t="str">
        <f>Tabela813[[#This Row],[NR]]&amp; " - "&amp;Tabela813[[#This Row],[Especificação]]</f>
        <v>7.6.2.1.01.2.5.00 - Serviços de Navegação Naval - Multas - Intra OFSS</v>
      </c>
    </row>
    <row r="2253" spans="1:21" ht="30">
      <c r="A2253" s="23"/>
      <c r="B2253" s="29"/>
      <c r="C2253" s="20" t="s">
        <v>788</v>
      </c>
      <c r="D2253" s="20" t="s">
        <v>786</v>
      </c>
      <c r="E2253" s="20" t="s">
        <v>790</v>
      </c>
      <c r="F2253" s="20" t="s">
        <v>781</v>
      </c>
      <c r="G2253" s="20" t="s">
        <v>783</v>
      </c>
      <c r="H2253" s="20" t="s">
        <v>790</v>
      </c>
      <c r="I2253" s="20" t="s">
        <v>786</v>
      </c>
      <c r="J2253" s="20" t="s">
        <v>787</v>
      </c>
      <c r="K2253" s="16" t="str">
        <f>IF(Tabela813[[#This Row],[C]]&lt;&gt;"",IF(Tabela813[[#This Row],[RED]]&lt;&gt;"",(Tabela813[[#This Row],[RED]] &amp; "."),"") &amp; CONCATENATE(Tabela813[[#This Row],[C]],".",Tabela813[[#This Row],[O]],".",Tabela813[[#This Row],[E]],".",Tabela813[[#This Row],[D1]],".",Tabela813[[#This Row],[D2]],".",Tabela813[[#This Row],[D3]],".",Tabela813[[#This Row],[T]],".",Tabela813[[#This Row],[D4]]),"")</f>
        <v>7.6.2.1.01.2.6.00</v>
      </c>
      <c r="L2253" s="21" t="s">
        <v>4956</v>
      </c>
      <c r="M2253" s="16" t="str">
        <f t="shared" si="35"/>
        <v>A</v>
      </c>
      <c r="N2253" s="16">
        <f>IF(VALUE(Tabela813[[#This Row],[RED]]) &gt; 0,1,0) + IF(VALUE(J2253)&gt;0,8,IF(VALUE(I2253)&gt;0,7,IF(VALUE(H2253)&gt;0,6,IF(VALUE(G2253)&gt;0,5,IF(VALUE(F2253)&gt;0,4,IF(VALUE(E2253)&gt;0,3,IF(VALUE(D2253)&gt;0,2,1)))))))</f>
        <v>7</v>
      </c>
      <c r="O2253" s="20" t="s">
        <v>50</v>
      </c>
      <c r="P2253" s="1" t="s">
        <v>2745</v>
      </c>
      <c r="Q2253" s="1"/>
      <c r="R2253" s="16"/>
      <c r="T2253" s="7" t="str">
        <f>Tabela813[[#This Row],[NR]]&amp;" - "&amp;Tabela813[[#This Row],[Especificação]]</f>
        <v>7.6.2.1.01.2.6.00 - Serviços de Navegação Naval - Juros de Mora - Intra OFSS</v>
      </c>
      <c r="U2253" s="7" t="str">
        <f>Tabela813[[#This Row],[NR]]&amp; " - "&amp;Tabela813[[#This Row],[Especificação]]</f>
        <v>7.6.2.1.01.2.6.00 - Serviços de Navegação Naval - Juros de Mora - Intra OFSS</v>
      </c>
    </row>
    <row r="2254" spans="1:21" ht="30">
      <c r="A2254" s="23"/>
      <c r="B2254" s="29"/>
      <c r="C2254" s="20" t="s">
        <v>788</v>
      </c>
      <c r="D2254" s="20" t="s">
        <v>786</v>
      </c>
      <c r="E2254" s="20" t="s">
        <v>790</v>
      </c>
      <c r="F2254" s="20" t="s">
        <v>781</v>
      </c>
      <c r="G2254" s="20" t="s">
        <v>783</v>
      </c>
      <c r="H2254" s="20" t="s">
        <v>790</v>
      </c>
      <c r="I2254" s="20" t="s">
        <v>788</v>
      </c>
      <c r="J2254" s="20" t="s">
        <v>787</v>
      </c>
      <c r="K2254" s="16" t="str">
        <f>IF(Tabela813[[#This Row],[C]]&lt;&gt;"",IF(Tabela813[[#This Row],[RED]]&lt;&gt;"",(Tabela813[[#This Row],[RED]] &amp; "."),"") &amp; CONCATENATE(Tabela813[[#This Row],[C]],".",Tabela813[[#This Row],[O]],".",Tabela813[[#This Row],[E]],".",Tabela813[[#This Row],[D1]],".",Tabela813[[#This Row],[D2]],".",Tabela813[[#This Row],[D3]],".",Tabela813[[#This Row],[T]],".",Tabela813[[#This Row],[D4]]),"")</f>
        <v>7.6.2.1.01.2.7.00</v>
      </c>
      <c r="L2254" s="21" t="s">
        <v>4957</v>
      </c>
      <c r="M2254" s="16" t="str">
        <f t="shared" si="35"/>
        <v>A</v>
      </c>
      <c r="N2254" s="16">
        <f>IF(VALUE(Tabela813[[#This Row],[RED]]) &gt; 0,1,0) + IF(VALUE(J2254)&gt;0,8,IF(VALUE(I2254)&gt;0,7,IF(VALUE(H2254)&gt;0,6,IF(VALUE(G2254)&gt;0,5,IF(VALUE(F2254)&gt;0,4,IF(VALUE(E2254)&gt;0,3,IF(VALUE(D2254)&gt;0,2,1)))))))</f>
        <v>7</v>
      </c>
      <c r="O2254" s="20" t="s">
        <v>50</v>
      </c>
      <c r="P2254" s="1" t="s">
        <v>2745</v>
      </c>
      <c r="Q2254" s="1"/>
      <c r="R2254" s="16"/>
      <c r="T2254" s="7" t="str">
        <f>Tabela813[[#This Row],[NR]]&amp;" - "&amp;Tabela813[[#This Row],[Especificação]]</f>
        <v>7.6.2.1.01.2.7.00 - Serviços de Navegação Naval - Dívida Ativa - Multas da Dívida Ativa - Intra OFSS</v>
      </c>
      <c r="U2254" s="7" t="str">
        <f>Tabela813[[#This Row],[NR]]&amp; " - "&amp;Tabela813[[#This Row],[Especificação]]</f>
        <v>7.6.2.1.01.2.7.00 - Serviços de Navegação Naval - Dívida Ativa - Multas da Dívida Ativa - Intra OFSS</v>
      </c>
    </row>
    <row r="2255" spans="1:21" ht="30">
      <c r="A2255" s="23"/>
      <c r="B2255" s="29"/>
      <c r="C2255" s="20" t="s">
        <v>788</v>
      </c>
      <c r="D2255" s="20" t="s">
        <v>786</v>
      </c>
      <c r="E2255" s="20" t="s">
        <v>790</v>
      </c>
      <c r="F2255" s="20" t="s">
        <v>781</v>
      </c>
      <c r="G2255" s="20" t="s">
        <v>783</v>
      </c>
      <c r="H2255" s="20" t="s">
        <v>790</v>
      </c>
      <c r="I2255" s="20" t="s">
        <v>789</v>
      </c>
      <c r="J2255" s="20" t="s">
        <v>787</v>
      </c>
      <c r="K2255" s="16" t="str">
        <f>IF(Tabela813[[#This Row],[C]]&lt;&gt;"",IF(Tabela813[[#This Row],[RED]]&lt;&gt;"",(Tabela813[[#This Row],[RED]] &amp; "."),"") &amp; CONCATENATE(Tabela813[[#This Row],[C]],".",Tabela813[[#This Row],[O]],".",Tabela813[[#This Row],[E]],".",Tabela813[[#This Row],[D1]],".",Tabela813[[#This Row],[D2]],".",Tabela813[[#This Row],[D3]],".",Tabela813[[#This Row],[T]],".",Tabela813[[#This Row],[D4]]),"")</f>
        <v>7.6.2.1.01.2.8.00</v>
      </c>
      <c r="L2255" s="21" t="s">
        <v>4958</v>
      </c>
      <c r="M2255" s="16" t="str">
        <f t="shared" si="35"/>
        <v>A</v>
      </c>
      <c r="N2255" s="16">
        <f>IF(VALUE(Tabela813[[#This Row],[RED]]) &gt; 0,1,0) + IF(VALUE(J2255)&gt;0,8,IF(VALUE(I2255)&gt;0,7,IF(VALUE(H2255)&gt;0,6,IF(VALUE(G2255)&gt;0,5,IF(VALUE(F2255)&gt;0,4,IF(VALUE(E2255)&gt;0,3,IF(VALUE(D2255)&gt;0,2,1)))))))</f>
        <v>7</v>
      </c>
      <c r="O2255" s="20" t="s">
        <v>50</v>
      </c>
      <c r="P2255" s="1" t="s">
        <v>2745</v>
      </c>
      <c r="Q2255" s="1"/>
      <c r="R2255" s="16"/>
      <c r="T2255" s="7" t="str">
        <f>Tabela813[[#This Row],[NR]]&amp;" - "&amp;Tabela813[[#This Row],[Especificação]]</f>
        <v>7.6.2.1.01.2.8.00 - Serviços de Navegação Naval - Juros de Mora da Dívida Ativa - Intra OFSS</v>
      </c>
      <c r="U2255" s="7" t="str">
        <f>Tabela813[[#This Row],[NR]]&amp; " - "&amp;Tabela813[[#This Row],[Especificação]]</f>
        <v>7.6.2.1.01.2.8.00 - Serviços de Navegação Naval - Juros de Mora da Dívida Ativa - Intra OFSS</v>
      </c>
    </row>
    <row r="2256" spans="1:21" ht="30">
      <c r="A2256" s="23"/>
      <c r="B2256" s="29"/>
      <c r="C2256" s="20" t="s">
        <v>788</v>
      </c>
      <c r="D2256" s="20" t="s">
        <v>786</v>
      </c>
      <c r="E2256" s="20" t="s">
        <v>790</v>
      </c>
      <c r="F2256" s="20" t="s">
        <v>781</v>
      </c>
      <c r="G2256" s="20" t="s">
        <v>785</v>
      </c>
      <c r="H2256" s="20" t="s">
        <v>784</v>
      </c>
      <c r="I2256" s="20" t="s">
        <v>784</v>
      </c>
      <c r="J2256" s="20" t="s">
        <v>787</v>
      </c>
      <c r="K2256" s="16" t="str">
        <f>IF(Tabela813[[#This Row],[C]]&lt;&gt;"",IF(Tabela813[[#This Row],[RED]]&lt;&gt;"",(Tabela813[[#This Row],[RED]] &amp; "."),"") &amp; CONCATENATE(Tabela813[[#This Row],[C]],".",Tabela813[[#This Row],[O]],".",Tabela813[[#This Row],[E]],".",Tabela813[[#This Row],[D1]],".",Tabela813[[#This Row],[D2]],".",Tabela813[[#This Row],[D3]],".",Tabela813[[#This Row],[T]],".",Tabela813[[#This Row],[D4]]),"")</f>
        <v>7.6.2.1.02.0.0.00</v>
      </c>
      <c r="L2256" s="21" t="s">
        <v>1039</v>
      </c>
      <c r="M2256" s="16" t="str">
        <f t="shared" si="35"/>
        <v>S</v>
      </c>
      <c r="N2256" s="16">
        <f>IF(VALUE(Tabela813[[#This Row],[RED]]) &gt; 0,1,0) + IF(VALUE(J2256)&gt;0,8,IF(VALUE(I2256)&gt;0,7,IF(VALUE(H2256)&gt;0,6,IF(VALUE(G2256)&gt;0,5,IF(VALUE(F2256)&gt;0,4,IF(VALUE(E2256)&gt;0,3,IF(VALUE(D2256)&gt;0,2,1)))))))</f>
        <v>5</v>
      </c>
      <c r="O2256" s="20" t="s">
        <v>50</v>
      </c>
      <c r="P2256" s="1" t="s">
        <v>292</v>
      </c>
      <c r="Q2256" s="1"/>
      <c r="R2256" s="16"/>
      <c r="T2256" s="7" t="str">
        <f>Tabela813[[#This Row],[NR]]&amp;" - "&amp;Tabela813[[#This Row],[Especificação]]</f>
        <v>7.6.2.1.02.0.0.00 - Serviços de Transporte de Passageiros ou Mercadorias - Intra OFSS</v>
      </c>
      <c r="U2256" s="7" t="str">
        <f>Tabela813[[#This Row],[NR]]&amp; " - "&amp;Tabela813[[#This Row],[Especificação]]</f>
        <v>7.6.2.1.02.0.0.00 - Serviços de Transporte de Passageiros ou Mercadorias - Intra OFSS</v>
      </c>
    </row>
    <row r="2257" spans="1:21" ht="30">
      <c r="A2257" s="23"/>
      <c r="B2257" s="29"/>
      <c r="C2257" s="20" t="s">
        <v>788</v>
      </c>
      <c r="D2257" s="20" t="s">
        <v>786</v>
      </c>
      <c r="E2257" s="20" t="s">
        <v>790</v>
      </c>
      <c r="F2257" s="20" t="s">
        <v>781</v>
      </c>
      <c r="G2257" s="20" t="s">
        <v>785</v>
      </c>
      <c r="H2257" s="20" t="s">
        <v>784</v>
      </c>
      <c r="I2257" s="20" t="s">
        <v>781</v>
      </c>
      <c r="J2257" s="20" t="s">
        <v>787</v>
      </c>
      <c r="K2257" s="16" t="str">
        <f>IF(Tabela813[[#This Row],[C]]&lt;&gt;"",IF(Tabela813[[#This Row],[RED]]&lt;&gt;"",(Tabela813[[#This Row],[RED]] &amp; "."),"") &amp; CONCATENATE(Tabela813[[#This Row],[C]],".",Tabela813[[#This Row],[O]],".",Tabela813[[#This Row],[E]],".",Tabela813[[#This Row],[D1]],".",Tabela813[[#This Row],[D2]],".",Tabela813[[#This Row],[D3]],".",Tabela813[[#This Row],[T]],".",Tabela813[[#This Row],[D4]]),"")</f>
        <v>7.6.2.1.02.0.1.00</v>
      </c>
      <c r="L2257" s="21" t="s">
        <v>4959</v>
      </c>
      <c r="M2257" s="16" t="str">
        <f t="shared" si="35"/>
        <v>A</v>
      </c>
      <c r="N2257" s="16">
        <f>IF(VALUE(Tabela813[[#This Row],[RED]]) &gt; 0,1,0) + IF(VALUE(J2257)&gt;0,8,IF(VALUE(I2257)&gt;0,7,IF(VALUE(H2257)&gt;0,6,IF(VALUE(G2257)&gt;0,5,IF(VALUE(F2257)&gt;0,4,IF(VALUE(E2257)&gt;0,3,IF(VALUE(D2257)&gt;0,2,1)))))))</f>
        <v>7</v>
      </c>
      <c r="O2257" s="20" t="s">
        <v>50</v>
      </c>
      <c r="P2257" s="1" t="s">
        <v>292</v>
      </c>
      <c r="Q2257" s="1"/>
      <c r="R2257" s="16"/>
      <c r="T2257" s="7" t="str">
        <f>Tabela813[[#This Row],[NR]]&amp;" - "&amp;Tabela813[[#This Row],[Especificação]]</f>
        <v>7.6.2.1.02.0.1.00 - Serviços de Transporte de Passageiros ou Mercadorias - Principal - Intra OFSS</v>
      </c>
      <c r="U2257" s="7" t="str">
        <f>Tabela813[[#This Row],[NR]]&amp; " - "&amp;Tabela813[[#This Row],[Especificação]]</f>
        <v>7.6.2.1.02.0.1.00 - Serviços de Transporte de Passageiros ou Mercadorias - Principal - Intra OFSS</v>
      </c>
    </row>
    <row r="2258" spans="1:21" ht="30">
      <c r="A2258" s="23"/>
      <c r="B2258" s="29"/>
      <c r="C2258" s="20" t="s">
        <v>788</v>
      </c>
      <c r="D2258" s="20" t="s">
        <v>786</v>
      </c>
      <c r="E2258" s="20" t="s">
        <v>790</v>
      </c>
      <c r="F2258" s="20" t="s">
        <v>781</v>
      </c>
      <c r="G2258" s="20" t="s">
        <v>785</v>
      </c>
      <c r="H2258" s="20" t="s">
        <v>784</v>
      </c>
      <c r="I2258" s="20" t="s">
        <v>790</v>
      </c>
      <c r="J2258" s="20" t="s">
        <v>787</v>
      </c>
      <c r="K2258" s="16" t="str">
        <f>IF(Tabela813[[#This Row],[C]]&lt;&gt;"",IF(Tabela813[[#This Row],[RED]]&lt;&gt;"",(Tabela813[[#This Row],[RED]] &amp; "."),"") &amp; CONCATENATE(Tabela813[[#This Row],[C]],".",Tabela813[[#This Row],[O]],".",Tabela813[[#This Row],[E]],".",Tabela813[[#This Row],[D1]],".",Tabela813[[#This Row],[D2]],".",Tabela813[[#This Row],[D3]],".",Tabela813[[#This Row],[T]],".",Tabela813[[#This Row],[D4]]),"")</f>
        <v>7.6.2.1.02.0.2.00</v>
      </c>
      <c r="L2258" s="21" t="s">
        <v>4960</v>
      </c>
      <c r="M2258" s="16" t="str">
        <f t="shared" si="35"/>
        <v>A</v>
      </c>
      <c r="N2258" s="16">
        <f>IF(VALUE(Tabela813[[#This Row],[RED]]) &gt; 0,1,0) + IF(VALUE(J2258)&gt;0,8,IF(VALUE(I2258)&gt;0,7,IF(VALUE(H2258)&gt;0,6,IF(VALUE(G2258)&gt;0,5,IF(VALUE(F2258)&gt;0,4,IF(VALUE(E2258)&gt;0,3,IF(VALUE(D2258)&gt;0,2,1)))))))</f>
        <v>7</v>
      </c>
      <c r="O2258" s="20" t="s">
        <v>50</v>
      </c>
      <c r="P2258" s="1" t="s">
        <v>292</v>
      </c>
      <c r="Q2258" s="1"/>
      <c r="R2258" s="16"/>
      <c r="T2258" s="7" t="str">
        <f>Tabela813[[#This Row],[NR]]&amp;" - "&amp;Tabela813[[#This Row],[Especificação]]</f>
        <v>7.6.2.1.02.0.2.00 - Serviços de Transporte de Passageiros ou Mercadorias - Multas e Juros de Mora - Intra OFSS</v>
      </c>
      <c r="U2258" s="7" t="str">
        <f>Tabela813[[#This Row],[NR]]&amp; " - "&amp;Tabela813[[#This Row],[Especificação]]</f>
        <v>7.6.2.1.02.0.2.00 - Serviços de Transporte de Passageiros ou Mercadorias - Multas e Juros de Mora - Intra OFSS</v>
      </c>
    </row>
    <row r="2259" spans="1:21" ht="30">
      <c r="A2259" s="23"/>
      <c r="B2259" s="29"/>
      <c r="C2259" s="20" t="s">
        <v>788</v>
      </c>
      <c r="D2259" s="20" t="s">
        <v>786</v>
      </c>
      <c r="E2259" s="20" t="s">
        <v>790</v>
      </c>
      <c r="F2259" s="20" t="s">
        <v>781</v>
      </c>
      <c r="G2259" s="20" t="s">
        <v>785</v>
      </c>
      <c r="H2259" s="20" t="s">
        <v>784</v>
      </c>
      <c r="I2259" s="20" t="s">
        <v>782</v>
      </c>
      <c r="J2259" s="20" t="s">
        <v>787</v>
      </c>
      <c r="K2259" s="16" t="str">
        <f>IF(Tabela813[[#This Row],[C]]&lt;&gt;"",IF(Tabela813[[#This Row],[RED]]&lt;&gt;"",(Tabela813[[#This Row],[RED]] &amp; "."),"") &amp; CONCATENATE(Tabela813[[#This Row],[C]],".",Tabela813[[#This Row],[O]],".",Tabela813[[#This Row],[E]],".",Tabela813[[#This Row],[D1]],".",Tabela813[[#This Row],[D2]],".",Tabela813[[#This Row],[D3]],".",Tabela813[[#This Row],[T]],".",Tabela813[[#This Row],[D4]]),"")</f>
        <v>7.6.2.1.02.0.3.00</v>
      </c>
      <c r="L2259" s="21" t="s">
        <v>4961</v>
      </c>
      <c r="M2259" s="16" t="str">
        <f t="shared" si="35"/>
        <v>A</v>
      </c>
      <c r="N2259" s="16">
        <f>IF(VALUE(Tabela813[[#This Row],[RED]]) &gt; 0,1,0) + IF(VALUE(J2259)&gt;0,8,IF(VALUE(I2259)&gt;0,7,IF(VALUE(H2259)&gt;0,6,IF(VALUE(G2259)&gt;0,5,IF(VALUE(F2259)&gt;0,4,IF(VALUE(E2259)&gt;0,3,IF(VALUE(D2259)&gt;0,2,1)))))))</f>
        <v>7</v>
      </c>
      <c r="O2259" s="20" t="s">
        <v>50</v>
      </c>
      <c r="P2259" s="1" t="s">
        <v>292</v>
      </c>
      <c r="Q2259" s="1"/>
      <c r="R2259" s="16"/>
      <c r="T2259" s="7" t="str">
        <f>Tabela813[[#This Row],[NR]]&amp;" - "&amp;Tabela813[[#This Row],[Especificação]]</f>
        <v>7.6.2.1.02.0.3.00 - Serviços de Transporte de Passageiros ou Mercadorias - Dívida Ativa - Intra OFSS</v>
      </c>
      <c r="U2259" s="7" t="str">
        <f>Tabela813[[#This Row],[NR]]&amp; " - "&amp;Tabela813[[#This Row],[Especificação]]</f>
        <v>7.6.2.1.02.0.3.00 - Serviços de Transporte de Passageiros ou Mercadorias - Dívida Ativa - Intra OFSS</v>
      </c>
    </row>
    <row r="2260" spans="1:21" ht="30">
      <c r="A2260" s="23"/>
      <c r="B2260" s="29"/>
      <c r="C2260" s="20" t="s">
        <v>788</v>
      </c>
      <c r="D2260" s="20" t="s">
        <v>786</v>
      </c>
      <c r="E2260" s="20" t="s">
        <v>790</v>
      </c>
      <c r="F2260" s="20" t="s">
        <v>781</v>
      </c>
      <c r="G2260" s="20" t="s">
        <v>785</v>
      </c>
      <c r="H2260" s="20" t="s">
        <v>784</v>
      </c>
      <c r="I2260" s="20" t="s">
        <v>791</v>
      </c>
      <c r="J2260" s="20" t="s">
        <v>787</v>
      </c>
      <c r="K2260" s="16" t="str">
        <f>IF(Tabela813[[#This Row],[C]]&lt;&gt;"",IF(Tabela813[[#This Row],[RED]]&lt;&gt;"",(Tabela813[[#This Row],[RED]] &amp; "."),"") &amp; CONCATENATE(Tabela813[[#This Row],[C]],".",Tabela813[[#This Row],[O]],".",Tabela813[[#This Row],[E]],".",Tabela813[[#This Row],[D1]],".",Tabela813[[#This Row],[D2]],".",Tabela813[[#This Row],[D3]],".",Tabela813[[#This Row],[T]],".",Tabela813[[#This Row],[D4]]),"")</f>
        <v>7.6.2.1.02.0.4.00</v>
      </c>
      <c r="L2260" s="21" t="s">
        <v>4962</v>
      </c>
      <c r="M2260" s="16" t="str">
        <f t="shared" si="35"/>
        <v>A</v>
      </c>
      <c r="N2260" s="16">
        <f>IF(VALUE(Tabela813[[#This Row],[RED]]) &gt; 0,1,0) + IF(VALUE(J2260)&gt;0,8,IF(VALUE(I2260)&gt;0,7,IF(VALUE(H2260)&gt;0,6,IF(VALUE(G2260)&gt;0,5,IF(VALUE(F2260)&gt;0,4,IF(VALUE(E2260)&gt;0,3,IF(VALUE(D2260)&gt;0,2,1)))))))</f>
        <v>7</v>
      </c>
      <c r="O2260" s="20" t="s">
        <v>50</v>
      </c>
      <c r="P2260" s="1" t="s">
        <v>292</v>
      </c>
      <c r="Q2260" s="1"/>
      <c r="R2260" s="16"/>
      <c r="T2260" s="7" t="str">
        <f>Tabela813[[#This Row],[NR]]&amp;" - "&amp;Tabela813[[#This Row],[Especificação]]</f>
        <v>7.6.2.1.02.0.4.00 - Serviços de Transporte de Passageiros ou Mercadorias - Dívida Ativa - Multas e Juros de Mora da Dívida Ativa - Intra OFSS</v>
      </c>
      <c r="U2260" s="7" t="str">
        <f>Tabela813[[#This Row],[NR]]&amp; " - "&amp;Tabela813[[#This Row],[Especificação]]</f>
        <v>7.6.2.1.02.0.4.00 - Serviços de Transporte de Passageiros ou Mercadorias - Dívida Ativa - Multas e Juros de Mora da Dívida Ativa - Intra OFSS</v>
      </c>
    </row>
    <row r="2261" spans="1:21" ht="30">
      <c r="A2261" s="23"/>
      <c r="B2261" s="29"/>
      <c r="C2261" s="20" t="s">
        <v>788</v>
      </c>
      <c r="D2261" s="20" t="s">
        <v>786</v>
      </c>
      <c r="E2261" s="20" t="s">
        <v>790</v>
      </c>
      <c r="F2261" s="20" t="s">
        <v>781</v>
      </c>
      <c r="G2261" s="20" t="s">
        <v>785</v>
      </c>
      <c r="H2261" s="20" t="s">
        <v>784</v>
      </c>
      <c r="I2261" s="20" t="s">
        <v>792</v>
      </c>
      <c r="J2261" s="20" t="s">
        <v>787</v>
      </c>
      <c r="K2261" s="16" t="str">
        <f>IF(Tabela813[[#This Row],[C]]&lt;&gt;"",IF(Tabela813[[#This Row],[RED]]&lt;&gt;"",(Tabela813[[#This Row],[RED]] &amp; "."),"") &amp; CONCATENATE(Tabela813[[#This Row],[C]],".",Tabela813[[#This Row],[O]],".",Tabela813[[#This Row],[E]],".",Tabela813[[#This Row],[D1]],".",Tabela813[[#This Row],[D2]],".",Tabela813[[#This Row],[D3]],".",Tabela813[[#This Row],[T]],".",Tabela813[[#This Row],[D4]]),"")</f>
        <v>7.6.2.1.02.0.5.00</v>
      </c>
      <c r="L2261" s="21" t="s">
        <v>4963</v>
      </c>
      <c r="M2261" s="16" t="str">
        <f t="shared" si="35"/>
        <v>A</v>
      </c>
      <c r="N2261" s="16">
        <f>IF(VALUE(Tabela813[[#This Row],[RED]]) &gt; 0,1,0) + IF(VALUE(J2261)&gt;0,8,IF(VALUE(I2261)&gt;0,7,IF(VALUE(H2261)&gt;0,6,IF(VALUE(G2261)&gt;0,5,IF(VALUE(F2261)&gt;0,4,IF(VALUE(E2261)&gt;0,3,IF(VALUE(D2261)&gt;0,2,1)))))))</f>
        <v>7</v>
      </c>
      <c r="O2261" s="20" t="s">
        <v>50</v>
      </c>
      <c r="P2261" s="1" t="s">
        <v>292</v>
      </c>
      <c r="Q2261" s="1"/>
      <c r="R2261" s="16"/>
      <c r="T2261" s="7" t="str">
        <f>Tabela813[[#This Row],[NR]]&amp;" - "&amp;Tabela813[[#This Row],[Especificação]]</f>
        <v>7.6.2.1.02.0.5.00 - Serviços de Transporte de Passageiros ou Mercadorias - Multas - Intra OFSS</v>
      </c>
      <c r="U2261" s="7" t="str">
        <f>Tabela813[[#This Row],[NR]]&amp; " - "&amp;Tabela813[[#This Row],[Especificação]]</f>
        <v>7.6.2.1.02.0.5.00 - Serviços de Transporte de Passageiros ou Mercadorias - Multas - Intra OFSS</v>
      </c>
    </row>
    <row r="2262" spans="1:21" ht="30">
      <c r="A2262" s="23"/>
      <c r="B2262" s="29"/>
      <c r="C2262" s="20" t="s">
        <v>788</v>
      </c>
      <c r="D2262" s="20" t="s">
        <v>786</v>
      </c>
      <c r="E2262" s="20" t="s">
        <v>790</v>
      </c>
      <c r="F2262" s="20" t="s">
        <v>781</v>
      </c>
      <c r="G2262" s="20" t="s">
        <v>785</v>
      </c>
      <c r="H2262" s="20" t="s">
        <v>784</v>
      </c>
      <c r="I2262" s="20" t="s">
        <v>786</v>
      </c>
      <c r="J2262" s="20" t="s">
        <v>787</v>
      </c>
      <c r="K2262" s="16" t="str">
        <f>IF(Tabela813[[#This Row],[C]]&lt;&gt;"",IF(Tabela813[[#This Row],[RED]]&lt;&gt;"",(Tabela813[[#This Row],[RED]] &amp; "."),"") &amp; CONCATENATE(Tabela813[[#This Row],[C]],".",Tabela813[[#This Row],[O]],".",Tabela813[[#This Row],[E]],".",Tabela813[[#This Row],[D1]],".",Tabela813[[#This Row],[D2]],".",Tabela813[[#This Row],[D3]],".",Tabela813[[#This Row],[T]],".",Tabela813[[#This Row],[D4]]),"")</f>
        <v>7.6.2.1.02.0.6.00</v>
      </c>
      <c r="L2262" s="21" t="s">
        <v>4964</v>
      </c>
      <c r="M2262" s="16" t="str">
        <f t="shared" si="35"/>
        <v>A</v>
      </c>
      <c r="N2262" s="16">
        <f>IF(VALUE(Tabela813[[#This Row],[RED]]) &gt; 0,1,0) + IF(VALUE(J2262)&gt;0,8,IF(VALUE(I2262)&gt;0,7,IF(VALUE(H2262)&gt;0,6,IF(VALUE(G2262)&gt;0,5,IF(VALUE(F2262)&gt;0,4,IF(VALUE(E2262)&gt;0,3,IF(VALUE(D2262)&gt;0,2,1)))))))</f>
        <v>7</v>
      </c>
      <c r="O2262" s="20" t="s">
        <v>50</v>
      </c>
      <c r="P2262" s="1" t="s">
        <v>292</v>
      </c>
      <c r="Q2262" s="1"/>
      <c r="R2262" s="16"/>
      <c r="T2262" s="7" t="str">
        <f>Tabela813[[#This Row],[NR]]&amp;" - "&amp;Tabela813[[#This Row],[Especificação]]</f>
        <v>7.6.2.1.02.0.6.00 - Serviços de Transporte de Passageiros ou Mercadorias - Juros de Mora - Intra OFSS</v>
      </c>
      <c r="U2262" s="7" t="str">
        <f>Tabela813[[#This Row],[NR]]&amp; " - "&amp;Tabela813[[#This Row],[Especificação]]</f>
        <v>7.6.2.1.02.0.6.00 - Serviços de Transporte de Passageiros ou Mercadorias - Juros de Mora - Intra OFSS</v>
      </c>
    </row>
    <row r="2263" spans="1:21" ht="30">
      <c r="A2263" s="23"/>
      <c r="B2263" s="29"/>
      <c r="C2263" s="20" t="s">
        <v>788</v>
      </c>
      <c r="D2263" s="20" t="s">
        <v>786</v>
      </c>
      <c r="E2263" s="20" t="s">
        <v>790</v>
      </c>
      <c r="F2263" s="20" t="s">
        <v>781</v>
      </c>
      <c r="G2263" s="20" t="s">
        <v>785</v>
      </c>
      <c r="H2263" s="20" t="s">
        <v>784</v>
      </c>
      <c r="I2263" s="20" t="s">
        <v>788</v>
      </c>
      <c r="J2263" s="20" t="s">
        <v>787</v>
      </c>
      <c r="K2263" s="16" t="str">
        <f>IF(Tabela813[[#This Row],[C]]&lt;&gt;"",IF(Tabela813[[#This Row],[RED]]&lt;&gt;"",(Tabela813[[#This Row],[RED]] &amp; "."),"") &amp; CONCATENATE(Tabela813[[#This Row],[C]],".",Tabela813[[#This Row],[O]],".",Tabela813[[#This Row],[E]],".",Tabela813[[#This Row],[D1]],".",Tabela813[[#This Row],[D2]],".",Tabela813[[#This Row],[D3]],".",Tabela813[[#This Row],[T]],".",Tabela813[[#This Row],[D4]]),"")</f>
        <v>7.6.2.1.02.0.7.00</v>
      </c>
      <c r="L2263" s="21" t="s">
        <v>4965</v>
      </c>
      <c r="M2263" s="16" t="str">
        <f t="shared" si="35"/>
        <v>A</v>
      </c>
      <c r="N2263" s="16">
        <f>IF(VALUE(Tabela813[[#This Row],[RED]]) &gt; 0,1,0) + IF(VALUE(J2263)&gt;0,8,IF(VALUE(I2263)&gt;0,7,IF(VALUE(H2263)&gt;0,6,IF(VALUE(G2263)&gt;0,5,IF(VALUE(F2263)&gt;0,4,IF(VALUE(E2263)&gt;0,3,IF(VALUE(D2263)&gt;0,2,1)))))))</f>
        <v>7</v>
      </c>
      <c r="O2263" s="20" t="s">
        <v>50</v>
      </c>
      <c r="P2263" s="1" t="s">
        <v>292</v>
      </c>
      <c r="Q2263" s="1"/>
      <c r="R2263" s="16"/>
      <c r="T2263" s="7" t="str">
        <f>Tabela813[[#This Row],[NR]]&amp;" - "&amp;Tabela813[[#This Row],[Especificação]]</f>
        <v>7.6.2.1.02.0.7.00 - Serviços de Transporte de Passageiros ou Mercadorias - Dívida Ativa - Multas da Dívida Ativa - Intra OFSS</v>
      </c>
      <c r="U2263" s="7" t="str">
        <f>Tabela813[[#This Row],[NR]]&amp; " - "&amp;Tabela813[[#This Row],[Especificação]]</f>
        <v>7.6.2.1.02.0.7.00 - Serviços de Transporte de Passageiros ou Mercadorias - Dívida Ativa - Multas da Dívida Ativa - Intra OFSS</v>
      </c>
    </row>
    <row r="2264" spans="1:21" ht="30">
      <c r="A2264" s="23"/>
      <c r="B2264" s="29"/>
      <c r="C2264" s="20" t="s">
        <v>788</v>
      </c>
      <c r="D2264" s="20" t="s">
        <v>786</v>
      </c>
      <c r="E2264" s="20" t="s">
        <v>790</v>
      </c>
      <c r="F2264" s="20" t="s">
        <v>781</v>
      </c>
      <c r="G2264" s="20" t="s">
        <v>785</v>
      </c>
      <c r="H2264" s="20" t="s">
        <v>784</v>
      </c>
      <c r="I2264" s="20" t="s">
        <v>789</v>
      </c>
      <c r="J2264" s="20" t="s">
        <v>787</v>
      </c>
      <c r="K2264" s="16" t="str">
        <f>IF(Tabela813[[#This Row],[C]]&lt;&gt;"",IF(Tabela813[[#This Row],[RED]]&lt;&gt;"",(Tabela813[[#This Row],[RED]] &amp; "."),"") &amp; CONCATENATE(Tabela813[[#This Row],[C]],".",Tabela813[[#This Row],[O]],".",Tabela813[[#This Row],[E]],".",Tabela813[[#This Row],[D1]],".",Tabela813[[#This Row],[D2]],".",Tabela813[[#This Row],[D3]],".",Tabela813[[#This Row],[T]],".",Tabela813[[#This Row],[D4]]),"")</f>
        <v>7.6.2.1.02.0.8.00</v>
      </c>
      <c r="L2264" s="21" t="s">
        <v>4966</v>
      </c>
      <c r="M2264" s="16" t="str">
        <f t="shared" si="35"/>
        <v>A</v>
      </c>
      <c r="N2264" s="16">
        <f>IF(VALUE(Tabela813[[#This Row],[RED]]) &gt; 0,1,0) + IF(VALUE(J2264)&gt;0,8,IF(VALUE(I2264)&gt;0,7,IF(VALUE(H2264)&gt;0,6,IF(VALUE(G2264)&gt;0,5,IF(VALUE(F2264)&gt;0,4,IF(VALUE(E2264)&gt;0,3,IF(VALUE(D2264)&gt;0,2,1)))))))</f>
        <v>7</v>
      </c>
      <c r="O2264" s="20" t="s">
        <v>50</v>
      </c>
      <c r="P2264" s="1" t="s">
        <v>292</v>
      </c>
      <c r="Q2264" s="1"/>
      <c r="R2264" s="16"/>
      <c r="T2264" s="7" t="str">
        <f>Tabela813[[#This Row],[NR]]&amp;" - "&amp;Tabela813[[#This Row],[Especificação]]</f>
        <v>7.6.2.1.02.0.8.00 - Serviços de Transporte de Passageiros ou Mercadorias - Juros de Mora da Dívida Ativa - Intra OFSS</v>
      </c>
      <c r="U2264" s="7" t="str">
        <f>Tabela813[[#This Row],[NR]]&amp; " - "&amp;Tabela813[[#This Row],[Especificação]]</f>
        <v>7.6.2.1.02.0.8.00 - Serviços de Transporte de Passageiros ou Mercadorias - Juros de Mora da Dívida Ativa - Intra OFSS</v>
      </c>
    </row>
    <row r="2265" spans="1:21">
      <c r="A2265" s="23"/>
      <c r="B2265" s="29"/>
      <c r="C2265" s="20" t="s">
        <v>788</v>
      </c>
      <c r="D2265" s="20" t="s">
        <v>786</v>
      </c>
      <c r="E2265" s="20" t="s">
        <v>790</v>
      </c>
      <c r="F2265" s="20" t="s">
        <v>781</v>
      </c>
      <c r="G2265" s="20" t="s">
        <v>794</v>
      </c>
      <c r="H2265" s="20" t="s">
        <v>784</v>
      </c>
      <c r="I2265" s="20" t="s">
        <v>784</v>
      </c>
      <c r="J2265" s="20" t="s">
        <v>787</v>
      </c>
      <c r="K2265" s="16" t="str">
        <f>IF(Tabela813[[#This Row],[C]]&lt;&gt;"",IF(Tabela813[[#This Row],[RED]]&lt;&gt;"",(Tabela813[[#This Row],[RED]] &amp; "."),"") &amp; CONCATENATE(Tabela813[[#This Row],[C]],".",Tabela813[[#This Row],[O]],".",Tabela813[[#This Row],[E]],".",Tabela813[[#This Row],[D1]],".",Tabela813[[#This Row],[D2]],".",Tabela813[[#This Row],[D3]],".",Tabela813[[#This Row],[T]],".",Tabela813[[#This Row],[D4]]),"")</f>
        <v>7.6.2.1.03.0.0.00</v>
      </c>
      <c r="L2265" s="21" t="s">
        <v>1040</v>
      </c>
      <c r="M2265" s="16" t="str">
        <f t="shared" si="35"/>
        <v>S</v>
      </c>
      <c r="N2265" s="16">
        <f>IF(VALUE(Tabela813[[#This Row],[RED]]) &gt; 0,1,0) + IF(VALUE(J2265)&gt;0,8,IF(VALUE(I2265)&gt;0,7,IF(VALUE(H2265)&gt;0,6,IF(VALUE(G2265)&gt;0,5,IF(VALUE(F2265)&gt;0,4,IF(VALUE(E2265)&gt;0,3,IF(VALUE(D2265)&gt;0,2,1)))))))</f>
        <v>5</v>
      </c>
      <c r="O2265" s="20" t="s">
        <v>50</v>
      </c>
      <c r="P2265" s="1" t="s">
        <v>294</v>
      </c>
      <c r="Q2265" s="1"/>
      <c r="R2265" s="16"/>
      <c r="T2265" s="7" t="str">
        <f>Tabela813[[#This Row],[NR]]&amp;" - "&amp;Tabela813[[#This Row],[Especificação]]</f>
        <v>7.6.2.1.03.0.0.00 - Serviços Portuários - Intra OFSS</v>
      </c>
      <c r="U2265" s="7" t="str">
        <f>Tabela813[[#This Row],[NR]]&amp; " - "&amp;Tabela813[[#This Row],[Especificação]]</f>
        <v>7.6.2.1.03.0.0.00 - Serviços Portuários - Intra OFSS</v>
      </c>
    </row>
    <row r="2266" spans="1:21">
      <c r="A2266" s="23"/>
      <c r="B2266" s="29"/>
      <c r="C2266" s="20" t="s">
        <v>788</v>
      </c>
      <c r="D2266" s="20" t="s">
        <v>786</v>
      </c>
      <c r="E2266" s="20" t="s">
        <v>790</v>
      </c>
      <c r="F2266" s="20" t="s">
        <v>781</v>
      </c>
      <c r="G2266" s="20" t="s">
        <v>794</v>
      </c>
      <c r="H2266" s="20" t="s">
        <v>784</v>
      </c>
      <c r="I2266" s="20" t="s">
        <v>781</v>
      </c>
      <c r="J2266" s="20" t="s">
        <v>787</v>
      </c>
      <c r="K2266" s="16" t="str">
        <f>IF(Tabela813[[#This Row],[C]]&lt;&gt;"",IF(Tabela813[[#This Row],[RED]]&lt;&gt;"",(Tabela813[[#This Row],[RED]] &amp; "."),"") &amp; CONCATENATE(Tabela813[[#This Row],[C]],".",Tabela813[[#This Row],[O]],".",Tabela813[[#This Row],[E]],".",Tabela813[[#This Row],[D1]],".",Tabela813[[#This Row],[D2]],".",Tabela813[[#This Row],[D3]],".",Tabela813[[#This Row],[T]],".",Tabela813[[#This Row],[D4]]),"")</f>
        <v>7.6.2.1.03.0.1.00</v>
      </c>
      <c r="L2266" s="21" t="s">
        <v>4967</v>
      </c>
      <c r="M2266" s="16" t="str">
        <f t="shared" si="35"/>
        <v>A</v>
      </c>
      <c r="N2266" s="16">
        <f>IF(VALUE(Tabela813[[#This Row],[RED]]) &gt; 0,1,0) + IF(VALUE(J2266)&gt;0,8,IF(VALUE(I2266)&gt;0,7,IF(VALUE(H2266)&gt;0,6,IF(VALUE(G2266)&gt;0,5,IF(VALUE(F2266)&gt;0,4,IF(VALUE(E2266)&gt;0,3,IF(VALUE(D2266)&gt;0,2,1)))))))</f>
        <v>7</v>
      </c>
      <c r="O2266" s="20" t="s">
        <v>50</v>
      </c>
      <c r="P2266" s="1" t="s">
        <v>294</v>
      </c>
      <c r="Q2266" s="1"/>
      <c r="R2266" s="16"/>
      <c r="T2266" s="7" t="str">
        <f>Tabela813[[#This Row],[NR]]&amp;" - "&amp;Tabela813[[#This Row],[Especificação]]</f>
        <v>7.6.2.1.03.0.1.00 - Serviços Portuários - Principal - Intra OFSS</v>
      </c>
      <c r="U2266" s="7" t="str">
        <f>Tabela813[[#This Row],[NR]]&amp; " - "&amp;Tabela813[[#This Row],[Especificação]]</f>
        <v>7.6.2.1.03.0.1.00 - Serviços Portuários - Principal - Intra OFSS</v>
      </c>
    </row>
    <row r="2267" spans="1:21">
      <c r="A2267" s="23"/>
      <c r="B2267" s="29"/>
      <c r="C2267" s="20" t="s">
        <v>788</v>
      </c>
      <c r="D2267" s="20" t="s">
        <v>786</v>
      </c>
      <c r="E2267" s="20" t="s">
        <v>790</v>
      </c>
      <c r="F2267" s="20" t="s">
        <v>781</v>
      </c>
      <c r="G2267" s="20" t="s">
        <v>794</v>
      </c>
      <c r="H2267" s="20" t="s">
        <v>784</v>
      </c>
      <c r="I2267" s="20" t="s">
        <v>790</v>
      </c>
      <c r="J2267" s="20" t="s">
        <v>787</v>
      </c>
      <c r="K2267" s="16" t="str">
        <f>IF(Tabela813[[#This Row],[C]]&lt;&gt;"",IF(Tabela813[[#This Row],[RED]]&lt;&gt;"",(Tabela813[[#This Row],[RED]] &amp; "."),"") &amp; CONCATENATE(Tabela813[[#This Row],[C]],".",Tabela813[[#This Row],[O]],".",Tabela813[[#This Row],[E]],".",Tabela813[[#This Row],[D1]],".",Tabela813[[#This Row],[D2]],".",Tabela813[[#This Row],[D3]],".",Tabela813[[#This Row],[T]],".",Tabela813[[#This Row],[D4]]),"")</f>
        <v>7.6.2.1.03.0.2.00</v>
      </c>
      <c r="L2267" s="21" t="s">
        <v>4968</v>
      </c>
      <c r="M2267" s="16" t="str">
        <f t="shared" si="35"/>
        <v>A</v>
      </c>
      <c r="N2267" s="16">
        <f>IF(VALUE(Tabela813[[#This Row],[RED]]) &gt; 0,1,0) + IF(VALUE(J2267)&gt;0,8,IF(VALUE(I2267)&gt;0,7,IF(VALUE(H2267)&gt;0,6,IF(VALUE(G2267)&gt;0,5,IF(VALUE(F2267)&gt;0,4,IF(VALUE(E2267)&gt;0,3,IF(VALUE(D2267)&gt;0,2,1)))))))</f>
        <v>7</v>
      </c>
      <c r="O2267" s="20" t="s">
        <v>50</v>
      </c>
      <c r="P2267" s="1" t="s">
        <v>294</v>
      </c>
      <c r="Q2267" s="1"/>
      <c r="R2267" s="16"/>
      <c r="T2267" s="7" t="str">
        <f>Tabela813[[#This Row],[NR]]&amp;" - "&amp;Tabela813[[#This Row],[Especificação]]</f>
        <v>7.6.2.1.03.0.2.00 - Serviços Portuários - Multas e Juros de Mora - Intra OFSS</v>
      </c>
      <c r="U2267" s="7" t="str">
        <f>Tabela813[[#This Row],[NR]]&amp; " - "&amp;Tabela813[[#This Row],[Especificação]]</f>
        <v>7.6.2.1.03.0.2.00 - Serviços Portuários - Multas e Juros de Mora - Intra OFSS</v>
      </c>
    </row>
    <row r="2268" spans="1:21">
      <c r="A2268" s="23"/>
      <c r="B2268" s="29"/>
      <c r="C2268" s="20" t="s">
        <v>788</v>
      </c>
      <c r="D2268" s="20" t="s">
        <v>786</v>
      </c>
      <c r="E2268" s="20" t="s">
        <v>790</v>
      </c>
      <c r="F2268" s="20" t="s">
        <v>781</v>
      </c>
      <c r="G2268" s="20" t="s">
        <v>794</v>
      </c>
      <c r="H2268" s="20" t="s">
        <v>784</v>
      </c>
      <c r="I2268" s="20" t="s">
        <v>782</v>
      </c>
      <c r="J2268" s="20" t="s">
        <v>787</v>
      </c>
      <c r="K2268" s="16" t="str">
        <f>IF(Tabela813[[#This Row],[C]]&lt;&gt;"",IF(Tabela813[[#This Row],[RED]]&lt;&gt;"",(Tabela813[[#This Row],[RED]] &amp; "."),"") &amp; CONCATENATE(Tabela813[[#This Row],[C]],".",Tabela813[[#This Row],[O]],".",Tabela813[[#This Row],[E]],".",Tabela813[[#This Row],[D1]],".",Tabela813[[#This Row],[D2]],".",Tabela813[[#This Row],[D3]],".",Tabela813[[#This Row],[T]],".",Tabela813[[#This Row],[D4]]),"")</f>
        <v>7.6.2.1.03.0.3.00</v>
      </c>
      <c r="L2268" s="21" t="s">
        <v>4969</v>
      </c>
      <c r="M2268" s="16" t="str">
        <f t="shared" si="35"/>
        <v>A</v>
      </c>
      <c r="N2268" s="16">
        <f>IF(VALUE(Tabela813[[#This Row],[RED]]) &gt; 0,1,0) + IF(VALUE(J2268)&gt;0,8,IF(VALUE(I2268)&gt;0,7,IF(VALUE(H2268)&gt;0,6,IF(VALUE(G2268)&gt;0,5,IF(VALUE(F2268)&gt;0,4,IF(VALUE(E2268)&gt;0,3,IF(VALUE(D2268)&gt;0,2,1)))))))</f>
        <v>7</v>
      </c>
      <c r="O2268" s="20" t="s">
        <v>50</v>
      </c>
      <c r="P2268" s="1" t="s">
        <v>294</v>
      </c>
      <c r="Q2268" s="1"/>
      <c r="R2268" s="16"/>
      <c r="T2268" s="7" t="str">
        <f>Tabela813[[#This Row],[NR]]&amp;" - "&amp;Tabela813[[#This Row],[Especificação]]</f>
        <v>7.6.2.1.03.0.3.00 - Serviços Portuários - Dívida Ativa - Intra OFSS</v>
      </c>
      <c r="U2268" s="7" t="str">
        <f>Tabela813[[#This Row],[NR]]&amp; " - "&amp;Tabela813[[#This Row],[Especificação]]</f>
        <v>7.6.2.1.03.0.3.00 - Serviços Portuários - Dívida Ativa - Intra OFSS</v>
      </c>
    </row>
    <row r="2269" spans="1:21" ht="30">
      <c r="A2269" s="23"/>
      <c r="B2269" s="29"/>
      <c r="C2269" s="20" t="s">
        <v>788</v>
      </c>
      <c r="D2269" s="20" t="s">
        <v>786</v>
      </c>
      <c r="E2269" s="20" t="s">
        <v>790</v>
      </c>
      <c r="F2269" s="20" t="s">
        <v>781</v>
      </c>
      <c r="G2269" s="20" t="s">
        <v>794</v>
      </c>
      <c r="H2269" s="20" t="s">
        <v>784</v>
      </c>
      <c r="I2269" s="20" t="s">
        <v>791</v>
      </c>
      <c r="J2269" s="20" t="s">
        <v>787</v>
      </c>
      <c r="K2269" s="16" t="str">
        <f>IF(Tabela813[[#This Row],[C]]&lt;&gt;"",IF(Tabela813[[#This Row],[RED]]&lt;&gt;"",(Tabela813[[#This Row],[RED]] &amp; "."),"") &amp; CONCATENATE(Tabela813[[#This Row],[C]],".",Tabela813[[#This Row],[O]],".",Tabela813[[#This Row],[E]],".",Tabela813[[#This Row],[D1]],".",Tabela813[[#This Row],[D2]],".",Tabela813[[#This Row],[D3]],".",Tabela813[[#This Row],[T]],".",Tabela813[[#This Row],[D4]]),"")</f>
        <v>7.6.2.1.03.0.4.00</v>
      </c>
      <c r="L2269" s="21" t="s">
        <v>4970</v>
      </c>
      <c r="M2269" s="16" t="str">
        <f t="shared" si="35"/>
        <v>A</v>
      </c>
      <c r="N2269" s="16">
        <f>IF(VALUE(Tabela813[[#This Row],[RED]]) &gt; 0,1,0) + IF(VALUE(J2269)&gt;0,8,IF(VALUE(I2269)&gt;0,7,IF(VALUE(H2269)&gt;0,6,IF(VALUE(G2269)&gt;0,5,IF(VALUE(F2269)&gt;0,4,IF(VALUE(E2269)&gt;0,3,IF(VALUE(D2269)&gt;0,2,1)))))))</f>
        <v>7</v>
      </c>
      <c r="O2269" s="20" t="s">
        <v>50</v>
      </c>
      <c r="P2269" s="1" t="s">
        <v>294</v>
      </c>
      <c r="Q2269" s="1"/>
      <c r="R2269" s="16"/>
      <c r="T2269" s="7" t="str">
        <f>Tabela813[[#This Row],[NR]]&amp;" - "&amp;Tabela813[[#This Row],[Especificação]]</f>
        <v>7.6.2.1.03.0.4.00 - Serviços Portuários - Dívida Ativa - Multas e Juros de Mora da Dívida Ativa - Intra OFSS</v>
      </c>
      <c r="U2269" s="7" t="str">
        <f>Tabela813[[#This Row],[NR]]&amp; " - "&amp;Tabela813[[#This Row],[Especificação]]</f>
        <v>7.6.2.1.03.0.4.00 - Serviços Portuários - Dívida Ativa - Multas e Juros de Mora da Dívida Ativa - Intra OFSS</v>
      </c>
    </row>
    <row r="2270" spans="1:21">
      <c r="A2270" s="23"/>
      <c r="B2270" s="29"/>
      <c r="C2270" s="20" t="s">
        <v>788</v>
      </c>
      <c r="D2270" s="20" t="s">
        <v>786</v>
      </c>
      <c r="E2270" s="20" t="s">
        <v>790</v>
      </c>
      <c r="F2270" s="20" t="s">
        <v>781</v>
      </c>
      <c r="G2270" s="20" t="s">
        <v>794</v>
      </c>
      <c r="H2270" s="20" t="s">
        <v>784</v>
      </c>
      <c r="I2270" s="20" t="s">
        <v>792</v>
      </c>
      <c r="J2270" s="20" t="s">
        <v>787</v>
      </c>
      <c r="K2270" s="16" t="str">
        <f>IF(Tabela813[[#This Row],[C]]&lt;&gt;"",IF(Tabela813[[#This Row],[RED]]&lt;&gt;"",(Tabela813[[#This Row],[RED]] &amp; "."),"") &amp; CONCATENATE(Tabela813[[#This Row],[C]],".",Tabela813[[#This Row],[O]],".",Tabela813[[#This Row],[E]],".",Tabela813[[#This Row],[D1]],".",Tabela813[[#This Row],[D2]],".",Tabela813[[#This Row],[D3]],".",Tabela813[[#This Row],[T]],".",Tabela813[[#This Row],[D4]]),"")</f>
        <v>7.6.2.1.03.0.5.00</v>
      </c>
      <c r="L2270" s="21" t="s">
        <v>4971</v>
      </c>
      <c r="M2270" s="16" t="str">
        <f t="shared" si="35"/>
        <v>A</v>
      </c>
      <c r="N2270" s="16">
        <f>IF(VALUE(Tabela813[[#This Row],[RED]]) &gt; 0,1,0) + IF(VALUE(J2270)&gt;0,8,IF(VALUE(I2270)&gt;0,7,IF(VALUE(H2270)&gt;0,6,IF(VALUE(G2270)&gt;0,5,IF(VALUE(F2270)&gt;0,4,IF(VALUE(E2270)&gt;0,3,IF(VALUE(D2270)&gt;0,2,1)))))))</f>
        <v>7</v>
      </c>
      <c r="O2270" s="20" t="s">
        <v>50</v>
      </c>
      <c r="P2270" s="1" t="s">
        <v>294</v>
      </c>
      <c r="Q2270" s="1"/>
      <c r="R2270" s="16"/>
      <c r="T2270" s="7" t="str">
        <f>Tabela813[[#This Row],[NR]]&amp;" - "&amp;Tabela813[[#This Row],[Especificação]]</f>
        <v>7.6.2.1.03.0.5.00 - Serviços Portuários - Multas - Intra OFSS</v>
      </c>
      <c r="U2270" s="7" t="str">
        <f>Tabela813[[#This Row],[NR]]&amp; " - "&amp;Tabela813[[#This Row],[Especificação]]</f>
        <v>7.6.2.1.03.0.5.00 - Serviços Portuários - Multas - Intra OFSS</v>
      </c>
    </row>
    <row r="2271" spans="1:21">
      <c r="A2271" s="23"/>
      <c r="B2271" s="29"/>
      <c r="C2271" s="20" t="s">
        <v>788</v>
      </c>
      <c r="D2271" s="20" t="s">
        <v>786</v>
      </c>
      <c r="E2271" s="20" t="s">
        <v>790</v>
      </c>
      <c r="F2271" s="20" t="s">
        <v>781</v>
      </c>
      <c r="G2271" s="20" t="s">
        <v>794</v>
      </c>
      <c r="H2271" s="20" t="s">
        <v>784</v>
      </c>
      <c r="I2271" s="20" t="s">
        <v>786</v>
      </c>
      <c r="J2271" s="20" t="s">
        <v>787</v>
      </c>
      <c r="K2271" s="16" t="str">
        <f>IF(Tabela813[[#This Row],[C]]&lt;&gt;"",IF(Tabela813[[#This Row],[RED]]&lt;&gt;"",(Tabela813[[#This Row],[RED]] &amp; "."),"") &amp; CONCATENATE(Tabela813[[#This Row],[C]],".",Tabela813[[#This Row],[O]],".",Tabela813[[#This Row],[E]],".",Tabela813[[#This Row],[D1]],".",Tabela813[[#This Row],[D2]],".",Tabela813[[#This Row],[D3]],".",Tabela813[[#This Row],[T]],".",Tabela813[[#This Row],[D4]]),"")</f>
        <v>7.6.2.1.03.0.6.00</v>
      </c>
      <c r="L2271" s="21" t="s">
        <v>4972</v>
      </c>
      <c r="M2271" s="16" t="str">
        <f t="shared" si="35"/>
        <v>A</v>
      </c>
      <c r="N2271" s="16">
        <f>IF(VALUE(Tabela813[[#This Row],[RED]]) &gt; 0,1,0) + IF(VALUE(J2271)&gt;0,8,IF(VALUE(I2271)&gt;0,7,IF(VALUE(H2271)&gt;0,6,IF(VALUE(G2271)&gt;0,5,IF(VALUE(F2271)&gt;0,4,IF(VALUE(E2271)&gt;0,3,IF(VALUE(D2271)&gt;0,2,1)))))))</f>
        <v>7</v>
      </c>
      <c r="O2271" s="20" t="s">
        <v>50</v>
      </c>
      <c r="P2271" s="1" t="s">
        <v>294</v>
      </c>
      <c r="Q2271" s="1"/>
      <c r="R2271" s="16"/>
      <c r="T2271" s="7" t="str">
        <f>Tabela813[[#This Row],[NR]]&amp;" - "&amp;Tabela813[[#This Row],[Especificação]]</f>
        <v>7.6.2.1.03.0.6.00 - Serviços Portuários - Juros de Mora - Intra OFSS</v>
      </c>
      <c r="U2271" s="7" t="str">
        <f>Tabela813[[#This Row],[NR]]&amp; " - "&amp;Tabela813[[#This Row],[Especificação]]</f>
        <v>7.6.2.1.03.0.6.00 - Serviços Portuários - Juros de Mora - Intra OFSS</v>
      </c>
    </row>
    <row r="2272" spans="1:21">
      <c r="A2272" s="23"/>
      <c r="B2272" s="29"/>
      <c r="C2272" s="20" t="s">
        <v>788</v>
      </c>
      <c r="D2272" s="20" t="s">
        <v>786</v>
      </c>
      <c r="E2272" s="20" t="s">
        <v>790</v>
      </c>
      <c r="F2272" s="20" t="s">
        <v>781</v>
      </c>
      <c r="G2272" s="20" t="s">
        <v>794</v>
      </c>
      <c r="H2272" s="20" t="s">
        <v>784</v>
      </c>
      <c r="I2272" s="20" t="s">
        <v>788</v>
      </c>
      <c r="J2272" s="20" t="s">
        <v>787</v>
      </c>
      <c r="K2272" s="16" t="str">
        <f>IF(Tabela813[[#This Row],[C]]&lt;&gt;"",IF(Tabela813[[#This Row],[RED]]&lt;&gt;"",(Tabela813[[#This Row],[RED]] &amp; "."),"") &amp; CONCATENATE(Tabela813[[#This Row],[C]],".",Tabela813[[#This Row],[O]],".",Tabela813[[#This Row],[E]],".",Tabela813[[#This Row],[D1]],".",Tabela813[[#This Row],[D2]],".",Tabela813[[#This Row],[D3]],".",Tabela813[[#This Row],[T]],".",Tabela813[[#This Row],[D4]]),"")</f>
        <v>7.6.2.1.03.0.7.00</v>
      </c>
      <c r="L2272" s="21" t="s">
        <v>4973</v>
      </c>
      <c r="M2272" s="16" t="str">
        <f t="shared" si="35"/>
        <v>A</v>
      </c>
      <c r="N2272" s="16">
        <f>IF(VALUE(Tabela813[[#This Row],[RED]]) &gt; 0,1,0) + IF(VALUE(J2272)&gt;0,8,IF(VALUE(I2272)&gt;0,7,IF(VALUE(H2272)&gt;0,6,IF(VALUE(G2272)&gt;0,5,IF(VALUE(F2272)&gt;0,4,IF(VALUE(E2272)&gt;0,3,IF(VALUE(D2272)&gt;0,2,1)))))))</f>
        <v>7</v>
      </c>
      <c r="O2272" s="20" t="s">
        <v>50</v>
      </c>
      <c r="P2272" s="1" t="s">
        <v>294</v>
      </c>
      <c r="Q2272" s="1"/>
      <c r="R2272" s="16"/>
      <c r="T2272" s="7" t="str">
        <f>Tabela813[[#This Row],[NR]]&amp;" - "&amp;Tabela813[[#This Row],[Especificação]]</f>
        <v>7.6.2.1.03.0.7.00 - Serviços Portuários - Dívida Ativa - Multas da Dívida Ativa - Intra OFSS</v>
      </c>
      <c r="U2272" s="7" t="str">
        <f>Tabela813[[#This Row],[NR]]&amp; " - "&amp;Tabela813[[#This Row],[Especificação]]</f>
        <v>7.6.2.1.03.0.7.00 - Serviços Portuários - Dívida Ativa - Multas da Dívida Ativa - Intra OFSS</v>
      </c>
    </row>
    <row r="2273" spans="1:21">
      <c r="A2273" s="23"/>
      <c r="B2273" s="29"/>
      <c r="C2273" s="20" t="s">
        <v>788</v>
      </c>
      <c r="D2273" s="20" t="s">
        <v>786</v>
      </c>
      <c r="E2273" s="20" t="s">
        <v>790</v>
      </c>
      <c r="F2273" s="20" t="s">
        <v>781</v>
      </c>
      <c r="G2273" s="20" t="s">
        <v>794</v>
      </c>
      <c r="H2273" s="20" t="s">
        <v>784</v>
      </c>
      <c r="I2273" s="20" t="s">
        <v>789</v>
      </c>
      <c r="J2273" s="20" t="s">
        <v>787</v>
      </c>
      <c r="K2273" s="16" t="str">
        <f>IF(Tabela813[[#This Row],[C]]&lt;&gt;"",IF(Tabela813[[#This Row],[RED]]&lt;&gt;"",(Tabela813[[#This Row],[RED]] &amp; "."),"") &amp; CONCATENATE(Tabela813[[#This Row],[C]],".",Tabela813[[#This Row],[O]],".",Tabela813[[#This Row],[E]],".",Tabela813[[#This Row],[D1]],".",Tabela813[[#This Row],[D2]],".",Tabela813[[#This Row],[D3]],".",Tabela813[[#This Row],[T]],".",Tabela813[[#This Row],[D4]]),"")</f>
        <v>7.6.2.1.03.0.8.00</v>
      </c>
      <c r="L2273" s="21" t="s">
        <v>4974</v>
      </c>
      <c r="M2273" s="16" t="str">
        <f t="shared" si="35"/>
        <v>A</v>
      </c>
      <c r="N2273" s="16">
        <f>IF(VALUE(Tabela813[[#This Row],[RED]]) &gt; 0,1,0) + IF(VALUE(J2273)&gt;0,8,IF(VALUE(I2273)&gt;0,7,IF(VALUE(H2273)&gt;0,6,IF(VALUE(G2273)&gt;0,5,IF(VALUE(F2273)&gt;0,4,IF(VALUE(E2273)&gt;0,3,IF(VALUE(D2273)&gt;0,2,1)))))))</f>
        <v>7</v>
      </c>
      <c r="O2273" s="20" t="s">
        <v>50</v>
      </c>
      <c r="P2273" s="1" t="s">
        <v>294</v>
      </c>
      <c r="Q2273" s="1"/>
      <c r="R2273" s="16"/>
      <c r="T2273" s="7" t="str">
        <f>Tabela813[[#This Row],[NR]]&amp;" - "&amp;Tabela813[[#This Row],[Especificação]]</f>
        <v>7.6.2.1.03.0.8.00 - Serviços Portuários - Juros de Mora da Dívida Ativa - Intra OFSS</v>
      </c>
      <c r="U2273" s="7" t="str">
        <f>Tabela813[[#This Row],[NR]]&amp; " - "&amp;Tabela813[[#This Row],[Especificação]]</f>
        <v>7.6.2.1.03.0.8.00 - Serviços Portuários - Juros de Mora da Dívida Ativa - Intra OFSS</v>
      </c>
    </row>
    <row r="2274" spans="1:21" ht="30">
      <c r="A2274" s="23"/>
      <c r="B2274" s="29"/>
      <c r="C2274" s="20" t="s">
        <v>788</v>
      </c>
      <c r="D2274" s="20" t="s">
        <v>786</v>
      </c>
      <c r="E2274" s="20" t="s">
        <v>782</v>
      </c>
      <c r="F2274" s="20" t="s">
        <v>784</v>
      </c>
      <c r="G2274" s="20" t="s">
        <v>787</v>
      </c>
      <c r="H2274" s="20" t="s">
        <v>784</v>
      </c>
      <c r="I2274" s="20" t="s">
        <v>784</v>
      </c>
      <c r="J2274" s="20" t="s">
        <v>787</v>
      </c>
      <c r="K2274" s="16" t="str">
        <f>IF(Tabela813[[#This Row],[C]]&lt;&gt;"",IF(Tabela813[[#This Row],[RED]]&lt;&gt;"",(Tabela813[[#This Row],[RED]] &amp; "."),"") &amp; CONCATENATE(Tabela813[[#This Row],[C]],".",Tabela813[[#This Row],[O]],".",Tabela813[[#This Row],[E]],".",Tabela813[[#This Row],[D1]],".",Tabela813[[#This Row],[D2]],".",Tabela813[[#This Row],[D3]],".",Tabela813[[#This Row],[T]],".",Tabela813[[#This Row],[D4]]),"")</f>
        <v>7.6.3.0.00.0.0.00</v>
      </c>
      <c r="L2274" s="21" t="s">
        <v>1041</v>
      </c>
      <c r="M2274" s="16" t="str">
        <f t="shared" si="35"/>
        <v>S</v>
      </c>
      <c r="N2274" s="16">
        <f>IF(VALUE(Tabela813[[#This Row],[RED]]) &gt; 0,1,0) + IF(VALUE(J2274)&gt;0,8,IF(VALUE(I2274)&gt;0,7,IF(VALUE(H2274)&gt;0,6,IF(VALUE(G2274)&gt;0,5,IF(VALUE(F2274)&gt;0,4,IF(VALUE(E2274)&gt;0,3,IF(VALUE(D2274)&gt;0,2,1)))))))</f>
        <v>3</v>
      </c>
      <c r="O2274" s="20" t="s">
        <v>44</v>
      </c>
      <c r="P2274" s="1" t="s">
        <v>296</v>
      </c>
      <c r="Q2274" s="1"/>
      <c r="R2274" s="16"/>
      <c r="T2274" s="7" t="str">
        <f>Tabela813[[#This Row],[NR]]&amp;" - "&amp;Tabela813[[#This Row],[Especificação]]</f>
        <v>7.6.3.0.00.0.0.00 - Serviços e Atividades Referentes à Saúde - Intra OFSS</v>
      </c>
      <c r="U2274" s="7" t="str">
        <f>Tabela813[[#This Row],[NR]]&amp; " - "&amp;Tabela813[[#This Row],[Especificação]]</f>
        <v>7.6.3.0.00.0.0.00 - Serviços e Atividades Referentes à Saúde - Intra OFSS</v>
      </c>
    </row>
    <row r="2275" spans="1:21" ht="30">
      <c r="A2275" s="23"/>
      <c r="B2275" s="29"/>
      <c r="C2275" s="20" t="s">
        <v>788</v>
      </c>
      <c r="D2275" s="20" t="s">
        <v>786</v>
      </c>
      <c r="E2275" s="20" t="s">
        <v>782</v>
      </c>
      <c r="F2275" s="20" t="s">
        <v>781</v>
      </c>
      <c r="G2275" s="20" t="s">
        <v>787</v>
      </c>
      <c r="H2275" s="20" t="s">
        <v>784</v>
      </c>
      <c r="I2275" s="20" t="s">
        <v>784</v>
      </c>
      <c r="J2275" s="20" t="s">
        <v>787</v>
      </c>
      <c r="K2275" s="16" t="str">
        <f>IF(Tabela813[[#This Row],[C]]&lt;&gt;"",IF(Tabela813[[#This Row],[RED]]&lt;&gt;"",(Tabela813[[#This Row],[RED]] &amp; "."),"") &amp; CONCATENATE(Tabela813[[#This Row],[C]],".",Tabela813[[#This Row],[O]],".",Tabela813[[#This Row],[E]],".",Tabela813[[#This Row],[D1]],".",Tabela813[[#This Row],[D2]],".",Tabela813[[#This Row],[D3]],".",Tabela813[[#This Row],[T]],".",Tabela813[[#This Row],[D4]]),"")</f>
        <v>7.6.3.1.00.0.0.00</v>
      </c>
      <c r="L2275" s="21" t="s">
        <v>1042</v>
      </c>
      <c r="M2275" s="16" t="str">
        <f t="shared" si="35"/>
        <v>S</v>
      </c>
      <c r="N2275" s="16">
        <f>IF(VALUE(Tabela813[[#This Row],[RED]]) &gt; 0,1,0) + IF(VALUE(J2275)&gt;0,8,IF(VALUE(I2275)&gt;0,7,IF(VALUE(H2275)&gt;0,6,IF(VALUE(G2275)&gt;0,5,IF(VALUE(F2275)&gt;0,4,IF(VALUE(E2275)&gt;0,3,IF(VALUE(D2275)&gt;0,2,1)))))))</f>
        <v>4</v>
      </c>
      <c r="O2275" s="20" t="s">
        <v>44</v>
      </c>
      <c r="P2275" s="1" t="s">
        <v>296</v>
      </c>
      <c r="Q2275" s="1"/>
      <c r="R2275" s="16"/>
      <c r="T2275" s="7" t="str">
        <f>Tabela813[[#This Row],[NR]]&amp;" - "&amp;Tabela813[[#This Row],[Especificação]]</f>
        <v>7.6.3.1.00.0.0.00 - Serviços de Atendimento à Saúde - Intra OFSS</v>
      </c>
      <c r="U2275" s="7" t="str">
        <f>Tabela813[[#This Row],[NR]]&amp; " - "&amp;Tabela813[[#This Row],[Especificação]]</f>
        <v>7.6.3.1.00.0.0.00 - Serviços de Atendimento à Saúde - Intra OFSS</v>
      </c>
    </row>
    <row r="2276" spans="1:21" ht="30">
      <c r="A2276" s="23"/>
      <c r="B2276" s="29"/>
      <c r="C2276" s="20" t="s">
        <v>788</v>
      </c>
      <c r="D2276" s="20" t="s">
        <v>786</v>
      </c>
      <c r="E2276" s="20" t="s">
        <v>782</v>
      </c>
      <c r="F2276" s="20" t="s">
        <v>781</v>
      </c>
      <c r="G2276" s="20" t="s">
        <v>807</v>
      </c>
      <c r="H2276" s="20" t="s">
        <v>784</v>
      </c>
      <c r="I2276" s="20" t="s">
        <v>784</v>
      </c>
      <c r="J2276" s="20" t="s">
        <v>787</v>
      </c>
      <c r="K2276" s="16" t="str">
        <f>IF(Tabela813[[#This Row],[C]]&lt;&gt;"",IF(Tabela813[[#This Row],[RED]]&lt;&gt;"",(Tabela813[[#This Row],[RED]] &amp; "."),"") &amp; CONCATENATE(Tabela813[[#This Row],[C]],".",Tabela813[[#This Row],[O]],".",Tabela813[[#This Row],[E]],".",Tabela813[[#This Row],[D1]],".",Tabela813[[#This Row],[D2]],".",Tabela813[[#This Row],[D3]],".",Tabela813[[#This Row],[T]],".",Tabela813[[#This Row],[D4]]),"")</f>
        <v>7.6.3.1.50.0.0.00</v>
      </c>
      <c r="L2276" s="21" t="s">
        <v>1043</v>
      </c>
      <c r="M2276" s="16" t="str">
        <f t="shared" si="35"/>
        <v>S</v>
      </c>
      <c r="N2276" s="16">
        <f>IF(VALUE(Tabela813[[#This Row],[RED]]) &gt; 0,1,0) + IF(VALUE(J2276)&gt;0,8,IF(VALUE(I2276)&gt;0,7,IF(VALUE(H2276)&gt;0,6,IF(VALUE(G2276)&gt;0,5,IF(VALUE(F2276)&gt;0,4,IF(VALUE(E2276)&gt;0,3,IF(VALUE(D2276)&gt;0,2,1)))))))</f>
        <v>5</v>
      </c>
      <c r="O2276" s="20" t="s">
        <v>54</v>
      </c>
      <c r="P2276" s="1" t="s">
        <v>299</v>
      </c>
      <c r="Q2276" s="1"/>
      <c r="R2276" s="16"/>
      <c r="T2276" s="7" t="str">
        <f>Tabela813[[#This Row],[NR]]&amp;" - "&amp;Tabela813[[#This Row],[Especificação]]</f>
        <v>7.6.3.1.50.0.0.00 - Serviços Hospitalares - Intra OFSS</v>
      </c>
      <c r="U2276" s="7" t="str">
        <f>Tabela813[[#This Row],[NR]]&amp; " - "&amp;Tabela813[[#This Row],[Especificação]]</f>
        <v>7.6.3.1.50.0.0.00 - Serviços Hospitalares - Intra OFSS</v>
      </c>
    </row>
    <row r="2277" spans="1:21" ht="30">
      <c r="A2277" s="23"/>
      <c r="B2277" s="29"/>
      <c r="C2277" s="20" t="s">
        <v>788</v>
      </c>
      <c r="D2277" s="20" t="s">
        <v>786</v>
      </c>
      <c r="E2277" s="20" t="s">
        <v>782</v>
      </c>
      <c r="F2277" s="20" t="s">
        <v>781</v>
      </c>
      <c r="G2277" s="20" t="s">
        <v>807</v>
      </c>
      <c r="H2277" s="20" t="s">
        <v>784</v>
      </c>
      <c r="I2277" s="20" t="s">
        <v>781</v>
      </c>
      <c r="J2277" s="20" t="s">
        <v>787</v>
      </c>
      <c r="K2277" s="16" t="str">
        <f>IF(Tabela813[[#This Row],[C]]&lt;&gt;"",IF(Tabela813[[#This Row],[RED]]&lt;&gt;"",(Tabela813[[#This Row],[RED]] &amp; "."),"") &amp; CONCATENATE(Tabela813[[#This Row],[C]],".",Tabela813[[#This Row],[O]],".",Tabela813[[#This Row],[E]],".",Tabela813[[#This Row],[D1]],".",Tabela813[[#This Row],[D2]],".",Tabela813[[#This Row],[D3]],".",Tabela813[[#This Row],[T]],".",Tabela813[[#This Row],[D4]]),"")</f>
        <v>7.6.3.1.50.0.1.00</v>
      </c>
      <c r="L2277" s="21" t="s">
        <v>4975</v>
      </c>
      <c r="M2277" s="16" t="str">
        <f t="shared" si="35"/>
        <v>A</v>
      </c>
      <c r="N2277" s="16">
        <f>IF(VALUE(Tabela813[[#This Row],[RED]]) &gt; 0,1,0) + IF(VALUE(J2277)&gt;0,8,IF(VALUE(I2277)&gt;0,7,IF(VALUE(H2277)&gt;0,6,IF(VALUE(G2277)&gt;0,5,IF(VALUE(F2277)&gt;0,4,IF(VALUE(E2277)&gt;0,3,IF(VALUE(D2277)&gt;0,2,1)))))))</f>
        <v>7</v>
      </c>
      <c r="O2277" s="20" t="s">
        <v>54</v>
      </c>
      <c r="P2277" s="1" t="s">
        <v>299</v>
      </c>
      <c r="Q2277" s="1"/>
      <c r="R2277" s="16"/>
      <c r="T2277" s="7" t="str">
        <f>Tabela813[[#This Row],[NR]]&amp;" - "&amp;Tabela813[[#This Row],[Especificação]]</f>
        <v>7.6.3.1.50.0.1.00 - Serviços Hospitalares - Principal - Intra OFSS</v>
      </c>
      <c r="U2277" s="7" t="str">
        <f>Tabela813[[#This Row],[NR]]&amp; " - "&amp;Tabela813[[#This Row],[Especificação]]</f>
        <v>7.6.3.1.50.0.1.00 - Serviços Hospitalares - Principal - Intra OFSS</v>
      </c>
    </row>
    <row r="2278" spans="1:21" ht="30">
      <c r="A2278" s="23"/>
      <c r="B2278" s="29"/>
      <c r="C2278" s="20" t="s">
        <v>788</v>
      </c>
      <c r="D2278" s="20" t="s">
        <v>786</v>
      </c>
      <c r="E2278" s="20" t="s">
        <v>782</v>
      </c>
      <c r="F2278" s="20" t="s">
        <v>781</v>
      </c>
      <c r="G2278" s="20" t="s">
        <v>807</v>
      </c>
      <c r="H2278" s="20" t="s">
        <v>784</v>
      </c>
      <c r="I2278" s="20" t="s">
        <v>790</v>
      </c>
      <c r="J2278" s="20" t="s">
        <v>787</v>
      </c>
      <c r="K2278" s="16" t="str">
        <f>IF(Tabela813[[#This Row],[C]]&lt;&gt;"",IF(Tabela813[[#This Row],[RED]]&lt;&gt;"",(Tabela813[[#This Row],[RED]] &amp; "."),"") &amp; CONCATENATE(Tabela813[[#This Row],[C]],".",Tabela813[[#This Row],[O]],".",Tabela813[[#This Row],[E]],".",Tabela813[[#This Row],[D1]],".",Tabela813[[#This Row],[D2]],".",Tabela813[[#This Row],[D3]],".",Tabela813[[#This Row],[T]],".",Tabela813[[#This Row],[D4]]),"")</f>
        <v>7.6.3.1.50.0.2.00</v>
      </c>
      <c r="L2278" s="21" t="s">
        <v>4976</v>
      </c>
      <c r="M2278" s="16" t="str">
        <f t="shared" si="35"/>
        <v>A</v>
      </c>
      <c r="N2278" s="16">
        <f>IF(VALUE(Tabela813[[#This Row],[RED]]) &gt; 0,1,0) + IF(VALUE(J2278)&gt;0,8,IF(VALUE(I2278)&gt;0,7,IF(VALUE(H2278)&gt;0,6,IF(VALUE(G2278)&gt;0,5,IF(VALUE(F2278)&gt;0,4,IF(VALUE(E2278)&gt;0,3,IF(VALUE(D2278)&gt;0,2,1)))))))</f>
        <v>7</v>
      </c>
      <c r="O2278" s="20" t="s">
        <v>54</v>
      </c>
      <c r="P2278" s="1" t="s">
        <v>299</v>
      </c>
      <c r="Q2278" s="1"/>
      <c r="R2278" s="16"/>
      <c r="T2278" s="7" t="str">
        <f>Tabela813[[#This Row],[NR]]&amp;" - "&amp;Tabela813[[#This Row],[Especificação]]</f>
        <v>7.6.3.1.50.0.2.00 - Serviços Hospitalares - Multas e Juros de Mora - Intra OFSS</v>
      </c>
      <c r="U2278" s="7" t="str">
        <f>Tabela813[[#This Row],[NR]]&amp; " - "&amp;Tabela813[[#This Row],[Especificação]]</f>
        <v>7.6.3.1.50.0.2.00 - Serviços Hospitalares - Multas e Juros de Mora - Intra OFSS</v>
      </c>
    </row>
    <row r="2279" spans="1:21" ht="30">
      <c r="A2279" s="23"/>
      <c r="B2279" s="29"/>
      <c r="C2279" s="20" t="s">
        <v>788</v>
      </c>
      <c r="D2279" s="20" t="s">
        <v>786</v>
      </c>
      <c r="E2279" s="20" t="s">
        <v>782</v>
      </c>
      <c r="F2279" s="20" t="s">
        <v>781</v>
      </c>
      <c r="G2279" s="20" t="s">
        <v>807</v>
      </c>
      <c r="H2279" s="20" t="s">
        <v>784</v>
      </c>
      <c r="I2279" s="20" t="s">
        <v>782</v>
      </c>
      <c r="J2279" s="20" t="s">
        <v>787</v>
      </c>
      <c r="K2279" s="16" t="str">
        <f>IF(Tabela813[[#This Row],[C]]&lt;&gt;"",IF(Tabela813[[#This Row],[RED]]&lt;&gt;"",(Tabela813[[#This Row],[RED]] &amp; "."),"") &amp; CONCATENATE(Tabela813[[#This Row],[C]],".",Tabela813[[#This Row],[O]],".",Tabela813[[#This Row],[E]],".",Tabela813[[#This Row],[D1]],".",Tabela813[[#This Row],[D2]],".",Tabela813[[#This Row],[D3]],".",Tabela813[[#This Row],[T]],".",Tabela813[[#This Row],[D4]]),"")</f>
        <v>7.6.3.1.50.0.3.00</v>
      </c>
      <c r="L2279" s="21" t="s">
        <v>4977</v>
      </c>
      <c r="M2279" s="16" t="str">
        <f t="shared" si="35"/>
        <v>A</v>
      </c>
      <c r="N2279" s="16">
        <f>IF(VALUE(Tabela813[[#This Row],[RED]]) &gt; 0,1,0) + IF(VALUE(J2279)&gt;0,8,IF(VALUE(I2279)&gt;0,7,IF(VALUE(H2279)&gt;0,6,IF(VALUE(G2279)&gt;0,5,IF(VALUE(F2279)&gt;0,4,IF(VALUE(E2279)&gt;0,3,IF(VALUE(D2279)&gt;0,2,1)))))))</f>
        <v>7</v>
      </c>
      <c r="O2279" s="20" t="s">
        <v>54</v>
      </c>
      <c r="P2279" s="1" t="s">
        <v>299</v>
      </c>
      <c r="Q2279" s="1"/>
      <c r="R2279" s="16"/>
      <c r="T2279" s="7" t="str">
        <f>Tabela813[[#This Row],[NR]]&amp;" - "&amp;Tabela813[[#This Row],[Especificação]]</f>
        <v>7.6.3.1.50.0.3.00 - Serviços Hospitalares - Dívida Ativa - Intra OFSS</v>
      </c>
      <c r="U2279" s="7" t="str">
        <f>Tabela813[[#This Row],[NR]]&amp; " - "&amp;Tabela813[[#This Row],[Especificação]]</f>
        <v>7.6.3.1.50.0.3.00 - Serviços Hospitalares - Dívida Ativa - Intra OFSS</v>
      </c>
    </row>
    <row r="2280" spans="1:21" ht="30">
      <c r="A2280" s="23"/>
      <c r="B2280" s="29"/>
      <c r="C2280" s="20" t="s">
        <v>788</v>
      </c>
      <c r="D2280" s="20" t="s">
        <v>786</v>
      </c>
      <c r="E2280" s="20" t="s">
        <v>782</v>
      </c>
      <c r="F2280" s="20" t="s">
        <v>781</v>
      </c>
      <c r="G2280" s="20" t="s">
        <v>807</v>
      </c>
      <c r="H2280" s="20" t="s">
        <v>784</v>
      </c>
      <c r="I2280" s="20" t="s">
        <v>791</v>
      </c>
      <c r="J2280" s="20" t="s">
        <v>787</v>
      </c>
      <c r="K2280" s="16" t="str">
        <f>IF(Tabela813[[#This Row],[C]]&lt;&gt;"",IF(Tabela813[[#This Row],[RED]]&lt;&gt;"",(Tabela813[[#This Row],[RED]] &amp; "."),"") &amp; CONCATENATE(Tabela813[[#This Row],[C]],".",Tabela813[[#This Row],[O]],".",Tabela813[[#This Row],[E]],".",Tabela813[[#This Row],[D1]],".",Tabela813[[#This Row],[D2]],".",Tabela813[[#This Row],[D3]],".",Tabela813[[#This Row],[T]],".",Tabela813[[#This Row],[D4]]),"")</f>
        <v>7.6.3.1.50.0.4.00</v>
      </c>
      <c r="L2280" s="21" t="s">
        <v>4978</v>
      </c>
      <c r="M2280" s="16" t="str">
        <f t="shared" si="35"/>
        <v>A</v>
      </c>
      <c r="N2280" s="16">
        <f>IF(VALUE(Tabela813[[#This Row],[RED]]) &gt; 0,1,0) + IF(VALUE(J2280)&gt;0,8,IF(VALUE(I2280)&gt;0,7,IF(VALUE(H2280)&gt;0,6,IF(VALUE(G2280)&gt;0,5,IF(VALUE(F2280)&gt;0,4,IF(VALUE(E2280)&gt;0,3,IF(VALUE(D2280)&gt;0,2,1)))))))</f>
        <v>7</v>
      </c>
      <c r="O2280" s="20" t="s">
        <v>54</v>
      </c>
      <c r="P2280" s="1" t="s">
        <v>299</v>
      </c>
      <c r="Q2280" s="1"/>
      <c r="R2280" s="16"/>
      <c r="T2280" s="7" t="str">
        <f>Tabela813[[#This Row],[NR]]&amp;" - "&amp;Tabela813[[#This Row],[Especificação]]</f>
        <v>7.6.3.1.50.0.4.00 - Serviços Hospitalares - Dívida Ativa - Multas e Juros de Mora da Dívida Ativa - Intra OFSS</v>
      </c>
      <c r="U2280" s="7" t="str">
        <f>Tabela813[[#This Row],[NR]]&amp; " - "&amp;Tabela813[[#This Row],[Especificação]]</f>
        <v>7.6.3.1.50.0.4.00 - Serviços Hospitalares - Dívida Ativa - Multas e Juros de Mora da Dívida Ativa - Intra OFSS</v>
      </c>
    </row>
    <row r="2281" spans="1:21" ht="30">
      <c r="A2281" s="23"/>
      <c r="B2281" s="29"/>
      <c r="C2281" s="20" t="s">
        <v>788</v>
      </c>
      <c r="D2281" s="20" t="s">
        <v>786</v>
      </c>
      <c r="E2281" s="20" t="s">
        <v>782</v>
      </c>
      <c r="F2281" s="20" t="s">
        <v>781</v>
      </c>
      <c r="G2281" s="20" t="s">
        <v>807</v>
      </c>
      <c r="H2281" s="20" t="s">
        <v>784</v>
      </c>
      <c r="I2281" s="20" t="s">
        <v>792</v>
      </c>
      <c r="J2281" s="20" t="s">
        <v>787</v>
      </c>
      <c r="K2281" s="16" t="str">
        <f>IF(Tabela813[[#This Row],[C]]&lt;&gt;"",IF(Tabela813[[#This Row],[RED]]&lt;&gt;"",(Tabela813[[#This Row],[RED]] &amp; "."),"") &amp; CONCATENATE(Tabela813[[#This Row],[C]],".",Tabela813[[#This Row],[O]],".",Tabela813[[#This Row],[E]],".",Tabela813[[#This Row],[D1]],".",Tabela813[[#This Row],[D2]],".",Tabela813[[#This Row],[D3]],".",Tabela813[[#This Row],[T]],".",Tabela813[[#This Row],[D4]]),"")</f>
        <v>7.6.3.1.50.0.5.00</v>
      </c>
      <c r="L2281" s="21" t="s">
        <v>4979</v>
      </c>
      <c r="M2281" s="16" t="str">
        <f t="shared" si="35"/>
        <v>A</v>
      </c>
      <c r="N2281" s="16">
        <f>IF(VALUE(Tabela813[[#This Row],[RED]]) &gt; 0,1,0) + IF(VALUE(J2281)&gt;0,8,IF(VALUE(I2281)&gt;0,7,IF(VALUE(H2281)&gt;0,6,IF(VALUE(G2281)&gt;0,5,IF(VALUE(F2281)&gt;0,4,IF(VALUE(E2281)&gt;0,3,IF(VALUE(D2281)&gt;0,2,1)))))))</f>
        <v>7</v>
      </c>
      <c r="O2281" s="20" t="s">
        <v>54</v>
      </c>
      <c r="P2281" s="1" t="s">
        <v>299</v>
      </c>
      <c r="Q2281" s="1"/>
      <c r="R2281" s="16"/>
      <c r="T2281" s="7" t="str">
        <f>Tabela813[[#This Row],[NR]]&amp;" - "&amp;Tabela813[[#This Row],[Especificação]]</f>
        <v>7.6.3.1.50.0.5.00 - Serviços Hospitalares - Multas - Intra OFSS</v>
      </c>
      <c r="U2281" s="7" t="str">
        <f>Tabela813[[#This Row],[NR]]&amp; " - "&amp;Tabela813[[#This Row],[Especificação]]</f>
        <v>7.6.3.1.50.0.5.00 - Serviços Hospitalares - Multas - Intra OFSS</v>
      </c>
    </row>
    <row r="2282" spans="1:21" ht="30">
      <c r="A2282" s="23"/>
      <c r="B2282" s="29"/>
      <c r="C2282" s="20" t="s">
        <v>788</v>
      </c>
      <c r="D2282" s="20" t="s">
        <v>786</v>
      </c>
      <c r="E2282" s="20" t="s">
        <v>782</v>
      </c>
      <c r="F2282" s="20" t="s">
        <v>781</v>
      </c>
      <c r="G2282" s="20" t="s">
        <v>807</v>
      </c>
      <c r="H2282" s="20" t="s">
        <v>784</v>
      </c>
      <c r="I2282" s="20" t="s">
        <v>786</v>
      </c>
      <c r="J2282" s="20" t="s">
        <v>787</v>
      </c>
      <c r="K2282" s="16" t="str">
        <f>IF(Tabela813[[#This Row],[C]]&lt;&gt;"",IF(Tabela813[[#This Row],[RED]]&lt;&gt;"",(Tabela813[[#This Row],[RED]] &amp; "."),"") &amp; CONCATENATE(Tabela813[[#This Row],[C]],".",Tabela813[[#This Row],[O]],".",Tabela813[[#This Row],[E]],".",Tabela813[[#This Row],[D1]],".",Tabela813[[#This Row],[D2]],".",Tabela813[[#This Row],[D3]],".",Tabela813[[#This Row],[T]],".",Tabela813[[#This Row],[D4]]),"")</f>
        <v>7.6.3.1.50.0.6.00</v>
      </c>
      <c r="L2282" s="21" t="s">
        <v>4980</v>
      </c>
      <c r="M2282" s="16" t="str">
        <f t="shared" si="35"/>
        <v>A</v>
      </c>
      <c r="N2282" s="16">
        <f>IF(VALUE(Tabela813[[#This Row],[RED]]) &gt; 0,1,0) + IF(VALUE(J2282)&gt;0,8,IF(VALUE(I2282)&gt;0,7,IF(VALUE(H2282)&gt;0,6,IF(VALUE(G2282)&gt;0,5,IF(VALUE(F2282)&gt;0,4,IF(VALUE(E2282)&gt;0,3,IF(VALUE(D2282)&gt;0,2,1)))))))</f>
        <v>7</v>
      </c>
      <c r="O2282" s="20" t="s">
        <v>54</v>
      </c>
      <c r="P2282" s="1" t="s">
        <v>299</v>
      </c>
      <c r="Q2282" s="1"/>
      <c r="R2282" s="16"/>
      <c r="T2282" s="7" t="str">
        <f>Tabela813[[#This Row],[NR]]&amp;" - "&amp;Tabela813[[#This Row],[Especificação]]</f>
        <v>7.6.3.1.50.0.6.00 - Serviços Hospitalares - Juros de Mora - Intra OFSS</v>
      </c>
      <c r="U2282" s="7" t="str">
        <f>Tabela813[[#This Row],[NR]]&amp; " - "&amp;Tabela813[[#This Row],[Especificação]]</f>
        <v>7.6.3.1.50.0.6.00 - Serviços Hospitalares - Juros de Mora - Intra OFSS</v>
      </c>
    </row>
    <row r="2283" spans="1:21" ht="30">
      <c r="A2283" s="23"/>
      <c r="B2283" s="29"/>
      <c r="C2283" s="20" t="s">
        <v>788</v>
      </c>
      <c r="D2283" s="20" t="s">
        <v>786</v>
      </c>
      <c r="E2283" s="20" t="s">
        <v>782</v>
      </c>
      <c r="F2283" s="20" t="s">
        <v>781</v>
      </c>
      <c r="G2283" s="20" t="s">
        <v>807</v>
      </c>
      <c r="H2283" s="20" t="s">
        <v>784</v>
      </c>
      <c r="I2283" s="20" t="s">
        <v>788</v>
      </c>
      <c r="J2283" s="20" t="s">
        <v>787</v>
      </c>
      <c r="K2283" s="16" t="str">
        <f>IF(Tabela813[[#This Row],[C]]&lt;&gt;"",IF(Tabela813[[#This Row],[RED]]&lt;&gt;"",(Tabela813[[#This Row],[RED]] &amp; "."),"") &amp; CONCATENATE(Tabela813[[#This Row],[C]],".",Tabela813[[#This Row],[O]],".",Tabela813[[#This Row],[E]],".",Tabela813[[#This Row],[D1]],".",Tabela813[[#This Row],[D2]],".",Tabela813[[#This Row],[D3]],".",Tabela813[[#This Row],[T]],".",Tabela813[[#This Row],[D4]]),"")</f>
        <v>7.6.3.1.50.0.7.00</v>
      </c>
      <c r="L2283" s="21" t="s">
        <v>4981</v>
      </c>
      <c r="M2283" s="16" t="str">
        <f t="shared" si="35"/>
        <v>A</v>
      </c>
      <c r="N2283" s="16">
        <f>IF(VALUE(Tabela813[[#This Row],[RED]]) &gt; 0,1,0) + IF(VALUE(J2283)&gt;0,8,IF(VALUE(I2283)&gt;0,7,IF(VALUE(H2283)&gt;0,6,IF(VALUE(G2283)&gt;0,5,IF(VALUE(F2283)&gt;0,4,IF(VALUE(E2283)&gt;0,3,IF(VALUE(D2283)&gt;0,2,1)))))))</f>
        <v>7</v>
      </c>
      <c r="O2283" s="20" t="s">
        <v>54</v>
      </c>
      <c r="P2283" s="1" t="s">
        <v>299</v>
      </c>
      <c r="Q2283" s="1"/>
      <c r="R2283" s="16"/>
      <c r="T2283" s="7" t="str">
        <f>Tabela813[[#This Row],[NR]]&amp;" - "&amp;Tabela813[[#This Row],[Especificação]]</f>
        <v>7.6.3.1.50.0.7.00 - Serviços Hospitalares - Dívida Ativa - Multas da Dívida Ativa - Intra OFSS</v>
      </c>
      <c r="U2283" s="7" t="str">
        <f>Tabela813[[#This Row],[NR]]&amp; " - "&amp;Tabela813[[#This Row],[Especificação]]</f>
        <v>7.6.3.1.50.0.7.00 - Serviços Hospitalares - Dívida Ativa - Multas da Dívida Ativa - Intra OFSS</v>
      </c>
    </row>
    <row r="2284" spans="1:21" ht="30">
      <c r="A2284" s="23"/>
      <c r="B2284" s="29"/>
      <c r="C2284" s="20" t="s">
        <v>788</v>
      </c>
      <c r="D2284" s="20" t="s">
        <v>786</v>
      </c>
      <c r="E2284" s="20" t="s">
        <v>782</v>
      </c>
      <c r="F2284" s="20" t="s">
        <v>781</v>
      </c>
      <c r="G2284" s="20" t="s">
        <v>807</v>
      </c>
      <c r="H2284" s="20" t="s">
        <v>784</v>
      </c>
      <c r="I2284" s="20" t="s">
        <v>789</v>
      </c>
      <c r="J2284" s="20" t="s">
        <v>787</v>
      </c>
      <c r="K2284" s="16" t="str">
        <f>IF(Tabela813[[#This Row],[C]]&lt;&gt;"",IF(Tabela813[[#This Row],[RED]]&lt;&gt;"",(Tabela813[[#This Row],[RED]] &amp; "."),"") &amp; CONCATENATE(Tabela813[[#This Row],[C]],".",Tabela813[[#This Row],[O]],".",Tabela813[[#This Row],[E]],".",Tabela813[[#This Row],[D1]],".",Tabela813[[#This Row],[D2]],".",Tabela813[[#This Row],[D3]],".",Tabela813[[#This Row],[T]],".",Tabela813[[#This Row],[D4]]),"")</f>
        <v>7.6.3.1.50.0.8.00</v>
      </c>
      <c r="L2284" s="21" t="s">
        <v>4982</v>
      </c>
      <c r="M2284" s="16" t="str">
        <f t="shared" si="35"/>
        <v>A</v>
      </c>
      <c r="N2284" s="16">
        <f>IF(VALUE(Tabela813[[#This Row],[RED]]) &gt; 0,1,0) + IF(VALUE(J2284)&gt;0,8,IF(VALUE(I2284)&gt;0,7,IF(VALUE(H2284)&gt;0,6,IF(VALUE(G2284)&gt;0,5,IF(VALUE(F2284)&gt;0,4,IF(VALUE(E2284)&gt;0,3,IF(VALUE(D2284)&gt;0,2,1)))))))</f>
        <v>7</v>
      </c>
      <c r="O2284" s="20" t="s">
        <v>54</v>
      </c>
      <c r="P2284" s="1" t="s">
        <v>299</v>
      </c>
      <c r="Q2284" s="1"/>
      <c r="R2284" s="16"/>
      <c r="T2284" s="7" t="str">
        <f>Tabela813[[#This Row],[NR]]&amp;" - "&amp;Tabela813[[#This Row],[Especificação]]</f>
        <v>7.6.3.1.50.0.8.00 - Serviços Hospitalares - Juros de Mora da Dívida Ativa - Intra OFSS</v>
      </c>
      <c r="U2284" s="7" t="str">
        <f>Tabela813[[#This Row],[NR]]&amp; " - "&amp;Tabela813[[#This Row],[Especificação]]</f>
        <v>7.6.3.1.50.0.8.00 - Serviços Hospitalares - Juros de Mora da Dívida Ativa - Intra OFSS</v>
      </c>
    </row>
    <row r="2285" spans="1:21" ht="30">
      <c r="A2285" s="23"/>
      <c r="B2285" s="29"/>
      <c r="C2285" s="20" t="s">
        <v>788</v>
      </c>
      <c r="D2285" s="20" t="s">
        <v>786</v>
      </c>
      <c r="E2285" s="20" t="s">
        <v>782</v>
      </c>
      <c r="F2285" s="20" t="s">
        <v>781</v>
      </c>
      <c r="G2285" s="20" t="s">
        <v>809</v>
      </c>
      <c r="H2285" s="20" t="s">
        <v>784</v>
      </c>
      <c r="I2285" s="20" t="s">
        <v>784</v>
      </c>
      <c r="J2285" s="20" t="s">
        <v>787</v>
      </c>
      <c r="K2285" s="16" t="str">
        <f>IF(Tabela813[[#This Row],[C]]&lt;&gt;"",IF(Tabela813[[#This Row],[RED]]&lt;&gt;"",(Tabela813[[#This Row],[RED]] &amp; "."),"") &amp; CONCATENATE(Tabela813[[#This Row],[C]],".",Tabela813[[#This Row],[O]],".",Tabela813[[#This Row],[E]],".",Tabela813[[#This Row],[D1]],".",Tabela813[[#This Row],[D2]],".",Tabela813[[#This Row],[D3]],".",Tabela813[[#This Row],[T]],".",Tabela813[[#This Row],[D4]]),"")</f>
        <v>7.6.3.1.51.0.0.00</v>
      </c>
      <c r="L2285" s="21" t="s">
        <v>1044</v>
      </c>
      <c r="M2285" s="16" t="str">
        <f t="shared" si="35"/>
        <v>S</v>
      </c>
      <c r="N2285" s="16">
        <f>IF(VALUE(Tabela813[[#This Row],[RED]]) &gt; 0,1,0) + IF(VALUE(J2285)&gt;0,8,IF(VALUE(I2285)&gt;0,7,IF(VALUE(H2285)&gt;0,6,IF(VALUE(G2285)&gt;0,5,IF(VALUE(F2285)&gt;0,4,IF(VALUE(E2285)&gt;0,3,IF(VALUE(D2285)&gt;0,2,1)))))))</f>
        <v>5</v>
      </c>
      <c r="O2285" s="20" t="s">
        <v>54</v>
      </c>
      <c r="P2285" s="1" t="s">
        <v>301</v>
      </c>
      <c r="Q2285" s="1"/>
      <c r="R2285" s="16"/>
      <c r="T2285" s="7" t="str">
        <f>Tabela813[[#This Row],[NR]]&amp;" - "&amp;Tabela813[[#This Row],[Especificação]]</f>
        <v>7.6.3.1.51.0.0.00 - Serviços de Registro, Análise e Controle da Saúde - Intra OFSS</v>
      </c>
      <c r="U2285" s="7" t="str">
        <f>Tabela813[[#This Row],[NR]]&amp; " - "&amp;Tabela813[[#This Row],[Especificação]]</f>
        <v>7.6.3.1.51.0.0.00 - Serviços de Registro, Análise e Controle da Saúde - Intra OFSS</v>
      </c>
    </row>
    <row r="2286" spans="1:21" ht="30">
      <c r="A2286" s="23"/>
      <c r="B2286" s="29"/>
      <c r="C2286" s="20" t="s">
        <v>788</v>
      </c>
      <c r="D2286" s="20" t="s">
        <v>786</v>
      </c>
      <c r="E2286" s="20" t="s">
        <v>782</v>
      </c>
      <c r="F2286" s="20" t="s">
        <v>781</v>
      </c>
      <c r="G2286" s="20" t="s">
        <v>809</v>
      </c>
      <c r="H2286" s="20" t="s">
        <v>784</v>
      </c>
      <c r="I2286" s="20" t="s">
        <v>781</v>
      </c>
      <c r="J2286" s="20" t="s">
        <v>787</v>
      </c>
      <c r="K2286" s="16" t="str">
        <f>IF(Tabela813[[#This Row],[C]]&lt;&gt;"",IF(Tabela813[[#This Row],[RED]]&lt;&gt;"",(Tabela813[[#This Row],[RED]] &amp; "."),"") &amp; CONCATENATE(Tabela813[[#This Row],[C]],".",Tabela813[[#This Row],[O]],".",Tabela813[[#This Row],[E]],".",Tabela813[[#This Row],[D1]],".",Tabela813[[#This Row],[D2]],".",Tabela813[[#This Row],[D3]],".",Tabela813[[#This Row],[T]],".",Tabela813[[#This Row],[D4]]),"")</f>
        <v>7.6.3.1.51.0.1.00</v>
      </c>
      <c r="L2286" s="21" t="s">
        <v>4983</v>
      </c>
      <c r="M2286" s="16" t="str">
        <f t="shared" si="35"/>
        <v>A</v>
      </c>
      <c r="N2286" s="16">
        <f>IF(VALUE(Tabela813[[#This Row],[RED]]) &gt; 0,1,0) + IF(VALUE(J2286)&gt;0,8,IF(VALUE(I2286)&gt;0,7,IF(VALUE(H2286)&gt;0,6,IF(VALUE(G2286)&gt;0,5,IF(VALUE(F2286)&gt;0,4,IF(VALUE(E2286)&gt;0,3,IF(VALUE(D2286)&gt;0,2,1)))))))</f>
        <v>7</v>
      </c>
      <c r="O2286" s="20" t="s">
        <v>54</v>
      </c>
      <c r="P2286" s="1" t="s">
        <v>301</v>
      </c>
      <c r="Q2286" s="1"/>
      <c r="R2286" s="16"/>
      <c r="T2286" s="7" t="str">
        <f>Tabela813[[#This Row],[NR]]&amp;" - "&amp;Tabela813[[#This Row],[Especificação]]</f>
        <v>7.6.3.1.51.0.1.00 - Serviços de Registro, Análise e Controle da Saúde - Principal - Intra OFSS</v>
      </c>
      <c r="U2286" s="7" t="str">
        <f>Tabela813[[#This Row],[NR]]&amp; " - "&amp;Tabela813[[#This Row],[Especificação]]</f>
        <v>7.6.3.1.51.0.1.00 - Serviços de Registro, Análise e Controle da Saúde - Principal - Intra OFSS</v>
      </c>
    </row>
    <row r="2287" spans="1:21" ht="30">
      <c r="A2287" s="23"/>
      <c r="B2287" s="29"/>
      <c r="C2287" s="20" t="s">
        <v>788</v>
      </c>
      <c r="D2287" s="20" t="s">
        <v>786</v>
      </c>
      <c r="E2287" s="20" t="s">
        <v>782</v>
      </c>
      <c r="F2287" s="20" t="s">
        <v>781</v>
      </c>
      <c r="G2287" s="20" t="s">
        <v>809</v>
      </c>
      <c r="H2287" s="20" t="s">
        <v>784</v>
      </c>
      <c r="I2287" s="20" t="s">
        <v>790</v>
      </c>
      <c r="J2287" s="20" t="s">
        <v>787</v>
      </c>
      <c r="K2287" s="16" t="str">
        <f>IF(Tabela813[[#This Row],[C]]&lt;&gt;"",IF(Tabela813[[#This Row],[RED]]&lt;&gt;"",(Tabela813[[#This Row],[RED]] &amp; "."),"") &amp; CONCATENATE(Tabela813[[#This Row],[C]],".",Tabela813[[#This Row],[O]],".",Tabela813[[#This Row],[E]],".",Tabela813[[#This Row],[D1]],".",Tabela813[[#This Row],[D2]],".",Tabela813[[#This Row],[D3]],".",Tabela813[[#This Row],[T]],".",Tabela813[[#This Row],[D4]]),"")</f>
        <v>7.6.3.1.51.0.2.00</v>
      </c>
      <c r="L2287" s="21" t="s">
        <v>4984</v>
      </c>
      <c r="M2287" s="16" t="str">
        <f t="shared" si="35"/>
        <v>A</v>
      </c>
      <c r="N2287" s="16">
        <f>IF(VALUE(Tabela813[[#This Row],[RED]]) &gt; 0,1,0) + IF(VALUE(J2287)&gt;0,8,IF(VALUE(I2287)&gt;0,7,IF(VALUE(H2287)&gt;0,6,IF(VALUE(G2287)&gt;0,5,IF(VALUE(F2287)&gt;0,4,IF(VALUE(E2287)&gt;0,3,IF(VALUE(D2287)&gt;0,2,1)))))))</f>
        <v>7</v>
      </c>
      <c r="O2287" s="20" t="s">
        <v>54</v>
      </c>
      <c r="P2287" s="1" t="s">
        <v>301</v>
      </c>
      <c r="Q2287" s="1"/>
      <c r="R2287" s="16"/>
      <c r="T2287" s="7" t="str">
        <f>Tabela813[[#This Row],[NR]]&amp;" - "&amp;Tabela813[[#This Row],[Especificação]]</f>
        <v>7.6.3.1.51.0.2.00 - Serviços de Registro, Análise e Controle da Saúde - Multas e Juros de Mora - Intra OFSS</v>
      </c>
      <c r="U2287" s="7" t="str">
        <f>Tabela813[[#This Row],[NR]]&amp; " - "&amp;Tabela813[[#This Row],[Especificação]]</f>
        <v>7.6.3.1.51.0.2.00 - Serviços de Registro, Análise e Controle da Saúde - Multas e Juros de Mora - Intra OFSS</v>
      </c>
    </row>
    <row r="2288" spans="1:21" ht="30">
      <c r="A2288" s="23"/>
      <c r="B2288" s="29"/>
      <c r="C2288" s="20" t="s">
        <v>788</v>
      </c>
      <c r="D2288" s="20" t="s">
        <v>786</v>
      </c>
      <c r="E2288" s="20" t="s">
        <v>782</v>
      </c>
      <c r="F2288" s="20" t="s">
        <v>781</v>
      </c>
      <c r="G2288" s="20" t="s">
        <v>809</v>
      </c>
      <c r="H2288" s="20" t="s">
        <v>784</v>
      </c>
      <c r="I2288" s="20" t="s">
        <v>782</v>
      </c>
      <c r="J2288" s="20" t="s">
        <v>787</v>
      </c>
      <c r="K2288" s="16" t="str">
        <f>IF(Tabela813[[#This Row],[C]]&lt;&gt;"",IF(Tabela813[[#This Row],[RED]]&lt;&gt;"",(Tabela813[[#This Row],[RED]] &amp; "."),"") &amp; CONCATENATE(Tabela813[[#This Row],[C]],".",Tabela813[[#This Row],[O]],".",Tabela813[[#This Row],[E]],".",Tabela813[[#This Row],[D1]],".",Tabela813[[#This Row],[D2]],".",Tabela813[[#This Row],[D3]],".",Tabela813[[#This Row],[T]],".",Tabela813[[#This Row],[D4]]),"")</f>
        <v>7.6.3.1.51.0.3.00</v>
      </c>
      <c r="L2288" s="21" t="s">
        <v>4985</v>
      </c>
      <c r="M2288" s="16" t="str">
        <f t="shared" si="35"/>
        <v>A</v>
      </c>
      <c r="N2288" s="16">
        <f>IF(VALUE(Tabela813[[#This Row],[RED]]) &gt; 0,1,0) + IF(VALUE(J2288)&gt;0,8,IF(VALUE(I2288)&gt;0,7,IF(VALUE(H2288)&gt;0,6,IF(VALUE(G2288)&gt;0,5,IF(VALUE(F2288)&gt;0,4,IF(VALUE(E2288)&gt;0,3,IF(VALUE(D2288)&gt;0,2,1)))))))</f>
        <v>7</v>
      </c>
      <c r="O2288" s="20" t="s">
        <v>54</v>
      </c>
      <c r="P2288" s="1" t="s">
        <v>301</v>
      </c>
      <c r="Q2288" s="1"/>
      <c r="R2288" s="16"/>
      <c r="T2288" s="7" t="str">
        <f>Tabela813[[#This Row],[NR]]&amp;" - "&amp;Tabela813[[#This Row],[Especificação]]</f>
        <v>7.6.3.1.51.0.3.00 - Serviços de Registro, Análise e Controle da Saúde - Dívida Ativa - Intra OFSS</v>
      </c>
      <c r="U2288" s="7" t="str">
        <f>Tabela813[[#This Row],[NR]]&amp; " - "&amp;Tabela813[[#This Row],[Especificação]]</f>
        <v>7.6.3.1.51.0.3.00 - Serviços de Registro, Análise e Controle da Saúde - Dívida Ativa - Intra OFSS</v>
      </c>
    </row>
    <row r="2289" spans="1:21" ht="30">
      <c r="A2289" s="23"/>
      <c r="B2289" s="29"/>
      <c r="C2289" s="20" t="s">
        <v>788</v>
      </c>
      <c r="D2289" s="20" t="s">
        <v>786</v>
      </c>
      <c r="E2289" s="20" t="s">
        <v>782</v>
      </c>
      <c r="F2289" s="20" t="s">
        <v>781</v>
      </c>
      <c r="G2289" s="20" t="s">
        <v>809</v>
      </c>
      <c r="H2289" s="20" t="s">
        <v>784</v>
      </c>
      <c r="I2289" s="20" t="s">
        <v>791</v>
      </c>
      <c r="J2289" s="20" t="s">
        <v>787</v>
      </c>
      <c r="K2289" s="16" t="str">
        <f>IF(Tabela813[[#This Row],[C]]&lt;&gt;"",IF(Tabela813[[#This Row],[RED]]&lt;&gt;"",(Tabela813[[#This Row],[RED]] &amp; "."),"") &amp; CONCATENATE(Tabela813[[#This Row],[C]],".",Tabela813[[#This Row],[O]],".",Tabela813[[#This Row],[E]],".",Tabela813[[#This Row],[D1]],".",Tabela813[[#This Row],[D2]],".",Tabela813[[#This Row],[D3]],".",Tabela813[[#This Row],[T]],".",Tabela813[[#This Row],[D4]]),"")</f>
        <v>7.6.3.1.51.0.4.00</v>
      </c>
      <c r="L2289" s="21" t="s">
        <v>4986</v>
      </c>
      <c r="M2289" s="16" t="str">
        <f t="shared" si="35"/>
        <v>A</v>
      </c>
      <c r="N2289" s="16">
        <f>IF(VALUE(Tabela813[[#This Row],[RED]]) &gt; 0,1,0) + IF(VALUE(J2289)&gt;0,8,IF(VALUE(I2289)&gt;0,7,IF(VALUE(H2289)&gt;0,6,IF(VALUE(G2289)&gt;0,5,IF(VALUE(F2289)&gt;0,4,IF(VALUE(E2289)&gt;0,3,IF(VALUE(D2289)&gt;0,2,1)))))))</f>
        <v>7</v>
      </c>
      <c r="O2289" s="20" t="s">
        <v>54</v>
      </c>
      <c r="P2289" s="1" t="s">
        <v>301</v>
      </c>
      <c r="Q2289" s="1"/>
      <c r="R2289" s="16"/>
      <c r="T2289" s="7" t="str">
        <f>Tabela813[[#This Row],[NR]]&amp;" - "&amp;Tabela813[[#This Row],[Especificação]]</f>
        <v>7.6.3.1.51.0.4.00 - Serviços de Registro, Análise e Controle da Saúde - Dívida Ativa - Multas e Juros de Mora da Dívida Ativa - Intra OFSS</v>
      </c>
      <c r="U2289" s="7" t="str">
        <f>Tabela813[[#This Row],[NR]]&amp; " - "&amp;Tabela813[[#This Row],[Especificação]]</f>
        <v>7.6.3.1.51.0.4.00 - Serviços de Registro, Análise e Controle da Saúde - Dívida Ativa - Multas e Juros de Mora da Dívida Ativa - Intra OFSS</v>
      </c>
    </row>
    <row r="2290" spans="1:21" ht="30">
      <c r="A2290" s="23"/>
      <c r="B2290" s="29"/>
      <c r="C2290" s="20" t="s">
        <v>788</v>
      </c>
      <c r="D2290" s="20" t="s">
        <v>786</v>
      </c>
      <c r="E2290" s="20" t="s">
        <v>782</v>
      </c>
      <c r="F2290" s="20" t="s">
        <v>781</v>
      </c>
      <c r="G2290" s="20" t="s">
        <v>809</v>
      </c>
      <c r="H2290" s="20" t="s">
        <v>784</v>
      </c>
      <c r="I2290" s="20" t="s">
        <v>792</v>
      </c>
      <c r="J2290" s="20" t="s">
        <v>787</v>
      </c>
      <c r="K2290" s="16" t="str">
        <f>IF(Tabela813[[#This Row],[C]]&lt;&gt;"",IF(Tabela813[[#This Row],[RED]]&lt;&gt;"",(Tabela813[[#This Row],[RED]] &amp; "."),"") &amp; CONCATENATE(Tabela813[[#This Row],[C]],".",Tabela813[[#This Row],[O]],".",Tabela813[[#This Row],[E]],".",Tabela813[[#This Row],[D1]],".",Tabela813[[#This Row],[D2]],".",Tabela813[[#This Row],[D3]],".",Tabela813[[#This Row],[T]],".",Tabela813[[#This Row],[D4]]),"")</f>
        <v>7.6.3.1.51.0.5.00</v>
      </c>
      <c r="L2290" s="21" t="s">
        <v>4987</v>
      </c>
      <c r="M2290" s="16" t="str">
        <f t="shared" si="35"/>
        <v>A</v>
      </c>
      <c r="N2290" s="16">
        <f>IF(VALUE(Tabela813[[#This Row],[RED]]) &gt; 0,1,0) + IF(VALUE(J2290)&gt;0,8,IF(VALUE(I2290)&gt;0,7,IF(VALUE(H2290)&gt;0,6,IF(VALUE(G2290)&gt;0,5,IF(VALUE(F2290)&gt;0,4,IF(VALUE(E2290)&gt;0,3,IF(VALUE(D2290)&gt;0,2,1)))))))</f>
        <v>7</v>
      </c>
      <c r="O2290" s="20" t="s">
        <v>54</v>
      </c>
      <c r="P2290" s="1" t="s">
        <v>301</v>
      </c>
      <c r="Q2290" s="1"/>
      <c r="R2290" s="16"/>
      <c r="T2290" s="7" t="str">
        <f>Tabela813[[#This Row],[NR]]&amp;" - "&amp;Tabela813[[#This Row],[Especificação]]</f>
        <v>7.6.3.1.51.0.5.00 - Serviços de Registro, Análise e Controle da Saúde - Multas - Intra OFSS</v>
      </c>
      <c r="U2290" s="7" t="str">
        <f>Tabela813[[#This Row],[NR]]&amp; " - "&amp;Tabela813[[#This Row],[Especificação]]</f>
        <v>7.6.3.1.51.0.5.00 - Serviços de Registro, Análise e Controle da Saúde - Multas - Intra OFSS</v>
      </c>
    </row>
    <row r="2291" spans="1:21" ht="30">
      <c r="A2291" s="23"/>
      <c r="B2291" s="29"/>
      <c r="C2291" s="20" t="s">
        <v>788</v>
      </c>
      <c r="D2291" s="20" t="s">
        <v>786</v>
      </c>
      <c r="E2291" s="20" t="s">
        <v>782</v>
      </c>
      <c r="F2291" s="20" t="s">
        <v>781</v>
      </c>
      <c r="G2291" s="20" t="s">
        <v>809</v>
      </c>
      <c r="H2291" s="20" t="s">
        <v>784</v>
      </c>
      <c r="I2291" s="20" t="s">
        <v>786</v>
      </c>
      <c r="J2291" s="20" t="s">
        <v>787</v>
      </c>
      <c r="K2291" s="16" t="str">
        <f>IF(Tabela813[[#This Row],[C]]&lt;&gt;"",IF(Tabela813[[#This Row],[RED]]&lt;&gt;"",(Tabela813[[#This Row],[RED]] &amp; "."),"") &amp; CONCATENATE(Tabela813[[#This Row],[C]],".",Tabela813[[#This Row],[O]],".",Tabela813[[#This Row],[E]],".",Tabela813[[#This Row],[D1]],".",Tabela813[[#This Row],[D2]],".",Tabela813[[#This Row],[D3]],".",Tabela813[[#This Row],[T]],".",Tabela813[[#This Row],[D4]]),"")</f>
        <v>7.6.3.1.51.0.6.00</v>
      </c>
      <c r="L2291" s="21" t="s">
        <v>4988</v>
      </c>
      <c r="M2291" s="16" t="str">
        <f t="shared" si="35"/>
        <v>A</v>
      </c>
      <c r="N2291" s="16">
        <f>IF(VALUE(Tabela813[[#This Row],[RED]]) &gt; 0,1,0) + IF(VALUE(J2291)&gt;0,8,IF(VALUE(I2291)&gt;0,7,IF(VALUE(H2291)&gt;0,6,IF(VALUE(G2291)&gt;0,5,IF(VALUE(F2291)&gt;0,4,IF(VALUE(E2291)&gt;0,3,IF(VALUE(D2291)&gt;0,2,1)))))))</f>
        <v>7</v>
      </c>
      <c r="O2291" s="20" t="s">
        <v>54</v>
      </c>
      <c r="P2291" s="1" t="s">
        <v>301</v>
      </c>
      <c r="Q2291" s="1"/>
      <c r="R2291" s="16"/>
      <c r="T2291" s="7" t="str">
        <f>Tabela813[[#This Row],[NR]]&amp;" - "&amp;Tabela813[[#This Row],[Especificação]]</f>
        <v>7.6.3.1.51.0.6.00 - Serviços de Registro, Análise e Controle da Saúde - Juros de Mora - Intra OFSS</v>
      </c>
      <c r="U2291" s="7" t="str">
        <f>Tabela813[[#This Row],[NR]]&amp; " - "&amp;Tabela813[[#This Row],[Especificação]]</f>
        <v>7.6.3.1.51.0.6.00 - Serviços de Registro, Análise e Controle da Saúde - Juros de Mora - Intra OFSS</v>
      </c>
    </row>
    <row r="2292" spans="1:21" ht="30">
      <c r="A2292" s="23"/>
      <c r="B2292" s="29"/>
      <c r="C2292" s="20" t="s">
        <v>788</v>
      </c>
      <c r="D2292" s="20" t="s">
        <v>786</v>
      </c>
      <c r="E2292" s="20" t="s">
        <v>782</v>
      </c>
      <c r="F2292" s="20" t="s">
        <v>781</v>
      </c>
      <c r="G2292" s="20" t="s">
        <v>809</v>
      </c>
      <c r="H2292" s="20" t="s">
        <v>784</v>
      </c>
      <c r="I2292" s="20" t="s">
        <v>788</v>
      </c>
      <c r="J2292" s="20" t="s">
        <v>787</v>
      </c>
      <c r="K2292" s="16" t="str">
        <f>IF(Tabela813[[#This Row],[C]]&lt;&gt;"",IF(Tabela813[[#This Row],[RED]]&lt;&gt;"",(Tabela813[[#This Row],[RED]] &amp; "."),"") &amp; CONCATENATE(Tabela813[[#This Row],[C]],".",Tabela813[[#This Row],[O]],".",Tabela813[[#This Row],[E]],".",Tabela813[[#This Row],[D1]],".",Tabela813[[#This Row],[D2]],".",Tabela813[[#This Row],[D3]],".",Tabela813[[#This Row],[T]],".",Tabela813[[#This Row],[D4]]),"")</f>
        <v>7.6.3.1.51.0.7.00</v>
      </c>
      <c r="L2292" s="21" t="s">
        <v>4989</v>
      </c>
      <c r="M2292" s="16" t="str">
        <f t="shared" si="35"/>
        <v>A</v>
      </c>
      <c r="N2292" s="16">
        <f>IF(VALUE(Tabela813[[#This Row],[RED]]) &gt; 0,1,0) + IF(VALUE(J2292)&gt;0,8,IF(VALUE(I2292)&gt;0,7,IF(VALUE(H2292)&gt;0,6,IF(VALUE(G2292)&gt;0,5,IF(VALUE(F2292)&gt;0,4,IF(VALUE(E2292)&gt;0,3,IF(VALUE(D2292)&gt;0,2,1)))))))</f>
        <v>7</v>
      </c>
      <c r="O2292" s="20" t="s">
        <v>54</v>
      </c>
      <c r="P2292" s="1" t="s">
        <v>301</v>
      </c>
      <c r="Q2292" s="1"/>
      <c r="R2292" s="16"/>
      <c r="T2292" s="7" t="str">
        <f>Tabela813[[#This Row],[NR]]&amp;" - "&amp;Tabela813[[#This Row],[Especificação]]</f>
        <v>7.6.3.1.51.0.7.00 - Serviços de Registro, Análise e Controle da Saúde - Dívida Ativa - Multas da Dívida Ativa - Intra OFSS</v>
      </c>
      <c r="U2292" s="7" t="str">
        <f>Tabela813[[#This Row],[NR]]&amp; " - "&amp;Tabela813[[#This Row],[Especificação]]</f>
        <v>7.6.3.1.51.0.7.00 - Serviços de Registro, Análise e Controle da Saúde - Dívida Ativa - Multas da Dívida Ativa - Intra OFSS</v>
      </c>
    </row>
    <row r="2293" spans="1:21" ht="30">
      <c r="A2293" s="23"/>
      <c r="B2293" s="29"/>
      <c r="C2293" s="20" t="s">
        <v>788</v>
      </c>
      <c r="D2293" s="20" t="s">
        <v>786</v>
      </c>
      <c r="E2293" s="20" t="s">
        <v>782</v>
      </c>
      <c r="F2293" s="20" t="s">
        <v>781</v>
      </c>
      <c r="G2293" s="20" t="s">
        <v>809</v>
      </c>
      <c r="H2293" s="20" t="s">
        <v>784</v>
      </c>
      <c r="I2293" s="20" t="s">
        <v>789</v>
      </c>
      <c r="J2293" s="20" t="s">
        <v>787</v>
      </c>
      <c r="K2293" s="16" t="str">
        <f>IF(Tabela813[[#This Row],[C]]&lt;&gt;"",IF(Tabela813[[#This Row],[RED]]&lt;&gt;"",(Tabela813[[#This Row],[RED]] &amp; "."),"") &amp; CONCATENATE(Tabela813[[#This Row],[C]],".",Tabela813[[#This Row],[O]],".",Tabela813[[#This Row],[E]],".",Tabela813[[#This Row],[D1]],".",Tabela813[[#This Row],[D2]],".",Tabela813[[#This Row],[D3]],".",Tabela813[[#This Row],[T]],".",Tabela813[[#This Row],[D4]]),"")</f>
        <v>7.6.3.1.51.0.8.00</v>
      </c>
      <c r="L2293" s="21" t="s">
        <v>4990</v>
      </c>
      <c r="M2293" s="16" t="str">
        <f t="shared" si="35"/>
        <v>A</v>
      </c>
      <c r="N2293" s="16">
        <f>IF(VALUE(Tabela813[[#This Row],[RED]]) &gt; 0,1,0) + IF(VALUE(J2293)&gt;0,8,IF(VALUE(I2293)&gt;0,7,IF(VALUE(H2293)&gt;0,6,IF(VALUE(G2293)&gt;0,5,IF(VALUE(F2293)&gt;0,4,IF(VALUE(E2293)&gt;0,3,IF(VALUE(D2293)&gt;0,2,1)))))))</f>
        <v>7</v>
      </c>
      <c r="O2293" s="20" t="s">
        <v>54</v>
      </c>
      <c r="P2293" s="1" t="s">
        <v>301</v>
      </c>
      <c r="Q2293" s="1"/>
      <c r="R2293" s="16"/>
      <c r="T2293" s="7" t="str">
        <f>Tabela813[[#This Row],[NR]]&amp;" - "&amp;Tabela813[[#This Row],[Especificação]]</f>
        <v>7.6.3.1.51.0.8.00 - Serviços de Registro, Análise e Controle da Saúde - Juros de Mora da Dívida Ativa - Intra OFSS</v>
      </c>
      <c r="U2293" s="7" t="str">
        <f>Tabela813[[#This Row],[NR]]&amp; " - "&amp;Tabela813[[#This Row],[Especificação]]</f>
        <v>7.6.3.1.51.0.8.00 - Serviços de Registro, Análise e Controle da Saúde - Juros de Mora da Dívida Ativa - Intra OFSS</v>
      </c>
    </row>
    <row r="2294" spans="1:21" ht="30">
      <c r="A2294" s="23"/>
      <c r="B2294" s="29"/>
      <c r="C2294" s="20" t="s">
        <v>788</v>
      </c>
      <c r="D2294" s="20" t="s">
        <v>786</v>
      </c>
      <c r="E2294" s="20" t="s">
        <v>782</v>
      </c>
      <c r="F2294" s="20" t="s">
        <v>781</v>
      </c>
      <c r="G2294" s="20" t="s">
        <v>811</v>
      </c>
      <c r="H2294" s="20" t="s">
        <v>784</v>
      </c>
      <c r="I2294" s="20" t="s">
        <v>784</v>
      </c>
      <c r="J2294" s="20" t="s">
        <v>787</v>
      </c>
      <c r="K2294" s="16" t="str">
        <f>IF(Tabela813[[#This Row],[C]]&lt;&gt;"",IF(Tabela813[[#This Row],[RED]]&lt;&gt;"",(Tabela813[[#This Row],[RED]] &amp; "."),"") &amp; CONCATENATE(Tabela813[[#This Row],[C]],".",Tabela813[[#This Row],[O]],".",Tabela813[[#This Row],[E]],".",Tabela813[[#This Row],[D1]],".",Tabela813[[#This Row],[D2]],".",Tabela813[[#This Row],[D3]],".",Tabela813[[#This Row],[T]],".",Tabela813[[#This Row],[D4]]),"")</f>
        <v>7.6.3.1.52.0.0.00</v>
      </c>
      <c r="L2294" s="21" t="s">
        <v>1045</v>
      </c>
      <c r="M2294" s="16" t="str">
        <f t="shared" si="35"/>
        <v>S</v>
      </c>
      <c r="N2294" s="16">
        <f>IF(VALUE(Tabela813[[#This Row],[RED]]) &gt; 0,1,0) + IF(VALUE(J2294)&gt;0,8,IF(VALUE(I2294)&gt;0,7,IF(VALUE(H2294)&gt;0,6,IF(VALUE(G2294)&gt;0,5,IF(VALUE(F2294)&gt;0,4,IF(VALUE(E2294)&gt;0,3,IF(VALUE(D2294)&gt;0,2,1)))))))</f>
        <v>5</v>
      </c>
      <c r="O2294" s="20" t="s">
        <v>54</v>
      </c>
      <c r="P2294" s="1" t="s">
        <v>303</v>
      </c>
      <c r="Q2294" s="1"/>
      <c r="R2294" s="16"/>
      <c r="T2294" s="7" t="str">
        <f>Tabela813[[#This Row],[NR]]&amp;" - "&amp;Tabela813[[#This Row],[Especificação]]</f>
        <v>7.6.3.1.52.0.0.00 - Serviços Radiológicos e Laboratoriais - Intra OFSS</v>
      </c>
      <c r="U2294" s="7" t="str">
        <f>Tabela813[[#This Row],[NR]]&amp; " - "&amp;Tabela813[[#This Row],[Especificação]]</f>
        <v>7.6.3.1.52.0.0.00 - Serviços Radiológicos e Laboratoriais - Intra OFSS</v>
      </c>
    </row>
    <row r="2295" spans="1:21" ht="30">
      <c r="A2295" s="23"/>
      <c r="B2295" s="29"/>
      <c r="C2295" s="20" t="s">
        <v>788</v>
      </c>
      <c r="D2295" s="20" t="s">
        <v>786</v>
      </c>
      <c r="E2295" s="20" t="s">
        <v>782</v>
      </c>
      <c r="F2295" s="20" t="s">
        <v>781</v>
      </c>
      <c r="G2295" s="20" t="s">
        <v>811</v>
      </c>
      <c r="H2295" s="20" t="s">
        <v>784</v>
      </c>
      <c r="I2295" s="20" t="s">
        <v>781</v>
      </c>
      <c r="J2295" s="20" t="s">
        <v>787</v>
      </c>
      <c r="K2295" s="16" t="str">
        <f>IF(Tabela813[[#This Row],[C]]&lt;&gt;"",IF(Tabela813[[#This Row],[RED]]&lt;&gt;"",(Tabela813[[#This Row],[RED]] &amp; "."),"") &amp; CONCATENATE(Tabela813[[#This Row],[C]],".",Tabela813[[#This Row],[O]],".",Tabela813[[#This Row],[E]],".",Tabela813[[#This Row],[D1]],".",Tabela813[[#This Row],[D2]],".",Tabela813[[#This Row],[D3]],".",Tabela813[[#This Row],[T]],".",Tabela813[[#This Row],[D4]]),"")</f>
        <v>7.6.3.1.52.0.1.00</v>
      </c>
      <c r="L2295" s="21" t="s">
        <v>4991</v>
      </c>
      <c r="M2295" s="16" t="str">
        <f t="shared" si="35"/>
        <v>A</v>
      </c>
      <c r="N2295" s="16">
        <f>IF(VALUE(Tabela813[[#This Row],[RED]]) &gt; 0,1,0) + IF(VALUE(J2295)&gt;0,8,IF(VALUE(I2295)&gt;0,7,IF(VALUE(H2295)&gt;0,6,IF(VALUE(G2295)&gt;0,5,IF(VALUE(F2295)&gt;0,4,IF(VALUE(E2295)&gt;0,3,IF(VALUE(D2295)&gt;0,2,1)))))))</f>
        <v>7</v>
      </c>
      <c r="O2295" s="20" t="s">
        <v>54</v>
      </c>
      <c r="P2295" s="1" t="s">
        <v>303</v>
      </c>
      <c r="Q2295" s="1"/>
      <c r="R2295" s="16"/>
      <c r="T2295" s="7" t="str">
        <f>Tabela813[[#This Row],[NR]]&amp;" - "&amp;Tabela813[[#This Row],[Especificação]]</f>
        <v>7.6.3.1.52.0.1.00 - Serviços Radiológicos e Laboratoriais - Principal - Intra OFSS</v>
      </c>
      <c r="U2295" s="7" t="str">
        <f>Tabela813[[#This Row],[NR]]&amp; " - "&amp;Tabela813[[#This Row],[Especificação]]</f>
        <v>7.6.3.1.52.0.1.00 - Serviços Radiológicos e Laboratoriais - Principal - Intra OFSS</v>
      </c>
    </row>
    <row r="2296" spans="1:21" ht="30">
      <c r="A2296" s="23"/>
      <c r="B2296" s="29"/>
      <c r="C2296" s="20" t="s">
        <v>788</v>
      </c>
      <c r="D2296" s="20" t="s">
        <v>786</v>
      </c>
      <c r="E2296" s="20" t="s">
        <v>782</v>
      </c>
      <c r="F2296" s="20" t="s">
        <v>781</v>
      </c>
      <c r="G2296" s="20" t="s">
        <v>811</v>
      </c>
      <c r="H2296" s="20" t="s">
        <v>784</v>
      </c>
      <c r="I2296" s="20" t="s">
        <v>790</v>
      </c>
      <c r="J2296" s="20" t="s">
        <v>787</v>
      </c>
      <c r="K2296" s="16" t="str">
        <f>IF(Tabela813[[#This Row],[C]]&lt;&gt;"",IF(Tabela813[[#This Row],[RED]]&lt;&gt;"",(Tabela813[[#This Row],[RED]] &amp; "."),"") &amp; CONCATENATE(Tabela813[[#This Row],[C]],".",Tabela813[[#This Row],[O]],".",Tabela813[[#This Row],[E]],".",Tabela813[[#This Row],[D1]],".",Tabela813[[#This Row],[D2]],".",Tabela813[[#This Row],[D3]],".",Tabela813[[#This Row],[T]],".",Tabela813[[#This Row],[D4]]),"")</f>
        <v>7.6.3.1.52.0.2.00</v>
      </c>
      <c r="L2296" s="21" t="s">
        <v>4992</v>
      </c>
      <c r="M2296" s="16" t="str">
        <f t="shared" si="35"/>
        <v>A</v>
      </c>
      <c r="N2296" s="16">
        <f>IF(VALUE(Tabela813[[#This Row],[RED]]) &gt; 0,1,0) + IF(VALUE(J2296)&gt;0,8,IF(VALUE(I2296)&gt;0,7,IF(VALUE(H2296)&gt;0,6,IF(VALUE(G2296)&gt;0,5,IF(VALUE(F2296)&gt;0,4,IF(VALUE(E2296)&gt;0,3,IF(VALUE(D2296)&gt;0,2,1)))))))</f>
        <v>7</v>
      </c>
      <c r="O2296" s="20" t="s">
        <v>54</v>
      </c>
      <c r="P2296" s="1" t="s">
        <v>303</v>
      </c>
      <c r="Q2296" s="1"/>
      <c r="R2296" s="16"/>
      <c r="T2296" s="7" t="str">
        <f>Tabela813[[#This Row],[NR]]&amp;" - "&amp;Tabela813[[#This Row],[Especificação]]</f>
        <v>7.6.3.1.52.0.2.00 - Serviços Radiológicos e Laboratoriais - Multas e Juros de Mora - Intra OFSS</v>
      </c>
      <c r="U2296" s="7" t="str">
        <f>Tabela813[[#This Row],[NR]]&amp; " - "&amp;Tabela813[[#This Row],[Especificação]]</f>
        <v>7.6.3.1.52.0.2.00 - Serviços Radiológicos e Laboratoriais - Multas e Juros de Mora - Intra OFSS</v>
      </c>
    </row>
    <row r="2297" spans="1:21" ht="30">
      <c r="A2297" s="23"/>
      <c r="B2297" s="29"/>
      <c r="C2297" s="20" t="s">
        <v>788</v>
      </c>
      <c r="D2297" s="20" t="s">
        <v>786</v>
      </c>
      <c r="E2297" s="20" t="s">
        <v>782</v>
      </c>
      <c r="F2297" s="20" t="s">
        <v>781</v>
      </c>
      <c r="G2297" s="20" t="s">
        <v>811</v>
      </c>
      <c r="H2297" s="20" t="s">
        <v>784</v>
      </c>
      <c r="I2297" s="20" t="s">
        <v>782</v>
      </c>
      <c r="J2297" s="20" t="s">
        <v>787</v>
      </c>
      <c r="K2297" s="16" t="str">
        <f>IF(Tabela813[[#This Row],[C]]&lt;&gt;"",IF(Tabela813[[#This Row],[RED]]&lt;&gt;"",(Tabela813[[#This Row],[RED]] &amp; "."),"") &amp; CONCATENATE(Tabela813[[#This Row],[C]],".",Tabela813[[#This Row],[O]],".",Tabela813[[#This Row],[E]],".",Tabela813[[#This Row],[D1]],".",Tabela813[[#This Row],[D2]],".",Tabela813[[#This Row],[D3]],".",Tabela813[[#This Row],[T]],".",Tabela813[[#This Row],[D4]]),"")</f>
        <v>7.6.3.1.52.0.3.00</v>
      </c>
      <c r="L2297" s="21" t="s">
        <v>4993</v>
      </c>
      <c r="M2297" s="16" t="str">
        <f t="shared" si="35"/>
        <v>A</v>
      </c>
      <c r="N2297" s="16">
        <f>IF(VALUE(Tabela813[[#This Row],[RED]]) &gt; 0,1,0) + IF(VALUE(J2297)&gt;0,8,IF(VALUE(I2297)&gt;0,7,IF(VALUE(H2297)&gt;0,6,IF(VALUE(G2297)&gt;0,5,IF(VALUE(F2297)&gt;0,4,IF(VALUE(E2297)&gt;0,3,IF(VALUE(D2297)&gt;0,2,1)))))))</f>
        <v>7</v>
      </c>
      <c r="O2297" s="20" t="s">
        <v>54</v>
      </c>
      <c r="P2297" s="1" t="s">
        <v>303</v>
      </c>
      <c r="Q2297" s="1"/>
      <c r="R2297" s="16"/>
      <c r="T2297" s="7" t="str">
        <f>Tabela813[[#This Row],[NR]]&amp;" - "&amp;Tabela813[[#This Row],[Especificação]]</f>
        <v>7.6.3.1.52.0.3.00 - Serviços Radiológicos e Laboratoriais - Dívida Ativa - Intra OFSS</v>
      </c>
      <c r="U2297" s="7" t="str">
        <f>Tabela813[[#This Row],[NR]]&amp; " - "&amp;Tabela813[[#This Row],[Especificação]]</f>
        <v>7.6.3.1.52.0.3.00 - Serviços Radiológicos e Laboratoriais - Dívida Ativa - Intra OFSS</v>
      </c>
    </row>
    <row r="2298" spans="1:21" ht="30">
      <c r="A2298" s="23"/>
      <c r="B2298" s="29"/>
      <c r="C2298" s="20" t="s">
        <v>788</v>
      </c>
      <c r="D2298" s="20" t="s">
        <v>786</v>
      </c>
      <c r="E2298" s="20" t="s">
        <v>782</v>
      </c>
      <c r="F2298" s="20" t="s">
        <v>781</v>
      </c>
      <c r="G2298" s="20" t="s">
        <v>811</v>
      </c>
      <c r="H2298" s="20" t="s">
        <v>784</v>
      </c>
      <c r="I2298" s="20" t="s">
        <v>791</v>
      </c>
      <c r="J2298" s="20" t="s">
        <v>787</v>
      </c>
      <c r="K2298" s="16" t="str">
        <f>IF(Tabela813[[#This Row],[C]]&lt;&gt;"",IF(Tabela813[[#This Row],[RED]]&lt;&gt;"",(Tabela813[[#This Row],[RED]] &amp; "."),"") &amp; CONCATENATE(Tabela813[[#This Row],[C]],".",Tabela813[[#This Row],[O]],".",Tabela813[[#This Row],[E]],".",Tabela813[[#This Row],[D1]],".",Tabela813[[#This Row],[D2]],".",Tabela813[[#This Row],[D3]],".",Tabela813[[#This Row],[T]],".",Tabela813[[#This Row],[D4]]),"")</f>
        <v>7.6.3.1.52.0.4.00</v>
      </c>
      <c r="L2298" s="21" t="s">
        <v>4994</v>
      </c>
      <c r="M2298" s="16" t="str">
        <f t="shared" si="35"/>
        <v>A</v>
      </c>
      <c r="N2298" s="16">
        <f>IF(VALUE(Tabela813[[#This Row],[RED]]) &gt; 0,1,0) + IF(VALUE(J2298)&gt;0,8,IF(VALUE(I2298)&gt;0,7,IF(VALUE(H2298)&gt;0,6,IF(VALUE(G2298)&gt;0,5,IF(VALUE(F2298)&gt;0,4,IF(VALUE(E2298)&gt;0,3,IF(VALUE(D2298)&gt;0,2,1)))))))</f>
        <v>7</v>
      </c>
      <c r="O2298" s="20" t="s">
        <v>54</v>
      </c>
      <c r="P2298" s="1" t="s">
        <v>303</v>
      </c>
      <c r="Q2298" s="1"/>
      <c r="R2298" s="16"/>
      <c r="T2298" s="7" t="str">
        <f>Tabela813[[#This Row],[NR]]&amp;" - "&amp;Tabela813[[#This Row],[Especificação]]</f>
        <v>7.6.3.1.52.0.4.00 - Serviços Radiológicos e Laboratoriais - Dívida Ativa - Multas e Juros de Mora da Dívida Ativa - Intra OFSS</v>
      </c>
      <c r="U2298" s="7" t="str">
        <f>Tabela813[[#This Row],[NR]]&amp; " - "&amp;Tabela813[[#This Row],[Especificação]]</f>
        <v>7.6.3.1.52.0.4.00 - Serviços Radiológicos e Laboratoriais - Dívida Ativa - Multas e Juros de Mora da Dívida Ativa - Intra OFSS</v>
      </c>
    </row>
    <row r="2299" spans="1:21" ht="30">
      <c r="A2299" s="23"/>
      <c r="B2299" s="29"/>
      <c r="C2299" s="20" t="s">
        <v>788</v>
      </c>
      <c r="D2299" s="20" t="s">
        <v>786</v>
      </c>
      <c r="E2299" s="20" t="s">
        <v>782</v>
      </c>
      <c r="F2299" s="20" t="s">
        <v>781</v>
      </c>
      <c r="G2299" s="20" t="s">
        <v>811</v>
      </c>
      <c r="H2299" s="20" t="s">
        <v>784</v>
      </c>
      <c r="I2299" s="20" t="s">
        <v>792</v>
      </c>
      <c r="J2299" s="20" t="s">
        <v>787</v>
      </c>
      <c r="K2299" s="16" t="str">
        <f>IF(Tabela813[[#This Row],[C]]&lt;&gt;"",IF(Tabela813[[#This Row],[RED]]&lt;&gt;"",(Tabela813[[#This Row],[RED]] &amp; "."),"") &amp; CONCATENATE(Tabela813[[#This Row],[C]],".",Tabela813[[#This Row],[O]],".",Tabela813[[#This Row],[E]],".",Tabela813[[#This Row],[D1]],".",Tabela813[[#This Row],[D2]],".",Tabela813[[#This Row],[D3]],".",Tabela813[[#This Row],[T]],".",Tabela813[[#This Row],[D4]]),"")</f>
        <v>7.6.3.1.52.0.5.00</v>
      </c>
      <c r="L2299" s="21" t="s">
        <v>4995</v>
      </c>
      <c r="M2299" s="16" t="str">
        <f t="shared" ref="M2299:M2362" si="36">IF(N2299 &lt; N2300,"S","A")</f>
        <v>A</v>
      </c>
      <c r="N2299" s="16">
        <f>IF(VALUE(Tabela813[[#This Row],[RED]]) &gt; 0,1,0) + IF(VALUE(J2299)&gt;0,8,IF(VALUE(I2299)&gt;0,7,IF(VALUE(H2299)&gt;0,6,IF(VALUE(G2299)&gt;0,5,IF(VALUE(F2299)&gt;0,4,IF(VALUE(E2299)&gt;0,3,IF(VALUE(D2299)&gt;0,2,1)))))))</f>
        <v>7</v>
      </c>
      <c r="O2299" s="20" t="s">
        <v>54</v>
      </c>
      <c r="P2299" s="1" t="s">
        <v>303</v>
      </c>
      <c r="Q2299" s="1"/>
      <c r="R2299" s="16"/>
      <c r="T2299" s="7" t="str">
        <f>Tabela813[[#This Row],[NR]]&amp;" - "&amp;Tabela813[[#This Row],[Especificação]]</f>
        <v>7.6.3.1.52.0.5.00 - Serviços Radiológicos e Laboratoriais - Multas - Intra OFSS</v>
      </c>
      <c r="U2299" s="7" t="str">
        <f>Tabela813[[#This Row],[NR]]&amp; " - "&amp;Tabela813[[#This Row],[Especificação]]</f>
        <v>7.6.3.1.52.0.5.00 - Serviços Radiológicos e Laboratoriais - Multas - Intra OFSS</v>
      </c>
    </row>
    <row r="2300" spans="1:21" ht="30">
      <c r="A2300" s="23"/>
      <c r="B2300" s="29"/>
      <c r="C2300" s="20" t="s">
        <v>788</v>
      </c>
      <c r="D2300" s="20" t="s">
        <v>786</v>
      </c>
      <c r="E2300" s="20" t="s">
        <v>782</v>
      </c>
      <c r="F2300" s="20" t="s">
        <v>781</v>
      </c>
      <c r="G2300" s="20" t="s">
        <v>811</v>
      </c>
      <c r="H2300" s="20" t="s">
        <v>784</v>
      </c>
      <c r="I2300" s="20" t="s">
        <v>786</v>
      </c>
      <c r="J2300" s="20" t="s">
        <v>787</v>
      </c>
      <c r="K2300" s="16" t="str">
        <f>IF(Tabela813[[#This Row],[C]]&lt;&gt;"",IF(Tabela813[[#This Row],[RED]]&lt;&gt;"",(Tabela813[[#This Row],[RED]] &amp; "."),"") &amp; CONCATENATE(Tabela813[[#This Row],[C]],".",Tabela813[[#This Row],[O]],".",Tabela813[[#This Row],[E]],".",Tabela813[[#This Row],[D1]],".",Tabela813[[#This Row],[D2]],".",Tabela813[[#This Row],[D3]],".",Tabela813[[#This Row],[T]],".",Tabela813[[#This Row],[D4]]),"")</f>
        <v>7.6.3.1.52.0.6.00</v>
      </c>
      <c r="L2300" s="21" t="s">
        <v>4996</v>
      </c>
      <c r="M2300" s="16" t="str">
        <f t="shared" si="36"/>
        <v>A</v>
      </c>
      <c r="N2300" s="16">
        <f>IF(VALUE(Tabela813[[#This Row],[RED]]) &gt; 0,1,0) + IF(VALUE(J2300)&gt;0,8,IF(VALUE(I2300)&gt;0,7,IF(VALUE(H2300)&gt;0,6,IF(VALUE(G2300)&gt;0,5,IF(VALUE(F2300)&gt;0,4,IF(VALUE(E2300)&gt;0,3,IF(VALUE(D2300)&gt;0,2,1)))))))</f>
        <v>7</v>
      </c>
      <c r="O2300" s="20" t="s">
        <v>54</v>
      </c>
      <c r="P2300" s="1" t="s">
        <v>303</v>
      </c>
      <c r="Q2300" s="1"/>
      <c r="R2300" s="16"/>
      <c r="T2300" s="7" t="str">
        <f>Tabela813[[#This Row],[NR]]&amp;" - "&amp;Tabela813[[#This Row],[Especificação]]</f>
        <v>7.6.3.1.52.0.6.00 - Serviços Radiológicos e Laboratoriais - Juros de Mora - Intra OFSS</v>
      </c>
      <c r="U2300" s="7" t="str">
        <f>Tabela813[[#This Row],[NR]]&amp; " - "&amp;Tabela813[[#This Row],[Especificação]]</f>
        <v>7.6.3.1.52.0.6.00 - Serviços Radiológicos e Laboratoriais - Juros de Mora - Intra OFSS</v>
      </c>
    </row>
    <row r="2301" spans="1:21" ht="30">
      <c r="A2301" s="23"/>
      <c r="B2301" s="29"/>
      <c r="C2301" s="20" t="s">
        <v>788</v>
      </c>
      <c r="D2301" s="20" t="s">
        <v>786</v>
      </c>
      <c r="E2301" s="20" t="s">
        <v>782</v>
      </c>
      <c r="F2301" s="20" t="s">
        <v>781</v>
      </c>
      <c r="G2301" s="20" t="s">
        <v>811</v>
      </c>
      <c r="H2301" s="20" t="s">
        <v>784</v>
      </c>
      <c r="I2301" s="20" t="s">
        <v>788</v>
      </c>
      <c r="J2301" s="20" t="s">
        <v>787</v>
      </c>
      <c r="K2301" s="16" t="str">
        <f>IF(Tabela813[[#This Row],[C]]&lt;&gt;"",IF(Tabela813[[#This Row],[RED]]&lt;&gt;"",(Tabela813[[#This Row],[RED]] &amp; "."),"") &amp; CONCATENATE(Tabela813[[#This Row],[C]],".",Tabela813[[#This Row],[O]],".",Tabela813[[#This Row],[E]],".",Tabela813[[#This Row],[D1]],".",Tabela813[[#This Row],[D2]],".",Tabela813[[#This Row],[D3]],".",Tabela813[[#This Row],[T]],".",Tabela813[[#This Row],[D4]]),"")</f>
        <v>7.6.3.1.52.0.7.00</v>
      </c>
      <c r="L2301" s="21" t="s">
        <v>4997</v>
      </c>
      <c r="M2301" s="16" t="str">
        <f t="shared" si="36"/>
        <v>A</v>
      </c>
      <c r="N2301" s="16">
        <f>IF(VALUE(Tabela813[[#This Row],[RED]]) &gt; 0,1,0) + IF(VALUE(J2301)&gt;0,8,IF(VALUE(I2301)&gt;0,7,IF(VALUE(H2301)&gt;0,6,IF(VALUE(G2301)&gt;0,5,IF(VALUE(F2301)&gt;0,4,IF(VALUE(E2301)&gt;0,3,IF(VALUE(D2301)&gt;0,2,1)))))))</f>
        <v>7</v>
      </c>
      <c r="O2301" s="20" t="s">
        <v>54</v>
      </c>
      <c r="P2301" s="1" t="s">
        <v>303</v>
      </c>
      <c r="Q2301" s="1"/>
      <c r="R2301" s="16"/>
      <c r="T2301" s="7" t="str">
        <f>Tabela813[[#This Row],[NR]]&amp;" - "&amp;Tabela813[[#This Row],[Especificação]]</f>
        <v>7.6.3.1.52.0.7.00 - Serviços Radiológicos e Laboratoriais - Dívida Ativa - Multas da Dívida Ativa - Intra OFSS</v>
      </c>
      <c r="U2301" s="7" t="str">
        <f>Tabela813[[#This Row],[NR]]&amp; " - "&amp;Tabela813[[#This Row],[Especificação]]</f>
        <v>7.6.3.1.52.0.7.00 - Serviços Radiológicos e Laboratoriais - Dívida Ativa - Multas da Dívida Ativa - Intra OFSS</v>
      </c>
    </row>
    <row r="2302" spans="1:21" ht="30">
      <c r="A2302" s="23"/>
      <c r="B2302" s="29"/>
      <c r="C2302" s="20" t="s">
        <v>788</v>
      </c>
      <c r="D2302" s="20" t="s">
        <v>786</v>
      </c>
      <c r="E2302" s="20" t="s">
        <v>782</v>
      </c>
      <c r="F2302" s="20" t="s">
        <v>781</v>
      </c>
      <c r="G2302" s="20" t="s">
        <v>811</v>
      </c>
      <c r="H2302" s="20" t="s">
        <v>784</v>
      </c>
      <c r="I2302" s="20" t="s">
        <v>789</v>
      </c>
      <c r="J2302" s="20" t="s">
        <v>787</v>
      </c>
      <c r="K2302" s="16" t="str">
        <f>IF(Tabela813[[#This Row],[C]]&lt;&gt;"",IF(Tabela813[[#This Row],[RED]]&lt;&gt;"",(Tabela813[[#This Row],[RED]] &amp; "."),"") &amp; CONCATENATE(Tabela813[[#This Row],[C]],".",Tabela813[[#This Row],[O]],".",Tabela813[[#This Row],[E]],".",Tabela813[[#This Row],[D1]],".",Tabela813[[#This Row],[D2]],".",Tabela813[[#This Row],[D3]],".",Tabela813[[#This Row],[T]],".",Tabela813[[#This Row],[D4]]),"")</f>
        <v>7.6.3.1.52.0.8.00</v>
      </c>
      <c r="L2302" s="21" t="s">
        <v>4998</v>
      </c>
      <c r="M2302" s="16" t="str">
        <f t="shared" si="36"/>
        <v>A</v>
      </c>
      <c r="N2302" s="16">
        <f>IF(VALUE(Tabela813[[#This Row],[RED]]) &gt; 0,1,0) + IF(VALUE(J2302)&gt;0,8,IF(VALUE(I2302)&gt;0,7,IF(VALUE(H2302)&gt;0,6,IF(VALUE(G2302)&gt;0,5,IF(VALUE(F2302)&gt;0,4,IF(VALUE(E2302)&gt;0,3,IF(VALUE(D2302)&gt;0,2,1)))))))</f>
        <v>7</v>
      </c>
      <c r="O2302" s="20" t="s">
        <v>54</v>
      </c>
      <c r="P2302" s="1" t="s">
        <v>303</v>
      </c>
      <c r="Q2302" s="1"/>
      <c r="R2302" s="16"/>
      <c r="T2302" s="7" t="str">
        <f>Tabela813[[#This Row],[NR]]&amp;" - "&amp;Tabela813[[#This Row],[Especificação]]</f>
        <v>7.6.3.1.52.0.8.00 - Serviços Radiológicos e Laboratoriais - Juros de Mora da Dívida Ativa - Intra OFSS</v>
      </c>
      <c r="U2302" s="7" t="str">
        <f>Tabela813[[#This Row],[NR]]&amp; " - "&amp;Tabela813[[#This Row],[Especificação]]</f>
        <v>7.6.3.1.52.0.8.00 - Serviços Radiológicos e Laboratoriais - Juros de Mora da Dívida Ativa - Intra OFSS</v>
      </c>
    </row>
    <row r="2303" spans="1:21" ht="30">
      <c r="A2303" s="23"/>
      <c r="B2303" s="29"/>
      <c r="C2303" s="20" t="s">
        <v>788</v>
      </c>
      <c r="D2303" s="20" t="s">
        <v>786</v>
      </c>
      <c r="E2303" s="20" t="s">
        <v>782</v>
      </c>
      <c r="F2303" s="20" t="s">
        <v>781</v>
      </c>
      <c r="G2303" s="20" t="s">
        <v>808</v>
      </c>
      <c r="H2303" s="20" t="s">
        <v>784</v>
      </c>
      <c r="I2303" s="20" t="s">
        <v>784</v>
      </c>
      <c r="J2303" s="20" t="s">
        <v>787</v>
      </c>
      <c r="K2303" s="16" t="str">
        <f>IF(Tabela813[[#This Row],[C]]&lt;&gt;"",IF(Tabela813[[#This Row],[RED]]&lt;&gt;"",(Tabela813[[#This Row],[RED]] &amp; "."),"") &amp; CONCATENATE(Tabela813[[#This Row],[C]],".",Tabela813[[#This Row],[O]],".",Tabela813[[#This Row],[E]],".",Tabela813[[#This Row],[D1]],".",Tabela813[[#This Row],[D2]],".",Tabela813[[#This Row],[D3]],".",Tabela813[[#This Row],[T]],".",Tabela813[[#This Row],[D4]]),"")</f>
        <v>7.6.3.1.53.0.0.00</v>
      </c>
      <c r="L2303" s="21" t="s">
        <v>1046</v>
      </c>
      <c r="M2303" s="16" t="str">
        <f t="shared" si="36"/>
        <v>S</v>
      </c>
      <c r="N2303" s="16">
        <f>IF(VALUE(Tabela813[[#This Row],[RED]]) &gt; 0,1,0) + IF(VALUE(J2303)&gt;0,8,IF(VALUE(I2303)&gt;0,7,IF(VALUE(H2303)&gt;0,6,IF(VALUE(G2303)&gt;0,5,IF(VALUE(F2303)&gt;0,4,IF(VALUE(E2303)&gt;0,3,IF(VALUE(D2303)&gt;0,2,1)))))))</f>
        <v>5</v>
      </c>
      <c r="O2303" s="20" t="s">
        <v>54</v>
      </c>
      <c r="P2303" s="1" t="s">
        <v>305</v>
      </c>
      <c r="Q2303" s="1"/>
      <c r="R2303" s="16"/>
      <c r="T2303" s="7" t="str">
        <f>Tabela813[[#This Row],[NR]]&amp;" - "&amp;Tabela813[[#This Row],[Especificação]]</f>
        <v>7.6.3.1.53.0.0.00 - Serviços Ambulatoriais - Intra OFSS</v>
      </c>
      <c r="U2303" s="7" t="str">
        <f>Tabela813[[#This Row],[NR]]&amp; " - "&amp;Tabela813[[#This Row],[Especificação]]</f>
        <v>7.6.3.1.53.0.0.00 - Serviços Ambulatoriais - Intra OFSS</v>
      </c>
    </row>
    <row r="2304" spans="1:21" ht="30">
      <c r="A2304" s="23"/>
      <c r="B2304" s="29"/>
      <c r="C2304" s="20" t="s">
        <v>788</v>
      </c>
      <c r="D2304" s="20" t="s">
        <v>786</v>
      </c>
      <c r="E2304" s="20" t="s">
        <v>782</v>
      </c>
      <c r="F2304" s="20" t="s">
        <v>781</v>
      </c>
      <c r="G2304" s="20" t="s">
        <v>808</v>
      </c>
      <c r="H2304" s="20" t="s">
        <v>784</v>
      </c>
      <c r="I2304" s="20" t="s">
        <v>781</v>
      </c>
      <c r="J2304" s="20" t="s">
        <v>787</v>
      </c>
      <c r="K2304" s="16" t="str">
        <f>IF(Tabela813[[#This Row],[C]]&lt;&gt;"",IF(Tabela813[[#This Row],[RED]]&lt;&gt;"",(Tabela813[[#This Row],[RED]] &amp; "."),"") &amp; CONCATENATE(Tabela813[[#This Row],[C]],".",Tabela813[[#This Row],[O]],".",Tabela813[[#This Row],[E]],".",Tabela813[[#This Row],[D1]],".",Tabela813[[#This Row],[D2]],".",Tabela813[[#This Row],[D3]],".",Tabela813[[#This Row],[T]],".",Tabela813[[#This Row],[D4]]),"")</f>
        <v>7.6.3.1.53.0.1.00</v>
      </c>
      <c r="L2304" s="21" t="s">
        <v>4999</v>
      </c>
      <c r="M2304" s="16" t="str">
        <f t="shared" si="36"/>
        <v>A</v>
      </c>
      <c r="N2304" s="16">
        <f>IF(VALUE(Tabela813[[#This Row],[RED]]) &gt; 0,1,0) + IF(VALUE(J2304)&gt;0,8,IF(VALUE(I2304)&gt;0,7,IF(VALUE(H2304)&gt;0,6,IF(VALUE(G2304)&gt;0,5,IF(VALUE(F2304)&gt;0,4,IF(VALUE(E2304)&gt;0,3,IF(VALUE(D2304)&gt;0,2,1)))))))</f>
        <v>7</v>
      </c>
      <c r="O2304" s="20" t="s">
        <v>54</v>
      </c>
      <c r="P2304" s="1" t="s">
        <v>305</v>
      </c>
      <c r="Q2304" s="1"/>
      <c r="R2304" s="16"/>
      <c r="T2304" s="7" t="str">
        <f>Tabela813[[#This Row],[NR]]&amp;" - "&amp;Tabela813[[#This Row],[Especificação]]</f>
        <v>7.6.3.1.53.0.1.00 - Serviços Ambulatoriais - Principal - Intra OFSS</v>
      </c>
      <c r="U2304" s="7" t="str">
        <f>Tabela813[[#This Row],[NR]]&amp; " - "&amp;Tabela813[[#This Row],[Especificação]]</f>
        <v>7.6.3.1.53.0.1.00 - Serviços Ambulatoriais - Principal - Intra OFSS</v>
      </c>
    </row>
    <row r="2305" spans="1:21" ht="30">
      <c r="A2305" s="23"/>
      <c r="B2305" s="29"/>
      <c r="C2305" s="20" t="s">
        <v>788</v>
      </c>
      <c r="D2305" s="20" t="s">
        <v>786</v>
      </c>
      <c r="E2305" s="20" t="s">
        <v>782</v>
      </c>
      <c r="F2305" s="20" t="s">
        <v>781</v>
      </c>
      <c r="G2305" s="20" t="s">
        <v>808</v>
      </c>
      <c r="H2305" s="20" t="s">
        <v>784</v>
      </c>
      <c r="I2305" s="20" t="s">
        <v>790</v>
      </c>
      <c r="J2305" s="20" t="s">
        <v>787</v>
      </c>
      <c r="K2305" s="16" t="str">
        <f>IF(Tabela813[[#This Row],[C]]&lt;&gt;"",IF(Tabela813[[#This Row],[RED]]&lt;&gt;"",(Tabela813[[#This Row],[RED]] &amp; "."),"") &amp; CONCATENATE(Tabela813[[#This Row],[C]],".",Tabela813[[#This Row],[O]],".",Tabela813[[#This Row],[E]],".",Tabela813[[#This Row],[D1]],".",Tabela813[[#This Row],[D2]],".",Tabela813[[#This Row],[D3]],".",Tabela813[[#This Row],[T]],".",Tabela813[[#This Row],[D4]]),"")</f>
        <v>7.6.3.1.53.0.2.00</v>
      </c>
      <c r="L2305" s="21" t="s">
        <v>5000</v>
      </c>
      <c r="M2305" s="16" t="str">
        <f t="shared" si="36"/>
        <v>A</v>
      </c>
      <c r="N2305" s="16">
        <f>IF(VALUE(Tabela813[[#This Row],[RED]]) &gt; 0,1,0) + IF(VALUE(J2305)&gt;0,8,IF(VALUE(I2305)&gt;0,7,IF(VALUE(H2305)&gt;0,6,IF(VALUE(G2305)&gt;0,5,IF(VALUE(F2305)&gt;0,4,IF(VALUE(E2305)&gt;0,3,IF(VALUE(D2305)&gt;0,2,1)))))))</f>
        <v>7</v>
      </c>
      <c r="O2305" s="20" t="s">
        <v>54</v>
      </c>
      <c r="P2305" s="1" t="s">
        <v>305</v>
      </c>
      <c r="Q2305" s="1"/>
      <c r="R2305" s="16"/>
      <c r="T2305" s="7" t="str">
        <f>Tabela813[[#This Row],[NR]]&amp;" - "&amp;Tabela813[[#This Row],[Especificação]]</f>
        <v>7.6.3.1.53.0.2.00 - Serviços Ambulatoriais - Multas e Juros de Mora - Intra OFSS</v>
      </c>
      <c r="U2305" s="7" t="str">
        <f>Tabela813[[#This Row],[NR]]&amp; " - "&amp;Tabela813[[#This Row],[Especificação]]</f>
        <v>7.6.3.1.53.0.2.00 - Serviços Ambulatoriais - Multas e Juros de Mora - Intra OFSS</v>
      </c>
    </row>
    <row r="2306" spans="1:21" ht="30">
      <c r="A2306" s="23"/>
      <c r="B2306" s="29"/>
      <c r="C2306" s="20" t="s">
        <v>788</v>
      </c>
      <c r="D2306" s="20" t="s">
        <v>786</v>
      </c>
      <c r="E2306" s="20" t="s">
        <v>782</v>
      </c>
      <c r="F2306" s="20" t="s">
        <v>781</v>
      </c>
      <c r="G2306" s="20" t="s">
        <v>808</v>
      </c>
      <c r="H2306" s="20" t="s">
        <v>784</v>
      </c>
      <c r="I2306" s="20" t="s">
        <v>782</v>
      </c>
      <c r="J2306" s="20" t="s">
        <v>787</v>
      </c>
      <c r="K2306" s="16" t="str">
        <f>IF(Tabela813[[#This Row],[C]]&lt;&gt;"",IF(Tabela813[[#This Row],[RED]]&lt;&gt;"",(Tabela813[[#This Row],[RED]] &amp; "."),"") &amp; CONCATENATE(Tabela813[[#This Row],[C]],".",Tabela813[[#This Row],[O]],".",Tabela813[[#This Row],[E]],".",Tabela813[[#This Row],[D1]],".",Tabela813[[#This Row],[D2]],".",Tabela813[[#This Row],[D3]],".",Tabela813[[#This Row],[T]],".",Tabela813[[#This Row],[D4]]),"")</f>
        <v>7.6.3.1.53.0.3.00</v>
      </c>
      <c r="L2306" s="21" t="s">
        <v>5001</v>
      </c>
      <c r="M2306" s="16" t="str">
        <f t="shared" si="36"/>
        <v>A</v>
      </c>
      <c r="N2306" s="16">
        <f>IF(VALUE(Tabela813[[#This Row],[RED]]) &gt; 0,1,0) + IF(VALUE(J2306)&gt;0,8,IF(VALUE(I2306)&gt;0,7,IF(VALUE(H2306)&gt;0,6,IF(VALUE(G2306)&gt;0,5,IF(VALUE(F2306)&gt;0,4,IF(VALUE(E2306)&gt;0,3,IF(VALUE(D2306)&gt;0,2,1)))))))</f>
        <v>7</v>
      </c>
      <c r="O2306" s="20" t="s">
        <v>54</v>
      </c>
      <c r="P2306" s="1" t="s">
        <v>305</v>
      </c>
      <c r="Q2306" s="1"/>
      <c r="R2306" s="16"/>
      <c r="T2306" s="7" t="str">
        <f>Tabela813[[#This Row],[NR]]&amp;" - "&amp;Tabela813[[#This Row],[Especificação]]</f>
        <v>7.6.3.1.53.0.3.00 - Serviços Ambulatoriais - Dívida Ativa - Intra OFSS</v>
      </c>
      <c r="U2306" s="7" t="str">
        <f>Tabela813[[#This Row],[NR]]&amp; " - "&amp;Tabela813[[#This Row],[Especificação]]</f>
        <v>7.6.3.1.53.0.3.00 - Serviços Ambulatoriais - Dívida Ativa - Intra OFSS</v>
      </c>
    </row>
    <row r="2307" spans="1:21" ht="30">
      <c r="A2307" s="23"/>
      <c r="B2307" s="29"/>
      <c r="C2307" s="20" t="s">
        <v>788</v>
      </c>
      <c r="D2307" s="20" t="s">
        <v>786</v>
      </c>
      <c r="E2307" s="20" t="s">
        <v>782</v>
      </c>
      <c r="F2307" s="20" t="s">
        <v>781</v>
      </c>
      <c r="G2307" s="20" t="s">
        <v>808</v>
      </c>
      <c r="H2307" s="20" t="s">
        <v>784</v>
      </c>
      <c r="I2307" s="20" t="s">
        <v>791</v>
      </c>
      <c r="J2307" s="20" t="s">
        <v>787</v>
      </c>
      <c r="K2307" s="16" t="str">
        <f>IF(Tabela813[[#This Row],[C]]&lt;&gt;"",IF(Tabela813[[#This Row],[RED]]&lt;&gt;"",(Tabela813[[#This Row],[RED]] &amp; "."),"") &amp; CONCATENATE(Tabela813[[#This Row],[C]],".",Tabela813[[#This Row],[O]],".",Tabela813[[#This Row],[E]],".",Tabela813[[#This Row],[D1]],".",Tabela813[[#This Row],[D2]],".",Tabela813[[#This Row],[D3]],".",Tabela813[[#This Row],[T]],".",Tabela813[[#This Row],[D4]]),"")</f>
        <v>7.6.3.1.53.0.4.00</v>
      </c>
      <c r="L2307" s="21" t="s">
        <v>5002</v>
      </c>
      <c r="M2307" s="16" t="str">
        <f t="shared" si="36"/>
        <v>A</v>
      </c>
      <c r="N2307" s="16">
        <f>IF(VALUE(Tabela813[[#This Row],[RED]]) &gt; 0,1,0) + IF(VALUE(J2307)&gt;0,8,IF(VALUE(I2307)&gt;0,7,IF(VALUE(H2307)&gt;0,6,IF(VALUE(G2307)&gt;0,5,IF(VALUE(F2307)&gt;0,4,IF(VALUE(E2307)&gt;0,3,IF(VALUE(D2307)&gt;0,2,1)))))))</f>
        <v>7</v>
      </c>
      <c r="O2307" s="20" t="s">
        <v>54</v>
      </c>
      <c r="P2307" s="1" t="s">
        <v>305</v>
      </c>
      <c r="Q2307" s="1"/>
      <c r="R2307" s="16"/>
      <c r="T2307" s="7" t="str">
        <f>Tabela813[[#This Row],[NR]]&amp;" - "&amp;Tabela813[[#This Row],[Especificação]]</f>
        <v>7.6.3.1.53.0.4.00 - Serviços Ambulatoriais - Dívida Ativa - Multas e Juros de Mora da Dívida Ativa - Intra OFSS</v>
      </c>
      <c r="U2307" s="7" t="str">
        <f>Tabela813[[#This Row],[NR]]&amp; " - "&amp;Tabela813[[#This Row],[Especificação]]</f>
        <v>7.6.3.1.53.0.4.00 - Serviços Ambulatoriais - Dívida Ativa - Multas e Juros de Mora da Dívida Ativa - Intra OFSS</v>
      </c>
    </row>
    <row r="2308" spans="1:21" ht="30">
      <c r="A2308" s="23"/>
      <c r="B2308" s="29"/>
      <c r="C2308" s="20" t="s">
        <v>788</v>
      </c>
      <c r="D2308" s="20" t="s">
        <v>786</v>
      </c>
      <c r="E2308" s="20" t="s">
        <v>782</v>
      </c>
      <c r="F2308" s="20" t="s">
        <v>781</v>
      </c>
      <c r="G2308" s="20" t="s">
        <v>808</v>
      </c>
      <c r="H2308" s="20" t="s">
        <v>784</v>
      </c>
      <c r="I2308" s="20" t="s">
        <v>792</v>
      </c>
      <c r="J2308" s="20" t="s">
        <v>787</v>
      </c>
      <c r="K2308" s="16" t="str">
        <f>IF(Tabela813[[#This Row],[C]]&lt;&gt;"",IF(Tabela813[[#This Row],[RED]]&lt;&gt;"",(Tabela813[[#This Row],[RED]] &amp; "."),"") &amp; CONCATENATE(Tabela813[[#This Row],[C]],".",Tabela813[[#This Row],[O]],".",Tabela813[[#This Row],[E]],".",Tabela813[[#This Row],[D1]],".",Tabela813[[#This Row],[D2]],".",Tabela813[[#This Row],[D3]],".",Tabela813[[#This Row],[T]],".",Tabela813[[#This Row],[D4]]),"")</f>
        <v>7.6.3.1.53.0.5.00</v>
      </c>
      <c r="L2308" s="21" t="s">
        <v>5003</v>
      </c>
      <c r="M2308" s="16" t="str">
        <f t="shared" si="36"/>
        <v>A</v>
      </c>
      <c r="N2308" s="16">
        <f>IF(VALUE(Tabela813[[#This Row],[RED]]) &gt; 0,1,0) + IF(VALUE(J2308)&gt;0,8,IF(VALUE(I2308)&gt;0,7,IF(VALUE(H2308)&gt;0,6,IF(VALUE(G2308)&gt;0,5,IF(VALUE(F2308)&gt;0,4,IF(VALUE(E2308)&gt;0,3,IF(VALUE(D2308)&gt;0,2,1)))))))</f>
        <v>7</v>
      </c>
      <c r="O2308" s="20" t="s">
        <v>54</v>
      </c>
      <c r="P2308" s="1" t="s">
        <v>305</v>
      </c>
      <c r="Q2308" s="1"/>
      <c r="R2308" s="16"/>
      <c r="T2308" s="7" t="str">
        <f>Tabela813[[#This Row],[NR]]&amp;" - "&amp;Tabela813[[#This Row],[Especificação]]</f>
        <v>7.6.3.1.53.0.5.00 - Serviços Ambulatoriais - Multas - Intra OFSS</v>
      </c>
      <c r="U2308" s="7" t="str">
        <f>Tabela813[[#This Row],[NR]]&amp; " - "&amp;Tabela813[[#This Row],[Especificação]]</f>
        <v>7.6.3.1.53.0.5.00 - Serviços Ambulatoriais - Multas - Intra OFSS</v>
      </c>
    </row>
    <row r="2309" spans="1:21" ht="30">
      <c r="A2309" s="23"/>
      <c r="B2309" s="29"/>
      <c r="C2309" s="20" t="s">
        <v>788</v>
      </c>
      <c r="D2309" s="20" t="s">
        <v>786</v>
      </c>
      <c r="E2309" s="20" t="s">
        <v>782</v>
      </c>
      <c r="F2309" s="20" t="s">
        <v>781</v>
      </c>
      <c r="G2309" s="20" t="s">
        <v>808</v>
      </c>
      <c r="H2309" s="20" t="s">
        <v>784</v>
      </c>
      <c r="I2309" s="20" t="s">
        <v>786</v>
      </c>
      <c r="J2309" s="20" t="s">
        <v>787</v>
      </c>
      <c r="K2309" s="16" t="str">
        <f>IF(Tabela813[[#This Row],[C]]&lt;&gt;"",IF(Tabela813[[#This Row],[RED]]&lt;&gt;"",(Tabela813[[#This Row],[RED]] &amp; "."),"") &amp; CONCATENATE(Tabela813[[#This Row],[C]],".",Tabela813[[#This Row],[O]],".",Tabela813[[#This Row],[E]],".",Tabela813[[#This Row],[D1]],".",Tabela813[[#This Row],[D2]],".",Tabela813[[#This Row],[D3]],".",Tabela813[[#This Row],[T]],".",Tabela813[[#This Row],[D4]]),"")</f>
        <v>7.6.3.1.53.0.6.00</v>
      </c>
      <c r="L2309" s="21" t="s">
        <v>5004</v>
      </c>
      <c r="M2309" s="16" t="str">
        <f t="shared" si="36"/>
        <v>A</v>
      </c>
      <c r="N2309" s="16">
        <f>IF(VALUE(Tabela813[[#This Row],[RED]]) &gt; 0,1,0) + IF(VALUE(J2309)&gt;0,8,IF(VALUE(I2309)&gt;0,7,IF(VALUE(H2309)&gt;0,6,IF(VALUE(G2309)&gt;0,5,IF(VALUE(F2309)&gt;0,4,IF(VALUE(E2309)&gt;0,3,IF(VALUE(D2309)&gt;0,2,1)))))))</f>
        <v>7</v>
      </c>
      <c r="O2309" s="20" t="s">
        <v>54</v>
      </c>
      <c r="P2309" s="1" t="s">
        <v>305</v>
      </c>
      <c r="Q2309" s="1"/>
      <c r="R2309" s="16"/>
      <c r="T2309" s="7" t="str">
        <f>Tabela813[[#This Row],[NR]]&amp;" - "&amp;Tabela813[[#This Row],[Especificação]]</f>
        <v>7.6.3.1.53.0.6.00 - Serviços Ambulatoriais - Juros de Mora - Intra OFSS</v>
      </c>
      <c r="U2309" s="7" t="str">
        <f>Tabela813[[#This Row],[NR]]&amp; " - "&amp;Tabela813[[#This Row],[Especificação]]</f>
        <v>7.6.3.1.53.0.6.00 - Serviços Ambulatoriais - Juros de Mora - Intra OFSS</v>
      </c>
    </row>
    <row r="2310" spans="1:21" ht="30">
      <c r="A2310" s="23"/>
      <c r="B2310" s="29"/>
      <c r="C2310" s="20" t="s">
        <v>788</v>
      </c>
      <c r="D2310" s="20" t="s">
        <v>786</v>
      </c>
      <c r="E2310" s="20" t="s">
        <v>782</v>
      </c>
      <c r="F2310" s="20" t="s">
        <v>781</v>
      </c>
      <c r="G2310" s="20" t="s">
        <v>808</v>
      </c>
      <c r="H2310" s="20" t="s">
        <v>784</v>
      </c>
      <c r="I2310" s="20" t="s">
        <v>788</v>
      </c>
      <c r="J2310" s="20" t="s">
        <v>787</v>
      </c>
      <c r="K2310" s="16" t="str">
        <f>IF(Tabela813[[#This Row],[C]]&lt;&gt;"",IF(Tabela813[[#This Row],[RED]]&lt;&gt;"",(Tabela813[[#This Row],[RED]] &amp; "."),"") &amp; CONCATENATE(Tabela813[[#This Row],[C]],".",Tabela813[[#This Row],[O]],".",Tabela813[[#This Row],[E]],".",Tabela813[[#This Row],[D1]],".",Tabela813[[#This Row],[D2]],".",Tabela813[[#This Row],[D3]],".",Tabela813[[#This Row],[T]],".",Tabela813[[#This Row],[D4]]),"")</f>
        <v>7.6.3.1.53.0.7.00</v>
      </c>
      <c r="L2310" s="21" t="s">
        <v>5005</v>
      </c>
      <c r="M2310" s="16" t="str">
        <f t="shared" si="36"/>
        <v>A</v>
      </c>
      <c r="N2310" s="16">
        <f>IF(VALUE(Tabela813[[#This Row],[RED]]) &gt; 0,1,0) + IF(VALUE(J2310)&gt;0,8,IF(VALUE(I2310)&gt;0,7,IF(VALUE(H2310)&gt;0,6,IF(VALUE(G2310)&gt;0,5,IF(VALUE(F2310)&gt;0,4,IF(VALUE(E2310)&gt;0,3,IF(VALUE(D2310)&gt;0,2,1)))))))</f>
        <v>7</v>
      </c>
      <c r="O2310" s="20" t="s">
        <v>54</v>
      </c>
      <c r="P2310" s="1" t="s">
        <v>305</v>
      </c>
      <c r="Q2310" s="1"/>
      <c r="R2310" s="16"/>
      <c r="T2310" s="7" t="str">
        <f>Tabela813[[#This Row],[NR]]&amp;" - "&amp;Tabela813[[#This Row],[Especificação]]</f>
        <v>7.6.3.1.53.0.7.00 - Serviços Ambulatoriais - Dívida Ativa - Multas da Dívida Ativa - Intra OFSS</v>
      </c>
      <c r="U2310" s="7" t="str">
        <f>Tabela813[[#This Row],[NR]]&amp; " - "&amp;Tabela813[[#This Row],[Especificação]]</f>
        <v>7.6.3.1.53.0.7.00 - Serviços Ambulatoriais - Dívida Ativa - Multas da Dívida Ativa - Intra OFSS</v>
      </c>
    </row>
    <row r="2311" spans="1:21" ht="30">
      <c r="A2311" s="23"/>
      <c r="B2311" s="29"/>
      <c r="C2311" s="20" t="s">
        <v>788</v>
      </c>
      <c r="D2311" s="20" t="s">
        <v>786</v>
      </c>
      <c r="E2311" s="20" t="s">
        <v>782</v>
      </c>
      <c r="F2311" s="20" t="s">
        <v>781</v>
      </c>
      <c r="G2311" s="20" t="s">
        <v>808</v>
      </c>
      <c r="H2311" s="20" t="s">
        <v>784</v>
      </c>
      <c r="I2311" s="20" t="s">
        <v>789</v>
      </c>
      <c r="J2311" s="20" t="s">
        <v>787</v>
      </c>
      <c r="K2311" s="16" t="str">
        <f>IF(Tabela813[[#This Row],[C]]&lt;&gt;"",IF(Tabela813[[#This Row],[RED]]&lt;&gt;"",(Tabela813[[#This Row],[RED]] &amp; "."),"") &amp; CONCATENATE(Tabela813[[#This Row],[C]],".",Tabela813[[#This Row],[O]],".",Tabela813[[#This Row],[E]],".",Tabela813[[#This Row],[D1]],".",Tabela813[[#This Row],[D2]],".",Tabela813[[#This Row],[D3]],".",Tabela813[[#This Row],[T]],".",Tabela813[[#This Row],[D4]]),"")</f>
        <v>7.6.3.1.53.0.8.00</v>
      </c>
      <c r="L2311" s="21" t="s">
        <v>5006</v>
      </c>
      <c r="M2311" s="16" t="str">
        <f t="shared" si="36"/>
        <v>A</v>
      </c>
      <c r="N2311" s="16">
        <f>IF(VALUE(Tabela813[[#This Row],[RED]]) &gt; 0,1,0) + IF(VALUE(J2311)&gt;0,8,IF(VALUE(I2311)&gt;0,7,IF(VALUE(H2311)&gt;0,6,IF(VALUE(G2311)&gt;0,5,IF(VALUE(F2311)&gt;0,4,IF(VALUE(E2311)&gt;0,3,IF(VALUE(D2311)&gt;0,2,1)))))))</f>
        <v>7</v>
      </c>
      <c r="O2311" s="20" t="s">
        <v>54</v>
      </c>
      <c r="P2311" s="1" t="s">
        <v>305</v>
      </c>
      <c r="Q2311" s="1"/>
      <c r="R2311" s="16"/>
      <c r="T2311" s="7" t="str">
        <f>Tabela813[[#This Row],[NR]]&amp;" - "&amp;Tabela813[[#This Row],[Especificação]]</f>
        <v>7.6.3.1.53.0.8.00 - Serviços Ambulatoriais - Juros de Mora da Dívida Ativa - Intra OFSS</v>
      </c>
      <c r="U2311" s="7" t="str">
        <f>Tabela813[[#This Row],[NR]]&amp; " - "&amp;Tabela813[[#This Row],[Especificação]]</f>
        <v>7.6.3.1.53.0.8.00 - Serviços Ambulatoriais - Juros de Mora da Dívida Ativa - Intra OFSS</v>
      </c>
    </row>
    <row r="2312" spans="1:21">
      <c r="A2312" s="23"/>
      <c r="B2312" s="29"/>
      <c r="C2312" s="20" t="s">
        <v>788</v>
      </c>
      <c r="D2312" s="20" t="s">
        <v>786</v>
      </c>
      <c r="E2312" s="20" t="s">
        <v>782</v>
      </c>
      <c r="F2312" s="20" t="s">
        <v>781</v>
      </c>
      <c r="G2312" s="20" t="s">
        <v>797</v>
      </c>
      <c r="H2312" s="20" t="s">
        <v>784</v>
      </c>
      <c r="I2312" s="20" t="s">
        <v>784</v>
      </c>
      <c r="J2312" s="20" t="s">
        <v>787</v>
      </c>
      <c r="K2312" s="16" t="str">
        <f>IF(Tabela813[[#This Row],[C]]&lt;&gt;"",IF(Tabela813[[#This Row],[RED]]&lt;&gt;"",(Tabela813[[#This Row],[RED]] &amp; "."),"") &amp; CONCATENATE(Tabela813[[#This Row],[C]],".",Tabela813[[#This Row],[O]],".",Tabela813[[#This Row],[E]],".",Tabela813[[#This Row],[D1]],".",Tabela813[[#This Row],[D2]],".",Tabela813[[#This Row],[D3]],".",Tabela813[[#This Row],[T]],".",Tabela813[[#This Row],[D4]]),"")</f>
        <v>7.6.3.1.99.0.0.00</v>
      </c>
      <c r="L2312" s="21" t="s">
        <v>2803</v>
      </c>
      <c r="M2312" s="16" t="str">
        <f t="shared" si="36"/>
        <v>S</v>
      </c>
      <c r="N2312" s="16">
        <f>IF(VALUE(Tabela813[[#This Row],[RED]]) &gt; 0,1,0) + IF(VALUE(J2312)&gt;0,8,IF(VALUE(I2312)&gt;0,7,IF(VALUE(H2312)&gt;0,6,IF(VALUE(G2312)&gt;0,5,IF(VALUE(F2312)&gt;0,4,IF(VALUE(E2312)&gt;0,3,IF(VALUE(D2312)&gt;0,2,1)))))))</f>
        <v>5</v>
      </c>
      <c r="O2312" s="20" t="s">
        <v>50</v>
      </c>
      <c r="P2312" s="1" t="s">
        <v>307</v>
      </c>
      <c r="Q2312" s="1"/>
      <c r="R2312" s="16"/>
      <c r="T2312" s="7" t="str">
        <f>Tabela813[[#This Row],[NR]]&amp;" - "&amp;Tabela813[[#This Row],[Especificação]]</f>
        <v>7.6.3.1.99.0.0.00 - Outros Serviços de Atendimento à Saúde - Intra OFSS</v>
      </c>
      <c r="U2312" s="7" t="str">
        <f>Tabela813[[#This Row],[NR]]&amp; " - "&amp;Tabela813[[#This Row],[Especificação]]</f>
        <v>7.6.3.1.99.0.0.00 - Outros Serviços de Atendimento à Saúde - Intra OFSS</v>
      </c>
    </row>
    <row r="2313" spans="1:21">
      <c r="A2313" s="23"/>
      <c r="B2313" s="29"/>
      <c r="C2313" s="20" t="s">
        <v>788</v>
      </c>
      <c r="D2313" s="20" t="s">
        <v>786</v>
      </c>
      <c r="E2313" s="20" t="s">
        <v>782</v>
      </c>
      <c r="F2313" s="20" t="s">
        <v>781</v>
      </c>
      <c r="G2313" s="20" t="s">
        <v>797</v>
      </c>
      <c r="H2313" s="20" t="s">
        <v>784</v>
      </c>
      <c r="I2313" s="20" t="s">
        <v>781</v>
      </c>
      <c r="J2313" s="20" t="s">
        <v>787</v>
      </c>
      <c r="K2313" s="16" t="str">
        <f>IF(Tabela813[[#This Row],[C]]&lt;&gt;"",IF(Tabela813[[#This Row],[RED]]&lt;&gt;"",(Tabela813[[#This Row],[RED]] &amp; "."),"") &amp; CONCATENATE(Tabela813[[#This Row],[C]],".",Tabela813[[#This Row],[O]],".",Tabela813[[#This Row],[E]],".",Tabela813[[#This Row],[D1]],".",Tabela813[[#This Row],[D2]],".",Tabela813[[#This Row],[D3]],".",Tabela813[[#This Row],[T]],".",Tabela813[[#This Row],[D4]]),"")</f>
        <v>7.6.3.1.99.0.1.00</v>
      </c>
      <c r="L2313" s="21" t="s">
        <v>4077</v>
      </c>
      <c r="M2313" s="16" t="str">
        <f t="shared" si="36"/>
        <v>A</v>
      </c>
      <c r="N2313" s="16">
        <f>IF(VALUE(Tabela813[[#This Row],[RED]]) &gt; 0,1,0) + IF(VALUE(J2313)&gt;0,8,IF(VALUE(I2313)&gt;0,7,IF(VALUE(H2313)&gt;0,6,IF(VALUE(G2313)&gt;0,5,IF(VALUE(F2313)&gt;0,4,IF(VALUE(E2313)&gt;0,3,IF(VALUE(D2313)&gt;0,2,1)))))))</f>
        <v>7</v>
      </c>
      <c r="O2313" s="20" t="s">
        <v>50</v>
      </c>
      <c r="P2313" s="1" t="s">
        <v>307</v>
      </c>
      <c r="Q2313" s="1"/>
      <c r="R2313" s="16"/>
      <c r="T2313" s="7" t="str">
        <f>Tabela813[[#This Row],[NR]]&amp;" - "&amp;Tabela813[[#This Row],[Especificação]]</f>
        <v>7.6.3.1.99.0.1.00 - Outros Serviços de Atendimento à Saúde - Principal</v>
      </c>
      <c r="U2313" s="7" t="str">
        <f>Tabela813[[#This Row],[NR]]&amp; " - "&amp;Tabela813[[#This Row],[Especificação]]</f>
        <v>7.6.3.1.99.0.1.00 - Outros Serviços de Atendimento à Saúde - Principal</v>
      </c>
    </row>
    <row r="2314" spans="1:21">
      <c r="A2314" s="23"/>
      <c r="B2314" s="29"/>
      <c r="C2314" s="20" t="s">
        <v>788</v>
      </c>
      <c r="D2314" s="20" t="s">
        <v>786</v>
      </c>
      <c r="E2314" s="20" t="s">
        <v>782</v>
      </c>
      <c r="F2314" s="20" t="s">
        <v>781</v>
      </c>
      <c r="G2314" s="20" t="s">
        <v>797</v>
      </c>
      <c r="H2314" s="20" t="s">
        <v>784</v>
      </c>
      <c r="I2314" s="20" t="s">
        <v>790</v>
      </c>
      <c r="J2314" s="20" t="s">
        <v>787</v>
      </c>
      <c r="K2314" s="16" t="str">
        <f>IF(Tabela813[[#This Row],[C]]&lt;&gt;"",IF(Tabela813[[#This Row],[RED]]&lt;&gt;"",(Tabela813[[#This Row],[RED]] &amp; "."),"") &amp; CONCATENATE(Tabela813[[#This Row],[C]],".",Tabela813[[#This Row],[O]],".",Tabela813[[#This Row],[E]],".",Tabela813[[#This Row],[D1]],".",Tabela813[[#This Row],[D2]],".",Tabela813[[#This Row],[D3]],".",Tabela813[[#This Row],[T]],".",Tabela813[[#This Row],[D4]]),"")</f>
        <v>7.6.3.1.99.0.2.00</v>
      </c>
      <c r="L2314" s="21" t="s">
        <v>4078</v>
      </c>
      <c r="M2314" s="16" t="str">
        <f t="shared" si="36"/>
        <v>A</v>
      </c>
      <c r="N2314" s="16">
        <f>IF(VALUE(Tabela813[[#This Row],[RED]]) &gt; 0,1,0) + IF(VALUE(J2314)&gt;0,8,IF(VALUE(I2314)&gt;0,7,IF(VALUE(H2314)&gt;0,6,IF(VALUE(G2314)&gt;0,5,IF(VALUE(F2314)&gt;0,4,IF(VALUE(E2314)&gt;0,3,IF(VALUE(D2314)&gt;0,2,1)))))))</f>
        <v>7</v>
      </c>
      <c r="O2314" s="20" t="s">
        <v>50</v>
      </c>
      <c r="P2314" s="1" t="s">
        <v>307</v>
      </c>
      <c r="Q2314" s="1"/>
      <c r="R2314" s="16"/>
      <c r="T2314" s="7" t="str">
        <f>Tabela813[[#This Row],[NR]]&amp;" - "&amp;Tabela813[[#This Row],[Especificação]]</f>
        <v>7.6.3.1.99.0.2.00 - Outros Serviços de Atendimento à Saúde - Multas e Juros de Mora</v>
      </c>
      <c r="U2314" s="7" t="str">
        <f>Tabela813[[#This Row],[NR]]&amp; " - "&amp;Tabela813[[#This Row],[Especificação]]</f>
        <v>7.6.3.1.99.0.2.00 - Outros Serviços de Atendimento à Saúde - Multas e Juros de Mora</v>
      </c>
    </row>
    <row r="2315" spans="1:21">
      <c r="A2315" s="23"/>
      <c r="B2315" s="29"/>
      <c r="C2315" s="20" t="s">
        <v>788</v>
      </c>
      <c r="D2315" s="20" t="s">
        <v>786</v>
      </c>
      <c r="E2315" s="20" t="s">
        <v>782</v>
      </c>
      <c r="F2315" s="20" t="s">
        <v>781</v>
      </c>
      <c r="G2315" s="20" t="s">
        <v>797</v>
      </c>
      <c r="H2315" s="20" t="s">
        <v>784</v>
      </c>
      <c r="I2315" s="20" t="s">
        <v>782</v>
      </c>
      <c r="J2315" s="20" t="s">
        <v>787</v>
      </c>
      <c r="K2315" s="16" t="str">
        <f>IF(Tabela813[[#This Row],[C]]&lt;&gt;"",IF(Tabela813[[#This Row],[RED]]&lt;&gt;"",(Tabela813[[#This Row],[RED]] &amp; "."),"") &amp; CONCATENATE(Tabela813[[#This Row],[C]],".",Tabela813[[#This Row],[O]],".",Tabela813[[#This Row],[E]],".",Tabela813[[#This Row],[D1]],".",Tabela813[[#This Row],[D2]],".",Tabela813[[#This Row],[D3]],".",Tabela813[[#This Row],[T]],".",Tabela813[[#This Row],[D4]]),"")</f>
        <v>7.6.3.1.99.0.3.00</v>
      </c>
      <c r="L2315" s="21" t="s">
        <v>4079</v>
      </c>
      <c r="M2315" s="16" t="str">
        <f t="shared" si="36"/>
        <v>A</v>
      </c>
      <c r="N2315" s="16">
        <f>IF(VALUE(Tabela813[[#This Row],[RED]]) &gt; 0,1,0) + IF(VALUE(J2315)&gt;0,8,IF(VALUE(I2315)&gt;0,7,IF(VALUE(H2315)&gt;0,6,IF(VALUE(G2315)&gt;0,5,IF(VALUE(F2315)&gt;0,4,IF(VALUE(E2315)&gt;0,3,IF(VALUE(D2315)&gt;0,2,1)))))))</f>
        <v>7</v>
      </c>
      <c r="O2315" s="20" t="s">
        <v>50</v>
      </c>
      <c r="P2315" s="1" t="s">
        <v>307</v>
      </c>
      <c r="Q2315" s="1"/>
      <c r="R2315" s="16"/>
      <c r="T2315" s="7" t="str">
        <f>Tabela813[[#This Row],[NR]]&amp;" - "&amp;Tabela813[[#This Row],[Especificação]]</f>
        <v>7.6.3.1.99.0.3.00 - Outros Serviços de Atendimento à Saúde - Dívida Ativa</v>
      </c>
      <c r="U2315" s="7" t="str">
        <f>Tabela813[[#This Row],[NR]]&amp; " - "&amp;Tabela813[[#This Row],[Especificação]]</f>
        <v>7.6.3.1.99.0.3.00 - Outros Serviços de Atendimento à Saúde - Dívida Ativa</v>
      </c>
    </row>
    <row r="2316" spans="1:21" ht="30">
      <c r="A2316" s="23"/>
      <c r="B2316" s="29"/>
      <c r="C2316" s="20" t="s">
        <v>788</v>
      </c>
      <c r="D2316" s="20" t="s">
        <v>786</v>
      </c>
      <c r="E2316" s="20" t="s">
        <v>782</v>
      </c>
      <c r="F2316" s="20" t="s">
        <v>781</v>
      </c>
      <c r="G2316" s="20" t="s">
        <v>797</v>
      </c>
      <c r="H2316" s="20" t="s">
        <v>784</v>
      </c>
      <c r="I2316" s="20" t="s">
        <v>791</v>
      </c>
      <c r="J2316" s="20" t="s">
        <v>787</v>
      </c>
      <c r="K2316" s="16" t="str">
        <f>IF(Tabela813[[#This Row],[C]]&lt;&gt;"",IF(Tabela813[[#This Row],[RED]]&lt;&gt;"",(Tabela813[[#This Row],[RED]] &amp; "."),"") &amp; CONCATENATE(Tabela813[[#This Row],[C]],".",Tabela813[[#This Row],[O]],".",Tabela813[[#This Row],[E]],".",Tabela813[[#This Row],[D1]],".",Tabela813[[#This Row],[D2]],".",Tabela813[[#This Row],[D3]],".",Tabela813[[#This Row],[T]],".",Tabela813[[#This Row],[D4]]),"")</f>
        <v>7.6.3.1.99.0.4.00</v>
      </c>
      <c r="L2316" s="21" t="s">
        <v>4080</v>
      </c>
      <c r="M2316" s="16" t="str">
        <f t="shared" si="36"/>
        <v>A</v>
      </c>
      <c r="N2316" s="16">
        <f>IF(VALUE(Tabela813[[#This Row],[RED]]) &gt; 0,1,0) + IF(VALUE(J2316)&gt;0,8,IF(VALUE(I2316)&gt;0,7,IF(VALUE(H2316)&gt;0,6,IF(VALUE(G2316)&gt;0,5,IF(VALUE(F2316)&gt;0,4,IF(VALUE(E2316)&gt;0,3,IF(VALUE(D2316)&gt;0,2,1)))))))</f>
        <v>7</v>
      </c>
      <c r="O2316" s="20" t="s">
        <v>50</v>
      </c>
      <c r="P2316" s="1" t="s">
        <v>307</v>
      </c>
      <c r="Q2316" s="1"/>
      <c r="R2316" s="16"/>
      <c r="T2316" s="7" t="str">
        <f>Tabela813[[#This Row],[NR]]&amp;" - "&amp;Tabela813[[#This Row],[Especificação]]</f>
        <v>7.6.3.1.99.0.4.00 - Outros Serviços de Atendimento à Saúde - Dívida Ativa - Multas e Juros de Mora da Dívida Ativa</v>
      </c>
      <c r="U2316" s="7" t="str">
        <f>Tabela813[[#This Row],[NR]]&amp; " - "&amp;Tabela813[[#This Row],[Especificação]]</f>
        <v>7.6.3.1.99.0.4.00 - Outros Serviços de Atendimento à Saúde - Dívida Ativa - Multas e Juros de Mora da Dívida Ativa</v>
      </c>
    </row>
    <row r="2317" spans="1:21">
      <c r="A2317" s="23"/>
      <c r="B2317" s="29"/>
      <c r="C2317" s="20" t="s">
        <v>788</v>
      </c>
      <c r="D2317" s="20" t="s">
        <v>786</v>
      </c>
      <c r="E2317" s="20" t="s">
        <v>782</v>
      </c>
      <c r="F2317" s="20" t="s">
        <v>781</v>
      </c>
      <c r="G2317" s="20" t="s">
        <v>797</v>
      </c>
      <c r="H2317" s="20" t="s">
        <v>784</v>
      </c>
      <c r="I2317" s="20" t="s">
        <v>792</v>
      </c>
      <c r="J2317" s="20" t="s">
        <v>787</v>
      </c>
      <c r="K2317" s="16" t="str">
        <f>IF(Tabela813[[#This Row],[C]]&lt;&gt;"",IF(Tabela813[[#This Row],[RED]]&lt;&gt;"",(Tabela813[[#This Row],[RED]] &amp; "."),"") &amp; CONCATENATE(Tabela813[[#This Row],[C]],".",Tabela813[[#This Row],[O]],".",Tabela813[[#This Row],[E]],".",Tabela813[[#This Row],[D1]],".",Tabela813[[#This Row],[D2]],".",Tabela813[[#This Row],[D3]],".",Tabela813[[#This Row],[T]],".",Tabela813[[#This Row],[D4]]),"")</f>
        <v>7.6.3.1.99.0.5.00</v>
      </c>
      <c r="L2317" s="21" t="s">
        <v>4081</v>
      </c>
      <c r="M2317" s="16" t="str">
        <f t="shared" si="36"/>
        <v>A</v>
      </c>
      <c r="N2317" s="16">
        <f>IF(VALUE(Tabela813[[#This Row],[RED]]) &gt; 0,1,0) + IF(VALUE(J2317)&gt;0,8,IF(VALUE(I2317)&gt;0,7,IF(VALUE(H2317)&gt;0,6,IF(VALUE(G2317)&gt;0,5,IF(VALUE(F2317)&gt;0,4,IF(VALUE(E2317)&gt;0,3,IF(VALUE(D2317)&gt;0,2,1)))))))</f>
        <v>7</v>
      </c>
      <c r="O2317" s="20" t="s">
        <v>50</v>
      </c>
      <c r="P2317" s="1" t="s">
        <v>307</v>
      </c>
      <c r="Q2317" s="1"/>
      <c r="R2317" s="16"/>
      <c r="T2317" s="7" t="str">
        <f>Tabela813[[#This Row],[NR]]&amp;" - "&amp;Tabela813[[#This Row],[Especificação]]</f>
        <v>7.6.3.1.99.0.5.00 - Outros Serviços de Atendimento à Saúde - Multas</v>
      </c>
      <c r="U2317" s="7" t="str">
        <f>Tabela813[[#This Row],[NR]]&amp; " - "&amp;Tabela813[[#This Row],[Especificação]]</f>
        <v>7.6.3.1.99.0.5.00 - Outros Serviços de Atendimento à Saúde - Multas</v>
      </c>
    </row>
    <row r="2318" spans="1:21">
      <c r="A2318" s="23"/>
      <c r="B2318" s="29"/>
      <c r="C2318" s="20" t="s">
        <v>788</v>
      </c>
      <c r="D2318" s="20" t="s">
        <v>786</v>
      </c>
      <c r="E2318" s="20" t="s">
        <v>782</v>
      </c>
      <c r="F2318" s="20" t="s">
        <v>781</v>
      </c>
      <c r="G2318" s="20" t="s">
        <v>797</v>
      </c>
      <c r="H2318" s="20" t="s">
        <v>784</v>
      </c>
      <c r="I2318" s="20" t="s">
        <v>786</v>
      </c>
      <c r="J2318" s="20" t="s">
        <v>787</v>
      </c>
      <c r="K2318" s="16" t="str">
        <f>IF(Tabela813[[#This Row],[C]]&lt;&gt;"",IF(Tabela813[[#This Row],[RED]]&lt;&gt;"",(Tabela813[[#This Row],[RED]] &amp; "."),"") &amp; CONCATENATE(Tabela813[[#This Row],[C]],".",Tabela813[[#This Row],[O]],".",Tabela813[[#This Row],[E]],".",Tabela813[[#This Row],[D1]],".",Tabela813[[#This Row],[D2]],".",Tabela813[[#This Row],[D3]],".",Tabela813[[#This Row],[T]],".",Tabela813[[#This Row],[D4]]),"")</f>
        <v>7.6.3.1.99.0.6.00</v>
      </c>
      <c r="L2318" s="21" t="s">
        <v>4082</v>
      </c>
      <c r="M2318" s="16" t="str">
        <f t="shared" si="36"/>
        <v>A</v>
      </c>
      <c r="N2318" s="16">
        <f>IF(VALUE(Tabela813[[#This Row],[RED]]) &gt; 0,1,0) + IF(VALUE(J2318)&gt;0,8,IF(VALUE(I2318)&gt;0,7,IF(VALUE(H2318)&gt;0,6,IF(VALUE(G2318)&gt;0,5,IF(VALUE(F2318)&gt;0,4,IF(VALUE(E2318)&gt;0,3,IF(VALUE(D2318)&gt;0,2,1)))))))</f>
        <v>7</v>
      </c>
      <c r="O2318" s="20" t="s">
        <v>50</v>
      </c>
      <c r="P2318" s="1" t="s">
        <v>307</v>
      </c>
      <c r="Q2318" s="1"/>
      <c r="R2318" s="16"/>
      <c r="T2318" s="7" t="str">
        <f>Tabela813[[#This Row],[NR]]&amp;" - "&amp;Tabela813[[#This Row],[Especificação]]</f>
        <v>7.6.3.1.99.0.6.00 - Outros Serviços de Atendimento à Saúde - Juros de Mora</v>
      </c>
      <c r="U2318" s="7" t="str">
        <f>Tabela813[[#This Row],[NR]]&amp; " - "&amp;Tabela813[[#This Row],[Especificação]]</f>
        <v>7.6.3.1.99.0.6.00 - Outros Serviços de Atendimento à Saúde - Juros de Mora</v>
      </c>
    </row>
    <row r="2319" spans="1:21" ht="30">
      <c r="A2319" s="23"/>
      <c r="B2319" s="29"/>
      <c r="C2319" s="20" t="s">
        <v>788</v>
      </c>
      <c r="D2319" s="20" t="s">
        <v>786</v>
      </c>
      <c r="E2319" s="20" t="s">
        <v>782</v>
      </c>
      <c r="F2319" s="20" t="s">
        <v>781</v>
      </c>
      <c r="G2319" s="20" t="s">
        <v>797</v>
      </c>
      <c r="H2319" s="20" t="s">
        <v>784</v>
      </c>
      <c r="I2319" s="20" t="s">
        <v>788</v>
      </c>
      <c r="J2319" s="20" t="s">
        <v>787</v>
      </c>
      <c r="K2319" s="16" t="str">
        <f>IF(Tabela813[[#This Row],[C]]&lt;&gt;"",IF(Tabela813[[#This Row],[RED]]&lt;&gt;"",(Tabela813[[#This Row],[RED]] &amp; "."),"") &amp; CONCATENATE(Tabela813[[#This Row],[C]],".",Tabela813[[#This Row],[O]],".",Tabela813[[#This Row],[E]],".",Tabela813[[#This Row],[D1]],".",Tabela813[[#This Row],[D2]],".",Tabela813[[#This Row],[D3]],".",Tabela813[[#This Row],[T]],".",Tabela813[[#This Row],[D4]]),"")</f>
        <v>7.6.3.1.99.0.7.00</v>
      </c>
      <c r="L2319" s="21" t="s">
        <v>4083</v>
      </c>
      <c r="M2319" s="16" t="str">
        <f t="shared" si="36"/>
        <v>A</v>
      </c>
      <c r="N2319" s="16">
        <f>IF(VALUE(Tabela813[[#This Row],[RED]]) &gt; 0,1,0) + IF(VALUE(J2319)&gt;0,8,IF(VALUE(I2319)&gt;0,7,IF(VALUE(H2319)&gt;0,6,IF(VALUE(G2319)&gt;0,5,IF(VALUE(F2319)&gt;0,4,IF(VALUE(E2319)&gt;0,3,IF(VALUE(D2319)&gt;0,2,1)))))))</f>
        <v>7</v>
      </c>
      <c r="O2319" s="20" t="s">
        <v>50</v>
      </c>
      <c r="P2319" s="1" t="s">
        <v>307</v>
      </c>
      <c r="Q2319" s="1"/>
      <c r="R2319" s="16"/>
      <c r="T2319" s="7" t="str">
        <f>Tabela813[[#This Row],[NR]]&amp;" - "&amp;Tabela813[[#This Row],[Especificação]]</f>
        <v>7.6.3.1.99.0.7.00 - Outros Serviços de Atendimento à Saúde - Dívida Ativa - Multas da Dívida Ativa</v>
      </c>
      <c r="U2319" s="7" t="str">
        <f>Tabela813[[#This Row],[NR]]&amp; " - "&amp;Tabela813[[#This Row],[Especificação]]</f>
        <v>7.6.3.1.99.0.7.00 - Outros Serviços de Atendimento à Saúde - Dívida Ativa - Multas da Dívida Ativa</v>
      </c>
    </row>
    <row r="2320" spans="1:21">
      <c r="A2320" s="23"/>
      <c r="B2320" s="29"/>
      <c r="C2320" s="20" t="s">
        <v>788</v>
      </c>
      <c r="D2320" s="20" t="s">
        <v>786</v>
      </c>
      <c r="E2320" s="20" t="s">
        <v>782</v>
      </c>
      <c r="F2320" s="20" t="s">
        <v>781</v>
      </c>
      <c r="G2320" s="20" t="s">
        <v>797</v>
      </c>
      <c r="H2320" s="20" t="s">
        <v>784</v>
      </c>
      <c r="I2320" s="20" t="s">
        <v>789</v>
      </c>
      <c r="J2320" s="20" t="s">
        <v>787</v>
      </c>
      <c r="K2320" s="16" t="str">
        <f>IF(Tabela813[[#This Row],[C]]&lt;&gt;"",IF(Tabela813[[#This Row],[RED]]&lt;&gt;"",(Tabela813[[#This Row],[RED]] &amp; "."),"") &amp; CONCATENATE(Tabela813[[#This Row],[C]],".",Tabela813[[#This Row],[O]],".",Tabela813[[#This Row],[E]],".",Tabela813[[#This Row],[D1]],".",Tabela813[[#This Row],[D2]],".",Tabela813[[#This Row],[D3]],".",Tabela813[[#This Row],[T]],".",Tabela813[[#This Row],[D4]]),"")</f>
        <v>7.6.3.1.99.0.8.00</v>
      </c>
      <c r="L2320" s="21" t="s">
        <v>4084</v>
      </c>
      <c r="M2320" s="16" t="str">
        <f t="shared" si="36"/>
        <v>A</v>
      </c>
      <c r="N2320" s="16">
        <f>IF(VALUE(Tabela813[[#This Row],[RED]]) &gt; 0,1,0) + IF(VALUE(J2320)&gt;0,8,IF(VALUE(I2320)&gt;0,7,IF(VALUE(H2320)&gt;0,6,IF(VALUE(G2320)&gt;0,5,IF(VALUE(F2320)&gt;0,4,IF(VALUE(E2320)&gt;0,3,IF(VALUE(D2320)&gt;0,2,1)))))))</f>
        <v>7</v>
      </c>
      <c r="O2320" s="20" t="s">
        <v>50</v>
      </c>
      <c r="P2320" s="1" t="s">
        <v>307</v>
      </c>
      <c r="Q2320" s="1"/>
      <c r="R2320" s="16"/>
      <c r="T2320" s="7" t="str">
        <f>Tabela813[[#This Row],[NR]]&amp;" - "&amp;Tabela813[[#This Row],[Especificação]]</f>
        <v>7.6.3.1.99.0.8.00 - Outros Serviços de Atendimento à Saúde - Juros de Mora da Dívida Ativa</v>
      </c>
      <c r="U2320" s="7" t="str">
        <f>Tabela813[[#This Row],[NR]]&amp; " - "&amp;Tabela813[[#This Row],[Especificação]]</f>
        <v>7.6.3.1.99.0.8.00 - Outros Serviços de Atendimento à Saúde - Juros de Mora da Dívida Ativa</v>
      </c>
    </row>
    <row r="2321" spans="1:21">
      <c r="A2321" s="23"/>
      <c r="B2321" s="29"/>
      <c r="C2321" s="20" t="s">
        <v>788</v>
      </c>
      <c r="D2321" s="20" t="s">
        <v>786</v>
      </c>
      <c r="E2321" s="20" t="s">
        <v>793</v>
      </c>
      <c r="F2321" s="20" t="s">
        <v>784</v>
      </c>
      <c r="G2321" s="20" t="s">
        <v>787</v>
      </c>
      <c r="H2321" s="20" t="s">
        <v>784</v>
      </c>
      <c r="I2321" s="20" t="s">
        <v>784</v>
      </c>
      <c r="J2321" s="20" t="s">
        <v>787</v>
      </c>
      <c r="K2321" s="16" t="str">
        <f>IF(Tabela813[[#This Row],[C]]&lt;&gt;"",IF(Tabela813[[#This Row],[RED]]&lt;&gt;"",(Tabela813[[#This Row],[RED]] &amp; "."),"") &amp; CONCATENATE(Tabela813[[#This Row],[C]],".",Tabela813[[#This Row],[O]],".",Tabela813[[#This Row],[E]],".",Tabela813[[#This Row],[D1]],".",Tabela813[[#This Row],[D2]],".",Tabela813[[#This Row],[D3]],".",Tabela813[[#This Row],[T]],".",Tabela813[[#This Row],[D4]]),"")</f>
        <v>7.6.9.0.00.0.0.00</v>
      </c>
      <c r="L2321" s="21" t="s">
        <v>1047</v>
      </c>
      <c r="M2321" s="16" t="str">
        <f t="shared" si="36"/>
        <v>S</v>
      </c>
      <c r="N2321" s="16">
        <f>IF(VALUE(Tabela813[[#This Row],[RED]]) &gt; 0,1,0) + IF(VALUE(J2321)&gt;0,8,IF(VALUE(I2321)&gt;0,7,IF(VALUE(H2321)&gt;0,6,IF(VALUE(G2321)&gt;0,5,IF(VALUE(F2321)&gt;0,4,IF(VALUE(E2321)&gt;0,3,IF(VALUE(D2321)&gt;0,2,1)))))))</f>
        <v>3</v>
      </c>
      <c r="O2321" s="20" t="s">
        <v>44</v>
      </c>
      <c r="P2321" s="1" t="s">
        <v>316</v>
      </c>
      <c r="Q2321" s="1"/>
      <c r="R2321" s="16"/>
      <c r="T2321" s="7" t="str">
        <f>Tabela813[[#This Row],[NR]]&amp;" - "&amp;Tabela813[[#This Row],[Especificação]]</f>
        <v>7.6.9.0.00.0.0.00 - Outros Serviços - Intra OFSS</v>
      </c>
      <c r="U2321" s="7" t="str">
        <f>Tabela813[[#This Row],[NR]]&amp; " - "&amp;Tabela813[[#This Row],[Especificação]]</f>
        <v>7.6.9.0.00.0.0.00 - Outros Serviços - Intra OFSS</v>
      </c>
    </row>
    <row r="2322" spans="1:21">
      <c r="A2322" s="23"/>
      <c r="B2322" s="29"/>
      <c r="C2322" s="20" t="s">
        <v>788</v>
      </c>
      <c r="D2322" s="20" t="s">
        <v>786</v>
      </c>
      <c r="E2322" s="20" t="s">
        <v>793</v>
      </c>
      <c r="F2322" s="20" t="s">
        <v>793</v>
      </c>
      <c r="G2322" s="20" t="s">
        <v>787</v>
      </c>
      <c r="H2322" s="20" t="s">
        <v>784</v>
      </c>
      <c r="I2322" s="20" t="s">
        <v>784</v>
      </c>
      <c r="J2322" s="20" t="s">
        <v>787</v>
      </c>
      <c r="K2322" s="16" t="str">
        <f>IF(Tabela813[[#This Row],[C]]&lt;&gt;"",IF(Tabela813[[#This Row],[RED]]&lt;&gt;"",(Tabela813[[#This Row],[RED]] &amp; "."),"") &amp; CONCATENATE(Tabela813[[#This Row],[C]],".",Tabela813[[#This Row],[O]],".",Tabela813[[#This Row],[E]],".",Tabela813[[#This Row],[D1]],".",Tabela813[[#This Row],[D2]],".",Tabela813[[#This Row],[D3]],".",Tabela813[[#This Row],[T]],".",Tabela813[[#This Row],[D4]]),"")</f>
        <v>7.6.9.9.00.0.0.00</v>
      </c>
      <c r="L2322" s="21" t="s">
        <v>1047</v>
      </c>
      <c r="M2322" s="16" t="str">
        <f t="shared" si="36"/>
        <v>S</v>
      </c>
      <c r="N2322" s="16">
        <f>IF(VALUE(Tabela813[[#This Row],[RED]]) &gt; 0,1,0) + IF(VALUE(J2322)&gt;0,8,IF(VALUE(I2322)&gt;0,7,IF(VALUE(H2322)&gt;0,6,IF(VALUE(G2322)&gt;0,5,IF(VALUE(F2322)&gt;0,4,IF(VALUE(E2322)&gt;0,3,IF(VALUE(D2322)&gt;0,2,1)))))))</f>
        <v>4</v>
      </c>
      <c r="O2322" s="20" t="s">
        <v>44</v>
      </c>
      <c r="P2322" s="1" t="s">
        <v>316</v>
      </c>
      <c r="Q2322" s="1"/>
      <c r="R2322" s="16"/>
      <c r="T2322" s="7" t="str">
        <f>Tabela813[[#This Row],[NR]]&amp;" - "&amp;Tabela813[[#This Row],[Especificação]]</f>
        <v>7.6.9.9.00.0.0.00 - Outros Serviços - Intra OFSS</v>
      </c>
      <c r="U2322" s="7" t="str">
        <f>Tabela813[[#This Row],[NR]]&amp; " - "&amp;Tabela813[[#This Row],[Especificação]]</f>
        <v>7.6.9.9.00.0.0.00 - Outros Serviços - Intra OFSS</v>
      </c>
    </row>
    <row r="2323" spans="1:21">
      <c r="A2323" s="23"/>
      <c r="B2323" s="29"/>
      <c r="C2323" s="20" t="s">
        <v>788</v>
      </c>
      <c r="D2323" s="20" t="s">
        <v>786</v>
      </c>
      <c r="E2323" s="20" t="s">
        <v>793</v>
      </c>
      <c r="F2323" s="20" t="s">
        <v>793</v>
      </c>
      <c r="G2323" s="20" t="s">
        <v>807</v>
      </c>
      <c r="H2323" s="20" t="s">
        <v>784</v>
      </c>
      <c r="I2323" s="20" t="s">
        <v>784</v>
      </c>
      <c r="J2323" s="20" t="s">
        <v>787</v>
      </c>
      <c r="K2323" s="16" t="str">
        <f>IF(Tabela813[[#This Row],[C]]&lt;&gt;"",IF(Tabela813[[#This Row],[RED]]&lt;&gt;"",(Tabela813[[#This Row],[RED]] &amp; "."),"") &amp; CONCATENATE(Tabela813[[#This Row],[C]],".",Tabela813[[#This Row],[O]],".",Tabela813[[#This Row],[E]],".",Tabela813[[#This Row],[D1]],".",Tabela813[[#This Row],[D2]],".",Tabela813[[#This Row],[D3]],".",Tabela813[[#This Row],[T]],".",Tabela813[[#This Row],[D4]]),"")</f>
        <v>7.6.9.9.50.0.0.00</v>
      </c>
      <c r="L2323" s="21" t="s">
        <v>3310</v>
      </c>
      <c r="M2323" s="16" t="str">
        <f t="shared" si="36"/>
        <v>S</v>
      </c>
      <c r="N2323" s="16">
        <f>IF(VALUE(Tabela813[[#This Row],[RED]]) &gt; 0,1,0) + IF(VALUE(J2323)&gt;0,8,IF(VALUE(I2323)&gt;0,7,IF(VALUE(H2323)&gt;0,6,IF(VALUE(G2323)&gt;0,5,IF(VALUE(F2323)&gt;0,4,IF(VALUE(E2323)&gt;0,3,IF(VALUE(D2323)&gt;0,2,1)))))))</f>
        <v>5</v>
      </c>
      <c r="O2323" s="20" t="s">
        <v>54</v>
      </c>
      <c r="P2323" s="1" t="s">
        <v>3255</v>
      </c>
      <c r="Q2323" s="1"/>
      <c r="R2323" s="16" t="s">
        <v>14</v>
      </c>
      <c r="T2323" s="7" t="str">
        <f>Tabela813[[#This Row],[NR]]&amp;" - "&amp;Tabela813[[#This Row],[Especificação]]</f>
        <v>7.6.9.9.50.0.0.00 - Serviços Sujeitos à Regulação - Intra OFSS</v>
      </c>
      <c r="U2323" s="7" t="str">
        <f>Tabela813[[#This Row],[NR]]&amp; " - "&amp;Tabela813[[#This Row],[Especificação]]</f>
        <v>7.6.9.9.50.0.0.00 - Serviços Sujeitos à Regulação - Intra OFSS</v>
      </c>
    </row>
    <row r="2324" spans="1:21" ht="30">
      <c r="A2324" s="23"/>
      <c r="B2324" s="29"/>
      <c r="C2324" s="20" t="s">
        <v>788</v>
      </c>
      <c r="D2324" s="20" t="s">
        <v>786</v>
      </c>
      <c r="E2324" s="20" t="s">
        <v>793</v>
      </c>
      <c r="F2324" s="20" t="s">
        <v>793</v>
      </c>
      <c r="G2324" s="20" t="s">
        <v>807</v>
      </c>
      <c r="H2324" s="20" t="s">
        <v>781</v>
      </c>
      <c r="I2324" s="20" t="s">
        <v>784</v>
      </c>
      <c r="J2324" s="20" t="s">
        <v>787</v>
      </c>
      <c r="K2324" s="16" t="str">
        <f>IF(Tabela813[[#This Row],[C]]&lt;&gt;"",IF(Tabela813[[#This Row],[RED]]&lt;&gt;"",(Tabela813[[#This Row],[RED]] &amp; "."),"") &amp; CONCATENATE(Tabela813[[#This Row],[C]],".",Tabela813[[#This Row],[O]],".",Tabela813[[#This Row],[E]],".",Tabela813[[#This Row],[D1]],".",Tabela813[[#This Row],[D2]],".",Tabela813[[#This Row],[D3]],".",Tabela813[[#This Row],[T]],".",Tabela813[[#This Row],[D4]]),"")</f>
        <v>7.6.9.9.50.1.0.00</v>
      </c>
      <c r="L2324" s="21" t="s">
        <v>5007</v>
      </c>
      <c r="M2324" s="16" t="str">
        <f t="shared" si="36"/>
        <v>S</v>
      </c>
      <c r="N2324" s="16">
        <f>IF(VALUE(Tabela813[[#This Row],[RED]]) &gt; 0,1,0) + IF(VALUE(J2324)&gt;0,8,IF(VALUE(I2324)&gt;0,7,IF(VALUE(H2324)&gt;0,6,IF(VALUE(G2324)&gt;0,5,IF(VALUE(F2324)&gt;0,4,IF(VALUE(E2324)&gt;0,3,IF(VALUE(D2324)&gt;0,2,1)))))))</f>
        <v>6</v>
      </c>
      <c r="O2324" s="20" t="s">
        <v>54</v>
      </c>
      <c r="P2324" s="1" t="s">
        <v>3256</v>
      </c>
      <c r="Q2324" s="1" t="s">
        <v>3257</v>
      </c>
      <c r="R2324" s="16" t="s">
        <v>14</v>
      </c>
      <c r="T2324" s="7" t="str">
        <f>Tabela813[[#This Row],[NR]]&amp;" - "&amp;Tabela813[[#This Row],[Especificação]]</f>
        <v>7.6.9.9.50.1.0.00 - Serviços de Saneamento Básico - Abastecimento de Água - Intra OFSS</v>
      </c>
      <c r="U2324" s="7" t="str">
        <f>Tabela813[[#This Row],[NR]]&amp; " - "&amp;Tabela813[[#This Row],[Especificação]]</f>
        <v>7.6.9.9.50.1.0.00 - Serviços de Saneamento Básico - Abastecimento de Água - Intra OFSS</v>
      </c>
    </row>
    <row r="2325" spans="1:21" ht="30">
      <c r="A2325" s="23"/>
      <c r="B2325" s="29"/>
      <c r="C2325" s="20" t="s">
        <v>788</v>
      </c>
      <c r="D2325" s="20" t="s">
        <v>786</v>
      </c>
      <c r="E2325" s="20" t="s">
        <v>793</v>
      </c>
      <c r="F2325" s="20" t="s">
        <v>793</v>
      </c>
      <c r="G2325" s="20" t="s">
        <v>807</v>
      </c>
      <c r="H2325" s="20" t="s">
        <v>781</v>
      </c>
      <c r="I2325" s="20" t="s">
        <v>781</v>
      </c>
      <c r="J2325" s="20" t="s">
        <v>787</v>
      </c>
      <c r="K2325" s="16" t="str">
        <f>IF(Tabela813[[#This Row],[C]]&lt;&gt;"",IF(Tabela813[[#This Row],[RED]]&lt;&gt;"",(Tabela813[[#This Row],[RED]] &amp; "."),"") &amp; CONCATENATE(Tabela813[[#This Row],[C]],".",Tabela813[[#This Row],[O]],".",Tabela813[[#This Row],[E]],".",Tabela813[[#This Row],[D1]],".",Tabela813[[#This Row],[D2]],".",Tabela813[[#This Row],[D3]],".",Tabela813[[#This Row],[T]],".",Tabela813[[#This Row],[D4]]),"")</f>
        <v>7.6.9.9.50.1.1.00</v>
      </c>
      <c r="L2325" s="21" t="s">
        <v>5008</v>
      </c>
      <c r="M2325" s="16" t="str">
        <f t="shared" si="36"/>
        <v>A</v>
      </c>
      <c r="N2325" s="16">
        <f>IF(VALUE(Tabela813[[#This Row],[RED]]) &gt; 0,1,0) + IF(VALUE(J2325)&gt;0,8,IF(VALUE(I2325)&gt;0,7,IF(VALUE(H2325)&gt;0,6,IF(VALUE(G2325)&gt;0,5,IF(VALUE(F2325)&gt;0,4,IF(VALUE(E2325)&gt;0,3,IF(VALUE(D2325)&gt;0,2,1)))))))</f>
        <v>7</v>
      </c>
      <c r="O2325" s="20" t="s">
        <v>54</v>
      </c>
      <c r="P2325" s="1" t="s">
        <v>3256</v>
      </c>
      <c r="Q2325" s="1"/>
      <c r="R2325" s="16" t="s">
        <v>14</v>
      </c>
      <c r="T2325" s="7" t="str">
        <f>Tabela813[[#This Row],[NR]]&amp;" - "&amp;Tabela813[[#This Row],[Especificação]]</f>
        <v>7.6.9.9.50.1.1.00 - Serviços de Saneamento Básico - Abastecimento de Água - Principal - Intra OFSS</v>
      </c>
      <c r="U2325" s="7" t="str">
        <f>Tabela813[[#This Row],[NR]]&amp; " - "&amp;Tabela813[[#This Row],[Especificação]]</f>
        <v>7.6.9.9.50.1.1.00 - Serviços de Saneamento Básico - Abastecimento de Água - Principal - Intra OFSS</v>
      </c>
    </row>
    <row r="2326" spans="1:21" ht="30">
      <c r="A2326" s="23"/>
      <c r="B2326" s="29"/>
      <c r="C2326" s="20" t="s">
        <v>788</v>
      </c>
      <c r="D2326" s="20" t="s">
        <v>786</v>
      </c>
      <c r="E2326" s="20" t="s">
        <v>793</v>
      </c>
      <c r="F2326" s="20" t="s">
        <v>793</v>
      </c>
      <c r="G2326" s="20" t="s">
        <v>807</v>
      </c>
      <c r="H2326" s="20" t="s">
        <v>781</v>
      </c>
      <c r="I2326" s="20" t="s">
        <v>790</v>
      </c>
      <c r="J2326" s="20" t="s">
        <v>787</v>
      </c>
      <c r="K2326" s="16" t="str">
        <f>IF(Tabela813[[#This Row],[C]]&lt;&gt;"",IF(Tabela813[[#This Row],[RED]]&lt;&gt;"",(Tabela813[[#This Row],[RED]] &amp; "."),"") &amp; CONCATENATE(Tabela813[[#This Row],[C]],".",Tabela813[[#This Row],[O]],".",Tabela813[[#This Row],[E]],".",Tabela813[[#This Row],[D1]],".",Tabela813[[#This Row],[D2]],".",Tabela813[[#This Row],[D3]],".",Tabela813[[#This Row],[T]],".",Tabela813[[#This Row],[D4]]),"")</f>
        <v>7.6.9.9.50.1.2.00</v>
      </c>
      <c r="L2326" s="21" t="s">
        <v>5009</v>
      </c>
      <c r="M2326" s="16" t="str">
        <f t="shared" si="36"/>
        <v>A</v>
      </c>
      <c r="N2326" s="16">
        <f>IF(VALUE(Tabela813[[#This Row],[RED]]) &gt; 0,1,0) + IF(VALUE(J2326)&gt;0,8,IF(VALUE(I2326)&gt;0,7,IF(VALUE(H2326)&gt;0,6,IF(VALUE(G2326)&gt;0,5,IF(VALUE(F2326)&gt;0,4,IF(VALUE(E2326)&gt;0,3,IF(VALUE(D2326)&gt;0,2,1)))))))</f>
        <v>7</v>
      </c>
      <c r="O2326" s="20" t="s">
        <v>54</v>
      </c>
      <c r="P2326" s="1" t="s">
        <v>3256</v>
      </c>
      <c r="Q2326" s="1"/>
      <c r="R2326" s="16" t="s">
        <v>14</v>
      </c>
      <c r="T2326" s="7" t="str">
        <f>Tabela813[[#This Row],[NR]]&amp;" - "&amp;Tabela813[[#This Row],[Especificação]]</f>
        <v>7.6.9.9.50.1.2.00 - Serviços de Saneamento Básico - Abastecimento de Água - Multas e Juros de Mora - Intra OFSS</v>
      </c>
      <c r="U2326" s="7" t="str">
        <f>Tabela813[[#This Row],[NR]]&amp; " - "&amp;Tabela813[[#This Row],[Especificação]]</f>
        <v>7.6.9.9.50.1.2.00 - Serviços de Saneamento Básico - Abastecimento de Água - Multas e Juros de Mora - Intra OFSS</v>
      </c>
    </row>
    <row r="2327" spans="1:21" ht="30">
      <c r="A2327" s="23"/>
      <c r="B2327" s="29"/>
      <c r="C2327" s="20" t="s">
        <v>788</v>
      </c>
      <c r="D2327" s="20" t="s">
        <v>786</v>
      </c>
      <c r="E2327" s="20" t="s">
        <v>793</v>
      </c>
      <c r="F2327" s="20" t="s">
        <v>793</v>
      </c>
      <c r="G2327" s="20" t="s">
        <v>807</v>
      </c>
      <c r="H2327" s="20" t="s">
        <v>781</v>
      </c>
      <c r="I2327" s="20" t="s">
        <v>782</v>
      </c>
      <c r="J2327" s="20" t="s">
        <v>787</v>
      </c>
      <c r="K2327" s="16" t="str">
        <f>IF(Tabela813[[#This Row],[C]]&lt;&gt;"",IF(Tabela813[[#This Row],[RED]]&lt;&gt;"",(Tabela813[[#This Row],[RED]] &amp; "."),"") &amp; CONCATENATE(Tabela813[[#This Row],[C]],".",Tabela813[[#This Row],[O]],".",Tabela813[[#This Row],[E]],".",Tabela813[[#This Row],[D1]],".",Tabela813[[#This Row],[D2]],".",Tabela813[[#This Row],[D3]],".",Tabela813[[#This Row],[T]],".",Tabela813[[#This Row],[D4]]),"")</f>
        <v>7.6.9.9.50.1.3.00</v>
      </c>
      <c r="L2327" s="21" t="s">
        <v>5010</v>
      </c>
      <c r="M2327" s="16" t="str">
        <f t="shared" si="36"/>
        <v>A</v>
      </c>
      <c r="N2327" s="16">
        <f>IF(VALUE(Tabela813[[#This Row],[RED]]) &gt; 0,1,0) + IF(VALUE(J2327)&gt;0,8,IF(VALUE(I2327)&gt;0,7,IF(VALUE(H2327)&gt;0,6,IF(VALUE(G2327)&gt;0,5,IF(VALUE(F2327)&gt;0,4,IF(VALUE(E2327)&gt;0,3,IF(VALUE(D2327)&gt;0,2,1)))))))</f>
        <v>7</v>
      </c>
      <c r="O2327" s="20" t="s">
        <v>54</v>
      </c>
      <c r="P2327" s="1" t="s">
        <v>3256</v>
      </c>
      <c r="Q2327" s="1"/>
      <c r="R2327" s="16" t="s">
        <v>14</v>
      </c>
      <c r="T2327" s="7" t="str">
        <f>Tabela813[[#This Row],[NR]]&amp;" - "&amp;Tabela813[[#This Row],[Especificação]]</f>
        <v>7.6.9.9.50.1.3.00 - Serviços de Saneamento Básico - Abastecimento de Água - Dívida Ativa - Intra OFSS</v>
      </c>
      <c r="U2327" s="7" t="str">
        <f>Tabela813[[#This Row],[NR]]&amp; " - "&amp;Tabela813[[#This Row],[Especificação]]</f>
        <v>7.6.9.9.50.1.3.00 - Serviços de Saneamento Básico - Abastecimento de Água - Dívida Ativa - Intra OFSS</v>
      </c>
    </row>
    <row r="2328" spans="1:21" ht="30">
      <c r="A2328" s="23"/>
      <c r="B2328" s="29"/>
      <c r="C2328" s="20" t="s">
        <v>788</v>
      </c>
      <c r="D2328" s="20" t="s">
        <v>786</v>
      </c>
      <c r="E2328" s="20" t="s">
        <v>793</v>
      </c>
      <c r="F2328" s="20" t="s">
        <v>793</v>
      </c>
      <c r="G2328" s="20" t="s">
        <v>807</v>
      </c>
      <c r="H2328" s="20" t="s">
        <v>781</v>
      </c>
      <c r="I2328" s="20" t="s">
        <v>791</v>
      </c>
      <c r="J2328" s="20" t="s">
        <v>787</v>
      </c>
      <c r="K2328" s="16" t="str">
        <f>IF(Tabela813[[#This Row],[C]]&lt;&gt;"",IF(Tabela813[[#This Row],[RED]]&lt;&gt;"",(Tabela813[[#This Row],[RED]] &amp; "."),"") &amp; CONCATENATE(Tabela813[[#This Row],[C]],".",Tabela813[[#This Row],[O]],".",Tabela813[[#This Row],[E]],".",Tabela813[[#This Row],[D1]],".",Tabela813[[#This Row],[D2]],".",Tabela813[[#This Row],[D3]],".",Tabela813[[#This Row],[T]],".",Tabela813[[#This Row],[D4]]),"")</f>
        <v>7.6.9.9.50.1.4.00</v>
      </c>
      <c r="L2328" s="21" t="s">
        <v>5011</v>
      </c>
      <c r="M2328" s="16" t="str">
        <f t="shared" si="36"/>
        <v>A</v>
      </c>
      <c r="N2328" s="16">
        <f>IF(VALUE(Tabela813[[#This Row],[RED]]) &gt; 0,1,0) + IF(VALUE(J2328)&gt;0,8,IF(VALUE(I2328)&gt;0,7,IF(VALUE(H2328)&gt;0,6,IF(VALUE(G2328)&gt;0,5,IF(VALUE(F2328)&gt;0,4,IF(VALUE(E2328)&gt;0,3,IF(VALUE(D2328)&gt;0,2,1)))))))</f>
        <v>7</v>
      </c>
      <c r="O2328" s="20" t="s">
        <v>54</v>
      </c>
      <c r="P2328" s="1" t="s">
        <v>3256</v>
      </c>
      <c r="Q2328" s="1"/>
      <c r="R2328" s="16" t="s">
        <v>14</v>
      </c>
      <c r="T2328" s="7" t="str">
        <f>Tabela813[[#This Row],[NR]]&amp;" - "&amp;Tabela813[[#This Row],[Especificação]]</f>
        <v>7.6.9.9.50.1.4.00 - Serviços de Saneamento Básico - Abastecimento de Água - Dívida Ativa - Multas e Juros de Mora da Dívida Ativa - Intra OFSS</v>
      </c>
      <c r="U2328" s="7" t="str">
        <f>Tabela813[[#This Row],[NR]]&amp; " - "&amp;Tabela813[[#This Row],[Especificação]]</f>
        <v>7.6.9.9.50.1.4.00 - Serviços de Saneamento Básico - Abastecimento de Água - Dívida Ativa - Multas e Juros de Mora da Dívida Ativa - Intra OFSS</v>
      </c>
    </row>
    <row r="2329" spans="1:21" ht="30">
      <c r="A2329" s="23"/>
      <c r="B2329" s="29"/>
      <c r="C2329" s="20" t="s">
        <v>788</v>
      </c>
      <c r="D2329" s="20" t="s">
        <v>786</v>
      </c>
      <c r="E2329" s="20" t="s">
        <v>793</v>
      </c>
      <c r="F2329" s="20" t="s">
        <v>793</v>
      </c>
      <c r="G2329" s="20" t="s">
        <v>807</v>
      </c>
      <c r="H2329" s="20" t="s">
        <v>781</v>
      </c>
      <c r="I2329" s="20" t="s">
        <v>792</v>
      </c>
      <c r="J2329" s="20" t="s">
        <v>787</v>
      </c>
      <c r="K2329" s="16" t="str">
        <f>IF(Tabela813[[#This Row],[C]]&lt;&gt;"",IF(Tabela813[[#This Row],[RED]]&lt;&gt;"",(Tabela813[[#This Row],[RED]] &amp; "."),"") &amp; CONCATENATE(Tabela813[[#This Row],[C]],".",Tabela813[[#This Row],[O]],".",Tabela813[[#This Row],[E]],".",Tabela813[[#This Row],[D1]],".",Tabela813[[#This Row],[D2]],".",Tabela813[[#This Row],[D3]],".",Tabela813[[#This Row],[T]],".",Tabela813[[#This Row],[D4]]),"")</f>
        <v>7.6.9.9.50.1.5.00</v>
      </c>
      <c r="L2329" s="21" t="s">
        <v>5012</v>
      </c>
      <c r="M2329" s="16" t="str">
        <f t="shared" si="36"/>
        <v>A</v>
      </c>
      <c r="N2329" s="16">
        <f>IF(VALUE(Tabela813[[#This Row],[RED]]) &gt; 0,1,0) + IF(VALUE(J2329)&gt;0,8,IF(VALUE(I2329)&gt;0,7,IF(VALUE(H2329)&gt;0,6,IF(VALUE(G2329)&gt;0,5,IF(VALUE(F2329)&gt;0,4,IF(VALUE(E2329)&gt;0,3,IF(VALUE(D2329)&gt;0,2,1)))))))</f>
        <v>7</v>
      </c>
      <c r="O2329" s="20" t="s">
        <v>54</v>
      </c>
      <c r="P2329" s="1" t="s">
        <v>3256</v>
      </c>
      <c r="Q2329" s="1"/>
      <c r="R2329" s="16" t="s">
        <v>14</v>
      </c>
      <c r="T2329" s="7" t="str">
        <f>Tabela813[[#This Row],[NR]]&amp;" - "&amp;Tabela813[[#This Row],[Especificação]]</f>
        <v>7.6.9.9.50.1.5.00 - Serviços de Saneamento Básico - Abastecimento de Água - Multas - Intra OFSS</v>
      </c>
      <c r="U2329" s="7" t="str">
        <f>Tabela813[[#This Row],[NR]]&amp; " - "&amp;Tabela813[[#This Row],[Especificação]]</f>
        <v>7.6.9.9.50.1.5.00 - Serviços de Saneamento Básico - Abastecimento de Água - Multas - Intra OFSS</v>
      </c>
    </row>
    <row r="2330" spans="1:21" ht="30">
      <c r="A2330" s="23"/>
      <c r="B2330" s="29"/>
      <c r="C2330" s="20" t="s">
        <v>788</v>
      </c>
      <c r="D2330" s="20" t="s">
        <v>786</v>
      </c>
      <c r="E2330" s="20" t="s">
        <v>793</v>
      </c>
      <c r="F2330" s="20" t="s">
        <v>793</v>
      </c>
      <c r="G2330" s="20" t="s">
        <v>807</v>
      </c>
      <c r="H2330" s="20" t="s">
        <v>781</v>
      </c>
      <c r="I2330" s="20" t="s">
        <v>786</v>
      </c>
      <c r="J2330" s="20" t="s">
        <v>787</v>
      </c>
      <c r="K2330" s="16" t="str">
        <f>IF(Tabela813[[#This Row],[C]]&lt;&gt;"",IF(Tabela813[[#This Row],[RED]]&lt;&gt;"",(Tabela813[[#This Row],[RED]] &amp; "."),"") &amp; CONCATENATE(Tabela813[[#This Row],[C]],".",Tabela813[[#This Row],[O]],".",Tabela813[[#This Row],[E]],".",Tabela813[[#This Row],[D1]],".",Tabela813[[#This Row],[D2]],".",Tabela813[[#This Row],[D3]],".",Tabela813[[#This Row],[T]],".",Tabela813[[#This Row],[D4]]),"")</f>
        <v>7.6.9.9.50.1.6.00</v>
      </c>
      <c r="L2330" s="21" t="s">
        <v>5013</v>
      </c>
      <c r="M2330" s="16" t="str">
        <f t="shared" si="36"/>
        <v>A</v>
      </c>
      <c r="N2330" s="16">
        <f>IF(VALUE(Tabela813[[#This Row],[RED]]) &gt; 0,1,0) + IF(VALUE(J2330)&gt;0,8,IF(VALUE(I2330)&gt;0,7,IF(VALUE(H2330)&gt;0,6,IF(VALUE(G2330)&gt;0,5,IF(VALUE(F2330)&gt;0,4,IF(VALUE(E2330)&gt;0,3,IF(VALUE(D2330)&gt;0,2,1)))))))</f>
        <v>7</v>
      </c>
      <c r="O2330" s="20" t="s">
        <v>54</v>
      </c>
      <c r="P2330" s="1" t="s">
        <v>3256</v>
      </c>
      <c r="Q2330" s="1"/>
      <c r="R2330" s="16" t="s">
        <v>14</v>
      </c>
      <c r="T2330" s="7" t="str">
        <f>Tabela813[[#This Row],[NR]]&amp;" - "&amp;Tabela813[[#This Row],[Especificação]]</f>
        <v>7.6.9.9.50.1.6.00 - Serviços de Saneamento Básico - Abastecimento de Água - Juros de Mora - Intra OFSS</v>
      </c>
      <c r="U2330" s="7" t="str">
        <f>Tabela813[[#This Row],[NR]]&amp; " - "&amp;Tabela813[[#This Row],[Especificação]]</f>
        <v>7.6.9.9.50.1.6.00 - Serviços de Saneamento Básico - Abastecimento de Água - Juros de Mora - Intra OFSS</v>
      </c>
    </row>
    <row r="2331" spans="1:21" ht="30">
      <c r="A2331" s="23"/>
      <c r="B2331" s="29"/>
      <c r="C2331" s="20" t="s">
        <v>788</v>
      </c>
      <c r="D2331" s="20" t="s">
        <v>786</v>
      </c>
      <c r="E2331" s="20" t="s">
        <v>793</v>
      </c>
      <c r="F2331" s="20" t="s">
        <v>793</v>
      </c>
      <c r="G2331" s="20" t="s">
        <v>807</v>
      </c>
      <c r="H2331" s="20" t="s">
        <v>781</v>
      </c>
      <c r="I2331" s="20" t="s">
        <v>788</v>
      </c>
      <c r="J2331" s="20" t="s">
        <v>787</v>
      </c>
      <c r="K2331" s="16" t="str">
        <f>IF(Tabela813[[#This Row],[C]]&lt;&gt;"",IF(Tabela813[[#This Row],[RED]]&lt;&gt;"",(Tabela813[[#This Row],[RED]] &amp; "."),"") &amp; CONCATENATE(Tabela813[[#This Row],[C]],".",Tabela813[[#This Row],[O]],".",Tabela813[[#This Row],[E]],".",Tabela813[[#This Row],[D1]],".",Tabela813[[#This Row],[D2]],".",Tabela813[[#This Row],[D3]],".",Tabela813[[#This Row],[T]],".",Tabela813[[#This Row],[D4]]),"")</f>
        <v>7.6.9.9.50.1.7.00</v>
      </c>
      <c r="L2331" s="21" t="s">
        <v>5014</v>
      </c>
      <c r="M2331" s="16" t="str">
        <f t="shared" si="36"/>
        <v>A</v>
      </c>
      <c r="N2331" s="16">
        <f>IF(VALUE(Tabela813[[#This Row],[RED]]) &gt; 0,1,0) + IF(VALUE(J2331)&gt;0,8,IF(VALUE(I2331)&gt;0,7,IF(VALUE(H2331)&gt;0,6,IF(VALUE(G2331)&gt;0,5,IF(VALUE(F2331)&gt;0,4,IF(VALUE(E2331)&gt;0,3,IF(VALUE(D2331)&gt;0,2,1)))))))</f>
        <v>7</v>
      </c>
      <c r="O2331" s="20" t="s">
        <v>54</v>
      </c>
      <c r="P2331" s="1" t="s">
        <v>3256</v>
      </c>
      <c r="Q2331" s="1"/>
      <c r="R2331" s="16" t="s">
        <v>14</v>
      </c>
      <c r="T2331" s="7" t="str">
        <f>Tabela813[[#This Row],[NR]]&amp;" - "&amp;Tabela813[[#This Row],[Especificação]]</f>
        <v>7.6.9.9.50.1.7.00 - Serviços de Saneamento Básico - Abastecimento de Água - Dívida Ativa - Multas da Dívida Ativa - Intra OFSS</v>
      </c>
      <c r="U2331" s="7" t="str">
        <f>Tabela813[[#This Row],[NR]]&amp; " - "&amp;Tabela813[[#This Row],[Especificação]]</f>
        <v>7.6.9.9.50.1.7.00 - Serviços de Saneamento Básico - Abastecimento de Água - Dívida Ativa - Multas da Dívida Ativa - Intra OFSS</v>
      </c>
    </row>
    <row r="2332" spans="1:21" ht="30">
      <c r="A2332" s="23"/>
      <c r="B2332" s="29"/>
      <c r="C2332" s="20" t="s">
        <v>788</v>
      </c>
      <c r="D2332" s="20" t="s">
        <v>786</v>
      </c>
      <c r="E2332" s="20" t="s">
        <v>793</v>
      </c>
      <c r="F2332" s="20" t="s">
        <v>793</v>
      </c>
      <c r="G2332" s="20" t="s">
        <v>807</v>
      </c>
      <c r="H2332" s="20" t="s">
        <v>781</v>
      </c>
      <c r="I2332" s="20" t="s">
        <v>789</v>
      </c>
      <c r="J2332" s="20" t="s">
        <v>787</v>
      </c>
      <c r="K2332" s="16" t="str">
        <f>IF(Tabela813[[#This Row],[C]]&lt;&gt;"",IF(Tabela813[[#This Row],[RED]]&lt;&gt;"",(Tabela813[[#This Row],[RED]] &amp; "."),"") &amp; CONCATENATE(Tabela813[[#This Row],[C]],".",Tabela813[[#This Row],[O]],".",Tabela813[[#This Row],[E]],".",Tabela813[[#This Row],[D1]],".",Tabela813[[#This Row],[D2]],".",Tabela813[[#This Row],[D3]],".",Tabela813[[#This Row],[T]],".",Tabela813[[#This Row],[D4]]),"")</f>
        <v>7.6.9.9.50.1.8.00</v>
      </c>
      <c r="L2332" s="21" t="s">
        <v>5015</v>
      </c>
      <c r="M2332" s="16" t="str">
        <f t="shared" si="36"/>
        <v>A</v>
      </c>
      <c r="N2332" s="16">
        <f>IF(VALUE(Tabela813[[#This Row],[RED]]) &gt; 0,1,0) + IF(VALUE(J2332)&gt;0,8,IF(VALUE(I2332)&gt;0,7,IF(VALUE(H2332)&gt;0,6,IF(VALUE(G2332)&gt;0,5,IF(VALUE(F2332)&gt;0,4,IF(VALUE(E2332)&gt;0,3,IF(VALUE(D2332)&gt;0,2,1)))))))</f>
        <v>7</v>
      </c>
      <c r="O2332" s="20" t="s">
        <v>54</v>
      </c>
      <c r="P2332" s="1" t="s">
        <v>3256</v>
      </c>
      <c r="Q2332" s="1"/>
      <c r="R2332" s="16" t="s">
        <v>14</v>
      </c>
      <c r="T2332" s="7" t="str">
        <f>Tabela813[[#This Row],[NR]]&amp;" - "&amp;Tabela813[[#This Row],[Especificação]]</f>
        <v>7.6.9.9.50.1.8.00 - Serviços de Saneamento Básico - Abastecimento de Água - Juros de Mora da Dívida Ativa - Intra OFSS</v>
      </c>
      <c r="U2332" s="7" t="str">
        <f>Tabela813[[#This Row],[NR]]&amp; " - "&amp;Tabela813[[#This Row],[Especificação]]</f>
        <v>7.6.9.9.50.1.8.00 - Serviços de Saneamento Básico - Abastecimento de Água - Juros de Mora da Dívida Ativa - Intra OFSS</v>
      </c>
    </row>
    <row r="2333" spans="1:21" ht="30">
      <c r="A2333" s="23"/>
      <c r="B2333" s="29"/>
      <c r="C2333" s="20" t="s">
        <v>788</v>
      </c>
      <c r="D2333" s="20" t="s">
        <v>786</v>
      </c>
      <c r="E2333" s="20" t="s">
        <v>793</v>
      </c>
      <c r="F2333" s="20" t="s">
        <v>793</v>
      </c>
      <c r="G2333" s="20" t="s">
        <v>807</v>
      </c>
      <c r="H2333" s="20" t="s">
        <v>790</v>
      </c>
      <c r="I2333" s="20" t="s">
        <v>784</v>
      </c>
      <c r="J2333" s="20" t="s">
        <v>787</v>
      </c>
      <c r="K2333" s="16" t="str">
        <f>IF(Tabela813[[#This Row],[C]]&lt;&gt;"",IF(Tabela813[[#This Row],[RED]]&lt;&gt;"",(Tabela813[[#This Row],[RED]] &amp; "."),"") &amp; CONCATENATE(Tabela813[[#This Row],[C]],".",Tabela813[[#This Row],[O]],".",Tabela813[[#This Row],[E]],".",Tabela813[[#This Row],[D1]],".",Tabela813[[#This Row],[D2]],".",Tabela813[[#This Row],[D3]],".",Tabela813[[#This Row],[T]],".",Tabela813[[#This Row],[D4]]),"")</f>
        <v>7.6.9.9.50.2.0.00</v>
      </c>
      <c r="L2333" s="21" t="s">
        <v>5016</v>
      </c>
      <c r="M2333" s="16" t="str">
        <f t="shared" si="36"/>
        <v>S</v>
      </c>
      <c r="N2333" s="16">
        <f>IF(VALUE(Tabela813[[#This Row],[RED]]) &gt; 0,1,0) + IF(VALUE(J2333)&gt;0,8,IF(VALUE(I2333)&gt;0,7,IF(VALUE(H2333)&gt;0,6,IF(VALUE(G2333)&gt;0,5,IF(VALUE(F2333)&gt;0,4,IF(VALUE(E2333)&gt;0,3,IF(VALUE(D2333)&gt;0,2,1)))))))</f>
        <v>6</v>
      </c>
      <c r="O2333" s="20" t="s">
        <v>54</v>
      </c>
      <c r="P2333" s="1" t="s">
        <v>3260</v>
      </c>
      <c r="Q2333" s="1"/>
      <c r="R2333" s="16" t="s">
        <v>14</v>
      </c>
      <c r="T2333" s="7" t="str">
        <f>Tabela813[[#This Row],[NR]]&amp;" - "&amp;Tabela813[[#This Row],[Especificação]]</f>
        <v>7.6.9.9.50.2.0.00 - Serviços de Saneamento Básico - Esgotamento Sanitário - Intra OFSS</v>
      </c>
      <c r="U2333" s="7" t="str">
        <f>Tabela813[[#This Row],[NR]]&amp; " - "&amp;Tabela813[[#This Row],[Especificação]]</f>
        <v>7.6.9.9.50.2.0.00 - Serviços de Saneamento Básico - Esgotamento Sanitário - Intra OFSS</v>
      </c>
    </row>
    <row r="2334" spans="1:21" ht="30">
      <c r="A2334" s="23"/>
      <c r="B2334" s="29"/>
      <c r="C2334" s="20" t="s">
        <v>788</v>
      </c>
      <c r="D2334" s="20" t="s">
        <v>786</v>
      </c>
      <c r="E2334" s="20" t="s">
        <v>793</v>
      </c>
      <c r="F2334" s="20" t="s">
        <v>793</v>
      </c>
      <c r="G2334" s="20" t="s">
        <v>807</v>
      </c>
      <c r="H2334" s="20" t="s">
        <v>790</v>
      </c>
      <c r="I2334" s="20" t="s">
        <v>781</v>
      </c>
      <c r="J2334" s="20" t="s">
        <v>787</v>
      </c>
      <c r="K2334" s="16" t="str">
        <f>IF(Tabela813[[#This Row],[C]]&lt;&gt;"",IF(Tabela813[[#This Row],[RED]]&lt;&gt;"",(Tabela813[[#This Row],[RED]] &amp; "."),"") &amp; CONCATENATE(Tabela813[[#This Row],[C]],".",Tabela813[[#This Row],[O]],".",Tabela813[[#This Row],[E]],".",Tabela813[[#This Row],[D1]],".",Tabela813[[#This Row],[D2]],".",Tabela813[[#This Row],[D3]],".",Tabela813[[#This Row],[T]],".",Tabela813[[#This Row],[D4]]),"")</f>
        <v>7.6.9.9.50.2.1.00</v>
      </c>
      <c r="L2334" s="21" t="s">
        <v>5017</v>
      </c>
      <c r="M2334" s="16" t="str">
        <f t="shared" si="36"/>
        <v>A</v>
      </c>
      <c r="N2334" s="16">
        <f>IF(VALUE(Tabela813[[#This Row],[RED]]) &gt; 0,1,0) + IF(VALUE(J2334)&gt;0,8,IF(VALUE(I2334)&gt;0,7,IF(VALUE(H2334)&gt;0,6,IF(VALUE(G2334)&gt;0,5,IF(VALUE(F2334)&gt;0,4,IF(VALUE(E2334)&gt;0,3,IF(VALUE(D2334)&gt;0,2,1)))))))</f>
        <v>7</v>
      </c>
      <c r="O2334" s="20" t="s">
        <v>54</v>
      </c>
      <c r="P2334" s="1" t="s">
        <v>3260</v>
      </c>
      <c r="Q2334" s="1"/>
      <c r="R2334" s="16" t="s">
        <v>14</v>
      </c>
      <c r="T2334" s="7" t="str">
        <f>Tabela813[[#This Row],[NR]]&amp;" - "&amp;Tabela813[[#This Row],[Especificação]]</f>
        <v>7.6.9.9.50.2.1.00 - Serviços de Saneamento Básico - Esgotamento Sanitário - Principal - Intra OFSS</v>
      </c>
      <c r="U2334" s="7" t="str">
        <f>Tabela813[[#This Row],[NR]]&amp; " - "&amp;Tabela813[[#This Row],[Especificação]]</f>
        <v>7.6.9.9.50.2.1.00 - Serviços de Saneamento Básico - Esgotamento Sanitário - Principal - Intra OFSS</v>
      </c>
    </row>
    <row r="2335" spans="1:21" ht="30">
      <c r="A2335" s="23"/>
      <c r="B2335" s="29"/>
      <c r="C2335" s="20" t="s">
        <v>788</v>
      </c>
      <c r="D2335" s="20" t="s">
        <v>786</v>
      </c>
      <c r="E2335" s="20" t="s">
        <v>793</v>
      </c>
      <c r="F2335" s="20" t="s">
        <v>793</v>
      </c>
      <c r="G2335" s="20" t="s">
        <v>807</v>
      </c>
      <c r="H2335" s="20" t="s">
        <v>790</v>
      </c>
      <c r="I2335" s="20" t="s">
        <v>790</v>
      </c>
      <c r="J2335" s="20" t="s">
        <v>787</v>
      </c>
      <c r="K2335" s="16" t="str">
        <f>IF(Tabela813[[#This Row],[C]]&lt;&gt;"",IF(Tabela813[[#This Row],[RED]]&lt;&gt;"",(Tabela813[[#This Row],[RED]] &amp; "."),"") &amp; CONCATENATE(Tabela813[[#This Row],[C]],".",Tabela813[[#This Row],[O]],".",Tabela813[[#This Row],[E]],".",Tabela813[[#This Row],[D1]],".",Tabela813[[#This Row],[D2]],".",Tabela813[[#This Row],[D3]],".",Tabela813[[#This Row],[T]],".",Tabela813[[#This Row],[D4]]),"")</f>
        <v>7.6.9.9.50.2.2.00</v>
      </c>
      <c r="L2335" s="21" t="s">
        <v>5018</v>
      </c>
      <c r="M2335" s="16" t="str">
        <f t="shared" si="36"/>
        <v>A</v>
      </c>
      <c r="N2335" s="16">
        <f>IF(VALUE(Tabela813[[#This Row],[RED]]) &gt; 0,1,0) + IF(VALUE(J2335)&gt;0,8,IF(VALUE(I2335)&gt;0,7,IF(VALUE(H2335)&gt;0,6,IF(VALUE(G2335)&gt;0,5,IF(VALUE(F2335)&gt;0,4,IF(VALUE(E2335)&gt;0,3,IF(VALUE(D2335)&gt;0,2,1)))))))</f>
        <v>7</v>
      </c>
      <c r="O2335" s="20" t="s">
        <v>54</v>
      </c>
      <c r="P2335" s="1" t="s">
        <v>3260</v>
      </c>
      <c r="Q2335" s="1"/>
      <c r="R2335" s="16" t="s">
        <v>14</v>
      </c>
      <c r="T2335" s="7" t="str">
        <f>Tabela813[[#This Row],[NR]]&amp;" - "&amp;Tabela813[[#This Row],[Especificação]]</f>
        <v>7.6.9.9.50.2.2.00 - Serviços de Saneamento Básico - Esgotamento Sanitário - Multas e Juros de Mora - Intra OFSS</v>
      </c>
      <c r="U2335" s="7" t="str">
        <f>Tabela813[[#This Row],[NR]]&amp; " - "&amp;Tabela813[[#This Row],[Especificação]]</f>
        <v>7.6.9.9.50.2.2.00 - Serviços de Saneamento Básico - Esgotamento Sanitário - Multas e Juros de Mora - Intra OFSS</v>
      </c>
    </row>
    <row r="2336" spans="1:21" ht="30">
      <c r="A2336" s="23"/>
      <c r="B2336" s="29"/>
      <c r="C2336" s="20" t="s">
        <v>788</v>
      </c>
      <c r="D2336" s="20" t="s">
        <v>786</v>
      </c>
      <c r="E2336" s="20" t="s">
        <v>793</v>
      </c>
      <c r="F2336" s="20" t="s">
        <v>793</v>
      </c>
      <c r="G2336" s="20" t="s">
        <v>807</v>
      </c>
      <c r="H2336" s="20" t="s">
        <v>790</v>
      </c>
      <c r="I2336" s="20" t="s">
        <v>782</v>
      </c>
      <c r="J2336" s="20" t="s">
        <v>787</v>
      </c>
      <c r="K2336" s="16" t="str">
        <f>IF(Tabela813[[#This Row],[C]]&lt;&gt;"",IF(Tabela813[[#This Row],[RED]]&lt;&gt;"",(Tabela813[[#This Row],[RED]] &amp; "."),"") &amp; CONCATENATE(Tabela813[[#This Row],[C]],".",Tabela813[[#This Row],[O]],".",Tabela813[[#This Row],[E]],".",Tabela813[[#This Row],[D1]],".",Tabela813[[#This Row],[D2]],".",Tabela813[[#This Row],[D3]],".",Tabela813[[#This Row],[T]],".",Tabela813[[#This Row],[D4]]),"")</f>
        <v>7.6.9.9.50.2.3.00</v>
      </c>
      <c r="L2336" s="21" t="s">
        <v>5019</v>
      </c>
      <c r="M2336" s="16" t="str">
        <f t="shared" si="36"/>
        <v>A</v>
      </c>
      <c r="N2336" s="16">
        <f>IF(VALUE(Tabela813[[#This Row],[RED]]) &gt; 0,1,0) + IF(VALUE(J2336)&gt;0,8,IF(VALUE(I2336)&gt;0,7,IF(VALUE(H2336)&gt;0,6,IF(VALUE(G2336)&gt;0,5,IF(VALUE(F2336)&gt;0,4,IF(VALUE(E2336)&gt;0,3,IF(VALUE(D2336)&gt;0,2,1)))))))</f>
        <v>7</v>
      </c>
      <c r="O2336" s="20" t="s">
        <v>54</v>
      </c>
      <c r="P2336" s="1" t="s">
        <v>3260</v>
      </c>
      <c r="Q2336" s="1"/>
      <c r="R2336" s="16" t="s">
        <v>14</v>
      </c>
      <c r="T2336" s="7" t="str">
        <f>Tabela813[[#This Row],[NR]]&amp;" - "&amp;Tabela813[[#This Row],[Especificação]]</f>
        <v>7.6.9.9.50.2.3.00 - Serviços de Saneamento Básico - Esgotamento Sanitário - Dívida Ativa - Intra OFSS</v>
      </c>
      <c r="U2336" s="7" t="str">
        <f>Tabela813[[#This Row],[NR]]&amp; " - "&amp;Tabela813[[#This Row],[Especificação]]</f>
        <v>7.6.9.9.50.2.3.00 - Serviços de Saneamento Básico - Esgotamento Sanitário - Dívida Ativa - Intra OFSS</v>
      </c>
    </row>
    <row r="2337" spans="1:21" ht="30">
      <c r="A2337" s="23"/>
      <c r="B2337" s="29"/>
      <c r="C2337" s="20" t="s">
        <v>788</v>
      </c>
      <c r="D2337" s="20" t="s">
        <v>786</v>
      </c>
      <c r="E2337" s="20" t="s">
        <v>793</v>
      </c>
      <c r="F2337" s="20" t="s">
        <v>793</v>
      </c>
      <c r="G2337" s="20" t="s">
        <v>807</v>
      </c>
      <c r="H2337" s="20" t="s">
        <v>790</v>
      </c>
      <c r="I2337" s="20" t="s">
        <v>791</v>
      </c>
      <c r="J2337" s="20" t="s">
        <v>787</v>
      </c>
      <c r="K2337" s="16" t="str">
        <f>IF(Tabela813[[#This Row],[C]]&lt;&gt;"",IF(Tabela813[[#This Row],[RED]]&lt;&gt;"",(Tabela813[[#This Row],[RED]] &amp; "."),"") &amp; CONCATENATE(Tabela813[[#This Row],[C]],".",Tabela813[[#This Row],[O]],".",Tabela813[[#This Row],[E]],".",Tabela813[[#This Row],[D1]],".",Tabela813[[#This Row],[D2]],".",Tabela813[[#This Row],[D3]],".",Tabela813[[#This Row],[T]],".",Tabela813[[#This Row],[D4]]),"")</f>
        <v>7.6.9.9.50.2.4.00</v>
      </c>
      <c r="L2337" s="21" t="s">
        <v>5020</v>
      </c>
      <c r="M2337" s="16" t="str">
        <f t="shared" si="36"/>
        <v>A</v>
      </c>
      <c r="N2337" s="16">
        <f>IF(VALUE(Tabela813[[#This Row],[RED]]) &gt; 0,1,0) + IF(VALUE(J2337)&gt;0,8,IF(VALUE(I2337)&gt;0,7,IF(VALUE(H2337)&gt;0,6,IF(VALUE(G2337)&gt;0,5,IF(VALUE(F2337)&gt;0,4,IF(VALUE(E2337)&gt;0,3,IF(VALUE(D2337)&gt;0,2,1)))))))</f>
        <v>7</v>
      </c>
      <c r="O2337" s="20" t="s">
        <v>54</v>
      </c>
      <c r="P2337" s="1" t="s">
        <v>3260</v>
      </c>
      <c r="Q2337" s="1"/>
      <c r="R2337" s="16" t="s">
        <v>14</v>
      </c>
      <c r="T2337" s="7" t="str">
        <f>Tabela813[[#This Row],[NR]]&amp;" - "&amp;Tabela813[[#This Row],[Especificação]]</f>
        <v>7.6.9.9.50.2.4.00 - Serviços de Saneamento Básico - Esgotamento Sanitário - Dívida Ativa - Multas e Juros de Mora da Dívida Ativa - Intra OFSS</v>
      </c>
      <c r="U2337" s="7" t="str">
        <f>Tabela813[[#This Row],[NR]]&amp; " - "&amp;Tabela813[[#This Row],[Especificação]]</f>
        <v>7.6.9.9.50.2.4.00 - Serviços de Saneamento Básico - Esgotamento Sanitário - Dívida Ativa - Multas e Juros de Mora da Dívida Ativa - Intra OFSS</v>
      </c>
    </row>
    <row r="2338" spans="1:21" ht="30">
      <c r="A2338" s="23"/>
      <c r="B2338" s="29"/>
      <c r="C2338" s="20" t="s">
        <v>788</v>
      </c>
      <c r="D2338" s="20" t="s">
        <v>786</v>
      </c>
      <c r="E2338" s="20" t="s">
        <v>793</v>
      </c>
      <c r="F2338" s="20" t="s">
        <v>793</v>
      </c>
      <c r="G2338" s="20" t="s">
        <v>807</v>
      </c>
      <c r="H2338" s="20" t="s">
        <v>790</v>
      </c>
      <c r="I2338" s="20" t="s">
        <v>792</v>
      </c>
      <c r="J2338" s="20" t="s">
        <v>787</v>
      </c>
      <c r="K2338" s="16" t="str">
        <f>IF(Tabela813[[#This Row],[C]]&lt;&gt;"",IF(Tabela813[[#This Row],[RED]]&lt;&gt;"",(Tabela813[[#This Row],[RED]] &amp; "."),"") &amp; CONCATENATE(Tabela813[[#This Row],[C]],".",Tabela813[[#This Row],[O]],".",Tabela813[[#This Row],[E]],".",Tabela813[[#This Row],[D1]],".",Tabela813[[#This Row],[D2]],".",Tabela813[[#This Row],[D3]],".",Tabela813[[#This Row],[T]],".",Tabela813[[#This Row],[D4]]),"")</f>
        <v>7.6.9.9.50.2.5.00</v>
      </c>
      <c r="L2338" s="21" t="s">
        <v>5021</v>
      </c>
      <c r="M2338" s="16" t="str">
        <f t="shared" si="36"/>
        <v>A</v>
      </c>
      <c r="N2338" s="16">
        <f>IF(VALUE(Tabela813[[#This Row],[RED]]) &gt; 0,1,0) + IF(VALUE(J2338)&gt;0,8,IF(VALUE(I2338)&gt;0,7,IF(VALUE(H2338)&gt;0,6,IF(VALUE(G2338)&gt;0,5,IF(VALUE(F2338)&gt;0,4,IF(VALUE(E2338)&gt;0,3,IF(VALUE(D2338)&gt;0,2,1)))))))</f>
        <v>7</v>
      </c>
      <c r="O2338" s="20" t="s">
        <v>54</v>
      </c>
      <c r="P2338" s="1" t="s">
        <v>3260</v>
      </c>
      <c r="Q2338" s="1"/>
      <c r="R2338" s="16" t="s">
        <v>14</v>
      </c>
      <c r="T2338" s="7" t="str">
        <f>Tabela813[[#This Row],[NR]]&amp;" - "&amp;Tabela813[[#This Row],[Especificação]]</f>
        <v>7.6.9.9.50.2.5.00 - Serviços de Saneamento Básico - Esgotamento Sanitário - Multas - Intra OFSS</v>
      </c>
      <c r="U2338" s="7" t="str">
        <f>Tabela813[[#This Row],[NR]]&amp; " - "&amp;Tabela813[[#This Row],[Especificação]]</f>
        <v>7.6.9.9.50.2.5.00 - Serviços de Saneamento Básico - Esgotamento Sanitário - Multas - Intra OFSS</v>
      </c>
    </row>
    <row r="2339" spans="1:21" ht="30">
      <c r="A2339" s="23"/>
      <c r="B2339" s="29"/>
      <c r="C2339" s="20" t="s">
        <v>788</v>
      </c>
      <c r="D2339" s="20" t="s">
        <v>786</v>
      </c>
      <c r="E2339" s="20" t="s">
        <v>793</v>
      </c>
      <c r="F2339" s="20" t="s">
        <v>793</v>
      </c>
      <c r="G2339" s="20" t="s">
        <v>807</v>
      </c>
      <c r="H2339" s="20" t="s">
        <v>790</v>
      </c>
      <c r="I2339" s="20" t="s">
        <v>786</v>
      </c>
      <c r="J2339" s="20" t="s">
        <v>787</v>
      </c>
      <c r="K2339" s="16" t="str">
        <f>IF(Tabela813[[#This Row],[C]]&lt;&gt;"",IF(Tabela813[[#This Row],[RED]]&lt;&gt;"",(Tabela813[[#This Row],[RED]] &amp; "."),"") &amp; CONCATENATE(Tabela813[[#This Row],[C]],".",Tabela813[[#This Row],[O]],".",Tabela813[[#This Row],[E]],".",Tabela813[[#This Row],[D1]],".",Tabela813[[#This Row],[D2]],".",Tabela813[[#This Row],[D3]],".",Tabela813[[#This Row],[T]],".",Tabela813[[#This Row],[D4]]),"")</f>
        <v>7.6.9.9.50.2.6.00</v>
      </c>
      <c r="L2339" s="21" t="s">
        <v>5022</v>
      </c>
      <c r="M2339" s="16" t="str">
        <f t="shared" si="36"/>
        <v>A</v>
      </c>
      <c r="N2339" s="16">
        <f>IF(VALUE(Tabela813[[#This Row],[RED]]) &gt; 0,1,0) + IF(VALUE(J2339)&gt;0,8,IF(VALUE(I2339)&gt;0,7,IF(VALUE(H2339)&gt;0,6,IF(VALUE(G2339)&gt;0,5,IF(VALUE(F2339)&gt;0,4,IF(VALUE(E2339)&gt;0,3,IF(VALUE(D2339)&gt;0,2,1)))))))</f>
        <v>7</v>
      </c>
      <c r="O2339" s="20" t="s">
        <v>54</v>
      </c>
      <c r="P2339" s="1" t="s">
        <v>3260</v>
      </c>
      <c r="Q2339" s="1"/>
      <c r="R2339" s="16" t="s">
        <v>14</v>
      </c>
      <c r="T2339" s="7" t="str">
        <f>Tabela813[[#This Row],[NR]]&amp;" - "&amp;Tabela813[[#This Row],[Especificação]]</f>
        <v>7.6.9.9.50.2.6.00 - Serviços de Saneamento Básico - Esgotamento Sanitário - Juros de Mora - Intra OFSS</v>
      </c>
      <c r="U2339" s="7" t="str">
        <f>Tabela813[[#This Row],[NR]]&amp; " - "&amp;Tabela813[[#This Row],[Especificação]]</f>
        <v>7.6.9.9.50.2.6.00 - Serviços de Saneamento Básico - Esgotamento Sanitário - Juros de Mora - Intra OFSS</v>
      </c>
    </row>
    <row r="2340" spans="1:21" ht="30">
      <c r="A2340" s="23"/>
      <c r="B2340" s="29"/>
      <c r="C2340" s="20" t="s">
        <v>788</v>
      </c>
      <c r="D2340" s="20" t="s">
        <v>786</v>
      </c>
      <c r="E2340" s="20" t="s">
        <v>793</v>
      </c>
      <c r="F2340" s="20" t="s">
        <v>793</v>
      </c>
      <c r="G2340" s="20" t="s">
        <v>807</v>
      </c>
      <c r="H2340" s="20" t="s">
        <v>790</v>
      </c>
      <c r="I2340" s="20" t="s">
        <v>788</v>
      </c>
      <c r="J2340" s="20" t="s">
        <v>787</v>
      </c>
      <c r="K2340" s="16" t="str">
        <f>IF(Tabela813[[#This Row],[C]]&lt;&gt;"",IF(Tabela813[[#This Row],[RED]]&lt;&gt;"",(Tabela813[[#This Row],[RED]] &amp; "."),"") &amp; CONCATENATE(Tabela813[[#This Row],[C]],".",Tabela813[[#This Row],[O]],".",Tabela813[[#This Row],[E]],".",Tabela813[[#This Row],[D1]],".",Tabela813[[#This Row],[D2]],".",Tabela813[[#This Row],[D3]],".",Tabela813[[#This Row],[T]],".",Tabela813[[#This Row],[D4]]),"")</f>
        <v>7.6.9.9.50.2.7.00</v>
      </c>
      <c r="L2340" s="21" t="s">
        <v>5023</v>
      </c>
      <c r="M2340" s="16" t="str">
        <f t="shared" si="36"/>
        <v>A</v>
      </c>
      <c r="N2340" s="16">
        <f>IF(VALUE(Tabela813[[#This Row],[RED]]) &gt; 0,1,0) + IF(VALUE(J2340)&gt;0,8,IF(VALUE(I2340)&gt;0,7,IF(VALUE(H2340)&gt;0,6,IF(VALUE(G2340)&gt;0,5,IF(VALUE(F2340)&gt;0,4,IF(VALUE(E2340)&gt;0,3,IF(VALUE(D2340)&gt;0,2,1)))))))</f>
        <v>7</v>
      </c>
      <c r="O2340" s="20" t="s">
        <v>54</v>
      </c>
      <c r="P2340" s="1" t="s">
        <v>3260</v>
      </c>
      <c r="Q2340" s="1"/>
      <c r="R2340" s="16" t="s">
        <v>14</v>
      </c>
      <c r="T2340" s="7" t="str">
        <f>Tabela813[[#This Row],[NR]]&amp;" - "&amp;Tabela813[[#This Row],[Especificação]]</f>
        <v>7.6.9.9.50.2.7.00 - Serviços de Saneamento Básico - Esgotamento Sanitário - Dívida Ativa - Multas da Dívida Ativa - Intra OFSS</v>
      </c>
      <c r="U2340" s="7" t="str">
        <f>Tabela813[[#This Row],[NR]]&amp; " - "&amp;Tabela813[[#This Row],[Especificação]]</f>
        <v>7.6.9.9.50.2.7.00 - Serviços de Saneamento Básico - Esgotamento Sanitário - Dívida Ativa - Multas da Dívida Ativa - Intra OFSS</v>
      </c>
    </row>
    <row r="2341" spans="1:21" ht="30">
      <c r="A2341" s="23"/>
      <c r="B2341" s="29"/>
      <c r="C2341" s="20" t="s">
        <v>788</v>
      </c>
      <c r="D2341" s="20" t="s">
        <v>786</v>
      </c>
      <c r="E2341" s="20" t="s">
        <v>793</v>
      </c>
      <c r="F2341" s="20" t="s">
        <v>793</v>
      </c>
      <c r="G2341" s="20" t="s">
        <v>807</v>
      </c>
      <c r="H2341" s="20" t="s">
        <v>790</v>
      </c>
      <c r="I2341" s="20" t="s">
        <v>789</v>
      </c>
      <c r="J2341" s="20" t="s">
        <v>787</v>
      </c>
      <c r="K2341" s="16" t="str">
        <f>IF(Tabela813[[#This Row],[C]]&lt;&gt;"",IF(Tabela813[[#This Row],[RED]]&lt;&gt;"",(Tabela813[[#This Row],[RED]] &amp; "."),"") &amp; CONCATENATE(Tabela813[[#This Row],[C]],".",Tabela813[[#This Row],[O]],".",Tabela813[[#This Row],[E]],".",Tabela813[[#This Row],[D1]],".",Tabela813[[#This Row],[D2]],".",Tabela813[[#This Row],[D3]],".",Tabela813[[#This Row],[T]],".",Tabela813[[#This Row],[D4]]),"")</f>
        <v>7.6.9.9.50.2.8.00</v>
      </c>
      <c r="L2341" s="21" t="s">
        <v>5024</v>
      </c>
      <c r="M2341" s="16" t="str">
        <f t="shared" si="36"/>
        <v>A</v>
      </c>
      <c r="N2341" s="16">
        <f>IF(VALUE(Tabela813[[#This Row],[RED]]) &gt; 0,1,0) + IF(VALUE(J2341)&gt;0,8,IF(VALUE(I2341)&gt;0,7,IF(VALUE(H2341)&gt;0,6,IF(VALUE(G2341)&gt;0,5,IF(VALUE(F2341)&gt;0,4,IF(VALUE(E2341)&gt;0,3,IF(VALUE(D2341)&gt;0,2,1)))))))</f>
        <v>7</v>
      </c>
      <c r="O2341" s="20" t="s">
        <v>54</v>
      </c>
      <c r="P2341" s="1" t="s">
        <v>3260</v>
      </c>
      <c r="Q2341" s="1"/>
      <c r="R2341" s="16" t="s">
        <v>14</v>
      </c>
      <c r="T2341" s="7" t="str">
        <f>Tabela813[[#This Row],[NR]]&amp;" - "&amp;Tabela813[[#This Row],[Especificação]]</f>
        <v>7.6.9.9.50.2.8.00 - Serviços de Saneamento Básico - Esgotamento Sanitário - Juros de Mora da Dívida Ativa - Intra OFSS</v>
      </c>
      <c r="U2341" s="7" t="str">
        <f>Tabela813[[#This Row],[NR]]&amp; " - "&amp;Tabela813[[#This Row],[Especificação]]</f>
        <v>7.6.9.9.50.2.8.00 - Serviços de Saneamento Básico - Esgotamento Sanitário - Juros de Mora da Dívida Ativa - Intra OFSS</v>
      </c>
    </row>
    <row r="2342" spans="1:21" ht="30">
      <c r="A2342" s="23"/>
      <c r="B2342" s="29"/>
      <c r="C2342" s="20" t="s">
        <v>788</v>
      </c>
      <c r="D2342" s="20" t="s">
        <v>786</v>
      </c>
      <c r="E2342" s="20" t="s">
        <v>793</v>
      </c>
      <c r="F2342" s="20" t="s">
        <v>793</v>
      </c>
      <c r="G2342" s="20" t="s">
        <v>807</v>
      </c>
      <c r="H2342" s="20" t="s">
        <v>782</v>
      </c>
      <c r="I2342" s="20" t="s">
        <v>784</v>
      </c>
      <c r="J2342" s="20" t="s">
        <v>787</v>
      </c>
      <c r="K2342" s="16" t="str">
        <f>IF(Tabela813[[#This Row],[C]]&lt;&gt;"",IF(Tabela813[[#This Row],[RED]]&lt;&gt;"",(Tabela813[[#This Row],[RED]] &amp; "."),"") &amp; CONCATENATE(Tabela813[[#This Row],[C]],".",Tabela813[[#This Row],[O]],".",Tabela813[[#This Row],[E]],".",Tabela813[[#This Row],[D1]],".",Tabela813[[#This Row],[D2]],".",Tabela813[[#This Row],[D3]],".",Tabela813[[#This Row],[T]],".",Tabela813[[#This Row],[D4]]),"")</f>
        <v>7.6.9.9.50.3.0.00</v>
      </c>
      <c r="L2342" s="21" t="s">
        <v>5025</v>
      </c>
      <c r="M2342" s="16" t="str">
        <f t="shared" si="36"/>
        <v>S</v>
      </c>
      <c r="N2342" s="16">
        <f>IF(VALUE(Tabela813[[#This Row],[RED]]) &gt; 0,1,0) + IF(VALUE(J2342)&gt;0,8,IF(VALUE(I2342)&gt;0,7,IF(VALUE(H2342)&gt;0,6,IF(VALUE(G2342)&gt;0,5,IF(VALUE(F2342)&gt;0,4,IF(VALUE(E2342)&gt;0,3,IF(VALUE(D2342)&gt;0,2,1)))))))</f>
        <v>6</v>
      </c>
      <c r="O2342" s="20" t="s">
        <v>54</v>
      </c>
      <c r="P2342" s="1" t="s">
        <v>3263</v>
      </c>
      <c r="Q2342" s="1"/>
      <c r="R2342" s="16" t="s">
        <v>14</v>
      </c>
      <c r="T2342" s="7" t="str">
        <f>Tabela813[[#This Row],[NR]]&amp;" - "&amp;Tabela813[[#This Row],[Especificação]]</f>
        <v>7.6.9.9.50.3.0.00 - Serviços de Saneamento Básico - Limpeza Urbana e Manejo de Resíduos Sólidos - Intra OFSS</v>
      </c>
      <c r="U2342" s="7" t="str">
        <f>Tabela813[[#This Row],[NR]]&amp; " - "&amp;Tabela813[[#This Row],[Especificação]]</f>
        <v>7.6.9.9.50.3.0.00 - Serviços de Saneamento Básico - Limpeza Urbana e Manejo de Resíduos Sólidos - Intra OFSS</v>
      </c>
    </row>
    <row r="2343" spans="1:21" ht="30">
      <c r="A2343" s="23"/>
      <c r="B2343" s="29"/>
      <c r="C2343" s="20" t="s">
        <v>788</v>
      </c>
      <c r="D2343" s="20" t="s">
        <v>786</v>
      </c>
      <c r="E2343" s="20" t="s">
        <v>793</v>
      </c>
      <c r="F2343" s="20" t="s">
        <v>793</v>
      </c>
      <c r="G2343" s="20" t="s">
        <v>807</v>
      </c>
      <c r="H2343" s="20" t="s">
        <v>782</v>
      </c>
      <c r="I2343" s="20" t="s">
        <v>781</v>
      </c>
      <c r="J2343" s="20" t="s">
        <v>787</v>
      </c>
      <c r="K2343" s="16" t="str">
        <f>IF(Tabela813[[#This Row],[C]]&lt;&gt;"",IF(Tabela813[[#This Row],[RED]]&lt;&gt;"",(Tabela813[[#This Row],[RED]] &amp; "."),"") &amp; CONCATENATE(Tabela813[[#This Row],[C]],".",Tabela813[[#This Row],[O]],".",Tabela813[[#This Row],[E]],".",Tabela813[[#This Row],[D1]],".",Tabela813[[#This Row],[D2]],".",Tabela813[[#This Row],[D3]],".",Tabela813[[#This Row],[T]],".",Tabela813[[#This Row],[D4]]),"")</f>
        <v>7.6.9.9.50.3.1.00</v>
      </c>
      <c r="L2343" s="21" t="s">
        <v>5026</v>
      </c>
      <c r="M2343" s="16" t="str">
        <f t="shared" si="36"/>
        <v>A</v>
      </c>
      <c r="N2343" s="16">
        <f>IF(VALUE(Tabela813[[#This Row],[RED]]) &gt; 0,1,0) + IF(VALUE(J2343)&gt;0,8,IF(VALUE(I2343)&gt;0,7,IF(VALUE(H2343)&gt;0,6,IF(VALUE(G2343)&gt;0,5,IF(VALUE(F2343)&gt;0,4,IF(VALUE(E2343)&gt;0,3,IF(VALUE(D2343)&gt;0,2,1)))))))</f>
        <v>7</v>
      </c>
      <c r="O2343" s="20" t="s">
        <v>54</v>
      </c>
      <c r="P2343" s="1" t="s">
        <v>3263</v>
      </c>
      <c r="Q2343" s="1"/>
      <c r="R2343" s="16" t="s">
        <v>14</v>
      </c>
      <c r="T2343" s="7" t="str">
        <f>Tabela813[[#This Row],[NR]]&amp;" - "&amp;Tabela813[[#This Row],[Especificação]]</f>
        <v>7.6.9.9.50.3.1.00 - Serviços de Saneamento Básico - Limpeza Urbana e Manejo de Resíduos Sólidos - Principal - Intra OFSS</v>
      </c>
      <c r="U2343" s="7" t="str">
        <f>Tabela813[[#This Row],[NR]]&amp; " - "&amp;Tabela813[[#This Row],[Especificação]]</f>
        <v>7.6.9.9.50.3.1.00 - Serviços de Saneamento Básico - Limpeza Urbana e Manejo de Resíduos Sólidos - Principal - Intra OFSS</v>
      </c>
    </row>
    <row r="2344" spans="1:21" ht="30">
      <c r="A2344" s="23"/>
      <c r="B2344" s="29"/>
      <c r="C2344" s="20" t="s">
        <v>788</v>
      </c>
      <c r="D2344" s="20" t="s">
        <v>786</v>
      </c>
      <c r="E2344" s="20" t="s">
        <v>793</v>
      </c>
      <c r="F2344" s="20" t="s">
        <v>793</v>
      </c>
      <c r="G2344" s="20" t="s">
        <v>807</v>
      </c>
      <c r="H2344" s="20" t="s">
        <v>782</v>
      </c>
      <c r="I2344" s="20" t="s">
        <v>790</v>
      </c>
      <c r="J2344" s="20" t="s">
        <v>787</v>
      </c>
      <c r="K2344" s="16" t="str">
        <f>IF(Tabela813[[#This Row],[C]]&lt;&gt;"",IF(Tabela813[[#This Row],[RED]]&lt;&gt;"",(Tabela813[[#This Row],[RED]] &amp; "."),"") &amp; CONCATENATE(Tabela813[[#This Row],[C]],".",Tabela813[[#This Row],[O]],".",Tabela813[[#This Row],[E]],".",Tabela813[[#This Row],[D1]],".",Tabela813[[#This Row],[D2]],".",Tabela813[[#This Row],[D3]],".",Tabela813[[#This Row],[T]],".",Tabela813[[#This Row],[D4]]),"")</f>
        <v>7.6.9.9.50.3.2.00</v>
      </c>
      <c r="L2344" s="21" t="s">
        <v>5027</v>
      </c>
      <c r="M2344" s="16" t="str">
        <f t="shared" si="36"/>
        <v>A</v>
      </c>
      <c r="N2344" s="16">
        <f>IF(VALUE(Tabela813[[#This Row],[RED]]) &gt; 0,1,0) + IF(VALUE(J2344)&gt;0,8,IF(VALUE(I2344)&gt;0,7,IF(VALUE(H2344)&gt;0,6,IF(VALUE(G2344)&gt;0,5,IF(VALUE(F2344)&gt;0,4,IF(VALUE(E2344)&gt;0,3,IF(VALUE(D2344)&gt;0,2,1)))))))</f>
        <v>7</v>
      </c>
      <c r="O2344" s="20" t="s">
        <v>54</v>
      </c>
      <c r="P2344" s="1" t="s">
        <v>3263</v>
      </c>
      <c r="Q2344" s="1"/>
      <c r="R2344" s="16" t="s">
        <v>14</v>
      </c>
      <c r="T2344" s="7" t="str">
        <f>Tabela813[[#This Row],[NR]]&amp;" - "&amp;Tabela813[[#This Row],[Especificação]]</f>
        <v>7.6.9.9.50.3.2.00 - Serviços de Saneamento Básico - Limpeza Urbana e Manejo de Resíduos Sólidos - Multas e Juros de Mora - Intra OFSS</v>
      </c>
      <c r="U2344" s="7" t="str">
        <f>Tabela813[[#This Row],[NR]]&amp; " - "&amp;Tabela813[[#This Row],[Especificação]]</f>
        <v>7.6.9.9.50.3.2.00 - Serviços de Saneamento Básico - Limpeza Urbana e Manejo de Resíduos Sólidos - Multas e Juros de Mora - Intra OFSS</v>
      </c>
    </row>
    <row r="2345" spans="1:21" ht="30">
      <c r="A2345" s="23"/>
      <c r="B2345" s="29"/>
      <c r="C2345" s="20" t="s">
        <v>788</v>
      </c>
      <c r="D2345" s="20" t="s">
        <v>786</v>
      </c>
      <c r="E2345" s="20" t="s">
        <v>793</v>
      </c>
      <c r="F2345" s="20" t="s">
        <v>793</v>
      </c>
      <c r="G2345" s="20" t="s">
        <v>807</v>
      </c>
      <c r="H2345" s="20" t="s">
        <v>782</v>
      </c>
      <c r="I2345" s="20" t="s">
        <v>782</v>
      </c>
      <c r="J2345" s="20" t="s">
        <v>787</v>
      </c>
      <c r="K2345" s="16" t="str">
        <f>IF(Tabela813[[#This Row],[C]]&lt;&gt;"",IF(Tabela813[[#This Row],[RED]]&lt;&gt;"",(Tabela813[[#This Row],[RED]] &amp; "."),"") &amp; CONCATENATE(Tabela813[[#This Row],[C]],".",Tabela813[[#This Row],[O]],".",Tabela813[[#This Row],[E]],".",Tabela813[[#This Row],[D1]],".",Tabela813[[#This Row],[D2]],".",Tabela813[[#This Row],[D3]],".",Tabela813[[#This Row],[T]],".",Tabela813[[#This Row],[D4]]),"")</f>
        <v>7.6.9.9.50.3.3.00</v>
      </c>
      <c r="L2345" s="21" t="s">
        <v>5028</v>
      </c>
      <c r="M2345" s="16" t="str">
        <f t="shared" si="36"/>
        <v>A</v>
      </c>
      <c r="N2345" s="16">
        <f>IF(VALUE(Tabela813[[#This Row],[RED]]) &gt; 0,1,0) + IF(VALUE(J2345)&gt;0,8,IF(VALUE(I2345)&gt;0,7,IF(VALUE(H2345)&gt;0,6,IF(VALUE(G2345)&gt;0,5,IF(VALUE(F2345)&gt;0,4,IF(VALUE(E2345)&gt;0,3,IF(VALUE(D2345)&gt;0,2,1)))))))</f>
        <v>7</v>
      </c>
      <c r="O2345" s="20" t="s">
        <v>54</v>
      </c>
      <c r="P2345" s="1" t="s">
        <v>3263</v>
      </c>
      <c r="Q2345" s="1"/>
      <c r="R2345" s="16" t="s">
        <v>14</v>
      </c>
      <c r="T2345" s="7" t="str">
        <f>Tabela813[[#This Row],[NR]]&amp;" - "&amp;Tabela813[[#This Row],[Especificação]]</f>
        <v>7.6.9.9.50.3.3.00 - Serviços de Saneamento Básico - Limpeza Urbana e Manejo de Resíduos Sólidos - Dívida Ativa - Intra OFSS</v>
      </c>
      <c r="U2345" s="7" t="str">
        <f>Tabela813[[#This Row],[NR]]&amp; " - "&amp;Tabela813[[#This Row],[Especificação]]</f>
        <v>7.6.9.9.50.3.3.00 - Serviços de Saneamento Básico - Limpeza Urbana e Manejo de Resíduos Sólidos - Dívida Ativa - Intra OFSS</v>
      </c>
    </row>
    <row r="2346" spans="1:21" ht="30">
      <c r="A2346" s="23"/>
      <c r="B2346" s="29"/>
      <c r="C2346" s="20" t="s">
        <v>788</v>
      </c>
      <c r="D2346" s="20" t="s">
        <v>786</v>
      </c>
      <c r="E2346" s="20" t="s">
        <v>793</v>
      </c>
      <c r="F2346" s="20" t="s">
        <v>793</v>
      </c>
      <c r="G2346" s="20" t="s">
        <v>807</v>
      </c>
      <c r="H2346" s="20" t="s">
        <v>782</v>
      </c>
      <c r="I2346" s="20" t="s">
        <v>791</v>
      </c>
      <c r="J2346" s="20" t="s">
        <v>787</v>
      </c>
      <c r="K2346" s="16" t="str">
        <f>IF(Tabela813[[#This Row],[C]]&lt;&gt;"",IF(Tabela813[[#This Row],[RED]]&lt;&gt;"",(Tabela813[[#This Row],[RED]] &amp; "."),"") &amp; CONCATENATE(Tabela813[[#This Row],[C]],".",Tabela813[[#This Row],[O]],".",Tabela813[[#This Row],[E]],".",Tabela813[[#This Row],[D1]],".",Tabela813[[#This Row],[D2]],".",Tabela813[[#This Row],[D3]],".",Tabela813[[#This Row],[T]],".",Tabela813[[#This Row],[D4]]),"")</f>
        <v>7.6.9.9.50.3.4.00</v>
      </c>
      <c r="L2346" s="21" t="s">
        <v>5029</v>
      </c>
      <c r="M2346" s="16" t="str">
        <f t="shared" si="36"/>
        <v>A</v>
      </c>
      <c r="N2346" s="16">
        <f>IF(VALUE(Tabela813[[#This Row],[RED]]) &gt; 0,1,0) + IF(VALUE(J2346)&gt;0,8,IF(VALUE(I2346)&gt;0,7,IF(VALUE(H2346)&gt;0,6,IF(VALUE(G2346)&gt;0,5,IF(VALUE(F2346)&gt;0,4,IF(VALUE(E2346)&gt;0,3,IF(VALUE(D2346)&gt;0,2,1)))))))</f>
        <v>7</v>
      </c>
      <c r="O2346" s="20" t="s">
        <v>54</v>
      </c>
      <c r="P2346" s="1" t="s">
        <v>3263</v>
      </c>
      <c r="Q2346" s="1"/>
      <c r="R2346" s="16" t="s">
        <v>14</v>
      </c>
      <c r="T2346" s="7" t="str">
        <f>Tabela813[[#This Row],[NR]]&amp;" - "&amp;Tabela813[[#This Row],[Especificação]]</f>
        <v>7.6.9.9.50.3.4.00 - Serviços de Saneamento Básico - Limpeza Urbana e Manejo de Resíduos Sólidos - Dívida Ativa - Multas e Juros de Mora da Dívida Ativa - Intra OFSS</v>
      </c>
      <c r="U2346" s="7" t="str">
        <f>Tabela813[[#This Row],[NR]]&amp; " - "&amp;Tabela813[[#This Row],[Especificação]]</f>
        <v>7.6.9.9.50.3.4.00 - Serviços de Saneamento Básico - Limpeza Urbana e Manejo de Resíduos Sólidos - Dívida Ativa - Multas e Juros de Mora da Dívida Ativa - Intra OFSS</v>
      </c>
    </row>
    <row r="2347" spans="1:21" ht="30">
      <c r="A2347" s="23"/>
      <c r="B2347" s="29"/>
      <c r="C2347" s="20" t="s">
        <v>788</v>
      </c>
      <c r="D2347" s="20" t="s">
        <v>786</v>
      </c>
      <c r="E2347" s="20" t="s">
        <v>793</v>
      </c>
      <c r="F2347" s="20" t="s">
        <v>793</v>
      </c>
      <c r="G2347" s="20" t="s">
        <v>807</v>
      </c>
      <c r="H2347" s="20" t="s">
        <v>782</v>
      </c>
      <c r="I2347" s="20" t="s">
        <v>792</v>
      </c>
      <c r="J2347" s="20" t="s">
        <v>787</v>
      </c>
      <c r="K2347" s="16" t="str">
        <f>IF(Tabela813[[#This Row],[C]]&lt;&gt;"",IF(Tabela813[[#This Row],[RED]]&lt;&gt;"",(Tabela813[[#This Row],[RED]] &amp; "."),"") &amp; CONCATENATE(Tabela813[[#This Row],[C]],".",Tabela813[[#This Row],[O]],".",Tabela813[[#This Row],[E]],".",Tabela813[[#This Row],[D1]],".",Tabela813[[#This Row],[D2]],".",Tabela813[[#This Row],[D3]],".",Tabela813[[#This Row],[T]],".",Tabela813[[#This Row],[D4]]),"")</f>
        <v>7.6.9.9.50.3.5.00</v>
      </c>
      <c r="L2347" s="21" t="s">
        <v>5030</v>
      </c>
      <c r="M2347" s="16" t="str">
        <f t="shared" si="36"/>
        <v>A</v>
      </c>
      <c r="N2347" s="16">
        <f>IF(VALUE(Tabela813[[#This Row],[RED]]) &gt; 0,1,0) + IF(VALUE(J2347)&gt;0,8,IF(VALUE(I2347)&gt;0,7,IF(VALUE(H2347)&gt;0,6,IF(VALUE(G2347)&gt;0,5,IF(VALUE(F2347)&gt;0,4,IF(VALUE(E2347)&gt;0,3,IF(VALUE(D2347)&gt;0,2,1)))))))</f>
        <v>7</v>
      </c>
      <c r="O2347" s="20" t="s">
        <v>54</v>
      </c>
      <c r="P2347" s="1" t="s">
        <v>3263</v>
      </c>
      <c r="Q2347" s="1"/>
      <c r="R2347" s="16" t="s">
        <v>14</v>
      </c>
      <c r="T2347" s="7" t="str">
        <f>Tabela813[[#This Row],[NR]]&amp;" - "&amp;Tabela813[[#This Row],[Especificação]]</f>
        <v>7.6.9.9.50.3.5.00 - Serviços de Saneamento Básico - Limpeza Urbana e Manejo de Resíduos Sólidos - Multas - Intra OFSS</v>
      </c>
      <c r="U2347" s="7" t="str">
        <f>Tabela813[[#This Row],[NR]]&amp; " - "&amp;Tabela813[[#This Row],[Especificação]]</f>
        <v>7.6.9.9.50.3.5.00 - Serviços de Saneamento Básico - Limpeza Urbana e Manejo de Resíduos Sólidos - Multas - Intra OFSS</v>
      </c>
    </row>
    <row r="2348" spans="1:21" ht="30">
      <c r="A2348" s="23"/>
      <c r="B2348" s="29"/>
      <c r="C2348" s="20" t="s">
        <v>788</v>
      </c>
      <c r="D2348" s="20" t="s">
        <v>786</v>
      </c>
      <c r="E2348" s="20" t="s">
        <v>793</v>
      </c>
      <c r="F2348" s="20" t="s">
        <v>793</v>
      </c>
      <c r="G2348" s="20" t="s">
        <v>807</v>
      </c>
      <c r="H2348" s="20" t="s">
        <v>782</v>
      </c>
      <c r="I2348" s="20" t="s">
        <v>786</v>
      </c>
      <c r="J2348" s="20" t="s">
        <v>787</v>
      </c>
      <c r="K2348" s="16" t="str">
        <f>IF(Tabela813[[#This Row],[C]]&lt;&gt;"",IF(Tabela813[[#This Row],[RED]]&lt;&gt;"",(Tabela813[[#This Row],[RED]] &amp; "."),"") &amp; CONCATENATE(Tabela813[[#This Row],[C]],".",Tabela813[[#This Row],[O]],".",Tabela813[[#This Row],[E]],".",Tabela813[[#This Row],[D1]],".",Tabela813[[#This Row],[D2]],".",Tabela813[[#This Row],[D3]],".",Tabela813[[#This Row],[T]],".",Tabela813[[#This Row],[D4]]),"")</f>
        <v>7.6.9.9.50.3.6.00</v>
      </c>
      <c r="L2348" s="21" t="s">
        <v>5031</v>
      </c>
      <c r="M2348" s="16" t="str">
        <f t="shared" si="36"/>
        <v>A</v>
      </c>
      <c r="N2348" s="16">
        <f>IF(VALUE(Tabela813[[#This Row],[RED]]) &gt; 0,1,0) + IF(VALUE(J2348)&gt;0,8,IF(VALUE(I2348)&gt;0,7,IF(VALUE(H2348)&gt;0,6,IF(VALUE(G2348)&gt;0,5,IF(VALUE(F2348)&gt;0,4,IF(VALUE(E2348)&gt;0,3,IF(VALUE(D2348)&gt;0,2,1)))))))</f>
        <v>7</v>
      </c>
      <c r="O2348" s="20" t="s">
        <v>54</v>
      </c>
      <c r="P2348" s="1" t="s">
        <v>3263</v>
      </c>
      <c r="Q2348" s="1"/>
      <c r="R2348" s="16" t="s">
        <v>14</v>
      </c>
      <c r="T2348" s="7" t="str">
        <f>Tabela813[[#This Row],[NR]]&amp;" - "&amp;Tabela813[[#This Row],[Especificação]]</f>
        <v>7.6.9.9.50.3.6.00 - Serviços de Saneamento Básico - Limpeza Urbana e Manejo de Resíduos Sólidos - Juros de Mora - Intra OFSS</v>
      </c>
      <c r="U2348" s="7" t="str">
        <f>Tabela813[[#This Row],[NR]]&amp; " - "&amp;Tabela813[[#This Row],[Especificação]]</f>
        <v>7.6.9.9.50.3.6.00 - Serviços de Saneamento Básico - Limpeza Urbana e Manejo de Resíduos Sólidos - Juros de Mora - Intra OFSS</v>
      </c>
    </row>
    <row r="2349" spans="1:21" ht="30">
      <c r="A2349" s="23"/>
      <c r="B2349" s="29"/>
      <c r="C2349" s="20" t="s">
        <v>788</v>
      </c>
      <c r="D2349" s="20" t="s">
        <v>786</v>
      </c>
      <c r="E2349" s="20" t="s">
        <v>793</v>
      </c>
      <c r="F2349" s="20" t="s">
        <v>793</v>
      </c>
      <c r="G2349" s="20" t="s">
        <v>807</v>
      </c>
      <c r="H2349" s="20" t="s">
        <v>782</v>
      </c>
      <c r="I2349" s="20" t="s">
        <v>788</v>
      </c>
      <c r="J2349" s="20" t="s">
        <v>787</v>
      </c>
      <c r="K2349" s="16" t="str">
        <f>IF(Tabela813[[#This Row],[C]]&lt;&gt;"",IF(Tabela813[[#This Row],[RED]]&lt;&gt;"",(Tabela813[[#This Row],[RED]] &amp; "."),"") &amp; CONCATENATE(Tabela813[[#This Row],[C]],".",Tabela813[[#This Row],[O]],".",Tabela813[[#This Row],[E]],".",Tabela813[[#This Row],[D1]],".",Tabela813[[#This Row],[D2]],".",Tabela813[[#This Row],[D3]],".",Tabela813[[#This Row],[T]],".",Tabela813[[#This Row],[D4]]),"")</f>
        <v>7.6.9.9.50.3.7.00</v>
      </c>
      <c r="L2349" s="21" t="s">
        <v>5032</v>
      </c>
      <c r="M2349" s="16" t="str">
        <f t="shared" si="36"/>
        <v>A</v>
      </c>
      <c r="N2349" s="16">
        <f>IF(VALUE(Tabela813[[#This Row],[RED]]) &gt; 0,1,0) + IF(VALUE(J2349)&gt;0,8,IF(VALUE(I2349)&gt;0,7,IF(VALUE(H2349)&gt;0,6,IF(VALUE(G2349)&gt;0,5,IF(VALUE(F2349)&gt;0,4,IF(VALUE(E2349)&gt;0,3,IF(VALUE(D2349)&gt;0,2,1)))))))</f>
        <v>7</v>
      </c>
      <c r="O2349" s="20" t="s">
        <v>54</v>
      </c>
      <c r="P2349" s="1" t="s">
        <v>3263</v>
      </c>
      <c r="Q2349" s="1"/>
      <c r="R2349" s="16" t="s">
        <v>14</v>
      </c>
      <c r="T2349" s="7" t="str">
        <f>Tabela813[[#This Row],[NR]]&amp;" - "&amp;Tabela813[[#This Row],[Especificação]]</f>
        <v>7.6.9.9.50.3.7.00 - Serviços de Saneamento Básico - Limpeza Urbana e Manejo de Resíduos Sólidos - Dívida Ativa - Multas da Dívida Ativa - Intra OFSS</v>
      </c>
      <c r="U2349" s="7" t="str">
        <f>Tabela813[[#This Row],[NR]]&amp; " - "&amp;Tabela813[[#This Row],[Especificação]]</f>
        <v>7.6.9.9.50.3.7.00 - Serviços de Saneamento Básico - Limpeza Urbana e Manejo de Resíduos Sólidos - Dívida Ativa - Multas da Dívida Ativa - Intra OFSS</v>
      </c>
    </row>
    <row r="2350" spans="1:21" ht="30">
      <c r="A2350" s="23"/>
      <c r="B2350" s="29"/>
      <c r="C2350" s="20" t="s">
        <v>788</v>
      </c>
      <c r="D2350" s="20" t="s">
        <v>786</v>
      </c>
      <c r="E2350" s="20" t="s">
        <v>793</v>
      </c>
      <c r="F2350" s="20" t="s">
        <v>793</v>
      </c>
      <c r="G2350" s="20" t="s">
        <v>807</v>
      </c>
      <c r="H2350" s="20" t="s">
        <v>782</v>
      </c>
      <c r="I2350" s="20" t="s">
        <v>789</v>
      </c>
      <c r="J2350" s="20" t="s">
        <v>787</v>
      </c>
      <c r="K2350" s="16" t="str">
        <f>IF(Tabela813[[#This Row],[C]]&lt;&gt;"",IF(Tabela813[[#This Row],[RED]]&lt;&gt;"",(Tabela813[[#This Row],[RED]] &amp; "."),"") &amp; CONCATENATE(Tabela813[[#This Row],[C]],".",Tabela813[[#This Row],[O]],".",Tabela813[[#This Row],[E]],".",Tabela813[[#This Row],[D1]],".",Tabela813[[#This Row],[D2]],".",Tabela813[[#This Row],[D3]],".",Tabela813[[#This Row],[T]],".",Tabela813[[#This Row],[D4]]),"")</f>
        <v>7.6.9.9.50.3.8.00</v>
      </c>
      <c r="L2350" s="21" t="s">
        <v>5033</v>
      </c>
      <c r="M2350" s="16" t="str">
        <f t="shared" si="36"/>
        <v>A</v>
      </c>
      <c r="N2350" s="16">
        <f>IF(VALUE(Tabela813[[#This Row],[RED]]) &gt; 0,1,0) + IF(VALUE(J2350)&gt;0,8,IF(VALUE(I2350)&gt;0,7,IF(VALUE(H2350)&gt;0,6,IF(VALUE(G2350)&gt;0,5,IF(VALUE(F2350)&gt;0,4,IF(VALUE(E2350)&gt;0,3,IF(VALUE(D2350)&gt;0,2,1)))))))</f>
        <v>7</v>
      </c>
      <c r="O2350" s="20" t="s">
        <v>54</v>
      </c>
      <c r="P2350" s="1" t="s">
        <v>3263</v>
      </c>
      <c r="Q2350" s="1"/>
      <c r="R2350" s="16" t="s">
        <v>14</v>
      </c>
      <c r="T2350" s="7" t="str">
        <f>Tabela813[[#This Row],[NR]]&amp;" - "&amp;Tabela813[[#This Row],[Especificação]]</f>
        <v>7.6.9.9.50.3.8.00 - Serviços de Saneamento Básico - Limpeza Urbana e Manejo de Resíduos Sólidos - Juros de Mora da Dívida Ativa - Intra OFSS</v>
      </c>
      <c r="U2350" s="7" t="str">
        <f>Tabela813[[#This Row],[NR]]&amp; " - "&amp;Tabela813[[#This Row],[Especificação]]</f>
        <v>7.6.9.9.50.3.8.00 - Serviços de Saneamento Básico - Limpeza Urbana e Manejo de Resíduos Sólidos - Juros de Mora da Dívida Ativa - Intra OFSS</v>
      </c>
    </row>
    <row r="2351" spans="1:21" ht="30">
      <c r="A2351" s="23"/>
      <c r="B2351" s="29"/>
      <c r="C2351" s="20" t="s">
        <v>788</v>
      </c>
      <c r="D2351" s="20" t="s">
        <v>786</v>
      </c>
      <c r="E2351" s="20" t="s">
        <v>793</v>
      </c>
      <c r="F2351" s="20" t="s">
        <v>793</v>
      </c>
      <c r="G2351" s="20" t="s">
        <v>807</v>
      </c>
      <c r="H2351" s="20" t="s">
        <v>791</v>
      </c>
      <c r="I2351" s="20" t="s">
        <v>784</v>
      </c>
      <c r="J2351" s="20" t="s">
        <v>787</v>
      </c>
      <c r="K2351" s="16" t="str">
        <f>IF(Tabela813[[#This Row],[C]]&lt;&gt;"",IF(Tabela813[[#This Row],[RED]]&lt;&gt;"",(Tabela813[[#This Row],[RED]] &amp; "."),"") &amp; CONCATENATE(Tabela813[[#This Row],[C]],".",Tabela813[[#This Row],[O]],".",Tabela813[[#This Row],[E]],".",Tabela813[[#This Row],[D1]],".",Tabela813[[#This Row],[D2]],".",Tabela813[[#This Row],[D3]],".",Tabela813[[#This Row],[T]],".",Tabela813[[#This Row],[D4]]),"")</f>
        <v>7.6.9.9.50.4.0.00</v>
      </c>
      <c r="L2351" s="21" t="s">
        <v>5034</v>
      </c>
      <c r="M2351" s="16" t="str">
        <f t="shared" si="36"/>
        <v>S</v>
      </c>
      <c r="N2351" s="16">
        <f>IF(VALUE(Tabela813[[#This Row],[RED]]) &gt; 0,1,0) + IF(VALUE(J2351)&gt;0,8,IF(VALUE(I2351)&gt;0,7,IF(VALUE(H2351)&gt;0,6,IF(VALUE(G2351)&gt;0,5,IF(VALUE(F2351)&gt;0,4,IF(VALUE(E2351)&gt;0,3,IF(VALUE(D2351)&gt;0,2,1)))))))</f>
        <v>6</v>
      </c>
      <c r="O2351" s="20" t="s">
        <v>54</v>
      </c>
      <c r="P2351" s="1" t="s">
        <v>3265</v>
      </c>
      <c r="Q2351" s="1"/>
      <c r="R2351" s="16" t="s">
        <v>14</v>
      </c>
      <c r="T2351" s="7" t="str">
        <f>Tabela813[[#This Row],[NR]]&amp;" - "&amp;Tabela813[[#This Row],[Especificação]]</f>
        <v>7.6.9.9.50.4.0.00 - Serviços de Saneamento Básico - Drenagem e Manejo das Águas Pluviais Urbanas - Intra OFSS</v>
      </c>
      <c r="U2351" s="7" t="str">
        <f>Tabela813[[#This Row],[NR]]&amp; " - "&amp;Tabela813[[#This Row],[Especificação]]</f>
        <v>7.6.9.9.50.4.0.00 - Serviços de Saneamento Básico - Drenagem e Manejo das Águas Pluviais Urbanas - Intra OFSS</v>
      </c>
    </row>
    <row r="2352" spans="1:21" ht="30">
      <c r="A2352" s="23"/>
      <c r="B2352" s="29"/>
      <c r="C2352" s="20" t="s">
        <v>788</v>
      </c>
      <c r="D2352" s="20" t="s">
        <v>786</v>
      </c>
      <c r="E2352" s="20" t="s">
        <v>793</v>
      </c>
      <c r="F2352" s="20" t="s">
        <v>793</v>
      </c>
      <c r="G2352" s="20" t="s">
        <v>807</v>
      </c>
      <c r="H2352" s="20" t="s">
        <v>791</v>
      </c>
      <c r="I2352" s="20" t="s">
        <v>781</v>
      </c>
      <c r="J2352" s="20" t="s">
        <v>787</v>
      </c>
      <c r="K2352" s="16" t="str">
        <f>IF(Tabela813[[#This Row],[C]]&lt;&gt;"",IF(Tabela813[[#This Row],[RED]]&lt;&gt;"",(Tabela813[[#This Row],[RED]] &amp; "."),"") &amp; CONCATENATE(Tabela813[[#This Row],[C]],".",Tabela813[[#This Row],[O]],".",Tabela813[[#This Row],[E]],".",Tabela813[[#This Row],[D1]],".",Tabela813[[#This Row],[D2]],".",Tabela813[[#This Row],[D3]],".",Tabela813[[#This Row],[T]],".",Tabela813[[#This Row],[D4]]),"")</f>
        <v>7.6.9.9.50.4.1.00</v>
      </c>
      <c r="L2352" s="21" t="s">
        <v>5035</v>
      </c>
      <c r="M2352" s="16" t="str">
        <f t="shared" si="36"/>
        <v>A</v>
      </c>
      <c r="N2352" s="16">
        <f>IF(VALUE(Tabela813[[#This Row],[RED]]) &gt; 0,1,0) + IF(VALUE(J2352)&gt;0,8,IF(VALUE(I2352)&gt;0,7,IF(VALUE(H2352)&gt;0,6,IF(VALUE(G2352)&gt;0,5,IF(VALUE(F2352)&gt;0,4,IF(VALUE(E2352)&gt;0,3,IF(VALUE(D2352)&gt;0,2,1)))))))</f>
        <v>7</v>
      </c>
      <c r="O2352" s="20" t="s">
        <v>54</v>
      </c>
      <c r="P2352" s="1" t="s">
        <v>3265</v>
      </c>
      <c r="Q2352" s="1"/>
      <c r="R2352" s="16" t="s">
        <v>14</v>
      </c>
      <c r="T2352" s="7" t="str">
        <f>Tabela813[[#This Row],[NR]]&amp;" - "&amp;Tabela813[[#This Row],[Especificação]]</f>
        <v>7.6.9.9.50.4.1.00 - Serviços de Saneamento Básico - Drenagem e Manejo das Águas Pluviais Urbanas - Principal - Intra OFSS</v>
      </c>
      <c r="U2352" s="7" t="str">
        <f>Tabela813[[#This Row],[NR]]&amp; " - "&amp;Tabela813[[#This Row],[Especificação]]</f>
        <v>7.6.9.9.50.4.1.00 - Serviços de Saneamento Básico - Drenagem e Manejo das Águas Pluviais Urbanas - Principal - Intra OFSS</v>
      </c>
    </row>
    <row r="2353" spans="1:21" ht="30">
      <c r="A2353" s="23"/>
      <c r="B2353" s="29"/>
      <c r="C2353" s="20" t="s">
        <v>788</v>
      </c>
      <c r="D2353" s="20" t="s">
        <v>786</v>
      </c>
      <c r="E2353" s="20" t="s">
        <v>793</v>
      </c>
      <c r="F2353" s="20" t="s">
        <v>793</v>
      </c>
      <c r="G2353" s="20" t="s">
        <v>807</v>
      </c>
      <c r="H2353" s="20" t="s">
        <v>791</v>
      </c>
      <c r="I2353" s="20" t="s">
        <v>790</v>
      </c>
      <c r="J2353" s="20" t="s">
        <v>787</v>
      </c>
      <c r="K2353" s="16" t="str">
        <f>IF(Tabela813[[#This Row],[C]]&lt;&gt;"",IF(Tabela813[[#This Row],[RED]]&lt;&gt;"",(Tabela813[[#This Row],[RED]] &amp; "."),"") &amp; CONCATENATE(Tabela813[[#This Row],[C]],".",Tabela813[[#This Row],[O]],".",Tabela813[[#This Row],[E]],".",Tabela813[[#This Row],[D1]],".",Tabela813[[#This Row],[D2]],".",Tabela813[[#This Row],[D3]],".",Tabela813[[#This Row],[T]],".",Tabela813[[#This Row],[D4]]),"")</f>
        <v>7.6.9.9.50.4.2.00</v>
      </c>
      <c r="L2353" s="21" t="s">
        <v>5036</v>
      </c>
      <c r="M2353" s="16" t="str">
        <f t="shared" si="36"/>
        <v>A</v>
      </c>
      <c r="N2353" s="16">
        <f>IF(VALUE(Tabela813[[#This Row],[RED]]) &gt; 0,1,0) + IF(VALUE(J2353)&gt;0,8,IF(VALUE(I2353)&gt;0,7,IF(VALUE(H2353)&gt;0,6,IF(VALUE(G2353)&gt;0,5,IF(VALUE(F2353)&gt;0,4,IF(VALUE(E2353)&gt;0,3,IF(VALUE(D2353)&gt;0,2,1)))))))</f>
        <v>7</v>
      </c>
      <c r="O2353" s="20" t="s">
        <v>54</v>
      </c>
      <c r="P2353" s="1" t="s">
        <v>3265</v>
      </c>
      <c r="Q2353" s="1"/>
      <c r="R2353" s="16" t="s">
        <v>14</v>
      </c>
      <c r="T2353" s="7" t="str">
        <f>Tabela813[[#This Row],[NR]]&amp;" - "&amp;Tabela813[[#This Row],[Especificação]]</f>
        <v>7.6.9.9.50.4.2.00 - Serviços de Saneamento Básico - Drenagem e Manejo das Águas Pluviais Urbanas - Multas e Juros de Mora - Intra OFSS</v>
      </c>
      <c r="U2353" s="7" t="str">
        <f>Tabela813[[#This Row],[NR]]&amp; " - "&amp;Tabela813[[#This Row],[Especificação]]</f>
        <v>7.6.9.9.50.4.2.00 - Serviços de Saneamento Básico - Drenagem e Manejo das Águas Pluviais Urbanas - Multas e Juros de Mora - Intra OFSS</v>
      </c>
    </row>
    <row r="2354" spans="1:21" ht="30">
      <c r="A2354" s="23"/>
      <c r="B2354" s="29"/>
      <c r="C2354" s="20" t="s">
        <v>788</v>
      </c>
      <c r="D2354" s="20" t="s">
        <v>786</v>
      </c>
      <c r="E2354" s="20" t="s">
        <v>793</v>
      </c>
      <c r="F2354" s="20" t="s">
        <v>793</v>
      </c>
      <c r="G2354" s="20" t="s">
        <v>807</v>
      </c>
      <c r="H2354" s="20" t="s">
        <v>791</v>
      </c>
      <c r="I2354" s="20" t="s">
        <v>782</v>
      </c>
      <c r="J2354" s="20" t="s">
        <v>787</v>
      </c>
      <c r="K2354" s="16" t="str">
        <f>IF(Tabela813[[#This Row],[C]]&lt;&gt;"",IF(Tabela813[[#This Row],[RED]]&lt;&gt;"",(Tabela813[[#This Row],[RED]] &amp; "."),"") &amp; CONCATENATE(Tabela813[[#This Row],[C]],".",Tabela813[[#This Row],[O]],".",Tabela813[[#This Row],[E]],".",Tabela813[[#This Row],[D1]],".",Tabela813[[#This Row],[D2]],".",Tabela813[[#This Row],[D3]],".",Tabela813[[#This Row],[T]],".",Tabela813[[#This Row],[D4]]),"")</f>
        <v>7.6.9.9.50.4.3.00</v>
      </c>
      <c r="L2354" s="21" t="s">
        <v>5037</v>
      </c>
      <c r="M2354" s="16" t="str">
        <f t="shared" si="36"/>
        <v>A</v>
      </c>
      <c r="N2354" s="16">
        <f>IF(VALUE(Tabela813[[#This Row],[RED]]) &gt; 0,1,0) + IF(VALUE(J2354)&gt;0,8,IF(VALUE(I2354)&gt;0,7,IF(VALUE(H2354)&gt;0,6,IF(VALUE(G2354)&gt;0,5,IF(VALUE(F2354)&gt;0,4,IF(VALUE(E2354)&gt;0,3,IF(VALUE(D2354)&gt;0,2,1)))))))</f>
        <v>7</v>
      </c>
      <c r="O2354" s="20" t="s">
        <v>54</v>
      </c>
      <c r="P2354" s="1" t="s">
        <v>3265</v>
      </c>
      <c r="Q2354" s="1"/>
      <c r="R2354" s="16" t="s">
        <v>14</v>
      </c>
      <c r="T2354" s="7" t="str">
        <f>Tabela813[[#This Row],[NR]]&amp;" - "&amp;Tabela813[[#This Row],[Especificação]]</f>
        <v>7.6.9.9.50.4.3.00 - Serviços de Saneamento Básico - Drenagem e Manejo das Águas Pluviais Urbanas - Dívida Ativa - Intra OFSS</v>
      </c>
      <c r="U2354" s="7" t="str">
        <f>Tabela813[[#This Row],[NR]]&amp; " - "&amp;Tabela813[[#This Row],[Especificação]]</f>
        <v>7.6.9.9.50.4.3.00 - Serviços de Saneamento Básico - Drenagem e Manejo das Águas Pluviais Urbanas - Dívida Ativa - Intra OFSS</v>
      </c>
    </row>
    <row r="2355" spans="1:21" ht="30">
      <c r="A2355" s="23"/>
      <c r="B2355" s="29"/>
      <c r="C2355" s="20" t="s">
        <v>788</v>
      </c>
      <c r="D2355" s="20" t="s">
        <v>786</v>
      </c>
      <c r="E2355" s="20" t="s">
        <v>793</v>
      </c>
      <c r="F2355" s="20" t="s">
        <v>793</v>
      </c>
      <c r="G2355" s="20" t="s">
        <v>807</v>
      </c>
      <c r="H2355" s="20" t="s">
        <v>791</v>
      </c>
      <c r="I2355" s="20" t="s">
        <v>791</v>
      </c>
      <c r="J2355" s="20" t="s">
        <v>787</v>
      </c>
      <c r="K2355" s="16" t="str">
        <f>IF(Tabela813[[#This Row],[C]]&lt;&gt;"",IF(Tabela813[[#This Row],[RED]]&lt;&gt;"",(Tabela813[[#This Row],[RED]] &amp; "."),"") &amp; CONCATENATE(Tabela813[[#This Row],[C]],".",Tabela813[[#This Row],[O]],".",Tabela813[[#This Row],[E]],".",Tabela813[[#This Row],[D1]],".",Tabela813[[#This Row],[D2]],".",Tabela813[[#This Row],[D3]],".",Tabela813[[#This Row],[T]],".",Tabela813[[#This Row],[D4]]),"")</f>
        <v>7.6.9.9.50.4.4.00</v>
      </c>
      <c r="L2355" s="21" t="s">
        <v>5038</v>
      </c>
      <c r="M2355" s="16" t="str">
        <f t="shared" si="36"/>
        <v>A</v>
      </c>
      <c r="N2355" s="16">
        <f>IF(VALUE(Tabela813[[#This Row],[RED]]) &gt; 0,1,0) + IF(VALUE(J2355)&gt;0,8,IF(VALUE(I2355)&gt;0,7,IF(VALUE(H2355)&gt;0,6,IF(VALUE(G2355)&gt;0,5,IF(VALUE(F2355)&gt;0,4,IF(VALUE(E2355)&gt;0,3,IF(VALUE(D2355)&gt;0,2,1)))))))</f>
        <v>7</v>
      </c>
      <c r="O2355" s="20" t="s">
        <v>54</v>
      </c>
      <c r="P2355" s="1" t="s">
        <v>3265</v>
      </c>
      <c r="Q2355" s="1"/>
      <c r="R2355" s="16" t="s">
        <v>14</v>
      </c>
      <c r="T2355" s="7" t="str">
        <f>Tabela813[[#This Row],[NR]]&amp;" - "&amp;Tabela813[[#This Row],[Especificação]]</f>
        <v>7.6.9.9.50.4.4.00 - Serviços de Saneamento Básico - Drenagem e Manejo das Águas Pluviais Urbanas - Dívida Ativa - Multas e Juros de Mora da Dívida Ativa - Intra OFSS</v>
      </c>
      <c r="U2355" s="7" t="str">
        <f>Tabela813[[#This Row],[NR]]&amp; " - "&amp;Tabela813[[#This Row],[Especificação]]</f>
        <v>7.6.9.9.50.4.4.00 - Serviços de Saneamento Básico - Drenagem e Manejo das Águas Pluviais Urbanas - Dívida Ativa - Multas e Juros de Mora da Dívida Ativa - Intra OFSS</v>
      </c>
    </row>
    <row r="2356" spans="1:21" ht="30">
      <c r="A2356" s="23"/>
      <c r="B2356" s="29"/>
      <c r="C2356" s="20" t="s">
        <v>788</v>
      </c>
      <c r="D2356" s="20" t="s">
        <v>786</v>
      </c>
      <c r="E2356" s="20" t="s">
        <v>793</v>
      </c>
      <c r="F2356" s="20" t="s">
        <v>793</v>
      </c>
      <c r="G2356" s="20" t="s">
        <v>807</v>
      </c>
      <c r="H2356" s="20" t="s">
        <v>791</v>
      </c>
      <c r="I2356" s="20" t="s">
        <v>792</v>
      </c>
      <c r="J2356" s="20" t="s">
        <v>787</v>
      </c>
      <c r="K2356" s="16" t="str">
        <f>IF(Tabela813[[#This Row],[C]]&lt;&gt;"",IF(Tabela813[[#This Row],[RED]]&lt;&gt;"",(Tabela813[[#This Row],[RED]] &amp; "."),"") &amp; CONCATENATE(Tabela813[[#This Row],[C]],".",Tabela813[[#This Row],[O]],".",Tabela813[[#This Row],[E]],".",Tabela813[[#This Row],[D1]],".",Tabela813[[#This Row],[D2]],".",Tabela813[[#This Row],[D3]],".",Tabela813[[#This Row],[T]],".",Tabela813[[#This Row],[D4]]),"")</f>
        <v>7.6.9.9.50.4.5.00</v>
      </c>
      <c r="L2356" s="21" t="s">
        <v>5039</v>
      </c>
      <c r="M2356" s="16" t="str">
        <f t="shared" si="36"/>
        <v>A</v>
      </c>
      <c r="N2356" s="16">
        <f>IF(VALUE(Tabela813[[#This Row],[RED]]) &gt; 0,1,0) + IF(VALUE(J2356)&gt;0,8,IF(VALUE(I2356)&gt;0,7,IF(VALUE(H2356)&gt;0,6,IF(VALUE(G2356)&gt;0,5,IF(VALUE(F2356)&gt;0,4,IF(VALUE(E2356)&gt;0,3,IF(VALUE(D2356)&gt;0,2,1)))))))</f>
        <v>7</v>
      </c>
      <c r="O2356" s="20" t="s">
        <v>54</v>
      </c>
      <c r="P2356" s="1" t="s">
        <v>3265</v>
      </c>
      <c r="Q2356" s="1"/>
      <c r="R2356" s="16" t="s">
        <v>14</v>
      </c>
      <c r="T2356" s="7" t="str">
        <f>Tabela813[[#This Row],[NR]]&amp;" - "&amp;Tabela813[[#This Row],[Especificação]]</f>
        <v>7.6.9.9.50.4.5.00 - Serviços de Saneamento Básico - Drenagem e Manejo das Águas Pluviais Urbanas - Multas - Intra OFSS</v>
      </c>
      <c r="U2356" s="7" t="str">
        <f>Tabela813[[#This Row],[NR]]&amp; " - "&amp;Tabela813[[#This Row],[Especificação]]</f>
        <v>7.6.9.9.50.4.5.00 - Serviços de Saneamento Básico - Drenagem e Manejo das Águas Pluviais Urbanas - Multas - Intra OFSS</v>
      </c>
    </row>
    <row r="2357" spans="1:21" ht="30">
      <c r="A2357" s="23"/>
      <c r="B2357" s="29"/>
      <c r="C2357" s="20" t="s">
        <v>788</v>
      </c>
      <c r="D2357" s="20" t="s">
        <v>786</v>
      </c>
      <c r="E2357" s="20" t="s">
        <v>793</v>
      </c>
      <c r="F2357" s="20" t="s">
        <v>793</v>
      </c>
      <c r="G2357" s="20" t="s">
        <v>807</v>
      </c>
      <c r="H2357" s="20" t="s">
        <v>791</v>
      </c>
      <c r="I2357" s="20" t="s">
        <v>786</v>
      </c>
      <c r="J2357" s="20" t="s">
        <v>787</v>
      </c>
      <c r="K2357" s="16" t="str">
        <f>IF(Tabela813[[#This Row],[C]]&lt;&gt;"",IF(Tabela813[[#This Row],[RED]]&lt;&gt;"",(Tabela813[[#This Row],[RED]] &amp; "."),"") &amp; CONCATENATE(Tabela813[[#This Row],[C]],".",Tabela813[[#This Row],[O]],".",Tabela813[[#This Row],[E]],".",Tabela813[[#This Row],[D1]],".",Tabela813[[#This Row],[D2]],".",Tabela813[[#This Row],[D3]],".",Tabela813[[#This Row],[T]],".",Tabela813[[#This Row],[D4]]),"")</f>
        <v>7.6.9.9.50.4.6.00</v>
      </c>
      <c r="L2357" s="21" t="s">
        <v>5040</v>
      </c>
      <c r="M2357" s="16" t="str">
        <f t="shared" si="36"/>
        <v>A</v>
      </c>
      <c r="N2357" s="16">
        <f>IF(VALUE(Tabela813[[#This Row],[RED]]) &gt; 0,1,0) + IF(VALUE(J2357)&gt;0,8,IF(VALUE(I2357)&gt;0,7,IF(VALUE(H2357)&gt;0,6,IF(VALUE(G2357)&gt;0,5,IF(VALUE(F2357)&gt;0,4,IF(VALUE(E2357)&gt;0,3,IF(VALUE(D2357)&gt;0,2,1)))))))</f>
        <v>7</v>
      </c>
      <c r="O2357" s="20" t="s">
        <v>54</v>
      </c>
      <c r="P2357" s="1" t="s">
        <v>3265</v>
      </c>
      <c r="Q2357" s="1"/>
      <c r="R2357" s="16" t="s">
        <v>14</v>
      </c>
      <c r="T2357" s="7" t="str">
        <f>Tabela813[[#This Row],[NR]]&amp;" - "&amp;Tabela813[[#This Row],[Especificação]]</f>
        <v>7.6.9.9.50.4.6.00 - Serviços de Saneamento Básico - Drenagem e Manejo das Águas Pluviais Urbanas - Juros de Mora - Intra OFSS</v>
      </c>
      <c r="U2357" s="7" t="str">
        <f>Tabela813[[#This Row],[NR]]&amp; " - "&amp;Tabela813[[#This Row],[Especificação]]</f>
        <v>7.6.9.9.50.4.6.00 - Serviços de Saneamento Básico - Drenagem e Manejo das Águas Pluviais Urbanas - Juros de Mora - Intra OFSS</v>
      </c>
    </row>
    <row r="2358" spans="1:21" ht="30">
      <c r="A2358" s="23"/>
      <c r="B2358" s="29"/>
      <c r="C2358" s="20" t="s">
        <v>788</v>
      </c>
      <c r="D2358" s="20" t="s">
        <v>786</v>
      </c>
      <c r="E2358" s="20" t="s">
        <v>793</v>
      </c>
      <c r="F2358" s="20" t="s">
        <v>793</v>
      </c>
      <c r="G2358" s="20" t="s">
        <v>807</v>
      </c>
      <c r="H2358" s="20" t="s">
        <v>791</v>
      </c>
      <c r="I2358" s="20" t="s">
        <v>788</v>
      </c>
      <c r="J2358" s="20" t="s">
        <v>787</v>
      </c>
      <c r="K2358" s="16" t="str">
        <f>IF(Tabela813[[#This Row],[C]]&lt;&gt;"",IF(Tabela813[[#This Row],[RED]]&lt;&gt;"",(Tabela813[[#This Row],[RED]] &amp; "."),"") &amp; CONCATENATE(Tabela813[[#This Row],[C]],".",Tabela813[[#This Row],[O]],".",Tabela813[[#This Row],[E]],".",Tabela813[[#This Row],[D1]],".",Tabela813[[#This Row],[D2]],".",Tabela813[[#This Row],[D3]],".",Tabela813[[#This Row],[T]],".",Tabela813[[#This Row],[D4]]),"")</f>
        <v>7.6.9.9.50.4.7.00</v>
      </c>
      <c r="L2358" s="21" t="s">
        <v>5041</v>
      </c>
      <c r="M2358" s="16" t="str">
        <f t="shared" si="36"/>
        <v>A</v>
      </c>
      <c r="N2358" s="16">
        <f>IF(VALUE(Tabela813[[#This Row],[RED]]) &gt; 0,1,0) + IF(VALUE(J2358)&gt;0,8,IF(VALUE(I2358)&gt;0,7,IF(VALUE(H2358)&gt;0,6,IF(VALUE(G2358)&gt;0,5,IF(VALUE(F2358)&gt;0,4,IF(VALUE(E2358)&gt;0,3,IF(VALUE(D2358)&gt;0,2,1)))))))</f>
        <v>7</v>
      </c>
      <c r="O2358" s="20" t="s">
        <v>54</v>
      </c>
      <c r="P2358" s="1" t="s">
        <v>3265</v>
      </c>
      <c r="Q2358" s="1"/>
      <c r="R2358" s="16" t="s">
        <v>14</v>
      </c>
      <c r="T2358" s="7" t="str">
        <f>Tabela813[[#This Row],[NR]]&amp;" - "&amp;Tabela813[[#This Row],[Especificação]]</f>
        <v>7.6.9.9.50.4.7.00 - Serviços de Saneamento Básico - Drenagem e Manejo das Águas Pluviais Urbanas - Dívida Ativa - Multas da Dívida Ativa - Intra OFSS</v>
      </c>
      <c r="U2358" s="7" t="str">
        <f>Tabela813[[#This Row],[NR]]&amp; " - "&amp;Tabela813[[#This Row],[Especificação]]</f>
        <v>7.6.9.9.50.4.7.00 - Serviços de Saneamento Básico - Drenagem e Manejo das Águas Pluviais Urbanas - Dívida Ativa - Multas da Dívida Ativa - Intra OFSS</v>
      </c>
    </row>
    <row r="2359" spans="1:21" ht="30">
      <c r="A2359" s="23"/>
      <c r="B2359" s="29"/>
      <c r="C2359" s="20" t="s">
        <v>788</v>
      </c>
      <c r="D2359" s="20" t="s">
        <v>786</v>
      </c>
      <c r="E2359" s="20" t="s">
        <v>793</v>
      </c>
      <c r="F2359" s="20" t="s">
        <v>793</v>
      </c>
      <c r="G2359" s="20" t="s">
        <v>807</v>
      </c>
      <c r="H2359" s="20" t="s">
        <v>791</v>
      </c>
      <c r="I2359" s="20" t="s">
        <v>789</v>
      </c>
      <c r="J2359" s="20" t="s">
        <v>787</v>
      </c>
      <c r="K2359" s="16" t="str">
        <f>IF(Tabela813[[#This Row],[C]]&lt;&gt;"",IF(Tabela813[[#This Row],[RED]]&lt;&gt;"",(Tabela813[[#This Row],[RED]] &amp; "."),"") &amp; CONCATENATE(Tabela813[[#This Row],[C]],".",Tabela813[[#This Row],[O]],".",Tabela813[[#This Row],[E]],".",Tabela813[[#This Row],[D1]],".",Tabela813[[#This Row],[D2]],".",Tabela813[[#This Row],[D3]],".",Tabela813[[#This Row],[T]],".",Tabela813[[#This Row],[D4]]),"")</f>
        <v>7.6.9.9.50.4.8.00</v>
      </c>
      <c r="L2359" s="21" t="s">
        <v>5042</v>
      </c>
      <c r="M2359" s="16" t="str">
        <f t="shared" si="36"/>
        <v>A</v>
      </c>
      <c r="N2359" s="16">
        <f>IF(VALUE(Tabela813[[#This Row],[RED]]) &gt; 0,1,0) + IF(VALUE(J2359)&gt;0,8,IF(VALUE(I2359)&gt;0,7,IF(VALUE(H2359)&gt;0,6,IF(VALUE(G2359)&gt;0,5,IF(VALUE(F2359)&gt;0,4,IF(VALUE(E2359)&gt;0,3,IF(VALUE(D2359)&gt;0,2,1)))))))</f>
        <v>7</v>
      </c>
      <c r="O2359" s="20" t="s">
        <v>54</v>
      </c>
      <c r="P2359" s="1" t="s">
        <v>3265</v>
      </c>
      <c r="Q2359" s="1"/>
      <c r="R2359" s="16" t="s">
        <v>14</v>
      </c>
      <c r="T2359" s="7" t="str">
        <f>Tabela813[[#This Row],[NR]]&amp;" - "&amp;Tabela813[[#This Row],[Especificação]]</f>
        <v>7.6.9.9.50.4.8.00 - Serviços de Saneamento Básico - Drenagem e Manejo das Águas Pluviais Urbanas - Juros de Mora da Dívida Ativa - Intra OFSS</v>
      </c>
      <c r="U2359" s="7" t="str">
        <f>Tabela813[[#This Row],[NR]]&amp; " - "&amp;Tabela813[[#This Row],[Especificação]]</f>
        <v>7.6.9.9.50.4.8.00 - Serviços de Saneamento Básico - Drenagem e Manejo das Águas Pluviais Urbanas - Juros de Mora da Dívida Ativa - Intra OFSS</v>
      </c>
    </row>
    <row r="2360" spans="1:21">
      <c r="A2360" s="23"/>
      <c r="B2360" s="29"/>
      <c r="C2360" s="20" t="s">
        <v>788</v>
      </c>
      <c r="D2360" s="20" t="s">
        <v>786</v>
      </c>
      <c r="E2360" s="20" t="s">
        <v>793</v>
      </c>
      <c r="F2360" s="20" t="s">
        <v>793</v>
      </c>
      <c r="G2360" s="20" t="s">
        <v>807</v>
      </c>
      <c r="H2360" s="20" t="s">
        <v>793</v>
      </c>
      <c r="I2360" s="20" t="s">
        <v>784</v>
      </c>
      <c r="J2360" s="20" t="s">
        <v>787</v>
      </c>
      <c r="K2360" s="16" t="str">
        <f>IF(Tabela813[[#This Row],[C]]&lt;&gt;"",IF(Tabela813[[#This Row],[RED]]&lt;&gt;"",(Tabela813[[#This Row],[RED]] &amp; "."),"") &amp; CONCATENATE(Tabela813[[#This Row],[C]],".",Tabela813[[#This Row],[O]],".",Tabela813[[#This Row],[E]],".",Tabela813[[#This Row],[D1]],".",Tabela813[[#This Row],[D2]],".",Tabela813[[#This Row],[D3]],".",Tabela813[[#This Row],[T]],".",Tabela813[[#This Row],[D4]]),"")</f>
        <v>7.6.9.9.50.9.0.00</v>
      </c>
      <c r="L2360" s="21" t="s">
        <v>3318</v>
      </c>
      <c r="M2360" s="16" t="str">
        <f t="shared" si="36"/>
        <v>S</v>
      </c>
      <c r="N2360" s="16">
        <f>IF(VALUE(Tabela813[[#This Row],[RED]]) &gt; 0,1,0) + IF(VALUE(J2360)&gt;0,8,IF(VALUE(I2360)&gt;0,7,IF(VALUE(H2360)&gt;0,6,IF(VALUE(G2360)&gt;0,5,IF(VALUE(F2360)&gt;0,4,IF(VALUE(E2360)&gt;0,3,IF(VALUE(D2360)&gt;0,2,1)))))))</f>
        <v>6</v>
      </c>
      <c r="O2360" s="20" t="s">
        <v>54</v>
      </c>
      <c r="P2360" s="1" t="s">
        <v>3268</v>
      </c>
      <c r="Q2360" s="1"/>
      <c r="R2360" s="16" t="s">
        <v>14</v>
      </c>
      <c r="T2360" s="7" t="str">
        <f>Tabela813[[#This Row],[NR]]&amp;" - "&amp;Tabela813[[#This Row],[Especificação]]</f>
        <v>7.6.9.9.50.9.0.00 - Outros Serviços Sujeitos à Regulação - Intra OFSS</v>
      </c>
      <c r="U2360" s="7" t="str">
        <f>Tabela813[[#This Row],[NR]]&amp; " - "&amp;Tabela813[[#This Row],[Especificação]]</f>
        <v>7.6.9.9.50.9.0.00 - Outros Serviços Sujeitos à Regulação - Intra OFSS</v>
      </c>
    </row>
    <row r="2361" spans="1:21">
      <c r="A2361" s="23"/>
      <c r="B2361" s="29"/>
      <c r="C2361" s="20" t="s">
        <v>788</v>
      </c>
      <c r="D2361" s="20" t="s">
        <v>786</v>
      </c>
      <c r="E2361" s="20" t="s">
        <v>793</v>
      </c>
      <c r="F2361" s="20" t="s">
        <v>793</v>
      </c>
      <c r="G2361" s="20" t="s">
        <v>807</v>
      </c>
      <c r="H2361" s="20" t="s">
        <v>793</v>
      </c>
      <c r="I2361" s="20" t="s">
        <v>781</v>
      </c>
      <c r="J2361" s="20" t="s">
        <v>787</v>
      </c>
      <c r="K2361" s="16" t="str">
        <f>IF(Tabela813[[#This Row],[C]]&lt;&gt;"",IF(Tabela813[[#This Row],[RED]]&lt;&gt;"",(Tabela813[[#This Row],[RED]] &amp; "."),"") &amp; CONCATENATE(Tabela813[[#This Row],[C]],".",Tabela813[[#This Row],[O]],".",Tabela813[[#This Row],[E]],".",Tabela813[[#This Row],[D1]],".",Tabela813[[#This Row],[D2]],".",Tabela813[[#This Row],[D3]],".",Tabela813[[#This Row],[T]],".",Tabela813[[#This Row],[D4]]),"")</f>
        <v>7.6.9.9.50.9.1.00</v>
      </c>
      <c r="L2361" s="21" t="s">
        <v>5043</v>
      </c>
      <c r="M2361" s="16" t="str">
        <f t="shared" si="36"/>
        <v>A</v>
      </c>
      <c r="N2361" s="16">
        <f>IF(VALUE(Tabela813[[#This Row],[RED]]) &gt; 0,1,0) + IF(VALUE(J2361)&gt;0,8,IF(VALUE(I2361)&gt;0,7,IF(VALUE(H2361)&gt;0,6,IF(VALUE(G2361)&gt;0,5,IF(VALUE(F2361)&gt;0,4,IF(VALUE(E2361)&gt;0,3,IF(VALUE(D2361)&gt;0,2,1)))))))</f>
        <v>7</v>
      </c>
      <c r="O2361" s="20" t="s">
        <v>54</v>
      </c>
      <c r="P2361" s="1" t="s">
        <v>3268</v>
      </c>
      <c r="Q2361" s="1"/>
      <c r="R2361" s="16" t="s">
        <v>14</v>
      </c>
      <c r="T2361" s="7" t="str">
        <f>Tabela813[[#This Row],[NR]]&amp;" - "&amp;Tabela813[[#This Row],[Especificação]]</f>
        <v>7.6.9.9.50.9.1.00 - Outros Serviços Sujeitos à Regulação - Principal - Intra OFSS</v>
      </c>
      <c r="U2361" s="7" t="str">
        <f>Tabela813[[#This Row],[NR]]&amp; " - "&amp;Tabela813[[#This Row],[Especificação]]</f>
        <v>7.6.9.9.50.9.1.00 - Outros Serviços Sujeitos à Regulação - Principal - Intra OFSS</v>
      </c>
    </row>
    <row r="2362" spans="1:21">
      <c r="A2362" s="23"/>
      <c r="B2362" s="29"/>
      <c r="C2362" s="20" t="s">
        <v>788</v>
      </c>
      <c r="D2362" s="20" t="s">
        <v>786</v>
      </c>
      <c r="E2362" s="20" t="s">
        <v>793</v>
      </c>
      <c r="F2362" s="20" t="s">
        <v>793</v>
      </c>
      <c r="G2362" s="20" t="s">
        <v>807</v>
      </c>
      <c r="H2362" s="20" t="s">
        <v>793</v>
      </c>
      <c r="I2362" s="20" t="s">
        <v>790</v>
      </c>
      <c r="J2362" s="20" t="s">
        <v>787</v>
      </c>
      <c r="K2362" s="16" t="str">
        <f>IF(Tabela813[[#This Row],[C]]&lt;&gt;"",IF(Tabela813[[#This Row],[RED]]&lt;&gt;"",(Tabela813[[#This Row],[RED]] &amp; "."),"") &amp; CONCATENATE(Tabela813[[#This Row],[C]],".",Tabela813[[#This Row],[O]],".",Tabela813[[#This Row],[E]],".",Tabela813[[#This Row],[D1]],".",Tabela813[[#This Row],[D2]],".",Tabela813[[#This Row],[D3]],".",Tabela813[[#This Row],[T]],".",Tabela813[[#This Row],[D4]]),"")</f>
        <v>7.6.9.9.50.9.2.00</v>
      </c>
      <c r="L2362" s="21" t="s">
        <v>5044</v>
      </c>
      <c r="M2362" s="16" t="str">
        <f t="shared" si="36"/>
        <v>A</v>
      </c>
      <c r="N2362" s="16">
        <f>IF(VALUE(Tabela813[[#This Row],[RED]]) &gt; 0,1,0) + IF(VALUE(J2362)&gt;0,8,IF(VALUE(I2362)&gt;0,7,IF(VALUE(H2362)&gt;0,6,IF(VALUE(G2362)&gt;0,5,IF(VALUE(F2362)&gt;0,4,IF(VALUE(E2362)&gt;0,3,IF(VALUE(D2362)&gt;0,2,1)))))))</f>
        <v>7</v>
      </c>
      <c r="O2362" s="20" t="s">
        <v>54</v>
      </c>
      <c r="P2362" s="1" t="s">
        <v>3268</v>
      </c>
      <c r="Q2362" s="1"/>
      <c r="R2362" s="16" t="s">
        <v>14</v>
      </c>
      <c r="T2362" s="7" t="str">
        <f>Tabela813[[#This Row],[NR]]&amp;" - "&amp;Tabela813[[#This Row],[Especificação]]</f>
        <v>7.6.9.9.50.9.2.00 - Outros Serviços Sujeitos à Regulação - Multas e Juros de Mora - Intra OFSS</v>
      </c>
      <c r="U2362" s="7" t="str">
        <f>Tabela813[[#This Row],[NR]]&amp; " - "&amp;Tabela813[[#This Row],[Especificação]]</f>
        <v>7.6.9.9.50.9.2.00 - Outros Serviços Sujeitos à Regulação - Multas e Juros de Mora - Intra OFSS</v>
      </c>
    </row>
    <row r="2363" spans="1:21">
      <c r="A2363" s="23"/>
      <c r="B2363" s="29"/>
      <c r="C2363" s="20" t="s">
        <v>788</v>
      </c>
      <c r="D2363" s="20" t="s">
        <v>786</v>
      </c>
      <c r="E2363" s="20" t="s">
        <v>793</v>
      </c>
      <c r="F2363" s="20" t="s">
        <v>793</v>
      </c>
      <c r="G2363" s="20" t="s">
        <v>807</v>
      </c>
      <c r="H2363" s="20" t="s">
        <v>793</v>
      </c>
      <c r="I2363" s="20" t="s">
        <v>782</v>
      </c>
      <c r="J2363" s="20" t="s">
        <v>787</v>
      </c>
      <c r="K2363" s="16" t="str">
        <f>IF(Tabela813[[#This Row],[C]]&lt;&gt;"",IF(Tabela813[[#This Row],[RED]]&lt;&gt;"",(Tabela813[[#This Row],[RED]] &amp; "."),"") &amp; CONCATENATE(Tabela813[[#This Row],[C]],".",Tabela813[[#This Row],[O]],".",Tabela813[[#This Row],[E]],".",Tabela813[[#This Row],[D1]],".",Tabela813[[#This Row],[D2]],".",Tabela813[[#This Row],[D3]],".",Tabela813[[#This Row],[T]],".",Tabela813[[#This Row],[D4]]),"")</f>
        <v>7.6.9.9.50.9.3.00</v>
      </c>
      <c r="L2363" s="21" t="s">
        <v>5045</v>
      </c>
      <c r="M2363" s="16" t="str">
        <f t="shared" ref="M2363:M2426" si="37">IF(N2363 &lt; N2364,"S","A")</f>
        <v>A</v>
      </c>
      <c r="N2363" s="16">
        <f>IF(VALUE(Tabela813[[#This Row],[RED]]) &gt; 0,1,0) + IF(VALUE(J2363)&gt;0,8,IF(VALUE(I2363)&gt;0,7,IF(VALUE(H2363)&gt;0,6,IF(VALUE(G2363)&gt;0,5,IF(VALUE(F2363)&gt;0,4,IF(VALUE(E2363)&gt;0,3,IF(VALUE(D2363)&gt;0,2,1)))))))</f>
        <v>7</v>
      </c>
      <c r="O2363" s="20" t="s">
        <v>54</v>
      </c>
      <c r="P2363" s="1" t="s">
        <v>3268</v>
      </c>
      <c r="Q2363" s="1"/>
      <c r="R2363" s="16" t="s">
        <v>14</v>
      </c>
      <c r="T2363" s="7" t="str">
        <f>Tabela813[[#This Row],[NR]]&amp;" - "&amp;Tabela813[[#This Row],[Especificação]]</f>
        <v>7.6.9.9.50.9.3.00 - Outros Serviços Sujeitos à Regulação - Dívida Ativa - Intra OFSS</v>
      </c>
      <c r="U2363" s="7" t="str">
        <f>Tabela813[[#This Row],[NR]]&amp; " - "&amp;Tabela813[[#This Row],[Especificação]]</f>
        <v>7.6.9.9.50.9.3.00 - Outros Serviços Sujeitos à Regulação - Dívida Ativa - Intra OFSS</v>
      </c>
    </row>
    <row r="2364" spans="1:21" ht="30">
      <c r="A2364" s="23"/>
      <c r="B2364" s="29"/>
      <c r="C2364" s="20" t="s">
        <v>788</v>
      </c>
      <c r="D2364" s="20" t="s">
        <v>786</v>
      </c>
      <c r="E2364" s="20" t="s">
        <v>793</v>
      </c>
      <c r="F2364" s="20" t="s">
        <v>793</v>
      </c>
      <c r="G2364" s="20" t="s">
        <v>807</v>
      </c>
      <c r="H2364" s="20" t="s">
        <v>793</v>
      </c>
      <c r="I2364" s="20" t="s">
        <v>791</v>
      </c>
      <c r="J2364" s="20" t="s">
        <v>787</v>
      </c>
      <c r="K2364" s="16" t="str">
        <f>IF(Tabela813[[#This Row],[C]]&lt;&gt;"",IF(Tabela813[[#This Row],[RED]]&lt;&gt;"",(Tabela813[[#This Row],[RED]] &amp; "."),"") &amp; CONCATENATE(Tabela813[[#This Row],[C]],".",Tabela813[[#This Row],[O]],".",Tabela813[[#This Row],[E]],".",Tabela813[[#This Row],[D1]],".",Tabela813[[#This Row],[D2]],".",Tabela813[[#This Row],[D3]],".",Tabela813[[#This Row],[T]],".",Tabela813[[#This Row],[D4]]),"")</f>
        <v>7.6.9.9.50.9.4.00</v>
      </c>
      <c r="L2364" s="21" t="s">
        <v>5046</v>
      </c>
      <c r="M2364" s="16" t="str">
        <f t="shared" si="37"/>
        <v>A</v>
      </c>
      <c r="N2364" s="16">
        <f>IF(VALUE(Tabela813[[#This Row],[RED]]) &gt; 0,1,0) + IF(VALUE(J2364)&gt;0,8,IF(VALUE(I2364)&gt;0,7,IF(VALUE(H2364)&gt;0,6,IF(VALUE(G2364)&gt;0,5,IF(VALUE(F2364)&gt;0,4,IF(VALUE(E2364)&gt;0,3,IF(VALUE(D2364)&gt;0,2,1)))))))</f>
        <v>7</v>
      </c>
      <c r="O2364" s="20" t="s">
        <v>54</v>
      </c>
      <c r="P2364" s="1" t="s">
        <v>3268</v>
      </c>
      <c r="Q2364" s="1"/>
      <c r="R2364" s="16" t="s">
        <v>14</v>
      </c>
      <c r="T2364" s="7" t="str">
        <f>Tabela813[[#This Row],[NR]]&amp;" - "&amp;Tabela813[[#This Row],[Especificação]]</f>
        <v>7.6.9.9.50.9.4.00 - Outros Serviços Sujeitos à Regulação - Dívida Ativa - Multas e Juros de Mora da Dívida Ativa - Intra OFSS</v>
      </c>
      <c r="U2364" s="7" t="str">
        <f>Tabela813[[#This Row],[NR]]&amp; " - "&amp;Tabela813[[#This Row],[Especificação]]</f>
        <v>7.6.9.9.50.9.4.00 - Outros Serviços Sujeitos à Regulação - Dívida Ativa - Multas e Juros de Mora da Dívida Ativa - Intra OFSS</v>
      </c>
    </row>
    <row r="2365" spans="1:21">
      <c r="A2365" s="23"/>
      <c r="B2365" s="29"/>
      <c r="C2365" s="20" t="s">
        <v>788</v>
      </c>
      <c r="D2365" s="20" t="s">
        <v>786</v>
      </c>
      <c r="E2365" s="20" t="s">
        <v>793</v>
      </c>
      <c r="F2365" s="20" t="s">
        <v>793</v>
      </c>
      <c r="G2365" s="20" t="s">
        <v>807</v>
      </c>
      <c r="H2365" s="20" t="s">
        <v>793</v>
      </c>
      <c r="I2365" s="20" t="s">
        <v>792</v>
      </c>
      <c r="J2365" s="20" t="s">
        <v>787</v>
      </c>
      <c r="K2365" s="16" t="str">
        <f>IF(Tabela813[[#This Row],[C]]&lt;&gt;"",IF(Tabela813[[#This Row],[RED]]&lt;&gt;"",(Tabela813[[#This Row],[RED]] &amp; "."),"") &amp; CONCATENATE(Tabela813[[#This Row],[C]],".",Tabela813[[#This Row],[O]],".",Tabela813[[#This Row],[E]],".",Tabela813[[#This Row],[D1]],".",Tabela813[[#This Row],[D2]],".",Tabela813[[#This Row],[D3]],".",Tabela813[[#This Row],[T]],".",Tabela813[[#This Row],[D4]]),"")</f>
        <v>7.6.9.9.50.9.5.00</v>
      </c>
      <c r="L2365" s="21" t="s">
        <v>5047</v>
      </c>
      <c r="M2365" s="16" t="str">
        <f t="shared" si="37"/>
        <v>A</v>
      </c>
      <c r="N2365" s="16">
        <f>IF(VALUE(Tabela813[[#This Row],[RED]]) &gt; 0,1,0) + IF(VALUE(J2365)&gt;0,8,IF(VALUE(I2365)&gt;0,7,IF(VALUE(H2365)&gt;0,6,IF(VALUE(G2365)&gt;0,5,IF(VALUE(F2365)&gt;0,4,IF(VALUE(E2365)&gt;0,3,IF(VALUE(D2365)&gt;0,2,1)))))))</f>
        <v>7</v>
      </c>
      <c r="O2365" s="20" t="s">
        <v>54</v>
      </c>
      <c r="P2365" s="1" t="s">
        <v>3268</v>
      </c>
      <c r="Q2365" s="1"/>
      <c r="R2365" s="16" t="s">
        <v>14</v>
      </c>
      <c r="T2365" s="7" t="str">
        <f>Tabela813[[#This Row],[NR]]&amp;" - "&amp;Tabela813[[#This Row],[Especificação]]</f>
        <v>7.6.9.9.50.9.5.00 - Outros Serviços Sujeitos à Regulação - Multas - Intra OFSS</v>
      </c>
      <c r="U2365" s="7" t="str">
        <f>Tabela813[[#This Row],[NR]]&amp; " - "&amp;Tabela813[[#This Row],[Especificação]]</f>
        <v>7.6.9.9.50.9.5.00 - Outros Serviços Sujeitos à Regulação - Multas - Intra OFSS</v>
      </c>
    </row>
    <row r="2366" spans="1:21">
      <c r="A2366" s="23"/>
      <c r="B2366" s="29"/>
      <c r="C2366" s="20" t="s">
        <v>788</v>
      </c>
      <c r="D2366" s="20" t="s">
        <v>786</v>
      </c>
      <c r="E2366" s="20" t="s">
        <v>793</v>
      </c>
      <c r="F2366" s="20" t="s">
        <v>793</v>
      </c>
      <c r="G2366" s="20" t="s">
        <v>807</v>
      </c>
      <c r="H2366" s="20" t="s">
        <v>793</v>
      </c>
      <c r="I2366" s="20" t="s">
        <v>786</v>
      </c>
      <c r="J2366" s="20" t="s">
        <v>787</v>
      </c>
      <c r="K2366" s="16" t="str">
        <f>IF(Tabela813[[#This Row],[C]]&lt;&gt;"",IF(Tabela813[[#This Row],[RED]]&lt;&gt;"",(Tabela813[[#This Row],[RED]] &amp; "."),"") &amp; CONCATENATE(Tabela813[[#This Row],[C]],".",Tabela813[[#This Row],[O]],".",Tabela813[[#This Row],[E]],".",Tabela813[[#This Row],[D1]],".",Tabela813[[#This Row],[D2]],".",Tabela813[[#This Row],[D3]],".",Tabela813[[#This Row],[T]],".",Tabela813[[#This Row],[D4]]),"")</f>
        <v>7.6.9.9.50.9.6.00</v>
      </c>
      <c r="L2366" s="21" t="s">
        <v>5048</v>
      </c>
      <c r="M2366" s="16" t="str">
        <f t="shared" si="37"/>
        <v>A</v>
      </c>
      <c r="N2366" s="16">
        <f>IF(VALUE(Tabela813[[#This Row],[RED]]) &gt; 0,1,0) + IF(VALUE(J2366)&gt;0,8,IF(VALUE(I2366)&gt;0,7,IF(VALUE(H2366)&gt;0,6,IF(VALUE(G2366)&gt;0,5,IF(VALUE(F2366)&gt;0,4,IF(VALUE(E2366)&gt;0,3,IF(VALUE(D2366)&gt;0,2,1)))))))</f>
        <v>7</v>
      </c>
      <c r="O2366" s="20" t="s">
        <v>54</v>
      </c>
      <c r="P2366" s="1" t="s">
        <v>3268</v>
      </c>
      <c r="Q2366" s="1"/>
      <c r="R2366" s="16" t="s">
        <v>14</v>
      </c>
      <c r="T2366" s="7" t="str">
        <f>Tabela813[[#This Row],[NR]]&amp;" - "&amp;Tabela813[[#This Row],[Especificação]]</f>
        <v>7.6.9.9.50.9.6.00 - Outros Serviços Sujeitos à Regulação - Juros de Mora - Intra OFSS</v>
      </c>
      <c r="U2366" s="7" t="str">
        <f>Tabela813[[#This Row],[NR]]&amp; " - "&amp;Tabela813[[#This Row],[Especificação]]</f>
        <v>7.6.9.9.50.9.6.00 - Outros Serviços Sujeitos à Regulação - Juros de Mora - Intra OFSS</v>
      </c>
    </row>
    <row r="2367" spans="1:21" ht="30">
      <c r="A2367" s="23"/>
      <c r="B2367" s="29"/>
      <c r="C2367" s="20" t="s">
        <v>788</v>
      </c>
      <c r="D2367" s="20" t="s">
        <v>786</v>
      </c>
      <c r="E2367" s="20" t="s">
        <v>793</v>
      </c>
      <c r="F2367" s="20" t="s">
        <v>793</v>
      </c>
      <c r="G2367" s="20" t="s">
        <v>807</v>
      </c>
      <c r="H2367" s="20" t="s">
        <v>793</v>
      </c>
      <c r="I2367" s="20" t="s">
        <v>788</v>
      </c>
      <c r="J2367" s="20" t="s">
        <v>787</v>
      </c>
      <c r="K2367" s="16" t="str">
        <f>IF(Tabela813[[#This Row],[C]]&lt;&gt;"",IF(Tabela813[[#This Row],[RED]]&lt;&gt;"",(Tabela813[[#This Row],[RED]] &amp; "."),"") &amp; CONCATENATE(Tabela813[[#This Row],[C]],".",Tabela813[[#This Row],[O]],".",Tabela813[[#This Row],[E]],".",Tabela813[[#This Row],[D1]],".",Tabela813[[#This Row],[D2]],".",Tabela813[[#This Row],[D3]],".",Tabela813[[#This Row],[T]],".",Tabela813[[#This Row],[D4]]),"")</f>
        <v>7.6.9.9.50.9.7.00</v>
      </c>
      <c r="L2367" s="21" t="s">
        <v>5049</v>
      </c>
      <c r="M2367" s="16" t="str">
        <f t="shared" si="37"/>
        <v>A</v>
      </c>
      <c r="N2367" s="16">
        <f>IF(VALUE(Tabela813[[#This Row],[RED]]) &gt; 0,1,0) + IF(VALUE(J2367)&gt;0,8,IF(VALUE(I2367)&gt;0,7,IF(VALUE(H2367)&gt;0,6,IF(VALUE(G2367)&gt;0,5,IF(VALUE(F2367)&gt;0,4,IF(VALUE(E2367)&gt;0,3,IF(VALUE(D2367)&gt;0,2,1)))))))</f>
        <v>7</v>
      </c>
      <c r="O2367" s="20" t="s">
        <v>54</v>
      </c>
      <c r="P2367" s="1" t="s">
        <v>3268</v>
      </c>
      <c r="Q2367" s="1"/>
      <c r="R2367" s="16" t="s">
        <v>14</v>
      </c>
      <c r="T2367" s="7" t="str">
        <f>Tabela813[[#This Row],[NR]]&amp;" - "&amp;Tabela813[[#This Row],[Especificação]]</f>
        <v>7.6.9.9.50.9.7.00 - Outros Serviços Sujeitos à Regulação - Dívida Ativa - Multas da Dívida Ativa - Intra OFSS</v>
      </c>
      <c r="U2367" s="7" t="str">
        <f>Tabela813[[#This Row],[NR]]&amp; " - "&amp;Tabela813[[#This Row],[Especificação]]</f>
        <v>7.6.9.9.50.9.7.00 - Outros Serviços Sujeitos à Regulação - Dívida Ativa - Multas da Dívida Ativa - Intra OFSS</v>
      </c>
    </row>
    <row r="2368" spans="1:21" ht="30">
      <c r="A2368" s="23"/>
      <c r="B2368" s="29"/>
      <c r="C2368" s="20" t="s">
        <v>788</v>
      </c>
      <c r="D2368" s="20" t="s">
        <v>786</v>
      </c>
      <c r="E2368" s="20" t="s">
        <v>793</v>
      </c>
      <c r="F2368" s="20" t="s">
        <v>793</v>
      </c>
      <c r="G2368" s="20" t="s">
        <v>807</v>
      </c>
      <c r="H2368" s="20" t="s">
        <v>793</v>
      </c>
      <c r="I2368" s="20" t="s">
        <v>789</v>
      </c>
      <c r="J2368" s="20" t="s">
        <v>787</v>
      </c>
      <c r="K2368" s="16" t="str">
        <f>IF(Tabela813[[#This Row],[C]]&lt;&gt;"",IF(Tabela813[[#This Row],[RED]]&lt;&gt;"",(Tabela813[[#This Row],[RED]] &amp; "."),"") &amp; CONCATENATE(Tabela813[[#This Row],[C]],".",Tabela813[[#This Row],[O]],".",Tabela813[[#This Row],[E]],".",Tabela813[[#This Row],[D1]],".",Tabela813[[#This Row],[D2]],".",Tabela813[[#This Row],[D3]],".",Tabela813[[#This Row],[T]],".",Tabela813[[#This Row],[D4]]),"")</f>
        <v>7.6.9.9.50.9.8.00</v>
      </c>
      <c r="L2368" s="21" t="s">
        <v>5050</v>
      </c>
      <c r="M2368" s="16" t="str">
        <f t="shared" si="37"/>
        <v>A</v>
      </c>
      <c r="N2368" s="16">
        <f>IF(VALUE(Tabela813[[#This Row],[RED]]) &gt; 0,1,0) + IF(VALUE(J2368)&gt;0,8,IF(VALUE(I2368)&gt;0,7,IF(VALUE(H2368)&gt;0,6,IF(VALUE(G2368)&gt;0,5,IF(VALUE(F2368)&gt;0,4,IF(VALUE(E2368)&gt;0,3,IF(VALUE(D2368)&gt;0,2,1)))))))</f>
        <v>7</v>
      </c>
      <c r="O2368" s="20" t="s">
        <v>54</v>
      </c>
      <c r="P2368" s="1" t="s">
        <v>3268</v>
      </c>
      <c r="Q2368" s="1"/>
      <c r="R2368" s="16" t="s">
        <v>14</v>
      </c>
      <c r="T2368" s="7" t="str">
        <f>Tabela813[[#This Row],[NR]]&amp;" - "&amp;Tabela813[[#This Row],[Especificação]]</f>
        <v>7.6.9.9.50.9.8.00 - Outros Serviços Sujeitos à Regulação - Juros de Mora da Dívida Ativa - Intra OFSS</v>
      </c>
      <c r="U2368" s="7" t="str">
        <f>Tabela813[[#This Row],[NR]]&amp; " - "&amp;Tabela813[[#This Row],[Especificação]]</f>
        <v>7.6.9.9.50.9.8.00 - Outros Serviços Sujeitos à Regulação - Juros de Mora da Dívida Ativa - Intra OFSS</v>
      </c>
    </row>
    <row r="2369" spans="1:21">
      <c r="A2369" s="23"/>
      <c r="B2369" s="29"/>
      <c r="C2369" s="20" t="s">
        <v>788</v>
      </c>
      <c r="D2369" s="20" t="s">
        <v>786</v>
      </c>
      <c r="E2369" s="20" t="s">
        <v>793</v>
      </c>
      <c r="F2369" s="20" t="s">
        <v>793</v>
      </c>
      <c r="G2369" s="20" t="s">
        <v>797</v>
      </c>
      <c r="H2369" s="20" t="s">
        <v>784</v>
      </c>
      <c r="I2369" s="20" t="s">
        <v>784</v>
      </c>
      <c r="J2369" s="20" t="s">
        <v>787</v>
      </c>
      <c r="K2369" s="16" t="str">
        <f>IF(Tabela813[[#This Row],[C]]&lt;&gt;"",IF(Tabela813[[#This Row],[RED]]&lt;&gt;"",(Tabela813[[#This Row],[RED]] &amp; "."),"") &amp; CONCATENATE(Tabela813[[#This Row],[C]],".",Tabela813[[#This Row],[O]],".",Tabela813[[#This Row],[E]],".",Tabela813[[#This Row],[D1]],".",Tabela813[[#This Row],[D2]],".",Tabela813[[#This Row],[D3]],".",Tabela813[[#This Row],[T]],".",Tabela813[[#This Row],[D4]]),"")</f>
        <v>7.6.9.9.99.0.0.00</v>
      </c>
      <c r="L2369" s="21" t="s">
        <v>1047</v>
      </c>
      <c r="M2369" s="16" t="str">
        <f t="shared" si="37"/>
        <v>S</v>
      </c>
      <c r="N2369" s="16">
        <f>IF(VALUE(Tabela813[[#This Row],[RED]]) &gt; 0,1,0) + IF(VALUE(J2369)&gt;0,8,IF(VALUE(I2369)&gt;0,7,IF(VALUE(H2369)&gt;0,6,IF(VALUE(G2369)&gt;0,5,IF(VALUE(F2369)&gt;0,4,IF(VALUE(E2369)&gt;0,3,IF(VALUE(D2369)&gt;0,2,1)))))))</f>
        <v>5</v>
      </c>
      <c r="O2369" s="20" t="s">
        <v>50</v>
      </c>
      <c r="P2369" s="1" t="s">
        <v>317</v>
      </c>
      <c r="Q2369" s="1"/>
      <c r="R2369" s="16"/>
      <c r="T2369" s="7" t="str">
        <f>Tabela813[[#This Row],[NR]]&amp;" - "&amp;Tabela813[[#This Row],[Especificação]]</f>
        <v>7.6.9.9.99.0.0.00 - Outros Serviços - Intra OFSS</v>
      </c>
      <c r="U2369" s="7" t="str">
        <f>Tabela813[[#This Row],[NR]]&amp; " - "&amp;Tabela813[[#This Row],[Especificação]]</f>
        <v>7.6.9.9.99.0.0.00 - Outros Serviços - Intra OFSS</v>
      </c>
    </row>
    <row r="2370" spans="1:21">
      <c r="A2370" s="23"/>
      <c r="B2370" s="29"/>
      <c r="C2370" s="20" t="s">
        <v>788</v>
      </c>
      <c r="D2370" s="20" t="s">
        <v>786</v>
      </c>
      <c r="E2370" s="20" t="s">
        <v>793</v>
      </c>
      <c r="F2370" s="20" t="s">
        <v>793</v>
      </c>
      <c r="G2370" s="20" t="s">
        <v>797</v>
      </c>
      <c r="H2370" s="20" t="s">
        <v>784</v>
      </c>
      <c r="I2370" s="20" t="s">
        <v>781</v>
      </c>
      <c r="J2370" s="20" t="s">
        <v>787</v>
      </c>
      <c r="K2370" s="16" t="str">
        <f>IF(Tabela813[[#This Row],[C]]&lt;&gt;"",IF(Tabela813[[#This Row],[RED]]&lt;&gt;"",(Tabela813[[#This Row],[RED]] &amp; "."),"") &amp; CONCATENATE(Tabela813[[#This Row],[C]],".",Tabela813[[#This Row],[O]],".",Tabela813[[#This Row],[E]],".",Tabela813[[#This Row],[D1]],".",Tabela813[[#This Row],[D2]],".",Tabela813[[#This Row],[D3]],".",Tabela813[[#This Row],[T]],".",Tabela813[[#This Row],[D4]]),"")</f>
        <v>7.6.9.9.99.0.1.00</v>
      </c>
      <c r="L2370" s="21" t="s">
        <v>5051</v>
      </c>
      <c r="M2370" s="16" t="str">
        <f t="shared" si="37"/>
        <v>A</v>
      </c>
      <c r="N2370" s="16">
        <f>IF(VALUE(Tabela813[[#This Row],[RED]]) &gt; 0,1,0) + IF(VALUE(J2370)&gt;0,8,IF(VALUE(I2370)&gt;0,7,IF(VALUE(H2370)&gt;0,6,IF(VALUE(G2370)&gt;0,5,IF(VALUE(F2370)&gt;0,4,IF(VALUE(E2370)&gt;0,3,IF(VALUE(D2370)&gt;0,2,1)))))))</f>
        <v>7</v>
      </c>
      <c r="O2370" s="20" t="s">
        <v>50</v>
      </c>
      <c r="P2370" s="1" t="s">
        <v>317</v>
      </c>
      <c r="Q2370" s="1"/>
      <c r="R2370" s="16"/>
      <c r="T2370" s="7" t="str">
        <f>Tabela813[[#This Row],[NR]]&amp;" - "&amp;Tabela813[[#This Row],[Especificação]]</f>
        <v>7.6.9.9.99.0.1.00 - Outros Serviços - Principal - Intra OFSS</v>
      </c>
      <c r="U2370" s="7" t="str">
        <f>Tabela813[[#This Row],[NR]]&amp; " - "&amp;Tabela813[[#This Row],[Especificação]]</f>
        <v>7.6.9.9.99.0.1.00 - Outros Serviços - Principal - Intra OFSS</v>
      </c>
    </row>
    <row r="2371" spans="1:21">
      <c r="A2371" s="23"/>
      <c r="B2371" s="29"/>
      <c r="C2371" s="20" t="s">
        <v>788</v>
      </c>
      <c r="D2371" s="20" t="s">
        <v>786</v>
      </c>
      <c r="E2371" s="20" t="s">
        <v>793</v>
      </c>
      <c r="F2371" s="20" t="s">
        <v>793</v>
      </c>
      <c r="G2371" s="20" t="s">
        <v>797</v>
      </c>
      <c r="H2371" s="20" t="s">
        <v>784</v>
      </c>
      <c r="I2371" s="20" t="s">
        <v>790</v>
      </c>
      <c r="J2371" s="20" t="s">
        <v>787</v>
      </c>
      <c r="K2371" s="16" t="str">
        <f>IF(Tabela813[[#This Row],[C]]&lt;&gt;"",IF(Tabela813[[#This Row],[RED]]&lt;&gt;"",(Tabela813[[#This Row],[RED]] &amp; "."),"") &amp; CONCATENATE(Tabela813[[#This Row],[C]],".",Tabela813[[#This Row],[O]],".",Tabela813[[#This Row],[E]],".",Tabela813[[#This Row],[D1]],".",Tabela813[[#This Row],[D2]],".",Tabela813[[#This Row],[D3]],".",Tabela813[[#This Row],[T]],".",Tabela813[[#This Row],[D4]]),"")</f>
        <v>7.6.9.9.99.0.2.00</v>
      </c>
      <c r="L2371" s="21" t="s">
        <v>5052</v>
      </c>
      <c r="M2371" s="16" t="str">
        <f t="shared" si="37"/>
        <v>A</v>
      </c>
      <c r="N2371" s="16">
        <f>IF(VALUE(Tabela813[[#This Row],[RED]]) &gt; 0,1,0) + IF(VALUE(J2371)&gt;0,8,IF(VALUE(I2371)&gt;0,7,IF(VALUE(H2371)&gt;0,6,IF(VALUE(G2371)&gt;0,5,IF(VALUE(F2371)&gt;0,4,IF(VALUE(E2371)&gt;0,3,IF(VALUE(D2371)&gt;0,2,1)))))))</f>
        <v>7</v>
      </c>
      <c r="O2371" s="20" t="s">
        <v>50</v>
      </c>
      <c r="P2371" s="1" t="s">
        <v>317</v>
      </c>
      <c r="Q2371" s="1"/>
      <c r="R2371" s="16"/>
      <c r="T2371" s="7" t="str">
        <f>Tabela813[[#This Row],[NR]]&amp;" - "&amp;Tabela813[[#This Row],[Especificação]]</f>
        <v>7.6.9.9.99.0.2.00 - Outros Serviços - Multas e Juros de Mora - Intra OFSS</v>
      </c>
      <c r="U2371" s="7" t="str">
        <f>Tabela813[[#This Row],[NR]]&amp; " - "&amp;Tabela813[[#This Row],[Especificação]]</f>
        <v>7.6.9.9.99.0.2.00 - Outros Serviços - Multas e Juros de Mora - Intra OFSS</v>
      </c>
    </row>
    <row r="2372" spans="1:21">
      <c r="A2372" s="23"/>
      <c r="B2372" s="29"/>
      <c r="C2372" s="20" t="s">
        <v>788</v>
      </c>
      <c r="D2372" s="20" t="s">
        <v>786</v>
      </c>
      <c r="E2372" s="20" t="s">
        <v>793</v>
      </c>
      <c r="F2372" s="20" t="s">
        <v>793</v>
      </c>
      <c r="G2372" s="20" t="s">
        <v>797</v>
      </c>
      <c r="H2372" s="20" t="s">
        <v>784</v>
      </c>
      <c r="I2372" s="20" t="s">
        <v>782</v>
      </c>
      <c r="J2372" s="20" t="s">
        <v>787</v>
      </c>
      <c r="K2372" s="16" t="str">
        <f>IF(Tabela813[[#This Row],[C]]&lt;&gt;"",IF(Tabela813[[#This Row],[RED]]&lt;&gt;"",(Tabela813[[#This Row],[RED]] &amp; "."),"") &amp; CONCATENATE(Tabela813[[#This Row],[C]],".",Tabela813[[#This Row],[O]],".",Tabela813[[#This Row],[E]],".",Tabela813[[#This Row],[D1]],".",Tabela813[[#This Row],[D2]],".",Tabela813[[#This Row],[D3]],".",Tabela813[[#This Row],[T]],".",Tabela813[[#This Row],[D4]]),"")</f>
        <v>7.6.9.9.99.0.3.00</v>
      </c>
      <c r="L2372" s="21" t="s">
        <v>5053</v>
      </c>
      <c r="M2372" s="16" t="str">
        <f t="shared" si="37"/>
        <v>A</v>
      </c>
      <c r="N2372" s="16">
        <f>IF(VALUE(Tabela813[[#This Row],[RED]]) &gt; 0,1,0) + IF(VALUE(J2372)&gt;0,8,IF(VALUE(I2372)&gt;0,7,IF(VALUE(H2372)&gt;0,6,IF(VALUE(G2372)&gt;0,5,IF(VALUE(F2372)&gt;0,4,IF(VALUE(E2372)&gt;0,3,IF(VALUE(D2372)&gt;0,2,1)))))))</f>
        <v>7</v>
      </c>
      <c r="O2372" s="20" t="s">
        <v>50</v>
      </c>
      <c r="P2372" s="1" t="s">
        <v>317</v>
      </c>
      <c r="Q2372" s="1"/>
      <c r="R2372" s="16"/>
      <c r="T2372" s="7" t="str">
        <f>Tabela813[[#This Row],[NR]]&amp;" - "&amp;Tabela813[[#This Row],[Especificação]]</f>
        <v>7.6.9.9.99.0.3.00 - Outros Serviços - Dívida Ativa - Intra OFSS</v>
      </c>
      <c r="U2372" s="7" t="str">
        <f>Tabela813[[#This Row],[NR]]&amp; " - "&amp;Tabela813[[#This Row],[Especificação]]</f>
        <v>7.6.9.9.99.0.3.00 - Outros Serviços - Dívida Ativa - Intra OFSS</v>
      </c>
    </row>
    <row r="2373" spans="1:21" ht="30">
      <c r="A2373" s="23"/>
      <c r="B2373" s="29"/>
      <c r="C2373" s="20" t="s">
        <v>788</v>
      </c>
      <c r="D2373" s="20" t="s">
        <v>786</v>
      </c>
      <c r="E2373" s="20" t="s">
        <v>793</v>
      </c>
      <c r="F2373" s="20" t="s">
        <v>793</v>
      </c>
      <c r="G2373" s="20" t="s">
        <v>797</v>
      </c>
      <c r="H2373" s="20" t="s">
        <v>784</v>
      </c>
      <c r="I2373" s="20" t="s">
        <v>791</v>
      </c>
      <c r="J2373" s="20" t="s">
        <v>787</v>
      </c>
      <c r="K2373" s="16" t="str">
        <f>IF(Tabela813[[#This Row],[C]]&lt;&gt;"",IF(Tabela813[[#This Row],[RED]]&lt;&gt;"",(Tabela813[[#This Row],[RED]] &amp; "."),"") &amp; CONCATENATE(Tabela813[[#This Row],[C]],".",Tabela813[[#This Row],[O]],".",Tabela813[[#This Row],[E]],".",Tabela813[[#This Row],[D1]],".",Tabela813[[#This Row],[D2]],".",Tabela813[[#This Row],[D3]],".",Tabela813[[#This Row],[T]],".",Tabela813[[#This Row],[D4]]),"")</f>
        <v>7.6.9.9.99.0.4.00</v>
      </c>
      <c r="L2373" s="21" t="s">
        <v>5054</v>
      </c>
      <c r="M2373" s="16" t="str">
        <f t="shared" si="37"/>
        <v>A</v>
      </c>
      <c r="N2373" s="16">
        <f>IF(VALUE(Tabela813[[#This Row],[RED]]) &gt; 0,1,0) + IF(VALUE(J2373)&gt;0,8,IF(VALUE(I2373)&gt;0,7,IF(VALUE(H2373)&gt;0,6,IF(VALUE(G2373)&gt;0,5,IF(VALUE(F2373)&gt;0,4,IF(VALUE(E2373)&gt;0,3,IF(VALUE(D2373)&gt;0,2,1)))))))</f>
        <v>7</v>
      </c>
      <c r="O2373" s="20" t="s">
        <v>50</v>
      </c>
      <c r="P2373" s="1" t="s">
        <v>317</v>
      </c>
      <c r="Q2373" s="1"/>
      <c r="R2373" s="16"/>
      <c r="T2373" s="7" t="str">
        <f>Tabela813[[#This Row],[NR]]&amp;" - "&amp;Tabela813[[#This Row],[Especificação]]</f>
        <v>7.6.9.9.99.0.4.00 - Outros Serviços - Dívida Ativa - Multas e Juros de Mora da Dívida Ativa - Intra OFSS</v>
      </c>
      <c r="U2373" s="7" t="str">
        <f>Tabela813[[#This Row],[NR]]&amp; " - "&amp;Tabela813[[#This Row],[Especificação]]</f>
        <v>7.6.9.9.99.0.4.00 - Outros Serviços - Dívida Ativa - Multas e Juros de Mora da Dívida Ativa - Intra OFSS</v>
      </c>
    </row>
    <row r="2374" spans="1:21">
      <c r="A2374" s="23"/>
      <c r="B2374" s="29"/>
      <c r="C2374" s="20" t="s">
        <v>788</v>
      </c>
      <c r="D2374" s="20" t="s">
        <v>786</v>
      </c>
      <c r="E2374" s="20" t="s">
        <v>793</v>
      </c>
      <c r="F2374" s="20" t="s">
        <v>793</v>
      </c>
      <c r="G2374" s="20" t="s">
        <v>797</v>
      </c>
      <c r="H2374" s="20" t="s">
        <v>784</v>
      </c>
      <c r="I2374" s="20" t="s">
        <v>792</v>
      </c>
      <c r="J2374" s="20" t="s">
        <v>787</v>
      </c>
      <c r="K2374" s="16" t="str">
        <f>IF(Tabela813[[#This Row],[C]]&lt;&gt;"",IF(Tabela813[[#This Row],[RED]]&lt;&gt;"",(Tabela813[[#This Row],[RED]] &amp; "."),"") &amp; CONCATENATE(Tabela813[[#This Row],[C]],".",Tabela813[[#This Row],[O]],".",Tabela813[[#This Row],[E]],".",Tabela813[[#This Row],[D1]],".",Tabela813[[#This Row],[D2]],".",Tabela813[[#This Row],[D3]],".",Tabela813[[#This Row],[T]],".",Tabela813[[#This Row],[D4]]),"")</f>
        <v>7.6.9.9.99.0.5.00</v>
      </c>
      <c r="L2374" s="21" t="s">
        <v>5055</v>
      </c>
      <c r="M2374" s="16" t="str">
        <f t="shared" si="37"/>
        <v>A</v>
      </c>
      <c r="N2374" s="16">
        <f>IF(VALUE(Tabela813[[#This Row],[RED]]) &gt; 0,1,0) + IF(VALUE(J2374)&gt;0,8,IF(VALUE(I2374)&gt;0,7,IF(VALUE(H2374)&gt;0,6,IF(VALUE(G2374)&gt;0,5,IF(VALUE(F2374)&gt;0,4,IF(VALUE(E2374)&gt;0,3,IF(VALUE(D2374)&gt;0,2,1)))))))</f>
        <v>7</v>
      </c>
      <c r="O2374" s="20" t="s">
        <v>50</v>
      </c>
      <c r="P2374" s="1" t="s">
        <v>317</v>
      </c>
      <c r="Q2374" s="1"/>
      <c r="R2374" s="16"/>
      <c r="T2374" s="7" t="str">
        <f>Tabela813[[#This Row],[NR]]&amp;" - "&amp;Tabela813[[#This Row],[Especificação]]</f>
        <v>7.6.9.9.99.0.5.00 - Outros Serviços - Multas - Intra OFSS</v>
      </c>
      <c r="U2374" s="7" t="str">
        <f>Tabela813[[#This Row],[NR]]&amp; " - "&amp;Tabela813[[#This Row],[Especificação]]</f>
        <v>7.6.9.9.99.0.5.00 - Outros Serviços - Multas - Intra OFSS</v>
      </c>
    </row>
    <row r="2375" spans="1:21">
      <c r="A2375" s="23"/>
      <c r="B2375" s="29"/>
      <c r="C2375" s="20" t="s">
        <v>788</v>
      </c>
      <c r="D2375" s="20" t="s">
        <v>786</v>
      </c>
      <c r="E2375" s="20" t="s">
        <v>793</v>
      </c>
      <c r="F2375" s="20" t="s">
        <v>793</v>
      </c>
      <c r="G2375" s="20" t="s">
        <v>797</v>
      </c>
      <c r="H2375" s="20" t="s">
        <v>784</v>
      </c>
      <c r="I2375" s="20" t="s">
        <v>786</v>
      </c>
      <c r="J2375" s="20" t="s">
        <v>787</v>
      </c>
      <c r="K2375" s="16" t="str">
        <f>IF(Tabela813[[#This Row],[C]]&lt;&gt;"",IF(Tabela813[[#This Row],[RED]]&lt;&gt;"",(Tabela813[[#This Row],[RED]] &amp; "."),"") &amp; CONCATENATE(Tabela813[[#This Row],[C]],".",Tabela813[[#This Row],[O]],".",Tabela813[[#This Row],[E]],".",Tabela813[[#This Row],[D1]],".",Tabela813[[#This Row],[D2]],".",Tabela813[[#This Row],[D3]],".",Tabela813[[#This Row],[T]],".",Tabela813[[#This Row],[D4]]),"")</f>
        <v>7.6.9.9.99.0.6.00</v>
      </c>
      <c r="L2375" s="21" t="s">
        <v>5056</v>
      </c>
      <c r="M2375" s="16" t="str">
        <f t="shared" si="37"/>
        <v>A</v>
      </c>
      <c r="N2375" s="16">
        <f>IF(VALUE(Tabela813[[#This Row],[RED]]) &gt; 0,1,0) + IF(VALUE(J2375)&gt;0,8,IF(VALUE(I2375)&gt;0,7,IF(VALUE(H2375)&gt;0,6,IF(VALUE(G2375)&gt;0,5,IF(VALUE(F2375)&gt;0,4,IF(VALUE(E2375)&gt;0,3,IF(VALUE(D2375)&gt;0,2,1)))))))</f>
        <v>7</v>
      </c>
      <c r="O2375" s="20" t="s">
        <v>50</v>
      </c>
      <c r="P2375" s="1" t="s">
        <v>317</v>
      </c>
      <c r="Q2375" s="1"/>
      <c r="R2375" s="16"/>
      <c r="T2375" s="7" t="str">
        <f>Tabela813[[#This Row],[NR]]&amp;" - "&amp;Tabela813[[#This Row],[Especificação]]</f>
        <v>7.6.9.9.99.0.6.00 - Outros Serviços - Juros de Mora - Intra OFSS</v>
      </c>
      <c r="U2375" s="7" t="str">
        <f>Tabela813[[#This Row],[NR]]&amp; " - "&amp;Tabela813[[#This Row],[Especificação]]</f>
        <v>7.6.9.9.99.0.6.00 - Outros Serviços - Juros de Mora - Intra OFSS</v>
      </c>
    </row>
    <row r="2376" spans="1:21">
      <c r="A2376" s="23"/>
      <c r="B2376" s="29"/>
      <c r="C2376" s="20" t="s">
        <v>788</v>
      </c>
      <c r="D2376" s="20" t="s">
        <v>786</v>
      </c>
      <c r="E2376" s="20" t="s">
        <v>793</v>
      </c>
      <c r="F2376" s="20" t="s">
        <v>793</v>
      </c>
      <c r="G2376" s="20" t="s">
        <v>797</v>
      </c>
      <c r="H2376" s="20" t="s">
        <v>784</v>
      </c>
      <c r="I2376" s="20" t="s">
        <v>788</v>
      </c>
      <c r="J2376" s="20" t="s">
        <v>787</v>
      </c>
      <c r="K2376" s="16" t="str">
        <f>IF(Tabela813[[#This Row],[C]]&lt;&gt;"",IF(Tabela813[[#This Row],[RED]]&lt;&gt;"",(Tabela813[[#This Row],[RED]] &amp; "."),"") &amp; CONCATENATE(Tabela813[[#This Row],[C]],".",Tabela813[[#This Row],[O]],".",Tabela813[[#This Row],[E]],".",Tabela813[[#This Row],[D1]],".",Tabela813[[#This Row],[D2]],".",Tabela813[[#This Row],[D3]],".",Tabela813[[#This Row],[T]],".",Tabela813[[#This Row],[D4]]),"")</f>
        <v>7.6.9.9.99.0.7.00</v>
      </c>
      <c r="L2376" s="21" t="s">
        <v>5057</v>
      </c>
      <c r="M2376" s="16" t="str">
        <f t="shared" si="37"/>
        <v>A</v>
      </c>
      <c r="N2376" s="16">
        <f>IF(VALUE(Tabela813[[#This Row],[RED]]) &gt; 0,1,0) + IF(VALUE(J2376)&gt;0,8,IF(VALUE(I2376)&gt;0,7,IF(VALUE(H2376)&gt;0,6,IF(VALUE(G2376)&gt;0,5,IF(VALUE(F2376)&gt;0,4,IF(VALUE(E2376)&gt;0,3,IF(VALUE(D2376)&gt;0,2,1)))))))</f>
        <v>7</v>
      </c>
      <c r="O2376" s="20" t="s">
        <v>50</v>
      </c>
      <c r="P2376" s="1" t="s">
        <v>317</v>
      </c>
      <c r="Q2376" s="1"/>
      <c r="R2376" s="16"/>
      <c r="T2376" s="7" t="str">
        <f>Tabela813[[#This Row],[NR]]&amp;" - "&amp;Tabela813[[#This Row],[Especificação]]</f>
        <v>7.6.9.9.99.0.7.00 - Outros Serviços - Dívida Ativa - Multas da Dívida Ativa - Intra OFSS</v>
      </c>
      <c r="U2376" s="7" t="str">
        <f>Tabela813[[#This Row],[NR]]&amp; " - "&amp;Tabela813[[#This Row],[Especificação]]</f>
        <v>7.6.9.9.99.0.7.00 - Outros Serviços - Dívida Ativa - Multas da Dívida Ativa - Intra OFSS</v>
      </c>
    </row>
    <row r="2377" spans="1:21">
      <c r="A2377" s="23"/>
      <c r="B2377" s="29"/>
      <c r="C2377" s="20" t="s">
        <v>788</v>
      </c>
      <c r="D2377" s="20" t="s">
        <v>786</v>
      </c>
      <c r="E2377" s="20" t="s">
        <v>793</v>
      </c>
      <c r="F2377" s="20" t="s">
        <v>793</v>
      </c>
      <c r="G2377" s="20" t="s">
        <v>797</v>
      </c>
      <c r="H2377" s="20" t="s">
        <v>784</v>
      </c>
      <c r="I2377" s="20" t="s">
        <v>789</v>
      </c>
      <c r="J2377" s="20" t="s">
        <v>787</v>
      </c>
      <c r="K2377" s="16" t="str">
        <f>IF(Tabela813[[#This Row],[C]]&lt;&gt;"",IF(Tabela813[[#This Row],[RED]]&lt;&gt;"",(Tabela813[[#This Row],[RED]] &amp; "."),"") &amp; CONCATENATE(Tabela813[[#This Row],[C]],".",Tabela813[[#This Row],[O]],".",Tabela813[[#This Row],[E]],".",Tabela813[[#This Row],[D1]],".",Tabela813[[#This Row],[D2]],".",Tabela813[[#This Row],[D3]],".",Tabela813[[#This Row],[T]],".",Tabela813[[#This Row],[D4]]),"")</f>
        <v>7.6.9.9.99.0.8.00</v>
      </c>
      <c r="L2377" s="21" t="s">
        <v>5058</v>
      </c>
      <c r="M2377" s="16" t="str">
        <f t="shared" si="37"/>
        <v>A</v>
      </c>
      <c r="N2377" s="16">
        <f>IF(VALUE(Tabela813[[#This Row],[RED]]) &gt; 0,1,0) + IF(VALUE(J2377)&gt;0,8,IF(VALUE(I2377)&gt;0,7,IF(VALUE(H2377)&gt;0,6,IF(VALUE(G2377)&gt;0,5,IF(VALUE(F2377)&gt;0,4,IF(VALUE(E2377)&gt;0,3,IF(VALUE(D2377)&gt;0,2,1)))))))</f>
        <v>7</v>
      </c>
      <c r="O2377" s="20" t="s">
        <v>50</v>
      </c>
      <c r="P2377" s="1" t="s">
        <v>317</v>
      </c>
      <c r="Q2377" s="1"/>
      <c r="R2377" s="16"/>
      <c r="T2377" s="7" t="str">
        <f>Tabela813[[#This Row],[NR]]&amp;" - "&amp;Tabela813[[#This Row],[Especificação]]</f>
        <v>7.6.9.9.99.0.8.00 - Outros Serviços - Juros de Mora da Dívida Ativa - Intra OFSS</v>
      </c>
      <c r="U2377" s="7" t="str">
        <f>Tabela813[[#This Row],[NR]]&amp; " - "&amp;Tabela813[[#This Row],[Especificação]]</f>
        <v>7.6.9.9.99.0.8.00 - Outros Serviços - Juros de Mora da Dívida Ativa - Intra OFSS</v>
      </c>
    </row>
    <row r="2378" spans="1:21">
      <c r="A2378" s="23"/>
      <c r="B2378" s="29"/>
      <c r="C2378" s="20" t="s">
        <v>788</v>
      </c>
      <c r="D2378" s="20" t="s">
        <v>793</v>
      </c>
      <c r="E2378" s="20" t="s">
        <v>784</v>
      </c>
      <c r="F2378" s="20" t="s">
        <v>784</v>
      </c>
      <c r="G2378" s="20" t="s">
        <v>787</v>
      </c>
      <c r="H2378" s="20" t="s">
        <v>784</v>
      </c>
      <c r="I2378" s="20" t="s">
        <v>784</v>
      </c>
      <c r="J2378" s="20" t="s">
        <v>787</v>
      </c>
      <c r="K2378" s="16" t="str">
        <f>IF(Tabela813[[#This Row],[C]]&lt;&gt;"",IF(Tabela813[[#This Row],[RED]]&lt;&gt;"",(Tabela813[[#This Row],[RED]] &amp; "."),"") &amp; CONCATENATE(Tabela813[[#This Row],[C]],".",Tabela813[[#This Row],[O]],".",Tabela813[[#This Row],[E]],".",Tabela813[[#This Row],[D1]],".",Tabela813[[#This Row],[D2]],".",Tabela813[[#This Row],[D3]],".",Tabela813[[#This Row],[T]],".",Tabela813[[#This Row],[D4]]),"")</f>
        <v>7.9.0.0.00.0.0.00</v>
      </c>
      <c r="L2378" s="21" t="s">
        <v>1048</v>
      </c>
      <c r="M2378" s="16" t="str">
        <f t="shared" si="37"/>
        <v>S</v>
      </c>
      <c r="N2378" s="16">
        <f>IF(VALUE(Tabela813[[#This Row],[RED]]) &gt; 0,1,0) + IF(VALUE(J2378)&gt;0,8,IF(VALUE(I2378)&gt;0,7,IF(VALUE(H2378)&gt;0,6,IF(VALUE(G2378)&gt;0,5,IF(VALUE(F2378)&gt;0,4,IF(VALUE(E2378)&gt;0,3,IF(VALUE(D2378)&gt;0,2,1)))))))</f>
        <v>2</v>
      </c>
      <c r="O2378" s="20" t="s">
        <v>44</v>
      </c>
      <c r="P2378" s="1" t="s">
        <v>491</v>
      </c>
      <c r="Q2378" s="1"/>
      <c r="R2378" s="16"/>
      <c r="T2378" s="7" t="str">
        <f>Tabela813[[#This Row],[NR]]&amp;" - "&amp;Tabela813[[#This Row],[Especificação]]</f>
        <v>7.9.0.0.00.0.0.00 - Outras Receitas Correntes - Intra OFSS</v>
      </c>
      <c r="U2378" s="7" t="str">
        <f>Tabela813[[#This Row],[NR]]&amp; " - "&amp;Tabela813[[#This Row],[Especificação]]</f>
        <v>7.9.0.0.00.0.0.00 - Outras Receitas Correntes - Intra OFSS</v>
      </c>
    </row>
    <row r="2379" spans="1:21">
      <c r="A2379" s="23"/>
      <c r="B2379" s="29"/>
      <c r="C2379" s="20" t="s">
        <v>788</v>
      </c>
      <c r="D2379" s="20" t="s">
        <v>793</v>
      </c>
      <c r="E2379" s="20" t="s">
        <v>781</v>
      </c>
      <c r="F2379" s="20" t="s">
        <v>784</v>
      </c>
      <c r="G2379" s="20" t="s">
        <v>787</v>
      </c>
      <c r="H2379" s="20" t="s">
        <v>784</v>
      </c>
      <c r="I2379" s="20" t="s">
        <v>784</v>
      </c>
      <c r="J2379" s="20" t="s">
        <v>787</v>
      </c>
      <c r="K2379" s="16" t="str">
        <f>IF(Tabela813[[#This Row],[C]]&lt;&gt;"",IF(Tabela813[[#This Row],[RED]]&lt;&gt;"",(Tabela813[[#This Row],[RED]] &amp; "."),"") &amp; CONCATENATE(Tabela813[[#This Row],[C]],".",Tabela813[[#This Row],[O]],".",Tabela813[[#This Row],[E]],".",Tabela813[[#This Row],[D1]],".",Tabela813[[#This Row],[D2]],".",Tabela813[[#This Row],[D3]],".",Tabela813[[#This Row],[T]],".",Tabela813[[#This Row],[D4]]),"")</f>
        <v>7.9.1.0.00.0.0.00</v>
      </c>
      <c r="L2379" s="21" t="s">
        <v>1049</v>
      </c>
      <c r="M2379" s="16" t="str">
        <f t="shared" si="37"/>
        <v>S</v>
      </c>
      <c r="N2379" s="16">
        <f>IF(VALUE(Tabela813[[#This Row],[RED]]) &gt; 0,1,0) + IF(VALUE(J2379)&gt;0,8,IF(VALUE(I2379)&gt;0,7,IF(VALUE(H2379)&gt;0,6,IF(VALUE(G2379)&gt;0,5,IF(VALUE(F2379)&gt;0,4,IF(VALUE(E2379)&gt;0,3,IF(VALUE(D2379)&gt;0,2,1)))))))</f>
        <v>3</v>
      </c>
      <c r="O2379" s="20" t="s">
        <v>44</v>
      </c>
      <c r="P2379" s="1" t="s">
        <v>493</v>
      </c>
      <c r="Q2379" s="1"/>
      <c r="R2379" s="16"/>
      <c r="T2379" s="7" t="str">
        <f>Tabela813[[#This Row],[NR]]&amp;" - "&amp;Tabela813[[#This Row],[Especificação]]</f>
        <v>7.9.1.0.00.0.0.00 - Multas Administrativas, Contratuais e Judiciais - Intra OFSS</v>
      </c>
      <c r="U2379" s="7" t="str">
        <f>Tabela813[[#This Row],[NR]]&amp; " - "&amp;Tabela813[[#This Row],[Especificação]]</f>
        <v>7.9.1.0.00.0.0.00 - Multas Administrativas, Contratuais e Judiciais - Intra OFSS</v>
      </c>
    </row>
    <row r="2380" spans="1:21">
      <c r="A2380" s="23"/>
      <c r="B2380" s="29"/>
      <c r="C2380" s="20" t="s">
        <v>788</v>
      </c>
      <c r="D2380" s="20" t="s">
        <v>793</v>
      </c>
      <c r="E2380" s="20" t="s">
        <v>781</v>
      </c>
      <c r="F2380" s="20" t="s">
        <v>781</v>
      </c>
      <c r="G2380" s="20" t="s">
        <v>787</v>
      </c>
      <c r="H2380" s="20" t="s">
        <v>784</v>
      </c>
      <c r="I2380" s="20" t="s">
        <v>784</v>
      </c>
      <c r="J2380" s="20" t="s">
        <v>787</v>
      </c>
      <c r="K2380" s="16" t="str">
        <f>IF(Tabela813[[#This Row],[C]]&lt;&gt;"",IF(Tabela813[[#This Row],[RED]]&lt;&gt;"",(Tabela813[[#This Row],[RED]] &amp; "."),"") &amp; CONCATENATE(Tabela813[[#This Row],[C]],".",Tabela813[[#This Row],[O]],".",Tabela813[[#This Row],[E]],".",Tabela813[[#This Row],[D1]],".",Tabela813[[#This Row],[D2]],".",Tabela813[[#This Row],[D3]],".",Tabela813[[#This Row],[T]],".",Tabela813[[#This Row],[D4]]),"")</f>
        <v>7.9.1.1.00.0.0.00</v>
      </c>
      <c r="L2380" s="21" t="s">
        <v>1049</v>
      </c>
      <c r="M2380" s="16" t="str">
        <f t="shared" si="37"/>
        <v>S</v>
      </c>
      <c r="N2380" s="16">
        <f>IF(VALUE(Tabela813[[#This Row],[RED]]) &gt; 0,1,0) + IF(VALUE(J2380)&gt;0,8,IF(VALUE(I2380)&gt;0,7,IF(VALUE(H2380)&gt;0,6,IF(VALUE(G2380)&gt;0,5,IF(VALUE(F2380)&gt;0,4,IF(VALUE(E2380)&gt;0,3,IF(VALUE(D2380)&gt;0,2,1)))))))</f>
        <v>4</v>
      </c>
      <c r="O2380" s="20" t="s">
        <v>44</v>
      </c>
      <c r="P2380" s="1" t="s">
        <v>1195</v>
      </c>
      <c r="Q2380" s="1"/>
      <c r="R2380" s="16"/>
      <c r="T2380" s="7" t="str">
        <f>Tabela813[[#This Row],[NR]]&amp;" - "&amp;Tabela813[[#This Row],[Especificação]]</f>
        <v>7.9.1.1.00.0.0.00 - Multas Administrativas, Contratuais e Judiciais - Intra OFSS</v>
      </c>
      <c r="U2380" s="7" t="str">
        <f>Tabela813[[#This Row],[NR]]&amp; " - "&amp;Tabela813[[#This Row],[Especificação]]</f>
        <v>7.9.1.1.00.0.0.00 - Multas Administrativas, Contratuais e Judiciais - Intra OFSS</v>
      </c>
    </row>
    <row r="2381" spans="1:21" ht="60">
      <c r="A2381" s="23"/>
      <c r="B2381" s="29"/>
      <c r="C2381" s="20" t="s">
        <v>788</v>
      </c>
      <c r="D2381" s="20" t="s">
        <v>793</v>
      </c>
      <c r="E2381" s="20" t="s">
        <v>781</v>
      </c>
      <c r="F2381" s="20" t="s">
        <v>781</v>
      </c>
      <c r="G2381" s="20" t="s">
        <v>783</v>
      </c>
      <c r="H2381" s="20" t="s">
        <v>784</v>
      </c>
      <c r="I2381" s="20" t="s">
        <v>784</v>
      </c>
      <c r="J2381" s="20" t="s">
        <v>787</v>
      </c>
      <c r="K2381" s="16" t="str">
        <f>IF(Tabela813[[#This Row],[C]]&lt;&gt;"",IF(Tabela813[[#This Row],[RED]]&lt;&gt;"",(Tabela813[[#This Row],[RED]] &amp; "."),"") &amp; CONCATENATE(Tabela813[[#This Row],[C]],".",Tabela813[[#This Row],[O]],".",Tabela813[[#This Row],[E]],".",Tabela813[[#This Row],[D1]],".",Tabela813[[#This Row],[D2]],".",Tabela813[[#This Row],[D3]],".",Tabela813[[#This Row],[T]],".",Tabela813[[#This Row],[D4]]),"")</f>
        <v>7.9.1.1.01.0.0.00</v>
      </c>
      <c r="L2381" s="21" t="s">
        <v>1050</v>
      </c>
      <c r="M2381" s="16" t="str">
        <f t="shared" si="37"/>
        <v>S</v>
      </c>
      <c r="N2381" s="16">
        <f>IF(VALUE(Tabela813[[#This Row],[RED]]) &gt; 0,1,0) + IF(VALUE(J2381)&gt;0,8,IF(VALUE(I2381)&gt;0,7,IF(VALUE(H2381)&gt;0,6,IF(VALUE(G2381)&gt;0,5,IF(VALUE(F2381)&gt;0,4,IF(VALUE(E2381)&gt;0,3,IF(VALUE(D2381)&gt;0,2,1)))))))</f>
        <v>5</v>
      </c>
      <c r="O2381" s="20" t="s">
        <v>50</v>
      </c>
      <c r="P2381" s="1" t="s">
        <v>495</v>
      </c>
      <c r="Q2381" s="1"/>
      <c r="R2381" s="16"/>
      <c r="T2381" s="7" t="str">
        <f>Tabela813[[#This Row],[NR]]&amp;" - "&amp;Tabela813[[#This Row],[Especificação]]</f>
        <v>7.9.1.1.01.0.0.00 - Multas Previstas em Legislação Específica - Intra OFSS</v>
      </c>
      <c r="U2381" s="7" t="str">
        <f>Tabela813[[#This Row],[NR]]&amp; " - "&amp;Tabela813[[#This Row],[Especificação]]</f>
        <v>7.9.1.1.01.0.0.00 - Multas Previstas em Legislação Específica - Intra OFSS</v>
      </c>
    </row>
    <row r="2382" spans="1:21" ht="60">
      <c r="A2382" s="23"/>
      <c r="B2382" s="29"/>
      <c r="C2382" s="20" t="s">
        <v>788</v>
      </c>
      <c r="D2382" s="20" t="s">
        <v>793</v>
      </c>
      <c r="E2382" s="20" t="s">
        <v>781</v>
      </c>
      <c r="F2382" s="20" t="s">
        <v>781</v>
      </c>
      <c r="G2382" s="20" t="s">
        <v>783</v>
      </c>
      <c r="H2382" s="20" t="s">
        <v>784</v>
      </c>
      <c r="I2382" s="20" t="s">
        <v>781</v>
      </c>
      <c r="J2382" s="20" t="s">
        <v>787</v>
      </c>
      <c r="K2382" s="16" t="str">
        <f>IF(Tabela813[[#This Row],[C]]&lt;&gt;"",IF(Tabela813[[#This Row],[RED]]&lt;&gt;"",(Tabela813[[#This Row],[RED]] &amp; "."),"") &amp; CONCATENATE(Tabela813[[#This Row],[C]],".",Tabela813[[#This Row],[O]],".",Tabela813[[#This Row],[E]],".",Tabela813[[#This Row],[D1]],".",Tabela813[[#This Row],[D2]],".",Tabela813[[#This Row],[D3]],".",Tabela813[[#This Row],[T]],".",Tabela813[[#This Row],[D4]]),"")</f>
        <v>7.9.1.1.01.0.1.00</v>
      </c>
      <c r="L2382" s="21" t="s">
        <v>5059</v>
      </c>
      <c r="M2382" s="16" t="str">
        <f t="shared" si="37"/>
        <v>A</v>
      </c>
      <c r="N2382" s="16">
        <f>IF(VALUE(Tabela813[[#This Row],[RED]]) &gt; 0,1,0) + IF(VALUE(J2382)&gt;0,8,IF(VALUE(I2382)&gt;0,7,IF(VALUE(H2382)&gt;0,6,IF(VALUE(G2382)&gt;0,5,IF(VALUE(F2382)&gt;0,4,IF(VALUE(E2382)&gt;0,3,IF(VALUE(D2382)&gt;0,2,1)))))))</f>
        <v>7</v>
      </c>
      <c r="O2382" s="20" t="s">
        <v>50</v>
      </c>
      <c r="P2382" s="1" t="s">
        <v>495</v>
      </c>
      <c r="Q2382" s="1"/>
      <c r="R2382" s="16"/>
      <c r="T2382" s="7" t="str">
        <f>Tabela813[[#This Row],[NR]]&amp;" - "&amp;Tabela813[[#This Row],[Especificação]]</f>
        <v>7.9.1.1.01.0.1.00 - Multas Previstas em Legislação Específica - Principal - Intra OFSS</v>
      </c>
      <c r="U2382" s="7" t="str">
        <f>Tabela813[[#This Row],[NR]]&amp; " - "&amp;Tabela813[[#This Row],[Especificação]]</f>
        <v>7.9.1.1.01.0.1.00 - Multas Previstas em Legislação Específica - Principal - Intra OFSS</v>
      </c>
    </row>
    <row r="2383" spans="1:21" ht="60">
      <c r="A2383" s="23"/>
      <c r="B2383" s="29"/>
      <c r="C2383" s="20" t="s">
        <v>788</v>
      </c>
      <c r="D2383" s="20" t="s">
        <v>793</v>
      </c>
      <c r="E2383" s="20" t="s">
        <v>781</v>
      </c>
      <c r="F2383" s="20" t="s">
        <v>781</v>
      </c>
      <c r="G2383" s="20" t="s">
        <v>783</v>
      </c>
      <c r="H2383" s="20" t="s">
        <v>784</v>
      </c>
      <c r="I2383" s="20" t="s">
        <v>790</v>
      </c>
      <c r="J2383" s="20" t="s">
        <v>787</v>
      </c>
      <c r="K2383" s="16" t="str">
        <f>IF(Tabela813[[#This Row],[C]]&lt;&gt;"",IF(Tabela813[[#This Row],[RED]]&lt;&gt;"",(Tabela813[[#This Row],[RED]] &amp; "."),"") &amp; CONCATENATE(Tabela813[[#This Row],[C]],".",Tabela813[[#This Row],[O]],".",Tabela813[[#This Row],[E]],".",Tabela813[[#This Row],[D1]],".",Tabela813[[#This Row],[D2]],".",Tabela813[[#This Row],[D3]],".",Tabela813[[#This Row],[T]],".",Tabela813[[#This Row],[D4]]),"")</f>
        <v>7.9.1.1.01.0.2.00</v>
      </c>
      <c r="L2383" s="21" t="s">
        <v>5060</v>
      </c>
      <c r="M2383" s="16" t="str">
        <f t="shared" si="37"/>
        <v>A</v>
      </c>
      <c r="N2383" s="16">
        <f>IF(VALUE(Tabela813[[#This Row],[RED]]) &gt; 0,1,0) + IF(VALUE(J2383)&gt;0,8,IF(VALUE(I2383)&gt;0,7,IF(VALUE(H2383)&gt;0,6,IF(VALUE(G2383)&gt;0,5,IF(VALUE(F2383)&gt;0,4,IF(VALUE(E2383)&gt;0,3,IF(VALUE(D2383)&gt;0,2,1)))))))</f>
        <v>7</v>
      </c>
      <c r="O2383" s="20" t="s">
        <v>50</v>
      </c>
      <c r="P2383" s="1" t="s">
        <v>495</v>
      </c>
      <c r="Q2383" s="1"/>
      <c r="R2383" s="16"/>
      <c r="T2383" s="7" t="str">
        <f>Tabela813[[#This Row],[NR]]&amp;" - "&amp;Tabela813[[#This Row],[Especificação]]</f>
        <v>7.9.1.1.01.0.2.00 - Multas Previstas em Legislação Específica - Multas e Juros de Mora - Intra OFSS</v>
      </c>
      <c r="U2383" s="7" t="str">
        <f>Tabela813[[#This Row],[NR]]&amp; " - "&amp;Tabela813[[#This Row],[Especificação]]</f>
        <v>7.9.1.1.01.0.2.00 - Multas Previstas em Legislação Específica - Multas e Juros de Mora - Intra OFSS</v>
      </c>
    </row>
    <row r="2384" spans="1:21" ht="60">
      <c r="A2384" s="23"/>
      <c r="B2384" s="29"/>
      <c r="C2384" s="20" t="s">
        <v>788</v>
      </c>
      <c r="D2384" s="20" t="s">
        <v>793</v>
      </c>
      <c r="E2384" s="20" t="s">
        <v>781</v>
      </c>
      <c r="F2384" s="20" t="s">
        <v>781</v>
      </c>
      <c r="G2384" s="20" t="s">
        <v>783</v>
      </c>
      <c r="H2384" s="20" t="s">
        <v>784</v>
      </c>
      <c r="I2384" s="20" t="s">
        <v>782</v>
      </c>
      <c r="J2384" s="20" t="s">
        <v>787</v>
      </c>
      <c r="K2384" s="16" t="str">
        <f>IF(Tabela813[[#This Row],[C]]&lt;&gt;"",IF(Tabela813[[#This Row],[RED]]&lt;&gt;"",(Tabela813[[#This Row],[RED]] &amp; "."),"") &amp; CONCATENATE(Tabela813[[#This Row],[C]],".",Tabela813[[#This Row],[O]],".",Tabela813[[#This Row],[E]],".",Tabela813[[#This Row],[D1]],".",Tabela813[[#This Row],[D2]],".",Tabela813[[#This Row],[D3]],".",Tabela813[[#This Row],[T]],".",Tabela813[[#This Row],[D4]]),"")</f>
        <v>7.9.1.1.01.0.3.00</v>
      </c>
      <c r="L2384" s="21" t="s">
        <v>5061</v>
      </c>
      <c r="M2384" s="16" t="str">
        <f t="shared" si="37"/>
        <v>A</v>
      </c>
      <c r="N2384" s="16">
        <f>IF(VALUE(Tabela813[[#This Row],[RED]]) &gt; 0,1,0) + IF(VALUE(J2384)&gt;0,8,IF(VALUE(I2384)&gt;0,7,IF(VALUE(H2384)&gt;0,6,IF(VALUE(G2384)&gt;0,5,IF(VALUE(F2384)&gt;0,4,IF(VALUE(E2384)&gt;0,3,IF(VALUE(D2384)&gt;0,2,1)))))))</f>
        <v>7</v>
      </c>
      <c r="O2384" s="20" t="s">
        <v>50</v>
      </c>
      <c r="P2384" s="1" t="s">
        <v>495</v>
      </c>
      <c r="Q2384" s="1"/>
      <c r="R2384" s="16"/>
      <c r="T2384" s="7" t="str">
        <f>Tabela813[[#This Row],[NR]]&amp;" - "&amp;Tabela813[[#This Row],[Especificação]]</f>
        <v>7.9.1.1.01.0.3.00 - Multas Previstas em Legislação Específica - Dívida Ativa - Intra OFSS</v>
      </c>
      <c r="U2384" s="7" t="str">
        <f>Tabela813[[#This Row],[NR]]&amp; " - "&amp;Tabela813[[#This Row],[Especificação]]</f>
        <v>7.9.1.1.01.0.3.00 - Multas Previstas em Legislação Específica - Dívida Ativa - Intra OFSS</v>
      </c>
    </row>
    <row r="2385" spans="1:21" ht="60">
      <c r="A2385" s="23"/>
      <c r="B2385" s="29"/>
      <c r="C2385" s="20" t="s">
        <v>788</v>
      </c>
      <c r="D2385" s="20" t="s">
        <v>793</v>
      </c>
      <c r="E2385" s="20" t="s">
        <v>781</v>
      </c>
      <c r="F2385" s="20" t="s">
        <v>781</v>
      </c>
      <c r="G2385" s="20" t="s">
        <v>783</v>
      </c>
      <c r="H2385" s="20" t="s">
        <v>784</v>
      </c>
      <c r="I2385" s="20" t="s">
        <v>791</v>
      </c>
      <c r="J2385" s="20" t="s">
        <v>787</v>
      </c>
      <c r="K2385" s="16" t="str">
        <f>IF(Tabela813[[#This Row],[C]]&lt;&gt;"",IF(Tabela813[[#This Row],[RED]]&lt;&gt;"",(Tabela813[[#This Row],[RED]] &amp; "."),"") &amp; CONCATENATE(Tabela813[[#This Row],[C]],".",Tabela813[[#This Row],[O]],".",Tabela813[[#This Row],[E]],".",Tabela813[[#This Row],[D1]],".",Tabela813[[#This Row],[D2]],".",Tabela813[[#This Row],[D3]],".",Tabela813[[#This Row],[T]],".",Tabela813[[#This Row],[D4]]),"")</f>
        <v>7.9.1.1.01.0.4.00</v>
      </c>
      <c r="L2385" s="21" t="s">
        <v>5062</v>
      </c>
      <c r="M2385" s="16" t="str">
        <f t="shared" si="37"/>
        <v>A</v>
      </c>
      <c r="N2385" s="16">
        <f>IF(VALUE(Tabela813[[#This Row],[RED]]) &gt; 0,1,0) + IF(VALUE(J2385)&gt;0,8,IF(VALUE(I2385)&gt;0,7,IF(VALUE(H2385)&gt;0,6,IF(VALUE(G2385)&gt;0,5,IF(VALUE(F2385)&gt;0,4,IF(VALUE(E2385)&gt;0,3,IF(VALUE(D2385)&gt;0,2,1)))))))</f>
        <v>7</v>
      </c>
      <c r="O2385" s="20" t="s">
        <v>50</v>
      </c>
      <c r="P2385" s="1" t="s">
        <v>495</v>
      </c>
      <c r="Q2385" s="1"/>
      <c r="R2385" s="16"/>
      <c r="T2385" s="7" t="str">
        <f>Tabela813[[#This Row],[NR]]&amp;" - "&amp;Tabela813[[#This Row],[Especificação]]</f>
        <v>7.9.1.1.01.0.4.00 - Multas Previstas em Legislação Específica - Dívida Ativa - Multas e Juros de Mora da Dívida Ativa - Intra OFSS</v>
      </c>
      <c r="U2385" s="7" t="str">
        <f>Tabela813[[#This Row],[NR]]&amp; " - "&amp;Tabela813[[#This Row],[Especificação]]</f>
        <v>7.9.1.1.01.0.4.00 - Multas Previstas em Legislação Específica - Dívida Ativa - Multas e Juros de Mora da Dívida Ativa - Intra OFSS</v>
      </c>
    </row>
    <row r="2386" spans="1:21" ht="60">
      <c r="A2386" s="23"/>
      <c r="B2386" s="29"/>
      <c r="C2386" s="20" t="s">
        <v>788</v>
      </c>
      <c r="D2386" s="20" t="s">
        <v>793</v>
      </c>
      <c r="E2386" s="20" t="s">
        <v>781</v>
      </c>
      <c r="F2386" s="20" t="s">
        <v>781</v>
      </c>
      <c r="G2386" s="20" t="s">
        <v>783</v>
      </c>
      <c r="H2386" s="20" t="s">
        <v>784</v>
      </c>
      <c r="I2386" s="20" t="s">
        <v>792</v>
      </c>
      <c r="J2386" s="20" t="s">
        <v>787</v>
      </c>
      <c r="K2386" s="16" t="str">
        <f>IF(Tabela813[[#This Row],[C]]&lt;&gt;"",IF(Tabela813[[#This Row],[RED]]&lt;&gt;"",(Tabela813[[#This Row],[RED]] &amp; "."),"") &amp; CONCATENATE(Tabela813[[#This Row],[C]],".",Tabela813[[#This Row],[O]],".",Tabela813[[#This Row],[E]],".",Tabela813[[#This Row],[D1]],".",Tabela813[[#This Row],[D2]],".",Tabela813[[#This Row],[D3]],".",Tabela813[[#This Row],[T]],".",Tabela813[[#This Row],[D4]]),"")</f>
        <v>7.9.1.1.01.0.5.00</v>
      </c>
      <c r="L2386" s="21" t="s">
        <v>5063</v>
      </c>
      <c r="M2386" s="16" t="str">
        <f t="shared" si="37"/>
        <v>A</v>
      </c>
      <c r="N2386" s="16">
        <f>IF(VALUE(Tabela813[[#This Row],[RED]]) &gt; 0,1,0) + IF(VALUE(J2386)&gt;0,8,IF(VALUE(I2386)&gt;0,7,IF(VALUE(H2386)&gt;0,6,IF(VALUE(G2386)&gt;0,5,IF(VALUE(F2386)&gt;0,4,IF(VALUE(E2386)&gt;0,3,IF(VALUE(D2386)&gt;0,2,1)))))))</f>
        <v>7</v>
      </c>
      <c r="O2386" s="20" t="s">
        <v>50</v>
      </c>
      <c r="P2386" s="1" t="s">
        <v>495</v>
      </c>
      <c r="Q2386" s="1"/>
      <c r="R2386" s="16"/>
      <c r="T2386" s="7" t="str">
        <f>Tabela813[[#This Row],[NR]]&amp;" - "&amp;Tabela813[[#This Row],[Especificação]]</f>
        <v>7.9.1.1.01.0.5.00 - Multas Previstas em Legislação Específica - Multas - Intra OFSS</v>
      </c>
      <c r="U2386" s="7" t="str">
        <f>Tabela813[[#This Row],[NR]]&amp; " - "&amp;Tabela813[[#This Row],[Especificação]]</f>
        <v>7.9.1.1.01.0.5.00 - Multas Previstas em Legislação Específica - Multas - Intra OFSS</v>
      </c>
    </row>
    <row r="2387" spans="1:21" ht="60">
      <c r="A2387" s="23"/>
      <c r="B2387" s="29"/>
      <c r="C2387" s="20" t="s">
        <v>788</v>
      </c>
      <c r="D2387" s="20" t="s">
        <v>793</v>
      </c>
      <c r="E2387" s="20" t="s">
        <v>781</v>
      </c>
      <c r="F2387" s="20" t="s">
        <v>781</v>
      </c>
      <c r="G2387" s="20" t="s">
        <v>783</v>
      </c>
      <c r="H2387" s="20" t="s">
        <v>784</v>
      </c>
      <c r="I2387" s="20" t="s">
        <v>786</v>
      </c>
      <c r="J2387" s="20" t="s">
        <v>787</v>
      </c>
      <c r="K2387" s="16" t="str">
        <f>IF(Tabela813[[#This Row],[C]]&lt;&gt;"",IF(Tabela813[[#This Row],[RED]]&lt;&gt;"",(Tabela813[[#This Row],[RED]] &amp; "."),"") &amp; CONCATENATE(Tabela813[[#This Row],[C]],".",Tabela813[[#This Row],[O]],".",Tabela813[[#This Row],[E]],".",Tabela813[[#This Row],[D1]],".",Tabela813[[#This Row],[D2]],".",Tabela813[[#This Row],[D3]],".",Tabela813[[#This Row],[T]],".",Tabela813[[#This Row],[D4]]),"")</f>
        <v>7.9.1.1.01.0.6.00</v>
      </c>
      <c r="L2387" s="21" t="s">
        <v>5064</v>
      </c>
      <c r="M2387" s="16" t="str">
        <f t="shared" si="37"/>
        <v>A</v>
      </c>
      <c r="N2387" s="16">
        <f>IF(VALUE(Tabela813[[#This Row],[RED]]) &gt; 0,1,0) + IF(VALUE(J2387)&gt;0,8,IF(VALUE(I2387)&gt;0,7,IF(VALUE(H2387)&gt;0,6,IF(VALUE(G2387)&gt;0,5,IF(VALUE(F2387)&gt;0,4,IF(VALUE(E2387)&gt;0,3,IF(VALUE(D2387)&gt;0,2,1)))))))</f>
        <v>7</v>
      </c>
      <c r="O2387" s="20" t="s">
        <v>50</v>
      </c>
      <c r="P2387" s="1" t="s">
        <v>495</v>
      </c>
      <c r="Q2387" s="1"/>
      <c r="R2387" s="16"/>
      <c r="T2387" s="7" t="str">
        <f>Tabela813[[#This Row],[NR]]&amp;" - "&amp;Tabela813[[#This Row],[Especificação]]</f>
        <v>7.9.1.1.01.0.6.00 - Multas Previstas em Legislação Específica - Juros de Mora - Intra OFSS</v>
      </c>
      <c r="U2387" s="7" t="str">
        <f>Tabela813[[#This Row],[NR]]&amp; " - "&amp;Tabela813[[#This Row],[Especificação]]</f>
        <v>7.9.1.1.01.0.6.00 - Multas Previstas em Legislação Específica - Juros de Mora - Intra OFSS</v>
      </c>
    </row>
    <row r="2388" spans="1:21" ht="60">
      <c r="A2388" s="23"/>
      <c r="B2388" s="29"/>
      <c r="C2388" s="20" t="s">
        <v>788</v>
      </c>
      <c r="D2388" s="20" t="s">
        <v>793</v>
      </c>
      <c r="E2388" s="20" t="s">
        <v>781</v>
      </c>
      <c r="F2388" s="20" t="s">
        <v>781</v>
      </c>
      <c r="G2388" s="20" t="s">
        <v>783</v>
      </c>
      <c r="H2388" s="20" t="s">
        <v>784</v>
      </c>
      <c r="I2388" s="20" t="s">
        <v>788</v>
      </c>
      <c r="J2388" s="20" t="s">
        <v>787</v>
      </c>
      <c r="K2388" s="16" t="str">
        <f>IF(Tabela813[[#This Row],[C]]&lt;&gt;"",IF(Tabela813[[#This Row],[RED]]&lt;&gt;"",(Tabela813[[#This Row],[RED]] &amp; "."),"") &amp; CONCATENATE(Tabela813[[#This Row],[C]],".",Tabela813[[#This Row],[O]],".",Tabela813[[#This Row],[E]],".",Tabela813[[#This Row],[D1]],".",Tabela813[[#This Row],[D2]],".",Tabela813[[#This Row],[D3]],".",Tabela813[[#This Row],[T]],".",Tabela813[[#This Row],[D4]]),"")</f>
        <v>7.9.1.1.01.0.7.00</v>
      </c>
      <c r="L2388" s="21" t="s">
        <v>5065</v>
      </c>
      <c r="M2388" s="16" t="str">
        <f t="shared" si="37"/>
        <v>A</v>
      </c>
      <c r="N2388" s="16">
        <f>IF(VALUE(Tabela813[[#This Row],[RED]]) &gt; 0,1,0) + IF(VALUE(J2388)&gt;0,8,IF(VALUE(I2388)&gt;0,7,IF(VALUE(H2388)&gt;0,6,IF(VALUE(G2388)&gt;0,5,IF(VALUE(F2388)&gt;0,4,IF(VALUE(E2388)&gt;0,3,IF(VALUE(D2388)&gt;0,2,1)))))))</f>
        <v>7</v>
      </c>
      <c r="O2388" s="20" t="s">
        <v>50</v>
      </c>
      <c r="P2388" s="1" t="s">
        <v>495</v>
      </c>
      <c r="Q2388" s="1"/>
      <c r="R2388" s="16"/>
      <c r="T2388" s="7" t="str">
        <f>Tabela813[[#This Row],[NR]]&amp;" - "&amp;Tabela813[[#This Row],[Especificação]]</f>
        <v>7.9.1.1.01.0.7.00 - Multas Previstas em Legislação Específica - Dívida Ativa - Multas da Dívida Ativa - Intra OFSS</v>
      </c>
      <c r="U2388" s="7" t="str">
        <f>Tabela813[[#This Row],[NR]]&amp; " - "&amp;Tabela813[[#This Row],[Especificação]]</f>
        <v>7.9.1.1.01.0.7.00 - Multas Previstas em Legislação Específica - Dívida Ativa - Multas da Dívida Ativa - Intra OFSS</v>
      </c>
    </row>
    <row r="2389" spans="1:21" ht="60">
      <c r="A2389" s="23"/>
      <c r="B2389" s="29"/>
      <c r="C2389" s="20" t="s">
        <v>788</v>
      </c>
      <c r="D2389" s="20" t="s">
        <v>793</v>
      </c>
      <c r="E2389" s="20" t="s">
        <v>781</v>
      </c>
      <c r="F2389" s="20" t="s">
        <v>781</v>
      </c>
      <c r="G2389" s="20" t="s">
        <v>783</v>
      </c>
      <c r="H2389" s="20" t="s">
        <v>784</v>
      </c>
      <c r="I2389" s="20" t="s">
        <v>789</v>
      </c>
      <c r="J2389" s="20" t="s">
        <v>787</v>
      </c>
      <c r="K2389" s="16" t="str">
        <f>IF(Tabela813[[#This Row],[C]]&lt;&gt;"",IF(Tabela813[[#This Row],[RED]]&lt;&gt;"",(Tabela813[[#This Row],[RED]] &amp; "."),"") &amp; CONCATENATE(Tabela813[[#This Row],[C]],".",Tabela813[[#This Row],[O]],".",Tabela813[[#This Row],[E]],".",Tabela813[[#This Row],[D1]],".",Tabela813[[#This Row],[D2]],".",Tabela813[[#This Row],[D3]],".",Tabela813[[#This Row],[T]],".",Tabela813[[#This Row],[D4]]),"")</f>
        <v>7.9.1.1.01.0.8.00</v>
      </c>
      <c r="L2389" s="21" t="s">
        <v>5066</v>
      </c>
      <c r="M2389" s="16" t="str">
        <f t="shared" si="37"/>
        <v>A</v>
      </c>
      <c r="N2389" s="16">
        <f>IF(VALUE(Tabela813[[#This Row],[RED]]) &gt; 0,1,0) + IF(VALUE(J2389)&gt;0,8,IF(VALUE(I2389)&gt;0,7,IF(VALUE(H2389)&gt;0,6,IF(VALUE(G2389)&gt;0,5,IF(VALUE(F2389)&gt;0,4,IF(VALUE(E2389)&gt;0,3,IF(VALUE(D2389)&gt;0,2,1)))))))</f>
        <v>7</v>
      </c>
      <c r="O2389" s="20" t="s">
        <v>50</v>
      </c>
      <c r="P2389" s="1" t="s">
        <v>495</v>
      </c>
      <c r="Q2389" s="1"/>
      <c r="R2389" s="16"/>
      <c r="T2389" s="7" t="str">
        <f>Tabela813[[#This Row],[NR]]&amp;" - "&amp;Tabela813[[#This Row],[Especificação]]</f>
        <v>7.9.1.1.01.0.8.00 - Multas Previstas em Legislação Específica - Juros de Mora da Dívida Ativa - Intra OFSS</v>
      </c>
      <c r="U2389" s="7" t="str">
        <f>Tabela813[[#This Row],[NR]]&amp; " - "&amp;Tabela813[[#This Row],[Especificação]]</f>
        <v>7.9.1.1.01.0.8.00 - Multas Previstas em Legislação Específica - Juros de Mora da Dívida Ativa - Intra OFSS</v>
      </c>
    </row>
    <row r="2390" spans="1:21">
      <c r="A2390" s="23"/>
      <c r="B2390" s="29"/>
      <c r="C2390" s="20" t="s">
        <v>788</v>
      </c>
      <c r="D2390" s="20" t="s">
        <v>793</v>
      </c>
      <c r="E2390" s="20" t="s">
        <v>781</v>
      </c>
      <c r="F2390" s="20" t="s">
        <v>781</v>
      </c>
      <c r="G2390" s="20" t="s">
        <v>798</v>
      </c>
      <c r="H2390" s="20" t="s">
        <v>784</v>
      </c>
      <c r="I2390" s="20" t="s">
        <v>784</v>
      </c>
      <c r="J2390" s="20" t="s">
        <v>787</v>
      </c>
      <c r="K2390" s="16" t="str">
        <f>IF(Tabela813[[#This Row],[C]]&lt;&gt;"",IF(Tabela813[[#This Row],[RED]]&lt;&gt;"",(Tabela813[[#This Row],[RED]] &amp; "."),"") &amp; CONCATENATE(Tabela813[[#This Row],[C]],".",Tabela813[[#This Row],[O]],".",Tabela813[[#This Row],[E]],".",Tabela813[[#This Row],[D1]],".",Tabela813[[#This Row],[D2]],".",Tabela813[[#This Row],[D3]],".",Tabela813[[#This Row],[T]],".",Tabela813[[#This Row],[D4]]),"")</f>
        <v>7.9.1.1.06.0.0.00</v>
      </c>
      <c r="L2390" s="21" t="s">
        <v>5067</v>
      </c>
      <c r="M2390" s="16" t="str">
        <f t="shared" si="37"/>
        <v>S</v>
      </c>
      <c r="N2390" s="16">
        <f>IF(VALUE(Tabela813[[#This Row],[RED]]) &gt; 0,1,0) + IF(VALUE(J2390)&gt;0,8,IF(VALUE(I2390)&gt;0,7,IF(VALUE(H2390)&gt;0,6,IF(VALUE(G2390)&gt;0,5,IF(VALUE(F2390)&gt;0,4,IF(VALUE(E2390)&gt;0,3,IF(VALUE(D2390)&gt;0,2,1)))))))</f>
        <v>5</v>
      </c>
      <c r="O2390" s="20" t="s">
        <v>50</v>
      </c>
      <c r="P2390" s="1" t="s">
        <v>496</v>
      </c>
      <c r="Q2390" s="1"/>
      <c r="R2390" s="16"/>
      <c r="T2390" s="7" t="str">
        <f>Tabela813[[#This Row],[NR]]&amp;" - "&amp;Tabela813[[#This Row],[Especificação]]</f>
        <v>7.9.1.1.06.0.0.00 - Multas por Danos Ambientais - Intra OFSS</v>
      </c>
      <c r="U2390" s="7" t="str">
        <f>Tabela813[[#This Row],[NR]]&amp; " - "&amp;Tabela813[[#This Row],[Especificação]]</f>
        <v>7.9.1.1.06.0.0.00 - Multas por Danos Ambientais - Intra OFSS</v>
      </c>
    </row>
    <row r="2391" spans="1:21" ht="30">
      <c r="A2391" s="23"/>
      <c r="B2391" s="29"/>
      <c r="C2391" s="20" t="s">
        <v>788</v>
      </c>
      <c r="D2391" s="20" t="s">
        <v>793</v>
      </c>
      <c r="E2391" s="20" t="s">
        <v>781</v>
      </c>
      <c r="F2391" s="20" t="s">
        <v>781</v>
      </c>
      <c r="G2391" s="20" t="s">
        <v>798</v>
      </c>
      <c r="H2391" s="20" t="s">
        <v>781</v>
      </c>
      <c r="I2391" s="20" t="s">
        <v>784</v>
      </c>
      <c r="J2391" s="20" t="s">
        <v>787</v>
      </c>
      <c r="K2391" s="16" t="str">
        <f>IF(Tabela813[[#This Row],[C]]&lt;&gt;"",IF(Tabela813[[#This Row],[RED]]&lt;&gt;"",(Tabela813[[#This Row],[RED]] &amp; "."),"") &amp; CONCATENATE(Tabela813[[#This Row],[C]],".",Tabela813[[#This Row],[O]],".",Tabela813[[#This Row],[E]],".",Tabela813[[#This Row],[D1]],".",Tabela813[[#This Row],[D2]],".",Tabela813[[#This Row],[D3]],".",Tabela813[[#This Row],[T]],".",Tabela813[[#This Row],[D4]]),"")</f>
        <v>7.9.1.1.06.1.0.00</v>
      </c>
      <c r="L2391" s="21" t="s">
        <v>5068</v>
      </c>
      <c r="M2391" s="16" t="str">
        <f t="shared" si="37"/>
        <v>S</v>
      </c>
      <c r="N2391" s="16">
        <f>IF(VALUE(Tabela813[[#This Row],[RED]]) &gt; 0,1,0) + IF(VALUE(J2391)&gt;0,8,IF(VALUE(I2391)&gt;0,7,IF(VALUE(H2391)&gt;0,6,IF(VALUE(G2391)&gt;0,5,IF(VALUE(F2391)&gt;0,4,IF(VALUE(E2391)&gt;0,3,IF(VALUE(D2391)&gt;0,2,1)))))))</f>
        <v>6</v>
      </c>
      <c r="O2391" s="20" t="s">
        <v>50</v>
      </c>
      <c r="P2391" s="1" t="s">
        <v>497</v>
      </c>
      <c r="Q2391" s="1"/>
      <c r="R2391" s="16"/>
      <c r="T2391" s="7" t="str">
        <f>Tabela813[[#This Row],[NR]]&amp;" - "&amp;Tabela813[[#This Row],[Especificação]]</f>
        <v>7.9.1.1.06.1.0.00 - Multas Administrativas por Danos Ambientais - Intra OFSS</v>
      </c>
      <c r="U2391" s="7" t="str">
        <f>Tabela813[[#This Row],[NR]]&amp; " - "&amp;Tabela813[[#This Row],[Especificação]]</f>
        <v>7.9.1.1.06.1.0.00 - Multas Administrativas por Danos Ambientais - Intra OFSS</v>
      </c>
    </row>
    <row r="2392" spans="1:21" ht="30">
      <c r="A2392" s="23"/>
      <c r="B2392" s="29"/>
      <c r="C2392" s="20" t="s">
        <v>788</v>
      </c>
      <c r="D2392" s="20" t="s">
        <v>793</v>
      </c>
      <c r="E2392" s="20" t="s">
        <v>781</v>
      </c>
      <c r="F2392" s="20" t="s">
        <v>781</v>
      </c>
      <c r="G2392" s="20" t="s">
        <v>798</v>
      </c>
      <c r="H2392" s="20" t="s">
        <v>781</v>
      </c>
      <c r="I2392" s="20" t="s">
        <v>781</v>
      </c>
      <c r="J2392" s="20" t="s">
        <v>787</v>
      </c>
      <c r="K2392" s="16" t="str">
        <f>IF(Tabela813[[#This Row],[C]]&lt;&gt;"",IF(Tabela813[[#This Row],[RED]]&lt;&gt;"",(Tabela813[[#This Row],[RED]] &amp; "."),"") &amp; CONCATENATE(Tabela813[[#This Row],[C]],".",Tabela813[[#This Row],[O]],".",Tabela813[[#This Row],[E]],".",Tabela813[[#This Row],[D1]],".",Tabela813[[#This Row],[D2]],".",Tabela813[[#This Row],[D3]],".",Tabela813[[#This Row],[T]],".",Tabela813[[#This Row],[D4]]),"")</f>
        <v>7.9.1.1.06.1.1.00</v>
      </c>
      <c r="L2392" s="21" t="s">
        <v>5069</v>
      </c>
      <c r="M2392" s="16" t="str">
        <f t="shared" si="37"/>
        <v>A</v>
      </c>
      <c r="N2392" s="16">
        <f>IF(VALUE(Tabela813[[#This Row],[RED]]) &gt; 0,1,0) + IF(VALUE(J2392)&gt;0,8,IF(VALUE(I2392)&gt;0,7,IF(VALUE(H2392)&gt;0,6,IF(VALUE(G2392)&gt;0,5,IF(VALUE(F2392)&gt;0,4,IF(VALUE(E2392)&gt;0,3,IF(VALUE(D2392)&gt;0,2,1)))))))</f>
        <v>7</v>
      </c>
      <c r="O2392" s="20" t="s">
        <v>50</v>
      </c>
      <c r="P2392" s="1" t="s">
        <v>497</v>
      </c>
      <c r="Q2392" s="1"/>
      <c r="R2392" s="16"/>
      <c r="T2392" s="7" t="str">
        <f>Tabela813[[#This Row],[NR]]&amp;" - "&amp;Tabela813[[#This Row],[Especificação]]</f>
        <v>7.9.1.1.06.1.1.00 - Multas Administrativas por Danos Ambientais - Principal - Intra OFSS</v>
      </c>
      <c r="U2392" s="7" t="str">
        <f>Tabela813[[#This Row],[NR]]&amp; " - "&amp;Tabela813[[#This Row],[Especificação]]</f>
        <v>7.9.1.1.06.1.1.00 - Multas Administrativas por Danos Ambientais - Principal - Intra OFSS</v>
      </c>
    </row>
    <row r="2393" spans="1:21" ht="30">
      <c r="A2393" s="23"/>
      <c r="B2393" s="29"/>
      <c r="C2393" s="20" t="s">
        <v>788</v>
      </c>
      <c r="D2393" s="20" t="s">
        <v>793</v>
      </c>
      <c r="E2393" s="20" t="s">
        <v>781</v>
      </c>
      <c r="F2393" s="20" t="s">
        <v>781</v>
      </c>
      <c r="G2393" s="20" t="s">
        <v>798</v>
      </c>
      <c r="H2393" s="20" t="s">
        <v>781</v>
      </c>
      <c r="I2393" s="20" t="s">
        <v>790</v>
      </c>
      <c r="J2393" s="20" t="s">
        <v>787</v>
      </c>
      <c r="K2393" s="16" t="str">
        <f>IF(Tabela813[[#This Row],[C]]&lt;&gt;"",IF(Tabela813[[#This Row],[RED]]&lt;&gt;"",(Tabela813[[#This Row],[RED]] &amp; "."),"") &amp; CONCATENATE(Tabela813[[#This Row],[C]],".",Tabela813[[#This Row],[O]],".",Tabela813[[#This Row],[E]],".",Tabela813[[#This Row],[D1]],".",Tabela813[[#This Row],[D2]],".",Tabela813[[#This Row],[D3]],".",Tabela813[[#This Row],[T]],".",Tabela813[[#This Row],[D4]]),"")</f>
        <v>7.9.1.1.06.1.2.00</v>
      </c>
      <c r="L2393" s="21" t="s">
        <v>5070</v>
      </c>
      <c r="M2393" s="16" t="str">
        <f t="shared" si="37"/>
        <v>A</v>
      </c>
      <c r="N2393" s="16">
        <f>IF(VALUE(Tabela813[[#This Row],[RED]]) &gt; 0,1,0) + IF(VALUE(J2393)&gt;0,8,IF(VALUE(I2393)&gt;0,7,IF(VALUE(H2393)&gt;0,6,IF(VALUE(G2393)&gt;0,5,IF(VALUE(F2393)&gt;0,4,IF(VALUE(E2393)&gt;0,3,IF(VALUE(D2393)&gt;0,2,1)))))))</f>
        <v>7</v>
      </c>
      <c r="O2393" s="20" t="s">
        <v>50</v>
      </c>
      <c r="P2393" s="1" t="s">
        <v>497</v>
      </c>
      <c r="Q2393" s="1"/>
      <c r="R2393" s="16"/>
      <c r="T2393" s="7" t="str">
        <f>Tabela813[[#This Row],[NR]]&amp;" - "&amp;Tabela813[[#This Row],[Especificação]]</f>
        <v>7.9.1.1.06.1.2.00 - Multas Administrativas por Danos Ambientais - Multas e Juros de Mora - Intra OFSS</v>
      </c>
      <c r="U2393" s="7" t="str">
        <f>Tabela813[[#This Row],[NR]]&amp; " - "&amp;Tabela813[[#This Row],[Especificação]]</f>
        <v>7.9.1.1.06.1.2.00 - Multas Administrativas por Danos Ambientais - Multas e Juros de Mora - Intra OFSS</v>
      </c>
    </row>
    <row r="2394" spans="1:21" ht="30">
      <c r="A2394" s="23"/>
      <c r="B2394" s="29"/>
      <c r="C2394" s="20" t="s">
        <v>788</v>
      </c>
      <c r="D2394" s="20" t="s">
        <v>793</v>
      </c>
      <c r="E2394" s="20" t="s">
        <v>781</v>
      </c>
      <c r="F2394" s="20" t="s">
        <v>781</v>
      </c>
      <c r="G2394" s="20" t="s">
        <v>798</v>
      </c>
      <c r="H2394" s="20" t="s">
        <v>781</v>
      </c>
      <c r="I2394" s="20" t="s">
        <v>782</v>
      </c>
      <c r="J2394" s="20" t="s">
        <v>787</v>
      </c>
      <c r="K2394" s="16" t="str">
        <f>IF(Tabela813[[#This Row],[C]]&lt;&gt;"",IF(Tabela813[[#This Row],[RED]]&lt;&gt;"",(Tabela813[[#This Row],[RED]] &amp; "."),"") &amp; CONCATENATE(Tabela813[[#This Row],[C]],".",Tabela813[[#This Row],[O]],".",Tabela813[[#This Row],[E]],".",Tabela813[[#This Row],[D1]],".",Tabela813[[#This Row],[D2]],".",Tabela813[[#This Row],[D3]],".",Tabela813[[#This Row],[T]],".",Tabela813[[#This Row],[D4]]),"")</f>
        <v>7.9.1.1.06.1.3.00</v>
      </c>
      <c r="L2394" s="21" t="s">
        <v>5071</v>
      </c>
      <c r="M2394" s="16" t="str">
        <f t="shared" si="37"/>
        <v>A</v>
      </c>
      <c r="N2394" s="16">
        <f>IF(VALUE(Tabela813[[#This Row],[RED]]) &gt; 0,1,0) + IF(VALUE(J2394)&gt;0,8,IF(VALUE(I2394)&gt;0,7,IF(VALUE(H2394)&gt;0,6,IF(VALUE(G2394)&gt;0,5,IF(VALUE(F2394)&gt;0,4,IF(VALUE(E2394)&gt;0,3,IF(VALUE(D2394)&gt;0,2,1)))))))</f>
        <v>7</v>
      </c>
      <c r="O2394" s="20" t="s">
        <v>50</v>
      </c>
      <c r="P2394" s="1" t="s">
        <v>497</v>
      </c>
      <c r="Q2394" s="1"/>
      <c r="R2394" s="16"/>
      <c r="T2394" s="7" t="str">
        <f>Tabela813[[#This Row],[NR]]&amp;" - "&amp;Tabela813[[#This Row],[Especificação]]</f>
        <v>7.9.1.1.06.1.3.00 - Multas Administrativas por Danos Ambientais - Dívida Ativa - Intra OFSS</v>
      </c>
      <c r="U2394" s="7" t="str">
        <f>Tabela813[[#This Row],[NR]]&amp; " - "&amp;Tabela813[[#This Row],[Especificação]]</f>
        <v>7.9.1.1.06.1.3.00 - Multas Administrativas por Danos Ambientais - Dívida Ativa - Intra OFSS</v>
      </c>
    </row>
    <row r="2395" spans="1:21" ht="30">
      <c r="A2395" s="23"/>
      <c r="B2395" s="29"/>
      <c r="C2395" s="20" t="s">
        <v>788</v>
      </c>
      <c r="D2395" s="20" t="s">
        <v>793</v>
      </c>
      <c r="E2395" s="20" t="s">
        <v>781</v>
      </c>
      <c r="F2395" s="20" t="s">
        <v>781</v>
      </c>
      <c r="G2395" s="20" t="s">
        <v>798</v>
      </c>
      <c r="H2395" s="20" t="s">
        <v>781</v>
      </c>
      <c r="I2395" s="20" t="s">
        <v>791</v>
      </c>
      <c r="J2395" s="20" t="s">
        <v>787</v>
      </c>
      <c r="K2395" s="16" t="str">
        <f>IF(Tabela813[[#This Row],[C]]&lt;&gt;"",IF(Tabela813[[#This Row],[RED]]&lt;&gt;"",(Tabela813[[#This Row],[RED]] &amp; "."),"") &amp; CONCATENATE(Tabela813[[#This Row],[C]],".",Tabela813[[#This Row],[O]],".",Tabela813[[#This Row],[E]],".",Tabela813[[#This Row],[D1]],".",Tabela813[[#This Row],[D2]],".",Tabela813[[#This Row],[D3]],".",Tabela813[[#This Row],[T]],".",Tabela813[[#This Row],[D4]]),"")</f>
        <v>7.9.1.1.06.1.4.00</v>
      </c>
      <c r="L2395" s="21" t="s">
        <v>5072</v>
      </c>
      <c r="M2395" s="16" t="str">
        <f t="shared" si="37"/>
        <v>A</v>
      </c>
      <c r="N2395" s="16">
        <f>IF(VALUE(Tabela813[[#This Row],[RED]]) &gt; 0,1,0) + IF(VALUE(J2395)&gt;0,8,IF(VALUE(I2395)&gt;0,7,IF(VALUE(H2395)&gt;0,6,IF(VALUE(G2395)&gt;0,5,IF(VALUE(F2395)&gt;0,4,IF(VALUE(E2395)&gt;0,3,IF(VALUE(D2395)&gt;0,2,1)))))))</f>
        <v>7</v>
      </c>
      <c r="O2395" s="20" t="s">
        <v>50</v>
      </c>
      <c r="P2395" s="1" t="s">
        <v>497</v>
      </c>
      <c r="Q2395" s="1"/>
      <c r="R2395" s="16"/>
      <c r="T2395" s="7" t="str">
        <f>Tabela813[[#This Row],[NR]]&amp;" - "&amp;Tabela813[[#This Row],[Especificação]]</f>
        <v>7.9.1.1.06.1.4.00 - Multas Administrativas por Danos Ambientais - Dívida Ativa - Multas e Juros de Mora da Dívida Ativa - Intra OFSS</v>
      </c>
      <c r="U2395" s="7" t="str">
        <f>Tabela813[[#This Row],[NR]]&amp; " - "&amp;Tabela813[[#This Row],[Especificação]]</f>
        <v>7.9.1.1.06.1.4.00 - Multas Administrativas por Danos Ambientais - Dívida Ativa - Multas e Juros de Mora da Dívida Ativa - Intra OFSS</v>
      </c>
    </row>
    <row r="2396" spans="1:21" ht="30">
      <c r="A2396" s="23"/>
      <c r="B2396" s="29"/>
      <c r="C2396" s="20" t="s">
        <v>788</v>
      </c>
      <c r="D2396" s="20" t="s">
        <v>793</v>
      </c>
      <c r="E2396" s="20" t="s">
        <v>781</v>
      </c>
      <c r="F2396" s="20" t="s">
        <v>781</v>
      </c>
      <c r="G2396" s="20" t="s">
        <v>798</v>
      </c>
      <c r="H2396" s="20" t="s">
        <v>781</v>
      </c>
      <c r="I2396" s="20" t="s">
        <v>792</v>
      </c>
      <c r="J2396" s="20" t="s">
        <v>787</v>
      </c>
      <c r="K2396" s="16" t="str">
        <f>IF(Tabela813[[#This Row],[C]]&lt;&gt;"",IF(Tabela813[[#This Row],[RED]]&lt;&gt;"",(Tabela813[[#This Row],[RED]] &amp; "."),"") &amp; CONCATENATE(Tabela813[[#This Row],[C]],".",Tabela813[[#This Row],[O]],".",Tabela813[[#This Row],[E]],".",Tabela813[[#This Row],[D1]],".",Tabela813[[#This Row],[D2]],".",Tabela813[[#This Row],[D3]],".",Tabela813[[#This Row],[T]],".",Tabela813[[#This Row],[D4]]),"")</f>
        <v>7.9.1.1.06.1.5.00</v>
      </c>
      <c r="L2396" s="21" t="s">
        <v>5073</v>
      </c>
      <c r="M2396" s="16" t="str">
        <f t="shared" si="37"/>
        <v>A</v>
      </c>
      <c r="N2396" s="16">
        <f>IF(VALUE(Tabela813[[#This Row],[RED]]) &gt; 0,1,0) + IF(VALUE(J2396)&gt;0,8,IF(VALUE(I2396)&gt;0,7,IF(VALUE(H2396)&gt;0,6,IF(VALUE(G2396)&gt;0,5,IF(VALUE(F2396)&gt;0,4,IF(VALUE(E2396)&gt;0,3,IF(VALUE(D2396)&gt;0,2,1)))))))</f>
        <v>7</v>
      </c>
      <c r="O2396" s="20" t="s">
        <v>50</v>
      </c>
      <c r="P2396" s="1" t="s">
        <v>497</v>
      </c>
      <c r="Q2396" s="1"/>
      <c r="R2396" s="16"/>
      <c r="T2396" s="7" t="str">
        <f>Tabela813[[#This Row],[NR]]&amp;" - "&amp;Tabela813[[#This Row],[Especificação]]</f>
        <v>7.9.1.1.06.1.5.00 - Multas Administrativas por Danos Ambientais - Multas - Intra OFSS</v>
      </c>
      <c r="U2396" s="7" t="str">
        <f>Tabela813[[#This Row],[NR]]&amp; " - "&amp;Tabela813[[#This Row],[Especificação]]</f>
        <v>7.9.1.1.06.1.5.00 - Multas Administrativas por Danos Ambientais - Multas - Intra OFSS</v>
      </c>
    </row>
    <row r="2397" spans="1:21" ht="30">
      <c r="A2397" s="23"/>
      <c r="B2397" s="29"/>
      <c r="C2397" s="20" t="s">
        <v>788</v>
      </c>
      <c r="D2397" s="20" t="s">
        <v>793</v>
      </c>
      <c r="E2397" s="20" t="s">
        <v>781</v>
      </c>
      <c r="F2397" s="20" t="s">
        <v>781</v>
      </c>
      <c r="G2397" s="20" t="s">
        <v>798</v>
      </c>
      <c r="H2397" s="20" t="s">
        <v>781</v>
      </c>
      <c r="I2397" s="20" t="s">
        <v>786</v>
      </c>
      <c r="J2397" s="20" t="s">
        <v>787</v>
      </c>
      <c r="K2397" s="16" t="str">
        <f>IF(Tabela813[[#This Row],[C]]&lt;&gt;"",IF(Tabela813[[#This Row],[RED]]&lt;&gt;"",(Tabela813[[#This Row],[RED]] &amp; "."),"") &amp; CONCATENATE(Tabela813[[#This Row],[C]],".",Tabela813[[#This Row],[O]],".",Tabela813[[#This Row],[E]],".",Tabela813[[#This Row],[D1]],".",Tabela813[[#This Row],[D2]],".",Tabela813[[#This Row],[D3]],".",Tabela813[[#This Row],[T]],".",Tabela813[[#This Row],[D4]]),"")</f>
        <v>7.9.1.1.06.1.6.00</v>
      </c>
      <c r="L2397" s="21" t="s">
        <v>5074</v>
      </c>
      <c r="M2397" s="16" t="str">
        <f t="shared" si="37"/>
        <v>A</v>
      </c>
      <c r="N2397" s="16">
        <f>IF(VALUE(Tabela813[[#This Row],[RED]]) &gt; 0,1,0) + IF(VALUE(J2397)&gt;0,8,IF(VALUE(I2397)&gt;0,7,IF(VALUE(H2397)&gt;0,6,IF(VALUE(G2397)&gt;0,5,IF(VALUE(F2397)&gt;0,4,IF(VALUE(E2397)&gt;0,3,IF(VALUE(D2397)&gt;0,2,1)))))))</f>
        <v>7</v>
      </c>
      <c r="O2397" s="20" t="s">
        <v>50</v>
      </c>
      <c r="P2397" s="1" t="s">
        <v>497</v>
      </c>
      <c r="Q2397" s="1"/>
      <c r="R2397" s="16"/>
      <c r="T2397" s="7" t="str">
        <f>Tabela813[[#This Row],[NR]]&amp;" - "&amp;Tabela813[[#This Row],[Especificação]]</f>
        <v>7.9.1.1.06.1.6.00 - Multas Administrativas por Danos Ambientais - Juros de Mora - Intra OFSS</v>
      </c>
      <c r="U2397" s="7" t="str">
        <f>Tabela813[[#This Row],[NR]]&amp; " - "&amp;Tabela813[[#This Row],[Especificação]]</f>
        <v>7.9.1.1.06.1.6.00 - Multas Administrativas por Danos Ambientais - Juros de Mora - Intra OFSS</v>
      </c>
    </row>
    <row r="2398" spans="1:21" ht="30">
      <c r="A2398" s="23"/>
      <c r="B2398" s="29"/>
      <c r="C2398" s="20" t="s">
        <v>788</v>
      </c>
      <c r="D2398" s="20" t="s">
        <v>793</v>
      </c>
      <c r="E2398" s="20" t="s">
        <v>781</v>
      </c>
      <c r="F2398" s="20" t="s">
        <v>781</v>
      </c>
      <c r="G2398" s="20" t="s">
        <v>798</v>
      </c>
      <c r="H2398" s="20" t="s">
        <v>781</v>
      </c>
      <c r="I2398" s="20" t="s">
        <v>788</v>
      </c>
      <c r="J2398" s="20" t="s">
        <v>787</v>
      </c>
      <c r="K2398" s="16" t="str">
        <f>IF(Tabela813[[#This Row],[C]]&lt;&gt;"",IF(Tabela813[[#This Row],[RED]]&lt;&gt;"",(Tabela813[[#This Row],[RED]] &amp; "."),"") &amp; CONCATENATE(Tabela813[[#This Row],[C]],".",Tabela813[[#This Row],[O]],".",Tabela813[[#This Row],[E]],".",Tabela813[[#This Row],[D1]],".",Tabela813[[#This Row],[D2]],".",Tabela813[[#This Row],[D3]],".",Tabela813[[#This Row],[T]],".",Tabela813[[#This Row],[D4]]),"")</f>
        <v>7.9.1.1.06.1.7.00</v>
      </c>
      <c r="L2398" s="21" t="s">
        <v>5075</v>
      </c>
      <c r="M2398" s="16" t="str">
        <f t="shared" si="37"/>
        <v>A</v>
      </c>
      <c r="N2398" s="16">
        <f>IF(VALUE(Tabela813[[#This Row],[RED]]) &gt; 0,1,0) + IF(VALUE(J2398)&gt;0,8,IF(VALUE(I2398)&gt;0,7,IF(VALUE(H2398)&gt;0,6,IF(VALUE(G2398)&gt;0,5,IF(VALUE(F2398)&gt;0,4,IF(VALUE(E2398)&gt;0,3,IF(VALUE(D2398)&gt;0,2,1)))))))</f>
        <v>7</v>
      </c>
      <c r="O2398" s="20" t="s">
        <v>50</v>
      </c>
      <c r="P2398" s="1" t="s">
        <v>497</v>
      </c>
      <c r="Q2398" s="1"/>
      <c r="R2398" s="16"/>
      <c r="T2398" s="7" t="str">
        <f>Tabela813[[#This Row],[NR]]&amp;" - "&amp;Tabela813[[#This Row],[Especificação]]</f>
        <v>7.9.1.1.06.1.7.00 - Multas Administrativas por Danos Ambientais - Dívida Ativa - Multas da Dívida Ativa - Intra OFSS</v>
      </c>
      <c r="U2398" s="7" t="str">
        <f>Tabela813[[#This Row],[NR]]&amp; " - "&amp;Tabela813[[#This Row],[Especificação]]</f>
        <v>7.9.1.1.06.1.7.00 - Multas Administrativas por Danos Ambientais - Dívida Ativa - Multas da Dívida Ativa - Intra OFSS</v>
      </c>
    </row>
    <row r="2399" spans="1:21" ht="30">
      <c r="A2399" s="23"/>
      <c r="B2399" s="29"/>
      <c r="C2399" s="20" t="s">
        <v>788</v>
      </c>
      <c r="D2399" s="20" t="s">
        <v>793</v>
      </c>
      <c r="E2399" s="20" t="s">
        <v>781</v>
      </c>
      <c r="F2399" s="20" t="s">
        <v>781</v>
      </c>
      <c r="G2399" s="20" t="s">
        <v>798</v>
      </c>
      <c r="H2399" s="20" t="s">
        <v>781</v>
      </c>
      <c r="I2399" s="20" t="s">
        <v>789</v>
      </c>
      <c r="J2399" s="20" t="s">
        <v>787</v>
      </c>
      <c r="K2399" s="16" t="str">
        <f>IF(Tabela813[[#This Row],[C]]&lt;&gt;"",IF(Tabela813[[#This Row],[RED]]&lt;&gt;"",(Tabela813[[#This Row],[RED]] &amp; "."),"") &amp; CONCATENATE(Tabela813[[#This Row],[C]],".",Tabela813[[#This Row],[O]],".",Tabela813[[#This Row],[E]],".",Tabela813[[#This Row],[D1]],".",Tabela813[[#This Row],[D2]],".",Tabela813[[#This Row],[D3]],".",Tabela813[[#This Row],[T]],".",Tabela813[[#This Row],[D4]]),"")</f>
        <v>7.9.1.1.06.1.8.00</v>
      </c>
      <c r="L2399" s="21" t="s">
        <v>5076</v>
      </c>
      <c r="M2399" s="16" t="str">
        <f t="shared" si="37"/>
        <v>A</v>
      </c>
      <c r="N2399" s="16">
        <f>IF(VALUE(Tabela813[[#This Row],[RED]]) &gt; 0,1,0) + IF(VALUE(J2399)&gt;0,8,IF(VALUE(I2399)&gt;0,7,IF(VALUE(H2399)&gt;0,6,IF(VALUE(G2399)&gt;0,5,IF(VALUE(F2399)&gt;0,4,IF(VALUE(E2399)&gt;0,3,IF(VALUE(D2399)&gt;0,2,1)))))))</f>
        <v>7</v>
      </c>
      <c r="O2399" s="20" t="s">
        <v>50</v>
      </c>
      <c r="P2399" s="1" t="s">
        <v>497</v>
      </c>
      <c r="Q2399" s="1"/>
      <c r="R2399" s="16"/>
      <c r="T2399" s="7" t="str">
        <f>Tabela813[[#This Row],[NR]]&amp;" - "&amp;Tabela813[[#This Row],[Especificação]]</f>
        <v>7.9.1.1.06.1.8.00 - Multas Administrativas por Danos Ambientais - Juros de Mora da Dívida Ativa - Intra OFSS</v>
      </c>
      <c r="U2399" s="7" t="str">
        <f>Tabela813[[#This Row],[NR]]&amp; " - "&amp;Tabela813[[#This Row],[Especificação]]</f>
        <v>7.9.1.1.06.1.8.00 - Multas Administrativas por Danos Ambientais - Juros de Mora da Dívida Ativa - Intra OFSS</v>
      </c>
    </row>
    <row r="2400" spans="1:21" ht="30">
      <c r="A2400" s="23"/>
      <c r="B2400" s="29"/>
      <c r="C2400" s="20" t="s">
        <v>788</v>
      </c>
      <c r="D2400" s="20" t="s">
        <v>793</v>
      </c>
      <c r="E2400" s="20" t="s">
        <v>781</v>
      </c>
      <c r="F2400" s="20" t="s">
        <v>781</v>
      </c>
      <c r="G2400" s="20" t="s">
        <v>798</v>
      </c>
      <c r="H2400" s="20" t="s">
        <v>790</v>
      </c>
      <c r="I2400" s="20" t="s">
        <v>784</v>
      </c>
      <c r="J2400" s="20" t="s">
        <v>787</v>
      </c>
      <c r="K2400" s="16" t="str">
        <f>IF(Tabela813[[#This Row],[C]]&lt;&gt;"",IF(Tabela813[[#This Row],[RED]]&lt;&gt;"",(Tabela813[[#This Row],[RED]] &amp; "."),"") &amp; CONCATENATE(Tabela813[[#This Row],[C]],".",Tabela813[[#This Row],[O]],".",Tabela813[[#This Row],[E]],".",Tabela813[[#This Row],[D1]],".",Tabela813[[#This Row],[D2]],".",Tabela813[[#This Row],[D3]],".",Tabela813[[#This Row],[T]],".",Tabela813[[#This Row],[D4]]),"")</f>
        <v>7.9.1.1.06.2.0.00</v>
      </c>
      <c r="L2400" s="21" t="s">
        <v>5077</v>
      </c>
      <c r="M2400" s="16" t="str">
        <f t="shared" si="37"/>
        <v>S</v>
      </c>
      <c r="N2400" s="16">
        <f>IF(VALUE(Tabela813[[#This Row],[RED]]) &gt; 0,1,0) + IF(VALUE(J2400)&gt;0,8,IF(VALUE(I2400)&gt;0,7,IF(VALUE(H2400)&gt;0,6,IF(VALUE(G2400)&gt;0,5,IF(VALUE(F2400)&gt;0,4,IF(VALUE(E2400)&gt;0,3,IF(VALUE(D2400)&gt;0,2,1)))))))</f>
        <v>6</v>
      </c>
      <c r="O2400" s="20" t="s">
        <v>50</v>
      </c>
      <c r="P2400" s="1" t="s">
        <v>498</v>
      </c>
      <c r="Q2400" s="1"/>
      <c r="R2400" s="16"/>
      <c r="T2400" s="7" t="str">
        <f>Tabela813[[#This Row],[NR]]&amp;" - "&amp;Tabela813[[#This Row],[Especificação]]</f>
        <v>7.9.1.1.06.2.0.00 - Multas Judiciais por Danos Ambientais - Intra OFSS</v>
      </c>
      <c r="U2400" s="7" t="str">
        <f>Tabela813[[#This Row],[NR]]&amp; " - "&amp;Tabela813[[#This Row],[Especificação]]</f>
        <v>7.9.1.1.06.2.0.00 - Multas Judiciais por Danos Ambientais - Intra OFSS</v>
      </c>
    </row>
    <row r="2401" spans="1:21" ht="30">
      <c r="A2401" s="23"/>
      <c r="B2401" s="29"/>
      <c r="C2401" s="20" t="s">
        <v>788</v>
      </c>
      <c r="D2401" s="20" t="s">
        <v>793</v>
      </c>
      <c r="E2401" s="20" t="s">
        <v>781</v>
      </c>
      <c r="F2401" s="20" t="s">
        <v>781</v>
      </c>
      <c r="G2401" s="20" t="s">
        <v>798</v>
      </c>
      <c r="H2401" s="20" t="s">
        <v>790</v>
      </c>
      <c r="I2401" s="20" t="s">
        <v>781</v>
      </c>
      <c r="J2401" s="20" t="s">
        <v>787</v>
      </c>
      <c r="K2401" s="16" t="str">
        <f>IF(Tabela813[[#This Row],[C]]&lt;&gt;"",IF(Tabela813[[#This Row],[RED]]&lt;&gt;"",(Tabela813[[#This Row],[RED]] &amp; "."),"") &amp; CONCATENATE(Tabela813[[#This Row],[C]],".",Tabela813[[#This Row],[O]],".",Tabela813[[#This Row],[E]],".",Tabela813[[#This Row],[D1]],".",Tabela813[[#This Row],[D2]],".",Tabela813[[#This Row],[D3]],".",Tabela813[[#This Row],[T]],".",Tabela813[[#This Row],[D4]]),"")</f>
        <v>7.9.1.1.06.2.1.00</v>
      </c>
      <c r="L2401" s="21" t="s">
        <v>5078</v>
      </c>
      <c r="M2401" s="16" t="str">
        <f t="shared" si="37"/>
        <v>A</v>
      </c>
      <c r="N2401" s="16">
        <f>IF(VALUE(Tabela813[[#This Row],[RED]]) &gt; 0,1,0) + IF(VALUE(J2401)&gt;0,8,IF(VALUE(I2401)&gt;0,7,IF(VALUE(H2401)&gt;0,6,IF(VALUE(G2401)&gt;0,5,IF(VALUE(F2401)&gt;0,4,IF(VALUE(E2401)&gt;0,3,IF(VALUE(D2401)&gt;0,2,1)))))))</f>
        <v>7</v>
      </c>
      <c r="O2401" s="20" t="s">
        <v>50</v>
      </c>
      <c r="P2401" s="1" t="s">
        <v>498</v>
      </c>
      <c r="Q2401" s="1"/>
      <c r="R2401" s="16"/>
      <c r="T2401" s="7" t="str">
        <f>Tabela813[[#This Row],[NR]]&amp;" - "&amp;Tabela813[[#This Row],[Especificação]]</f>
        <v>7.9.1.1.06.2.1.00 - Multas Judiciais por Danos Ambientais - Principal - Intra OFSS</v>
      </c>
      <c r="U2401" s="7" t="str">
        <f>Tabela813[[#This Row],[NR]]&amp; " - "&amp;Tabela813[[#This Row],[Especificação]]</f>
        <v>7.9.1.1.06.2.1.00 - Multas Judiciais por Danos Ambientais - Principal - Intra OFSS</v>
      </c>
    </row>
    <row r="2402" spans="1:21" ht="30">
      <c r="A2402" s="23"/>
      <c r="B2402" s="29"/>
      <c r="C2402" s="20" t="s">
        <v>788</v>
      </c>
      <c r="D2402" s="20" t="s">
        <v>793</v>
      </c>
      <c r="E2402" s="20" t="s">
        <v>781</v>
      </c>
      <c r="F2402" s="20" t="s">
        <v>781</v>
      </c>
      <c r="G2402" s="20" t="s">
        <v>798</v>
      </c>
      <c r="H2402" s="20" t="s">
        <v>790</v>
      </c>
      <c r="I2402" s="20" t="s">
        <v>790</v>
      </c>
      <c r="J2402" s="20" t="s">
        <v>787</v>
      </c>
      <c r="K2402" s="16" t="str">
        <f>IF(Tabela813[[#This Row],[C]]&lt;&gt;"",IF(Tabela813[[#This Row],[RED]]&lt;&gt;"",(Tabela813[[#This Row],[RED]] &amp; "."),"") &amp; CONCATENATE(Tabela813[[#This Row],[C]],".",Tabela813[[#This Row],[O]],".",Tabela813[[#This Row],[E]],".",Tabela813[[#This Row],[D1]],".",Tabela813[[#This Row],[D2]],".",Tabela813[[#This Row],[D3]],".",Tabela813[[#This Row],[T]],".",Tabela813[[#This Row],[D4]]),"")</f>
        <v>7.9.1.1.06.2.2.00</v>
      </c>
      <c r="L2402" s="21" t="s">
        <v>5079</v>
      </c>
      <c r="M2402" s="16" t="str">
        <f t="shared" si="37"/>
        <v>A</v>
      </c>
      <c r="N2402" s="16">
        <f>IF(VALUE(Tabela813[[#This Row],[RED]]) &gt; 0,1,0) + IF(VALUE(J2402)&gt;0,8,IF(VALUE(I2402)&gt;0,7,IF(VALUE(H2402)&gt;0,6,IF(VALUE(G2402)&gt;0,5,IF(VALUE(F2402)&gt;0,4,IF(VALUE(E2402)&gt;0,3,IF(VALUE(D2402)&gt;0,2,1)))))))</f>
        <v>7</v>
      </c>
      <c r="O2402" s="20" t="s">
        <v>50</v>
      </c>
      <c r="P2402" s="1" t="s">
        <v>498</v>
      </c>
      <c r="Q2402" s="1"/>
      <c r="R2402" s="16"/>
      <c r="T2402" s="7" t="str">
        <f>Tabela813[[#This Row],[NR]]&amp;" - "&amp;Tabela813[[#This Row],[Especificação]]</f>
        <v>7.9.1.1.06.2.2.00 - Multas Judiciais por Danos Ambientais - Multas e Juros de Mora - Intra OFSS</v>
      </c>
      <c r="U2402" s="7" t="str">
        <f>Tabela813[[#This Row],[NR]]&amp; " - "&amp;Tabela813[[#This Row],[Especificação]]</f>
        <v>7.9.1.1.06.2.2.00 - Multas Judiciais por Danos Ambientais - Multas e Juros de Mora - Intra OFSS</v>
      </c>
    </row>
    <row r="2403" spans="1:21" ht="30">
      <c r="A2403" s="23"/>
      <c r="B2403" s="29"/>
      <c r="C2403" s="20" t="s">
        <v>788</v>
      </c>
      <c r="D2403" s="20" t="s">
        <v>793</v>
      </c>
      <c r="E2403" s="20" t="s">
        <v>781</v>
      </c>
      <c r="F2403" s="20" t="s">
        <v>781</v>
      </c>
      <c r="G2403" s="20" t="s">
        <v>798</v>
      </c>
      <c r="H2403" s="20" t="s">
        <v>790</v>
      </c>
      <c r="I2403" s="20" t="s">
        <v>782</v>
      </c>
      <c r="J2403" s="20" t="s">
        <v>787</v>
      </c>
      <c r="K2403" s="16" t="str">
        <f>IF(Tabela813[[#This Row],[C]]&lt;&gt;"",IF(Tabela813[[#This Row],[RED]]&lt;&gt;"",(Tabela813[[#This Row],[RED]] &amp; "."),"") &amp; CONCATENATE(Tabela813[[#This Row],[C]],".",Tabela813[[#This Row],[O]],".",Tabela813[[#This Row],[E]],".",Tabela813[[#This Row],[D1]],".",Tabela813[[#This Row],[D2]],".",Tabela813[[#This Row],[D3]],".",Tabela813[[#This Row],[T]],".",Tabela813[[#This Row],[D4]]),"")</f>
        <v>7.9.1.1.06.2.3.00</v>
      </c>
      <c r="L2403" s="21" t="s">
        <v>5080</v>
      </c>
      <c r="M2403" s="16" t="str">
        <f t="shared" si="37"/>
        <v>A</v>
      </c>
      <c r="N2403" s="16">
        <f>IF(VALUE(Tabela813[[#This Row],[RED]]) &gt; 0,1,0) + IF(VALUE(J2403)&gt;0,8,IF(VALUE(I2403)&gt;0,7,IF(VALUE(H2403)&gt;0,6,IF(VALUE(G2403)&gt;0,5,IF(VALUE(F2403)&gt;0,4,IF(VALUE(E2403)&gt;0,3,IF(VALUE(D2403)&gt;0,2,1)))))))</f>
        <v>7</v>
      </c>
      <c r="O2403" s="20" t="s">
        <v>50</v>
      </c>
      <c r="P2403" s="1" t="s">
        <v>498</v>
      </c>
      <c r="Q2403" s="1"/>
      <c r="R2403" s="16"/>
      <c r="T2403" s="7" t="str">
        <f>Tabela813[[#This Row],[NR]]&amp;" - "&amp;Tabela813[[#This Row],[Especificação]]</f>
        <v>7.9.1.1.06.2.3.00 - Multas Judiciais por Danos Ambientais - Dívida Ativa - Intra OFSS</v>
      </c>
      <c r="U2403" s="7" t="str">
        <f>Tabela813[[#This Row],[NR]]&amp; " - "&amp;Tabela813[[#This Row],[Especificação]]</f>
        <v>7.9.1.1.06.2.3.00 - Multas Judiciais por Danos Ambientais - Dívida Ativa - Intra OFSS</v>
      </c>
    </row>
    <row r="2404" spans="1:21" ht="30">
      <c r="A2404" s="23"/>
      <c r="B2404" s="29"/>
      <c r="C2404" s="20" t="s">
        <v>788</v>
      </c>
      <c r="D2404" s="20" t="s">
        <v>793</v>
      </c>
      <c r="E2404" s="20" t="s">
        <v>781</v>
      </c>
      <c r="F2404" s="20" t="s">
        <v>781</v>
      </c>
      <c r="G2404" s="20" t="s">
        <v>798</v>
      </c>
      <c r="H2404" s="20" t="s">
        <v>790</v>
      </c>
      <c r="I2404" s="20" t="s">
        <v>791</v>
      </c>
      <c r="J2404" s="20" t="s">
        <v>787</v>
      </c>
      <c r="K2404" s="16" t="str">
        <f>IF(Tabela813[[#This Row],[C]]&lt;&gt;"",IF(Tabela813[[#This Row],[RED]]&lt;&gt;"",(Tabela813[[#This Row],[RED]] &amp; "."),"") &amp; CONCATENATE(Tabela813[[#This Row],[C]],".",Tabela813[[#This Row],[O]],".",Tabela813[[#This Row],[E]],".",Tabela813[[#This Row],[D1]],".",Tabela813[[#This Row],[D2]],".",Tabela813[[#This Row],[D3]],".",Tabela813[[#This Row],[T]],".",Tabela813[[#This Row],[D4]]),"")</f>
        <v>7.9.1.1.06.2.4.00</v>
      </c>
      <c r="L2404" s="21" t="s">
        <v>5081</v>
      </c>
      <c r="M2404" s="16" t="str">
        <f t="shared" si="37"/>
        <v>A</v>
      </c>
      <c r="N2404" s="16">
        <f>IF(VALUE(Tabela813[[#This Row],[RED]]) &gt; 0,1,0) + IF(VALUE(J2404)&gt;0,8,IF(VALUE(I2404)&gt;0,7,IF(VALUE(H2404)&gt;0,6,IF(VALUE(G2404)&gt;0,5,IF(VALUE(F2404)&gt;0,4,IF(VALUE(E2404)&gt;0,3,IF(VALUE(D2404)&gt;0,2,1)))))))</f>
        <v>7</v>
      </c>
      <c r="O2404" s="20" t="s">
        <v>50</v>
      </c>
      <c r="P2404" s="1" t="s">
        <v>498</v>
      </c>
      <c r="Q2404" s="1"/>
      <c r="R2404" s="16"/>
      <c r="T2404" s="7" t="str">
        <f>Tabela813[[#This Row],[NR]]&amp;" - "&amp;Tabela813[[#This Row],[Especificação]]</f>
        <v>7.9.1.1.06.2.4.00 - Multas Judiciais por Danos Ambientais - Dívida Ativa - Multas e Juros de Mora da Dívida Ativa - Intra OFSS</v>
      </c>
      <c r="U2404" s="7" t="str">
        <f>Tabela813[[#This Row],[NR]]&amp; " - "&amp;Tabela813[[#This Row],[Especificação]]</f>
        <v>7.9.1.1.06.2.4.00 - Multas Judiciais por Danos Ambientais - Dívida Ativa - Multas e Juros de Mora da Dívida Ativa - Intra OFSS</v>
      </c>
    </row>
    <row r="2405" spans="1:21" ht="30">
      <c r="A2405" s="23"/>
      <c r="B2405" s="29"/>
      <c r="C2405" s="20" t="s">
        <v>788</v>
      </c>
      <c r="D2405" s="20" t="s">
        <v>793</v>
      </c>
      <c r="E2405" s="20" t="s">
        <v>781</v>
      </c>
      <c r="F2405" s="20" t="s">
        <v>781</v>
      </c>
      <c r="G2405" s="20" t="s">
        <v>798</v>
      </c>
      <c r="H2405" s="20" t="s">
        <v>790</v>
      </c>
      <c r="I2405" s="20" t="s">
        <v>792</v>
      </c>
      <c r="J2405" s="20" t="s">
        <v>787</v>
      </c>
      <c r="K2405" s="16" t="str">
        <f>IF(Tabela813[[#This Row],[C]]&lt;&gt;"",IF(Tabela813[[#This Row],[RED]]&lt;&gt;"",(Tabela813[[#This Row],[RED]] &amp; "."),"") &amp; CONCATENATE(Tabela813[[#This Row],[C]],".",Tabela813[[#This Row],[O]],".",Tabela813[[#This Row],[E]],".",Tabela813[[#This Row],[D1]],".",Tabela813[[#This Row],[D2]],".",Tabela813[[#This Row],[D3]],".",Tabela813[[#This Row],[T]],".",Tabela813[[#This Row],[D4]]),"")</f>
        <v>7.9.1.1.06.2.5.00</v>
      </c>
      <c r="L2405" s="21" t="s">
        <v>5082</v>
      </c>
      <c r="M2405" s="16" t="str">
        <f t="shared" si="37"/>
        <v>A</v>
      </c>
      <c r="N2405" s="16">
        <f>IF(VALUE(Tabela813[[#This Row],[RED]]) &gt; 0,1,0) + IF(VALUE(J2405)&gt;0,8,IF(VALUE(I2405)&gt;0,7,IF(VALUE(H2405)&gt;0,6,IF(VALUE(G2405)&gt;0,5,IF(VALUE(F2405)&gt;0,4,IF(VALUE(E2405)&gt;0,3,IF(VALUE(D2405)&gt;0,2,1)))))))</f>
        <v>7</v>
      </c>
      <c r="O2405" s="20" t="s">
        <v>50</v>
      </c>
      <c r="P2405" s="1" t="s">
        <v>498</v>
      </c>
      <c r="Q2405" s="1"/>
      <c r="R2405" s="16"/>
      <c r="T2405" s="7" t="str">
        <f>Tabela813[[#This Row],[NR]]&amp;" - "&amp;Tabela813[[#This Row],[Especificação]]</f>
        <v>7.9.1.1.06.2.5.00 - Multas Judiciais por Danos Ambientais - Multas - Intra OFSS</v>
      </c>
      <c r="U2405" s="7" t="str">
        <f>Tabela813[[#This Row],[NR]]&amp; " - "&amp;Tabela813[[#This Row],[Especificação]]</f>
        <v>7.9.1.1.06.2.5.00 - Multas Judiciais por Danos Ambientais - Multas - Intra OFSS</v>
      </c>
    </row>
    <row r="2406" spans="1:21" ht="30">
      <c r="A2406" s="23"/>
      <c r="B2406" s="29"/>
      <c r="C2406" s="20" t="s">
        <v>788</v>
      </c>
      <c r="D2406" s="20" t="s">
        <v>793</v>
      </c>
      <c r="E2406" s="20" t="s">
        <v>781</v>
      </c>
      <c r="F2406" s="20" t="s">
        <v>781</v>
      </c>
      <c r="G2406" s="20" t="s">
        <v>798</v>
      </c>
      <c r="H2406" s="20" t="s">
        <v>790</v>
      </c>
      <c r="I2406" s="20" t="s">
        <v>786</v>
      </c>
      <c r="J2406" s="20" t="s">
        <v>787</v>
      </c>
      <c r="K2406" s="16" t="str">
        <f>IF(Tabela813[[#This Row],[C]]&lt;&gt;"",IF(Tabela813[[#This Row],[RED]]&lt;&gt;"",(Tabela813[[#This Row],[RED]] &amp; "."),"") &amp; CONCATENATE(Tabela813[[#This Row],[C]],".",Tabela813[[#This Row],[O]],".",Tabela813[[#This Row],[E]],".",Tabela813[[#This Row],[D1]],".",Tabela813[[#This Row],[D2]],".",Tabela813[[#This Row],[D3]],".",Tabela813[[#This Row],[T]],".",Tabela813[[#This Row],[D4]]),"")</f>
        <v>7.9.1.1.06.2.6.00</v>
      </c>
      <c r="L2406" s="21" t="s">
        <v>5083</v>
      </c>
      <c r="M2406" s="16" t="str">
        <f t="shared" si="37"/>
        <v>A</v>
      </c>
      <c r="N2406" s="16">
        <f>IF(VALUE(Tabela813[[#This Row],[RED]]) &gt; 0,1,0) + IF(VALUE(J2406)&gt;0,8,IF(VALUE(I2406)&gt;0,7,IF(VALUE(H2406)&gt;0,6,IF(VALUE(G2406)&gt;0,5,IF(VALUE(F2406)&gt;0,4,IF(VALUE(E2406)&gt;0,3,IF(VALUE(D2406)&gt;0,2,1)))))))</f>
        <v>7</v>
      </c>
      <c r="O2406" s="20" t="s">
        <v>50</v>
      </c>
      <c r="P2406" s="1" t="s">
        <v>498</v>
      </c>
      <c r="Q2406" s="1"/>
      <c r="R2406" s="16"/>
      <c r="T2406" s="7" t="str">
        <f>Tabela813[[#This Row],[NR]]&amp;" - "&amp;Tabela813[[#This Row],[Especificação]]</f>
        <v>7.9.1.1.06.2.6.00 - Multas Judiciais por Danos Ambientais - Juros de Mora - Intra OFSS</v>
      </c>
      <c r="U2406" s="7" t="str">
        <f>Tabela813[[#This Row],[NR]]&amp; " - "&amp;Tabela813[[#This Row],[Especificação]]</f>
        <v>7.9.1.1.06.2.6.00 - Multas Judiciais por Danos Ambientais - Juros de Mora - Intra OFSS</v>
      </c>
    </row>
    <row r="2407" spans="1:21" ht="30">
      <c r="A2407" s="23"/>
      <c r="B2407" s="29"/>
      <c r="C2407" s="20" t="s">
        <v>788</v>
      </c>
      <c r="D2407" s="20" t="s">
        <v>793</v>
      </c>
      <c r="E2407" s="20" t="s">
        <v>781</v>
      </c>
      <c r="F2407" s="20" t="s">
        <v>781</v>
      </c>
      <c r="G2407" s="20" t="s">
        <v>798</v>
      </c>
      <c r="H2407" s="20" t="s">
        <v>790</v>
      </c>
      <c r="I2407" s="20" t="s">
        <v>788</v>
      </c>
      <c r="J2407" s="20" t="s">
        <v>787</v>
      </c>
      <c r="K2407" s="16" t="str">
        <f>IF(Tabela813[[#This Row],[C]]&lt;&gt;"",IF(Tabela813[[#This Row],[RED]]&lt;&gt;"",(Tabela813[[#This Row],[RED]] &amp; "."),"") &amp; CONCATENATE(Tabela813[[#This Row],[C]],".",Tabela813[[#This Row],[O]],".",Tabela813[[#This Row],[E]],".",Tabela813[[#This Row],[D1]],".",Tabela813[[#This Row],[D2]],".",Tabela813[[#This Row],[D3]],".",Tabela813[[#This Row],[T]],".",Tabela813[[#This Row],[D4]]),"")</f>
        <v>7.9.1.1.06.2.7.00</v>
      </c>
      <c r="L2407" s="21" t="s">
        <v>5084</v>
      </c>
      <c r="M2407" s="16" t="str">
        <f t="shared" si="37"/>
        <v>A</v>
      </c>
      <c r="N2407" s="16">
        <f>IF(VALUE(Tabela813[[#This Row],[RED]]) &gt; 0,1,0) + IF(VALUE(J2407)&gt;0,8,IF(VALUE(I2407)&gt;0,7,IF(VALUE(H2407)&gt;0,6,IF(VALUE(G2407)&gt;0,5,IF(VALUE(F2407)&gt;0,4,IF(VALUE(E2407)&gt;0,3,IF(VALUE(D2407)&gt;0,2,1)))))))</f>
        <v>7</v>
      </c>
      <c r="O2407" s="20" t="s">
        <v>50</v>
      </c>
      <c r="P2407" s="1" t="s">
        <v>498</v>
      </c>
      <c r="Q2407" s="1"/>
      <c r="R2407" s="16"/>
      <c r="T2407" s="7" t="str">
        <f>Tabela813[[#This Row],[NR]]&amp;" - "&amp;Tabela813[[#This Row],[Especificação]]</f>
        <v>7.9.1.1.06.2.7.00 - Multas Judiciais por Danos Ambientais - Dívida Ativa - Multas da Dívida Ativa - Intra OFSS</v>
      </c>
      <c r="U2407" s="7" t="str">
        <f>Tabela813[[#This Row],[NR]]&amp; " - "&amp;Tabela813[[#This Row],[Especificação]]</f>
        <v>7.9.1.1.06.2.7.00 - Multas Judiciais por Danos Ambientais - Dívida Ativa - Multas da Dívida Ativa - Intra OFSS</v>
      </c>
    </row>
    <row r="2408" spans="1:21" ht="30">
      <c r="A2408" s="23"/>
      <c r="B2408" s="29"/>
      <c r="C2408" s="20" t="s">
        <v>788</v>
      </c>
      <c r="D2408" s="20" t="s">
        <v>793</v>
      </c>
      <c r="E2408" s="20" t="s">
        <v>781</v>
      </c>
      <c r="F2408" s="20" t="s">
        <v>781</v>
      </c>
      <c r="G2408" s="20" t="s">
        <v>798</v>
      </c>
      <c r="H2408" s="20" t="s">
        <v>790</v>
      </c>
      <c r="I2408" s="20" t="s">
        <v>789</v>
      </c>
      <c r="J2408" s="20" t="s">
        <v>787</v>
      </c>
      <c r="K2408" s="16" t="str">
        <f>IF(Tabela813[[#This Row],[C]]&lt;&gt;"",IF(Tabela813[[#This Row],[RED]]&lt;&gt;"",(Tabela813[[#This Row],[RED]] &amp; "."),"") &amp; CONCATENATE(Tabela813[[#This Row],[C]],".",Tabela813[[#This Row],[O]],".",Tabela813[[#This Row],[E]],".",Tabela813[[#This Row],[D1]],".",Tabela813[[#This Row],[D2]],".",Tabela813[[#This Row],[D3]],".",Tabela813[[#This Row],[T]],".",Tabela813[[#This Row],[D4]]),"")</f>
        <v>7.9.1.1.06.2.8.00</v>
      </c>
      <c r="L2408" s="21" t="s">
        <v>5085</v>
      </c>
      <c r="M2408" s="16" t="str">
        <f t="shared" si="37"/>
        <v>A</v>
      </c>
      <c r="N2408" s="16">
        <f>IF(VALUE(Tabela813[[#This Row],[RED]]) &gt; 0,1,0) + IF(VALUE(J2408)&gt;0,8,IF(VALUE(I2408)&gt;0,7,IF(VALUE(H2408)&gt;0,6,IF(VALUE(G2408)&gt;0,5,IF(VALUE(F2408)&gt;0,4,IF(VALUE(E2408)&gt;0,3,IF(VALUE(D2408)&gt;0,2,1)))))))</f>
        <v>7</v>
      </c>
      <c r="O2408" s="20" t="s">
        <v>50</v>
      </c>
      <c r="P2408" s="1" t="s">
        <v>498</v>
      </c>
      <c r="Q2408" s="1"/>
      <c r="R2408" s="16"/>
      <c r="T2408" s="7" t="str">
        <f>Tabela813[[#This Row],[NR]]&amp;" - "&amp;Tabela813[[#This Row],[Especificação]]</f>
        <v>7.9.1.1.06.2.8.00 - Multas Judiciais por Danos Ambientais - Juros de Mora da Dívida Ativa - Intra OFSS</v>
      </c>
      <c r="U2408" s="7" t="str">
        <f>Tabela813[[#This Row],[NR]]&amp; " - "&amp;Tabela813[[#This Row],[Especificação]]</f>
        <v>7.9.1.1.06.2.8.00 - Multas Judiciais por Danos Ambientais - Juros de Mora da Dívida Ativa - Intra OFSS</v>
      </c>
    </row>
    <row r="2409" spans="1:21">
      <c r="A2409" s="23"/>
      <c r="B2409" s="29"/>
      <c r="C2409" s="20" t="s">
        <v>788</v>
      </c>
      <c r="D2409" s="20" t="s">
        <v>793</v>
      </c>
      <c r="E2409" s="20" t="s">
        <v>781</v>
      </c>
      <c r="F2409" s="20" t="s">
        <v>781</v>
      </c>
      <c r="G2409" s="20" t="s">
        <v>799</v>
      </c>
      <c r="H2409" s="20" t="s">
        <v>784</v>
      </c>
      <c r="I2409" s="20" t="s">
        <v>784</v>
      </c>
      <c r="J2409" s="20" t="s">
        <v>787</v>
      </c>
      <c r="K2409" s="16" t="str">
        <f>IF(Tabela813[[#This Row],[C]]&lt;&gt;"",IF(Tabela813[[#This Row],[RED]]&lt;&gt;"",(Tabela813[[#This Row],[RED]] &amp; "."),"") &amp; CONCATENATE(Tabela813[[#This Row],[C]],".",Tabela813[[#This Row],[O]],".",Tabela813[[#This Row],[E]],".",Tabela813[[#This Row],[D1]],".",Tabela813[[#This Row],[D2]],".",Tabela813[[#This Row],[D3]],".",Tabela813[[#This Row],[T]],".",Tabela813[[#This Row],[D4]]),"")</f>
        <v>7.9.1.1.07.0.0.00</v>
      </c>
      <c r="L2409" s="21" t="s">
        <v>2659</v>
      </c>
      <c r="M2409" s="16" t="str">
        <f t="shared" si="37"/>
        <v>S</v>
      </c>
      <c r="N2409" s="16">
        <f>IF(VALUE(Tabela813[[#This Row],[RED]]) &gt; 0,1,0) + IF(VALUE(J2409)&gt;0,8,IF(VALUE(I2409)&gt;0,7,IF(VALUE(H2409)&gt;0,6,IF(VALUE(G2409)&gt;0,5,IF(VALUE(F2409)&gt;0,4,IF(VALUE(E2409)&gt;0,3,IF(VALUE(D2409)&gt;0,2,1)))))))</f>
        <v>5</v>
      </c>
      <c r="O2409" s="20" t="s">
        <v>50</v>
      </c>
      <c r="P2409" s="1" t="s">
        <v>499</v>
      </c>
      <c r="Q2409" s="1"/>
      <c r="R2409" s="16"/>
      <c r="T2409" s="7" t="str">
        <f>Tabela813[[#This Row],[NR]]&amp;" - "&amp;Tabela813[[#This Row],[Especificação]]</f>
        <v>7.9.1.1.07.0.0.00 - Multas Aplicadas Pelos Tribunais de Contas - Intra OFSS</v>
      </c>
      <c r="U2409" s="7" t="str">
        <f>Tabela813[[#This Row],[NR]]&amp; " - "&amp;Tabela813[[#This Row],[Especificação]]</f>
        <v>7.9.1.1.07.0.0.00 - Multas Aplicadas Pelos Tribunais de Contas - Intra OFSS</v>
      </c>
    </row>
    <row r="2410" spans="1:21">
      <c r="A2410" s="23"/>
      <c r="B2410" s="29"/>
      <c r="C2410" s="20" t="s">
        <v>788</v>
      </c>
      <c r="D2410" s="20" t="s">
        <v>793</v>
      </c>
      <c r="E2410" s="20" t="s">
        <v>781</v>
      </c>
      <c r="F2410" s="20" t="s">
        <v>781</v>
      </c>
      <c r="G2410" s="20" t="s">
        <v>799</v>
      </c>
      <c r="H2410" s="20" t="s">
        <v>784</v>
      </c>
      <c r="I2410" s="20" t="s">
        <v>781</v>
      </c>
      <c r="J2410" s="20" t="s">
        <v>787</v>
      </c>
      <c r="K2410" s="16" t="str">
        <f>IF(Tabela813[[#This Row],[C]]&lt;&gt;"",IF(Tabela813[[#This Row],[RED]]&lt;&gt;"",(Tabela813[[#This Row],[RED]] &amp; "."),"") &amp; CONCATENATE(Tabela813[[#This Row],[C]],".",Tabela813[[#This Row],[O]],".",Tabela813[[#This Row],[E]],".",Tabela813[[#This Row],[D1]],".",Tabela813[[#This Row],[D2]],".",Tabela813[[#This Row],[D3]],".",Tabela813[[#This Row],[T]],".",Tabela813[[#This Row],[D4]]),"")</f>
        <v>7.9.1.1.07.0.1.00</v>
      </c>
      <c r="L2410" s="21" t="s">
        <v>5086</v>
      </c>
      <c r="M2410" s="16" t="str">
        <f t="shared" si="37"/>
        <v>A</v>
      </c>
      <c r="N2410" s="16">
        <f>IF(VALUE(Tabela813[[#This Row],[RED]]) &gt; 0,1,0) + IF(VALUE(J2410)&gt;0,8,IF(VALUE(I2410)&gt;0,7,IF(VALUE(H2410)&gt;0,6,IF(VALUE(G2410)&gt;0,5,IF(VALUE(F2410)&gt;0,4,IF(VALUE(E2410)&gt;0,3,IF(VALUE(D2410)&gt;0,2,1)))))))</f>
        <v>7</v>
      </c>
      <c r="O2410" s="20" t="s">
        <v>50</v>
      </c>
      <c r="P2410" s="1" t="s">
        <v>499</v>
      </c>
      <c r="Q2410" s="1"/>
      <c r="R2410" s="16"/>
      <c r="T2410" s="7" t="str">
        <f>Tabela813[[#This Row],[NR]]&amp;" - "&amp;Tabela813[[#This Row],[Especificação]]</f>
        <v>7.9.1.1.07.0.1.00 - Multas Aplicadas Pelos Tribunais de Contas - Principal - Intra OFSS</v>
      </c>
      <c r="U2410" s="7" t="str">
        <f>Tabela813[[#This Row],[NR]]&amp; " - "&amp;Tabela813[[#This Row],[Especificação]]</f>
        <v>7.9.1.1.07.0.1.00 - Multas Aplicadas Pelos Tribunais de Contas - Principal - Intra OFSS</v>
      </c>
    </row>
    <row r="2411" spans="1:21" ht="30">
      <c r="A2411" s="23"/>
      <c r="B2411" s="29"/>
      <c r="C2411" s="20" t="s">
        <v>788</v>
      </c>
      <c r="D2411" s="20" t="s">
        <v>793</v>
      </c>
      <c r="E2411" s="20" t="s">
        <v>781</v>
      </c>
      <c r="F2411" s="20" t="s">
        <v>781</v>
      </c>
      <c r="G2411" s="20" t="s">
        <v>799</v>
      </c>
      <c r="H2411" s="20" t="s">
        <v>784</v>
      </c>
      <c r="I2411" s="20" t="s">
        <v>790</v>
      </c>
      <c r="J2411" s="20" t="s">
        <v>787</v>
      </c>
      <c r="K2411" s="16" t="str">
        <f>IF(Tabela813[[#This Row],[C]]&lt;&gt;"",IF(Tabela813[[#This Row],[RED]]&lt;&gt;"",(Tabela813[[#This Row],[RED]] &amp; "."),"") &amp; CONCATENATE(Tabela813[[#This Row],[C]],".",Tabela813[[#This Row],[O]],".",Tabela813[[#This Row],[E]],".",Tabela813[[#This Row],[D1]],".",Tabela813[[#This Row],[D2]],".",Tabela813[[#This Row],[D3]],".",Tabela813[[#This Row],[T]],".",Tabela813[[#This Row],[D4]]),"")</f>
        <v>7.9.1.1.07.0.2.00</v>
      </c>
      <c r="L2411" s="21" t="s">
        <v>5087</v>
      </c>
      <c r="M2411" s="16" t="str">
        <f t="shared" si="37"/>
        <v>A</v>
      </c>
      <c r="N2411" s="16">
        <f>IF(VALUE(Tabela813[[#This Row],[RED]]) &gt; 0,1,0) + IF(VALUE(J2411)&gt;0,8,IF(VALUE(I2411)&gt;0,7,IF(VALUE(H2411)&gt;0,6,IF(VALUE(G2411)&gt;0,5,IF(VALUE(F2411)&gt;0,4,IF(VALUE(E2411)&gt;0,3,IF(VALUE(D2411)&gt;0,2,1)))))))</f>
        <v>7</v>
      </c>
      <c r="O2411" s="20" t="s">
        <v>50</v>
      </c>
      <c r="P2411" s="1" t="s">
        <v>499</v>
      </c>
      <c r="Q2411" s="1"/>
      <c r="R2411" s="16"/>
      <c r="T2411" s="7" t="str">
        <f>Tabela813[[#This Row],[NR]]&amp;" - "&amp;Tabela813[[#This Row],[Especificação]]</f>
        <v>7.9.1.1.07.0.2.00 - Multas Aplicadas Pelos Tribunais de Contas - Multas e Juros de Mora - Intra OFSS</v>
      </c>
      <c r="U2411" s="7" t="str">
        <f>Tabela813[[#This Row],[NR]]&amp; " - "&amp;Tabela813[[#This Row],[Especificação]]</f>
        <v>7.9.1.1.07.0.2.00 - Multas Aplicadas Pelos Tribunais de Contas - Multas e Juros de Mora - Intra OFSS</v>
      </c>
    </row>
    <row r="2412" spans="1:21">
      <c r="A2412" s="23"/>
      <c r="B2412" s="29"/>
      <c r="C2412" s="20" t="s">
        <v>788</v>
      </c>
      <c r="D2412" s="20" t="s">
        <v>793</v>
      </c>
      <c r="E2412" s="20" t="s">
        <v>781</v>
      </c>
      <c r="F2412" s="20" t="s">
        <v>781</v>
      </c>
      <c r="G2412" s="20" t="s">
        <v>799</v>
      </c>
      <c r="H2412" s="20" t="s">
        <v>784</v>
      </c>
      <c r="I2412" s="20" t="s">
        <v>782</v>
      </c>
      <c r="J2412" s="20" t="s">
        <v>787</v>
      </c>
      <c r="K2412" s="16" t="str">
        <f>IF(Tabela813[[#This Row],[C]]&lt;&gt;"",IF(Tabela813[[#This Row],[RED]]&lt;&gt;"",(Tabela813[[#This Row],[RED]] &amp; "."),"") &amp; CONCATENATE(Tabela813[[#This Row],[C]],".",Tabela813[[#This Row],[O]],".",Tabela813[[#This Row],[E]],".",Tabela813[[#This Row],[D1]],".",Tabela813[[#This Row],[D2]],".",Tabela813[[#This Row],[D3]],".",Tabela813[[#This Row],[T]],".",Tabela813[[#This Row],[D4]]),"")</f>
        <v>7.9.1.1.07.0.3.00</v>
      </c>
      <c r="L2412" s="21" t="s">
        <v>5088</v>
      </c>
      <c r="M2412" s="16" t="str">
        <f t="shared" si="37"/>
        <v>A</v>
      </c>
      <c r="N2412" s="16">
        <f>IF(VALUE(Tabela813[[#This Row],[RED]]) &gt; 0,1,0) + IF(VALUE(J2412)&gt;0,8,IF(VALUE(I2412)&gt;0,7,IF(VALUE(H2412)&gt;0,6,IF(VALUE(G2412)&gt;0,5,IF(VALUE(F2412)&gt;0,4,IF(VALUE(E2412)&gt;0,3,IF(VALUE(D2412)&gt;0,2,1)))))))</f>
        <v>7</v>
      </c>
      <c r="O2412" s="20" t="s">
        <v>50</v>
      </c>
      <c r="P2412" s="1" t="s">
        <v>499</v>
      </c>
      <c r="Q2412" s="1"/>
      <c r="R2412" s="16"/>
      <c r="T2412" s="7" t="str">
        <f>Tabela813[[#This Row],[NR]]&amp;" - "&amp;Tabela813[[#This Row],[Especificação]]</f>
        <v>7.9.1.1.07.0.3.00 - Multas Aplicadas Pelos Tribunais de Contas - Dívida Ativa - Intra OFSS</v>
      </c>
      <c r="U2412" s="7" t="str">
        <f>Tabela813[[#This Row],[NR]]&amp; " - "&amp;Tabela813[[#This Row],[Especificação]]</f>
        <v>7.9.1.1.07.0.3.00 - Multas Aplicadas Pelos Tribunais de Contas - Dívida Ativa - Intra OFSS</v>
      </c>
    </row>
    <row r="2413" spans="1:21" ht="30">
      <c r="A2413" s="23"/>
      <c r="B2413" s="29"/>
      <c r="C2413" s="20" t="s">
        <v>788</v>
      </c>
      <c r="D2413" s="20" t="s">
        <v>793</v>
      </c>
      <c r="E2413" s="20" t="s">
        <v>781</v>
      </c>
      <c r="F2413" s="20" t="s">
        <v>781</v>
      </c>
      <c r="G2413" s="20" t="s">
        <v>799</v>
      </c>
      <c r="H2413" s="20" t="s">
        <v>784</v>
      </c>
      <c r="I2413" s="20" t="s">
        <v>791</v>
      </c>
      <c r="J2413" s="20" t="s">
        <v>787</v>
      </c>
      <c r="K2413" s="16" t="str">
        <f>IF(Tabela813[[#This Row],[C]]&lt;&gt;"",IF(Tabela813[[#This Row],[RED]]&lt;&gt;"",(Tabela813[[#This Row],[RED]] &amp; "."),"") &amp; CONCATENATE(Tabela813[[#This Row],[C]],".",Tabela813[[#This Row],[O]],".",Tabela813[[#This Row],[E]],".",Tabela813[[#This Row],[D1]],".",Tabela813[[#This Row],[D2]],".",Tabela813[[#This Row],[D3]],".",Tabela813[[#This Row],[T]],".",Tabela813[[#This Row],[D4]]),"")</f>
        <v>7.9.1.1.07.0.4.00</v>
      </c>
      <c r="L2413" s="21" t="s">
        <v>5089</v>
      </c>
      <c r="M2413" s="16" t="str">
        <f t="shared" si="37"/>
        <v>A</v>
      </c>
      <c r="N2413" s="16">
        <f>IF(VALUE(Tabela813[[#This Row],[RED]]) &gt; 0,1,0) + IF(VALUE(J2413)&gt;0,8,IF(VALUE(I2413)&gt;0,7,IF(VALUE(H2413)&gt;0,6,IF(VALUE(G2413)&gt;0,5,IF(VALUE(F2413)&gt;0,4,IF(VALUE(E2413)&gt;0,3,IF(VALUE(D2413)&gt;0,2,1)))))))</f>
        <v>7</v>
      </c>
      <c r="O2413" s="20" t="s">
        <v>50</v>
      </c>
      <c r="P2413" s="1" t="s">
        <v>499</v>
      </c>
      <c r="Q2413" s="1"/>
      <c r="R2413" s="16"/>
      <c r="T2413" s="7" t="str">
        <f>Tabela813[[#This Row],[NR]]&amp;" - "&amp;Tabela813[[#This Row],[Especificação]]</f>
        <v>7.9.1.1.07.0.4.00 - Multas Aplicadas Pelos Tribunais de Contas - Dívida Ativa - Multas e Juros de Mora da Dívida Ativa - Intra OFSS</v>
      </c>
      <c r="U2413" s="7" t="str">
        <f>Tabela813[[#This Row],[NR]]&amp; " - "&amp;Tabela813[[#This Row],[Especificação]]</f>
        <v>7.9.1.1.07.0.4.00 - Multas Aplicadas Pelos Tribunais de Contas - Dívida Ativa - Multas e Juros de Mora da Dívida Ativa - Intra OFSS</v>
      </c>
    </row>
    <row r="2414" spans="1:21">
      <c r="A2414" s="23"/>
      <c r="B2414" s="29"/>
      <c r="C2414" s="20" t="s">
        <v>788</v>
      </c>
      <c r="D2414" s="20" t="s">
        <v>793</v>
      </c>
      <c r="E2414" s="20" t="s">
        <v>781</v>
      </c>
      <c r="F2414" s="20" t="s">
        <v>781</v>
      </c>
      <c r="G2414" s="20" t="s">
        <v>799</v>
      </c>
      <c r="H2414" s="20" t="s">
        <v>784</v>
      </c>
      <c r="I2414" s="20" t="s">
        <v>792</v>
      </c>
      <c r="J2414" s="20" t="s">
        <v>787</v>
      </c>
      <c r="K2414" s="16" t="str">
        <f>IF(Tabela813[[#This Row],[C]]&lt;&gt;"",IF(Tabela813[[#This Row],[RED]]&lt;&gt;"",(Tabela813[[#This Row],[RED]] &amp; "."),"") &amp; CONCATENATE(Tabela813[[#This Row],[C]],".",Tabela813[[#This Row],[O]],".",Tabela813[[#This Row],[E]],".",Tabela813[[#This Row],[D1]],".",Tabela813[[#This Row],[D2]],".",Tabela813[[#This Row],[D3]],".",Tabela813[[#This Row],[T]],".",Tabela813[[#This Row],[D4]]),"")</f>
        <v>7.9.1.1.07.0.5.00</v>
      </c>
      <c r="L2414" s="21" t="s">
        <v>5090</v>
      </c>
      <c r="M2414" s="16" t="str">
        <f t="shared" si="37"/>
        <v>A</v>
      </c>
      <c r="N2414" s="16">
        <f>IF(VALUE(Tabela813[[#This Row],[RED]]) &gt; 0,1,0) + IF(VALUE(J2414)&gt;0,8,IF(VALUE(I2414)&gt;0,7,IF(VALUE(H2414)&gt;0,6,IF(VALUE(G2414)&gt;0,5,IF(VALUE(F2414)&gt;0,4,IF(VALUE(E2414)&gt;0,3,IF(VALUE(D2414)&gt;0,2,1)))))))</f>
        <v>7</v>
      </c>
      <c r="O2414" s="20" t="s">
        <v>50</v>
      </c>
      <c r="P2414" s="1" t="s">
        <v>499</v>
      </c>
      <c r="Q2414" s="1"/>
      <c r="R2414" s="16"/>
      <c r="T2414" s="7" t="str">
        <f>Tabela813[[#This Row],[NR]]&amp;" - "&amp;Tabela813[[#This Row],[Especificação]]</f>
        <v>7.9.1.1.07.0.5.00 - Multas Aplicadas Pelos Tribunais de Contas - Multas - Intra OFSS</v>
      </c>
      <c r="U2414" s="7" t="str">
        <f>Tabela813[[#This Row],[NR]]&amp; " - "&amp;Tabela813[[#This Row],[Especificação]]</f>
        <v>7.9.1.1.07.0.5.00 - Multas Aplicadas Pelos Tribunais de Contas - Multas - Intra OFSS</v>
      </c>
    </row>
    <row r="2415" spans="1:21">
      <c r="A2415" s="23"/>
      <c r="B2415" s="29"/>
      <c r="C2415" s="20" t="s">
        <v>788</v>
      </c>
      <c r="D2415" s="20" t="s">
        <v>793</v>
      </c>
      <c r="E2415" s="20" t="s">
        <v>781</v>
      </c>
      <c r="F2415" s="20" t="s">
        <v>781</v>
      </c>
      <c r="G2415" s="20" t="s">
        <v>799</v>
      </c>
      <c r="H2415" s="20" t="s">
        <v>784</v>
      </c>
      <c r="I2415" s="20" t="s">
        <v>786</v>
      </c>
      <c r="J2415" s="20" t="s">
        <v>787</v>
      </c>
      <c r="K2415" s="16" t="str">
        <f>IF(Tabela813[[#This Row],[C]]&lt;&gt;"",IF(Tabela813[[#This Row],[RED]]&lt;&gt;"",(Tabela813[[#This Row],[RED]] &amp; "."),"") &amp; CONCATENATE(Tabela813[[#This Row],[C]],".",Tabela813[[#This Row],[O]],".",Tabela813[[#This Row],[E]],".",Tabela813[[#This Row],[D1]],".",Tabela813[[#This Row],[D2]],".",Tabela813[[#This Row],[D3]],".",Tabela813[[#This Row],[T]],".",Tabela813[[#This Row],[D4]]),"")</f>
        <v>7.9.1.1.07.0.6.00</v>
      </c>
      <c r="L2415" s="21" t="s">
        <v>5091</v>
      </c>
      <c r="M2415" s="16" t="str">
        <f t="shared" si="37"/>
        <v>A</v>
      </c>
      <c r="N2415" s="16">
        <f>IF(VALUE(Tabela813[[#This Row],[RED]]) &gt; 0,1,0) + IF(VALUE(J2415)&gt;0,8,IF(VALUE(I2415)&gt;0,7,IF(VALUE(H2415)&gt;0,6,IF(VALUE(G2415)&gt;0,5,IF(VALUE(F2415)&gt;0,4,IF(VALUE(E2415)&gt;0,3,IF(VALUE(D2415)&gt;0,2,1)))))))</f>
        <v>7</v>
      </c>
      <c r="O2415" s="20" t="s">
        <v>50</v>
      </c>
      <c r="P2415" s="1" t="s">
        <v>499</v>
      </c>
      <c r="Q2415" s="1"/>
      <c r="R2415" s="16"/>
      <c r="T2415" s="7" t="str">
        <f>Tabela813[[#This Row],[NR]]&amp;" - "&amp;Tabela813[[#This Row],[Especificação]]</f>
        <v>7.9.1.1.07.0.6.00 - Multas Aplicadas Pelos Tribunais de Contas - Juros de Mora - Intra OFSS</v>
      </c>
      <c r="U2415" s="7" t="str">
        <f>Tabela813[[#This Row],[NR]]&amp; " - "&amp;Tabela813[[#This Row],[Especificação]]</f>
        <v>7.9.1.1.07.0.6.00 - Multas Aplicadas Pelos Tribunais de Contas - Juros de Mora - Intra OFSS</v>
      </c>
    </row>
    <row r="2416" spans="1:21" ht="30">
      <c r="A2416" s="23"/>
      <c r="B2416" s="29"/>
      <c r="C2416" s="20" t="s">
        <v>788</v>
      </c>
      <c r="D2416" s="20" t="s">
        <v>793</v>
      </c>
      <c r="E2416" s="20" t="s">
        <v>781</v>
      </c>
      <c r="F2416" s="20" t="s">
        <v>781</v>
      </c>
      <c r="G2416" s="20" t="s">
        <v>799</v>
      </c>
      <c r="H2416" s="20" t="s">
        <v>784</v>
      </c>
      <c r="I2416" s="20" t="s">
        <v>788</v>
      </c>
      <c r="J2416" s="20" t="s">
        <v>787</v>
      </c>
      <c r="K2416" s="16" t="str">
        <f>IF(Tabela813[[#This Row],[C]]&lt;&gt;"",IF(Tabela813[[#This Row],[RED]]&lt;&gt;"",(Tabela813[[#This Row],[RED]] &amp; "."),"") &amp; CONCATENATE(Tabela813[[#This Row],[C]],".",Tabela813[[#This Row],[O]],".",Tabela813[[#This Row],[E]],".",Tabela813[[#This Row],[D1]],".",Tabela813[[#This Row],[D2]],".",Tabela813[[#This Row],[D3]],".",Tabela813[[#This Row],[T]],".",Tabela813[[#This Row],[D4]]),"")</f>
        <v>7.9.1.1.07.0.7.00</v>
      </c>
      <c r="L2416" s="21" t="s">
        <v>5092</v>
      </c>
      <c r="M2416" s="16" t="str">
        <f t="shared" si="37"/>
        <v>A</v>
      </c>
      <c r="N2416" s="16">
        <f>IF(VALUE(Tabela813[[#This Row],[RED]]) &gt; 0,1,0) + IF(VALUE(J2416)&gt;0,8,IF(VALUE(I2416)&gt;0,7,IF(VALUE(H2416)&gt;0,6,IF(VALUE(G2416)&gt;0,5,IF(VALUE(F2416)&gt;0,4,IF(VALUE(E2416)&gt;0,3,IF(VALUE(D2416)&gt;0,2,1)))))))</f>
        <v>7</v>
      </c>
      <c r="O2416" s="20" t="s">
        <v>50</v>
      </c>
      <c r="P2416" s="1" t="s">
        <v>499</v>
      </c>
      <c r="Q2416" s="1"/>
      <c r="R2416" s="16"/>
      <c r="T2416" s="7" t="str">
        <f>Tabela813[[#This Row],[NR]]&amp;" - "&amp;Tabela813[[#This Row],[Especificação]]</f>
        <v>7.9.1.1.07.0.7.00 - Multas Aplicadas Pelos Tribunais de Contas - Dívida Ativa - Multas da Dívida Ativa - Intra OFSS</v>
      </c>
      <c r="U2416" s="7" t="str">
        <f>Tabela813[[#This Row],[NR]]&amp; " - "&amp;Tabela813[[#This Row],[Especificação]]</f>
        <v>7.9.1.1.07.0.7.00 - Multas Aplicadas Pelos Tribunais de Contas - Dívida Ativa - Multas da Dívida Ativa - Intra OFSS</v>
      </c>
    </row>
    <row r="2417" spans="1:21" ht="30">
      <c r="A2417" s="23"/>
      <c r="B2417" s="29"/>
      <c r="C2417" s="20" t="s">
        <v>788</v>
      </c>
      <c r="D2417" s="20" t="s">
        <v>793</v>
      </c>
      <c r="E2417" s="20" t="s">
        <v>781</v>
      </c>
      <c r="F2417" s="20" t="s">
        <v>781</v>
      </c>
      <c r="G2417" s="20" t="s">
        <v>799</v>
      </c>
      <c r="H2417" s="20" t="s">
        <v>784</v>
      </c>
      <c r="I2417" s="20" t="s">
        <v>789</v>
      </c>
      <c r="J2417" s="20" t="s">
        <v>787</v>
      </c>
      <c r="K2417" s="16" t="str">
        <f>IF(Tabela813[[#This Row],[C]]&lt;&gt;"",IF(Tabela813[[#This Row],[RED]]&lt;&gt;"",(Tabela813[[#This Row],[RED]] &amp; "."),"") &amp; CONCATENATE(Tabela813[[#This Row],[C]],".",Tabela813[[#This Row],[O]],".",Tabela813[[#This Row],[E]],".",Tabela813[[#This Row],[D1]],".",Tabela813[[#This Row],[D2]],".",Tabela813[[#This Row],[D3]],".",Tabela813[[#This Row],[T]],".",Tabela813[[#This Row],[D4]]),"")</f>
        <v>7.9.1.1.07.0.8.00</v>
      </c>
      <c r="L2417" s="21" t="s">
        <v>5093</v>
      </c>
      <c r="M2417" s="16" t="str">
        <f t="shared" si="37"/>
        <v>A</v>
      </c>
      <c r="N2417" s="16">
        <f>IF(VALUE(Tabela813[[#This Row],[RED]]) &gt; 0,1,0) + IF(VALUE(J2417)&gt;0,8,IF(VALUE(I2417)&gt;0,7,IF(VALUE(H2417)&gt;0,6,IF(VALUE(G2417)&gt;0,5,IF(VALUE(F2417)&gt;0,4,IF(VALUE(E2417)&gt;0,3,IF(VALUE(D2417)&gt;0,2,1)))))))</f>
        <v>7</v>
      </c>
      <c r="O2417" s="20" t="s">
        <v>50</v>
      </c>
      <c r="P2417" s="1" t="s">
        <v>499</v>
      </c>
      <c r="Q2417" s="1"/>
      <c r="R2417" s="16"/>
      <c r="T2417" s="7" t="str">
        <f>Tabela813[[#This Row],[NR]]&amp;" - "&amp;Tabela813[[#This Row],[Especificação]]</f>
        <v>7.9.1.1.07.0.8.00 - Multas Aplicadas Pelos Tribunais de Contas - Juros de Mora da Dívida Ativa - Intra OFSS</v>
      </c>
      <c r="U2417" s="7" t="str">
        <f>Tabela813[[#This Row],[NR]]&amp; " - "&amp;Tabela813[[#This Row],[Especificação]]</f>
        <v>7.9.1.1.07.0.8.00 - Multas Aplicadas Pelos Tribunais de Contas - Juros de Mora da Dívida Ativa - Intra OFSS</v>
      </c>
    </row>
    <row r="2418" spans="1:21" ht="30">
      <c r="A2418" s="23"/>
      <c r="B2418" s="29"/>
      <c r="C2418" s="20" t="s">
        <v>788</v>
      </c>
      <c r="D2418" s="20" t="s">
        <v>793</v>
      </c>
      <c r="E2418" s="20" t="s">
        <v>781</v>
      </c>
      <c r="F2418" s="20" t="s">
        <v>781</v>
      </c>
      <c r="G2418" s="20" t="s">
        <v>801</v>
      </c>
      <c r="H2418" s="20" t="s">
        <v>784</v>
      </c>
      <c r="I2418" s="20" t="s">
        <v>784</v>
      </c>
      <c r="J2418" s="20" t="s">
        <v>787</v>
      </c>
      <c r="K2418" s="16" t="str">
        <f>IF(Tabela813[[#This Row],[C]]&lt;&gt;"",IF(Tabela813[[#This Row],[RED]]&lt;&gt;"",(Tabela813[[#This Row],[RED]] &amp; "."),"") &amp; CONCATENATE(Tabela813[[#This Row],[C]],".",Tabela813[[#This Row],[O]],".",Tabela813[[#This Row],[E]],".",Tabela813[[#This Row],[D1]],".",Tabela813[[#This Row],[D2]],".",Tabela813[[#This Row],[D3]],".",Tabela813[[#This Row],[T]],".",Tabela813[[#This Row],[D4]]),"")</f>
        <v>7.9.1.1.09.0.0.00</v>
      </c>
      <c r="L2418" s="21" t="s">
        <v>1051</v>
      </c>
      <c r="M2418" s="16" t="str">
        <f t="shared" si="37"/>
        <v>S</v>
      </c>
      <c r="N2418" s="16">
        <f>IF(VALUE(Tabela813[[#This Row],[RED]]) &gt; 0,1,0) + IF(VALUE(J2418)&gt;0,8,IF(VALUE(I2418)&gt;0,7,IF(VALUE(H2418)&gt;0,6,IF(VALUE(G2418)&gt;0,5,IF(VALUE(F2418)&gt;0,4,IF(VALUE(E2418)&gt;0,3,IF(VALUE(D2418)&gt;0,2,1)))))))</f>
        <v>5</v>
      </c>
      <c r="O2418" s="20" t="s">
        <v>50</v>
      </c>
      <c r="P2418" s="1" t="s">
        <v>503</v>
      </c>
      <c r="Q2418" s="1"/>
      <c r="R2418" s="16"/>
      <c r="T2418" s="7" t="str">
        <f>Tabela813[[#This Row],[NR]]&amp;" - "&amp;Tabela813[[#This Row],[Especificação]]</f>
        <v>7.9.1.1.09.0.0.00 - Multas e Juros Previstos em Contratos - Intra OFSS</v>
      </c>
      <c r="U2418" s="7" t="str">
        <f>Tabela813[[#This Row],[NR]]&amp; " - "&amp;Tabela813[[#This Row],[Especificação]]</f>
        <v>7.9.1.1.09.0.0.00 - Multas e Juros Previstos em Contratos - Intra OFSS</v>
      </c>
    </row>
    <row r="2419" spans="1:21" ht="30">
      <c r="A2419" s="23"/>
      <c r="B2419" s="29"/>
      <c r="C2419" s="20" t="s">
        <v>788</v>
      </c>
      <c r="D2419" s="20" t="s">
        <v>793</v>
      </c>
      <c r="E2419" s="20" t="s">
        <v>781</v>
      </c>
      <c r="F2419" s="20" t="s">
        <v>781</v>
      </c>
      <c r="G2419" s="20" t="s">
        <v>801</v>
      </c>
      <c r="H2419" s="20" t="s">
        <v>784</v>
      </c>
      <c r="I2419" s="20" t="s">
        <v>781</v>
      </c>
      <c r="J2419" s="20" t="s">
        <v>787</v>
      </c>
      <c r="K2419" s="16" t="str">
        <f>IF(Tabela813[[#This Row],[C]]&lt;&gt;"",IF(Tabela813[[#This Row],[RED]]&lt;&gt;"",(Tabela813[[#This Row],[RED]] &amp; "."),"") &amp; CONCATENATE(Tabela813[[#This Row],[C]],".",Tabela813[[#This Row],[O]],".",Tabela813[[#This Row],[E]],".",Tabela813[[#This Row],[D1]],".",Tabela813[[#This Row],[D2]],".",Tabela813[[#This Row],[D3]],".",Tabela813[[#This Row],[T]],".",Tabela813[[#This Row],[D4]]),"")</f>
        <v>7.9.1.1.09.0.1.00</v>
      </c>
      <c r="L2419" s="21" t="s">
        <v>5094</v>
      </c>
      <c r="M2419" s="16" t="str">
        <f t="shared" si="37"/>
        <v>A</v>
      </c>
      <c r="N2419" s="16">
        <f>IF(VALUE(Tabela813[[#This Row],[RED]]) &gt; 0,1,0) + IF(VALUE(J2419)&gt;0,8,IF(VALUE(I2419)&gt;0,7,IF(VALUE(H2419)&gt;0,6,IF(VALUE(G2419)&gt;0,5,IF(VALUE(F2419)&gt;0,4,IF(VALUE(E2419)&gt;0,3,IF(VALUE(D2419)&gt;0,2,1)))))))</f>
        <v>7</v>
      </c>
      <c r="O2419" s="20" t="s">
        <v>50</v>
      </c>
      <c r="P2419" s="1" t="s">
        <v>503</v>
      </c>
      <c r="Q2419" s="1"/>
      <c r="R2419" s="16"/>
      <c r="T2419" s="7" t="str">
        <f>Tabela813[[#This Row],[NR]]&amp;" - "&amp;Tabela813[[#This Row],[Especificação]]</f>
        <v>7.9.1.1.09.0.1.00 - Multas e Juros Previstos em Contratos - Principal - Intra OFSS</v>
      </c>
      <c r="U2419" s="7" t="str">
        <f>Tabela813[[#This Row],[NR]]&amp; " - "&amp;Tabela813[[#This Row],[Especificação]]</f>
        <v>7.9.1.1.09.0.1.00 - Multas e Juros Previstos em Contratos - Principal - Intra OFSS</v>
      </c>
    </row>
    <row r="2420" spans="1:21" ht="30">
      <c r="A2420" s="23"/>
      <c r="B2420" s="29"/>
      <c r="C2420" s="20" t="s">
        <v>788</v>
      </c>
      <c r="D2420" s="20" t="s">
        <v>793</v>
      </c>
      <c r="E2420" s="20" t="s">
        <v>781</v>
      </c>
      <c r="F2420" s="20" t="s">
        <v>781</v>
      </c>
      <c r="G2420" s="20" t="s">
        <v>801</v>
      </c>
      <c r="H2420" s="20" t="s">
        <v>784</v>
      </c>
      <c r="I2420" s="20" t="s">
        <v>790</v>
      </c>
      <c r="J2420" s="20" t="s">
        <v>787</v>
      </c>
      <c r="K2420" s="16" t="str">
        <f>IF(Tabela813[[#This Row],[C]]&lt;&gt;"",IF(Tabela813[[#This Row],[RED]]&lt;&gt;"",(Tabela813[[#This Row],[RED]] &amp; "."),"") &amp; CONCATENATE(Tabela813[[#This Row],[C]],".",Tabela813[[#This Row],[O]],".",Tabela813[[#This Row],[E]],".",Tabela813[[#This Row],[D1]],".",Tabela813[[#This Row],[D2]],".",Tabela813[[#This Row],[D3]],".",Tabela813[[#This Row],[T]],".",Tabela813[[#This Row],[D4]]),"")</f>
        <v>7.9.1.1.09.0.2.00</v>
      </c>
      <c r="L2420" s="21" t="s">
        <v>5095</v>
      </c>
      <c r="M2420" s="16" t="str">
        <f t="shared" si="37"/>
        <v>A</v>
      </c>
      <c r="N2420" s="16">
        <f>IF(VALUE(Tabela813[[#This Row],[RED]]) &gt; 0,1,0) + IF(VALUE(J2420)&gt;0,8,IF(VALUE(I2420)&gt;0,7,IF(VALUE(H2420)&gt;0,6,IF(VALUE(G2420)&gt;0,5,IF(VALUE(F2420)&gt;0,4,IF(VALUE(E2420)&gt;0,3,IF(VALUE(D2420)&gt;0,2,1)))))))</f>
        <v>7</v>
      </c>
      <c r="O2420" s="20" t="s">
        <v>50</v>
      </c>
      <c r="P2420" s="1" t="s">
        <v>503</v>
      </c>
      <c r="Q2420" s="1"/>
      <c r="R2420" s="16"/>
      <c r="T2420" s="7" t="str">
        <f>Tabela813[[#This Row],[NR]]&amp;" - "&amp;Tabela813[[#This Row],[Especificação]]</f>
        <v>7.9.1.1.09.0.2.00 - Multas e Juros Previstos em Contratos - Multas e Juros de Mora - Intra OFSS</v>
      </c>
      <c r="U2420" s="7" t="str">
        <f>Tabela813[[#This Row],[NR]]&amp; " - "&amp;Tabela813[[#This Row],[Especificação]]</f>
        <v>7.9.1.1.09.0.2.00 - Multas e Juros Previstos em Contratos - Multas e Juros de Mora - Intra OFSS</v>
      </c>
    </row>
    <row r="2421" spans="1:21" ht="30">
      <c r="A2421" s="23"/>
      <c r="B2421" s="29"/>
      <c r="C2421" s="20" t="s">
        <v>788</v>
      </c>
      <c r="D2421" s="20" t="s">
        <v>793</v>
      </c>
      <c r="E2421" s="20" t="s">
        <v>781</v>
      </c>
      <c r="F2421" s="20" t="s">
        <v>781</v>
      </c>
      <c r="G2421" s="20" t="s">
        <v>801</v>
      </c>
      <c r="H2421" s="20" t="s">
        <v>784</v>
      </c>
      <c r="I2421" s="20" t="s">
        <v>782</v>
      </c>
      <c r="J2421" s="20" t="s">
        <v>787</v>
      </c>
      <c r="K2421" s="16" t="str">
        <f>IF(Tabela813[[#This Row],[C]]&lt;&gt;"",IF(Tabela813[[#This Row],[RED]]&lt;&gt;"",(Tabela813[[#This Row],[RED]] &amp; "."),"") &amp; CONCATENATE(Tabela813[[#This Row],[C]],".",Tabela813[[#This Row],[O]],".",Tabela813[[#This Row],[E]],".",Tabela813[[#This Row],[D1]],".",Tabela813[[#This Row],[D2]],".",Tabela813[[#This Row],[D3]],".",Tabela813[[#This Row],[T]],".",Tabela813[[#This Row],[D4]]),"")</f>
        <v>7.9.1.1.09.0.3.00</v>
      </c>
      <c r="L2421" s="21" t="s">
        <v>5096</v>
      </c>
      <c r="M2421" s="16" t="str">
        <f t="shared" si="37"/>
        <v>A</v>
      </c>
      <c r="N2421" s="16">
        <f>IF(VALUE(Tabela813[[#This Row],[RED]]) &gt; 0,1,0) + IF(VALUE(J2421)&gt;0,8,IF(VALUE(I2421)&gt;0,7,IF(VALUE(H2421)&gt;0,6,IF(VALUE(G2421)&gt;0,5,IF(VALUE(F2421)&gt;0,4,IF(VALUE(E2421)&gt;0,3,IF(VALUE(D2421)&gt;0,2,1)))))))</f>
        <v>7</v>
      </c>
      <c r="O2421" s="20" t="s">
        <v>50</v>
      </c>
      <c r="P2421" s="1" t="s">
        <v>503</v>
      </c>
      <c r="Q2421" s="1"/>
      <c r="R2421" s="16"/>
      <c r="T2421" s="7" t="str">
        <f>Tabela813[[#This Row],[NR]]&amp;" - "&amp;Tabela813[[#This Row],[Especificação]]</f>
        <v>7.9.1.1.09.0.3.00 - Multas e Juros Previstos em Contratos - Dívida Ativa - Intra OFSS</v>
      </c>
      <c r="U2421" s="7" t="str">
        <f>Tabela813[[#This Row],[NR]]&amp; " - "&amp;Tabela813[[#This Row],[Especificação]]</f>
        <v>7.9.1.1.09.0.3.00 - Multas e Juros Previstos em Contratos - Dívida Ativa - Intra OFSS</v>
      </c>
    </row>
    <row r="2422" spans="1:21" ht="30">
      <c r="A2422" s="23"/>
      <c r="B2422" s="29"/>
      <c r="C2422" s="20" t="s">
        <v>788</v>
      </c>
      <c r="D2422" s="20" t="s">
        <v>793</v>
      </c>
      <c r="E2422" s="20" t="s">
        <v>781</v>
      </c>
      <c r="F2422" s="20" t="s">
        <v>781</v>
      </c>
      <c r="G2422" s="20" t="s">
        <v>801</v>
      </c>
      <c r="H2422" s="20" t="s">
        <v>784</v>
      </c>
      <c r="I2422" s="20" t="s">
        <v>791</v>
      </c>
      <c r="J2422" s="20" t="s">
        <v>787</v>
      </c>
      <c r="K2422" s="16" t="str">
        <f>IF(Tabela813[[#This Row],[C]]&lt;&gt;"",IF(Tabela813[[#This Row],[RED]]&lt;&gt;"",(Tabela813[[#This Row],[RED]] &amp; "."),"") &amp; CONCATENATE(Tabela813[[#This Row],[C]],".",Tabela813[[#This Row],[O]],".",Tabela813[[#This Row],[E]],".",Tabela813[[#This Row],[D1]],".",Tabela813[[#This Row],[D2]],".",Tabela813[[#This Row],[D3]],".",Tabela813[[#This Row],[T]],".",Tabela813[[#This Row],[D4]]),"")</f>
        <v>7.9.1.1.09.0.4.00</v>
      </c>
      <c r="L2422" s="21" t="s">
        <v>5097</v>
      </c>
      <c r="M2422" s="16" t="str">
        <f t="shared" si="37"/>
        <v>A</v>
      </c>
      <c r="N2422" s="16">
        <f>IF(VALUE(Tabela813[[#This Row],[RED]]) &gt; 0,1,0) + IF(VALUE(J2422)&gt;0,8,IF(VALUE(I2422)&gt;0,7,IF(VALUE(H2422)&gt;0,6,IF(VALUE(G2422)&gt;0,5,IF(VALUE(F2422)&gt;0,4,IF(VALUE(E2422)&gt;0,3,IF(VALUE(D2422)&gt;0,2,1)))))))</f>
        <v>7</v>
      </c>
      <c r="O2422" s="20" t="s">
        <v>50</v>
      </c>
      <c r="P2422" s="1" t="s">
        <v>503</v>
      </c>
      <c r="Q2422" s="1"/>
      <c r="R2422" s="16"/>
      <c r="T2422" s="7" t="str">
        <f>Tabela813[[#This Row],[NR]]&amp;" - "&amp;Tabela813[[#This Row],[Especificação]]</f>
        <v>7.9.1.1.09.0.4.00 - Multas e Juros Previstos em Contratos - Dívida Ativa - Multas e Juros de Mora da Dívida Ativa - Intra OFSS</v>
      </c>
      <c r="U2422" s="7" t="str">
        <f>Tabela813[[#This Row],[NR]]&amp; " - "&amp;Tabela813[[#This Row],[Especificação]]</f>
        <v>7.9.1.1.09.0.4.00 - Multas e Juros Previstos em Contratos - Dívida Ativa - Multas e Juros de Mora da Dívida Ativa - Intra OFSS</v>
      </c>
    </row>
    <row r="2423" spans="1:21" ht="30">
      <c r="A2423" s="23"/>
      <c r="B2423" s="29"/>
      <c r="C2423" s="20" t="s">
        <v>788</v>
      </c>
      <c r="D2423" s="20" t="s">
        <v>793</v>
      </c>
      <c r="E2423" s="20" t="s">
        <v>781</v>
      </c>
      <c r="F2423" s="20" t="s">
        <v>781</v>
      </c>
      <c r="G2423" s="20" t="s">
        <v>801</v>
      </c>
      <c r="H2423" s="20" t="s">
        <v>784</v>
      </c>
      <c r="I2423" s="20" t="s">
        <v>792</v>
      </c>
      <c r="J2423" s="20" t="s">
        <v>787</v>
      </c>
      <c r="K2423" s="16" t="str">
        <f>IF(Tabela813[[#This Row],[C]]&lt;&gt;"",IF(Tabela813[[#This Row],[RED]]&lt;&gt;"",(Tabela813[[#This Row],[RED]] &amp; "."),"") &amp; CONCATENATE(Tabela813[[#This Row],[C]],".",Tabela813[[#This Row],[O]],".",Tabela813[[#This Row],[E]],".",Tabela813[[#This Row],[D1]],".",Tabela813[[#This Row],[D2]],".",Tabela813[[#This Row],[D3]],".",Tabela813[[#This Row],[T]],".",Tabela813[[#This Row],[D4]]),"")</f>
        <v>7.9.1.1.09.0.5.00</v>
      </c>
      <c r="L2423" s="21" t="s">
        <v>5098</v>
      </c>
      <c r="M2423" s="16" t="str">
        <f t="shared" si="37"/>
        <v>A</v>
      </c>
      <c r="N2423" s="16">
        <f>IF(VALUE(Tabela813[[#This Row],[RED]]) &gt; 0,1,0) + IF(VALUE(J2423)&gt;0,8,IF(VALUE(I2423)&gt;0,7,IF(VALUE(H2423)&gt;0,6,IF(VALUE(G2423)&gt;0,5,IF(VALUE(F2423)&gt;0,4,IF(VALUE(E2423)&gt;0,3,IF(VALUE(D2423)&gt;0,2,1)))))))</f>
        <v>7</v>
      </c>
      <c r="O2423" s="20" t="s">
        <v>50</v>
      </c>
      <c r="P2423" s="1" t="s">
        <v>503</v>
      </c>
      <c r="Q2423" s="1"/>
      <c r="R2423" s="16"/>
      <c r="T2423" s="7" t="str">
        <f>Tabela813[[#This Row],[NR]]&amp;" - "&amp;Tabela813[[#This Row],[Especificação]]</f>
        <v>7.9.1.1.09.0.5.00 - Multas e Juros Previstos em Contratos - Multas - Intra OFSS</v>
      </c>
      <c r="U2423" s="7" t="str">
        <f>Tabela813[[#This Row],[NR]]&amp; " - "&amp;Tabela813[[#This Row],[Especificação]]</f>
        <v>7.9.1.1.09.0.5.00 - Multas e Juros Previstos em Contratos - Multas - Intra OFSS</v>
      </c>
    </row>
    <row r="2424" spans="1:21" ht="30">
      <c r="A2424" s="23"/>
      <c r="B2424" s="29"/>
      <c r="C2424" s="20" t="s">
        <v>788</v>
      </c>
      <c r="D2424" s="20" t="s">
        <v>793</v>
      </c>
      <c r="E2424" s="20" t="s">
        <v>781</v>
      </c>
      <c r="F2424" s="20" t="s">
        <v>781</v>
      </c>
      <c r="G2424" s="20" t="s">
        <v>801</v>
      </c>
      <c r="H2424" s="20" t="s">
        <v>784</v>
      </c>
      <c r="I2424" s="20" t="s">
        <v>786</v>
      </c>
      <c r="J2424" s="20" t="s">
        <v>787</v>
      </c>
      <c r="K2424" s="16" t="str">
        <f>IF(Tabela813[[#This Row],[C]]&lt;&gt;"",IF(Tabela813[[#This Row],[RED]]&lt;&gt;"",(Tabela813[[#This Row],[RED]] &amp; "."),"") &amp; CONCATENATE(Tabela813[[#This Row],[C]],".",Tabela813[[#This Row],[O]],".",Tabela813[[#This Row],[E]],".",Tabela813[[#This Row],[D1]],".",Tabela813[[#This Row],[D2]],".",Tabela813[[#This Row],[D3]],".",Tabela813[[#This Row],[T]],".",Tabela813[[#This Row],[D4]]),"")</f>
        <v>7.9.1.1.09.0.6.00</v>
      </c>
      <c r="L2424" s="21" t="s">
        <v>5099</v>
      </c>
      <c r="M2424" s="16" t="str">
        <f t="shared" si="37"/>
        <v>A</v>
      </c>
      <c r="N2424" s="16">
        <f>IF(VALUE(Tabela813[[#This Row],[RED]]) &gt; 0,1,0) + IF(VALUE(J2424)&gt;0,8,IF(VALUE(I2424)&gt;0,7,IF(VALUE(H2424)&gt;0,6,IF(VALUE(G2424)&gt;0,5,IF(VALUE(F2424)&gt;0,4,IF(VALUE(E2424)&gt;0,3,IF(VALUE(D2424)&gt;0,2,1)))))))</f>
        <v>7</v>
      </c>
      <c r="O2424" s="20" t="s">
        <v>50</v>
      </c>
      <c r="P2424" s="1" t="s">
        <v>503</v>
      </c>
      <c r="Q2424" s="1"/>
      <c r="R2424" s="16"/>
      <c r="T2424" s="7" t="str">
        <f>Tabela813[[#This Row],[NR]]&amp;" - "&amp;Tabela813[[#This Row],[Especificação]]</f>
        <v>7.9.1.1.09.0.6.00 - Multas e Juros Previstos em Contratos - Juros de Mora - Intra OFSS</v>
      </c>
      <c r="U2424" s="7" t="str">
        <f>Tabela813[[#This Row],[NR]]&amp; " - "&amp;Tabela813[[#This Row],[Especificação]]</f>
        <v>7.9.1.1.09.0.6.00 - Multas e Juros Previstos em Contratos - Juros de Mora - Intra OFSS</v>
      </c>
    </row>
    <row r="2425" spans="1:21" ht="30">
      <c r="A2425" s="23"/>
      <c r="B2425" s="29"/>
      <c r="C2425" s="20" t="s">
        <v>788</v>
      </c>
      <c r="D2425" s="20" t="s">
        <v>793</v>
      </c>
      <c r="E2425" s="20" t="s">
        <v>781</v>
      </c>
      <c r="F2425" s="20" t="s">
        <v>781</v>
      </c>
      <c r="G2425" s="20" t="s">
        <v>801</v>
      </c>
      <c r="H2425" s="20" t="s">
        <v>784</v>
      </c>
      <c r="I2425" s="20" t="s">
        <v>788</v>
      </c>
      <c r="J2425" s="20" t="s">
        <v>787</v>
      </c>
      <c r="K2425" s="16" t="str">
        <f>IF(Tabela813[[#This Row],[C]]&lt;&gt;"",IF(Tabela813[[#This Row],[RED]]&lt;&gt;"",(Tabela813[[#This Row],[RED]] &amp; "."),"") &amp; CONCATENATE(Tabela813[[#This Row],[C]],".",Tabela813[[#This Row],[O]],".",Tabela813[[#This Row],[E]],".",Tabela813[[#This Row],[D1]],".",Tabela813[[#This Row],[D2]],".",Tabela813[[#This Row],[D3]],".",Tabela813[[#This Row],[T]],".",Tabela813[[#This Row],[D4]]),"")</f>
        <v>7.9.1.1.09.0.7.00</v>
      </c>
      <c r="L2425" s="21" t="s">
        <v>5100</v>
      </c>
      <c r="M2425" s="16" t="str">
        <f t="shared" si="37"/>
        <v>A</v>
      </c>
      <c r="N2425" s="16">
        <f>IF(VALUE(Tabela813[[#This Row],[RED]]) &gt; 0,1,0) + IF(VALUE(J2425)&gt;0,8,IF(VALUE(I2425)&gt;0,7,IF(VALUE(H2425)&gt;0,6,IF(VALUE(G2425)&gt;0,5,IF(VALUE(F2425)&gt;0,4,IF(VALUE(E2425)&gt;0,3,IF(VALUE(D2425)&gt;0,2,1)))))))</f>
        <v>7</v>
      </c>
      <c r="O2425" s="20" t="s">
        <v>50</v>
      </c>
      <c r="P2425" s="1" t="s">
        <v>503</v>
      </c>
      <c r="Q2425" s="1"/>
      <c r="R2425" s="16"/>
      <c r="T2425" s="7" t="str">
        <f>Tabela813[[#This Row],[NR]]&amp;" - "&amp;Tabela813[[#This Row],[Especificação]]</f>
        <v>7.9.1.1.09.0.7.00 - Multas e Juros Previstos em Contratos - Dívida Ativa - Multas da Dívida Ativa - Intra OFSS</v>
      </c>
      <c r="U2425" s="7" t="str">
        <f>Tabela813[[#This Row],[NR]]&amp; " - "&amp;Tabela813[[#This Row],[Especificação]]</f>
        <v>7.9.1.1.09.0.7.00 - Multas e Juros Previstos em Contratos - Dívida Ativa - Multas da Dívida Ativa - Intra OFSS</v>
      </c>
    </row>
    <row r="2426" spans="1:21" ht="30">
      <c r="A2426" s="23"/>
      <c r="B2426" s="29"/>
      <c r="C2426" s="20" t="s">
        <v>788</v>
      </c>
      <c r="D2426" s="20" t="s">
        <v>793</v>
      </c>
      <c r="E2426" s="20" t="s">
        <v>781</v>
      </c>
      <c r="F2426" s="20" t="s">
        <v>781</v>
      </c>
      <c r="G2426" s="20" t="s">
        <v>801</v>
      </c>
      <c r="H2426" s="20" t="s">
        <v>784</v>
      </c>
      <c r="I2426" s="20" t="s">
        <v>789</v>
      </c>
      <c r="J2426" s="20" t="s">
        <v>787</v>
      </c>
      <c r="K2426" s="16" t="str">
        <f>IF(Tabela813[[#This Row],[C]]&lt;&gt;"",IF(Tabela813[[#This Row],[RED]]&lt;&gt;"",(Tabela813[[#This Row],[RED]] &amp; "."),"") &amp; CONCATENATE(Tabela813[[#This Row],[C]],".",Tabela813[[#This Row],[O]],".",Tabela813[[#This Row],[E]],".",Tabela813[[#This Row],[D1]],".",Tabela813[[#This Row],[D2]],".",Tabela813[[#This Row],[D3]],".",Tabela813[[#This Row],[T]],".",Tabela813[[#This Row],[D4]]),"")</f>
        <v>7.9.1.1.09.0.8.00</v>
      </c>
      <c r="L2426" s="21" t="s">
        <v>5101</v>
      </c>
      <c r="M2426" s="16" t="str">
        <f t="shared" si="37"/>
        <v>A</v>
      </c>
      <c r="N2426" s="16">
        <f>IF(VALUE(Tabela813[[#This Row],[RED]]) &gt; 0,1,0) + IF(VALUE(J2426)&gt;0,8,IF(VALUE(I2426)&gt;0,7,IF(VALUE(H2426)&gt;0,6,IF(VALUE(G2426)&gt;0,5,IF(VALUE(F2426)&gt;0,4,IF(VALUE(E2426)&gt;0,3,IF(VALUE(D2426)&gt;0,2,1)))))))</f>
        <v>7</v>
      </c>
      <c r="O2426" s="20" t="s">
        <v>50</v>
      </c>
      <c r="P2426" s="1" t="s">
        <v>503</v>
      </c>
      <c r="Q2426" s="1"/>
      <c r="R2426" s="16"/>
      <c r="T2426" s="7" t="str">
        <f>Tabela813[[#This Row],[NR]]&amp;" - "&amp;Tabela813[[#This Row],[Especificação]]</f>
        <v>7.9.1.1.09.0.8.00 - Multas e Juros Previstos em Contratos - Juros de Mora da Dívida Ativa - Intra OFSS</v>
      </c>
      <c r="U2426" s="7" t="str">
        <f>Tabela813[[#This Row],[NR]]&amp; " - "&amp;Tabela813[[#This Row],[Especificação]]</f>
        <v>7.9.1.1.09.0.8.00 - Multas e Juros Previstos em Contratos - Juros de Mora da Dívida Ativa - Intra OFSS</v>
      </c>
    </row>
    <row r="2427" spans="1:21">
      <c r="A2427" s="23"/>
      <c r="B2427" s="29"/>
      <c r="C2427" s="20" t="s">
        <v>788</v>
      </c>
      <c r="D2427" s="20" t="s">
        <v>793</v>
      </c>
      <c r="E2427" s="20" t="s">
        <v>790</v>
      </c>
      <c r="F2427" s="20" t="s">
        <v>784</v>
      </c>
      <c r="G2427" s="20" t="s">
        <v>787</v>
      </c>
      <c r="H2427" s="20" t="s">
        <v>784</v>
      </c>
      <c r="I2427" s="20" t="s">
        <v>784</v>
      </c>
      <c r="J2427" s="20" t="s">
        <v>787</v>
      </c>
      <c r="K2427" s="16" t="str">
        <f>IF(Tabela813[[#This Row],[C]]&lt;&gt;"",IF(Tabela813[[#This Row],[RED]]&lt;&gt;"",(Tabela813[[#This Row],[RED]] &amp; "."),"") &amp; CONCATENATE(Tabela813[[#This Row],[C]],".",Tabela813[[#This Row],[O]],".",Tabela813[[#This Row],[E]],".",Tabela813[[#This Row],[D1]],".",Tabela813[[#This Row],[D2]],".",Tabela813[[#This Row],[D3]],".",Tabela813[[#This Row],[T]],".",Tabela813[[#This Row],[D4]]),"")</f>
        <v>7.9.2.0.00.0.0.00</v>
      </c>
      <c r="L2427" s="21" t="s">
        <v>1052</v>
      </c>
      <c r="M2427" s="16" t="str">
        <f t="shared" ref="M2427:M2490" si="38">IF(N2427 &lt; N2428,"S","A")</f>
        <v>S</v>
      </c>
      <c r="N2427" s="16">
        <f>IF(VALUE(Tabela813[[#This Row],[RED]]) &gt; 0,1,0) + IF(VALUE(J2427)&gt;0,8,IF(VALUE(I2427)&gt;0,7,IF(VALUE(H2427)&gt;0,6,IF(VALUE(G2427)&gt;0,5,IF(VALUE(F2427)&gt;0,4,IF(VALUE(E2427)&gt;0,3,IF(VALUE(D2427)&gt;0,2,1)))))))</f>
        <v>3</v>
      </c>
      <c r="O2427" s="20" t="s">
        <v>44</v>
      </c>
      <c r="P2427" s="1" t="s">
        <v>513</v>
      </c>
      <c r="Q2427" s="1"/>
      <c r="R2427" s="16"/>
      <c r="T2427" s="7" t="str">
        <f>Tabela813[[#This Row],[NR]]&amp;" - "&amp;Tabela813[[#This Row],[Especificação]]</f>
        <v>7.9.2.0.00.0.0.00 - Indenizações, Restituições e Ressarcimentos - Intra OFSS</v>
      </c>
      <c r="U2427" s="7" t="str">
        <f>Tabela813[[#This Row],[NR]]&amp; " - "&amp;Tabela813[[#This Row],[Especificação]]</f>
        <v>7.9.2.0.00.0.0.00 - Indenizações, Restituições e Ressarcimentos - Intra OFSS</v>
      </c>
    </row>
    <row r="2428" spans="1:21">
      <c r="A2428" s="23"/>
      <c r="B2428" s="29"/>
      <c r="C2428" s="20" t="s">
        <v>788</v>
      </c>
      <c r="D2428" s="20" t="s">
        <v>793</v>
      </c>
      <c r="E2428" s="20" t="s">
        <v>790</v>
      </c>
      <c r="F2428" s="20" t="s">
        <v>781</v>
      </c>
      <c r="G2428" s="20" t="s">
        <v>787</v>
      </c>
      <c r="H2428" s="20" t="s">
        <v>784</v>
      </c>
      <c r="I2428" s="20" t="s">
        <v>784</v>
      </c>
      <c r="J2428" s="20" t="s">
        <v>787</v>
      </c>
      <c r="K2428" s="16" t="str">
        <f>IF(Tabela813[[#This Row],[C]]&lt;&gt;"",IF(Tabela813[[#This Row],[RED]]&lt;&gt;"",(Tabela813[[#This Row],[RED]] &amp; "."),"") &amp; CONCATENATE(Tabela813[[#This Row],[C]],".",Tabela813[[#This Row],[O]],".",Tabela813[[#This Row],[E]],".",Tabela813[[#This Row],[D1]],".",Tabela813[[#This Row],[D2]],".",Tabela813[[#This Row],[D3]],".",Tabela813[[#This Row],[T]],".",Tabela813[[#This Row],[D4]]),"")</f>
        <v>7.9.2.1.00.0.0.00</v>
      </c>
      <c r="L2428" s="21" t="s">
        <v>1053</v>
      </c>
      <c r="M2428" s="16" t="str">
        <f t="shared" si="38"/>
        <v>S</v>
      </c>
      <c r="N2428" s="16">
        <f>IF(VALUE(Tabela813[[#This Row],[RED]]) &gt; 0,1,0) + IF(VALUE(J2428)&gt;0,8,IF(VALUE(I2428)&gt;0,7,IF(VALUE(H2428)&gt;0,6,IF(VALUE(G2428)&gt;0,5,IF(VALUE(F2428)&gt;0,4,IF(VALUE(E2428)&gt;0,3,IF(VALUE(D2428)&gt;0,2,1)))))))</f>
        <v>4</v>
      </c>
      <c r="O2428" s="20" t="s">
        <v>44</v>
      </c>
      <c r="P2428" s="1" t="s">
        <v>515</v>
      </c>
      <c r="Q2428" s="1"/>
      <c r="R2428" s="16"/>
      <c r="T2428" s="7" t="str">
        <f>Tabela813[[#This Row],[NR]]&amp;" - "&amp;Tabela813[[#This Row],[Especificação]]</f>
        <v>7.9.2.1.00.0.0.00 - Indenizações - Intra OFSS</v>
      </c>
      <c r="U2428" s="7" t="str">
        <f>Tabela813[[#This Row],[NR]]&amp; " - "&amp;Tabela813[[#This Row],[Especificação]]</f>
        <v>7.9.2.1.00.0.0.00 - Indenizações - Intra OFSS</v>
      </c>
    </row>
    <row r="2429" spans="1:21" ht="30">
      <c r="A2429" s="23"/>
      <c r="B2429" s="29"/>
      <c r="C2429" s="20" t="s">
        <v>788</v>
      </c>
      <c r="D2429" s="20" t="s">
        <v>793</v>
      </c>
      <c r="E2429" s="20" t="s">
        <v>790</v>
      </c>
      <c r="F2429" s="20" t="s">
        <v>781</v>
      </c>
      <c r="G2429" s="20" t="s">
        <v>783</v>
      </c>
      <c r="H2429" s="20" t="s">
        <v>784</v>
      </c>
      <c r="I2429" s="20" t="s">
        <v>784</v>
      </c>
      <c r="J2429" s="20" t="s">
        <v>787</v>
      </c>
      <c r="K2429" s="16" t="str">
        <f>IF(Tabela813[[#This Row],[C]]&lt;&gt;"",IF(Tabela813[[#This Row],[RED]]&lt;&gt;"",(Tabela813[[#This Row],[RED]] &amp; "."),"") &amp; CONCATENATE(Tabela813[[#This Row],[C]],".",Tabela813[[#This Row],[O]],".",Tabela813[[#This Row],[E]],".",Tabela813[[#This Row],[D1]],".",Tabela813[[#This Row],[D2]],".",Tabela813[[#This Row],[D3]],".",Tabela813[[#This Row],[T]],".",Tabela813[[#This Row],[D4]]),"")</f>
        <v>7.9.2.1.01.0.0.00</v>
      </c>
      <c r="L2429" s="21" t="s">
        <v>5102</v>
      </c>
      <c r="M2429" s="16" t="str">
        <f t="shared" si="38"/>
        <v>S</v>
      </c>
      <c r="N2429" s="16">
        <f>IF(VALUE(Tabela813[[#This Row],[RED]]) &gt; 0,1,0) + IF(VALUE(J2429)&gt;0,8,IF(VALUE(I2429)&gt;0,7,IF(VALUE(H2429)&gt;0,6,IF(VALUE(G2429)&gt;0,5,IF(VALUE(F2429)&gt;0,4,IF(VALUE(E2429)&gt;0,3,IF(VALUE(D2429)&gt;0,2,1)))))))</f>
        <v>5</v>
      </c>
      <c r="O2429" s="20" t="s">
        <v>50</v>
      </c>
      <c r="P2429" s="1" t="s">
        <v>516</v>
      </c>
      <c r="Q2429" s="1"/>
      <c r="R2429" s="16"/>
      <c r="T2429" s="7" t="str">
        <f>Tabela813[[#This Row],[NR]]&amp;" - "&amp;Tabela813[[#This Row],[Especificação]]</f>
        <v>7.9.2.1.01.0.0.00 - Indenizações por Danos Causados ao Patrimônio Público - Intra OFSS</v>
      </c>
      <c r="U2429" s="7" t="str">
        <f>Tabela813[[#This Row],[NR]]&amp; " - "&amp;Tabela813[[#This Row],[Especificação]]</f>
        <v>7.9.2.1.01.0.0.00 - Indenizações por Danos Causados ao Patrimônio Público - Intra OFSS</v>
      </c>
    </row>
    <row r="2430" spans="1:21" ht="30">
      <c r="A2430" s="23"/>
      <c r="B2430" s="29"/>
      <c r="C2430" s="20" t="s">
        <v>788</v>
      </c>
      <c r="D2430" s="20" t="s">
        <v>793</v>
      </c>
      <c r="E2430" s="20" t="s">
        <v>790</v>
      </c>
      <c r="F2430" s="20" t="s">
        <v>781</v>
      </c>
      <c r="G2430" s="20" t="s">
        <v>783</v>
      </c>
      <c r="H2430" s="20" t="s">
        <v>784</v>
      </c>
      <c r="I2430" s="20" t="s">
        <v>781</v>
      </c>
      <c r="J2430" s="20" t="s">
        <v>787</v>
      </c>
      <c r="K2430" s="16" t="str">
        <f>IF(Tabela813[[#This Row],[C]]&lt;&gt;"",IF(Tabela813[[#This Row],[RED]]&lt;&gt;"",(Tabela813[[#This Row],[RED]] &amp; "."),"") &amp; CONCATENATE(Tabela813[[#This Row],[C]],".",Tabela813[[#This Row],[O]],".",Tabela813[[#This Row],[E]],".",Tabela813[[#This Row],[D1]],".",Tabela813[[#This Row],[D2]],".",Tabela813[[#This Row],[D3]],".",Tabela813[[#This Row],[T]],".",Tabela813[[#This Row],[D4]]),"")</f>
        <v>7.9.2.1.01.0.1.00</v>
      </c>
      <c r="L2430" s="21" t="s">
        <v>5103</v>
      </c>
      <c r="M2430" s="16" t="str">
        <f t="shared" si="38"/>
        <v>A</v>
      </c>
      <c r="N2430" s="16">
        <f>IF(VALUE(Tabela813[[#This Row],[RED]]) &gt; 0,1,0) + IF(VALUE(J2430)&gt;0,8,IF(VALUE(I2430)&gt;0,7,IF(VALUE(H2430)&gt;0,6,IF(VALUE(G2430)&gt;0,5,IF(VALUE(F2430)&gt;0,4,IF(VALUE(E2430)&gt;0,3,IF(VALUE(D2430)&gt;0,2,1)))))))</f>
        <v>7</v>
      </c>
      <c r="O2430" s="20" t="s">
        <v>50</v>
      </c>
      <c r="P2430" s="1" t="s">
        <v>516</v>
      </c>
      <c r="Q2430" s="1"/>
      <c r="R2430" s="16"/>
      <c r="T2430" s="7" t="str">
        <f>Tabela813[[#This Row],[NR]]&amp;" - "&amp;Tabela813[[#This Row],[Especificação]]</f>
        <v>7.9.2.1.01.0.1.00 - Indenizações por Danos Causados ao Patrimônio Público - Principal - Intra OFSS</v>
      </c>
      <c r="U2430" s="7" t="str">
        <f>Tabela813[[#This Row],[NR]]&amp; " - "&amp;Tabela813[[#This Row],[Especificação]]</f>
        <v>7.9.2.1.01.0.1.00 - Indenizações por Danos Causados ao Patrimônio Público - Principal - Intra OFSS</v>
      </c>
    </row>
    <row r="2431" spans="1:21" ht="30">
      <c r="A2431" s="23"/>
      <c r="B2431" s="29"/>
      <c r="C2431" s="20" t="s">
        <v>788</v>
      </c>
      <c r="D2431" s="20" t="s">
        <v>793</v>
      </c>
      <c r="E2431" s="20" t="s">
        <v>790</v>
      </c>
      <c r="F2431" s="20" t="s">
        <v>781</v>
      </c>
      <c r="G2431" s="20" t="s">
        <v>797</v>
      </c>
      <c r="H2431" s="20" t="s">
        <v>784</v>
      </c>
      <c r="I2431" s="20" t="s">
        <v>784</v>
      </c>
      <c r="J2431" s="20" t="s">
        <v>787</v>
      </c>
      <c r="K2431" s="16" t="str">
        <f>IF(Tabela813[[#This Row],[C]]&lt;&gt;"",IF(Tabela813[[#This Row],[RED]]&lt;&gt;"",(Tabela813[[#This Row],[RED]] &amp; "."),"") &amp; CONCATENATE(Tabela813[[#This Row],[C]],".",Tabela813[[#This Row],[O]],".",Tabela813[[#This Row],[E]],".",Tabela813[[#This Row],[D1]],".",Tabela813[[#This Row],[D2]],".",Tabela813[[#This Row],[D3]],".",Tabela813[[#This Row],[T]],".",Tabela813[[#This Row],[D4]]),"")</f>
        <v>7.9.2.1.99.0.0.00</v>
      </c>
      <c r="L2431" s="21" t="s">
        <v>1054</v>
      </c>
      <c r="M2431" s="16" t="str">
        <f t="shared" si="38"/>
        <v>S</v>
      </c>
      <c r="N2431" s="16">
        <f>IF(VALUE(Tabela813[[#This Row],[RED]]) &gt; 0,1,0) + IF(VALUE(J2431)&gt;0,8,IF(VALUE(I2431)&gt;0,7,IF(VALUE(H2431)&gt;0,6,IF(VALUE(G2431)&gt;0,5,IF(VALUE(F2431)&gt;0,4,IF(VALUE(E2431)&gt;0,3,IF(VALUE(D2431)&gt;0,2,1)))))))</f>
        <v>5</v>
      </c>
      <c r="O2431" s="20" t="s">
        <v>50</v>
      </c>
      <c r="P2431" s="1" t="s">
        <v>520</v>
      </c>
      <c r="Q2431" s="1"/>
      <c r="R2431" s="16"/>
      <c r="T2431" s="7" t="str">
        <f>Tabela813[[#This Row],[NR]]&amp;" - "&amp;Tabela813[[#This Row],[Especificação]]</f>
        <v>7.9.2.1.99.0.0.00 - Outras Indenizações - Intra OFSS</v>
      </c>
      <c r="U2431" s="7" t="str">
        <f>Tabela813[[#This Row],[NR]]&amp; " - "&amp;Tabela813[[#This Row],[Especificação]]</f>
        <v>7.9.2.1.99.0.0.00 - Outras Indenizações - Intra OFSS</v>
      </c>
    </row>
    <row r="2432" spans="1:21" ht="30">
      <c r="A2432" s="23"/>
      <c r="B2432" s="29"/>
      <c r="C2432" s="20" t="s">
        <v>788</v>
      </c>
      <c r="D2432" s="20" t="s">
        <v>793</v>
      </c>
      <c r="E2432" s="20" t="s">
        <v>790</v>
      </c>
      <c r="F2432" s="20" t="s">
        <v>781</v>
      </c>
      <c r="G2432" s="20" t="s">
        <v>797</v>
      </c>
      <c r="H2432" s="20" t="s">
        <v>784</v>
      </c>
      <c r="I2432" s="20" t="s">
        <v>781</v>
      </c>
      <c r="J2432" s="20" t="s">
        <v>787</v>
      </c>
      <c r="K2432" s="16" t="str">
        <f>IF(Tabela813[[#This Row],[C]]&lt;&gt;"",IF(Tabela813[[#This Row],[RED]]&lt;&gt;"",(Tabela813[[#This Row],[RED]] &amp; "."),"") &amp; CONCATENATE(Tabela813[[#This Row],[C]],".",Tabela813[[#This Row],[O]],".",Tabela813[[#This Row],[E]],".",Tabela813[[#This Row],[D1]],".",Tabela813[[#This Row],[D2]],".",Tabela813[[#This Row],[D3]],".",Tabela813[[#This Row],[T]],".",Tabela813[[#This Row],[D4]]),"")</f>
        <v>7.9.2.1.99.0.1.00</v>
      </c>
      <c r="L2432" s="21" t="s">
        <v>5104</v>
      </c>
      <c r="M2432" s="16" t="str">
        <f t="shared" si="38"/>
        <v>A</v>
      </c>
      <c r="N2432" s="16">
        <f>IF(VALUE(Tabela813[[#This Row],[RED]]) &gt; 0,1,0) + IF(VALUE(J2432)&gt;0,8,IF(VALUE(I2432)&gt;0,7,IF(VALUE(H2432)&gt;0,6,IF(VALUE(G2432)&gt;0,5,IF(VALUE(F2432)&gt;0,4,IF(VALUE(E2432)&gt;0,3,IF(VALUE(D2432)&gt;0,2,1)))))))</f>
        <v>7</v>
      </c>
      <c r="O2432" s="20" t="s">
        <v>50</v>
      </c>
      <c r="P2432" s="1" t="s">
        <v>520</v>
      </c>
      <c r="Q2432" s="1"/>
      <c r="R2432" s="16"/>
      <c r="T2432" s="7" t="str">
        <f>Tabela813[[#This Row],[NR]]&amp;" - "&amp;Tabela813[[#This Row],[Especificação]]</f>
        <v>7.9.2.1.99.0.1.00 - Outras Indenizações - Principal - Intra OFSS</v>
      </c>
      <c r="U2432" s="7" t="str">
        <f>Tabela813[[#This Row],[NR]]&amp; " - "&amp;Tabela813[[#This Row],[Especificação]]</f>
        <v>7.9.2.1.99.0.1.00 - Outras Indenizações - Principal - Intra OFSS</v>
      </c>
    </row>
    <row r="2433" spans="1:21" ht="30">
      <c r="A2433" s="23"/>
      <c r="B2433" s="29"/>
      <c r="C2433" s="20" t="s">
        <v>788</v>
      </c>
      <c r="D2433" s="20" t="s">
        <v>793</v>
      </c>
      <c r="E2433" s="20" t="s">
        <v>790</v>
      </c>
      <c r="F2433" s="20" t="s">
        <v>790</v>
      </c>
      <c r="G2433" s="20" t="s">
        <v>787</v>
      </c>
      <c r="H2433" s="20" t="s">
        <v>784</v>
      </c>
      <c r="I2433" s="20" t="s">
        <v>784</v>
      </c>
      <c r="J2433" s="20" t="s">
        <v>787</v>
      </c>
      <c r="K2433" s="16" t="str">
        <f>IF(Tabela813[[#This Row],[C]]&lt;&gt;"",IF(Tabela813[[#This Row],[RED]]&lt;&gt;"",(Tabela813[[#This Row],[RED]] &amp; "."),"") &amp; CONCATENATE(Tabela813[[#This Row],[C]],".",Tabela813[[#This Row],[O]],".",Tabela813[[#This Row],[E]],".",Tabela813[[#This Row],[D1]],".",Tabela813[[#This Row],[D2]],".",Tabela813[[#This Row],[D3]],".",Tabela813[[#This Row],[T]],".",Tabela813[[#This Row],[D4]]),"")</f>
        <v>7.9.2.2.00.0.0.00</v>
      </c>
      <c r="L2433" s="21" t="s">
        <v>1055</v>
      </c>
      <c r="M2433" s="16" t="str">
        <f t="shared" si="38"/>
        <v>S</v>
      </c>
      <c r="N2433" s="16">
        <f>IF(VALUE(Tabela813[[#This Row],[RED]]) &gt; 0,1,0) + IF(VALUE(J2433)&gt;0,8,IF(VALUE(I2433)&gt;0,7,IF(VALUE(H2433)&gt;0,6,IF(VALUE(G2433)&gt;0,5,IF(VALUE(F2433)&gt;0,4,IF(VALUE(E2433)&gt;0,3,IF(VALUE(D2433)&gt;0,2,1)))))))</f>
        <v>4</v>
      </c>
      <c r="O2433" s="20" t="s">
        <v>44</v>
      </c>
      <c r="P2433" s="1" t="s">
        <v>522</v>
      </c>
      <c r="Q2433" s="1"/>
      <c r="R2433" s="16"/>
      <c r="T2433" s="7" t="str">
        <f>Tabela813[[#This Row],[NR]]&amp;" - "&amp;Tabela813[[#This Row],[Especificação]]</f>
        <v>7.9.2.2.00.0.0.00 - Restituições - Intra OFSS</v>
      </c>
      <c r="U2433" s="7" t="str">
        <f>Tabela813[[#This Row],[NR]]&amp; " - "&amp;Tabela813[[#This Row],[Especificação]]</f>
        <v>7.9.2.2.00.0.0.00 - Restituições - Intra OFSS</v>
      </c>
    </row>
    <row r="2434" spans="1:21" ht="45">
      <c r="A2434" s="23"/>
      <c r="B2434" s="29"/>
      <c r="C2434" s="20" t="s">
        <v>788</v>
      </c>
      <c r="D2434" s="20" t="s">
        <v>793</v>
      </c>
      <c r="E2434" s="20" t="s">
        <v>790</v>
      </c>
      <c r="F2434" s="20" t="s">
        <v>790</v>
      </c>
      <c r="G2434" s="20" t="s">
        <v>783</v>
      </c>
      <c r="H2434" s="20" t="s">
        <v>784</v>
      </c>
      <c r="I2434" s="20" t="s">
        <v>784</v>
      </c>
      <c r="J2434" s="20" t="s">
        <v>787</v>
      </c>
      <c r="K2434" s="16" t="str">
        <f>IF(Tabela813[[#This Row],[C]]&lt;&gt;"",IF(Tabela813[[#This Row],[RED]]&lt;&gt;"",(Tabela813[[#This Row],[RED]] &amp; "."),"") &amp; CONCATENATE(Tabela813[[#This Row],[C]],".",Tabela813[[#This Row],[O]],".",Tabela813[[#This Row],[E]],".",Tabela813[[#This Row],[D1]],".",Tabela813[[#This Row],[D2]],".",Tabela813[[#This Row],[D3]],".",Tabela813[[#This Row],[T]],".",Tabela813[[#This Row],[D4]]),"")</f>
        <v>7.9.2.2.01.0.0.00</v>
      </c>
      <c r="L2434" s="21" t="s">
        <v>1056</v>
      </c>
      <c r="M2434" s="16" t="str">
        <f t="shared" si="38"/>
        <v>S</v>
      </c>
      <c r="N2434" s="16">
        <f>IF(VALUE(Tabela813[[#This Row],[RED]]) &gt; 0,1,0) + IF(VALUE(J2434)&gt;0,8,IF(VALUE(I2434)&gt;0,7,IF(VALUE(H2434)&gt;0,6,IF(VALUE(G2434)&gt;0,5,IF(VALUE(F2434)&gt;0,4,IF(VALUE(E2434)&gt;0,3,IF(VALUE(D2434)&gt;0,2,1)))))))</f>
        <v>5</v>
      </c>
      <c r="O2434" s="20" t="s">
        <v>50</v>
      </c>
      <c r="P2434" s="1" t="s">
        <v>524</v>
      </c>
      <c r="Q2434" s="1"/>
      <c r="R2434" s="16"/>
      <c r="T2434" s="7" t="str">
        <f>Tabela813[[#This Row],[NR]]&amp;" - "&amp;Tabela813[[#This Row],[Especificação]]</f>
        <v>7.9.2.2.01.0.0.00 - Restituição de Convênios - Intra OFSS</v>
      </c>
      <c r="U2434" s="7" t="str">
        <f>Tabela813[[#This Row],[NR]]&amp; " - "&amp;Tabela813[[#This Row],[Especificação]]</f>
        <v>7.9.2.2.01.0.0.00 - Restituição de Convênios - Intra OFSS</v>
      </c>
    </row>
    <row r="2435" spans="1:21" ht="45">
      <c r="A2435" s="23"/>
      <c r="B2435" s="29"/>
      <c r="C2435" s="20" t="s">
        <v>788</v>
      </c>
      <c r="D2435" s="20" t="s">
        <v>793</v>
      </c>
      <c r="E2435" s="20" t="s">
        <v>790</v>
      </c>
      <c r="F2435" s="20" t="s">
        <v>790</v>
      </c>
      <c r="G2435" s="20" t="s">
        <v>783</v>
      </c>
      <c r="H2435" s="20" t="s">
        <v>781</v>
      </c>
      <c r="I2435" s="20" t="s">
        <v>784</v>
      </c>
      <c r="J2435" s="20" t="s">
        <v>787</v>
      </c>
      <c r="K2435" s="16" t="str">
        <f>IF(Tabela813[[#This Row],[C]]&lt;&gt;"",IF(Tabela813[[#This Row],[RED]]&lt;&gt;"",(Tabela813[[#This Row],[RED]] &amp; "."),"") &amp; CONCATENATE(Tabela813[[#This Row],[C]],".",Tabela813[[#This Row],[O]],".",Tabela813[[#This Row],[E]],".",Tabela813[[#This Row],[D1]],".",Tabela813[[#This Row],[D2]],".",Tabela813[[#This Row],[D3]],".",Tabela813[[#This Row],[T]],".",Tabela813[[#This Row],[D4]]),"")</f>
        <v>7.9.2.2.01.1.0.00</v>
      </c>
      <c r="L2435" s="21" t="s">
        <v>5105</v>
      </c>
      <c r="M2435" s="16" t="str">
        <f t="shared" si="38"/>
        <v>S</v>
      </c>
      <c r="N2435" s="16">
        <f>IF(VALUE(Tabela813[[#This Row],[RED]]) &gt; 0,1,0) + IF(VALUE(J2435)&gt;0,8,IF(VALUE(I2435)&gt;0,7,IF(VALUE(H2435)&gt;0,6,IF(VALUE(G2435)&gt;0,5,IF(VALUE(F2435)&gt;0,4,IF(VALUE(E2435)&gt;0,3,IF(VALUE(D2435)&gt;0,2,1)))))))</f>
        <v>6</v>
      </c>
      <c r="O2435" s="20" t="s">
        <v>50</v>
      </c>
      <c r="P2435" s="1" t="s">
        <v>525</v>
      </c>
      <c r="Q2435" s="1"/>
      <c r="R2435" s="16"/>
      <c r="T2435" s="7" t="str">
        <f>Tabela813[[#This Row],[NR]]&amp;" - "&amp;Tabela813[[#This Row],[Especificação]]</f>
        <v>7.9.2.2.01.1.0.00 - Restituição de Convênios - Primárias - Intra OFSS</v>
      </c>
      <c r="U2435" s="7" t="str">
        <f>Tabela813[[#This Row],[NR]]&amp; " - "&amp;Tabela813[[#This Row],[Especificação]]</f>
        <v>7.9.2.2.01.1.0.00 - Restituição de Convênios - Primárias - Intra OFSS</v>
      </c>
    </row>
    <row r="2436" spans="1:21" ht="45">
      <c r="A2436" s="23"/>
      <c r="B2436" s="29"/>
      <c r="C2436" s="20" t="s">
        <v>788</v>
      </c>
      <c r="D2436" s="20" t="s">
        <v>793</v>
      </c>
      <c r="E2436" s="20" t="s">
        <v>790</v>
      </c>
      <c r="F2436" s="20" t="s">
        <v>790</v>
      </c>
      <c r="G2436" s="20" t="s">
        <v>783</v>
      </c>
      <c r="H2436" s="20" t="s">
        <v>781</v>
      </c>
      <c r="I2436" s="20" t="s">
        <v>781</v>
      </c>
      <c r="J2436" s="20" t="s">
        <v>787</v>
      </c>
      <c r="K2436" s="16" t="str">
        <f>IF(Tabela813[[#This Row],[C]]&lt;&gt;"",IF(Tabela813[[#This Row],[RED]]&lt;&gt;"",(Tabela813[[#This Row],[RED]] &amp; "."),"") &amp; CONCATENATE(Tabela813[[#This Row],[C]],".",Tabela813[[#This Row],[O]],".",Tabela813[[#This Row],[E]],".",Tabela813[[#This Row],[D1]],".",Tabela813[[#This Row],[D2]],".",Tabela813[[#This Row],[D3]],".",Tabela813[[#This Row],[T]],".",Tabela813[[#This Row],[D4]]),"")</f>
        <v>7.9.2.2.01.1.1.00</v>
      </c>
      <c r="L2436" s="21" t="s">
        <v>5106</v>
      </c>
      <c r="M2436" s="16" t="str">
        <f t="shared" si="38"/>
        <v>A</v>
      </c>
      <c r="N2436" s="16">
        <f>IF(VALUE(Tabela813[[#This Row],[RED]]) &gt; 0,1,0) + IF(VALUE(J2436)&gt;0,8,IF(VALUE(I2436)&gt;0,7,IF(VALUE(H2436)&gt;0,6,IF(VALUE(G2436)&gt;0,5,IF(VALUE(F2436)&gt;0,4,IF(VALUE(E2436)&gt;0,3,IF(VALUE(D2436)&gt;0,2,1)))))))</f>
        <v>7</v>
      </c>
      <c r="O2436" s="20" t="s">
        <v>50</v>
      </c>
      <c r="P2436" s="1" t="s">
        <v>525</v>
      </c>
      <c r="Q2436" s="1"/>
      <c r="R2436" s="16"/>
      <c r="T2436" s="7" t="str">
        <f>Tabela813[[#This Row],[NR]]&amp;" - "&amp;Tabela813[[#This Row],[Especificação]]</f>
        <v>7.9.2.2.01.1.1.00 - Restituição de Convênios - Primárias - Principal - Intra OFSS</v>
      </c>
      <c r="U2436" s="7" t="str">
        <f>Tabela813[[#This Row],[NR]]&amp; " - "&amp;Tabela813[[#This Row],[Especificação]]</f>
        <v>7.9.2.2.01.1.1.00 - Restituição de Convênios - Primárias - Principal - Intra OFSS</v>
      </c>
    </row>
    <row r="2437" spans="1:21" ht="45">
      <c r="A2437" s="23"/>
      <c r="B2437" s="29"/>
      <c r="C2437" s="20" t="s">
        <v>788</v>
      </c>
      <c r="D2437" s="20" t="s">
        <v>793</v>
      </c>
      <c r="E2437" s="20" t="s">
        <v>790</v>
      </c>
      <c r="F2437" s="20" t="s">
        <v>790</v>
      </c>
      <c r="G2437" s="20" t="s">
        <v>783</v>
      </c>
      <c r="H2437" s="20" t="s">
        <v>781</v>
      </c>
      <c r="I2437" s="20" t="s">
        <v>790</v>
      </c>
      <c r="J2437" s="20" t="s">
        <v>787</v>
      </c>
      <c r="K2437" s="16" t="str">
        <f>IF(Tabela813[[#This Row],[C]]&lt;&gt;"",IF(Tabela813[[#This Row],[RED]]&lt;&gt;"",(Tabela813[[#This Row],[RED]] &amp; "."),"") &amp; CONCATENATE(Tabela813[[#This Row],[C]],".",Tabela813[[#This Row],[O]],".",Tabela813[[#This Row],[E]],".",Tabela813[[#This Row],[D1]],".",Tabela813[[#This Row],[D2]],".",Tabela813[[#This Row],[D3]],".",Tabela813[[#This Row],[T]],".",Tabela813[[#This Row],[D4]]),"")</f>
        <v>7.9.2.2.01.1.2.00</v>
      </c>
      <c r="L2437" s="21" t="s">
        <v>5107</v>
      </c>
      <c r="M2437" s="16" t="str">
        <f t="shared" si="38"/>
        <v>A</v>
      </c>
      <c r="N2437" s="16">
        <f>IF(VALUE(Tabela813[[#This Row],[RED]]) &gt; 0,1,0) + IF(VALUE(J2437)&gt;0,8,IF(VALUE(I2437)&gt;0,7,IF(VALUE(H2437)&gt;0,6,IF(VALUE(G2437)&gt;0,5,IF(VALUE(F2437)&gt;0,4,IF(VALUE(E2437)&gt;0,3,IF(VALUE(D2437)&gt;0,2,1)))))))</f>
        <v>7</v>
      </c>
      <c r="O2437" s="20" t="s">
        <v>50</v>
      </c>
      <c r="P2437" s="1" t="s">
        <v>525</v>
      </c>
      <c r="Q2437" s="1"/>
      <c r="R2437" s="16"/>
      <c r="T2437" s="7" t="str">
        <f>Tabela813[[#This Row],[NR]]&amp;" - "&amp;Tabela813[[#This Row],[Especificação]]</f>
        <v>7.9.2.2.01.1.2.00 - Restituição de Convênios - Primárias - Multas e Juros de Mora - Intra OFSS</v>
      </c>
      <c r="U2437" s="7" t="str">
        <f>Tabela813[[#This Row],[NR]]&amp; " - "&amp;Tabela813[[#This Row],[Especificação]]</f>
        <v>7.9.2.2.01.1.2.00 - Restituição de Convênios - Primárias - Multas e Juros de Mora - Intra OFSS</v>
      </c>
    </row>
    <row r="2438" spans="1:21" ht="45">
      <c r="A2438" s="23"/>
      <c r="B2438" s="29"/>
      <c r="C2438" s="20" t="s">
        <v>788</v>
      </c>
      <c r="D2438" s="20" t="s">
        <v>793</v>
      </c>
      <c r="E2438" s="20" t="s">
        <v>790</v>
      </c>
      <c r="F2438" s="20" t="s">
        <v>790</v>
      </c>
      <c r="G2438" s="20" t="s">
        <v>783</v>
      </c>
      <c r="H2438" s="20" t="s">
        <v>781</v>
      </c>
      <c r="I2438" s="20" t="s">
        <v>792</v>
      </c>
      <c r="J2438" s="20" t="s">
        <v>787</v>
      </c>
      <c r="K2438" s="16" t="str">
        <f>IF(Tabela813[[#This Row],[C]]&lt;&gt;"",IF(Tabela813[[#This Row],[RED]]&lt;&gt;"",(Tabela813[[#This Row],[RED]] &amp; "."),"") &amp; CONCATENATE(Tabela813[[#This Row],[C]],".",Tabela813[[#This Row],[O]],".",Tabela813[[#This Row],[E]],".",Tabela813[[#This Row],[D1]],".",Tabela813[[#This Row],[D2]],".",Tabela813[[#This Row],[D3]],".",Tabela813[[#This Row],[T]],".",Tabela813[[#This Row],[D4]]),"")</f>
        <v>7.9.2.2.01.1.5.00</v>
      </c>
      <c r="L2438" s="21" t="s">
        <v>5108</v>
      </c>
      <c r="M2438" s="16" t="str">
        <f t="shared" si="38"/>
        <v>A</v>
      </c>
      <c r="N2438" s="16">
        <f>IF(VALUE(Tabela813[[#This Row],[RED]]) &gt; 0,1,0) + IF(VALUE(J2438)&gt;0,8,IF(VALUE(I2438)&gt;0,7,IF(VALUE(H2438)&gt;0,6,IF(VALUE(G2438)&gt;0,5,IF(VALUE(F2438)&gt;0,4,IF(VALUE(E2438)&gt;0,3,IF(VALUE(D2438)&gt;0,2,1)))))))</f>
        <v>7</v>
      </c>
      <c r="O2438" s="20" t="s">
        <v>50</v>
      </c>
      <c r="P2438" s="1" t="s">
        <v>525</v>
      </c>
      <c r="Q2438" s="1"/>
      <c r="R2438" s="16"/>
      <c r="T2438" s="7" t="str">
        <f>Tabela813[[#This Row],[NR]]&amp;" - "&amp;Tabela813[[#This Row],[Especificação]]</f>
        <v>7.9.2.2.01.1.5.00 - Restituição de Convênios - Primárias - Multas - Intra OFSS</v>
      </c>
      <c r="U2438" s="7" t="str">
        <f>Tabela813[[#This Row],[NR]]&amp; " - "&amp;Tabela813[[#This Row],[Especificação]]</f>
        <v>7.9.2.2.01.1.5.00 - Restituição de Convênios - Primárias - Multas - Intra OFSS</v>
      </c>
    </row>
    <row r="2439" spans="1:21" ht="45">
      <c r="A2439" s="23"/>
      <c r="B2439" s="29"/>
      <c r="C2439" s="20" t="s">
        <v>788</v>
      </c>
      <c r="D2439" s="20" t="s">
        <v>793</v>
      </c>
      <c r="E2439" s="20" t="s">
        <v>790</v>
      </c>
      <c r="F2439" s="20" t="s">
        <v>790</v>
      </c>
      <c r="G2439" s="20" t="s">
        <v>783</v>
      </c>
      <c r="H2439" s="20" t="s">
        <v>781</v>
      </c>
      <c r="I2439" s="20" t="s">
        <v>786</v>
      </c>
      <c r="J2439" s="20" t="s">
        <v>787</v>
      </c>
      <c r="K2439" s="16" t="str">
        <f>IF(Tabela813[[#This Row],[C]]&lt;&gt;"",IF(Tabela813[[#This Row],[RED]]&lt;&gt;"",(Tabela813[[#This Row],[RED]] &amp; "."),"") &amp; CONCATENATE(Tabela813[[#This Row],[C]],".",Tabela813[[#This Row],[O]],".",Tabela813[[#This Row],[E]],".",Tabela813[[#This Row],[D1]],".",Tabela813[[#This Row],[D2]],".",Tabela813[[#This Row],[D3]],".",Tabela813[[#This Row],[T]],".",Tabela813[[#This Row],[D4]]),"")</f>
        <v>7.9.2.2.01.1.6.00</v>
      </c>
      <c r="L2439" s="21" t="s">
        <v>5109</v>
      </c>
      <c r="M2439" s="16" t="str">
        <f t="shared" si="38"/>
        <v>A</v>
      </c>
      <c r="N2439" s="16">
        <f>IF(VALUE(Tabela813[[#This Row],[RED]]) &gt; 0,1,0) + IF(VALUE(J2439)&gt;0,8,IF(VALUE(I2439)&gt;0,7,IF(VALUE(H2439)&gt;0,6,IF(VALUE(G2439)&gt;0,5,IF(VALUE(F2439)&gt;0,4,IF(VALUE(E2439)&gt;0,3,IF(VALUE(D2439)&gt;0,2,1)))))))</f>
        <v>7</v>
      </c>
      <c r="O2439" s="20" t="s">
        <v>50</v>
      </c>
      <c r="P2439" s="1" t="s">
        <v>525</v>
      </c>
      <c r="Q2439" s="1"/>
      <c r="R2439" s="16"/>
      <c r="T2439" s="7" t="str">
        <f>Tabela813[[#This Row],[NR]]&amp;" - "&amp;Tabela813[[#This Row],[Especificação]]</f>
        <v>7.9.2.2.01.1.6.00 - Restituição de Convênios - Primárias - Juros de Mora - Intra OFSS</v>
      </c>
      <c r="U2439" s="7" t="str">
        <f>Tabela813[[#This Row],[NR]]&amp; " - "&amp;Tabela813[[#This Row],[Especificação]]</f>
        <v>7.9.2.2.01.1.6.00 - Restituição de Convênios - Primárias - Juros de Mora - Intra OFSS</v>
      </c>
    </row>
    <row r="2440" spans="1:21" ht="45">
      <c r="A2440" s="23"/>
      <c r="B2440" s="29"/>
      <c r="C2440" s="20" t="s">
        <v>788</v>
      </c>
      <c r="D2440" s="20" t="s">
        <v>793</v>
      </c>
      <c r="E2440" s="20" t="s">
        <v>790</v>
      </c>
      <c r="F2440" s="20" t="s">
        <v>790</v>
      </c>
      <c r="G2440" s="20" t="s">
        <v>783</v>
      </c>
      <c r="H2440" s="20" t="s">
        <v>790</v>
      </c>
      <c r="I2440" s="20" t="s">
        <v>784</v>
      </c>
      <c r="J2440" s="20" t="s">
        <v>787</v>
      </c>
      <c r="K2440" s="16" t="str">
        <f>IF(Tabela813[[#This Row],[C]]&lt;&gt;"",IF(Tabela813[[#This Row],[RED]]&lt;&gt;"",(Tabela813[[#This Row],[RED]] &amp; "."),"") &amp; CONCATENATE(Tabela813[[#This Row],[C]],".",Tabela813[[#This Row],[O]],".",Tabela813[[#This Row],[E]],".",Tabela813[[#This Row],[D1]],".",Tabela813[[#This Row],[D2]],".",Tabela813[[#This Row],[D3]],".",Tabela813[[#This Row],[T]],".",Tabela813[[#This Row],[D4]]),"")</f>
        <v>7.9.2.2.01.2.0.00</v>
      </c>
      <c r="L2440" s="21" t="s">
        <v>1057</v>
      </c>
      <c r="M2440" s="16" t="str">
        <f t="shared" si="38"/>
        <v>S</v>
      </c>
      <c r="N2440" s="16">
        <f>IF(VALUE(Tabela813[[#This Row],[RED]]) &gt; 0,1,0) + IF(VALUE(J2440)&gt;0,8,IF(VALUE(I2440)&gt;0,7,IF(VALUE(H2440)&gt;0,6,IF(VALUE(G2440)&gt;0,5,IF(VALUE(F2440)&gt;0,4,IF(VALUE(E2440)&gt;0,3,IF(VALUE(D2440)&gt;0,2,1)))))))</f>
        <v>6</v>
      </c>
      <c r="O2440" s="20" t="s">
        <v>50</v>
      </c>
      <c r="P2440" s="1" t="s">
        <v>525</v>
      </c>
      <c r="Q2440" s="1"/>
      <c r="R2440" s="16"/>
      <c r="T2440" s="7" t="str">
        <f>Tabela813[[#This Row],[NR]]&amp;" - "&amp;Tabela813[[#This Row],[Especificação]]</f>
        <v>7.9.2.2.01.2.0.00 - Restituição de Convênios - Financeiras - Intra OFSS</v>
      </c>
      <c r="U2440" s="7" t="str">
        <f>Tabela813[[#This Row],[NR]]&amp; " - "&amp;Tabela813[[#This Row],[Especificação]]</f>
        <v>7.9.2.2.01.2.0.00 - Restituição de Convênios - Financeiras - Intra OFSS</v>
      </c>
    </row>
    <row r="2441" spans="1:21" ht="45">
      <c r="A2441" s="23"/>
      <c r="B2441" s="29"/>
      <c r="C2441" s="20" t="s">
        <v>788</v>
      </c>
      <c r="D2441" s="20" t="s">
        <v>793</v>
      </c>
      <c r="E2441" s="20" t="s">
        <v>790</v>
      </c>
      <c r="F2441" s="20" t="s">
        <v>790</v>
      </c>
      <c r="G2441" s="20" t="s">
        <v>783</v>
      </c>
      <c r="H2441" s="20" t="s">
        <v>790</v>
      </c>
      <c r="I2441" s="20" t="s">
        <v>781</v>
      </c>
      <c r="J2441" s="20" t="s">
        <v>787</v>
      </c>
      <c r="K2441" s="16" t="str">
        <f>IF(Tabela813[[#This Row],[C]]&lt;&gt;"",IF(Tabela813[[#This Row],[RED]]&lt;&gt;"",(Tabela813[[#This Row],[RED]] &amp; "."),"") &amp; CONCATENATE(Tabela813[[#This Row],[C]],".",Tabela813[[#This Row],[O]],".",Tabela813[[#This Row],[E]],".",Tabela813[[#This Row],[D1]],".",Tabela813[[#This Row],[D2]],".",Tabela813[[#This Row],[D3]],".",Tabela813[[#This Row],[T]],".",Tabela813[[#This Row],[D4]]),"")</f>
        <v>7.9.2.2.01.2.1.00</v>
      </c>
      <c r="L2441" s="21" t="s">
        <v>5110</v>
      </c>
      <c r="M2441" s="16" t="str">
        <f t="shared" si="38"/>
        <v>A</v>
      </c>
      <c r="N2441" s="16">
        <f>IF(VALUE(Tabela813[[#This Row],[RED]]) &gt; 0,1,0) + IF(VALUE(J2441)&gt;0,8,IF(VALUE(I2441)&gt;0,7,IF(VALUE(H2441)&gt;0,6,IF(VALUE(G2441)&gt;0,5,IF(VALUE(F2441)&gt;0,4,IF(VALUE(E2441)&gt;0,3,IF(VALUE(D2441)&gt;0,2,1)))))))</f>
        <v>7</v>
      </c>
      <c r="O2441" s="20" t="s">
        <v>50</v>
      </c>
      <c r="P2441" s="1" t="s">
        <v>525</v>
      </c>
      <c r="Q2441" s="1"/>
      <c r="R2441" s="16"/>
      <c r="T2441" s="7" t="str">
        <f>Tabela813[[#This Row],[NR]]&amp;" - "&amp;Tabela813[[#This Row],[Especificação]]</f>
        <v>7.9.2.2.01.2.1.00 - Restituição de Convênios - Financeiras - Principal - Intra OFSS</v>
      </c>
      <c r="U2441" s="7" t="str">
        <f>Tabela813[[#This Row],[NR]]&amp; " - "&amp;Tabela813[[#This Row],[Especificação]]</f>
        <v>7.9.2.2.01.2.1.00 - Restituição de Convênios - Financeiras - Principal - Intra OFSS</v>
      </c>
    </row>
    <row r="2442" spans="1:21" ht="45">
      <c r="A2442" s="23"/>
      <c r="B2442" s="29"/>
      <c r="C2442" s="20" t="s">
        <v>788</v>
      </c>
      <c r="D2442" s="20" t="s">
        <v>793</v>
      </c>
      <c r="E2442" s="20" t="s">
        <v>790</v>
      </c>
      <c r="F2442" s="20" t="s">
        <v>790</v>
      </c>
      <c r="G2442" s="20" t="s">
        <v>783</v>
      </c>
      <c r="H2442" s="20" t="s">
        <v>790</v>
      </c>
      <c r="I2442" s="20" t="s">
        <v>790</v>
      </c>
      <c r="J2442" s="20" t="s">
        <v>787</v>
      </c>
      <c r="K2442" s="16" t="str">
        <f>IF(Tabela813[[#This Row],[C]]&lt;&gt;"",IF(Tabela813[[#This Row],[RED]]&lt;&gt;"",(Tabela813[[#This Row],[RED]] &amp; "."),"") &amp; CONCATENATE(Tabela813[[#This Row],[C]],".",Tabela813[[#This Row],[O]],".",Tabela813[[#This Row],[E]],".",Tabela813[[#This Row],[D1]],".",Tabela813[[#This Row],[D2]],".",Tabela813[[#This Row],[D3]],".",Tabela813[[#This Row],[T]],".",Tabela813[[#This Row],[D4]]),"")</f>
        <v>7.9.2.2.01.2.2.00</v>
      </c>
      <c r="L2442" s="21" t="s">
        <v>5111</v>
      </c>
      <c r="M2442" s="16" t="str">
        <f t="shared" si="38"/>
        <v>A</v>
      </c>
      <c r="N2442" s="16">
        <f>IF(VALUE(Tabela813[[#This Row],[RED]]) &gt; 0,1,0) + IF(VALUE(J2442)&gt;0,8,IF(VALUE(I2442)&gt;0,7,IF(VALUE(H2442)&gt;0,6,IF(VALUE(G2442)&gt;0,5,IF(VALUE(F2442)&gt;0,4,IF(VALUE(E2442)&gt;0,3,IF(VALUE(D2442)&gt;0,2,1)))))))</f>
        <v>7</v>
      </c>
      <c r="O2442" s="20" t="s">
        <v>50</v>
      </c>
      <c r="P2442" s="1" t="s">
        <v>525</v>
      </c>
      <c r="Q2442" s="1"/>
      <c r="R2442" s="16"/>
      <c r="T2442" s="7" t="str">
        <f>Tabela813[[#This Row],[NR]]&amp;" - "&amp;Tabela813[[#This Row],[Especificação]]</f>
        <v>7.9.2.2.01.2.2.00 - Restituição de Convênios - Financeiras - Multas e Juros de Mora - Intra OFSS</v>
      </c>
      <c r="U2442" s="7" t="str">
        <f>Tabela813[[#This Row],[NR]]&amp; " - "&amp;Tabela813[[#This Row],[Especificação]]</f>
        <v>7.9.2.2.01.2.2.00 - Restituição de Convênios - Financeiras - Multas e Juros de Mora - Intra OFSS</v>
      </c>
    </row>
    <row r="2443" spans="1:21" ht="45">
      <c r="A2443" s="23"/>
      <c r="B2443" s="29"/>
      <c r="C2443" s="20" t="s">
        <v>788</v>
      </c>
      <c r="D2443" s="20" t="s">
        <v>793</v>
      </c>
      <c r="E2443" s="20" t="s">
        <v>790</v>
      </c>
      <c r="F2443" s="20" t="s">
        <v>790</v>
      </c>
      <c r="G2443" s="20" t="s">
        <v>783</v>
      </c>
      <c r="H2443" s="20" t="s">
        <v>790</v>
      </c>
      <c r="I2443" s="20" t="s">
        <v>792</v>
      </c>
      <c r="J2443" s="20" t="s">
        <v>787</v>
      </c>
      <c r="K2443" s="16" t="str">
        <f>IF(Tabela813[[#This Row],[C]]&lt;&gt;"",IF(Tabela813[[#This Row],[RED]]&lt;&gt;"",(Tabela813[[#This Row],[RED]] &amp; "."),"") &amp; CONCATENATE(Tabela813[[#This Row],[C]],".",Tabela813[[#This Row],[O]],".",Tabela813[[#This Row],[E]],".",Tabela813[[#This Row],[D1]],".",Tabela813[[#This Row],[D2]],".",Tabela813[[#This Row],[D3]],".",Tabela813[[#This Row],[T]],".",Tabela813[[#This Row],[D4]]),"")</f>
        <v>7.9.2.2.01.2.5.00</v>
      </c>
      <c r="L2443" s="21" t="s">
        <v>5112</v>
      </c>
      <c r="M2443" s="16" t="str">
        <f t="shared" si="38"/>
        <v>A</v>
      </c>
      <c r="N2443" s="16">
        <f>IF(VALUE(Tabela813[[#This Row],[RED]]) &gt; 0,1,0) + IF(VALUE(J2443)&gt;0,8,IF(VALUE(I2443)&gt;0,7,IF(VALUE(H2443)&gt;0,6,IF(VALUE(G2443)&gt;0,5,IF(VALUE(F2443)&gt;0,4,IF(VALUE(E2443)&gt;0,3,IF(VALUE(D2443)&gt;0,2,1)))))))</f>
        <v>7</v>
      </c>
      <c r="O2443" s="20" t="s">
        <v>50</v>
      </c>
      <c r="P2443" s="1" t="s">
        <v>525</v>
      </c>
      <c r="Q2443" s="1"/>
      <c r="R2443" s="16"/>
      <c r="T2443" s="7" t="str">
        <f>Tabela813[[#This Row],[NR]]&amp;" - "&amp;Tabela813[[#This Row],[Especificação]]</f>
        <v>7.9.2.2.01.2.5.00 - Restituição de Convênios - Financeiras - Multas - Intra OFSS</v>
      </c>
      <c r="U2443" s="7" t="str">
        <f>Tabela813[[#This Row],[NR]]&amp; " - "&amp;Tabela813[[#This Row],[Especificação]]</f>
        <v>7.9.2.2.01.2.5.00 - Restituição de Convênios - Financeiras - Multas - Intra OFSS</v>
      </c>
    </row>
    <row r="2444" spans="1:21" ht="45">
      <c r="A2444" s="23"/>
      <c r="B2444" s="29"/>
      <c r="C2444" s="20" t="s">
        <v>788</v>
      </c>
      <c r="D2444" s="20" t="s">
        <v>793</v>
      </c>
      <c r="E2444" s="20" t="s">
        <v>790</v>
      </c>
      <c r="F2444" s="20" t="s">
        <v>790</v>
      </c>
      <c r="G2444" s="20" t="s">
        <v>783</v>
      </c>
      <c r="H2444" s="20" t="s">
        <v>790</v>
      </c>
      <c r="I2444" s="20" t="s">
        <v>786</v>
      </c>
      <c r="J2444" s="20" t="s">
        <v>787</v>
      </c>
      <c r="K2444" s="16" t="str">
        <f>IF(Tabela813[[#This Row],[C]]&lt;&gt;"",IF(Tabela813[[#This Row],[RED]]&lt;&gt;"",(Tabela813[[#This Row],[RED]] &amp; "."),"") &amp; CONCATENATE(Tabela813[[#This Row],[C]],".",Tabela813[[#This Row],[O]],".",Tabela813[[#This Row],[E]],".",Tabela813[[#This Row],[D1]],".",Tabela813[[#This Row],[D2]],".",Tabela813[[#This Row],[D3]],".",Tabela813[[#This Row],[T]],".",Tabela813[[#This Row],[D4]]),"")</f>
        <v>7.9.2.2.01.2.6.00</v>
      </c>
      <c r="L2444" s="21" t="s">
        <v>5113</v>
      </c>
      <c r="M2444" s="16" t="str">
        <f t="shared" si="38"/>
        <v>A</v>
      </c>
      <c r="N2444" s="16">
        <f>IF(VALUE(Tabela813[[#This Row],[RED]]) &gt; 0,1,0) + IF(VALUE(J2444)&gt;0,8,IF(VALUE(I2444)&gt;0,7,IF(VALUE(H2444)&gt;0,6,IF(VALUE(G2444)&gt;0,5,IF(VALUE(F2444)&gt;0,4,IF(VALUE(E2444)&gt;0,3,IF(VALUE(D2444)&gt;0,2,1)))))))</f>
        <v>7</v>
      </c>
      <c r="O2444" s="20" t="s">
        <v>50</v>
      </c>
      <c r="P2444" s="1" t="s">
        <v>525</v>
      </c>
      <c r="Q2444" s="1"/>
      <c r="R2444" s="16"/>
      <c r="T2444" s="7" t="str">
        <f>Tabela813[[#This Row],[NR]]&amp;" - "&amp;Tabela813[[#This Row],[Especificação]]</f>
        <v>7.9.2.2.01.2.6.00 - Restituição de Convênios - Financeiras - Juros de Mora - Intra OFSS</v>
      </c>
      <c r="U2444" s="7" t="str">
        <f>Tabela813[[#This Row],[NR]]&amp; " - "&amp;Tabela813[[#This Row],[Especificação]]</f>
        <v>7.9.2.2.01.2.6.00 - Restituição de Convênios - Financeiras - Juros de Mora - Intra OFSS</v>
      </c>
    </row>
    <row r="2445" spans="1:21" ht="45">
      <c r="A2445" s="23"/>
      <c r="B2445" s="29"/>
      <c r="C2445" s="20" t="s">
        <v>788</v>
      </c>
      <c r="D2445" s="20" t="s">
        <v>793</v>
      </c>
      <c r="E2445" s="20" t="s">
        <v>790</v>
      </c>
      <c r="F2445" s="20" t="s">
        <v>790</v>
      </c>
      <c r="G2445" s="20" t="s">
        <v>798</v>
      </c>
      <c r="H2445" s="20" t="s">
        <v>784</v>
      </c>
      <c r="I2445" s="20" t="s">
        <v>784</v>
      </c>
      <c r="J2445" s="20" t="s">
        <v>787</v>
      </c>
      <c r="K2445" s="16" t="str">
        <f>IF(Tabela813[[#This Row],[C]]&lt;&gt;"",IF(Tabela813[[#This Row],[RED]]&lt;&gt;"",(Tabela813[[#This Row],[RED]] &amp; "."),"") &amp; CONCATENATE(Tabela813[[#This Row],[C]],".",Tabela813[[#This Row],[O]],".",Tabela813[[#This Row],[E]],".",Tabela813[[#This Row],[D1]],".",Tabela813[[#This Row],[D2]],".",Tabela813[[#This Row],[D3]],".",Tabela813[[#This Row],[T]],".",Tabela813[[#This Row],[D4]]),"")</f>
        <v>7.9.2.2.06.0.0.00</v>
      </c>
      <c r="L2445" s="21" t="s">
        <v>1058</v>
      </c>
      <c r="M2445" s="16" t="str">
        <f t="shared" si="38"/>
        <v>S</v>
      </c>
      <c r="N2445" s="16">
        <f>IF(VALUE(Tabela813[[#This Row],[RED]]) &gt; 0,1,0) + IF(VALUE(J2445)&gt;0,8,IF(VALUE(I2445)&gt;0,7,IF(VALUE(H2445)&gt;0,6,IF(VALUE(G2445)&gt;0,5,IF(VALUE(F2445)&gt;0,4,IF(VALUE(E2445)&gt;0,3,IF(VALUE(D2445)&gt;0,2,1)))))))</f>
        <v>5</v>
      </c>
      <c r="O2445" s="20" t="s">
        <v>50</v>
      </c>
      <c r="P2445" s="1" t="s">
        <v>536</v>
      </c>
      <c r="Q2445" s="1"/>
      <c r="R2445" s="16"/>
      <c r="T2445" s="7" t="str">
        <f>Tabela813[[#This Row],[NR]]&amp;" - "&amp;Tabela813[[#This Row],[Especificação]]</f>
        <v>7.9.2.2.06.0.0.00 - Restituição de Despesas de Exercícios Anteriores - Intra OFSS</v>
      </c>
      <c r="U2445" s="7" t="str">
        <f>Tabela813[[#This Row],[NR]]&amp; " - "&amp;Tabela813[[#This Row],[Especificação]]</f>
        <v>7.9.2.2.06.0.0.00 - Restituição de Despesas de Exercícios Anteriores - Intra OFSS</v>
      </c>
    </row>
    <row r="2446" spans="1:21" ht="30">
      <c r="A2446" s="23"/>
      <c r="B2446" s="29"/>
      <c r="C2446" s="20" t="s">
        <v>788</v>
      </c>
      <c r="D2446" s="20" t="s">
        <v>793</v>
      </c>
      <c r="E2446" s="20" t="s">
        <v>790</v>
      </c>
      <c r="F2446" s="20" t="s">
        <v>790</v>
      </c>
      <c r="G2446" s="20" t="s">
        <v>798</v>
      </c>
      <c r="H2446" s="20" t="s">
        <v>782</v>
      </c>
      <c r="I2446" s="20" t="s">
        <v>784</v>
      </c>
      <c r="J2446" s="20" t="s">
        <v>787</v>
      </c>
      <c r="K2446" s="16" t="str">
        <f>IF(Tabela813[[#This Row],[C]]&lt;&gt;"",IF(Tabela813[[#This Row],[RED]]&lt;&gt;"",(Tabela813[[#This Row],[RED]] &amp; "."),"") &amp; CONCATENATE(Tabela813[[#This Row],[C]],".",Tabela813[[#This Row],[O]],".",Tabela813[[#This Row],[E]],".",Tabela813[[#This Row],[D1]],".",Tabela813[[#This Row],[D2]],".",Tabela813[[#This Row],[D3]],".",Tabela813[[#This Row],[T]],".",Tabela813[[#This Row],[D4]]),"")</f>
        <v>7.9.2.2.06.3.0.00</v>
      </c>
      <c r="L2446" s="21" t="s">
        <v>2804</v>
      </c>
      <c r="M2446" s="16" t="str">
        <f t="shared" si="38"/>
        <v>S</v>
      </c>
      <c r="N2446" s="16">
        <f>IF(VALUE(Tabela813[[#This Row],[RED]]) &gt; 0,1,0) + IF(VALUE(J2446)&gt;0,8,IF(VALUE(I2446)&gt;0,7,IF(VALUE(H2446)&gt;0,6,IF(VALUE(G2446)&gt;0,5,IF(VALUE(F2446)&gt;0,4,IF(VALUE(E2446)&gt;0,3,IF(VALUE(D2446)&gt;0,2,1)))))))</f>
        <v>6</v>
      </c>
      <c r="O2446" s="20" t="s">
        <v>50</v>
      </c>
      <c r="P2446" s="1" t="s">
        <v>2792</v>
      </c>
      <c r="Q2446" s="1"/>
      <c r="R2446" s="16"/>
      <c r="T2446" s="7" t="str">
        <f>Tabela813[[#This Row],[NR]]&amp;" - "&amp;Tabela813[[#This Row],[Especificação]]</f>
        <v>7.9.2.2.06.3.0.00 - Restituição de Despesas Primárias de Exercícios Anteriores - Intra OFSS</v>
      </c>
      <c r="U2446" s="7" t="str">
        <f>Tabela813[[#This Row],[NR]]&amp; " - "&amp;Tabela813[[#This Row],[Especificação]]</f>
        <v>7.9.2.2.06.3.0.00 - Restituição de Despesas Primárias de Exercícios Anteriores - Intra OFSS</v>
      </c>
    </row>
    <row r="2447" spans="1:21" ht="30">
      <c r="A2447" s="23"/>
      <c r="B2447" s="29"/>
      <c r="C2447" s="20" t="s">
        <v>788</v>
      </c>
      <c r="D2447" s="20" t="s">
        <v>793</v>
      </c>
      <c r="E2447" s="20" t="s">
        <v>790</v>
      </c>
      <c r="F2447" s="20" t="s">
        <v>790</v>
      </c>
      <c r="G2447" s="20" t="s">
        <v>798</v>
      </c>
      <c r="H2447" s="20" t="s">
        <v>782</v>
      </c>
      <c r="I2447" s="20" t="s">
        <v>781</v>
      </c>
      <c r="J2447" s="20" t="s">
        <v>787</v>
      </c>
      <c r="K2447" s="16" t="str">
        <f>IF(Tabela813[[#This Row],[C]]&lt;&gt;"",IF(Tabela813[[#This Row],[RED]]&lt;&gt;"",(Tabela813[[#This Row],[RED]] &amp; "."),"") &amp; CONCATENATE(Tabela813[[#This Row],[C]],".",Tabela813[[#This Row],[O]],".",Tabela813[[#This Row],[E]],".",Tabela813[[#This Row],[D1]],".",Tabela813[[#This Row],[D2]],".",Tabela813[[#This Row],[D3]],".",Tabela813[[#This Row],[T]],".",Tabela813[[#This Row],[D4]]),"")</f>
        <v>7.9.2.2.06.3.1.00</v>
      </c>
      <c r="L2447" s="21" t="s">
        <v>4395</v>
      </c>
      <c r="M2447" s="16" t="str">
        <f t="shared" si="38"/>
        <v>A</v>
      </c>
      <c r="N2447" s="16">
        <f>IF(VALUE(Tabela813[[#This Row],[RED]]) &gt; 0,1,0) + IF(VALUE(J2447)&gt;0,8,IF(VALUE(I2447)&gt;0,7,IF(VALUE(H2447)&gt;0,6,IF(VALUE(G2447)&gt;0,5,IF(VALUE(F2447)&gt;0,4,IF(VALUE(E2447)&gt;0,3,IF(VALUE(D2447)&gt;0,2,1)))))))</f>
        <v>7</v>
      </c>
      <c r="O2447" s="20" t="s">
        <v>50</v>
      </c>
      <c r="P2447" s="1" t="s">
        <v>2792</v>
      </c>
      <c r="Q2447" s="1"/>
      <c r="R2447" s="16"/>
      <c r="T2447" s="7" t="str">
        <f>Tabela813[[#This Row],[NR]]&amp;" - "&amp;Tabela813[[#This Row],[Especificação]]</f>
        <v>7.9.2.2.06.3.1.00 - Restituição de Despesas Primárias de Exercícios Anteriores - Principal</v>
      </c>
      <c r="U2447" s="7" t="str">
        <f>Tabela813[[#This Row],[NR]]&amp; " - "&amp;Tabela813[[#This Row],[Especificação]]</f>
        <v>7.9.2.2.06.3.1.00 - Restituição de Despesas Primárias de Exercícios Anteriores - Principal</v>
      </c>
    </row>
    <row r="2448" spans="1:21" ht="30">
      <c r="A2448" s="23"/>
      <c r="B2448" s="29"/>
      <c r="C2448" s="20" t="s">
        <v>788</v>
      </c>
      <c r="D2448" s="20" t="s">
        <v>793</v>
      </c>
      <c r="E2448" s="20" t="s">
        <v>790</v>
      </c>
      <c r="F2448" s="20" t="s">
        <v>790</v>
      </c>
      <c r="G2448" s="20" t="s">
        <v>798</v>
      </c>
      <c r="H2448" s="20" t="s">
        <v>782</v>
      </c>
      <c r="I2448" s="20" t="s">
        <v>790</v>
      </c>
      <c r="J2448" s="20" t="s">
        <v>787</v>
      </c>
      <c r="K2448" s="16" t="str">
        <f>IF(Tabela813[[#This Row],[C]]&lt;&gt;"",IF(Tabela813[[#This Row],[RED]]&lt;&gt;"",(Tabela813[[#This Row],[RED]] &amp; "."),"") &amp; CONCATENATE(Tabela813[[#This Row],[C]],".",Tabela813[[#This Row],[O]],".",Tabela813[[#This Row],[E]],".",Tabela813[[#This Row],[D1]],".",Tabela813[[#This Row],[D2]],".",Tabela813[[#This Row],[D3]],".",Tabela813[[#This Row],[T]],".",Tabela813[[#This Row],[D4]]),"")</f>
        <v>7.9.2.2.06.3.2.00</v>
      </c>
      <c r="L2448" s="21" t="s">
        <v>4396</v>
      </c>
      <c r="M2448" s="16" t="str">
        <f t="shared" si="38"/>
        <v>A</v>
      </c>
      <c r="N2448" s="16">
        <f>IF(VALUE(Tabela813[[#This Row],[RED]]) &gt; 0,1,0) + IF(VALUE(J2448)&gt;0,8,IF(VALUE(I2448)&gt;0,7,IF(VALUE(H2448)&gt;0,6,IF(VALUE(G2448)&gt;0,5,IF(VALUE(F2448)&gt;0,4,IF(VALUE(E2448)&gt;0,3,IF(VALUE(D2448)&gt;0,2,1)))))))</f>
        <v>7</v>
      </c>
      <c r="O2448" s="20" t="s">
        <v>50</v>
      </c>
      <c r="P2448" s="1" t="s">
        <v>2792</v>
      </c>
      <c r="Q2448" s="1"/>
      <c r="R2448" s="16"/>
      <c r="T2448" s="7" t="str">
        <f>Tabela813[[#This Row],[NR]]&amp;" - "&amp;Tabela813[[#This Row],[Especificação]]</f>
        <v>7.9.2.2.06.3.2.00 - Restituição de Despesas Primárias de Exercícios Anteriores - Multas e Juros de Mora</v>
      </c>
      <c r="U2448" s="7" t="str">
        <f>Tabela813[[#This Row],[NR]]&amp; " - "&amp;Tabela813[[#This Row],[Especificação]]</f>
        <v>7.9.2.2.06.3.2.00 - Restituição de Despesas Primárias de Exercícios Anteriores - Multas e Juros de Mora</v>
      </c>
    </row>
    <row r="2449" spans="1:21" ht="30">
      <c r="A2449" s="23"/>
      <c r="B2449" s="29"/>
      <c r="C2449" s="20" t="s">
        <v>788</v>
      </c>
      <c r="D2449" s="20" t="s">
        <v>793</v>
      </c>
      <c r="E2449" s="20" t="s">
        <v>790</v>
      </c>
      <c r="F2449" s="20" t="s">
        <v>790</v>
      </c>
      <c r="G2449" s="20" t="s">
        <v>798</v>
      </c>
      <c r="H2449" s="20" t="s">
        <v>782</v>
      </c>
      <c r="I2449" s="20" t="s">
        <v>782</v>
      </c>
      <c r="J2449" s="20" t="s">
        <v>787</v>
      </c>
      <c r="K2449" s="16" t="str">
        <f>IF(Tabela813[[#This Row],[C]]&lt;&gt;"",IF(Tabela813[[#This Row],[RED]]&lt;&gt;"",(Tabela813[[#This Row],[RED]] &amp; "."),"") &amp; CONCATENATE(Tabela813[[#This Row],[C]],".",Tabela813[[#This Row],[O]],".",Tabela813[[#This Row],[E]],".",Tabela813[[#This Row],[D1]],".",Tabela813[[#This Row],[D2]],".",Tabela813[[#This Row],[D3]],".",Tabela813[[#This Row],[T]],".",Tabela813[[#This Row],[D4]]),"")</f>
        <v>7.9.2.2.06.3.3.00</v>
      </c>
      <c r="L2449" s="21" t="s">
        <v>4397</v>
      </c>
      <c r="M2449" s="16" t="str">
        <f t="shared" si="38"/>
        <v>A</v>
      </c>
      <c r="N2449" s="16">
        <f>IF(VALUE(Tabela813[[#This Row],[RED]]) &gt; 0,1,0) + IF(VALUE(J2449)&gt;0,8,IF(VALUE(I2449)&gt;0,7,IF(VALUE(H2449)&gt;0,6,IF(VALUE(G2449)&gt;0,5,IF(VALUE(F2449)&gt;0,4,IF(VALUE(E2449)&gt;0,3,IF(VALUE(D2449)&gt;0,2,1)))))))</f>
        <v>7</v>
      </c>
      <c r="O2449" s="20" t="s">
        <v>50</v>
      </c>
      <c r="P2449" s="1" t="s">
        <v>2792</v>
      </c>
      <c r="Q2449" s="1"/>
      <c r="R2449" s="16"/>
      <c r="T2449" s="7" t="str">
        <f>Tabela813[[#This Row],[NR]]&amp;" - "&amp;Tabela813[[#This Row],[Especificação]]</f>
        <v>7.9.2.2.06.3.3.00 - Restituição de Despesas Primárias de Exercícios Anteriores - Dívida Ativa</v>
      </c>
      <c r="U2449" s="7" t="str">
        <f>Tabela813[[#This Row],[NR]]&amp; " - "&amp;Tabela813[[#This Row],[Especificação]]</f>
        <v>7.9.2.2.06.3.3.00 - Restituição de Despesas Primárias de Exercícios Anteriores - Dívida Ativa</v>
      </c>
    </row>
    <row r="2450" spans="1:21" ht="30">
      <c r="A2450" s="23"/>
      <c r="B2450" s="29"/>
      <c r="C2450" s="20" t="s">
        <v>788</v>
      </c>
      <c r="D2450" s="20" t="s">
        <v>793</v>
      </c>
      <c r="E2450" s="20" t="s">
        <v>790</v>
      </c>
      <c r="F2450" s="20" t="s">
        <v>790</v>
      </c>
      <c r="G2450" s="20" t="s">
        <v>798</v>
      </c>
      <c r="H2450" s="20" t="s">
        <v>782</v>
      </c>
      <c r="I2450" s="20" t="s">
        <v>791</v>
      </c>
      <c r="J2450" s="20" t="s">
        <v>787</v>
      </c>
      <c r="K2450" s="16" t="str">
        <f>IF(Tabela813[[#This Row],[C]]&lt;&gt;"",IF(Tabela813[[#This Row],[RED]]&lt;&gt;"",(Tabela813[[#This Row],[RED]] &amp; "."),"") &amp; CONCATENATE(Tabela813[[#This Row],[C]],".",Tabela813[[#This Row],[O]],".",Tabela813[[#This Row],[E]],".",Tabela813[[#This Row],[D1]],".",Tabela813[[#This Row],[D2]],".",Tabela813[[#This Row],[D3]],".",Tabela813[[#This Row],[T]],".",Tabela813[[#This Row],[D4]]),"")</f>
        <v>7.9.2.2.06.3.4.00</v>
      </c>
      <c r="L2450" s="21" t="s">
        <v>4398</v>
      </c>
      <c r="M2450" s="16" t="str">
        <f t="shared" si="38"/>
        <v>A</v>
      </c>
      <c r="N2450" s="16">
        <f>IF(VALUE(Tabela813[[#This Row],[RED]]) &gt; 0,1,0) + IF(VALUE(J2450)&gt;0,8,IF(VALUE(I2450)&gt;0,7,IF(VALUE(H2450)&gt;0,6,IF(VALUE(G2450)&gt;0,5,IF(VALUE(F2450)&gt;0,4,IF(VALUE(E2450)&gt;0,3,IF(VALUE(D2450)&gt;0,2,1)))))))</f>
        <v>7</v>
      </c>
      <c r="O2450" s="20" t="s">
        <v>50</v>
      </c>
      <c r="P2450" s="1" t="s">
        <v>2792</v>
      </c>
      <c r="Q2450" s="1"/>
      <c r="R2450" s="16"/>
      <c r="T2450" s="7" t="str">
        <f>Tabela813[[#This Row],[NR]]&amp;" - "&amp;Tabela813[[#This Row],[Especificação]]</f>
        <v>7.9.2.2.06.3.4.00 - Restituição de Despesas Primárias de Exercícios Anteriores - Dívida Ativa - Multas e Juros de Mora da Dívida Ativa</v>
      </c>
      <c r="U2450" s="7" t="str">
        <f>Tabela813[[#This Row],[NR]]&amp; " - "&amp;Tabela813[[#This Row],[Especificação]]</f>
        <v>7.9.2.2.06.3.4.00 - Restituição de Despesas Primárias de Exercícios Anteriores - Dívida Ativa - Multas e Juros de Mora da Dívida Ativa</v>
      </c>
    </row>
    <row r="2451" spans="1:21" ht="30">
      <c r="A2451" s="23"/>
      <c r="B2451" s="29"/>
      <c r="C2451" s="20" t="s">
        <v>788</v>
      </c>
      <c r="D2451" s="20" t="s">
        <v>793</v>
      </c>
      <c r="E2451" s="20" t="s">
        <v>790</v>
      </c>
      <c r="F2451" s="20" t="s">
        <v>790</v>
      </c>
      <c r="G2451" s="20" t="s">
        <v>798</v>
      </c>
      <c r="H2451" s="20" t="s">
        <v>782</v>
      </c>
      <c r="I2451" s="20" t="s">
        <v>792</v>
      </c>
      <c r="J2451" s="20" t="s">
        <v>787</v>
      </c>
      <c r="K2451" s="16" t="str">
        <f>IF(Tabela813[[#This Row],[C]]&lt;&gt;"",IF(Tabela813[[#This Row],[RED]]&lt;&gt;"",(Tabela813[[#This Row],[RED]] &amp; "."),"") &amp; CONCATENATE(Tabela813[[#This Row],[C]],".",Tabela813[[#This Row],[O]],".",Tabela813[[#This Row],[E]],".",Tabela813[[#This Row],[D1]],".",Tabela813[[#This Row],[D2]],".",Tabela813[[#This Row],[D3]],".",Tabela813[[#This Row],[T]],".",Tabela813[[#This Row],[D4]]),"")</f>
        <v>7.9.2.2.06.3.5.00</v>
      </c>
      <c r="L2451" s="21" t="s">
        <v>4399</v>
      </c>
      <c r="M2451" s="16" t="str">
        <f t="shared" si="38"/>
        <v>A</v>
      </c>
      <c r="N2451" s="16">
        <f>IF(VALUE(Tabela813[[#This Row],[RED]]) &gt; 0,1,0) + IF(VALUE(J2451)&gt;0,8,IF(VALUE(I2451)&gt;0,7,IF(VALUE(H2451)&gt;0,6,IF(VALUE(G2451)&gt;0,5,IF(VALUE(F2451)&gt;0,4,IF(VALUE(E2451)&gt;0,3,IF(VALUE(D2451)&gt;0,2,1)))))))</f>
        <v>7</v>
      </c>
      <c r="O2451" s="20" t="s">
        <v>50</v>
      </c>
      <c r="P2451" s="1" t="s">
        <v>2792</v>
      </c>
      <c r="Q2451" s="1"/>
      <c r="R2451" s="16"/>
      <c r="T2451" s="7" t="str">
        <f>Tabela813[[#This Row],[NR]]&amp;" - "&amp;Tabela813[[#This Row],[Especificação]]</f>
        <v>7.9.2.2.06.3.5.00 - Restituição de Despesas Primárias de Exercícios Anteriores - Multas</v>
      </c>
      <c r="U2451" s="7" t="str">
        <f>Tabela813[[#This Row],[NR]]&amp; " - "&amp;Tabela813[[#This Row],[Especificação]]</f>
        <v>7.9.2.2.06.3.5.00 - Restituição de Despesas Primárias de Exercícios Anteriores - Multas</v>
      </c>
    </row>
    <row r="2452" spans="1:21" ht="30">
      <c r="A2452" s="23"/>
      <c r="B2452" s="29"/>
      <c r="C2452" s="20" t="s">
        <v>788</v>
      </c>
      <c r="D2452" s="20" t="s">
        <v>793</v>
      </c>
      <c r="E2452" s="20" t="s">
        <v>790</v>
      </c>
      <c r="F2452" s="20" t="s">
        <v>790</v>
      </c>
      <c r="G2452" s="20" t="s">
        <v>798</v>
      </c>
      <c r="H2452" s="20" t="s">
        <v>782</v>
      </c>
      <c r="I2452" s="20" t="s">
        <v>786</v>
      </c>
      <c r="J2452" s="20" t="s">
        <v>787</v>
      </c>
      <c r="K2452" s="16" t="str">
        <f>IF(Tabela813[[#This Row],[C]]&lt;&gt;"",IF(Tabela813[[#This Row],[RED]]&lt;&gt;"",(Tabela813[[#This Row],[RED]] &amp; "."),"") &amp; CONCATENATE(Tabela813[[#This Row],[C]],".",Tabela813[[#This Row],[O]],".",Tabela813[[#This Row],[E]],".",Tabela813[[#This Row],[D1]],".",Tabela813[[#This Row],[D2]],".",Tabela813[[#This Row],[D3]],".",Tabela813[[#This Row],[T]],".",Tabela813[[#This Row],[D4]]),"")</f>
        <v>7.9.2.2.06.3.6.00</v>
      </c>
      <c r="L2452" s="21" t="s">
        <v>4400</v>
      </c>
      <c r="M2452" s="16" t="str">
        <f t="shared" si="38"/>
        <v>A</v>
      </c>
      <c r="N2452" s="16">
        <f>IF(VALUE(Tabela813[[#This Row],[RED]]) &gt; 0,1,0) + IF(VALUE(J2452)&gt;0,8,IF(VALUE(I2452)&gt;0,7,IF(VALUE(H2452)&gt;0,6,IF(VALUE(G2452)&gt;0,5,IF(VALUE(F2452)&gt;0,4,IF(VALUE(E2452)&gt;0,3,IF(VALUE(D2452)&gt;0,2,1)))))))</f>
        <v>7</v>
      </c>
      <c r="O2452" s="20" t="s">
        <v>50</v>
      </c>
      <c r="P2452" s="1" t="s">
        <v>2792</v>
      </c>
      <c r="Q2452" s="1"/>
      <c r="R2452" s="16"/>
      <c r="T2452" s="7" t="str">
        <f>Tabela813[[#This Row],[NR]]&amp;" - "&amp;Tabela813[[#This Row],[Especificação]]</f>
        <v>7.9.2.2.06.3.6.00 - Restituição de Despesas Primárias de Exercícios Anteriores - Juros de Mora</v>
      </c>
      <c r="U2452" s="7" t="str">
        <f>Tabela813[[#This Row],[NR]]&amp; " - "&amp;Tabela813[[#This Row],[Especificação]]</f>
        <v>7.9.2.2.06.3.6.00 - Restituição de Despesas Primárias de Exercícios Anteriores - Juros de Mora</v>
      </c>
    </row>
    <row r="2453" spans="1:21" ht="30">
      <c r="A2453" s="23"/>
      <c r="B2453" s="29"/>
      <c r="C2453" s="20" t="s">
        <v>788</v>
      </c>
      <c r="D2453" s="20" t="s">
        <v>793</v>
      </c>
      <c r="E2453" s="20" t="s">
        <v>790</v>
      </c>
      <c r="F2453" s="20" t="s">
        <v>790</v>
      </c>
      <c r="G2453" s="20" t="s">
        <v>798</v>
      </c>
      <c r="H2453" s="20" t="s">
        <v>782</v>
      </c>
      <c r="I2453" s="20" t="s">
        <v>788</v>
      </c>
      <c r="J2453" s="20" t="s">
        <v>787</v>
      </c>
      <c r="K2453" s="16" t="str">
        <f>IF(Tabela813[[#This Row],[C]]&lt;&gt;"",IF(Tabela813[[#This Row],[RED]]&lt;&gt;"",(Tabela813[[#This Row],[RED]] &amp; "."),"") &amp; CONCATENATE(Tabela813[[#This Row],[C]],".",Tabela813[[#This Row],[O]],".",Tabela813[[#This Row],[E]],".",Tabela813[[#This Row],[D1]],".",Tabela813[[#This Row],[D2]],".",Tabela813[[#This Row],[D3]],".",Tabela813[[#This Row],[T]],".",Tabela813[[#This Row],[D4]]),"")</f>
        <v>7.9.2.2.06.3.7.00</v>
      </c>
      <c r="L2453" s="21" t="s">
        <v>4401</v>
      </c>
      <c r="M2453" s="16" t="str">
        <f t="shared" si="38"/>
        <v>A</v>
      </c>
      <c r="N2453" s="16">
        <f>IF(VALUE(Tabela813[[#This Row],[RED]]) &gt; 0,1,0) + IF(VALUE(J2453)&gt;0,8,IF(VALUE(I2453)&gt;0,7,IF(VALUE(H2453)&gt;0,6,IF(VALUE(G2453)&gt;0,5,IF(VALUE(F2453)&gt;0,4,IF(VALUE(E2453)&gt;0,3,IF(VALUE(D2453)&gt;0,2,1)))))))</f>
        <v>7</v>
      </c>
      <c r="O2453" s="20" t="s">
        <v>50</v>
      </c>
      <c r="P2453" s="1" t="s">
        <v>2792</v>
      </c>
      <c r="Q2453" s="1"/>
      <c r="R2453" s="16"/>
      <c r="T2453" s="7" t="str">
        <f>Tabela813[[#This Row],[NR]]&amp;" - "&amp;Tabela813[[#This Row],[Especificação]]</f>
        <v>7.9.2.2.06.3.7.00 - Restituição de Despesas Primárias de Exercícios Anteriores - Dívida Ativa - Multas da Dívida Ativa</v>
      </c>
      <c r="U2453" s="7" t="str">
        <f>Tabela813[[#This Row],[NR]]&amp; " - "&amp;Tabela813[[#This Row],[Especificação]]</f>
        <v>7.9.2.2.06.3.7.00 - Restituição de Despesas Primárias de Exercícios Anteriores - Dívida Ativa - Multas da Dívida Ativa</v>
      </c>
    </row>
    <row r="2454" spans="1:21" ht="30">
      <c r="A2454" s="23"/>
      <c r="B2454" s="29"/>
      <c r="C2454" s="20" t="s">
        <v>788</v>
      </c>
      <c r="D2454" s="20" t="s">
        <v>793</v>
      </c>
      <c r="E2454" s="20" t="s">
        <v>790</v>
      </c>
      <c r="F2454" s="20" t="s">
        <v>790</v>
      </c>
      <c r="G2454" s="20" t="s">
        <v>798</v>
      </c>
      <c r="H2454" s="20" t="s">
        <v>782</v>
      </c>
      <c r="I2454" s="20" t="s">
        <v>789</v>
      </c>
      <c r="J2454" s="20" t="s">
        <v>787</v>
      </c>
      <c r="K2454" s="16" t="str">
        <f>IF(Tabela813[[#This Row],[C]]&lt;&gt;"",IF(Tabela813[[#This Row],[RED]]&lt;&gt;"",(Tabela813[[#This Row],[RED]] &amp; "."),"") &amp; CONCATENATE(Tabela813[[#This Row],[C]],".",Tabela813[[#This Row],[O]],".",Tabela813[[#This Row],[E]],".",Tabela813[[#This Row],[D1]],".",Tabela813[[#This Row],[D2]],".",Tabela813[[#This Row],[D3]],".",Tabela813[[#This Row],[T]],".",Tabela813[[#This Row],[D4]]),"")</f>
        <v>7.9.2.2.06.3.8.00</v>
      </c>
      <c r="L2454" s="21" t="s">
        <v>4402</v>
      </c>
      <c r="M2454" s="16" t="str">
        <f t="shared" si="38"/>
        <v>A</v>
      </c>
      <c r="N2454" s="16">
        <f>IF(VALUE(Tabela813[[#This Row],[RED]]) &gt; 0,1,0) + IF(VALUE(J2454)&gt;0,8,IF(VALUE(I2454)&gt;0,7,IF(VALUE(H2454)&gt;0,6,IF(VALUE(G2454)&gt;0,5,IF(VALUE(F2454)&gt;0,4,IF(VALUE(E2454)&gt;0,3,IF(VALUE(D2454)&gt;0,2,1)))))))</f>
        <v>7</v>
      </c>
      <c r="O2454" s="20" t="s">
        <v>50</v>
      </c>
      <c r="P2454" s="1" t="s">
        <v>2792</v>
      </c>
      <c r="Q2454" s="1"/>
      <c r="R2454" s="16"/>
      <c r="T2454" s="7" t="str">
        <f>Tabela813[[#This Row],[NR]]&amp;" - "&amp;Tabela813[[#This Row],[Especificação]]</f>
        <v>7.9.2.2.06.3.8.00 - Restituição de Despesas Primárias de Exercícios Anteriores - Juros de Mora da Dívida Ativa</v>
      </c>
      <c r="U2454" s="7" t="str">
        <f>Tabela813[[#This Row],[NR]]&amp; " - "&amp;Tabela813[[#This Row],[Especificação]]</f>
        <v>7.9.2.2.06.3.8.00 - Restituição de Despesas Primárias de Exercícios Anteriores - Juros de Mora da Dívida Ativa</v>
      </c>
    </row>
    <row r="2455" spans="1:21">
      <c r="A2455" s="23"/>
      <c r="B2455" s="29"/>
      <c r="C2455" s="20" t="s">
        <v>788</v>
      </c>
      <c r="D2455" s="20" t="s">
        <v>793</v>
      </c>
      <c r="E2455" s="20" t="s">
        <v>790</v>
      </c>
      <c r="F2455" s="20" t="s">
        <v>790</v>
      </c>
      <c r="G2455" s="20" t="s">
        <v>797</v>
      </c>
      <c r="H2455" s="20" t="s">
        <v>784</v>
      </c>
      <c r="I2455" s="20" t="s">
        <v>784</v>
      </c>
      <c r="J2455" s="20" t="s">
        <v>787</v>
      </c>
      <c r="K2455" s="16" t="str">
        <f>IF(Tabela813[[#This Row],[C]]&lt;&gt;"",IF(Tabela813[[#This Row],[RED]]&lt;&gt;"",(Tabela813[[#This Row],[RED]] &amp; "."),"") &amp; CONCATENATE(Tabela813[[#This Row],[C]],".",Tabela813[[#This Row],[O]],".",Tabela813[[#This Row],[E]],".",Tabela813[[#This Row],[D1]],".",Tabela813[[#This Row],[D2]],".",Tabela813[[#This Row],[D3]],".",Tabela813[[#This Row],[T]],".",Tabela813[[#This Row],[D4]]),"")</f>
        <v>7.9.2.2.99.0.0.00</v>
      </c>
      <c r="L2455" s="21" t="s">
        <v>1059</v>
      </c>
      <c r="M2455" s="16" t="str">
        <f t="shared" si="38"/>
        <v>S</v>
      </c>
      <c r="N2455" s="16">
        <f>IF(VALUE(Tabela813[[#This Row],[RED]]) &gt; 0,1,0) + IF(VALUE(J2455)&gt;0,8,IF(VALUE(I2455)&gt;0,7,IF(VALUE(H2455)&gt;0,6,IF(VALUE(G2455)&gt;0,5,IF(VALUE(F2455)&gt;0,4,IF(VALUE(E2455)&gt;0,3,IF(VALUE(D2455)&gt;0,2,1)))))))</f>
        <v>5</v>
      </c>
      <c r="O2455" s="20" t="s">
        <v>50</v>
      </c>
      <c r="P2455" s="1" t="s">
        <v>1196</v>
      </c>
      <c r="Q2455" s="1"/>
      <c r="R2455" s="16"/>
      <c r="T2455" s="7" t="str">
        <f>Tabela813[[#This Row],[NR]]&amp;" - "&amp;Tabela813[[#This Row],[Especificação]]</f>
        <v>7.9.2.2.99.0.0.00 - Outras Restituições - Intra OFSS</v>
      </c>
      <c r="U2455" s="7" t="str">
        <f>Tabela813[[#This Row],[NR]]&amp; " - "&amp;Tabela813[[#This Row],[Especificação]]</f>
        <v>7.9.2.2.99.0.0.00 - Outras Restituições - Intra OFSS</v>
      </c>
    </row>
    <row r="2456" spans="1:21">
      <c r="A2456" s="23"/>
      <c r="B2456" s="29"/>
      <c r="C2456" s="20" t="s">
        <v>788</v>
      </c>
      <c r="D2456" s="20" t="s">
        <v>793</v>
      </c>
      <c r="E2456" s="20" t="s">
        <v>790</v>
      </c>
      <c r="F2456" s="20" t="s">
        <v>790</v>
      </c>
      <c r="G2456" s="20" t="s">
        <v>797</v>
      </c>
      <c r="H2456" s="20" t="s">
        <v>784</v>
      </c>
      <c r="I2456" s="20" t="s">
        <v>781</v>
      </c>
      <c r="J2456" s="20" t="s">
        <v>787</v>
      </c>
      <c r="K2456" s="16" t="str">
        <f>IF(Tabela813[[#This Row],[C]]&lt;&gt;"",IF(Tabela813[[#This Row],[RED]]&lt;&gt;"",(Tabela813[[#This Row],[RED]] &amp; "."),"") &amp; CONCATENATE(Tabela813[[#This Row],[C]],".",Tabela813[[#This Row],[O]],".",Tabela813[[#This Row],[E]],".",Tabela813[[#This Row],[D1]],".",Tabela813[[#This Row],[D2]],".",Tabela813[[#This Row],[D3]],".",Tabela813[[#This Row],[T]],".",Tabela813[[#This Row],[D4]]),"")</f>
        <v>7.9.2.2.99.0.1.00</v>
      </c>
      <c r="L2456" s="21" t="s">
        <v>5114</v>
      </c>
      <c r="M2456" s="16" t="str">
        <f t="shared" si="38"/>
        <v>A</v>
      </c>
      <c r="N2456" s="16">
        <f>IF(VALUE(Tabela813[[#This Row],[RED]]) &gt; 0,1,0) + IF(VALUE(J2456)&gt;0,8,IF(VALUE(I2456)&gt;0,7,IF(VALUE(H2456)&gt;0,6,IF(VALUE(G2456)&gt;0,5,IF(VALUE(F2456)&gt;0,4,IF(VALUE(E2456)&gt;0,3,IF(VALUE(D2456)&gt;0,2,1)))))))</f>
        <v>7</v>
      </c>
      <c r="O2456" s="20" t="s">
        <v>50</v>
      </c>
      <c r="P2456" s="1" t="s">
        <v>1196</v>
      </c>
      <c r="Q2456" s="1"/>
      <c r="R2456" s="16"/>
      <c r="T2456" s="7" t="str">
        <f>Tabela813[[#This Row],[NR]]&amp;" - "&amp;Tabela813[[#This Row],[Especificação]]</f>
        <v>7.9.2.2.99.0.1.00 - Outras Restituições - Principal - Intra OFSS</v>
      </c>
      <c r="U2456" s="7" t="str">
        <f>Tabela813[[#This Row],[NR]]&amp; " - "&amp;Tabela813[[#This Row],[Especificação]]</f>
        <v>7.9.2.2.99.0.1.00 - Outras Restituições - Principal - Intra OFSS</v>
      </c>
    </row>
    <row r="2457" spans="1:21">
      <c r="A2457" s="23"/>
      <c r="B2457" s="29"/>
      <c r="C2457" s="20" t="s">
        <v>788</v>
      </c>
      <c r="D2457" s="20" t="s">
        <v>793</v>
      </c>
      <c r="E2457" s="20" t="s">
        <v>790</v>
      </c>
      <c r="F2457" s="20" t="s">
        <v>790</v>
      </c>
      <c r="G2457" s="20" t="s">
        <v>797</v>
      </c>
      <c r="H2457" s="20" t="s">
        <v>784</v>
      </c>
      <c r="I2457" s="20" t="s">
        <v>790</v>
      </c>
      <c r="J2457" s="20" t="s">
        <v>787</v>
      </c>
      <c r="K2457" s="16" t="str">
        <f>IF(Tabela813[[#This Row],[C]]&lt;&gt;"",IF(Tabela813[[#This Row],[RED]]&lt;&gt;"",(Tabela813[[#This Row],[RED]] &amp; "."),"") &amp; CONCATENATE(Tabela813[[#This Row],[C]],".",Tabela813[[#This Row],[O]],".",Tabela813[[#This Row],[E]],".",Tabela813[[#This Row],[D1]],".",Tabela813[[#This Row],[D2]],".",Tabela813[[#This Row],[D3]],".",Tabela813[[#This Row],[T]],".",Tabela813[[#This Row],[D4]]),"")</f>
        <v>7.9.2.2.99.0.2.00</v>
      </c>
      <c r="L2457" s="21" t="s">
        <v>5115</v>
      </c>
      <c r="M2457" s="16" t="str">
        <f t="shared" si="38"/>
        <v>A</v>
      </c>
      <c r="N2457" s="16">
        <f>IF(VALUE(Tabela813[[#This Row],[RED]]) &gt; 0,1,0) + IF(VALUE(J2457)&gt;0,8,IF(VALUE(I2457)&gt;0,7,IF(VALUE(H2457)&gt;0,6,IF(VALUE(G2457)&gt;0,5,IF(VALUE(F2457)&gt;0,4,IF(VALUE(E2457)&gt;0,3,IF(VALUE(D2457)&gt;0,2,1)))))))</f>
        <v>7</v>
      </c>
      <c r="O2457" s="20" t="s">
        <v>50</v>
      </c>
      <c r="P2457" s="1" t="s">
        <v>1196</v>
      </c>
      <c r="Q2457" s="1"/>
      <c r="R2457" s="16"/>
      <c r="T2457" s="7" t="str">
        <f>Tabela813[[#This Row],[NR]]&amp;" - "&amp;Tabela813[[#This Row],[Especificação]]</f>
        <v>7.9.2.2.99.0.2.00 - Outras Restituições - Multas e Juros de Mora - Intra OFSS</v>
      </c>
      <c r="U2457" s="7" t="str">
        <f>Tabela813[[#This Row],[NR]]&amp; " - "&amp;Tabela813[[#This Row],[Especificação]]</f>
        <v>7.9.2.2.99.0.2.00 - Outras Restituições - Multas e Juros de Mora - Intra OFSS</v>
      </c>
    </row>
    <row r="2458" spans="1:21">
      <c r="A2458" s="23"/>
      <c r="B2458" s="29"/>
      <c r="C2458" s="20" t="s">
        <v>788</v>
      </c>
      <c r="D2458" s="20" t="s">
        <v>793</v>
      </c>
      <c r="E2458" s="20" t="s">
        <v>790</v>
      </c>
      <c r="F2458" s="20" t="s">
        <v>790</v>
      </c>
      <c r="G2458" s="20" t="s">
        <v>797</v>
      </c>
      <c r="H2458" s="20" t="s">
        <v>784</v>
      </c>
      <c r="I2458" s="20" t="s">
        <v>782</v>
      </c>
      <c r="J2458" s="20" t="s">
        <v>787</v>
      </c>
      <c r="K2458" s="16" t="str">
        <f>IF(Tabela813[[#This Row],[C]]&lt;&gt;"",IF(Tabela813[[#This Row],[RED]]&lt;&gt;"",(Tabela813[[#This Row],[RED]] &amp; "."),"") &amp; CONCATENATE(Tabela813[[#This Row],[C]],".",Tabela813[[#This Row],[O]],".",Tabela813[[#This Row],[E]],".",Tabela813[[#This Row],[D1]],".",Tabela813[[#This Row],[D2]],".",Tabela813[[#This Row],[D3]],".",Tabela813[[#This Row],[T]],".",Tabela813[[#This Row],[D4]]),"")</f>
        <v>7.9.2.2.99.0.3.00</v>
      </c>
      <c r="L2458" s="21" t="s">
        <v>5116</v>
      </c>
      <c r="M2458" s="16" t="str">
        <f t="shared" si="38"/>
        <v>A</v>
      </c>
      <c r="N2458" s="16">
        <f>IF(VALUE(Tabela813[[#This Row],[RED]]) &gt; 0,1,0) + IF(VALUE(J2458)&gt;0,8,IF(VALUE(I2458)&gt;0,7,IF(VALUE(H2458)&gt;0,6,IF(VALUE(G2458)&gt;0,5,IF(VALUE(F2458)&gt;0,4,IF(VALUE(E2458)&gt;0,3,IF(VALUE(D2458)&gt;0,2,1)))))))</f>
        <v>7</v>
      </c>
      <c r="O2458" s="20" t="s">
        <v>50</v>
      </c>
      <c r="P2458" s="1" t="s">
        <v>1196</v>
      </c>
      <c r="Q2458" s="1"/>
      <c r="R2458" s="16"/>
      <c r="T2458" s="7" t="str">
        <f>Tabela813[[#This Row],[NR]]&amp;" - "&amp;Tabela813[[#This Row],[Especificação]]</f>
        <v>7.9.2.2.99.0.3.00 - Outras Restituições - Dívida Ativa - Intra OFSS</v>
      </c>
      <c r="U2458" s="7" t="str">
        <f>Tabela813[[#This Row],[NR]]&amp; " - "&amp;Tabela813[[#This Row],[Especificação]]</f>
        <v>7.9.2.2.99.0.3.00 - Outras Restituições - Dívida Ativa - Intra OFSS</v>
      </c>
    </row>
    <row r="2459" spans="1:21" ht="30">
      <c r="A2459" s="23"/>
      <c r="B2459" s="29"/>
      <c r="C2459" s="20" t="s">
        <v>788</v>
      </c>
      <c r="D2459" s="20" t="s">
        <v>793</v>
      </c>
      <c r="E2459" s="20" t="s">
        <v>790</v>
      </c>
      <c r="F2459" s="20" t="s">
        <v>790</v>
      </c>
      <c r="G2459" s="20" t="s">
        <v>797</v>
      </c>
      <c r="H2459" s="20" t="s">
        <v>784</v>
      </c>
      <c r="I2459" s="20" t="s">
        <v>791</v>
      </c>
      <c r="J2459" s="20" t="s">
        <v>787</v>
      </c>
      <c r="K2459" s="16" t="str">
        <f>IF(Tabela813[[#This Row],[C]]&lt;&gt;"",IF(Tabela813[[#This Row],[RED]]&lt;&gt;"",(Tabela813[[#This Row],[RED]] &amp; "."),"") &amp; CONCATENATE(Tabela813[[#This Row],[C]],".",Tabela813[[#This Row],[O]],".",Tabela813[[#This Row],[E]],".",Tabela813[[#This Row],[D1]],".",Tabela813[[#This Row],[D2]],".",Tabela813[[#This Row],[D3]],".",Tabela813[[#This Row],[T]],".",Tabela813[[#This Row],[D4]]),"")</f>
        <v>7.9.2.2.99.0.4.00</v>
      </c>
      <c r="L2459" s="21" t="s">
        <v>5117</v>
      </c>
      <c r="M2459" s="16" t="str">
        <f t="shared" si="38"/>
        <v>A</v>
      </c>
      <c r="N2459" s="16">
        <f>IF(VALUE(Tabela813[[#This Row],[RED]]) &gt; 0,1,0) + IF(VALUE(J2459)&gt;0,8,IF(VALUE(I2459)&gt;0,7,IF(VALUE(H2459)&gt;0,6,IF(VALUE(G2459)&gt;0,5,IF(VALUE(F2459)&gt;0,4,IF(VALUE(E2459)&gt;0,3,IF(VALUE(D2459)&gt;0,2,1)))))))</f>
        <v>7</v>
      </c>
      <c r="O2459" s="20" t="s">
        <v>50</v>
      </c>
      <c r="P2459" s="1" t="s">
        <v>1196</v>
      </c>
      <c r="Q2459" s="1"/>
      <c r="R2459" s="16"/>
      <c r="T2459" s="7" t="str">
        <f>Tabela813[[#This Row],[NR]]&amp;" - "&amp;Tabela813[[#This Row],[Especificação]]</f>
        <v>7.9.2.2.99.0.4.00 - Outras Restituições - Dívida Ativa - Multas e Juros de Mora da Dívida Ativa - Intra OFSS</v>
      </c>
      <c r="U2459" s="7" t="str">
        <f>Tabela813[[#This Row],[NR]]&amp; " - "&amp;Tabela813[[#This Row],[Especificação]]</f>
        <v>7.9.2.2.99.0.4.00 - Outras Restituições - Dívida Ativa - Multas e Juros de Mora da Dívida Ativa - Intra OFSS</v>
      </c>
    </row>
    <row r="2460" spans="1:21">
      <c r="A2460" s="23"/>
      <c r="B2460" s="29"/>
      <c r="C2460" s="20" t="s">
        <v>788</v>
      </c>
      <c r="D2460" s="20" t="s">
        <v>793</v>
      </c>
      <c r="E2460" s="20" t="s">
        <v>790</v>
      </c>
      <c r="F2460" s="20" t="s">
        <v>790</v>
      </c>
      <c r="G2460" s="20" t="s">
        <v>797</v>
      </c>
      <c r="H2460" s="20" t="s">
        <v>784</v>
      </c>
      <c r="I2460" s="20" t="s">
        <v>792</v>
      </c>
      <c r="J2460" s="20" t="s">
        <v>787</v>
      </c>
      <c r="K2460" s="16" t="str">
        <f>IF(Tabela813[[#This Row],[C]]&lt;&gt;"",IF(Tabela813[[#This Row],[RED]]&lt;&gt;"",(Tabela813[[#This Row],[RED]] &amp; "."),"") &amp; CONCATENATE(Tabela813[[#This Row],[C]],".",Tabela813[[#This Row],[O]],".",Tabela813[[#This Row],[E]],".",Tabela813[[#This Row],[D1]],".",Tabela813[[#This Row],[D2]],".",Tabela813[[#This Row],[D3]],".",Tabela813[[#This Row],[T]],".",Tabela813[[#This Row],[D4]]),"")</f>
        <v>7.9.2.2.99.0.5.00</v>
      </c>
      <c r="L2460" s="21" t="s">
        <v>5118</v>
      </c>
      <c r="M2460" s="16" t="str">
        <f t="shared" si="38"/>
        <v>A</v>
      </c>
      <c r="N2460" s="16">
        <f>IF(VALUE(Tabela813[[#This Row],[RED]]) &gt; 0,1,0) + IF(VALUE(J2460)&gt;0,8,IF(VALUE(I2460)&gt;0,7,IF(VALUE(H2460)&gt;0,6,IF(VALUE(G2460)&gt;0,5,IF(VALUE(F2460)&gt;0,4,IF(VALUE(E2460)&gt;0,3,IF(VALUE(D2460)&gt;0,2,1)))))))</f>
        <v>7</v>
      </c>
      <c r="O2460" s="20" t="s">
        <v>50</v>
      </c>
      <c r="P2460" s="1" t="s">
        <v>1196</v>
      </c>
      <c r="Q2460" s="1"/>
      <c r="R2460" s="16"/>
      <c r="T2460" s="7" t="str">
        <f>Tabela813[[#This Row],[NR]]&amp;" - "&amp;Tabela813[[#This Row],[Especificação]]</f>
        <v>7.9.2.2.99.0.5.00 - Outras Restituições - Multas - Intra OFSS</v>
      </c>
      <c r="U2460" s="7" t="str">
        <f>Tabela813[[#This Row],[NR]]&amp; " - "&amp;Tabela813[[#This Row],[Especificação]]</f>
        <v>7.9.2.2.99.0.5.00 - Outras Restituições - Multas - Intra OFSS</v>
      </c>
    </row>
    <row r="2461" spans="1:21">
      <c r="A2461" s="23"/>
      <c r="B2461" s="29"/>
      <c r="C2461" s="20" t="s">
        <v>788</v>
      </c>
      <c r="D2461" s="20" t="s">
        <v>793</v>
      </c>
      <c r="E2461" s="20" t="s">
        <v>790</v>
      </c>
      <c r="F2461" s="20" t="s">
        <v>790</v>
      </c>
      <c r="G2461" s="20" t="s">
        <v>797</v>
      </c>
      <c r="H2461" s="20" t="s">
        <v>784</v>
      </c>
      <c r="I2461" s="20" t="s">
        <v>786</v>
      </c>
      <c r="J2461" s="20" t="s">
        <v>787</v>
      </c>
      <c r="K2461" s="16" t="str">
        <f>IF(Tabela813[[#This Row],[C]]&lt;&gt;"",IF(Tabela813[[#This Row],[RED]]&lt;&gt;"",(Tabela813[[#This Row],[RED]] &amp; "."),"") &amp; CONCATENATE(Tabela813[[#This Row],[C]],".",Tabela813[[#This Row],[O]],".",Tabela813[[#This Row],[E]],".",Tabela813[[#This Row],[D1]],".",Tabela813[[#This Row],[D2]],".",Tabela813[[#This Row],[D3]],".",Tabela813[[#This Row],[T]],".",Tabela813[[#This Row],[D4]]),"")</f>
        <v>7.9.2.2.99.0.6.00</v>
      </c>
      <c r="L2461" s="21" t="s">
        <v>5119</v>
      </c>
      <c r="M2461" s="16" t="str">
        <f t="shared" si="38"/>
        <v>A</v>
      </c>
      <c r="N2461" s="16">
        <f>IF(VALUE(Tabela813[[#This Row],[RED]]) &gt; 0,1,0) + IF(VALUE(J2461)&gt;0,8,IF(VALUE(I2461)&gt;0,7,IF(VALUE(H2461)&gt;0,6,IF(VALUE(G2461)&gt;0,5,IF(VALUE(F2461)&gt;0,4,IF(VALUE(E2461)&gt;0,3,IF(VALUE(D2461)&gt;0,2,1)))))))</f>
        <v>7</v>
      </c>
      <c r="O2461" s="20" t="s">
        <v>50</v>
      </c>
      <c r="P2461" s="1" t="s">
        <v>1196</v>
      </c>
      <c r="Q2461" s="1"/>
      <c r="R2461" s="16"/>
      <c r="T2461" s="7" t="str">
        <f>Tabela813[[#This Row],[NR]]&amp;" - "&amp;Tabela813[[#This Row],[Especificação]]</f>
        <v>7.9.2.2.99.0.6.00 - Outras Restituições - Juros de Mora - Intra OFSS</v>
      </c>
      <c r="U2461" s="7" t="str">
        <f>Tabela813[[#This Row],[NR]]&amp; " - "&amp;Tabela813[[#This Row],[Especificação]]</f>
        <v>7.9.2.2.99.0.6.00 - Outras Restituições - Juros de Mora - Intra OFSS</v>
      </c>
    </row>
    <row r="2462" spans="1:21">
      <c r="A2462" s="23"/>
      <c r="B2462" s="29"/>
      <c r="C2462" s="20" t="s">
        <v>788</v>
      </c>
      <c r="D2462" s="20" t="s">
        <v>793</v>
      </c>
      <c r="E2462" s="20" t="s">
        <v>790</v>
      </c>
      <c r="F2462" s="20" t="s">
        <v>790</v>
      </c>
      <c r="G2462" s="20" t="s">
        <v>797</v>
      </c>
      <c r="H2462" s="20" t="s">
        <v>784</v>
      </c>
      <c r="I2462" s="20" t="s">
        <v>788</v>
      </c>
      <c r="J2462" s="20" t="s">
        <v>787</v>
      </c>
      <c r="K2462" s="16" t="str">
        <f>IF(Tabela813[[#This Row],[C]]&lt;&gt;"",IF(Tabela813[[#This Row],[RED]]&lt;&gt;"",(Tabela813[[#This Row],[RED]] &amp; "."),"") &amp; CONCATENATE(Tabela813[[#This Row],[C]],".",Tabela813[[#This Row],[O]],".",Tabela813[[#This Row],[E]],".",Tabela813[[#This Row],[D1]],".",Tabela813[[#This Row],[D2]],".",Tabela813[[#This Row],[D3]],".",Tabela813[[#This Row],[T]],".",Tabela813[[#This Row],[D4]]),"")</f>
        <v>7.9.2.2.99.0.7.00</v>
      </c>
      <c r="L2462" s="21" t="s">
        <v>5120</v>
      </c>
      <c r="M2462" s="16" t="str">
        <f t="shared" si="38"/>
        <v>A</v>
      </c>
      <c r="N2462" s="16">
        <f>IF(VALUE(Tabela813[[#This Row],[RED]]) &gt; 0,1,0) + IF(VALUE(J2462)&gt;0,8,IF(VALUE(I2462)&gt;0,7,IF(VALUE(H2462)&gt;0,6,IF(VALUE(G2462)&gt;0,5,IF(VALUE(F2462)&gt;0,4,IF(VALUE(E2462)&gt;0,3,IF(VALUE(D2462)&gt;0,2,1)))))))</f>
        <v>7</v>
      </c>
      <c r="O2462" s="20" t="s">
        <v>50</v>
      </c>
      <c r="P2462" s="1" t="s">
        <v>1196</v>
      </c>
      <c r="Q2462" s="1"/>
      <c r="R2462" s="16"/>
      <c r="T2462" s="7" t="str">
        <f>Tabela813[[#This Row],[NR]]&amp;" - "&amp;Tabela813[[#This Row],[Especificação]]</f>
        <v>7.9.2.2.99.0.7.00 - Outras Restituições - Dívida Ativa - Multas da Dívida Ativa - Intra OFSS</v>
      </c>
      <c r="U2462" s="7" t="str">
        <f>Tabela813[[#This Row],[NR]]&amp; " - "&amp;Tabela813[[#This Row],[Especificação]]</f>
        <v>7.9.2.2.99.0.7.00 - Outras Restituições - Dívida Ativa - Multas da Dívida Ativa - Intra OFSS</v>
      </c>
    </row>
    <row r="2463" spans="1:21">
      <c r="A2463" s="23"/>
      <c r="B2463" s="29"/>
      <c r="C2463" s="20" t="s">
        <v>788</v>
      </c>
      <c r="D2463" s="20" t="s">
        <v>793</v>
      </c>
      <c r="E2463" s="20" t="s">
        <v>790</v>
      </c>
      <c r="F2463" s="20" t="s">
        <v>790</v>
      </c>
      <c r="G2463" s="20" t="s">
        <v>797</v>
      </c>
      <c r="H2463" s="20" t="s">
        <v>784</v>
      </c>
      <c r="I2463" s="20" t="s">
        <v>789</v>
      </c>
      <c r="J2463" s="20" t="s">
        <v>787</v>
      </c>
      <c r="K2463" s="16" t="str">
        <f>IF(Tabela813[[#This Row],[C]]&lt;&gt;"",IF(Tabela813[[#This Row],[RED]]&lt;&gt;"",(Tabela813[[#This Row],[RED]] &amp; "."),"") &amp; CONCATENATE(Tabela813[[#This Row],[C]],".",Tabela813[[#This Row],[O]],".",Tabela813[[#This Row],[E]],".",Tabela813[[#This Row],[D1]],".",Tabela813[[#This Row],[D2]],".",Tabela813[[#This Row],[D3]],".",Tabela813[[#This Row],[T]],".",Tabela813[[#This Row],[D4]]),"")</f>
        <v>7.9.2.2.99.0.8.00</v>
      </c>
      <c r="L2463" s="21" t="s">
        <v>5121</v>
      </c>
      <c r="M2463" s="16" t="str">
        <f t="shared" si="38"/>
        <v>A</v>
      </c>
      <c r="N2463" s="16">
        <f>IF(VALUE(Tabela813[[#This Row],[RED]]) &gt; 0,1,0) + IF(VALUE(J2463)&gt;0,8,IF(VALUE(I2463)&gt;0,7,IF(VALUE(H2463)&gt;0,6,IF(VALUE(G2463)&gt;0,5,IF(VALUE(F2463)&gt;0,4,IF(VALUE(E2463)&gt;0,3,IF(VALUE(D2463)&gt;0,2,1)))))))</f>
        <v>7</v>
      </c>
      <c r="O2463" s="20" t="s">
        <v>50</v>
      </c>
      <c r="P2463" s="1" t="s">
        <v>1196</v>
      </c>
      <c r="Q2463" s="1"/>
      <c r="R2463" s="16"/>
      <c r="T2463" s="7" t="str">
        <f>Tabela813[[#This Row],[NR]]&amp;" - "&amp;Tabela813[[#This Row],[Especificação]]</f>
        <v>7.9.2.2.99.0.8.00 - Outras Restituições - Juros de Mora da Dívida Ativa - Intra OFSS</v>
      </c>
      <c r="U2463" s="7" t="str">
        <f>Tabela813[[#This Row],[NR]]&amp; " - "&amp;Tabela813[[#This Row],[Especificação]]</f>
        <v>7.9.2.2.99.0.8.00 - Outras Restituições - Juros de Mora da Dívida Ativa - Intra OFSS</v>
      </c>
    </row>
    <row r="2464" spans="1:21">
      <c r="A2464" s="23"/>
      <c r="B2464" s="29"/>
      <c r="C2464" s="20" t="s">
        <v>788</v>
      </c>
      <c r="D2464" s="20" t="s">
        <v>793</v>
      </c>
      <c r="E2464" s="20" t="s">
        <v>790</v>
      </c>
      <c r="F2464" s="20" t="s">
        <v>782</v>
      </c>
      <c r="G2464" s="20" t="s">
        <v>787</v>
      </c>
      <c r="H2464" s="20" t="s">
        <v>784</v>
      </c>
      <c r="I2464" s="20" t="s">
        <v>784</v>
      </c>
      <c r="J2464" s="20" t="s">
        <v>787</v>
      </c>
      <c r="K2464" s="16" t="str">
        <f>IF(Tabela813[[#This Row],[C]]&lt;&gt;"",IF(Tabela813[[#This Row],[RED]]&lt;&gt;"",(Tabela813[[#This Row],[RED]] &amp; "."),"") &amp; CONCATENATE(Tabela813[[#This Row],[C]],".",Tabela813[[#This Row],[O]],".",Tabela813[[#This Row],[E]],".",Tabela813[[#This Row],[D1]],".",Tabela813[[#This Row],[D2]],".",Tabela813[[#This Row],[D3]],".",Tabela813[[#This Row],[T]],".",Tabela813[[#This Row],[D4]]),"")</f>
        <v>7.9.2.3.00.0.0.00</v>
      </c>
      <c r="L2464" s="21" t="s">
        <v>1060</v>
      </c>
      <c r="M2464" s="16" t="str">
        <f t="shared" si="38"/>
        <v>S</v>
      </c>
      <c r="N2464" s="16">
        <f>IF(VALUE(Tabela813[[#This Row],[RED]]) &gt; 0,1,0) + IF(VALUE(J2464)&gt;0,8,IF(VALUE(I2464)&gt;0,7,IF(VALUE(H2464)&gt;0,6,IF(VALUE(G2464)&gt;0,5,IF(VALUE(F2464)&gt;0,4,IF(VALUE(E2464)&gt;0,3,IF(VALUE(D2464)&gt;0,2,1)))))))</f>
        <v>4</v>
      </c>
      <c r="O2464" s="20" t="s">
        <v>44</v>
      </c>
      <c r="P2464" s="1" t="s">
        <v>546</v>
      </c>
      <c r="Q2464" s="1"/>
      <c r="R2464" s="16"/>
      <c r="T2464" s="7" t="str">
        <f>Tabela813[[#This Row],[NR]]&amp;" - "&amp;Tabela813[[#This Row],[Especificação]]</f>
        <v>7.9.2.3.00.0.0.00 - Ressarcimentos - Intra OFSS</v>
      </c>
      <c r="U2464" s="7" t="str">
        <f>Tabela813[[#This Row],[NR]]&amp; " - "&amp;Tabela813[[#This Row],[Especificação]]</f>
        <v>7.9.2.3.00.0.0.00 - Ressarcimentos - Intra OFSS</v>
      </c>
    </row>
    <row r="2465" spans="1:21">
      <c r="A2465" s="23"/>
      <c r="B2465" s="29"/>
      <c r="C2465" s="20" t="s">
        <v>788</v>
      </c>
      <c r="D2465" s="20" t="s">
        <v>793</v>
      </c>
      <c r="E2465" s="20" t="s">
        <v>790</v>
      </c>
      <c r="F2465" s="20" t="s">
        <v>782</v>
      </c>
      <c r="G2465" s="20" t="s">
        <v>797</v>
      </c>
      <c r="H2465" s="20" t="s">
        <v>784</v>
      </c>
      <c r="I2465" s="20" t="s">
        <v>784</v>
      </c>
      <c r="J2465" s="20" t="s">
        <v>787</v>
      </c>
      <c r="K2465" s="16" t="str">
        <f>IF(Tabela813[[#This Row],[C]]&lt;&gt;"",IF(Tabela813[[#This Row],[RED]]&lt;&gt;"",(Tabela813[[#This Row],[RED]] &amp; "."),"") &amp; CONCATENATE(Tabela813[[#This Row],[C]],".",Tabela813[[#This Row],[O]],".",Tabela813[[#This Row],[E]],".",Tabela813[[#This Row],[D1]],".",Tabela813[[#This Row],[D2]],".",Tabela813[[#This Row],[D3]],".",Tabela813[[#This Row],[T]],".",Tabela813[[#This Row],[D4]]),"")</f>
        <v>7.9.2.3.99.0.0.00</v>
      </c>
      <c r="L2465" s="21" t="s">
        <v>1061</v>
      </c>
      <c r="M2465" s="16" t="str">
        <f t="shared" si="38"/>
        <v>S</v>
      </c>
      <c r="N2465" s="16">
        <f>IF(VALUE(Tabela813[[#This Row],[RED]]) &gt; 0,1,0) + IF(VALUE(J2465)&gt;0,8,IF(VALUE(I2465)&gt;0,7,IF(VALUE(H2465)&gt;0,6,IF(VALUE(G2465)&gt;0,5,IF(VALUE(F2465)&gt;0,4,IF(VALUE(E2465)&gt;0,3,IF(VALUE(D2465)&gt;0,2,1)))))))</f>
        <v>5</v>
      </c>
      <c r="O2465" s="20" t="s">
        <v>50</v>
      </c>
      <c r="P2465" s="1" t="s">
        <v>548</v>
      </c>
      <c r="Q2465" s="1"/>
      <c r="R2465" s="16"/>
      <c r="T2465" s="7" t="str">
        <f>Tabela813[[#This Row],[NR]]&amp;" - "&amp;Tabela813[[#This Row],[Especificação]]</f>
        <v>7.9.2.3.99.0.0.00 - Outros Ressarcimentos - Intra OFSS</v>
      </c>
      <c r="U2465" s="7" t="str">
        <f>Tabela813[[#This Row],[NR]]&amp; " - "&amp;Tabela813[[#This Row],[Especificação]]</f>
        <v>7.9.2.3.99.0.0.00 - Outros Ressarcimentos - Intra OFSS</v>
      </c>
    </row>
    <row r="2466" spans="1:21">
      <c r="A2466" s="23"/>
      <c r="B2466" s="29"/>
      <c r="C2466" s="20" t="s">
        <v>788</v>
      </c>
      <c r="D2466" s="20" t="s">
        <v>793</v>
      </c>
      <c r="E2466" s="20" t="s">
        <v>790</v>
      </c>
      <c r="F2466" s="20" t="s">
        <v>782</v>
      </c>
      <c r="G2466" s="20" t="s">
        <v>797</v>
      </c>
      <c r="H2466" s="20" t="s">
        <v>784</v>
      </c>
      <c r="I2466" s="20" t="s">
        <v>781</v>
      </c>
      <c r="J2466" s="20" t="s">
        <v>787</v>
      </c>
      <c r="K2466" s="16" t="str">
        <f>IF(Tabela813[[#This Row],[C]]&lt;&gt;"",IF(Tabela813[[#This Row],[RED]]&lt;&gt;"",(Tabela813[[#This Row],[RED]] &amp; "."),"") &amp; CONCATENATE(Tabela813[[#This Row],[C]],".",Tabela813[[#This Row],[O]],".",Tabela813[[#This Row],[E]],".",Tabela813[[#This Row],[D1]],".",Tabela813[[#This Row],[D2]],".",Tabela813[[#This Row],[D3]],".",Tabela813[[#This Row],[T]],".",Tabela813[[#This Row],[D4]]),"")</f>
        <v>7.9.2.3.99.0.1.00</v>
      </c>
      <c r="L2466" s="21" t="s">
        <v>5122</v>
      </c>
      <c r="M2466" s="16" t="str">
        <f t="shared" si="38"/>
        <v>A</v>
      </c>
      <c r="N2466" s="16">
        <f>IF(VALUE(Tabela813[[#This Row],[RED]]) &gt; 0,1,0) + IF(VALUE(J2466)&gt;0,8,IF(VALUE(I2466)&gt;0,7,IF(VALUE(H2466)&gt;0,6,IF(VALUE(G2466)&gt;0,5,IF(VALUE(F2466)&gt;0,4,IF(VALUE(E2466)&gt;0,3,IF(VALUE(D2466)&gt;0,2,1)))))))</f>
        <v>7</v>
      </c>
      <c r="O2466" s="20" t="s">
        <v>50</v>
      </c>
      <c r="P2466" s="1" t="s">
        <v>548</v>
      </c>
      <c r="Q2466" s="1"/>
      <c r="R2466" s="16"/>
      <c r="T2466" s="7" t="str">
        <f>Tabela813[[#This Row],[NR]]&amp;" - "&amp;Tabela813[[#This Row],[Especificação]]</f>
        <v>7.9.2.3.99.0.1.00 - Outros Ressarcimentos - Principal - Intra OFSS</v>
      </c>
      <c r="U2466" s="7" t="str">
        <f>Tabela813[[#This Row],[NR]]&amp; " - "&amp;Tabela813[[#This Row],[Especificação]]</f>
        <v>7.9.2.3.99.0.1.00 - Outros Ressarcimentos - Principal - Intra OFSS</v>
      </c>
    </row>
    <row r="2467" spans="1:21">
      <c r="A2467" s="23"/>
      <c r="B2467" s="29"/>
      <c r="C2467" s="20" t="s">
        <v>788</v>
      </c>
      <c r="D2467" s="20" t="s">
        <v>793</v>
      </c>
      <c r="E2467" s="20" t="s">
        <v>790</v>
      </c>
      <c r="F2467" s="20" t="s">
        <v>782</v>
      </c>
      <c r="G2467" s="20" t="s">
        <v>797</v>
      </c>
      <c r="H2467" s="20" t="s">
        <v>784</v>
      </c>
      <c r="I2467" s="20" t="s">
        <v>790</v>
      </c>
      <c r="J2467" s="20" t="s">
        <v>787</v>
      </c>
      <c r="K2467" s="16" t="str">
        <f>IF(Tabela813[[#This Row],[C]]&lt;&gt;"",IF(Tabela813[[#This Row],[RED]]&lt;&gt;"",(Tabela813[[#This Row],[RED]] &amp; "."),"") &amp; CONCATENATE(Tabela813[[#This Row],[C]],".",Tabela813[[#This Row],[O]],".",Tabela813[[#This Row],[E]],".",Tabela813[[#This Row],[D1]],".",Tabela813[[#This Row],[D2]],".",Tabela813[[#This Row],[D3]],".",Tabela813[[#This Row],[T]],".",Tabela813[[#This Row],[D4]]),"")</f>
        <v>7.9.2.3.99.0.2.00</v>
      </c>
      <c r="L2467" s="21" t="s">
        <v>5123</v>
      </c>
      <c r="M2467" s="16" t="str">
        <f t="shared" si="38"/>
        <v>A</v>
      </c>
      <c r="N2467" s="16">
        <f>IF(VALUE(Tabela813[[#This Row],[RED]]) &gt; 0,1,0) + IF(VALUE(J2467)&gt;0,8,IF(VALUE(I2467)&gt;0,7,IF(VALUE(H2467)&gt;0,6,IF(VALUE(G2467)&gt;0,5,IF(VALUE(F2467)&gt;0,4,IF(VALUE(E2467)&gt;0,3,IF(VALUE(D2467)&gt;0,2,1)))))))</f>
        <v>7</v>
      </c>
      <c r="O2467" s="20" t="s">
        <v>50</v>
      </c>
      <c r="P2467" s="1" t="s">
        <v>548</v>
      </c>
      <c r="Q2467" s="1"/>
      <c r="R2467" s="16"/>
      <c r="T2467" s="7" t="str">
        <f>Tabela813[[#This Row],[NR]]&amp;" - "&amp;Tabela813[[#This Row],[Especificação]]</f>
        <v>7.9.2.3.99.0.2.00 - Outros Ressarcimentos - Multas e Juros de Mora - Intra OFSS</v>
      </c>
      <c r="U2467" s="7" t="str">
        <f>Tabela813[[#This Row],[NR]]&amp; " - "&amp;Tabela813[[#This Row],[Especificação]]</f>
        <v>7.9.2.3.99.0.2.00 - Outros Ressarcimentos - Multas e Juros de Mora - Intra OFSS</v>
      </c>
    </row>
    <row r="2468" spans="1:21">
      <c r="A2468" s="23"/>
      <c r="B2468" s="29"/>
      <c r="C2468" s="20" t="s">
        <v>788</v>
      </c>
      <c r="D2468" s="20" t="s">
        <v>793</v>
      </c>
      <c r="E2468" s="20" t="s">
        <v>790</v>
      </c>
      <c r="F2468" s="20" t="s">
        <v>782</v>
      </c>
      <c r="G2468" s="20" t="s">
        <v>797</v>
      </c>
      <c r="H2468" s="20" t="s">
        <v>784</v>
      </c>
      <c r="I2468" s="20" t="s">
        <v>782</v>
      </c>
      <c r="J2468" s="20" t="s">
        <v>787</v>
      </c>
      <c r="K2468" s="16" t="str">
        <f>IF(Tabela813[[#This Row],[C]]&lt;&gt;"",IF(Tabela813[[#This Row],[RED]]&lt;&gt;"",(Tabela813[[#This Row],[RED]] &amp; "."),"") &amp; CONCATENATE(Tabela813[[#This Row],[C]],".",Tabela813[[#This Row],[O]],".",Tabela813[[#This Row],[E]],".",Tabela813[[#This Row],[D1]],".",Tabela813[[#This Row],[D2]],".",Tabela813[[#This Row],[D3]],".",Tabela813[[#This Row],[T]],".",Tabela813[[#This Row],[D4]]),"")</f>
        <v>7.9.2.3.99.0.3.00</v>
      </c>
      <c r="L2468" s="21" t="s">
        <v>5124</v>
      </c>
      <c r="M2468" s="16" t="str">
        <f t="shared" si="38"/>
        <v>A</v>
      </c>
      <c r="N2468" s="16">
        <f>IF(VALUE(Tabela813[[#This Row],[RED]]) &gt; 0,1,0) + IF(VALUE(J2468)&gt;0,8,IF(VALUE(I2468)&gt;0,7,IF(VALUE(H2468)&gt;0,6,IF(VALUE(G2468)&gt;0,5,IF(VALUE(F2468)&gt;0,4,IF(VALUE(E2468)&gt;0,3,IF(VALUE(D2468)&gt;0,2,1)))))))</f>
        <v>7</v>
      </c>
      <c r="O2468" s="20" t="s">
        <v>50</v>
      </c>
      <c r="P2468" s="1" t="s">
        <v>548</v>
      </c>
      <c r="Q2468" s="1"/>
      <c r="R2468" s="16"/>
      <c r="T2468" s="7" t="str">
        <f>Tabela813[[#This Row],[NR]]&amp;" - "&amp;Tabela813[[#This Row],[Especificação]]</f>
        <v>7.9.2.3.99.0.3.00 - Outros Ressarcimentos - Dívida Ativa - Intra OFSS</v>
      </c>
      <c r="U2468" s="7" t="str">
        <f>Tabela813[[#This Row],[NR]]&amp; " - "&amp;Tabela813[[#This Row],[Especificação]]</f>
        <v>7.9.2.3.99.0.3.00 - Outros Ressarcimentos - Dívida Ativa - Intra OFSS</v>
      </c>
    </row>
    <row r="2469" spans="1:21" ht="30">
      <c r="A2469" s="23"/>
      <c r="B2469" s="29"/>
      <c r="C2469" s="20" t="s">
        <v>788</v>
      </c>
      <c r="D2469" s="20" t="s">
        <v>793</v>
      </c>
      <c r="E2469" s="20" t="s">
        <v>790</v>
      </c>
      <c r="F2469" s="20" t="s">
        <v>782</v>
      </c>
      <c r="G2469" s="20" t="s">
        <v>797</v>
      </c>
      <c r="H2469" s="20" t="s">
        <v>784</v>
      </c>
      <c r="I2469" s="20" t="s">
        <v>791</v>
      </c>
      <c r="J2469" s="20" t="s">
        <v>787</v>
      </c>
      <c r="K2469" s="16" t="str">
        <f>IF(Tabela813[[#This Row],[C]]&lt;&gt;"",IF(Tabela813[[#This Row],[RED]]&lt;&gt;"",(Tabela813[[#This Row],[RED]] &amp; "."),"") &amp; CONCATENATE(Tabela813[[#This Row],[C]],".",Tabela813[[#This Row],[O]],".",Tabela813[[#This Row],[E]],".",Tabela813[[#This Row],[D1]],".",Tabela813[[#This Row],[D2]],".",Tabela813[[#This Row],[D3]],".",Tabela813[[#This Row],[T]],".",Tabela813[[#This Row],[D4]]),"")</f>
        <v>7.9.2.3.99.0.4.00</v>
      </c>
      <c r="L2469" s="21" t="s">
        <v>5125</v>
      </c>
      <c r="M2469" s="16" t="str">
        <f t="shared" si="38"/>
        <v>A</v>
      </c>
      <c r="N2469" s="16">
        <f>IF(VALUE(Tabela813[[#This Row],[RED]]) &gt; 0,1,0) + IF(VALUE(J2469)&gt;0,8,IF(VALUE(I2469)&gt;0,7,IF(VALUE(H2469)&gt;0,6,IF(VALUE(G2469)&gt;0,5,IF(VALUE(F2469)&gt;0,4,IF(VALUE(E2469)&gt;0,3,IF(VALUE(D2469)&gt;0,2,1)))))))</f>
        <v>7</v>
      </c>
      <c r="O2469" s="20" t="s">
        <v>50</v>
      </c>
      <c r="P2469" s="1" t="s">
        <v>548</v>
      </c>
      <c r="Q2469" s="1"/>
      <c r="R2469" s="16"/>
      <c r="T2469" s="7" t="str">
        <f>Tabela813[[#This Row],[NR]]&amp;" - "&amp;Tabela813[[#This Row],[Especificação]]</f>
        <v>7.9.2.3.99.0.4.00 - Outros Ressarcimentos - Dívida Ativa - Multas e Juros de Mora da Dívida Ativa - Intra OFSS</v>
      </c>
      <c r="U2469" s="7" t="str">
        <f>Tabela813[[#This Row],[NR]]&amp; " - "&amp;Tabela813[[#This Row],[Especificação]]</f>
        <v>7.9.2.3.99.0.4.00 - Outros Ressarcimentos - Dívida Ativa - Multas e Juros de Mora da Dívida Ativa - Intra OFSS</v>
      </c>
    </row>
    <row r="2470" spans="1:21">
      <c r="A2470" s="23"/>
      <c r="B2470" s="29"/>
      <c r="C2470" s="20" t="s">
        <v>788</v>
      </c>
      <c r="D2470" s="20" t="s">
        <v>793</v>
      </c>
      <c r="E2470" s="20" t="s">
        <v>790</v>
      </c>
      <c r="F2470" s="20" t="s">
        <v>782</v>
      </c>
      <c r="G2470" s="20" t="s">
        <v>797</v>
      </c>
      <c r="H2470" s="20" t="s">
        <v>784</v>
      </c>
      <c r="I2470" s="20" t="s">
        <v>792</v>
      </c>
      <c r="J2470" s="20" t="s">
        <v>787</v>
      </c>
      <c r="K2470" s="16" t="str">
        <f>IF(Tabela813[[#This Row],[C]]&lt;&gt;"",IF(Tabela813[[#This Row],[RED]]&lt;&gt;"",(Tabela813[[#This Row],[RED]] &amp; "."),"") &amp; CONCATENATE(Tabela813[[#This Row],[C]],".",Tabela813[[#This Row],[O]],".",Tabela813[[#This Row],[E]],".",Tabela813[[#This Row],[D1]],".",Tabela813[[#This Row],[D2]],".",Tabela813[[#This Row],[D3]],".",Tabela813[[#This Row],[T]],".",Tabela813[[#This Row],[D4]]),"")</f>
        <v>7.9.2.3.99.0.5.00</v>
      </c>
      <c r="L2470" s="21" t="s">
        <v>5126</v>
      </c>
      <c r="M2470" s="16" t="str">
        <f t="shared" si="38"/>
        <v>A</v>
      </c>
      <c r="N2470" s="16">
        <f>IF(VALUE(Tabela813[[#This Row],[RED]]) &gt; 0,1,0) + IF(VALUE(J2470)&gt;0,8,IF(VALUE(I2470)&gt;0,7,IF(VALUE(H2470)&gt;0,6,IF(VALUE(G2470)&gt;0,5,IF(VALUE(F2470)&gt;0,4,IF(VALUE(E2470)&gt;0,3,IF(VALUE(D2470)&gt;0,2,1)))))))</f>
        <v>7</v>
      </c>
      <c r="O2470" s="20" t="s">
        <v>50</v>
      </c>
      <c r="P2470" s="1" t="s">
        <v>548</v>
      </c>
      <c r="Q2470" s="1"/>
      <c r="R2470" s="16"/>
      <c r="T2470" s="7" t="str">
        <f>Tabela813[[#This Row],[NR]]&amp;" - "&amp;Tabela813[[#This Row],[Especificação]]</f>
        <v>7.9.2.3.99.0.5.00 - Outros Ressarcimentos - Multas - Intra OFSS</v>
      </c>
      <c r="U2470" s="7" t="str">
        <f>Tabela813[[#This Row],[NR]]&amp; " - "&amp;Tabela813[[#This Row],[Especificação]]</f>
        <v>7.9.2.3.99.0.5.00 - Outros Ressarcimentos - Multas - Intra OFSS</v>
      </c>
    </row>
    <row r="2471" spans="1:21">
      <c r="A2471" s="23"/>
      <c r="B2471" s="29"/>
      <c r="C2471" s="20" t="s">
        <v>788</v>
      </c>
      <c r="D2471" s="20" t="s">
        <v>793</v>
      </c>
      <c r="E2471" s="20" t="s">
        <v>790</v>
      </c>
      <c r="F2471" s="20" t="s">
        <v>782</v>
      </c>
      <c r="G2471" s="20" t="s">
        <v>797</v>
      </c>
      <c r="H2471" s="20" t="s">
        <v>784</v>
      </c>
      <c r="I2471" s="20" t="s">
        <v>786</v>
      </c>
      <c r="J2471" s="20" t="s">
        <v>787</v>
      </c>
      <c r="K2471" s="16" t="str">
        <f>IF(Tabela813[[#This Row],[C]]&lt;&gt;"",IF(Tabela813[[#This Row],[RED]]&lt;&gt;"",(Tabela813[[#This Row],[RED]] &amp; "."),"") &amp; CONCATENATE(Tabela813[[#This Row],[C]],".",Tabela813[[#This Row],[O]],".",Tabela813[[#This Row],[E]],".",Tabela813[[#This Row],[D1]],".",Tabela813[[#This Row],[D2]],".",Tabela813[[#This Row],[D3]],".",Tabela813[[#This Row],[T]],".",Tabela813[[#This Row],[D4]]),"")</f>
        <v>7.9.2.3.99.0.6.00</v>
      </c>
      <c r="L2471" s="21" t="s">
        <v>5127</v>
      </c>
      <c r="M2471" s="16" t="str">
        <f t="shared" si="38"/>
        <v>A</v>
      </c>
      <c r="N2471" s="16">
        <f>IF(VALUE(Tabela813[[#This Row],[RED]]) &gt; 0,1,0) + IF(VALUE(J2471)&gt;0,8,IF(VALUE(I2471)&gt;0,7,IF(VALUE(H2471)&gt;0,6,IF(VALUE(G2471)&gt;0,5,IF(VALUE(F2471)&gt;0,4,IF(VALUE(E2471)&gt;0,3,IF(VALUE(D2471)&gt;0,2,1)))))))</f>
        <v>7</v>
      </c>
      <c r="O2471" s="20" t="s">
        <v>50</v>
      </c>
      <c r="P2471" s="1" t="s">
        <v>548</v>
      </c>
      <c r="Q2471" s="1"/>
      <c r="R2471" s="16"/>
      <c r="T2471" s="7" t="str">
        <f>Tabela813[[#This Row],[NR]]&amp;" - "&amp;Tabela813[[#This Row],[Especificação]]</f>
        <v>7.9.2.3.99.0.6.00 - Outros Ressarcimentos - Juros de Mora - Intra OFSS</v>
      </c>
      <c r="U2471" s="7" t="str">
        <f>Tabela813[[#This Row],[NR]]&amp; " - "&amp;Tabela813[[#This Row],[Especificação]]</f>
        <v>7.9.2.3.99.0.6.00 - Outros Ressarcimentos - Juros de Mora - Intra OFSS</v>
      </c>
    </row>
    <row r="2472" spans="1:21">
      <c r="A2472" s="23"/>
      <c r="B2472" s="29"/>
      <c r="C2472" s="20" t="s">
        <v>788</v>
      </c>
      <c r="D2472" s="20" t="s">
        <v>793</v>
      </c>
      <c r="E2472" s="20" t="s">
        <v>790</v>
      </c>
      <c r="F2472" s="20" t="s">
        <v>782</v>
      </c>
      <c r="G2472" s="20" t="s">
        <v>797</v>
      </c>
      <c r="H2472" s="20" t="s">
        <v>784</v>
      </c>
      <c r="I2472" s="20" t="s">
        <v>788</v>
      </c>
      <c r="J2472" s="20" t="s">
        <v>787</v>
      </c>
      <c r="K2472" s="16" t="str">
        <f>IF(Tabela813[[#This Row],[C]]&lt;&gt;"",IF(Tabela813[[#This Row],[RED]]&lt;&gt;"",(Tabela813[[#This Row],[RED]] &amp; "."),"") &amp; CONCATENATE(Tabela813[[#This Row],[C]],".",Tabela813[[#This Row],[O]],".",Tabela813[[#This Row],[E]],".",Tabela813[[#This Row],[D1]],".",Tabela813[[#This Row],[D2]],".",Tabela813[[#This Row],[D3]],".",Tabela813[[#This Row],[T]],".",Tabela813[[#This Row],[D4]]),"")</f>
        <v>7.9.2.3.99.0.7.00</v>
      </c>
      <c r="L2472" s="21" t="s">
        <v>5128</v>
      </c>
      <c r="M2472" s="16" t="str">
        <f t="shared" si="38"/>
        <v>A</v>
      </c>
      <c r="N2472" s="16">
        <f>IF(VALUE(Tabela813[[#This Row],[RED]]) &gt; 0,1,0) + IF(VALUE(J2472)&gt;0,8,IF(VALUE(I2472)&gt;0,7,IF(VALUE(H2472)&gt;0,6,IF(VALUE(G2472)&gt;0,5,IF(VALUE(F2472)&gt;0,4,IF(VALUE(E2472)&gt;0,3,IF(VALUE(D2472)&gt;0,2,1)))))))</f>
        <v>7</v>
      </c>
      <c r="O2472" s="20" t="s">
        <v>50</v>
      </c>
      <c r="P2472" s="1" t="s">
        <v>548</v>
      </c>
      <c r="Q2472" s="1"/>
      <c r="R2472" s="16"/>
      <c r="T2472" s="7" t="str">
        <f>Tabela813[[#This Row],[NR]]&amp;" - "&amp;Tabela813[[#This Row],[Especificação]]</f>
        <v>7.9.2.3.99.0.7.00 - Outros Ressarcimentos - Dívida Ativa - Multas da Dívida Ativa - Intra OFSS</v>
      </c>
      <c r="U2472" s="7" t="str">
        <f>Tabela813[[#This Row],[NR]]&amp; " - "&amp;Tabela813[[#This Row],[Especificação]]</f>
        <v>7.9.2.3.99.0.7.00 - Outros Ressarcimentos - Dívida Ativa - Multas da Dívida Ativa - Intra OFSS</v>
      </c>
    </row>
    <row r="2473" spans="1:21">
      <c r="A2473" s="23"/>
      <c r="B2473" s="29"/>
      <c r="C2473" s="20" t="s">
        <v>788</v>
      </c>
      <c r="D2473" s="20" t="s">
        <v>793</v>
      </c>
      <c r="E2473" s="20" t="s">
        <v>790</v>
      </c>
      <c r="F2473" s="20" t="s">
        <v>782</v>
      </c>
      <c r="G2473" s="20" t="s">
        <v>797</v>
      </c>
      <c r="H2473" s="20" t="s">
        <v>784</v>
      </c>
      <c r="I2473" s="20" t="s">
        <v>789</v>
      </c>
      <c r="J2473" s="20" t="s">
        <v>787</v>
      </c>
      <c r="K2473" s="16" t="str">
        <f>IF(Tabela813[[#This Row],[C]]&lt;&gt;"",IF(Tabela813[[#This Row],[RED]]&lt;&gt;"",(Tabela813[[#This Row],[RED]] &amp; "."),"") &amp; CONCATENATE(Tabela813[[#This Row],[C]],".",Tabela813[[#This Row],[O]],".",Tabela813[[#This Row],[E]],".",Tabela813[[#This Row],[D1]],".",Tabela813[[#This Row],[D2]],".",Tabela813[[#This Row],[D3]],".",Tabela813[[#This Row],[T]],".",Tabela813[[#This Row],[D4]]),"")</f>
        <v>7.9.2.3.99.0.8.00</v>
      </c>
      <c r="L2473" s="21" t="s">
        <v>5129</v>
      </c>
      <c r="M2473" s="16" t="str">
        <f t="shared" si="38"/>
        <v>A</v>
      </c>
      <c r="N2473" s="16">
        <f>IF(VALUE(Tabela813[[#This Row],[RED]]) &gt; 0,1,0) + IF(VALUE(J2473)&gt;0,8,IF(VALUE(I2473)&gt;0,7,IF(VALUE(H2473)&gt;0,6,IF(VALUE(G2473)&gt;0,5,IF(VALUE(F2473)&gt;0,4,IF(VALUE(E2473)&gt;0,3,IF(VALUE(D2473)&gt;0,2,1)))))))</f>
        <v>7</v>
      </c>
      <c r="O2473" s="20" t="s">
        <v>50</v>
      </c>
      <c r="P2473" s="1" t="s">
        <v>548</v>
      </c>
      <c r="Q2473" s="1"/>
      <c r="R2473" s="16"/>
      <c r="T2473" s="7" t="str">
        <f>Tabela813[[#This Row],[NR]]&amp;" - "&amp;Tabela813[[#This Row],[Especificação]]</f>
        <v>7.9.2.3.99.0.8.00 - Outros Ressarcimentos - Juros de Mora da Dívida Ativa - Intra OFSS</v>
      </c>
      <c r="U2473" s="7" t="str">
        <f>Tabela813[[#This Row],[NR]]&amp; " - "&amp;Tabela813[[#This Row],[Especificação]]</f>
        <v>7.9.2.3.99.0.8.00 - Outros Ressarcimentos - Juros de Mora da Dívida Ativa - Intra OFSS</v>
      </c>
    </row>
    <row r="2474" spans="1:21">
      <c r="A2474" s="23"/>
      <c r="B2474" s="29"/>
      <c r="C2474" s="20" t="s">
        <v>788</v>
      </c>
      <c r="D2474" s="20" t="s">
        <v>793</v>
      </c>
      <c r="E2474" s="20" t="s">
        <v>793</v>
      </c>
      <c r="F2474" s="20" t="s">
        <v>784</v>
      </c>
      <c r="G2474" s="20" t="s">
        <v>787</v>
      </c>
      <c r="H2474" s="20" t="s">
        <v>784</v>
      </c>
      <c r="I2474" s="20" t="s">
        <v>784</v>
      </c>
      <c r="J2474" s="20" t="s">
        <v>787</v>
      </c>
      <c r="K2474" s="16" t="str">
        <f>IF(Tabela813[[#This Row],[C]]&lt;&gt;"",IF(Tabela813[[#This Row],[RED]]&lt;&gt;"",(Tabela813[[#This Row],[RED]] &amp; "."),"") &amp; CONCATENATE(Tabela813[[#This Row],[C]],".",Tabela813[[#This Row],[O]],".",Tabela813[[#This Row],[E]],".",Tabela813[[#This Row],[D1]],".",Tabela813[[#This Row],[D2]],".",Tabela813[[#This Row],[D3]],".",Tabela813[[#This Row],[T]],".",Tabela813[[#This Row],[D4]]),"")</f>
        <v>7.9.9.0.00.0.0.00</v>
      </c>
      <c r="L2474" s="21" t="s">
        <v>1062</v>
      </c>
      <c r="M2474" s="16" t="str">
        <f t="shared" si="38"/>
        <v>S</v>
      </c>
      <c r="N2474" s="16">
        <f>IF(VALUE(Tabela813[[#This Row],[RED]]) &gt; 0,1,0) + IF(VALUE(J2474)&gt;0,8,IF(VALUE(I2474)&gt;0,7,IF(VALUE(H2474)&gt;0,6,IF(VALUE(G2474)&gt;0,5,IF(VALUE(F2474)&gt;0,4,IF(VALUE(E2474)&gt;0,3,IF(VALUE(D2474)&gt;0,2,1)))))))</f>
        <v>3</v>
      </c>
      <c r="O2474" s="20" t="s">
        <v>44</v>
      </c>
      <c r="P2474" s="1" t="s">
        <v>577</v>
      </c>
      <c r="Q2474" s="1"/>
      <c r="R2474" s="16"/>
      <c r="T2474" s="7" t="str">
        <f>Tabela813[[#This Row],[NR]]&amp;" - "&amp;Tabela813[[#This Row],[Especificação]]</f>
        <v>7.9.9.0.00.0.0.00 - Demais Receitas Correntes - Intra OFSS</v>
      </c>
      <c r="U2474" s="7" t="str">
        <f>Tabela813[[#This Row],[NR]]&amp; " - "&amp;Tabela813[[#This Row],[Especificação]]</f>
        <v>7.9.9.0.00.0.0.00 - Demais Receitas Correntes - Intra OFSS</v>
      </c>
    </row>
    <row r="2475" spans="1:21">
      <c r="A2475" s="23"/>
      <c r="B2475" s="29"/>
      <c r="C2475" s="20" t="s">
        <v>788</v>
      </c>
      <c r="D2475" s="20" t="s">
        <v>793</v>
      </c>
      <c r="E2475" s="20" t="s">
        <v>793</v>
      </c>
      <c r="F2475" s="20" t="s">
        <v>793</v>
      </c>
      <c r="G2475" s="20" t="s">
        <v>787</v>
      </c>
      <c r="H2475" s="20" t="s">
        <v>784</v>
      </c>
      <c r="I2475" s="20" t="s">
        <v>784</v>
      </c>
      <c r="J2475" s="20" t="s">
        <v>787</v>
      </c>
      <c r="K2475" s="16" t="str">
        <f>IF(Tabela813[[#This Row],[C]]&lt;&gt;"",IF(Tabela813[[#This Row],[RED]]&lt;&gt;"",(Tabela813[[#This Row],[RED]] &amp; "."),"") &amp; CONCATENATE(Tabela813[[#This Row],[C]],".",Tabela813[[#This Row],[O]],".",Tabela813[[#This Row],[E]],".",Tabela813[[#This Row],[D1]],".",Tabela813[[#This Row],[D2]],".",Tabela813[[#This Row],[D3]],".",Tabela813[[#This Row],[T]],".",Tabela813[[#This Row],[D4]]),"")</f>
        <v>7.9.9.9.00.0.0.00</v>
      </c>
      <c r="L2475" s="21" t="s">
        <v>1048</v>
      </c>
      <c r="M2475" s="16" t="str">
        <f t="shared" si="38"/>
        <v>S</v>
      </c>
      <c r="N2475" s="16">
        <f>IF(VALUE(Tabela813[[#This Row],[RED]]) &gt; 0,1,0) + IF(VALUE(J2475)&gt;0,8,IF(VALUE(I2475)&gt;0,7,IF(VALUE(H2475)&gt;0,6,IF(VALUE(G2475)&gt;0,5,IF(VALUE(F2475)&gt;0,4,IF(VALUE(E2475)&gt;0,3,IF(VALUE(D2475)&gt;0,2,1)))))))</f>
        <v>4</v>
      </c>
      <c r="O2475" s="20" t="s">
        <v>44</v>
      </c>
      <c r="P2475" s="1" t="s">
        <v>1217</v>
      </c>
      <c r="Q2475" s="1"/>
      <c r="R2475" s="16"/>
      <c r="T2475" s="7" t="str">
        <f>Tabela813[[#This Row],[NR]]&amp;" - "&amp;Tabela813[[#This Row],[Especificação]]</f>
        <v>7.9.9.9.00.0.0.00 - Outras Receitas Correntes - Intra OFSS</v>
      </c>
      <c r="U2475" s="7" t="str">
        <f>Tabela813[[#This Row],[NR]]&amp; " - "&amp;Tabela813[[#This Row],[Especificação]]</f>
        <v>7.9.9.9.00.0.0.00 - Outras Receitas Correntes - Intra OFSS</v>
      </c>
    </row>
    <row r="2476" spans="1:21" ht="45">
      <c r="A2476" s="23"/>
      <c r="B2476" s="29"/>
      <c r="C2476" s="20" t="s">
        <v>788</v>
      </c>
      <c r="D2476" s="20" t="s">
        <v>793</v>
      </c>
      <c r="E2476" s="20" t="s">
        <v>793</v>
      </c>
      <c r="F2476" s="20" t="s">
        <v>793</v>
      </c>
      <c r="G2476" s="20" t="s">
        <v>783</v>
      </c>
      <c r="H2476" s="20" t="s">
        <v>784</v>
      </c>
      <c r="I2476" s="20" t="s">
        <v>784</v>
      </c>
      <c r="J2476" s="20" t="s">
        <v>787</v>
      </c>
      <c r="K2476" s="16" t="str">
        <f>IF(Tabela813[[#This Row],[C]]&lt;&gt;"",IF(Tabela813[[#This Row],[RED]]&lt;&gt;"",(Tabela813[[#This Row],[RED]] &amp; "."),"") &amp; CONCATENATE(Tabela813[[#This Row],[C]],".",Tabela813[[#This Row],[O]],".",Tabela813[[#This Row],[E]],".",Tabela813[[#This Row],[D1]],".",Tabela813[[#This Row],[D2]],".",Tabela813[[#This Row],[D3]],".",Tabela813[[#This Row],[T]],".",Tabela813[[#This Row],[D4]]),"")</f>
        <v>7.9.9.9.01.0.0.00</v>
      </c>
      <c r="L2476" s="21" t="s">
        <v>1063</v>
      </c>
      <c r="M2476" s="16" t="str">
        <f t="shared" si="38"/>
        <v>S</v>
      </c>
      <c r="N2476" s="16">
        <f>IF(VALUE(Tabela813[[#This Row],[RED]]) &gt; 0,1,0) + IF(VALUE(J2476)&gt;0,8,IF(VALUE(I2476)&gt;0,7,IF(VALUE(H2476)&gt;0,6,IF(VALUE(G2476)&gt;0,5,IF(VALUE(F2476)&gt;0,4,IF(VALUE(E2476)&gt;0,3,IF(VALUE(D2476)&gt;0,2,1)))))))</f>
        <v>5</v>
      </c>
      <c r="O2476" s="20" t="s">
        <v>50</v>
      </c>
      <c r="P2476" s="1" t="s">
        <v>579</v>
      </c>
      <c r="Q2476" s="1"/>
      <c r="R2476" s="16"/>
      <c r="T2476" s="7" t="str">
        <f>Tabela813[[#This Row],[NR]]&amp;" - "&amp;Tabela813[[#This Row],[Especificação]]</f>
        <v>7.9.9.9.01.0.0.00 - Aportes Periódicos para Amortização de Déficit Atuarial do Regimes Próprios de Previdência e Sistema de Proteção Social - Intra OFSS</v>
      </c>
      <c r="U2476" s="7" t="str">
        <f>Tabela813[[#This Row],[NR]]&amp; " - "&amp;Tabela813[[#This Row],[Especificação]]</f>
        <v>7.9.9.9.01.0.0.00 - Aportes Periódicos para Amortização de Déficit Atuarial do Regimes Próprios de Previdência e Sistema de Proteção Social - Intra OFSS</v>
      </c>
    </row>
    <row r="2477" spans="1:21" ht="45">
      <c r="A2477" s="23"/>
      <c r="B2477" s="29"/>
      <c r="C2477" s="20" t="s">
        <v>788</v>
      </c>
      <c r="D2477" s="20" t="s">
        <v>793</v>
      </c>
      <c r="E2477" s="20" t="s">
        <v>793</v>
      </c>
      <c r="F2477" s="20" t="s">
        <v>793</v>
      </c>
      <c r="G2477" s="20" t="s">
        <v>783</v>
      </c>
      <c r="H2477" s="20" t="s">
        <v>784</v>
      </c>
      <c r="I2477" s="20" t="s">
        <v>781</v>
      </c>
      <c r="J2477" s="20" t="s">
        <v>787</v>
      </c>
      <c r="K2477" s="16" t="str">
        <f>IF(Tabela813[[#This Row],[C]]&lt;&gt;"",IF(Tabela813[[#This Row],[RED]]&lt;&gt;"",(Tabela813[[#This Row],[RED]] &amp; "."),"") &amp; CONCATENATE(Tabela813[[#This Row],[C]],".",Tabela813[[#This Row],[O]],".",Tabela813[[#This Row],[E]],".",Tabela813[[#This Row],[D1]],".",Tabela813[[#This Row],[D2]],".",Tabela813[[#This Row],[D3]],".",Tabela813[[#This Row],[T]],".",Tabela813[[#This Row],[D4]]),"")</f>
        <v>7.9.9.9.01.0.1.00</v>
      </c>
      <c r="L2477" s="21" t="s">
        <v>5130</v>
      </c>
      <c r="M2477" s="16" t="str">
        <f t="shared" si="38"/>
        <v>A</v>
      </c>
      <c r="N2477" s="16">
        <f>IF(VALUE(Tabela813[[#This Row],[RED]]) &gt; 0,1,0) + IF(VALUE(J2477)&gt;0,8,IF(VALUE(I2477)&gt;0,7,IF(VALUE(H2477)&gt;0,6,IF(VALUE(G2477)&gt;0,5,IF(VALUE(F2477)&gt;0,4,IF(VALUE(E2477)&gt;0,3,IF(VALUE(D2477)&gt;0,2,1)))))))</f>
        <v>7</v>
      </c>
      <c r="O2477" s="20" t="s">
        <v>50</v>
      </c>
      <c r="P2477" s="1" t="s">
        <v>579</v>
      </c>
      <c r="Q2477" s="1"/>
      <c r="R2477" s="16"/>
      <c r="T2477" s="7" t="str">
        <f>Tabela813[[#This Row],[NR]]&amp;" - "&amp;Tabela813[[#This Row],[Especificação]]</f>
        <v>7.9.9.9.01.0.1.00 - Aportes Periódicos para Amortização de Déficit Atuarial do Regimes Próprios de Previdência e Sistema de Proteção Social - Principal - Intra OFSS</v>
      </c>
      <c r="U2477" s="7" t="str">
        <f>Tabela813[[#This Row],[NR]]&amp; " - "&amp;Tabela813[[#This Row],[Especificação]]</f>
        <v>7.9.9.9.01.0.1.00 - Aportes Periódicos para Amortização de Déficit Atuarial do Regimes Próprios de Previdência e Sistema de Proteção Social - Principal - Intra OFSS</v>
      </c>
    </row>
    <row r="2478" spans="1:21" ht="45">
      <c r="A2478" s="23"/>
      <c r="B2478" s="29"/>
      <c r="C2478" s="20" t="s">
        <v>788</v>
      </c>
      <c r="D2478" s="20" t="s">
        <v>793</v>
      </c>
      <c r="E2478" s="20" t="s">
        <v>793</v>
      </c>
      <c r="F2478" s="20" t="s">
        <v>793</v>
      </c>
      <c r="G2478" s="20" t="s">
        <v>783</v>
      </c>
      <c r="H2478" s="20" t="s">
        <v>784</v>
      </c>
      <c r="I2478" s="20" t="s">
        <v>790</v>
      </c>
      <c r="J2478" s="20" t="s">
        <v>787</v>
      </c>
      <c r="K2478" s="16" t="str">
        <f>IF(Tabela813[[#This Row],[C]]&lt;&gt;"",IF(Tabela813[[#This Row],[RED]]&lt;&gt;"",(Tabela813[[#This Row],[RED]] &amp; "."),"") &amp; CONCATENATE(Tabela813[[#This Row],[C]],".",Tabela813[[#This Row],[O]],".",Tabela813[[#This Row],[E]],".",Tabela813[[#This Row],[D1]],".",Tabela813[[#This Row],[D2]],".",Tabela813[[#This Row],[D3]],".",Tabela813[[#This Row],[T]],".",Tabela813[[#This Row],[D4]]),"")</f>
        <v>7.9.9.9.01.0.2.00</v>
      </c>
      <c r="L2478" s="21" t="s">
        <v>5131</v>
      </c>
      <c r="M2478" s="16" t="str">
        <f t="shared" si="38"/>
        <v>A</v>
      </c>
      <c r="N2478" s="16">
        <f>IF(VALUE(Tabela813[[#This Row],[RED]]) &gt; 0,1,0) + IF(VALUE(J2478)&gt;0,8,IF(VALUE(I2478)&gt;0,7,IF(VALUE(H2478)&gt;0,6,IF(VALUE(G2478)&gt;0,5,IF(VALUE(F2478)&gt;0,4,IF(VALUE(E2478)&gt;0,3,IF(VALUE(D2478)&gt;0,2,1)))))))</f>
        <v>7</v>
      </c>
      <c r="O2478" s="20" t="s">
        <v>50</v>
      </c>
      <c r="P2478" s="1" t="s">
        <v>579</v>
      </c>
      <c r="Q2478" s="1"/>
      <c r="R2478" s="16"/>
      <c r="T2478" s="7" t="str">
        <f>Tabela813[[#This Row],[NR]]&amp;" - "&amp;Tabela813[[#This Row],[Especificação]]</f>
        <v>7.9.9.9.01.0.2.00 - Aportes Periódicos para Amortização de Déficit Atuarial do Regimes Próprios de Previdência e Sistema de Proteção Social - Multas e Juros de Mora - Intra OFSS</v>
      </c>
      <c r="U2478" s="7" t="str">
        <f>Tabela813[[#This Row],[NR]]&amp; " - "&amp;Tabela813[[#This Row],[Especificação]]</f>
        <v>7.9.9.9.01.0.2.00 - Aportes Periódicos para Amortização de Déficit Atuarial do Regimes Próprios de Previdência e Sistema de Proteção Social - Multas e Juros de Mora - Intra OFSS</v>
      </c>
    </row>
    <row r="2479" spans="1:21" ht="45">
      <c r="A2479" s="23"/>
      <c r="B2479" s="29"/>
      <c r="C2479" s="20" t="s">
        <v>788</v>
      </c>
      <c r="D2479" s="20" t="s">
        <v>793</v>
      </c>
      <c r="E2479" s="20" t="s">
        <v>793</v>
      </c>
      <c r="F2479" s="20" t="s">
        <v>793</v>
      </c>
      <c r="G2479" s="20" t="s">
        <v>783</v>
      </c>
      <c r="H2479" s="20" t="s">
        <v>784</v>
      </c>
      <c r="I2479" s="20" t="s">
        <v>792</v>
      </c>
      <c r="J2479" s="20" t="s">
        <v>787</v>
      </c>
      <c r="K2479" s="16" t="str">
        <f>IF(Tabela813[[#This Row],[C]]&lt;&gt;"",IF(Tabela813[[#This Row],[RED]]&lt;&gt;"",(Tabela813[[#This Row],[RED]] &amp; "."),"") &amp; CONCATENATE(Tabela813[[#This Row],[C]],".",Tabela813[[#This Row],[O]],".",Tabela813[[#This Row],[E]],".",Tabela813[[#This Row],[D1]],".",Tabela813[[#This Row],[D2]],".",Tabela813[[#This Row],[D3]],".",Tabela813[[#This Row],[T]],".",Tabela813[[#This Row],[D4]]),"")</f>
        <v>7.9.9.9.01.0.5.00</v>
      </c>
      <c r="L2479" s="21" t="s">
        <v>5132</v>
      </c>
      <c r="M2479" s="16" t="str">
        <f t="shared" si="38"/>
        <v>A</v>
      </c>
      <c r="N2479" s="16">
        <f>IF(VALUE(Tabela813[[#This Row],[RED]]) &gt; 0,1,0) + IF(VALUE(J2479)&gt;0,8,IF(VALUE(I2479)&gt;0,7,IF(VALUE(H2479)&gt;0,6,IF(VALUE(G2479)&gt;0,5,IF(VALUE(F2479)&gt;0,4,IF(VALUE(E2479)&gt;0,3,IF(VALUE(D2479)&gt;0,2,1)))))))</f>
        <v>7</v>
      </c>
      <c r="O2479" s="20" t="s">
        <v>50</v>
      </c>
      <c r="P2479" s="1" t="s">
        <v>579</v>
      </c>
      <c r="Q2479" s="1"/>
      <c r="R2479" s="16"/>
      <c r="T2479" s="7" t="str">
        <f>Tabela813[[#This Row],[NR]]&amp;" - "&amp;Tabela813[[#This Row],[Especificação]]</f>
        <v>7.9.9.9.01.0.5.00 - Aportes Periódicos para Amortização de Déficit Atuarial do Regimes Próprios de Previdência e Sistema de Proteção Social - Multas - Intra OFSS</v>
      </c>
      <c r="U2479" s="7" t="str">
        <f>Tabela813[[#This Row],[NR]]&amp; " - "&amp;Tabela813[[#This Row],[Especificação]]</f>
        <v>7.9.9.9.01.0.5.00 - Aportes Periódicos para Amortização de Déficit Atuarial do Regimes Próprios de Previdência e Sistema de Proteção Social - Multas - Intra OFSS</v>
      </c>
    </row>
    <row r="2480" spans="1:21" ht="45">
      <c r="A2480" s="23"/>
      <c r="B2480" s="29"/>
      <c r="C2480" s="20" t="s">
        <v>788</v>
      </c>
      <c r="D2480" s="20" t="s">
        <v>793</v>
      </c>
      <c r="E2480" s="20" t="s">
        <v>793</v>
      </c>
      <c r="F2480" s="20" t="s">
        <v>793</v>
      </c>
      <c r="G2480" s="20" t="s">
        <v>783</v>
      </c>
      <c r="H2480" s="20" t="s">
        <v>784</v>
      </c>
      <c r="I2480" s="20" t="s">
        <v>786</v>
      </c>
      <c r="J2480" s="20" t="s">
        <v>787</v>
      </c>
      <c r="K2480" s="16" t="str">
        <f>IF(Tabela813[[#This Row],[C]]&lt;&gt;"",IF(Tabela813[[#This Row],[RED]]&lt;&gt;"",(Tabela813[[#This Row],[RED]] &amp; "."),"") &amp; CONCATENATE(Tabela813[[#This Row],[C]],".",Tabela813[[#This Row],[O]],".",Tabela813[[#This Row],[E]],".",Tabela813[[#This Row],[D1]],".",Tabela813[[#This Row],[D2]],".",Tabela813[[#This Row],[D3]],".",Tabela813[[#This Row],[T]],".",Tabela813[[#This Row],[D4]]),"")</f>
        <v>7.9.9.9.01.0.6.00</v>
      </c>
      <c r="L2480" s="21" t="s">
        <v>5133</v>
      </c>
      <c r="M2480" s="16" t="str">
        <f t="shared" si="38"/>
        <v>A</v>
      </c>
      <c r="N2480" s="16">
        <f>IF(VALUE(Tabela813[[#This Row],[RED]]) &gt; 0,1,0) + IF(VALUE(J2480)&gt;0,8,IF(VALUE(I2480)&gt;0,7,IF(VALUE(H2480)&gt;0,6,IF(VALUE(G2480)&gt;0,5,IF(VALUE(F2480)&gt;0,4,IF(VALUE(E2480)&gt;0,3,IF(VALUE(D2480)&gt;0,2,1)))))))</f>
        <v>7</v>
      </c>
      <c r="O2480" s="20" t="s">
        <v>50</v>
      </c>
      <c r="P2480" s="1" t="s">
        <v>579</v>
      </c>
      <c r="Q2480" s="1"/>
      <c r="R2480" s="16"/>
      <c r="T2480" s="7" t="str">
        <f>Tabela813[[#This Row],[NR]]&amp;" - "&amp;Tabela813[[#This Row],[Especificação]]</f>
        <v>7.9.9.9.01.0.6.00 - Aportes Periódicos para Amortização de Déficit Atuarial do Regimes Próprios de Previdência e Sistema de Proteção Social - Juros de Mora - Intra OFSS</v>
      </c>
      <c r="U2480" s="7" t="str">
        <f>Tabela813[[#This Row],[NR]]&amp; " - "&amp;Tabela813[[#This Row],[Especificação]]</f>
        <v>7.9.9.9.01.0.6.00 - Aportes Periódicos para Amortização de Déficit Atuarial do Regimes Próprios de Previdência e Sistema de Proteção Social - Juros de Mora - Intra OFSS</v>
      </c>
    </row>
    <row r="2481" spans="1:21" ht="30">
      <c r="A2481" s="23"/>
      <c r="B2481" s="29"/>
      <c r="C2481" s="20" t="s">
        <v>788</v>
      </c>
      <c r="D2481" s="20" t="s">
        <v>793</v>
      </c>
      <c r="E2481" s="20" t="s">
        <v>793</v>
      </c>
      <c r="F2481" s="20" t="s">
        <v>793</v>
      </c>
      <c r="G2481" s="20" t="s">
        <v>803</v>
      </c>
      <c r="H2481" s="20" t="s">
        <v>784</v>
      </c>
      <c r="I2481" s="20" t="s">
        <v>784</v>
      </c>
      <c r="J2481" s="20" t="s">
        <v>787</v>
      </c>
      <c r="K2481" s="16" t="str">
        <f>IF(Tabela813[[#This Row],[C]]&lt;&gt;"",IF(Tabela813[[#This Row],[RED]]&lt;&gt;"",(Tabela813[[#This Row],[RED]] &amp; "."),"") &amp; CONCATENATE(Tabela813[[#This Row],[C]],".",Tabela813[[#This Row],[O]],".",Tabela813[[#This Row],[E]],".",Tabela813[[#This Row],[D1]],".",Tabela813[[#This Row],[D2]],".",Tabela813[[#This Row],[D3]],".",Tabela813[[#This Row],[T]],".",Tabela813[[#This Row],[D4]]),"")</f>
        <v>7.9.9.9.12.0.0.00</v>
      </c>
      <c r="L2481" s="21" t="s">
        <v>2661</v>
      </c>
      <c r="M2481" s="16" t="str">
        <f t="shared" si="38"/>
        <v>S</v>
      </c>
      <c r="N2481" s="16">
        <f>IF(VALUE(Tabela813[[#This Row],[RED]]) &gt; 0,1,0) + IF(VALUE(J2481)&gt;0,8,IF(VALUE(I2481)&gt;0,7,IF(VALUE(H2481)&gt;0,6,IF(VALUE(G2481)&gt;0,5,IF(VALUE(F2481)&gt;0,4,IF(VALUE(E2481)&gt;0,3,IF(VALUE(D2481)&gt;0,2,1)))))))</f>
        <v>5</v>
      </c>
      <c r="O2481" s="20" t="s">
        <v>50</v>
      </c>
      <c r="P2481" s="1" t="s">
        <v>582</v>
      </c>
      <c r="Q2481" s="1"/>
      <c r="R2481" s="16"/>
      <c r="T2481" s="7" t="str">
        <f>Tabela813[[#This Row],[NR]]&amp;" - "&amp;Tabela813[[#This Row],[Especificação]]</f>
        <v>7.9.9.9.12.0.0.00 - Encargos Legais Pela Inscrição em Dívida Ativa e Receitas de Ônus de Sucumbência - Intra OFSS</v>
      </c>
      <c r="U2481" s="7" t="str">
        <f>Tabela813[[#This Row],[NR]]&amp; " - "&amp;Tabela813[[#This Row],[Especificação]]</f>
        <v>7.9.9.9.12.0.0.00 - Encargos Legais Pela Inscrição em Dívida Ativa e Receitas de Ônus de Sucumbência - Intra OFSS</v>
      </c>
    </row>
    <row r="2482" spans="1:21" ht="30">
      <c r="A2482" s="23"/>
      <c r="B2482" s="29"/>
      <c r="C2482" s="20" t="s">
        <v>788</v>
      </c>
      <c r="D2482" s="20" t="s">
        <v>793</v>
      </c>
      <c r="E2482" s="20" t="s">
        <v>793</v>
      </c>
      <c r="F2482" s="20" t="s">
        <v>793</v>
      </c>
      <c r="G2482" s="20" t="s">
        <v>803</v>
      </c>
      <c r="H2482" s="20" t="s">
        <v>781</v>
      </c>
      <c r="I2482" s="20" t="s">
        <v>784</v>
      </c>
      <c r="J2482" s="20" t="s">
        <v>787</v>
      </c>
      <c r="K2482" s="16" t="str">
        <f>IF(Tabela813[[#This Row],[C]]&lt;&gt;"",IF(Tabela813[[#This Row],[RED]]&lt;&gt;"",(Tabela813[[#This Row],[RED]] &amp; "."),"") &amp; CONCATENATE(Tabela813[[#This Row],[C]],".",Tabela813[[#This Row],[O]],".",Tabela813[[#This Row],[E]],".",Tabela813[[#This Row],[D1]],".",Tabela813[[#This Row],[D2]],".",Tabela813[[#This Row],[D3]],".",Tabela813[[#This Row],[T]],".",Tabela813[[#This Row],[D4]]),"")</f>
        <v>7.9.9.9.12.1.0.00</v>
      </c>
      <c r="L2482" s="21" t="s">
        <v>2662</v>
      </c>
      <c r="M2482" s="16" t="str">
        <f t="shared" si="38"/>
        <v>S</v>
      </c>
      <c r="N2482" s="16">
        <f>IF(VALUE(Tabela813[[#This Row],[RED]]) &gt; 0,1,0) + IF(VALUE(J2482)&gt;0,8,IF(VALUE(I2482)&gt;0,7,IF(VALUE(H2482)&gt;0,6,IF(VALUE(G2482)&gt;0,5,IF(VALUE(F2482)&gt;0,4,IF(VALUE(E2482)&gt;0,3,IF(VALUE(D2482)&gt;0,2,1)))))))</f>
        <v>6</v>
      </c>
      <c r="O2482" s="20" t="s">
        <v>50</v>
      </c>
      <c r="P2482" s="1" t="s">
        <v>583</v>
      </c>
      <c r="Q2482" s="1"/>
      <c r="R2482" s="16"/>
      <c r="T2482" s="7" t="str">
        <f>Tabela813[[#This Row],[NR]]&amp;" - "&amp;Tabela813[[#This Row],[Especificação]]</f>
        <v>7.9.9.9.12.1.0.00 - Encargos Legais Pela Inscrição em Dívida Ativa - Intra OFSS</v>
      </c>
      <c r="U2482" s="7" t="str">
        <f>Tabela813[[#This Row],[NR]]&amp; " - "&amp;Tabela813[[#This Row],[Especificação]]</f>
        <v>7.9.9.9.12.1.0.00 - Encargos Legais Pela Inscrição em Dívida Ativa - Intra OFSS</v>
      </c>
    </row>
    <row r="2483" spans="1:21" ht="30">
      <c r="A2483" s="23"/>
      <c r="B2483" s="29"/>
      <c r="C2483" s="20" t="s">
        <v>788</v>
      </c>
      <c r="D2483" s="20" t="s">
        <v>793</v>
      </c>
      <c r="E2483" s="20" t="s">
        <v>793</v>
      </c>
      <c r="F2483" s="20" t="s">
        <v>793</v>
      </c>
      <c r="G2483" s="20" t="s">
        <v>803</v>
      </c>
      <c r="H2483" s="20" t="s">
        <v>781</v>
      </c>
      <c r="I2483" s="20" t="s">
        <v>781</v>
      </c>
      <c r="J2483" s="20" t="s">
        <v>787</v>
      </c>
      <c r="K2483" s="16" t="str">
        <f>IF(Tabela813[[#This Row],[C]]&lt;&gt;"",IF(Tabela813[[#This Row],[RED]]&lt;&gt;"",(Tabela813[[#This Row],[RED]] &amp; "."),"") &amp; CONCATENATE(Tabela813[[#This Row],[C]],".",Tabela813[[#This Row],[O]],".",Tabela813[[#This Row],[E]],".",Tabela813[[#This Row],[D1]],".",Tabela813[[#This Row],[D2]],".",Tabela813[[#This Row],[D3]],".",Tabela813[[#This Row],[T]],".",Tabela813[[#This Row],[D4]]),"")</f>
        <v>7.9.9.9.12.1.1.00</v>
      </c>
      <c r="L2483" s="21" t="s">
        <v>5134</v>
      </c>
      <c r="M2483" s="16" t="str">
        <f t="shared" si="38"/>
        <v>A</v>
      </c>
      <c r="N2483" s="16">
        <f>IF(VALUE(Tabela813[[#This Row],[RED]]) &gt; 0,1,0) + IF(VALUE(J2483)&gt;0,8,IF(VALUE(I2483)&gt;0,7,IF(VALUE(H2483)&gt;0,6,IF(VALUE(G2483)&gt;0,5,IF(VALUE(F2483)&gt;0,4,IF(VALUE(E2483)&gt;0,3,IF(VALUE(D2483)&gt;0,2,1)))))))</f>
        <v>7</v>
      </c>
      <c r="O2483" s="20" t="s">
        <v>50</v>
      </c>
      <c r="P2483" s="1" t="s">
        <v>583</v>
      </c>
      <c r="Q2483" s="1"/>
      <c r="R2483" s="16"/>
      <c r="T2483" s="7" t="str">
        <f>Tabela813[[#This Row],[NR]]&amp;" - "&amp;Tabela813[[#This Row],[Especificação]]</f>
        <v>7.9.9.9.12.1.1.00 - Encargos Legais Pela Inscrição em Dívida Ativa - Principal - Intra OFSS</v>
      </c>
      <c r="U2483" s="7" t="str">
        <f>Tabela813[[#This Row],[NR]]&amp; " - "&amp;Tabela813[[#This Row],[Especificação]]</f>
        <v>7.9.9.9.12.1.1.00 - Encargos Legais Pela Inscrição em Dívida Ativa - Principal - Intra OFSS</v>
      </c>
    </row>
    <row r="2484" spans="1:21" ht="45">
      <c r="A2484" s="23"/>
      <c r="B2484" s="29"/>
      <c r="C2484" s="20" t="s">
        <v>788</v>
      </c>
      <c r="D2484" s="20" t="s">
        <v>793</v>
      </c>
      <c r="E2484" s="20" t="s">
        <v>793</v>
      </c>
      <c r="F2484" s="20" t="s">
        <v>793</v>
      </c>
      <c r="G2484" s="20" t="s">
        <v>803</v>
      </c>
      <c r="H2484" s="20" t="s">
        <v>790</v>
      </c>
      <c r="I2484" s="20" t="s">
        <v>784</v>
      </c>
      <c r="J2484" s="20" t="s">
        <v>787</v>
      </c>
      <c r="K2484" s="16" t="str">
        <f>IF(Tabela813[[#This Row],[C]]&lt;&gt;"",IF(Tabela813[[#This Row],[RED]]&lt;&gt;"",(Tabela813[[#This Row],[RED]] &amp; "."),"") &amp; CONCATENATE(Tabela813[[#This Row],[C]],".",Tabela813[[#This Row],[O]],".",Tabela813[[#This Row],[E]],".",Tabela813[[#This Row],[D1]],".",Tabela813[[#This Row],[D2]],".",Tabela813[[#This Row],[D3]],".",Tabela813[[#This Row],[T]],".",Tabela813[[#This Row],[D4]]),"")</f>
        <v>7.9.9.9.12.2.0.00</v>
      </c>
      <c r="L2484" s="21" t="s">
        <v>1064</v>
      </c>
      <c r="M2484" s="16" t="str">
        <f t="shared" si="38"/>
        <v>S</v>
      </c>
      <c r="N2484" s="16">
        <f>IF(VALUE(Tabela813[[#This Row],[RED]]) &gt; 0,1,0) + IF(VALUE(J2484)&gt;0,8,IF(VALUE(I2484)&gt;0,7,IF(VALUE(H2484)&gt;0,6,IF(VALUE(G2484)&gt;0,5,IF(VALUE(F2484)&gt;0,4,IF(VALUE(E2484)&gt;0,3,IF(VALUE(D2484)&gt;0,2,1)))))))</f>
        <v>6</v>
      </c>
      <c r="O2484" s="20" t="s">
        <v>50</v>
      </c>
      <c r="P2484" s="1" t="s">
        <v>585</v>
      </c>
      <c r="Q2484" s="1"/>
      <c r="R2484" s="16"/>
      <c r="T2484" s="7" t="str">
        <f>Tabela813[[#This Row],[NR]]&amp;" - "&amp;Tabela813[[#This Row],[Especificação]]</f>
        <v>7.9.9.9.12.2.0.00 - Ônus de Sucumbência - Intra OFSS</v>
      </c>
      <c r="U2484" s="7" t="str">
        <f>Tabela813[[#This Row],[NR]]&amp; " - "&amp;Tabela813[[#This Row],[Especificação]]</f>
        <v>7.9.9.9.12.2.0.00 - Ônus de Sucumbência - Intra OFSS</v>
      </c>
    </row>
    <row r="2485" spans="1:21" ht="45">
      <c r="A2485" s="23"/>
      <c r="B2485" s="29"/>
      <c r="C2485" s="20" t="s">
        <v>788</v>
      </c>
      <c r="D2485" s="20" t="s">
        <v>793</v>
      </c>
      <c r="E2485" s="20" t="s">
        <v>793</v>
      </c>
      <c r="F2485" s="20" t="s">
        <v>793</v>
      </c>
      <c r="G2485" s="20" t="s">
        <v>803</v>
      </c>
      <c r="H2485" s="20" t="s">
        <v>790</v>
      </c>
      <c r="I2485" s="20" t="s">
        <v>781</v>
      </c>
      <c r="J2485" s="20" t="s">
        <v>787</v>
      </c>
      <c r="K2485" s="16" t="str">
        <f>IF(Tabela813[[#This Row],[C]]&lt;&gt;"",IF(Tabela813[[#This Row],[RED]]&lt;&gt;"",(Tabela813[[#This Row],[RED]] &amp; "."),"") &amp; CONCATENATE(Tabela813[[#This Row],[C]],".",Tabela813[[#This Row],[O]],".",Tabela813[[#This Row],[E]],".",Tabela813[[#This Row],[D1]],".",Tabela813[[#This Row],[D2]],".",Tabela813[[#This Row],[D3]],".",Tabela813[[#This Row],[T]],".",Tabela813[[#This Row],[D4]]),"")</f>
        <v>7.9.9.9.12.2.1.00</v>
      </c>
      <c r="L2485" s="21" t="s">
        <v>5135</v>
      </c>
      <c r="M2485" s="16" t="str">
        <f t="shared" si="38"/>
        <v>A</v>
      </c>
      <c r="N2485" s="16">
        <f>IF(VALUE(Tabela813[[#This Row],[RED]]) &gt; 0,1,0) + IF(VALUE(J2485)&gt;0,8,IF(VALUE(I2485)&gt;0,7,IF(VALUE(H2485)&gt;0,6,IF(VALUE(G2485)&gt;0,5,IF(VALUE(F2485)&gt;0,4,IF(VALUE(E2485)&gt;0,3,IF(VALUE(D2485)&gt;0,2,1)))))))</f>
        <v>7</v>
      </c>
      <c r="O2485" s="20" t="s">
        <v>50</v>
      </c>
      <c r="P2485" s="1" t="s">
        <v>585</v>
      </c>
      <c r="Q2485" s="1"/>
      <c r="R2485" s="16"/>
      <c r="T2485" s="7" t="str">
        <f>Tabela813[[#This Row],[NR]]&amp;" - "&amp;Tabela813[[#This Row],[Especificação]]</f>
        <v>7.9.9.9.12.2.1.00 - Ônus de Sucumbência - Principal - Intra OFSS</v>
      </c>
      <c r="U2485" s="7" t="str">
        <f>Tabela813[[#This Row],[NR]]&amp; " - "&amp;Tabela813[[#This Row],[Especificação]]</f>
        <v>7.9.9.9.12.2.1.00 - Ônus de Sucumbência - Principal - Intra OFSS</v>
      </c>
    </row>
    <row r="2486" spans="1:21">
      <c r="A2486" s="23"/>
      <c r="B2486" s="29"/>
      <c r="C2486" s="20" t="s">
        <v>788</v>
      </c>
      <c r="D2486" s="20" t="s">
        <v>793</v>
      </c>
      <c r="E2486" s="20" t="s">
        <v>793</v>
      </c>
      <c r="F2486" s="20" t="s">
        <v>793</v>
      </c>
      <c r="G2486" s="20" t="s">
        <v>797</v>
      </c>
      <c r="H2486" s="20" t="s">
        <v>784</v>
      </c>
      <c r="I2486" s="20" t="s">
        <v>784</v>
      </c>
      <c r="J2486" s="20" t="s">
        <v>787</v>
      </c>
      <c r="K2486" s="16" t="str">
        <f>IF(Tabela813[[#This Row],[C]]&lt;&gt;"",IF(Tabela813[[#This Row],[RED]]&lt;&gt;"",(Tabela813[[#This Row],[RED]] &amp; "."),"") &amp; CONCATENATE(Tabela813[[#This Row],[C]],".",Tabela813[[#This Row],[O]],".",Tabela813[[#This Row],[E]],".",Tabela813[[#This Row],[D1]],".",Tabela813[[#This Row],[D2]],".",Tabela813[[#This Row],[D3]],".",Tabela813[[#This Row],[T]],".",Tabela813[[#This Row],[D4]]),"")</f>
        <v>7.9.9.9.99.0.0.00</v>
      </c>
      <c r="L2486" s="21" t="s">
        <v>1065</v>
      </c>
      <c r="M2486" s="16" t="str">
        <f t="shared" si="38"/>
        <v>S</v>
      </c>
      <c r="N2486" s="16">
        <f>IF(VALUE(Tabela813[[#This Row],[RED]]) &gt; 0,1,0) + IF(VALUE(J2486)&gt;0,8,IF(VALUE(I2486)&gt;0,7,IF(VALUE(H2486)&gt;0,6,IF(VALUE(G2486)&gt;0,5,IF(VALUE(F2486)&gt;0,4,IF(VALUE(E2486)&gt;0,3,IF(VALUE(D2486)&gt;0,2,1)))))))</f>
        <v>5</v>
      </c>
      <c r="O2486" s="20" t="s">
        <v>50</v>
      </c>
      <c r="P2486" s="1" t="s">
        <v>590</v>
      </c>
      <c r="Q2486" s="1"/>
      <c r="R2486" s="16"/>
      <c r="T2486" s="7" t="str">
        <f>Tabela813[[#This Row],[NR]]&amp;" - "&amp;Tabela813[[#This Row],[Especificação]]</f>
        <v>7.9.9.9.99.0.0.00 - Outras Receitas - Intra OFSS</v>
      </c>
      <c r="U2486" s="7" t="str">
        <f>Tabela813[[#This Row],[NR]]&amp; " - "&amp;Tabela813[[#This Row],[Especificação]]</f>
        <v>7.9.9.9.99.0.0.00 - Outras Receitas - Intra OFSS</v>
      </c>
    </row>
    <row r="2487" spans="1:21" ht="30">
      <c r="A2487" s="23"/>
      <c r="B2487" s="29"/>
      <c r="C2487" s="20" t="s">
        <v>788</v>
      </c>
      <c r="D2487" s="20" t="s">
        <v>793</v>
      </c>
      <c r="E2487" s="20" t="s">
        <v>793</v>
      </c>
      <c r="F2487" s="20" t="s">
        <v>793</v>
      </c>
      <c r="G2487" s="20" t="s">
        <v>797</v>
      </c>
      <c r="H2487" s="20" t="s">
        <v>790</v>
      </c>
      <c r="I2487" s="20" t="s">
        <v>784</v>
      </c>
      <c r="J2487" s="20" t="s">
        <v>787</v>
      </c>
      <c r="K2487" s="16" t="str">
        <f>IF(Tabela813[[#This Row],[C]]&lt;&gt;"",IF(Tabela813[[#This Row],[RED]]&lt;&gt;"",(Tabela813[[#This Row],[RED]] &amp; "."),"") &amp; CONCATENATE(Tabela813[[#This Row],[C]],".",Tabela813[[#This Row],[O]],".",Tabela813[[#This Row],[E]],".",Tabela813[[#This Row],[D1]],".",Tabela813[[#This Row],[D2]],".",Tabela813[[#This Row],[D3]],".",Tabela813[[#This Row],[T]],".",Tabela813[[#This Row],[D4]]),"")</f>
        <v>7.9.9.9.99.2.0.00</v>
      </c>
      <c r="L2487" s="21" t="s">
        <v>2663</v>
      </c>
      <c r="M2487" s="16" t="str">
        <f t="shared" si="38"/>
        <v>S</v>
      </c>
      <c r="N2487" s="16">
        <f>IF(VALUE(Tabela813[[#This Row],[RED]]) &gt; 0,1,0) + IF(VALUE(J2487)&gt;0,8,IF(VALUE(I2487)&gt;0,7,IF(VALUE(H2487)&gt;0,6,IF(VALUE(G2487)&gt;0,5,IF(VALUE(F2487)&gt;0,4,IF(VALUE(E2487)&gt;0,3,IF(VALUE(D2487)&gt;0,2,1)))))))</f>
        <v>6</v>
      </c>
      <c r="O2487" s="20" t="s">
        <v>50</v>
      </c>
      <c r="P2487" s="1" t="s">
        <v>2755</v>
      </c>
      <c r="Q2487" s="1"/>
      <c r="R2487" s="16"/>
      <c r="T2487" s="7" t="str">
        <f>Tabela813[[#This Row],[NR]]&amp;" - "&amp;Tabela813[[#This Row],[Especificação]]</f>
        <v>7.9.9.9.99.2.0.00 - Outras Receitas Não Arrecadadas e Não Projetadas Pela RFB - Primárias - Intra OFSS</v>
      </c>
      <c r="U2487" s="7" t="str">
        <f>Tabela813[[#This Row],[NR]]&amp; " - "&amp;Tabela813[[#This Row],[Especificação]]</f>
        <v>7.9.9.9.99.2.0.00 - Outras Receitas Não Arrecadadas e Não Projetadas Pela RFB - Primárias - Intra OFSS</v>
      </c>
    </row>
    <row r="2488" spans="1:21" ht="30">
      <c r="A2488" s="23"/>
      <c r="B2488" s="29"/>
      <c r="C2488" s="20" t="s">
        <v>788</v>
      </c>
      <c r="D2488" s="20" t="s">
        <v>793</v>
      </c>
      <c r="E2488" s="20" t="s">
        <v>793</v>
      </c>
      <c r="F2488" s="20" t="s">
        <v>793</v>
      </c>
      <c r="G2488" s="20" t="s">
        <v>797</v>
      </c>
      <c r="H2488" s="20" t="s">
        <v>790</v>
      </c>
      <c r="I2488" s="20" t="s">
        <v>781</v>
      </c>
      <c r="J2488" s="20" t="s">
        <v>787</v>
      </c>
      <c r="K2488" s="16" t="str">
        <f>IF(Tabela813[[#This Row],[C]]&lt;&gt;"",IF(Tabela813[[#This Row],[RED]]&lt;&gt;"",(Tabela813[[#This Row],[RED]] &amp; "."),"") &amp; CONCATENATE(Tabela813[[#This Row],[C]],".",Tabela813[[#This Row],[O]],".",Tabela813[[#This Row],[E]],".",Tabela813[[#This Row],[D1]],".",Tabela813[[#This Row],[D2]],".",Tabela813[[#This Row],[D3]],".",Tabela813[[#This Row],[T]],".",Tabela813[[#This Row],[D4]]),"")</f>
        <v>7.9.9.9.99.2.1.00</v>
      </c>
      <c r="L2488" s="21" t="s">
        <v>5136</v>
      </c>
      <c r="M2488" s="16" t="str">
        <f t="shared" si="38"/>
        <v>A</v>
      </c>
      <c r="N2488" s="16">
        <f>IF(VALUE(Tabela813[[#This Row],[RED]]) &gt; 0,1,0) + IF(VALUE(J2488)&gt;0,8,IF(VALUE(I2488)&gt;0,7,IF(VALUE(H2488)&gt;0,6,IF(VALUE(G2488)&gt;0,5,IF(VALUE(F2488)&gt;0,4,IF(VALUE(E2488)&gt;0,3,IF(VALUE(D2488)&gt;0,2,1)))))))</f>
        <v>7</v>
      </c>
      <c r="O2488" s="20" t="s">
        <v>50</v>
      </c>
      <c r="P2488" s="1" t="s">
        <v>2755</v>
      </c>
      <c r="Q2488" s="1"/>
      <c r="R2488" s="16"/>
      <c r="T2488" s="7" t="str">
        <f>Tabela813[[#This Row],[NR]]&amp;" - "&amp;Tabela813[[#This Row],[Especificação]]</f>
        <v>7.9.9.9.99.2.1.00 - Outras Receitas Não Arrecadadas e Não Projetadas Pela RFB - Primárias - Principal - Intra OFSS</v>
      </c>
      <c r="U2488" s="7" t="str">
        <f>Tabela813[[#This Row],[NR]]&amp; " - "&amp;Tabela813[[#This Row],[Especificação]]</f>
        <v>7.9.9.9.99.2.1.00 - Outras Receitas Não Arrecadadas e Não Projetadas Pela RFB - Primárias - Principal - Intra OFSS</v>
      </c>
    </row>
    <row r="2489" spans="1:21" ht="30">
      <c r="A2489" s="23"/>
      <c r="B2489" s="29"/>
      <c r="C2489" s="20" t="s">
        <v>788</v>
      </c>
      <c r="D2489" s="20" t="s">
        <v>793</v>
      </c>
      <c r="E2489" s="20" t="s">
        <v>793</v>
      </c>
      <c r="F2489" s="20" t="s">
        <v>793</v>
      </c>
      <c r="G2489" s="20" t="s">
        <v>797</v>
      </c>
      <c r="H2489" s="20" t="s">
        <v>790</v>
      </c>
      <c r="I2489" s="20" t="s">
        <v>790</v>
      </c>
      <c r="J2489" s="20" t="s">
        <v>787</v>
      </c>
      <c r="K2489" s="16" t="str">
        <f>IF(Tabela813[[#This Row],[C]]&lt;&gt;"",IF(Tabela813[[#This Row],[RED]]&lt;&gt;"",(Tabela813[[#This Row],[RED]] &amp; "."),"") &amp; CONCATENATE(Tabela813[[#This Row],[C]],".",Tabela813[[#This Row],[O]],".",Tabela813[[#This Row],[E]],".",Tabela813[[#This Row],[D1]],".",Tabela813[[#This Row],[D2]],".",Tabela813[[#This Row],[D3]],".",Tabela813[[#This Row],[T]],".",Tabela813[[#This Row],[D4]]),"")</f>
        <v>7.9.9.9.99.2.2.00</v>
      </c>
      <c r="L2489" s="21" t="s">
        <v>5137</v>
      </c>
      <c r="M2489" s="16" t="str">
        <f t="shared" si="38"/>
        <v>A</v>
      </c>
      <c r="N2489" s="16">
        <f>IF(VALUE(Tabela813[[#This Row],[RED]]) &gt; 0,1,0) + IF(VALUE(J2489)&gt;0,8,IF(VALUE(I2489)&gt;0,7,IF(VALUE(H2489)&gt;0,6,IF(VALUE(G2489)&gt;0,5,IF(VALUE(F2489)&gt;0,4,IF(VALUE(E2489)&gt;0,3,IF(VALUE(D2489)&gt;0,2,1)))))))</f>
        <v>7</v>
      </c>
      <c r="O2489" s="20" t="s">
        <v>50</v>
      </c>
      <c r="P2489" s="1" t="s">
        <v>2755</v>
      </c>
      <c r="Q2489" s="1"/>
      <c r="R2489" s="16"/>
      <c r="T2489" s="7" t="str">
        <f>Tabela813[[#This Row],[NR]]&amp;" - "&amp;Tabela813[[#This Row],[Especificação]]</f>
        <v>7.9.9.9.99.2.2.00 - Outras Receitas Não Arrecadadas e Não Projetadas Pela RFB - Primárias - Multas e Juros de Mora - Intra OFSS</v>
      </c>
      <c r="U2489" s="7" t="str">
        <f>Tabela813[[#This Row],[NR]]&amp; " - "&amp;Tabela813[[#This Row],[Especificação]]</f>
        <v>7.9.9.9.99.2.2.00 - Outras Receitas Não Arrecadadas e Não Projetadas Pela RFB - Primárias - Multas e Juros de Mora - Intra OFSS</v>
      </c>
    </row>
    <row r="2490" spans="1:21" ht="30">
      <c r="A2490" s="23"/>
      <c r="B2490" s="29"/>
      <c r="C2490" s="20" t="s">
        <v>788</v>
      </c>
      <c r="D2490" s="20" t="s">
        <v>793</v>
      </c>
      <c r="E2490" s="20" t="s">
        <v>793</v>
      </c>
      <c r="F2490" s="20" t="s">
        <v>793</v>
      </c>
      <c r="G2490" s="20" t="s">
        <v>797</v>
      </c>
      <c r="H2490" s="20" t="s">
        <v>790</v>
      </c>
      <c r="I2490" s="20" t="s">
        <v>792</v>
      </c>
      <c r="J2490" s="20" t="s">
        <v>787</v>
      </c>
      <c r="K2490" s="16" t="str">
        <f>IF(Tabela813[[#This Row],[C]]&lt;&gt;"",IF(Tabela813[[#This Row],[RED]]&lt;&gt;"",(Tabela813[[#This Row],[RED]] &amp; "."),"") &amp; CONCATENATE(Tabela813[[#This Row],[C]],".",Tabela813[[#This Row],[O]],".",Tabela813[[#This Row],[E]],".",Tabela813[[#This Row],[D1]],".",Tabela813[[#This Row],[D2]],".",Tabela813[[#This Row],[D3]],".",Tabela813[[#This Row],[T]],".",Tabela813[[#This Row],[D4]]),"")</f>
        <v>7.9.9.9.99.2.5.00</v>
      </c>
      <c r="L2490" s="21" t="s">
        <v>5138</v>
      </c>
      <c r="M2490" s="16" t="str">
        <f t="shared" si="38"/>
        <v>A</v>
      </c>
      <c r="N2490" s="16">
        <f>IF(VALUE(Tabela813[[#This Row],[RED]]) &gt; 0,1,0) + IF(VALUE(J2490)&gt;0,8,IF(VALUE(I2490)&gt;0,7,IF(VALUE(H2490)&gt;0,6,IF(VALUE(G2490)&gt;0,5,IF(VALUE(F2490)&gt;0,4,IF(VALUE(E2490)&gt;0,3,IF(VALUE(D2490)&gt;0,2,1)))))))</f>
        <v>7</v>
      </c>
      <c r="O2490" s="20" t="s">
        <v>50</v>
      </c>
      <c r="P2490" s="1" t="s">
        <v>2755</v>
      </c>
      <c r="Q2490" s="1"/>
      <c r="R2490" s="16"/>
      <c r="T2490" s="7" t="str">
        <f>Tabela813[[#This Row],[NR]]&amp;" - "&amp;Tabela813[[#This Row],[Especificação]]</f>
        <v>7.9.9.9.99.2.5.00 - Outras Receitas Não Arrecadadas e Não Projetadas Pela RFB - Primárias - Multas - Intra OFSS</v>
      </c>
      <c r="U2490" s="7" t="str">
        <f>Tabela813[[#This Row],[NR]]&amp; " - "&amp;Tabela813[[#This Row],[Especificação]]</f>
        <v>7.9.9.9.99.2.5.00 - Outras Receitas Não Arrecadadas e Não Projetadas Pela RFB - Primárias - Multas - Intra OFSS</v>
      </c>
    </row>
    <row r="2491" spans="1:21" ht="30">
      <c r="A2491" s="23"/>
      <c r="B2491" s="29"/>
      <c r="C2491" s="20" t="s">
        <v>788</v>
      </c>
      <c r="D2491" s="20" t="s">
        <v>793</v>
      </c>
      <c r="E2491" s="20" t="s">
        <v>793</v>
      </c>
      <c r="F2491" s="20" t="s">
        <v>793</v>
      </c>
      <c r="G2491" s="20" t="s">
        <v>797</v>
      </c>
      <c r="H2491" s="20" t="s">
        <v>790</v>
      </c>
      <c r="I2491" s="20" t="s">
        <v>786</v>
      </c>
      <c r="J2491" s="20" t="s">
        <v>787</v>
      </c>
      <c r="K2491" s="16" t="str">
        <f>IF(Tabela813[[#This Row],[C]]&lt;&gt;"",IF(Tabela813[[#This Row],[RED]]&lt;&gt;"",(Tabela813[[#This Row],[RED]] &amp; "."),"") &amp; CONCATENATE(Tabela813[[#This Row],[C]],".",Tabela813[[#This Row],[O]],".",Tabela813[[#This Row],[E]],".",Tabela813[[#This Row],[D1]],".",Tabela813[[#This Row],[D2]],".",Tabela813[[#This Row],[D3]],".",Tabela813[[#This Row],[T]],".",Tabela813[[#This Row],[D4]]),"")</f>
        <v>7.9.9.9.99.2.6.00</v>
      </c>
      <c r="L2491" s="21" t="s">
        <v>5139</v>
      </c>
      <c r="M2491" s="16" t="str">
        <f t="shared" ref="M2491:M2554" si="39">IF(N2491 &lt; N2492,"S","A")</f>
        <v>A</v>
      </c>
      <c r="N2491" s="16">
        <f>IF(VALUE(Tabela813[[#This Row],[RED]]) &gt; 0,1,0) + IF(VALUE(J2491)&gt;0,8,IF(VALUE(I2491)&gt;0,7,IF(VALUE(H2491)&gt;0,6,IF(VALUE(G2491)&gt;0,5,IF(VALUE(F2491)&gt;0,4,IF(VALUE(E2491)&gt;0,3,IF(VALUE(D2491)&gt;0,2,1)))))))</f>
        <v>7</v>
      </c>
      <c r="O2491" s="20" t="s">
        <v>50</v>
      </c>
      <c r="P2491" s="1" t="s">
        <v>2755</v>
      </c>
      <c r="Q2491" s="1"/>
      <c r="R2491" s="16"/>
      <c r="T2491" s="7" t="str">
        <f>Tabela813[[#This Row],[NR]]&amp;" - "&amp;Tabela813[[#This Row],[Especificação]]</f>
        <v>7.9.9.9.99.2.6.00 - Outras Receitas Não Arrecadadas e Não Projetadas Pela RFB - Primárias - Juros de Mora - Intra OFSS</v>
      </c>
      <c r="U2491" s="7" t="str">
        <f>Tabela813[[#This Row],[NR]]&amp; " - "&amp;Tabela813[[#This Row],[Especificação]]</f>
        <v>7.9.9.9.99.2.6.00 - Outras Receitas Não Arrecadadas e Não Projetadas Pela RFB - Primárias - Juros de Mora - Intra OFSS</v>
      </c>
    </row>
    <row r="2492" spans="1:21" ht="30">
      <c r="A2492" s="23"/>
      <c r="B2492" s="29"/>
      <c r="C2492" s="20" t="s">
        <v>788</v>
      </c>
      <c r="D2492" s="20" t="s">
        <v>793</v>
      </c>
      <c r="E2492" s="20" t="s">
        <v>793</v>
      </c>
      <c r="F2492" s="20" t="s">
        <v>793</v>
      </c>
      <c r="G2492" s="20" t="s">
        <v>797</v>
      </c>
      <c r="H2492" s="20" t="s">
        <v>782</v>
      </c>
      <c r="I2492" s="20" t="s">
        <v>784</v>
      </c>
      <c r="J2492" s="20" t="s">
        <v>787</v>
      </c>
      <c r="K2492" s="16" t="str">
        <f>IF(Tabela813[[#This Row],[C]]&lt;&gt;"",IF(Tabela813[[#This Row],[RED]]&lt;&gt;"",(Tabela813[[#This Row],[RED]] &amp; "."),"") &amp; CONCATENATE(Tabela813[[#This Row],[C]],".",Tabela813[[#This Row],[O]],".",Tabela813[[#This Row],[E]],".",Tabela813[[#This Row],[D1]],".",Tabela813[[#This Row],[D2]],".",Tabela813[[#This Row],[D3]],".",Tabela813[[#This Row],[T]],".",Tabela813[[#This Row],[D4]]),"")</f>
        <v>7.9.9.9.99.3.0.00</v>
      </c>
      <c r="L2492" s="21" t="s">
        <v>2664</v>
      </c>
      <c r="M2492" s="16" t="str">
        <f t="shared" si="39"/>
        <v>S</v>
      </c>
      <c r="N2492" s="16">
        <f>IF(VALUE(Tabela813[[#This Row],[RED]]) &gt; 0,1,0) + IF(VALUE(J2492)&gt;0,8,IF(VALUE(I2492)&gt;0,7,IF(VALUE(H2492)&gt;0,6,IF(VALUE(G2492)&gt;0,5,IF(VALUE(F2492)&gt;0,4,IF(VALUE(E2492)&gt;0,3,IF(VALUE(D2492)&gt;0,2,1)))))))</f>
        <v>6</v>
      </c>
      <c r="O2492" s="20" t="s">
        <v>50</v>
      </c>
      <c r="P2492" s="1" t="s">
        <v>2756</v>
      </c>
      <c r="Q2492" s="1"/>
      <c r="R2492" s="16"/>
      <c r="T2492" s="7" t="str">
        <f>Tabela813[[#This Row],[NR]]&amp;" - "&amp;Tabela813[[#This Row],[Especificação]]</f>
        <v>7.9.9.9.99.3.0.00 - Outras Receitas Não Arrecadadas e Não Projetadas Pela RFB - Financeiras - Intra OFSS</v>
      </c>
      <c r="U2492" s="7" t="str">
        <f>Tabela813[[#This Row],[NR]]&amp; " - "&amp;Tabela813[[#This Row],[Especificação]]</f>
        <v>7.9.9.9.99.3.0.00 - Outras Receitas Não Arrecadadas e Não Projetadas Pela RFB - Financeiras - Intra OFSS</v>
      </c>
    </row>
    <row r="2493" spans="1:21" ht="30">
      <c r="A2493" s="23"/>
      <c r="B2493" s="29"/>
      <c r="C2493" s="20" t="s">
        <v>788</v>
      </c>
      <c r="D2493" s="20" t="s">
        <v>793</v>
      </c>
      <c r="E2493" s="20" t="s">
        <v>793</v>
      </c>
      <c r="F2493" s="20" t="s">
        <v>793</v>
      </c>
      <c r="G2493" s="20" t="s">
        <v>797</v>
      </c>
      <c r="H2493" s="20" t="s">
        <v>782</v>
      </c>
      <c r="I2493" s="20" t="s">
        <v>781</v>
      </c>
      <c r="J2493" s="20" t="s">
        <v>787</v>
      </c>
      <c r="K2493" s="16" t="str">
        <f>IF(Tabela813[[#This Row],[C]]&lt;&gt;"",IF(Tabela813[[#This Row],[RED]]&lt;&gt;"",(Tabela813[[#This Row],[RED]] &amp; "."),"") &amp; CONCATENATE(Tabela813[[#This Row],[C]],".",Tabela813[[#This Row],[O]],".",Tabela813[[#This Row],[E]],".",Tabela813[[#This Row],[D1]],".",Tabela813[[#This Row],[D2]],".",Tabela813[[#This Row],[D3]],".",Tabela813[[#This Row],[T]],".",Tabela813[[#This Row],[D4]]),"")</f>
        <v>7.9.9.9.99.3.1.00</v>
      </c>
      <c r="L2493" s="21" t="s">
        <v>5140</v>
      </c>
      <c r="M2493" s="16" t="str">
        <f t="shared" si="39"/>
        <v>A</v>
      </c>
      <c r="N2493" s="16">
        <f>IF(VALUE(Tabela813[[#This Row],[RED]]) &gt; 0,1,0) + IF(VALUE(J2493)&gt;0,8,IF(VALUE(I2493)&gt;0,7,IF(VALUE(H2493)&gt;0,6,IF(VALUE(G2493)&gt;0,5,IF(VALUE(F2493)&gt;0,4,IF(VALUE(E2493)&gt;0,3,IF(VALUE(D2493)&gt;0,2,1)))))))</f>
        <v>7</v>
      </c>
      <c r="O2493" s="20" t="s">
        <v>50</v>
      </c>
      <c r="P2493" s="1" t="s">
        <v>2756</v>
      </c>
      <c r="Q2493" s="1"/>
      <c r="R2493" s="16"/>
      <c r="T2493" s="7" t="str">
        <f>Tabela813[[#This Row],[NR]]&amp;" - "&amp;Tabela813[[#This Row],[Especificação]]</f>
        <v>7.9.9.9.99.3.1.00 - Outras Receitas Não Arrecadadas e Não Projetadas Pela RFB - Financeiras - Principal - Intra OFSS</v>
      </c>
      <c r="U2493" s="7" t="str">
        <f>Tabela813[[#This Row],[NR]]&amp; " - "&amp;Tabela813[[#This Row],[Especificação]]</f>
        <v>7.9.9.9.99.3.1.00 - Outras Receitas Não Arrecadadas e Não Projetadas Pela RFB - Financeiras - Principal - Intra OFSS</v>
      </c>
    </row>
    <row r="2494" spans="1:21" ht="30">
      <c r="A2494" s="23"/>
      <c r="B2494" s="29"/>
      <c r="C2494" s="20" t="s">
        <v>788</v>
      </c>
      <c r="D2494" s="20" t="s">
        <v>793</v>
      </c>
      <c r="E2494" s="20" t="s">
        <v>793</v>
      </c>
      <c r="F2494" s="20" t="s">
        <v>793</v>
      </c>
      <c r="G2494" s="20" t="s">
        <v>797</v>
      </c>
      <c r="H2494" s="20" t="s">
        <v>782</v>
      </c>
      <c r="I2494" s="20" t="s">
        <v>790</v>
      </c>
      <c r="J2494" s="20" t="s">
        <v>787</v>
      </c>
      <c r="K2494" s="16" t="str">
        <f>IF(Tabela813[[#This Row],[C]]&lt;&gt;"",IF(Tabela813[[#This Row],[RED]]&lt;&gt;"",(Tabela813[[#This Row],[RED]] &amp; "."),"") &amp; CONCATENATE(Tabela813[[#This Row],[C]],".",Tabela813[[#This Row],[O]],".",Tabela813[[#This Row],[E]],".",Tabela813[[#This Row],[D1]],".",Tabela813[[#This Row],[D2]],".",Tabela813[[#This Row],[D3]],".",Tabela813[[#This Row],[T]],".",Tabela813[[#This Row],[D4]]),"")</f>
        <v>7.9.9.9.99.3.2.00</v>
      </c>
      <c r="L2494" s="21" t="s">
        <v>5141</v>
      </c>
      <c r="M2494" s="16" t="str">
        <f t="shared" si="39"/>
        <v>A</v>
      </c>
      <c r="N2494" s="16">
        <f>IF(VALUE(Tabela813[[#This Row],[RED]]) &gt; 0,1,0) + IF(VALUE(J2494)&gt;0,8,IF(VALUE(I2494)&gt;0,7,IF(VALUE(H2494)&gt;0,6,IF(VALUE(G2494)&gt;0,5,IF(VALUE(F2494)&gt;0,4,IF(VALUE(E2494)&gt;0,3,IF(VALUE(D2494)&gt;0,2,1)))))))</f>
        <v>7</v>
      </c>
      <c r="O2494" s="20" t="s">
        <v>50</v>
      </c>
      <c r="P2494" s="1" t="s">
        <v>2756</v>
      </c>
      <c r="Q2494" s="1"/>
      <c r="R2494" s="16"/>
      <c r="T2494" s="7" t="str">
        <f>Tabela813[[#This Row],[NR]]&amp;" - "&amp;Tabela813[[#This Row],[Especificação]]</f>
        <v>7.9.9.9.99.3.2.00 - Outras Receitas Não Arrecadadas e Não Projetadas Pela RFB - Financeiras - Multas e Juros de Mora - Intra OFSS</v>
      </c>
      <c r="U2494" s="7" t="str">
        <f>Tabela813[[#This Row],[NR]]&amp; " - "&amp;Tabela813[[#This Row],[Especificação]]</f>
        <v>7.9.9.9.99.3.2.00 - Outras Receitas Não Arrecadadas e Não Projetadas Pela RFB - Financeiras - Multas e Juros de Mora - Intra OFSS</v>
      </c>
    </row>
    <row r="2495" spans="1:21" ht="30">
      <c r="A2495" s="23"/>
      <c r="B2495" s="29"/>
      <c r="C2495" s="20" t="s">
        <v>788</v>
      </c>
      <c r="D2495" s="20" t="s">
        <v>793</v>
      </c>
      <c r="E2495" s="20" t="s">
        <v>793</v>
      </c>
      <c r="F2495" s="20" t="s">
        <v>793</v>
      </c>
      <c r="G2495" s="20" t="s">
        <v>797</v>
      </c>
      <c r="H2495" s="20" t="s">
        <v>782</v>
      </c>
      <c r="I2495" s="20" t="s">
        <v>792</v>
      </c>
      <c r="J2495" s="20" t="s">
        <v>787</v>
      </c>
      <c r="K2495" s="16" t="str">
        <f>IF(Tabela813[[#This Row],[C]]&lt;&gt;"",IF(Tabela813[[#This Row],[RED]]&lt;&gt;"",(Tabela813[[#This Row],[RED]] &amp; "."),"") &amp; CONCATENATE(Tabela813[[#This Row],[C]],".",Tabela813[[#This Row],[O]],".",Tabela813[[#This Row],[E]],".",Tabela813[[#This Row],[D1]],".",Tabela813[[#This Row],[D2]],".",Tabela813[[#This Row],[D3]],".",Tabela813[[#This Row],[T]],".",Tabela813[[#This Row],[D4]]),"")</f>
        <v>7.9.9.9.99.3.5.00</v>
      </c>
      <c r="L2495" s="21" t="s">
        <v>5142</v>
      </c>
      <c r="M2495" s="16" t="str">
        <f t="shared" si="39"/>
        <v>A</v>
      </c>
      <c r="N2495" s="16">
        <f>IF(VALUE(Tabela813[[#This Row],[RED]]) &gt; 0,1,0) + IF(VALUE(J2495)&gt;0,8,IF(VALUE(I2495)&gt;0,7,IF(VALUE(H2495)&gt;0,6,IF(VALUE(G2495)&gt;0,5,IF(VALUE(F2495)&gt;0,4,IF(VALUE(E2495)&gt;0,3,IF(VALUE(D2495)&gt;0,2,1)))))))</f>
        <v>7</v>
      </c>
      <c r="O2495" s="20" t="s">
        <v>50</v>
      </c>
      <c r="P2495" s="1" t="s">
        <v>2756</v>
      </c>
      <c r="Q2495" s="1"/>
      <c r="R2495" s="16"/>
      <c r="T2495" s="7" t="str">
        <f>Tabela813[[#This Row],[NR]]&amp;" - "&amp;Tabela813[[#This Row],[Especificação]]</f>
        <v>7.9.9.9.99.3.5.00 - Outras Receitas Não Arrecadadas e Não Projetadas Pela RFB - Financeiras - Multas - Intra OFSS</v>
      </c>
      <c r="U2495" s="7" t="str">
        <f>Tabela813[[#This Row],[NR]]&amp; " - "&amp;Tabela813[[#This Row],[Especificação]]</f>
        <v>7.9.9.9.99.3.5.00 - Outras Receitas Não Arrecadadas e Não Projetadas Pela RFB - Financeiras - Multas - Intra OFSS</v>
      </c>
    </row>
    <row r="2496" spans="1:21" ht="30">
      <c r="A2496" s="23"/>
      <c r="B2496" s="29"/>
      <c r="C2496" s="20" t="s">
        <v>788</v>
      </c>
      <c r="D2496" s="20" t="s">
        <v>793</v>
      </c>
      <c r="E2496" s="20" t="s">
        <v>793</v>
      </c>
      <c r="F2496" s="20" t="s">
        <v>793</v>
      </c>
      <c r="G2496" s="20" t="s">
        <v>797</v>
      </c>
      <c r="H2496" s="20" t="s">
        <v>782</v>
      </c>
      <c r="I2496" s="20" t="s">
        <v>786</v>
      </c>
      <c r="J2496" s="20" t="s">
        <v>787</v>
      </c>
      <c r="K2496" s="16" t="str">
        <f>IF(Tabela813[[#This Row],[C]]&lt;&gt;"",IF(Tabela813[[#This Row],[RED]]&lt;&gt;"",(Tabela813[[#This Row],[RED]] &amp; "."),"") &amp; CONCATENATE(Tabela813[[#This Row],[C]],".",Tabela813[[#This Row],[O]],".",Tabela813[[#This Row],[E]],".",Tabela813[[#This Row],[D1]],".",Tabela813[[#This Row],[D2]],".",Tabela813[[#This Row],[D3]],".",Tabela813[[#This Row],[T]],".",Tabela813[[#This Row],[D4]]),"")</f>
        <v>7.9.9.9.99.3.6.00</v>
      </c>
      <c r="L2496" s="21" t="s">
        <v>5143</v>
      </c>
      <c r="M2496" s="16" t="str">
        <f t="shared" si="39"/>
        <v>A</v>
      </c>
      <c r="N2496" s="16">
        <f>IF(VALUE(Tabela813[[#This Row],[RED]]) &gt; 0,1,0) + IF(VALUE(J2496)&gt;0,8,IF(VALUE(I2496)&gt;0,7,IF(VALUE(H2496)&gt;0,6,IF(VALUE(G2496)&gt;0,5,IF(VALUE(F2496)&gt;0,4,IF(VALUE(E2496)&gt;0,3,IF(VALUE(D2496)&gt;0,2,1)))))))</f>
        <v>7</v>
      </c>
      <c r="O2496" s="20" t="s">
        <v>50</v>
      </c>
      <c r="P2496" s="1" t="s">
        <v>2756</v>
      </c>
      <c r="Q2496" s="1"/>
      <c r="R2496" s="16"/>
      <c r="T2496" s="7" t="str">
        <f>Tabela813[[#This Row],[NR]]&amp;" - "&amp;Tabela813[[#This Row],[Especificação]]</f>
        <v>7.9.9.9.99.3.6.00 - Outras Receitas Não Arrecadadas e Não Projetadas Pela RFB - Financeiras - Juros de Mora - Intra OFSS</v>
      </c>
      <c r="U2496" s="7" t="str">
        <f>Tabela813[[#This Row],[NR]]&amp; " - "&amp;Tabela813[[#This Row],[Especificação]]</f>
        <v>7.9.9.9.99.3.6.00 - Outras Receitas Não Arrecadadas e Não Projetadas Pela RFB - Financeiras - Juros de Mora - Intra OFSS</v>
      </c>
    </row>
    <row r="2497" spans="1:21" ht="45">
      <c r="A2497" s="23"/>
      <c r="B2497" s="29"/>
      <c r="C2497" s="20" t="s">
        <v>789</v>
      </c>
      <c r="D2497" s="20" t="s">
        <v>784</v>
      </c>
      <c r="E2497" s="20" t="s">
        <v>784</v>
      </c>
      <c r="F2497" s="20" t="s">
        <v>784</v>
      </c>
      <c r="G2497" s="20" t="s">
        <v>787</v>
      </c>
      <c r="H2497" s="20" t="s">
        <v>784</v>
      </c>
      <c r="I2497" s="20" t="s">
        <v>784</v>
      </c>
      <c r="J2497" s="20" t="s">
        <v>787</v>
      </c>
      <c r="K2497" s="16" t="str">
        <f>IF(Tabela813[[#This Row],[C]]&lt;&gt;"",IF(Tabela813[[#This Row],[RED]]&lt;&gt;"",(Tabela813[[#This Row],[RED]] &amp; "."),"") &amp; CONCATENATE(Tabela813[[#This Row],[C]],".",Tabela813[[#This Row],[O]],".",Tabela813[[#This Row],[E]],".",Tabela813[[#This Row],[D1]],".",Tabela813[[#This Row],[D2]],".",Tabela813[[#This Row],[D3]],".",Tabela813[[#This Row],[T]],".",Tabela813[[#This Row],[D4]]),"")</f>
        <v>8.0.0.0.00.0.0.00</v>
      </c>
      <c r="L2497" s="21" t="s">
        <v>1066</v>
      </c>
      <c r="M2497" s="16" t="str">
        <f t="shared" si="39"/>
        <v>S</v>
      </c>
      <c r="N2497" s="16">
        <f>IF(VALUE(Tabela813[[#This Row],[RED]]) &gt; 0,1,0) + IF(VALUE(J2497)&gt;0,8,IF(VALUE(I2497)&gt;0,7,IF(VALUE(H2497)&gt;0,6,IF(VALUE(G2497)&gt;0,5,IF(VALUE(F2497)&gt;0,4,IF(VALUE(E2497)&gt;0,3,IF(VALUE(D2497)&gt;0,2,1)))))))</f>
        <v>1</v>
      </c>
      <c r="O2497" s="20" t="s">
        <v>44</v>
      </c>
      <c r="P2497" s="1" t="s">
        <v>592</v>
      </c>
      <c r="Q2497" s="1"/>
      <c r="R2497" s="16"/>
      <c r="T2497" s="7" t="str">
        <f>Tabela813[[#This Row],[NR]]&amp;" - "&amp;Tabela813[[#This Row],[Especificação]]</f>
        <v>8.0.0.0.00.0.0.00 - Receitas de Capital - Intra OFSS</v>
      </c>
      <c r="U2497" s="7" t="str">
        <f>Tabela813[[#This Row],[NR]]&amp; " - "&amp;Tabela813[[#This Row],[Especificação]]</f>
        <v>8.0.0.0.00.0.0.00 - Receitas de Capital - Intra OFSS</v>
      </c>
    </row>
    <row r="2498" spans="1:21" ht="75">
      <c r="A2498" s="23"/>
      <c r="B2498" s="29"/>
      <c r="C2498" s="20" t="s">
        <v>789</v>
      </c>
      <c r="D2498" s="20" t="s">
        <v>781</v>
      </c>
      <c r="E2498" s="20" t="s">
        <v>784</v>
      </c>
      <c r="F2498" s="20" t="s">
        <v>784</v>
      </c>
      <c r="G2498" s="20" t="s">
        <v>787</v>
      </c>
      <c r="H2498" s="20" t="s">
        <v>784</v>
      </c>
      <c r="I2498" s="20" t="s">
        <v>784</v>
      </c>
      <c r="J2498" s="20" t="s">
        <v>787</v>
      </c>
      <c r="K2498" s="16" t="str">
        <f>IF(Tabela813[[#This Row],[C]]&lt;&gt;"",IF(Tabela813[[#This Row],[RED]]&lt;&gt;"",(Tabela813[[#This Row],[RED]] &amp; "."),"") &amp; CONCATENATE(Tabela813[[#This Row],[C]],".",Tabela813[[#This Row],[O]],".",Tabela813[[#This Row],[E]],".",Tabela813[[#This Row],[D1]],".",Tabela813[[#This Row],[D2]],".",Tabela813[[#This Row],[D3]],".",Tabela813[[#This Row],[T]],".",Tabela813[[#This Row],[D4]]),"")</f>
        <v>8.1.0.0.00.0.0.00</v>
      </c>
      <c r="L2498" s="21" t="s">
        <v>1067</v>
      </c>
      <c r="M2498" s="16" t="str">
        <f t="shared" si="39"/>
        <v>S</v>
      </c>
      <c r="N2498" s="16">
        <f>IF(VALUE(Tabela813[[#This Row],[RED]]) &gt; 0,1,0) + IF(VALUE(J2498)&gt;0,8,IF(VALUE(I2498)&gt;0,7,IF(VALUE(H2498)&gt;0,6,IF(VALUE(G2498)&gt;0,5,IF(VALUE(F2498)&gt;0,4,IF(VALUE(E2498)&gt;0,3,IF(VALUE(D2498)&gt;0,2,1)))))))</f>
        <v>2</v>
      </c>
      <c r="O2498" s="20" t="s">
        <v>44</v>
      </c>
      <c r="P2498" s="1" t="s">
        <v>594</v>
      </c>
      <c r="Q2498" s="1"/>
      <c r="R2498" s="16"/>
      <c r="T2498" s="7" t="str">
        <f>Tabela813[[#This Row],[NR]]&amp;" - "&amp;Tabela813[[#This Row],[Especificação]]</f>
        <v>8.1.0.0.00.0.0.00 - Operações de Crédito - Intra OFSS</v>
      </c>
      <c r="U2498" s="7" t="str">
        <f>Tabela813[[#This Row],[NR]]&amp; " - "&amp;Tabela813[[#This Row],[Especificação]]</f>
        <v>8.1.0.0.00.0.0.00 - Operações de Crédito - Intra OFSS</v>
      </c>
    </row>
    <row r="2499" spans="1:21" ht="45">
      <c r="A2499" s="23"/>
      <c r="B2499" s="29"/>
      <c r="C2499" s="20" t="s">
        <v>789</v>
      </c>
      <c r="D2499" s="20" t="s">
        <v>781</v>
      </c>
      <c r="E2499" s="20" t="s">
        <v>781</v>
      </c>
      <c r="F2499" s="20" t="s">
        <v>784</v>
      </c>
      <c r="G2499" s="20" t="s">
        <v>787</v>
      </c>
      <c r="H2499" s="20" t="s">
        <v>784</v>
      </c>
      <c r="I2499" s="20" t="s">
        <v>784</v>
      </c>
      <c r="J2499" s="20" t="s">
        <v>787</v>
      </c>
      <c r="K2499" s="16" t="str">
        <f>IF(Tabela813[[#This Row],[C]]&lt;&gt;"",IF(Tabela813[[#This Row],[RED]]&lt;&gt;"",(Tabela813[[#This Row],[RED]] &amp; "."),"") &amp; CONCATENATE(Tabela813[[#This Row],[C]],".",Tabela813[[#This Row],[O]],".",Tabela813[[#This Row],[E]],".",Tabela813[[#This Row],[D1]],".",Tabela813[[#This Row],[D2]],".",Tabela813[[#This Row],[D3]],".",Tabela813[[#This Row],[T]],".",Tabela813[[#This Row],[D4]]),"")</f>
        <v>8.1.1.0.00.0.0.00</v>
      </c>
      <c r="L2499" s="21" t="s">
        <v>2665</v>
      </c>
      <c r="M2499" s="16" t="str">
        <f t="shared" si="39"/>
        <v>S</v>
      </c>
      <c r="N2499" s="16">
        <f>IF(VALUE(Tabela813[[#This Row],[RED]]) &gt; 0,1,0) + IF(VALUE(J2499)&gt;0,8,IF(VALUE(I2499)&gt;0,7,IF(VALUE(H2499)&gt;0,6,IF(VALUE(G2499)&gt;0,5,IF(VALUE(F2499)&gt;0,4,IF(VALUE(E2499)&gt;0,3,IF(VALUE(D2499)&gt;0,2,1)))))))</f>
        <v>3</v>
      </c>
      <c r="O2499" s="20" t="s">
        <v>44</v>
      </c>
      <c r="P2499" s="1" t="s">
        <v>596</v>
      </c>
      <c r="Q2499" s="1"/>
      <c r="R2499" s="16"/>
      <c r="T2499" s="7" t="str">
        <f>Tabela813[[#This Row],[NR]]&amp;" - "&amp;Tabela813[[#This Row],[Especificação]]</f>
        <v>8.1.1.0.00.0.0.00 - Operações de Crédito - Mercado Interno - Intra OFSS</v>
      </c>
      <c r="U2499" s="7" t="str">
        <f>Tabela813[[#This Row],[NR]]&amp; " - "&amp;Tabela813[[#This Row],[Especificação]]</f>
        <v>8.1.1.0.00.0.0.00 - Operações de Crédito - Mercado Interno - Intra OFSS</v>
      </c>
    </row>
    <row r="2500" spans="1:21" ht="45">
      <c r="A2500" s="23"/>
      <c r="B2500" s="29"/>
      <c r="C2500" s="20" t="s">
        <v>789</v>
      </c>
      <c r="D2500" s="20" t="s">
        <v>781</v>
      </c>
      <c r="E2500" s="20" t="s">
        <v>781</v>
      </c>
      <c r="F2500" s="20" t="s">
        <v>790</v>
      </c>
      <c r="G2500" s="20" t="s">
        <v>787</v>
      </c>
      <c r="H2500" s="20" t="s">
        <v>784</v>
      </c>
      <c r="I2500" s="20" t="s">
        <v>784</v>
      </c>
      <c r="J2500" s="20" t="s">
        <v>787</v>
      </c>
      <c r="K2500" s="16" t="str">
        <f>IF(Tabela813[[#This Row],[C]]&lt;&gt;"",IF(Tabela813[[#This Row],[RED]]&lt;&gt;"",(Tabela813[[#This Row],[RED]] &amp; "."),"") &amp; CONCATENATE(Tabela813[[#This Row],[C]],".",Tabela813[[#This Row],[O]],".",Tabela813[[#This Row],[E]],".",Tabela813[[#This Row],[D1]],".",Tabela813[[#This Row],[D2]],".",Tabela813[[#This Row],[D3]],".",Tabela813[[#This Row],[T]],".",Tabela813[[#This Row],[D4]]),"")</f>
        <v>8.1.1.2.00.0.0.00</v>
      </c>
      <c r="L2500" s="21" t="s">
        <v>1068</v>
      </c>
      <c r="M2500" s="16" t="str">
        <f t="shared" si="39"/>
        <v>S</v>
      </c>
      <c r="N2500" s="16">
        <f>IF(VALUE(Tabela813[[#This Row],[RED]]) &gt; 0,1,0) + IF(VALUE(J2500)&gt;0,8,IF(VALUE(I2500)&gt;0,7,IF(VALUE(H2500)&gt;0,6,IF(VALUE(G2500)&gt;0,5,IF(VALUE(F2500)&gt;0,4,IF(VALUE(E2500)&gt;0,3,IF(VALUE(D2500)&gt;0,2,1)))))))</f>
        <v>4</v>
      </c>
      <c r="O2500" s="20" t="s">
        <v>44</v>
      </c>
      <c r="P2500" s="1" t="s">
        <v>602</v>
      </c>
      <c r="Q2500" s="1"/>
      <c r="R2500" s="16"/>
      <c r="T2500" s="7" t="str">
        <f>Tabela813[[#This Row],[NR]]&amp;" - "&amp;Tabela813[[#This Row],[Especificação]]</f>
        <v>8.1.1.2.00.0.0.00 - Operações de Crédito Contratuais - Mercado Interno - Intra OFSS</v>
      </c>
      <c r="U2500" s="7" t="str">
        <f>Tabela813[[#This Row],[NR]]&amp; " - "&amp;Tabela813[[#This Row],[Especificação]]</f>
        <v>8.1.1.2.00.0.0.00 - Operações de Crédito Contratuais - Mercado Interno - Intra OFSS</v>
      </c>
    </row>
    <row r="2501" spans="1:21" ht="45">
      <c r="A2501" s="23"/>
      <c r="B2501" s="29"/>
      <c r="C2501" s="20" t="s">
        <v>789</v>
      </c>
      <c r="D2501" s="20" t="s">
        <v>781</v>
      </c>
      <c r="E2501" s="20" t="s">
        <v>781</v>
      </c>
      <c r="F2501" s="20" t="s">
        <v>790</v>
      </c>
      <c r="G2501" s="20" t="s">
        <v>783</v>
      </c>
      <c r="H2501" s="20" t="s">
        <v>784</v>
      </c>
      <c r="I2501" s="20" t="s">
        <v>784</v>
      </c>
      <c r="J2501" s="20" t="s">
        <v>787</v>
      </c>
      <c r="K2501" s="16" t="str">
        <f>IF(Tabela813[[#This Row],[C]]&lt;&gt;"",IF(Tabela813[[#This Row],[RED]]&lt;&gt;"",(Tabela813[[#This Row],[RED]] &amp; "."),"") &amp; CONCATENATE(Tabela813[[#This Row],[C]],".",Tabela813[[#This Row],[O]],".",Tabela813[[#This Row],[E]],".",Tabela813[[#This Row],[D1]],".",Tabela813[[#This Row],[D2]],".",Tabela813[[#This Row],[D3]],".",Tabela813[[#This Row],[T]],".",Tabela813[[#This Row],[D4]]),"")</f>
        <v>8.1.1.2.01.0.0.00</v>
      </c>
      <c r="L2501" s="21" t="s">
        <v>1068</v>
      </c>
      <c r="M2501" s="16" t="str">
        <f t="shared" si="39"/>
        <v>S</v>
      </c>
      <c r="N2501" s="16">
        <f>IF(VALUE(Tabela813[[#This Row],[RED]]) &gt; 0,1,0) + IF(VALUE(J2501)&gt;0,8,IF(VALUE(I2501)&gt;0,7,IF(VALUE(H2501)&gt;0,6,IF(VALUE(G2501)&gt;0,5,IF(VALUE(F2501)&gt;0,4,IF(VALUE(E2501)&gt;0,3,IF(VALUE(D2501)&gt;0,2,1)))))))</f>
        <v>5</v>
      </c>
      <c r="O2501" s="20" t="s">
        <v>50</v>
      </c>
      <c r="P2501" s="1" t="s">
        <v>603</v>
      </c>
      <c r="Q2501" s="1"/>
      <c r="R2501" s="16"/>
      <c r="T2501" s="7" t="str">
        <f>Tabela813[[#This Row],[NR]]&amp;" - "&amp;Tabela813[[#This Row],[Especificação]]</f>
        <v>8.1.1.2.01.0.0.00 - Operações de Crédito Contratuais - Mercado Interno - Intra OFSS</v>
      </c>
      <c r="U2501" s="7" t="str">
        <f>Tabela813[[#This Row],[NR]]&amp; " - "&amp;Tabela813[[#This Row],[Especificação]]</f>
        <v>8.1.1.2.01.0.0.00 - Operações de Crédito Contratuais - Mercado Interno - Intra OFSS</v>
      </c>
    </row>
    <row r="2502" spans="1:21" ht="45">
      <c r="A2502" s="23"/>
      <c r="B2502" s="29"/>
      <c r="C2502" s="20" t="s">
        <v>789</v>
      </c>
      <c r="D2502" s="20" t="s">
        <v>781</v>
      </c>
      <c r="E2502" s="20" t="s">
        <v>781</v>
      </c>
      <c r="F2502" s="20" t="s">
        <v>790</v>
      </c>
      <c r="G2502" s="20" t="s">
        <v>783</v>
      </c>
      <c r="H2502" s="20" t="s">
        <v>784</v>
      </c>
      <c r="I2502" s="20" t="s">
        <v>781</v>
      </c>
      <c r="J2502" s="20" t="s">
        <v>787</v>
      </c>
      <c r="K2502" s="16" t="str">
        <f>IF(Tabela813[[#This Row],[C]]&lt;&gt;"",IF(Tabela813[[#This Row],[RED]]&lt;&gt;"",(Tabela813[[#This Row],[RED]] &amp; "."),"") &amp; CONCATENATE(Tabela813[[#This Row],[C]],".",Tabela813[[#This Row],[O]],".",Tabela813[[#This Row],[E]],".",Tabela813[[#This Row],[D1]],".",Tabela813[[#This Row],[D2]],".",Tabela813[[#This Row],[D3]],".",Tabela813[[#This Row],[T]],".",Tabela813[[#This Row],[D4]]),"")</f>
        <v>8.1.1.2.01.0.1.00</v>
      </c>
      <c r="L2502" s="21" t="s">
        <v>5144</v>
      </c>
      <c r="M2502" s="16" t="str">
        <f t="shared" si="39"/>
        <v>A</v>
      </c>
      <c r="N2502" s="16">
        <f>IF(VALUE(Tabela813[[#This Row],[RED]]) &gt; 0,1,0) + IF(VALUE(J2502)&gt;0,8,IF(VALUE(I2502)&gt;0,7,IF(VALUE(H2502)&gt;0,6,IF(VALUE(G2502)&gt;0,5,IF(VALUE(F2502)&gt;0,4,IF(VALUE(E2502)&gt;0,3,IF(VALUE(D2502)&gt;0,2,1)))))))</f>
        <v>7</v>
      </c>
      <c r="O2502" s="20" t="s">
        <v>50</v>
      </c>
      <c r="P2502" s="1" t="s">
        <v>603</v>
      </c>
      <c r="Q2502" s="1"/>
      <c r="R2502" s="16"/>
      <c r="T2502" s="7" t="str">
        <f>Tabela813[[#This Row],[NR]]&amp;" - "&amp;Tabela813[[#This Row],[Especificação]]</f>
        <v>8.1.1.2.01.0.1.00 - Operações de Crédito Contratuais - Mercado Interno - Principal - Intra OFSS</v>
      </c>
      <c r="U2502" s="7" t="str">
        <f>Tabela813[[#This Row],[NR]]&amp; " - "&amp;Tabela813[[#This Row],[Especificação]]</f>
        <v>8.1.1.2.01.0.1.00 - Operações de Crédito Contratuais - Mercado Interno - Principal - Intra OFSS</v>
      </c>
    </row>
    <row r="2503" spans="1:21">
      <c r="A2503" s="23"/>
      <c r="B2503" s="29"/>
      <c r="C2503" s="20" t="s">
        <v>789</v>
      </c>
      <c r="D2503" s="20" t="s">
        <v>781</v>
      </c>
      <c r="E2503" s="20" t="s">
        <v>781</v>
      </c>
      <c r="F2503" s="20" t="s">
        <v>790</v>
      </c>
      <c r="G2503" s="20" t="s">
        <v>807</v>
      </c>
      <c r="H2503" s="20" t="s">
        <v>784</v>
      </c>
      <c r="I2503" s="20" t="s">
        <v>784</v>
      </c>
      <c r="J2503" s="20" t="s">
        <v>787</v>
      </c>
      <c r="K2503" s="16" t="str">
        <f>IF(Tabela813[[#This Row],[C]]&lt;&gt;"",IF(Tabela813[[#This Row],[RED]]&lt;&gt;"",(Tabela813[[#This Row],[RED]] &amp; "."),"") &amp; CONCATENATE(Tabela813[[#This Row],[C]],".",Tabela813[[#This Row],[O]],".",Tabela813[[#This Row],[E]],".",Tabela813[[#This Row],[D1]],".",Tabela813[[#This Row],[D2]],".",Tabela813[[#This Row],[D3]],".",Tabela813[[#This Row],[T]],".",Tabela813[[#This Row],[D4]]),"")</f>
        <v>8.1.1.2.50.0.0.00</v>
      </c>
      <c r="L2503" s="21" t="s">
        <v>1069</v>
      </c>
      <c r="M2503" s="16" t="str">
        <f t="shared" si="39"/>
        <v>S</v>
      </c>
      <c r="N2503" s="16">
        <f>IF(VALUE(Tabela813[[#This Row],[RED]]) &gt; 0,1,0) + IF(VALUE(J2503)&gt;0,8,IF(VALUE(I2503)&gt;0,7,IF(VALUE(H2503)&gt;0,6,IF(VALUE(G2503)&gt;0,5,IF(VALUE(F2503)&gt;0,4,IF(VALUE(E2503)&gt;0,3,IF(VALUE(D2503)&gt;0,2,1)))))))</f>
        <v>5</v>
      </c>
      <c r="O2503" s="20" t="s">
        <v>54</v>
      </c>
      <c r="P2503" s="1" t="s">
        <v>605</v>
      </c>
      <c r="Q2503" s="1"/>
      <c r="R2503" s="16"/>
      <c r="T2503" s="7" t="str">
        <f>Tabela813[[#This Row],[NR]]&amp;" - "&amp;Tabela813[[#This Row],[Especificação]]</f>
        <v>8.1.1.2.50.0.0.00 - Operações de Crédito Internas para Programas de Educação - Intra OFSS</v>
      </c>
      <c r="U2503" s="7" t="str">
        <f>Tabela813[[#This Row],[NR]]&amp; " - "&amp;Tabela813[[#This Row],[Especificação]]</f>
        <v>8.1.1.2.50.0.0.00 - Operações de Crédito Internas para Programas de Educação - Intra OFSS</v>
      </c>
    </row>
    <row r="2504" spans="1:21" ht="30">
      <c r="A2504" s="23"/>
      <c r="B2504" s="29"/>
      <c r="C2504" s="20" t="s">
        <v>789</v>
      </c>
      <c r="D2504" s="20" t="s">
        <v>781</v>
      </c>
      <c r="E2504" s="20" t="s">
        <v>781</v>
      </c>
      <c r="F2504" s="20" t="s">
        <v>790</v>
      </c>
      <c r="G2504" s="20" t="s">
        <v>807</v>
      </c>
      <c r="H2504" s="20" t="s">
        <v>784</v>
      </c>
      <c r="I2504" s="20" t="s">
        <v>781</v>
      </c>
      <c r="J2504" s="20" t="s">
        <v>787</v>
      </c>
      <c r="K2504" s="16" t="str">
        <f>IF(Tabela813[[#This Row],[C]]&lt;&gt;"",IF(Tabela813[[#This Row],[RED]]&lt;&gt;"",(Tabela813[[#This Row],[RED]] &amp; "."),"") &amp; CONCATENATE(Tabela813[[#This Row],[C]],".",Tabela813[[#This Row],[O]],".",Tabela813[[#This Row],[E]],".",Tabela813[[#This Row],[D1]],".",Tabela813[[#This Row],[D2]],".",Tabela813[[#This Row],[D3]],".",Tabela813[[#This Row],[T]],".",Tabela813[[#This Row],[D4]]),"")</f>
        <v>8.1.1.2.50.0.1.00</v>
      </c>
      <c r="L2504" s="21" t="s">
        <v>5145</v>
      </c>
      <c r="M2504" s="16" t="str">
        <f t="shared" si="39"/>
        <v>A</v>
      </c>
      <c r="N2504" s="16">
        <f>IF(VALUE(Tabela813[[#This Row],[RED]]) &gt; 0,1,0) + IF(VALUE(J2504)&gt;0,8,IF(VALUE(I2504)&gt;0,7,IF(VALUE(H2504)&gt;0,6,IF(VALUE(G2504)&gt;0,5,IF(VALUE(F2504)&gt;0,4,IF(VALUE(E2504)&gt;0,3,IF(VALUE(D2504)&gt;0,2,1)))))))</f>
        <v>7</v>
      </c>
      <c r="O2504" s="20" t="s">
        <v>54</v>
      </c>
      <c r="P2504" s="1" t="s">
        <v>605</v>
      </c>
      <c r="Q2504" s="1"/>
      <c r="R2504" s="16"/>
      <c r="T2504" s="7" t="str">
        <f>Tabela813[[#This Row],[NR]]&amp;" - "&amp;Tabela813[[#This Row],[Especificação]]</f>
        <v>8.1.1.2.50.0.1.00 - Operações de Crédito Internas para Programas de Educação - Principal - Intra OFSS</v>
      </c>
      <c r="U2504" s="7" t="str">
        <f>Tabela813[[#This Row],[NR]]&amp; " - "&amp;Tabela813[[#This Row],[Especificação]]</f>
        <v>8.1.1.2.50.0.1.00 - Operações de Crédito Internas para Programas de Educação - Principal - Intra OFSS</v>
      </c>
    </row>
    <row r="2505" spans="1:21">
      <c r="A2505" s="23"/>
      <c r="B2505" s="29"/>
      <c r="C2505" s="20" t="s">
        <v>789</v>
      </c>
      <c r="D2505" s="20" t="s">
        <v>781</v>
      </c>
      <c r="E2505" s="20" t="s">
        <v>781</v>
      </c>
      <c r="F2505" s="20" t="s">
        <v>790</v>
      </c>
      <c r="G2505" s="20" t="s">
        <v>809</v>
      </c>
      <c r="H2505" s="20" t="s">
        <v>784</v>
      </c>
      <c r="I2505" s="20" t="s">
        <v>784</v>
      </c>
      <c r="J2505" s="20" t="s">
        <v>787</v>
      </c>
      <c r="K2505" s="16" t="str">
        <f>IF(Tabela813[[#This Row],[C]]&lt;&gt;"",IF(Tabela813[[#This Row],[RED]]&lt;&gt;"",(Tabela813[[#This Row],[RED]] &amp; "."),"") &amp; CONCATENATE(Tabela813[[#This Row],[C]],".",Tabela813[[#This Row],[O]],".",Tabela813[[#This Row],[E]],".",Tabela813[[#This Row],[D1]],".",Tabela813[[#This Row],[D2]],".",Tabela813[[#This Row],[D3]],".",Tabela813[[#This Row],[T]],".",Tabela813[[#This Row],[D4]]),"")</f>
        <v>8.1.1.2.51.0.0.00</v>
      </c>
      <c r="L2505" s="21" t="s">
        <v>1070</v>
      </c>
      <c r="M2505" s="16" t="str">
        <f t="shared" si="39"/>
        <v>S</v>
      </c>
      <c r="N2505" s="16">
        <f>IF(VALUE(Tabela813[[#This Row],[RED]]) &gt; 0,1,0) + IF(VALUE(J2505)&gt;0,8,IF(VALUE(I2505)&gt;0,7,IF(VALUE(H2505)&gt;0,6,IF(VALUE(G2505)&gt;0,5,IF(VALUE(F2505)&gt;0,4,IF(VALUE(E2505)&gt;0,3,IF(VALUE(D2505)&gt;0,2,1)))))))</f>
        <v>5</v>
      </c>
      <c r="O2505" s="20" t="s">
        <v>54</v>
      </c>
      <c r="P2505" s="1" t="s">
        <v>607</v>
      </c>
      <c r="Q2505" s="1"/>
      <c r="R2505" s="16"/>
      <c r="T2505" s="7" t="str">
        <f>Tabela813[[#This Row],[NR]]&amp;" - "&amp;Tabela813[[#This Row],[Especificação]]</f>
        <v>8.1.1.2.51.0.0.00 - Operações de Crédito Internas para Programas de Saúde - Intra OFSS</v>
      </c>
      <c r="U2505" s="7" t="str">
        <f>Tabela813[[#This Row],[NR]]&amp; " - "&amp;Tabela813[[#This Row],[Especificação]]</f>
        <v>8.1.1.2.51.0.0.00 - Operações de Crédito Internas para Programas de Saúde - Intra OFSS</v>
      </c>
    </row>
    <row r="2506" spans="1:21" ht="30">
      <c r="A2506" s="23"/>
      <c r="B2506" s="29"/>
      <c r="C2506" s="20" t="s">
        <v>789</v>
      </c>
      <c r="D2506" s="20" t="s">
        <v>781</v>
      </c>
      <c r="E2506" s="20" t="s">
        <v>781</v>
      </c>
      <c r="F2506" s="20" t="s">
        <v>790</v>
      </c>
      <c r="G2506" s="20" t="s">
        <v>809</v>
      </c>
      <c r="H2506" s="20" t="s">
        <v>784</v>
      </c>
      <c r="I2506" s="20" t="s">
        <v>781</v>
      </c>
      <c r="J2506" s="20" t="s">
        <v>787</v>
      </c>
      <c r="K2506" s="16" t="str">
        <f>IF(Tabela813[[#This Row],[C]]&lt;&gt;"",IF(Tabela813[[#This Row],[RED]]&lt;&gt;"",(Tabela813[[#This Row],[RED]] &amp; "."),"") &amp; CONCATENATE(Tabela813[[#This Row],[C]],".",Tabela813[[#This Row],[O]],".",Tabela813[[#This Row],[E]],".",Tabela813[[#This Row],[D1]],".",Tabela813[[#This Row],[D2]],".",Tabela813[[#This Row],[D3]],".",Tabela813[[#This Row],[T]],".",Tabela813[[#This Row],[D4]]),"")</f>
        <v>8.1.1.2.51.0.1.00</v>
      </c>
      <c r="L2506" s="21" t="s">
        <v>5146</v>
      </c>
      <c r="M2506" s="16" t="str">
        <f t="shared" si="39"/>
        <v>A</v>
      </c>
      <c r="N2506" s="16">
        <f>IF(VALUE(Tabela813[[#This Row],[RED]]) &gt; 0,1,0) + IF(VALUE(J2506)&gt;0,8,IF(VALUE(I2506)&gt;0,7,IF(VALUE(H2506)&gt;0,6,IF(VALUE(G2506)&gt;0,5,IF(VALUE(F2506)&gt;0,4,IF(VALUE(E2506)&gt;0,3,IF(VALUE(D2506)&gt;0,2,1)))))))</f>
        <v>7</v>
      </c>
      <c r="O2506" s="20" t="s">
        <v>54</v>
      </c>
      <c r="P2506" s="1" t="s">
        <v>607</v>
      </c>
      <c r="Q2506" s="1"/>
      <c r="R2506" s="16"/>
      <c r="T2506" s="7" t="str">
        <f>Tabela813[[#This Row],[NR]]&amp;" - "&amp;Tabela813[[#This Row],[Especificação]]</f>
        <v>8.1.1.2.51.0.1.00 - Operações de Crédito Internas para Programas de Saúde - Principal - Intra OFSS</v>
      </c>
      <c r="U2506" s="7" t="str">
        <f>Tabela813[[#This Row],[NR]]&amp; " - "&amp;Tabela813[[#This Row],[Especificação]]</f>
        <v>8.1.1.2.51.0.1.00 - Operações de Crédito Internas para Programas de Saúde - Principal - Intra OFSS</v>
      </c>
    </row>
    <row r="2507" spans="1:21">
      <c r="A2507" s="23"/>
      <c r="B2507" s="29"/>
      <c r="C2507" s="20" t="s">
        <v>789</v>
      </c>
      <c r="D2507" s="20" t="s">
        <v>781</v>
      </c>
      <c r="E2507" s="20" t="s">
        <v>781</v>
      </c>
      <c r="F2507" s="20" t="s">
        <v>790</v>
      </c>
      <c r="G2507" s="20" t="s">
        <v>811</v>
      </c>
      <c r="H2507" s="20" t="s">
        <v>784</v>
      </c>
      <c r="I2507" s="20" t="s">
        <v>784</v>
      </c>
      <c r="J2507" s="20" t="s">
        <v>787</v>
      </c>
      <c r="K2507" s="16" t="str">
        <f>IF(Tabela813[[#This Row],[C]]&lt;&gt;"",IF(Tabela813[[#This Row],[RED]]&lt;&gt;"",(Tabela813[[#This Row],[RED]] &amp; "."),"") &amp; CONCATENATE(Tabela813[[#This Row],[C]],".",Tabela813[[#This Row],[O]],".",Tabela813[[#This Row],[E]],".",Tabela813[[#This Row],[D1]],".",Tabela813[[#This Row],[D2]],".",Tabela813[[#This Row],[D3]],".",Tabela813[[#This Row],[T]],".",Tabela813[[#This Row],[D4]]),"")</f>
        <v>8.1.1.2.52.0.0.00</v>
      </c>
      <c r="L2507" s="21" t="s">
        <v>1071</v>
      </c>
      <c r="M2507" s="16" t="str">
        <f t="shared" si="39"/>
        <v>S</v>
      </c>
      <c r="N2507" s="16">
        <f>IF(VALUE(Tabela813[[#This Row],[RED]]) &gt; 0,1,0) + IF(VALUE(J2507)&gt;0,8,IF(VALUE(I2507)&gt;0,7,IF(VALUE(H2507)&gt;0,6,IF(VALUE(G2507)&gt;0,5,IF(VALUE(F2507)&gt;0,4,IF(VALUE(E2507)&gt;0,3,IF(VALUE(D2507)&gt;0,2,1)))))))</f>
        <v>5</v>
      </c>
      <c r="O2507" s="20" t="s">
        <v>54</v>
      </c>
      <c r="P2507" s="1" t="s">
        <v>609</v>
      </c>
      <c r="Q2507" s="1"/>
      <c r="R2507" s="16"/>
      <c r="T2507" s="7" t="str">
        <f>Tabela813[[#This Row],[NR]]&amp;" - "&amp;Tabela813[[#This Row],[Especificação]]</f>
        <v>8.1.1.2.52.0.0.00 - Operações de Crédito Internas para Programas de Saneamento - Intra OFSS</v>
      </c>
      <c r="U2507" s="7" t="str">
        <f>Tabela813[[#This Row],[NR]]&amp; " - "&amp;Tabela813[[#This Row],[Especificação]]</f>
        <v>8.1.1.2.52.0.0.00 - Operações de Crédito Internas para Programas de Saneamento - Intra OFSS</v>
      </c>
    </row>
    <row r="2508" spans="1:21" ht="30">
      <c r="A2508" s="23"/>
      <c r="B2508" s="29"/>
      <c r="C2508" s="20" t="s">
        <v>789</v>
      </c>
      <c r="D2508" s="20" t="s">
        <v>781</v>
      </c>
      <c r="E2508" s="20" t="s">
        <v>781</v>
      </c>
      <c r="F2508" s="20" t="s">
        <v>790</v>
      </c>
      <c r="G2508" s="20" t="s">
        <v>811</v>
      </c>
      <c r="H2508" s="20" t="s">
        <v>784</v>
      </c>
      <c r="I2508" s="20" t="s">
        <v>781</v>
      </c>
      <c r="J2508" s="20" t="s">
        <v>787</v>
      </c>
      <c r="K2508" s="16" t="str">
        <f>IF(Tabela813[[#This Row],[C]]&lt;&gt;"",IF(Tabela813[[#This Row],[RED]]&lt;&gt;"",(Tabela813[[#This Row],[RED]] &amp; "."),"") &amp; CONCATENATE(Tabela813[[#This Row],[C]],".",Tabela813[[#This Row],[O]],".",Tabela813[[#This Row],[E]],".",Tabela813[[#This Row],[D1]],".",Tabela813[[#This Row],[D2]],".",Tabela813[[#This Row],[D3]],".",Tabela813[[#This Row],[T]],".",Tabela813[[#This Row],[D4]]),"")</f>
        <v>8.1.1.2.52.0.1.00</v>
      </c>
      <c r="L2508" s="21" t="s">
        <v>5147</v>
      </c>
      <c r="M2508" s="16" t="str">
        <f t="shared" si="39"/>
        <v>A</v>
      </c>
      <c r="N2508" s="16">
        <f>IF(VALUE(Tabela813[[#This Row],[RED]]) &gt; 0,1,0) + IF(VALUE(J2508)&gt;0,8,IF(VALUE(I2508)&gt;0,7,IF(VALUE(H2508)&gt;0,6,IF(VALUE(G2508)&gt;0,5,IF(VALUE(F2508)&gt;0,4,IF(VALUE(E2508)&gt;0,3,IF(VALUE(D2508)&gt;0,2,1)))))))</f>
        <v>7</v>
      </c>
      <c r="O2508" s="20" t="s">
        <v>54</v>
      </c>
      <c r="P2508" s="1" t="s">
        <v>609</v>
      </c>
      <c r="Q2508" s="1"/>
      <c r="R2508" s="16"/>
      <c r="T2508" s="7" t="str">
        <f>Tabela813[[#This Row],[NR]]&amp;" - "&amp;Tabela813[[#This Row],[Especificação]]</f>
        <v>8.1.1.2.52.0.1.00 - Operações de Crédito Internas para Programas de Saneamento - Principal - Intra OFSS</v>
      </c>
      <c r="U2508" s="7" t="str">
        <f>Tabela813[[#This Row],[NR]]&amp; " - "&amp;Tabela813[[#This Row],[Especificação]]</f>
        <v>8.1.1.2.52.0.1.00 - Operações de Crédito Internas para Programas de Saneamento - Principal - Intra OFSS</v>
      </c>
    </row>
    <row r="2509" spans="1:21" ht="30">
      <c r="A2509" s="23"/>
      <c r="B2509" s="29"/>
      <c r="C2509" s="20" t="s">
        <v>789</v>
      </c>
      <c r="D2509" s="20" t="s">
        <v>781</v>
      </c>
      <c r="E2509" s="20" t="s">
        <v>781</v>
      </c>
      <c r="F2509" s="20" t="s">
        <v>790</v>
      </c>
      <c r="G2509" s="20" t="s">
        <v>808</v>
      </c>
      <c r="H2509" s="20" t="s">
        <v>784</v>
      </c>
      <c r="I2509" s="20" t="s">
        <v>784</v>
      </c>
      <c r="J2509" s="20" t="s">
        <v>787</v>
      </c>
      <c r="K2509" s="16" t="str">
        <f>IF(Tabela813[[#This Row],[C]]&lt;&gt;"",IF(Tabela813[[#This Row],[RED]]&lt;&gt;"",(Tabela813[[#This Row],[RED]] &amp; "."),"") &amp; CONCATENATE(Tabela813[[#This Row],[C]],".",Tabela813[[#This Row],[O]],".",Tabela813[[#This Row],[E]],".",Tabela813[[#This Row],[D1]],".",Tabela813[[#This Row],[D2]],".",Tabela813[[#This Row],[D3]],".",Tabela813[[#This Row],[T]],".",Tabela813[[#This Row],[D4]]),"")</f>
        <v>8.1.1.2.53.0.0.00</v>
      </c>
      <c r="L2509" s="21" t="s">
        <v>1072</v>
      </c>
      <c r="M2509" s="16" t="str">
        <f t="shared" si="39"/>
        <v>S</v>
      </c>
      <c r="N2509" s="16">
        <f>IF(VALUE(Tabela813[[#This Row],[RED]]) &gt; 0,1,0) + IF(VALUE(J2509)&gt;0,8,IF(VALUE(I2509)&gt;0,7,IF(VALUE(H2509)&gt;0,6,IF(VALUE(G2509)&gt;0,5,IF(VALUE(F2509)&gt;0,4,IF(VALUE(E2509)&gt;0,3,IF(VALUE(D2509)&gt;0,2,1)))))))</f>
        <v>5</v>
      </c>
      <c r="O2509" s="20" t="s">
        <v>54</v>
      </c>
      <c r="P2509" s="1" t="s">
        <v>611</v>
      </c>
      <c r="Q2509" s="1"/>
      <c r="R2509" s="16"/>
      <c r="T2509" s="7" t="str">
        <f>Tabela813[[#This Row],[NR]]&amp;" - "&amp;Tabela813[[#This Row],[Especificação]]</f>
        <v>8.1.1.2.53.0.0.00 - Operações de Crédito Internas para Programas de Meio Ambiente - Intra OFSS</v>
      </c>
      <c r="U2509" s="7" t="str">
        <f>Tabela813[[#This Row],[NR]]&amp; " - "&amp;Tabela813[[#This Row],[Especificação]]</f>
        <v>8.1.1.2.53.0.0.00 - Operações de Crédito Internas para Programas de Meio Ambiente - Intra OFSS</v>
      </c>
    </row>
    <row r="2510" spans="1:21" ht="30">
      <c r="A2510" s="23"/>
      <c r="B2510" s="29"/>
      <c r="C2510" s="20" t="s">
        <v>789</v>
      </c>
      <c r="D2510" s="20" t="s">
        <v>781</v>
      </c>
      <c r="E2510" s="20" t="s">
        <v>781</v>
      </c>
      <c r="F2510" s="20" t="s">
        <v>790</v>
      </c>
      <c r="G2510" s="20" t="s">
        <v>808</v>
      </c>
      <c r="H2510" s="20" t="s">
        <v>784</v>
      </c>
      <c r="I2510" s="20" t="s">
        <v>781</v>
      </c>
      <c r="J2510" s="20" t="s">
        <v>787</v>
      </c>
      <c r="K2510" s="16" t="str">
        <f>IF(Tabela813[[#This Row],[C]]&lt;&gt;"",IF(Tabela813[[#This Row],[RED]]&lt;&gt;"",(Tabela813[[#This Row],[RED]] &amp; "."),"") &amp; CONCATENATE(Tabela813[[#This Row],[C]],".",Tabela813[[#This Row],[O]],".",Tabela813[[#This Row],[E]],".",Tabela813[[#This Row],[D1]],".",Tabela813[[#This Row],[D2]],".",Tabela813[[#This Row],[D3]],".",Tabela813[[#This Row],[T]],".",Tabela813[[#This Row],[D4]]),"")</f>
        <v>8.1.1.2.53.0.1.00</v>
      </c>
      <c r="L2510" s="21" t="s">
        <v>5148</v>
      </c>
      <c r="M2510" s="16" t="str">
        <f t="shared" si="39"/>
        <v>A</v>
      </c>
      <c r="N2510" s="16">
        <f>IF(VALUE(Tabela813[[#This Row],[RED]]) &gt; 0,1,0) + IF(VALUE(J2510)&gt;0,8,IF(VALUE(I2510)&gt;0,7,IF(VALUE(H2510)&gt;0,6,IF(VALUE(G2510)&gt;0,5,IF(VALUE(F2510)&gt;0,4,IF(VALUE(E2510)&gt;0,3,IF(VALUE(D2510)&gt;0,2,1)))))))</f>
        <v>7</v>
      </c>
      <c r="O2510" s="20" t="s">
        <v>54</v>
      </c>
      <c r="P2510" s="1" t="s">
        <v>611</v>
      </c>
      <c r="Q2510" s="1"/>
      <c r="R2510" s="16"/>
      <c r="T2510" s="7" t="str">
        <f>Tabela813[[#This Row],[NR]]&amp;" - "&amp;Tabela813[[#This Row],[Especificação]]</f>
        <v>8.1.1.2.53.0.1.00 - Operações de Crédito Internas para Programas de Meio Ambiente - Principal - Intra OFSS</v>
      </c>
      <c r="U2510" s="7" t="str">
        <f>Tabela813[[#This Row],[NR]]&amp; " - "&amp;Tabela813[[#This Row],[Especificação]]</f>
        <v>8.1.1.2.53.0.1.00 - Operações de Crédito Internas para Programas de Meio Ambiente - Principal - Intra OFSS</v>
      </c>
    </row>
    <row r="2511" spans="1:21" ht="30">
      <c r="A2511" s="23"/>
      <c r="B2511" s="29"/>
      <c r="C2511" s="20" t="s">
        <v>789</v>
      </c>
      <c r="D2511" s="20" t="s">
        <v>781</v>
      </c>
      <c r="E2511" s="20" t="s">
        <v>781</v>
      </c>
      <c r="F2511" s="20" t="s">
        <v>790</v>
      </c>
      <c r="G2511" s="20" t="s">
        <v>812</v>
      </c>
      <c r="H2511" s="20" t="s">
        <v>784</v>
      </c>
      <c r="I2511" s="20" t="s">
        <v>784</v>
      </c>
      <c r="J2511" s="20" t="s">
        <v>787</v>
      </c>
      <c r="K2511" s="16" t="str">
        <f>IF(Tabela813[[#This Row],[C]]&lt;&gt;"",IF(Tabela813[[#This Row],[RED]]&lt;&gt;"",(Tabela813[[#This Row],[RED]] &amp; "."),"") &amp; CONCATENATE(Tabela813[[#This Row],[C]],".",Tabela813[[#This Row],[O]],".",Tabela813[[#This Row],[E]],".",Tabela813[[#This Row],[D1]],".",Tabela813[[#This Row],[D2]],".",Tabela813[[#This Row],[D3]],".",Tabela813[[#This Row],[T]],".",Tabela813[[#This Row],[D4]]),"")</f>
        <v>8.1.1.2.54.0.0.00</v>
      </c>
      <c r="L2511" s="21" t="s">
        <v>1073</v>
      </c>
      <c r="M2511" s="16" t="str">
        <f t="shared" si="39"/>
        <v>S</v>
      </c>
      <c r="N2511" s="16">
        <f>IF(VALUE(Tabela813[[#This Row],[RED]]) &gt; 0,1,0) + IF(VALUE(J2511)&gt;0,8,IF(VALUE(I2511)&gt;0,7,IF(VALUE(H2511)&gt;0,6,IF(VALUE(G2511)&gt;0,5,IF(VALUE(F2511)&gt;0,4,IF(VALUE(E2511)&gt;0,3,IF(VALUE(D2511)&gt;0,2,1)))))))</f>
        <v>5</v>
      </c>
      <c r="O2511" s="20" t="s">
        <v>54</v>
      </c>
      <c r="P2511" s="1" t="s">
        <v>613</v>
      </c>
      <c r="Q2511" s="1"/>
      <c r="R2511" s="16"/>
      <c r="T2511" s="7" t="str">
        <f>Tabela813[[#This Row],[NR]]&amp;" - "&amp;Tabela813[[#This Row],[Especificação]]</f>
        <v>8.1.1.2.54.0.0.00 - Operações de Crédito Internas para Programas de Modernização da Administração Pública - Intra OFSS</v>
      </c>
      <c r="U2511" s="7" t="str">
        <f>Tabela813[[#This Row],[NR]]&amp; " - "&amp;Tabela813[[#This Row],[Especificação]]</f>
        <v>8.1.1.2.54.0.0.00 - Operações de Crédito Internas para Programas de Modernização da Administração Pública - Intra OFSS</v>
      </c>
    </row>
    <row r="2512" spans="1:21" ht="30">
      <c r="A2512" s="23"/>
      <c r="B2512" s="29"/>
      <c r="C2512" s="20" t="s">
        <v>789</v>
      </c>
      <c r="D2512" s="20" t="s">
        <v>781</v>
      </c>
      <c r="E2512" s="20" t="s">
        <v>781</v>
      </c>
      <c r="F2512" s="20" t="s">
        <v>790</v>
      </c>
      <c r="G2512" s="20" t="s">
        <v>812</v>
      </c>
      <c r="H2512" s="20" t="s">
        <v>784</v>
      </c>
      <c r="I2512" s="20" t="s">
        <v>781</v>
      </c>
      <c r="J2512" s="20" t="s">
        <v>787</v>
      </c>
      <c r="K2512" s="16" t="str">
        <f>IF(Tabela813[[#This Row],[C]]&lt;&gt;"",IF(Tabela813[[#This Row],[RED]]&lt;&gt;"",(Tabela813[[#This Row],[RED]] &amp; "."),"") &amp; CONCATENATE(Tabela813[[#This Row],[C]],".",Tabela813[[#This Row],[O]],".",Tabela813[[#This Row],[E]],".",Tabela813[[#This Row],[D1]],".",Tabela813[[#This Row],[D2]],".",Tabela813[[#This Row],[D3]],".",Tabela813[[#This Row],[T]],".",Tabela813[[#This Row],[D4]]),"")</f>
        <v>8.1.1.2.54.0.1.00</v>
      </c>
      <c r="L2512" s="21" t="s">
        <v>5149</v>
      </c>
      <c r="M2512" s="16" t="str">
        <f t="shared" si="39"/>
        <v>A</v>
      </c>
      <c r="N2512" s="16">
        <f>IF(VALUE(Tabela813[[#This Row],[RED]]) &gt; 0,1,0) + IF(VALUE(J2512)&gt;0,8,IF(VALUE(I2512)&gt;0,7,IF(VALUE(H2512)&gt;0,6,IF(VALUE(G2512)&gt;0,5,IF(VALUE(F2512)&gt;0,4,IF(VALUE(E2512)&gt;0,3,IF(VALUE(D2512)&gt;0,2,1)))))))</f>
        <v>7</v>
      </c>
      <c r="O2512" s="20" t="s">
        <v>54</v>
      </c>
      <c r="P2512" s="1" t="s">
        <v>613</v>
      </c>
      <c r="Q2512" s="1"/>
      <c r="R2512" s="16"/>
      <c r="T2512" s="7" t="str">
        <f>Tabela813[[#This Row],[NR]]&amp;" - "&amp;Tabela813[[#This Row],[Especificação]]</f>
        <v>8.1.1.2.54.0.1.00 - Operações de Crédito Internas para Programas de Modernização da Administração Pública - Principal - Intra OFSS</v>
      </c>
      <c r="U2512" s="7" t="str">
        <f>Tabela813[[#This Row],[NR]]&amp; " - "&amp;Tabela813[[#This Row],[Especificação]]</f>
        <v>8.1.1.2.54.0.1.00 - Operações de Crédito Internas para Programas de Modernização da Administração Pública - Principal - Intra OFSS</v>
      </c>
    </row>
    <row r="2513" spans="1:21" ht="30">
      <c r="A2513" s="23"/>
      <c r="B2513" s="29"/>
      <c r="C2513" s="20" t="s">
        <v>789</v>
      </c>
      <c r="D2513" s="20" t="s">
        <v>781</v>
      </c>
      <c r="E2513" s="20" t="s">
        <v>781</v>
      </c>
      <c r="F2513" s="20" t="s">
        <v>790</v>
      </c>
      <c r="G2513" s="20" t="s">
        <v>813</v>
      </c>
      <c r="H2513" s="20" t="s">
        <v>784</v>
      </c>
      <c r="I2513" s="20" t="s">
        <v>784</v>
      </c>
      <c r="J2513" s="20" t="s">
        <v>787</v>
      </c>
      <c r="K2513" s="16" t="str">
        <f>IF(Tabela813[[#This Row],[C]]&lt;&gt;"",IF(Tabela813[[#This Row],[RED]]&lt;&gt;"",(Tabela813[[#This Row],[RED]] &amp; "."),"") &amp; CONCATENATE(Tabela813[[#This Row],[C]],".",Tabela813[[#This Row],[O]],".",Tabela813[[#This Row],[E]],".",Tabela813[[#This Row],[D1]],".",Tabela813[[#This Row],[D2]],".",Tabela813[[#This Row],[D3]],".",Tabela813[[#This Row],[T]],".",Tabela813[[#This Row],[D4]]),"")</f>
        <v>8.1.1.2.55.0.0.00</v>
      </c>
      <c r="L2513" s="21" t="s">
        <v>1074</v>
      </c>
      <c r="M2513" s="16" t="str">
        <f t="shared" si="39"/>
        <v>S</v>
      </c>
      <c r="N2513" s="16">
        <f>IF(VALUE(Tabela813[[#This Row],[RED]]) &gt; 0,1,0) + IF(VALUE(J2513)&gt;0,8,IF(VALUE(I2513)&gt;0,7,IF(VALUE(H2513)&gt;0,6,IF(VALUE(G2513)&gt;0,5,IF(VALUE(F2513)&gt;0,4,IF(VALUE(E2513)&gt;0,3,IF(VALUE(D2513)&gt;0,2,1)))))))</f>
        <v>5</v>
      </c>
      <c r="O2513" s="20" t="s">
        <v>54</v>
      </c>
      <c r="P2513" s="1" t="s">
        <v>615</v>
      </c>
      <c r="Q2513" s="1"/>
      <c r="R2513" s="16"/>
      <c r="T2513" s="7" t="str">
        <f>Tabela813[[#This Row],[NR]]&amp;" - "&amp;Tabela813[[#This Row],[Especificação]]</f>
        <v>8.1.1.2.55.0.0.00 - Operações de Crédito Internas para Refinanciamento da Dívida Contratual - Intra OFSS</v>
      </c>
      <c r="U2513" s="7" t="str">
        <f>Tabela813[[#This Row],[NR]]&amp; " - "&amp;Tabela813[[#This Row],[Especificação]]</f>
        <v>8.1.1.2.55.0.0.00 - Operações de Crédito Internas para Refinanciamento da Dívida Contratual - Intra OFSS</v>
      </c>
    </row>
    <row r="2514" spans="1:21" ht="30">
      <c r="A2514" s="23"/>
      <c r="B2514" s="29"/>
      <c r="C2514" s="20" t="s">
        <v>789</v>
      </c>
      <c r="D2514" s="20" t="s">
        <v>781</v>
      </c>
      <c r="E2514" s="20" t="s">
        <v>781</v>
      </c>
      <c r="F2514" s="20" t="s">
        <v>790</v>
      </c>
      <c r="G2514" s="20" t="s">
        <v>813</v>
      </c>
      <c r="H2514" s="20" t="s">
        <v>784</v>
      </c>
      <c r="I2514" s="20" t="s">
        <v>781</v>
      </c>
      <c r="J2514" s="20" t="s">
        <v>787</v>
      </c>
      <c r="K2514" s="16" t="str">
        <f>IF(Tabela813[[#This Row],[C]]&lt;&gt;"",IF(Tabela813[[#This Row],[RED]]&lt;&gt;"",(Tabela813[[#This Row],[RED]] &amp; "."),"") &amp; CONCATENATE(Tabela813[[#This Row],[C]],".",Tabela813[[#This Row],[O]],".",Tabela813[[#This Row],[E]],".",Tabela813[[#This Row],[D1]],".",Tabela813[[#This Row],[D2]],".",Tabela813[[#This Row],[D3]],".",Tabela813[[#This Row],[T]],".",Tabela813[[#This Row],[D4]]),"")</f>
        <v>8.1.1.2.55.0.1.00</v>
      </c>
      <c r="L2514" s="21" t="s">
        <v>5150</v>
      </c>
      <c r="M2514" s="16" t="str">
        <f t="shared" si="39"/>
        <v>A</v>
      </c>
      <c r="N2514" s="16">
        <f>IF(VALUE(Tabela813[[#This Row],[RED]]) &gt; 0,1,0) + IF(VALUE(J2514)&gt;0,8,IF(VALUE(I2514)&gt;0,7,IF(VALUE(H2514)&gt;0,6,IF(VALUE(G2514)&gt;0,5,IF(VALUE(F2514)&gt;0,4,IF(VALUE(E2514)&gt;0,3,IF(VALUE(D2514)&gt;0,2,1)))))))</f>
        <v>7</v>
      </c>
      <c r="O2514" s="20" t="s">
        <v>54</v>
      </c>
      <c r="P2514" s="1" t="s">
        <v>615</v>
      </c>
      <c r="Q2514" s="1"/>
      <c r="R2514" s="16"/>
      <c r="T2514" s="7" t="str">
        <f>Tabela813[[#This Row],[NR]]&amp;" - "&amp;Tabela813[[#This Row],[Especificação]]</f>
        <v>8.1.1.2.55.0.1.00 - Operações de Crédito Internas para Refinanciamento da Dívida Contratual - Principal - Intra OFSS</v>
      </c>
      <c r="U2514" s="7" t="str">
        <f>Tabela813[[#This Row],[NR]]&amp; " - "&amp;Tabela813[[#This Row],[Especificação]]</f>
        <v>8.1.1.2.55.0.1.00 - Operações de Crédito Internas para Refinanciamento da Dívida Contratual - Principal - Intra OFSS</v>
      </c>
    </row>
    <row r="2515" spans="1:21" ht="30">
      <c r="A2515" s="23"/>
      <c r="B2515" s="29"/>
      <c r="C2515" s="20" t="s">
        <v>789</v>
      </c>
      <c r="D2515" s="20" t="s">
        <v>781</v>
      </c>
      <c r="E2515" s="20" t="s">
        <v>781</v>
      </c>
      <c r="F2515" s="20" t="s">
        <v>790</v>
      </c>
      <c r="G2515" s="20" t="s">
        <v>814</v>
      </c>
      <c r="H2515" s="20" t="s">
        <v>784</v>
      </c>
      <c r="I2515" s="20" t="s">
        <v>784</v>
      </c>
      <c r="J2515" s="20" t="s">
        <v>787</v>
      </c>
      <c r="K2515" s="16" t="str">
        <f>IF(Tabela813[[#This Row],[C]]&lt;&gt;"",IF(Tabela813[[#This Row],[RED]]&lt;&gt;"",(Tabela813[[#This Row],[RED]] &amp; "."),"") &amp; CONCATENATE(Tabela813[[#This Row],[C]],".",Tabela813[[#This Row],[O]],".",Tabela813[[#This Row],[E]],".",Tabela813[[#This Row],[D1]],".",Tabela813[[#This Row],[D2]],".",Tabela813[[#This Row],[D3]],".",Tabela813[[#This Row],[T]],".",Tabela813[[#This Row],[D4]]),"")</f>
        <v>8.1.1.2.56.0.0.00</v>
      </c>
      <c r="L2515" s="21" t="s">
        <v>1075</v>
      </c>
      <c r="M2515" s="16" t="str">
        <f t="shared" si="39"/>
        <v>S</v>
      </c>
      <c r="N2515" s="16">
        <f>IF(VALUE(Tabela813[[#This Row],[RED]]) &gt; 0,1,0) + IF(VALUE(J2515)&gt;0,8,IF(VALUE(I2515)&gt;0,7,IF(VALUE(H2515)&gt;0,6,IF(VALUE(G2515)&gt;0,5,IF(VALUE(F2515)&gt;0,4,IF(VALUE(E2515)&gt;0,3,IF(VALUE(D2515)&gt;0,2,1)))))))</f>
        <v>5</v>
      </c>
      <c r="O2515" s="20" t="s">
        <v>54</v>
      </c>
      <c r="P2515" s="1" t="s">
        <v>617</v>
      </c>
      <c r="Q2515" s="1"/>
      <c r="R2515" s="16"/>
      <c r="T2515" s="7" t="str">
        <f>Tabela813[[#This Row],[NR]]&amp;" - "&amp;Tabela813[[#This Row],[Especificação]]</f>
        <v>8.1.1.2.56.0.0.00 - Operações de Crédito Internas para Programas de Moradia Popular - Intra OFSS</v>
      </c>
      <c r="U2515" s="7" t="str">
        <f>Tabela813[[#This Row],[NR]]&amp; " - "&amp;Tabela813[[#This Row],[Especificação]]</f>
        <v>8.1.1.2.56.0.0.00 - Operações de Crédito Internas para Programas de Moradia Popular - Intra OFSS</v>
      </c>
    </row>
    <row r="2516" spans="1:21" ht="30">
      <c r="A2516" s="23"/>
      <c r="B2516" s="29"/>
      <c r="C2516" s="20" t="s">
        <v>789</v>
      </c>
      <c r="D2516" s="20" t="s">
        <v>781</v>
      </c>
      <c r="E2516" s="20" t="s">
        <v>781</v>
      </c>
      <c r="F2516" s="20" t="s">
        <v>790</v>
      </c>
      <c r="G2516" s="20" t="s">
        <v>814</v>
      </c>
      <c r="H2516" s="20" t="s">
        <v>784</v>
      </c>
      <c r="I2516" s="20" t="s">
        <v>781</v>
      </c>
      <c r="J2516" s="20" t="s">
        <v>787</v>
      </c>
      <c r="K2516" s="16" t="str">
        <f>IF(Tabela813[[#This Row],[C]]&lt;&gt;"",IF(Tabela813[[#This Row],[RED]]&lt;&gt;"",(Tabela813[[#This Row],[RED]] &amp; "."),"") &amp; CONCATENATE(Tabela813[[#This Row],[C]],".",Tabela813[[#This Row],[O]],".",Tabela813[[#This Row],[E]],".",Tabela813[[#This Row],[D1]],".",Tabela813[[#This Row],[D2]],".",Tabela813[[#This Row],[D3]],".",Tabela813[[#This Row],[T]],".",Tabela813[[#This Row],[D4]]),"")</f>
        <v>8.1.1.2.56.0.1.00</v>
      </c>
      <c r="L2516" s="21" t="s">
        <v>5151</v>
      </c>
      <c r="M2516" s="16" t="str">
        <f t="shared" si="39"/>
        <v>A</v>
      </c>
      <c r="N2516" s="16">
        <f>IF(VALUE(Tabela813[[#This Row],[RED]]) &gt; 0,1,0) + IF(VALUE(J2516)&gt;0,8,IF(VALUE(I2516)&gt;0,7,IF(VALUE(H2516)&gt;0,6,IF(VALUE(G2516)&gt;0,5,IF(VALUE(F2516)&gt;0,4,IF(VALUE(E2516)&gt;0,3,IF(VALUE(D2516)&gt;0,2,1)))))))</f>
        <v>7</v>
      </c>
      <c r="O2516" s="20" t="s">
        <v>54</v>
      </c>
      <c r="P2516" s="1" t="s">
        <v>617</v>
      </c>
      <c r="Q2516" s="1"/>
      <c r="R2516" s="16"/>
      <c r="T2516" s="7" t="str">
        <f>Tabela813[[#This Row],[NR]]&amp;" - "&amp;Tabela813[[#This Row],[Especificação]]</f>
        <v>8.1.1.2.56.0.1.00 - Operações de Crédito Internas para Programas de Moradia Popular - Principal - Intra OFSS</v>
      </c>
      <c r="U2516" s="7" t="str">
        <f>Tabela813[[#This Row],[NR]]&amp; " - "&amp;Tabela813[[#This Row],[Especificação]]</f>
        <v>8.1.1.2.56.0.1.00 - Operações de Crédito Internas para Programas de Moradia Popular - Principal - Intra OFSS</v>
      </c>
    </row>
    <row r="2517" spans="1:21" ht="30">
      <c r="A2517" s="23"/>
      <c r="B2517" s="29"/>
      <c r="C2517" s="20" t="s">
        <v>789</v>
      </c>
      <c r="D2517" s="20" t="s">
        <v>781</v>
      </c>
      <c r="E2517" s="20" t="s">
        <v>781</v>
      </c>
      <c r="F2517" s="20" t="s">
        <v>793</v>
      </c>
      <c r="G2517" s="20" t="s">
        <v>787</v>
      </c>
      <c r="H2517" s="20" t="s">
        <v>784</v>
      </c>
      <c r="I2517" s="20" t="s">
        <v>784</v>
      </c>
      <c r="J2517" s="20" t="s">
        <v>787</v>
      </c>
      <c r="K2517" s="16" t="str">
        <f>IF(Tabela813[[#This Row],[C]]&lt;&gt;"",IF(Tabela813[[#This Row],[RED]]&lt;&gt;"",(Tabela813[[#This Row],[RED]] &amp; "."),"") &amp; CONCATENATE(Tabela813[[#This Row],[C]],".",Tabela813[[#This Row],[O]],".",Tabela813[[#This Row],[E]],".",Tabela813[[#This Row],[D1]],".",Tabela813[[#This Row],[D2]],".",Tabela813[[#This Row],[D3]],".",Tabela813[[#This Row],[T]],".",Tabela813[[#This Row],[D4]]),"")</f>
        <v>8.1.1.9.00.0.0.00</v>
      </c>
      <c r="L2517" s="21" t="s">
        <v>1076</v>
      </c>
      <c r="M2517" s="16" t="str">
        <f t="shared" si="39"/>
        <v>S</v>
      </c>
      <c r="N2517" s="16">
        <f>IF(VALUE(Tabela813[[#This Row],[RED]]) &gt; 0,1,0) + IF(VALUE(J2517)&gt;0,8,IF(VALUE(I2517)&gt;0,7,IF(VALUE(H2517)&gt;0,6,IF(VALUE(G2517)&gt;0,5,IF(VALUE(F2517)&gt;0,4,IF(VALUE(E2517)&gt;0,3,IF(VALUE(D2517)&gt;0,2,1)))))))</f>
        <v>4</v>
      </c>
      <c r="O2517" s="20" t="s">
        <v>44</v>
      </c>
      <c r="P2517" s="1" t="s">
        <v>619</v>
      </c>
      <c r="Q2517" s="1"/>
      <c r="R2517" s="16"/>
      <c r="T2517" s="7" t="str">
        <f>Tabela813[[#This Row],[NR]]&amp;" - "&amp;Tabela813[[#This Row],[Especificação]]</f>
        <v>8.1.1.9.00.0.0.00 - Outras Operações de Crédito - Mercado Interno - Intra OFSS</v>
      </c>
      <c r="U2517" s="7" t="str">
        <f>Tabela813[[#This Row],[NR]]&amp; " - "&amp;Tabela813[[#This Row],[Especificação]]</f>
        <v>8.1.1.9.00.0.0.00 - Outras Operações de Crédito - Mercado Interno - Intra OFSS</v>
      </c>
    </row>
    <row r="2518" spans="1:21" ht="30">
      <c r="A2518" s="23"/>
      <c r="B2518" s="29"/>
      <c r="C2518" s="20" t="s">
        <v>789</v>
      </c>
      <c r="D2518" s="20" t="s">
        <v>781</v>
      </c>
      <c r="E2518" s="20" t="s">
        <v>781</v>
      </c>
      <c r="F2518" s="20" t="s">
        <v>793</v>
      </c>
      <c r="G2518" s="20" t="s">
        <v>797</v>
      </c>
      <c r="H2518" s="20" t="s">
        <v>784</v>
      </c>
      <c r="I2518" s="20" t="s">
        <v>784</v>
      </c>
      <c r="J2518" s="20" t="s">
        <v>787</v>
      </c>
      <c r="K2518" s="16" t="str">
        <f>IF(Tabela813[[#This Row],[C]]&lt;&gt;"",IF(Tabela813[[#This Row],[RED]]&lt;&gt;"",(Tabela813[[#This Row],[RED]] &amp; "."),"") &amp; CONCATENATE(Tabela813[[#This Row],[C]],".",Tabela813[[#This Row],[O]],".",Tabela813[[#This Row],[E]],".",Tabela813[[#This Row],[D1]],".",Tabela813[[#This Row],[D2]],".",Tabela813[[#This Row],[D3]],".",Tabela813[[#This Row],[T]],".",Tabela813[[#This Row],[D4]]),"")</f>
        <v>8.1.1.9.99.0.0.00</v>
      </c>
      <c r="L2518" s="21" t="s">
        <v>1076</v>
      </c>
      <c r="M2518" s="16" t="str">
        <f t="shared" si="39"/>
        <v>S</v>
      </c>
      <c r="N2518" s="16">
        <f>IF(VALUE(Tabela813[[#This Row],[RED]]) &gt; 0,1,0) + IF(VALUE(J2518)&gt;0,8,IF(VALUE(I2518)&gt;0,7,IF(VALUE(H2518)&gt;0,6,IF(VALUE(G2518)&gt;0,5,IF(VALUE(F2518)&gt;0,4,IF(VALUE(E2518)&gt;0,3,IF(VALUE(D2518)&gt;0,2,1)))))))</f>
        <v>5</v>
      </c>
      <c r="O2518" s="20" t="s">
        <v>50</v>
      </c>
      <c r="P2518" s="1" t="s">
        <v>620</v>
      </c>
      <c r="Q2518" s="1"/>
      <c r="R2518" s="16"/>
      <c r="T2518" s="7" t="str">
        <f>Tabela813[[#This Row],[NR]]&amp;" - "&amp;Tabela813[[#This Row],[Especificação]]</f>
        <v>8.1.1.9.99.0.0.00 - Outras Operações de Crédito - Mercado Interno - Intra OFSS</v>
      </c>
      <c r="U2518" s="7" t="str">
        <f>Tabela813[[#This Row],[NR]]&amp; " - "&amp;Tabela813[[#This Row],[Especificação]]</f>
        <v>8.1.1.9.99.0.0.00 - Outras Operações de Crédito - Mercado Interno - Intra OFSS</v>
      </c>
    </row>
    <row r="2519" spans="1:21" ht="30">
      <c r="A2519" s="23"/>
      <c r="B2519" s="29"/>
      <c r="C2519" s="20" t="s">
        <v>789</v>
      </c>
      <c r="D2519" s="20" t="s">
        <v>781</v>
      </c>
      <c r="E2519" s="20" t="s">
        <v>781</v>
      </c>
      <c r="F2519" s="20" t="s">
        <v>793</v>
      </c>
      <c r="G2519" s="20" t="s">
        <v>797</v>
      </c>
      <c r="H2519" s="20" t="s">
        <v>784</v>
      </c>
      <c r="I2519" s="20" t="s">
        <v>781</v>
      </c>
      <c r="J2519" s="20" t="s">
        <v>787</v>
      </c>
      <c r="K2519" s="16" t="str">
        <f>IF(Tabela813[[#This Row],[C]]&lt;&gt;"",IF(Tabela813[[#This Row],[RED]]&lt;&gt;"",(Tabela813[[#This Row],[RED]] &amp; "."),"") &amp; CONCATENATE(Tabela813[[#This Row],[C]],".",Tabela813[[#This Row],[O]],".",Tabela813[[#This Row],[E]],".",Tabela813[[#This Row],[D1]],".",Tabela813[[#This Row],[D2]],".",Tabela813[[#This Row],[D3]],".",Tabela813[[#This Row],[T]],".",Tabela813[[#This Row],[D4]]),"")</f>
        <v>8.1.1.9.99.0.1.00</v>
      </c>
      <c r="L2519" s="21" t="s">
        <v>5152</v>
      </c>
      <c r="M2519" s="16" t="str">
        <f t="shared" si="39"/>
        <v>A</v>
      </c>
      <c r="N2519" s="16">
        <f>IF(VALUE(Tabela813[[#This Row],[RED]]) &gt; 0,1,0) + IF(VALUE(J2519)&gt;0,8,IF(VALUE(I2519)&gt;0,7,IF(VALUE(H2519)&gt;0,6,IF(VALUE(G2519)&gt;0,5,IF(VALUE(F2519)&gt;0,4,IF(VALUE(E2519)&gt;0,3,IF(VALUE(D2519)&gt;0,2,1)))))))</f>
        <v>7</v>
      </c>
      <c r="O2519" s="20" t="s">
        <v>50</v>
      </c>
      <c r="P2519" s="1" t="s">
        <v>620</v>
      </c>
      <c r="Q2519" s="1"/>
      <c r="R2519" s="16"/>
      <c r="T2519" s="7" t="str">
        <f>Tabela813[[#This Row],[NR]]&amp;" - "&amp;Tabela813[[#This Row],[Especificação]]</f>
        <v>8.1.1.9.99.0.1.00 - Outras Operações de Crédito - Mercado Interno - Principal - Intra OFSS</v>
      </c>
      <c r="U2519" s="7" t="str">
        <f>Tabela813[[#This Row],[NR]]&amp; " - "&amp;Tabela813[[#This Row],[Especificação]]</f>
        <v>8.1.1.9.99.0.1.00 - Outras Operações de Crédito - Mercado Interno - Principal - Intra OFSS</v>
      </c>
    </row>
    <row r="2520" spans="1:21">
      <c r="A2520" s="23"/>
      <c r="B2520" s="29"/>
      <c r="C2520" s="20" t="s">
        <v>789</v>
      </c>
      <c r="D2520" s="20" t="s">
        <v>790</v>
      </c>
      <c r="E2520" s="20" t="s">
        <v>784</v>
      </c>
      <c r="F2520" s="20" t="s">
        <v>784</v>
      </c>
      <c r="G2520" s="20" t="s">
        <v>787</v>
      </c>
      <c r="H2520" s="20" t="s">
        <v>784</v>
      </c>
      <c r="I2520" s="20" t="s">
        <v>784</v>
      </c>
      <c r="J2520" s="20" t="s">
        <v>787</v>
      </c>
      <c r="K2520" s="16" t="str">
        <f>IF(Tabela813[[#This Row],[C]]&lt;&gt;"",IF(Tabela813[[#This Row],[RED]]&lt;&gt;"",(Tabela813[[#This Row],[RED]] &amp; "."),"") &amp; CONCATENATE(Tabela813[[#This Row],[C]],".",Tabela813[[#This Row],[O]],".",Tabela813[[#This Row],[E]],".",Tabela813[[#This Row],[D1]],".",Tabela813[[#This Row],[D2]],".",Tabela813[[#This Row],[D3]],".",Tabela813[[#This Row],[T]],".",Tabela813[[#This Row],[D4]]),"")</f>
        <v>8.2.0.0.00.0.0.00</v>
      </c>
      <c r="L2520" s="21" t="s">
        <v>1077</v>
      </c>
      <c r="M2520" s="16" t="str">
        <f t="shared" si="39"/>
        <v>S</v>
      </c>
      <c r="N2520" s="16">
        <f>IF(VALUE(Tabela813[[#This Row],[RED]]) &gt; 0,1,0) + IF(VALUE(J2520)&gt;0,8,IF(VALUE(I2520)&gt;0,7,IF(VALUE(H2520)&gt;0,6,IF(VALUE(G2520)&gt;0,5,IF(VALUE(F2520)&gt;0,4,IF(VALUE(E2520)&gt;0,3,IF(VALUE(D2520)&gt;0,2,1)))))))</f>
        <v>2</v>
      </c>
      <c r="O2520" s="20" t="s">
        <v>44</v>
      </c>
      <c r="P2520" s="1" t="s">
        <v>646</v>
      </c>
      <c r="Q2520" s="1"/>
      <c r="R2520" s="16"/>
      <c r="T2520" s="7" t="str">
        <f>Tabela813[[#This Row],[NR]]&amp;" - "&amp;Tabela813[[#This Row],[Especificação]]</f>
        <v>8.2.0.0.00.0.0.00 - Alienação de Bens - Intra OFSS</v>
      </c>
      <c r="U2520" s="7" t="str">
        <f>Tabela813[[#This Row],[NR]]&amp; " - "&amp;Tabela813[[#This Row],[Especificação]]</f>
        <v>8.2.0.0.00.0.0.00 - Alienação de Bens - Intra OFSS</v>
      </c>
    </row>
    <row r="2521" spans="1:21" ht="30">
      <c r="A2521" s="23"/>
      <c r="B2521" s="29"/>
      <c r="C2521" s="20" t="s">
        <v>789</v>
      </c>
      <c r="D2521" s="20" t="s">
        <v>790</v>
      </c>
      <c r="E2521" s="20" t="s">
        <v>781</v>
      </c>
      <c r="F2521" s="20" t="s">
        <v>784</v>
      </c>
      <c r="G2521" s="20" t="s">
        <v>787</v>
      </c>
      <c r="H2521" s="20" t="s">
        <v>784</v>
      </c>
      <c r="I2521" s="20" t="s">
        <v>784</v>
      </c>
      <c r="J2521" s="20" t="s">
        <v>787</v>
      </c>
      <c r="K2521" s="16" t="str">
        <f>IF(Tabela813[[#This Row],[C]]&lt;&gt;"",IF(Tabela813[[#This Row],[RED]]&lt;&gt;"",(Tabela813[[#This Row],[RED]] &amp; "."),"") &amp; CONCATENATE(Tabela813[[#This Row],[C]],".",Tabela813[[#This Row],[O]],".",Tabela813[[#This Row],[E]],".",Tabela813[[#This Row],[D1]],".",Tabela813[[#This Row],[D2]],".",Tabela813[[#This Row],[D3]],".",Tabela813[[#This Row],[T]],".",Tabela813[[#This Row],[D4]]),"")</f>
        <v>8.2.1.0.00.0.0.00</v>
      </c>
      <c r="L2521" s="21" t="s">
        <v>1078</v>
      </c>
      <c r="M2521" s="16" t="str">
        <f t="shared" si="39"/>
        <v>S</v>
      </c>
      <c r="N2521" s="16">
        <f>IF(VALUE(Tabela813[[#This Row],[RED]]) &gt; 0,1,0) + IF(VALUE(J2521)&gt;0,8,IF(VALUE(I2521)&gt;0,7,IF(VALUE(H2521)&gt;0,6,IF(VALUE(G2521)&gt;0,5,IF(VALUE(F2521)&gt;0,4,IF(VALUE(E2521)&gt;0,3,IF(VALUE(D2521)&gt;0,2,1)))))))</f>
        <v>3</v>
      </c>
      <c r="O2521" s="20" t="s">
        <v>44</v>
      </c>
      <c r="P2521" s="1" t="s">
        <v>648</v>
      </c>
      <c r="Q2521" s="1"/>
      <c r="R2521" s="16"/>
      <c r="T2521" s="7" t="str">
        <f>Tabela813[[#This Row],[NR]]&amp;" - "&amp;Tabela813[[#This Row],[Especificação]]</f>
        <v>8.2.1.0.00.0.0.00 - Alienação de Bens Móveis - Intra OFSS</v>
      </c>
      <c r="U2521" s="7" t="str">
        <f>Tabela813[[#This Row],[NR]]&amp; " - "&amp;Tabela813[[#This Row],[Especificação]]</f>
        <v>8.2.1.0.00.0.0.00 - Alienação de Bens Móveis - Intra OFSS</v>
      </c>
    </row>
    <row r="2522" spans="1:21" ht="30">
      <c r="A2522" s="23"/>
      <c r="B2522" s="29"/>
      <c r="C2522" s="20" t="s">
        <v>789</v>
      </c>
      <c r="D2522" s="20" t="s">
        <v>790</v>
      </c>
      <c r="E2522" s="20" t="s">
        <v>781</v>
      </c>
      <c r="F2522" s="20" t="s">
        <v>781</v>
      </c>
      <c r="G2522" s="20" t="s">
        <v>787</v>
      </c>
      <c r="H2522" s="20" t="s">
        <v>784</v>
      </c>
      <c r="I2522" s="20" t="s">
        <v>784</v>
      </c>
      <c r="J2522" s="20" t="s">
        <v>787</v>
      </c>
      <c r="K2522" s="16" t="str">
        <f>IF(Tabela813[[#This Row],[C]]&lt;&gt;"",IF(Tabela813[[#This Row],[RED]]&lt;&gt;"",(Tabela813[[#This Row],[RED]] &amp; "."),"") &amp; CONCATENATE(Tabela813[[#This Row],[C]],".",Tabela813[[#This Row],[O]],".",Tabela813[[#This Row],[E]],".",Tabela813[[#This Row],[D1]],".",Tabela813[[#This Row],[D2]],".",Tabela813[[#This Row],[D3]],".",Tabela813[[#This Row],[T]],".",Tabela813[[#This Row],[D4]]),"")</f>
        <v>8.2.1.1.00.0.0.00</v>
      </c>
      <c r="L2522" s="21" t="s">
        <v>2805</v>
      </c>
      <c r="M2522" s="16" t="str">
        <f t="shared" si="39"/>
        <v>S</v>
      </c>
      <c r="N2522" s="16">
        <f>IF(VALUE(Tabela813[[#This Row],[RED]]) &gt; 0,1,0) + IF(VALUE(J2522)&gt;0,8,IF(VALUE(I2522)&gt;0,7,IF(VALUE(H2522)&gt;0,6,IF(VALUE(G2522)&gt;0,5,IF(VALUE(F2522)&gt;0,4,IF(VALUE(E2522)&gt;0,3,IF(VALUE(D2522)&gt;0,2,1)))))))</f>
        <v>4</v>
      </c>
      <c r="O2522" s="20" t="s">
        <v>44</v>
      </c>
      <c r="P2522" s="1" t="s">
        <v>649</v>
      </c>
      <c r="Q2522" s="1"/>
      <c r="R2522" s="16"/>
      <c r="T2522" s="7" t="str">
        <f>Tabela813[[#This Row],[NR]]&amp;" - "&amp;Tabela813[[#This Row],[Especificação]]</f>
        <v>8.2.1.1.00.0.0.00 - Alienação de Títulos, Valores Mobiliários e Aplicações Congêneres - Intra OFSS</v>
      </c>
      <c r="U2522" s="7" t="str">
        <f>Tabela813[[#This Row],[NR]]&amp; " - "&amp;Tabela813[[#This Row],[Especificação]]</f>
        <v>8.2.1.1.00.0.0.00 - Alienação de Títulos, Valores Mobiliários e Aplicações Congêneres - Intra OFSS</v>
      </c>
    </row>
    <row r="2523" spans="1:21" ht="30">
      <c r="A2523" s="23"/>
      <c r="B2523" s="29"/>
      <c r="C2523" s="20" t="s">
        <v>789</v>
      </c>
      <c r="D2523" s="20" t="s">
        <v>790</v>
      </c>
      <c r="E2523" s="20" t="s">
        <v>781</v>
      </c>
      <c r="F2523" s="20" t="s">
        <v>781</v>
      </c>
      <c r="G2523" s="20" t="s">
        <v>783</v>
      </c>
      <c r="H2523" s="20" t="s">
        <v>784</v>
      </c>
      <c r="I2523" s="20" t="s">
        <v>784</v>
      </c>
      <c r="J2523" s="20" t="s">
        <v>787</v>
      </c>
      <c r="K2523" s="16" t="str">
        <f>IF(Tabela813[[#This Row],[C]]&lt;&gt;"",IF(Tabela813[[#This Row],[RED]]&lt;&gt;"",(Tabela813[[#This Row],[RED]] &amp; "."),"") &amp; CONCATENATE(Tabela813[[#This Row],[C]],".",Tabela813[[#This Row],[O]],".",Tabela813[[#This Row],[E]],".",Tabela813[[#This Row],[D1]],".",Tabela813[[#This Row],[D2]],".",Tabela813[[#This Row],[D3]],".",Tabela813[[#This Row],[T]],".",Tabela813[[#This Row],[D4]]),"")</f>
        <v>8.2.1.1.01.0.0.00</v>
      </c>
      <c r="L2523" s="21" t="s">
        <v>1079</v>
      </c>
      <c r="M2523" s="16" t="str">
        <f t="shared" si="39"/>
        <v>S</v>
      </c>
      <c r="N2523" s="16">
        <f>IF(VALUE(Tabela813[[#This Row],[RED]]) &gt; 0,1,0) + IF(VALUE(J2523)&gt;0,8,IF(VALUE(I2523)&gt;0,7,IF(VALUE(H2523)&gt;0,6,IF(VALUE(G2523)&gt;0,5,IF(VALUE(F2523)&gt;0,4,IF(VALUE(E2523)&gt;0,3,IF(VALUE(D2523)&gt;0,2,1)))))))</f>
        <v>5</v>
      </c>
      <c r="O2523" s="20" t="s">
        <v>50</v>
      </c>
      <c r="P2523" s="1" t="s">
        <v>651</v>
      </c>
      <c r="Q2523" s="1"/>
      <c r="R2523" s="16"/>
      <c r="T2523" s="7" t="str">
        <f>Tabela813[[#This Row],[NR]]&amp;" - "&amp;Tabela813[[#This Row],[Especificação]]</f>
        <v>8.2.1.1.01.0.0.00 - Alienação de Títulos, Valores Mobiliários e Aplicações Congêneres Temporárias - Intra OFSS</v>
      </c>
      <c r="U2523" s="7" t="str">
        <f>Tabela813[[#This Row],[NR]]&amp; " - "&amp;Tabela813[[#This Row],[Especificação]]</f>
        <v>8.2.1.1.01.0.0.00 - Alienação de Títulos, Valores Mobiliários e Aplicações Congêneres Temporárias - Intra OFSS</v>
      </c>
    </row>
    <row r="2524" spans="1:21" ht="30">
      <c r="A2524" s="23"/>
      <c r="B2524" s="29"/>
      <c r="C2524" s="20" t="s">
        <v>789</v>
      </c>
      <c r="D2524" s="20" t="s">
        <v>790</v>
      </c>
      <c r="E2524" s="20" t="s">
        <v>781</v>
      </c>
      <c r="F2524" s="20" t="s">
        <v>781</v>
      </c>
      <c r="G2524" s="20" t="s">
        <v>783</v>
      </c>
      <c r="H2524" s="20" t="s">
        <v>784</v>
      </c>
      <c r="I2524" s="20" t="s">
        <v>781</v>
      </c>
      <c r="J2524" s="20" t="s">
        <v>787</v>
      </c>
      <c r="K2524" s="16" t="str">
        <f>IF(Tabela813[[#This Row],[C]]&lt;&gt;"",IF(Tabela813[[#This Row],[RED]]&lt;&gt;"",(Tabela813[[#This Row],[RED]] &amp; "."),"") &amp; CONCATENATE(Tabela813[[#This Row],[C]],".",Tabela813[[#This Row],[O]],".",Tabela813[[#This Row],[E]],".",Tabela813[[#This Row],[D1]],".",Tabela813[[#This Row],[D2]],".",Tabela813[[#This Row],[D3]],".",Tabela813[[#This Row],[T]],".",Tabela813[[#This Row],[D4]]),"")</f>
        <v>8.2.1.1.01.0.1.00</v>
      </c>
      <c r="L2524" s="21" t="s">
        <v>5153</v>
      </c>
      <c r="M2524" s="16" t="str">
        <f t="shared" si="39"/>
        <v>A</v>
      </c>
      <c r="N2524" s="16">
        <f>IF(VALUE(Tabela813[[#This Row],[RED]]) &gt; 0,1,0) + IF(VALUE(J2524)&gt;0,8,IF(VALUE(I2524)&gt;0,7,IF(VALUE(H2524)&gt;0,6,IF(VALUE(G2524)&gt;0,5,IF(VALUE(F2524)&gt;0,4,IF(VALUE(E2524)&gt;0,3,IF(VALUE(D2524)&gt;0,2,1)))))))</f>
        <v>7</v>
      </c>
      <c r="O2524" s="20" t="s">
        <v>50</v>
      </c>
      <c r="P2524" s="1" t="s">
        <v>651</v>
      </c>
      <c r="Q2524" s="1"/>
      <c r="R2524" s="16"/>
      <c r="T2524" s="7" t="str">
        <f>Tabela813[[#This Row],[NR]]&amp;" - "&amp;Tabela813[[#This Row],[Especificação]]</f>
        <v>8.2.1.1.01.0.1.00 - Alienação de Títulos, Valores Mobiliários e Aplicações Congêneres Temporárias - Principal - Intra OFSS</v>
      </c>
      <c r="U2524" s="7" t="str">
        <f>Tabela813[[#This Row],[NR]]&amp; " - "&amp;Tabela813[[#This Row],[Especificação]]</f>
        <v>8.2.1.1.01.0.1.00 - Alienação de Títulos, Valores Mobiliários e Aplicações Congêneres Temporárias - Principal - Intra OFSS</v>
      </c>
    </row>
    <row r="2525" spans="1:21" ht="30">
      <c r="A2525" s="23"/>
      <c r="B2525" s="29"/>
      <c r="C2525" s="20" t="s">
        <v>789</v>
      </c>
      <c r="D2525" s="20" t="s">
        <v>790</v>
      </c>
      <c r="E2525" s="20" t="s">
        <v>781</v>
      </c>
      <c r="F2525" s="20" t="s">
        <v>781</v>
      </c>
      <c r="G2525" s="20" t="s">
        <v>785</v>
      </c>
      <c r="H2525" s="20" t="s">
        <v>784</v>
      </c>
      <c r="I2525" s="20" t="s">
        <v>784</v>
      </c>
      <c r="J2525" s="20" t="s">
        <v>787</v>
      </c>
      <c r="K2525" s="16" t="str">
        <f>IF(Tabela813[[#This Row],[C]]&lt;&gt;"",IF(Tabela813[[#This Row],[RED]]&lt;&gt;"",(Tabela813[[#This Row],[RED]] &amp; "."),"") &amp; CONCATENATE(Tabela813[[#This Row],[C]],".",Tabela813[[#This Row],[O]],".",Tabela813[[#This Row],[E]],".",Tabela813[[#This Row],[D1]],".",Tabela813[[#This Row],[D2]],".",Tabela813[[#This Row],[D3]],".",Tabela813[[#This Row],[T]],".",Tabela813[[#This Row],[D4]]),"")</f>
        <v>8.2.1.1.02.0.0.00</v>
      </c>
      <c r="L2525" s="21" t="s">
        <v>1080</v>
      </c>
      <c r="M2525" s="16" t="str">
        <f t="shared" si="39"/>
        <v>S</v>
      </c>
      <c r="N2525" s="16">
        <f>IF(VALUE(Tabela813[[#This Row],[RED]]) &gt; 0,1,0) + IF(VALUE(J2525)&gt;0,8,IF(VALUE(I2525)&gt;0,7,IF(VALUE(H2525)&gt;0,6,IF(VALUE(G2525)&gt;0,5,IF(VALUE(F2525)&gt;0,4,IF(VALUE(E2525)&gt;0,3,IF(VALUE(D2525)&gt;0,2,1)))))))</f>
        <v>5</v>
      </c>
      <c r="O2525" s="20" t="s">
        <v>50</v>
      </c>
      <c r="P2525" s="1" t="s">
        <v>653</v>
      </c>
      <c r="Q2525" s="1"/>
      <c r="R2525" s="16"/>
      <c r="T2525" s="7" t="str">
        <f>Tabela813[[#This Row],[NR]]&amp;" - "&amp;Tabela813[[#This Row],[Especificação]]</f>
        <v>8.2.1.1.02.0.0.00 - Alienação de Títulos, Valores Mobiliários e Aplicações Congêneres Permanentes - Intra OFSS</v>
      </c>
      <c r="U2525" s="7" t="str">
        <f>Tabela813[[#This Row],[NR]]&amp; " - "&amp;Tabela813[[#This Row],[Especificação]]</f>
        <v>8.2.1.1.02.0.0.00 - Alienação de Títulos, Valores Mobiliários e Aplicações Congêneres Permanentes - Intra OFSS</v>
      </c>
    </row>
    <row r="2526" spans="1:21" ht="30">
      <c r="A2526" s="23"/>
      <c r="B2526" s="29"/>
      <c r="C2526" s="20" t="s">
        <v>789</v>
      </c>
      <c r="D2526" s="20" t="s">
        <v>790</v>
      </c>
      <c r="E2526" s="20" t="s">
        <v>781</v>
      </c>
      <c r="F2526" s="20" t="s">
        <v>781</v>
      </c>
      <c r="G2526" s="20" t="s">
        <v>785</v>
      </c>
      <c r="H2526" s="20" t="s">
        <v>784</v>
      </c>
      <c r="I2526" s="20" t="s">
        <v>781</v>
      </c>
      <c r="J2526" s="20" t="s">
        <v>787</v>
      </c>
      <c r="K2526" s="16" t="str">
        <f>IF(Tabela813[[#This Row],[C]]&lt;&gt;"",IF(Tabela813[[#This Row],[RED]]&lt;&gt;"",(Tabela813[[#This Row],[RED]] &amp; "."),"") &amp; CONCATENATE(Tabela813[[#This Row],[C]],".",Tabela813[[#This Row],[O]],".",Tabela813[[#This Row],[E]],".",Tabela813[[#This Row],[D1]],".",Tabela813[[#This Row],[D2]],".",Tabela813[[#This Row],[D3]],".",Tabela813[[#This Row],[T]],".",Tabela813[[#This Row],[D4]]),"")</f>
        <v>8.2.1.1.02.0.1.00</v>
      </c>
      <c r="L2526" s="21" t="s">
        <v>5154</v>
      </c>
      <c r="M2526" s="16" t="str">
        <f t="shared" si="39"/>
        <v>A</v>
      </c>
      <c r="N2526" s="16">
        <f>IF(VALUE(Tabela813[[#This Row],[RED]]) &gt; 0,1,0) + IF(VALUE(J2526)&gt;0,8,IF(VALUE(I2526)&gt;0,7,IF(VALUE(H2526)&gt;0,6,IF(VALUE(G2526)&gt;0,5,IF(VALUE(F2526)&gt;0,4,IF(VALUE(E2526)&gt;0,3,IF(VALUE(D2526)&gt;0,2,1)))))))</f>
        <v>7</v>
      </c>
      <c r="O2526" s="20" t="s">
        <v>50</v>
      </c>
      <c r="P2526" s="1" t="s">
        <v>653</v>
      </c>
      <c r="Q2526" s="1"/>
      <c r="R2526" s="16"/>
      <c r="T2526" s="7" t="str">
        <f>Tabela813[[#This Row],[NR]]&amp;" - "&amp;Tabela813[[#This Row],[Especificação]]</f>
        <v>8.2.1.1.02.0.1.00 - Alienação de Títulos, Valores Mobiliários e Aplicações Congêneres Permanentes - Principal - Intra OFSS</v>
      </c>
      <c r="U2526" s="7" t="str">
        <f>Tabela813[[#This Row],[NR]]&amp; " - "&amp;Tabela813[[#This Row],[Especificação]]</f>
        <v>8.2.1.1.02.0.1.00 - Alienação de Títulos, Valores Mobiliários e Aplicações Congêneres Permanentes - Principal - Intra OFSS</v>
      </c>
    </row>
    <row r="2527" spans="1:21" ht="30">
      <c r="A2527" s="23"/>
      <c r="B2527" s="29"/>
      <c r="C2527" s="20" t="s">
        <v>789</v>
      </c>
      <c r="D2527" s="20" t="s">
        <v>790</v>
      </c>
      <c r="E2527" s="20" t="s">
        <v>781</v>
      </c>
      <c r="F2527" s="20" t="s">
        <v>782</v>
      </c>
      <c r="G2527" s="20" t="s">
        <v>787</v>
      </c>
      <c r="H2527" s="20" t="s">
        <v>784</v>
      </c>
      <c r="I2527" s="20" t="s">
        <v>784</v>
      </c>
      <c r="J2527" s="20" t="s">
        <v>787</v>
      </c>
      <c r="K2527" s="16" t="str">
        <f>IF(Tabela813[[#This Row],[C]]&lt;&gt;"",IF(Tabela813[[#This Row],[RED]]&lt;&gt;"",(Tabela813[[#This Row],[RED]] &amp; "."),"") &amp; CONCATENATE(Tabela813[[#This Row],[C]],".",Tabela813[[#This Row],[O]],".",Tabela813[[#This Row],[E]],".",Tabela813[[#This Row],[D1]],".",Tabela813[[#This Row],[D2]],".",Tabela813[[#This Row],[D3]],".",Tabela813[[#This Row],[T]],".",Tabela813[[#This Row],[D4]]),"")</f>
        <v>8.2.1.3.00.0.0.00</v>
      </c>
      <c r="L2527" s="21" t="s">
        <v>1081</v>
      </c>
      <c r="M2527" s="16" t="str">
        <f t="shared" si="39"/>
        <v>S</v>
      </c>
      <c r="N2527" s="16">
        <f>IF(VALUE(Tabela813[[#This Row],[RED]]) &gt; 0,1,0) + IF(VALUE(J2527)&gt;0,8,IF(VALUE(I2527)&gt;0,7,IF(VALUE(H2527)&gt;0,6,IF(VALUE(G2527)&gt;0,5,IF(VALUE(F2527)&gt;0,4,IF(VALUE(E2527)&gt;0,3,IF(VALUE(D2527)&gt;0,2,1)))))))</f>
        <v>4</v>
      </c>
      <c r="O2527" s="20" t="s">
        <v>44</v>
      </c>
      <c r="P2527" s="1" t="s">
        <v>2758</v>
      </c>
      <c r="Q2527" s="1"/>
      <c r="R2527" s="16"/>
      <c r="T2527" s="7" t="str">
        <f>Tabela813[[#This Row],[NR]]&amp;" - "&amp;Tabela813[[#This Row],[Especificação]]</f>
        <v>8.2.1.3.00.0.0.00 - Alienação de Bens Móveis e Semoventes - Intra OFSS</v>
      </c>
      <c r="U2527" s="7" t="str">
        <f>Tabela813[[#This Row],[NR]]&amp; " - "&amp;Tabela813[[#This Row],[Especificação]]</f>
        <v>8.2.1.3.00.0.0.00 - Alienação de Bens Móveis e Semoventes - Intra OFSS</v>
      </c>
    </row>
    <row r="2528" spans="1:21" ht="30">
      <c r="A2528" s="23"/>
      <c r="B2528" s="29"/>
      <c r="C2528" s="20" t="s">
        <v>789</v>
      </c>
      <c r="D2528" s="20" t="s">
        <v>790</v>
      </c>
      <c r="E2528" s="20" t="s">
        <v>781</v>
      </c>
      <c r="F2528" s="20" t="s">
        <v>782</v>
      </c>
      <c r="G2528" s="20" t="s">
        <v>783</v>
      </c>
      <c r="H2528" s="20" t="s">
        <v>784</v>
      </c>
      <c r="I2528" s="20" t="s">
        <v>784</v>
      </c>
      <c r="J2528" s="20" t="s">
        <v>787</v>
      </c>
      <c r="K2528" s="16" t="str">
        <f>IF(Tabela813[[#This Row],[C]]&lt;&gt;"",IF(Tabela813[[#This Row],[RED]]&lt;&gt;"",(Tabela813[[#This Row],[RED]] &amp; "."),"") &amp; CONCATENATE(Tabela813[[#This Row],[C]],".",Tabela813[[#This Row],[O]],".",Tabela813[[#This Row],[E]],".",Tabela813[[#This Row],[D1]],".",Tabela813[[#This Row],[D2]],".",Tabela813[[#This Row],[D3]],".",Tabela813[[#This Row],[T]],".",Tabela813[[#This Row],[D4]]),"")</f>
        <v>8.2.1.3.01.0.0.00</v>
      </c>
      <c r="L2528" s="21" t="s">
        <v>1081</v>
      </c>
      <c r="M2528" s="16" t="str">
        <f t="shared" si="39"/>
        <v>S</v>
      </c>
      <c r="N2528" s="16">
        <f>IF(VALUE(Tabela813[[#This Row],[RED]]) &gt; 0,1,0) + IF(VALUE(J2528)&gt;0,8,IF(VALUE(I2528)&gt;0,7,IF(VALUE(H2528)&gt;0,6,IF(VALUE(G2528)&gt;0,5,IF(VALUE(F2528)&gt;0,4,IF(VALUE(E2528)&gt;0,3,IF(VALUE(D2528)&gt;0,2,1)))))))</f>
        <v>5</v>
      </c>
      <c r="O2528" s="20" t="s">
        <v>50</v>
      </c>
      <c r="P2528" s="1" t="s">
        <v>2758</v>
      </c>
      <c r="Q2528" s="1"/>
      <c r="R2528" s="16"/>
      <c r="T2528" s="7" t="str">
        <f>Tabela813[[#This Row],[NR]]&amp;" - "&amp;Tabela813[[#This Row],[Especificação]]</f>
        <v>8.2.1.3.01.0.0.00 - Alienação de Bens Móveis e Semoventes - Intra OFSS</v>
      </c>
      <c r="U2528" s="7" t="str">
        <f>Tabela813[[#This Row],[NR]]&amp; " - "&amp;Tabela813[[#This Row],[Especificação]]</f>
        <v>8.2.1.3.01.0.0.00 - Alienação de Bens Móveis e Semoventes - Intra OFSS</v>
      </c>
    </row>
    <row r="2529" spans="1:21" ht="30">
      <c r="A2529" s="23"/>
      <c r="B2529" s="29"/>
      <c r="C2529" s="20" t="s">
        <v>789</v>
      </c>
      <c r="D2529" s="20" t="s">
        <v>790</v>
      </c>
      <c r="E2529" s="20" t="s">
        <v>781</v>
      </c>
      <c r="F2529" s="20" t="s">
        <v>782</v>
      </c>
      <c r="G2529" s="20" t="s">
        <v>783</v>
      </c>
      <c r="H2529" s="20" t="s">
        <v>784</v>
      </c>
      <c r="I2529" s="20" t="s">
        <v>781</v>
      </c>
      <c r="J2529" s="20" t="s">
        <v>787</v>
      </c>
      <c r="K2529" s="16" t="str">
        <f>IF(Tabela813[[#This Row],[C]]&lt;&gt;"",IF(Tabela813[[#This Row],[RED]]&lt;&gt;"",(Tabela813[[#This Row],[RED]] &amp; "."),"") &amp; CONCATENATE(Tabela813[[#This Row],[C]],".",Tabela813[[#This Row],[O]],".",Tabela813[[#This Row],[E]],".",Tabela813[[#This Row],[D1]],".",Tabela813[[#This Row],[D2]],".",Tabela813[[#This Row],[D3]],".",Tabela813[[#This Row],[T]],".",Tabela813[[#This Row],[D4]]),"")</f>
        <v>8.2.1.3.01.0.1.00</v>
      </c>
      <c r="L2529" s="21" t="s">
        <v>5155</v>
      </c>
      <c r="M2529" s="16" t="str">
        <f t="shared" si="39"/>
        <v>A</v>
      </c>
      <c r="N2529" s="16">
        <f>IF(VALUE(Tabela813[[#This Row],[RED]]) &gt; 0,1,0) + IF(VALUE(J2529)&gt;0,8,IF(VALUE(I2529)&gt;0,7,IF(VALUE(H2529)&gt;0,6,IF(VALUE(G2529)&gt;0,5,IF(VALUE(F2529)&gt;0,4,IF(VALUE(E2529)&gt;0,3,IF(VALUE(D2529)&gt;0,2,1)))))))</f>
        <v>7</v>
      </c>
      <c r="O2529" s="20" t="s">
        <v>50</v>
      </c>
      <c r="P2529" s="1" t="s">
        <v>2758</v>
      </c>
      <c r="Q2529" s="1"/>
      <c r="R2529" s="16"/>
      <c r="T2529" s="7" t="str">
        <f>Tabela813[[#This Row],[NR]]&amp;" - "&amp;Tabela813[[#This Row],[Especificação]]</f>
        <v>8.2.1.3.01.0.1.00 - Alienação de Bens Móveis e Semoventes - Principal - Intra OFSS</v>
      </c>
      <c r="U2529" s="7" t="str">
        <f>Tabela813[[#This Row],[NR]]&amp; " - "&amp;Tabela813[[#This Row],[Especificação]]</f>
        <v>8.2.1.3.01.0.1.00 - Alienação de Bens Móveis e Semoventes - Principal - Intra OFSS</v>
      </c>
    </row>
    <row r="2530" spans="1:21" ht="30">
      <c r="A2530" s="23"/>
      <c r="B2530" s="29"/>
      <c r="C2530" s="20" t="s">
        <v>789</v>
      </c>
      <c r="D2530" s="20" t="s">
        <v>790</v>
      </c>
      <c r="E2530" s="20" t="s">
        <v>781</v>
      </c>
      <c r="F2530" s="20" t="s">
        <v>782</v>
      </c>
      <c r="G2530" s="20" t="s">
        <v>783</v>
      </c>
      <c r="H2530" s="20" t="s">
        <v>784</v>
      </c>
      <c r="I2530" s="20" t="s">
        <v>782</v>
      </c>
      <c r="J2530" s="20" t="s">
        <v>787</v>
      </c>
      <c r="K2530" s="16" t="str">
        <f>IF(Tabela813[[#This Row],[C]]&lt;&gt;"",IF(Tabela813[[#This Row],[RED]]&lt;&gt;"",(Tabela813[[#This Row],[RED]] &amp; "."),"") &amp; CONCATENATE(Tabela813[[#This Row],[C]],".",Tabela813[[#This Row],[O]],".",Tabela813[[#This Row],[E]],".",Tabela813[[#This Row],[D1]],".",Tabela813[[#This Row],[D2]],".",Tabela813[[#This Row],[D3]],".",Tabela813[[#This Row],[T]],".",Tabela813[[#This Row],[D4]]),"")</f>
        <v>8.2.1.3.01.0.3.00</v>
      </c>
      <c r="L2530" s="21" t="s">
        <v>5156</v>
      </c>
      <c r="M2530" s="16" t="str">
        <f t="shared" si="39"/>
        <v>A</v>
      </c>
      <c r="N2530" s="16">
        <f>IF(VALUE(Tabela813[[#This Row],[RED]]) &gt; 0,1,0) + IF(VALUE(J2530)&gt;0,8,IF(VALUE(I2530)&gt;0,7,IF(VALUE(H2530)&gt;0,6,IF(VALUE(G2530)&gt;0,5,IF(VALUE(F2530)&gt;0,4,IF(VALUE(E2530)&gt;0,3,IF(VALUE(D2530)&gt;0,2,1)))))))</f>
        <v>7</v>
      </c>
      <c r="O2530" s="20" t="s">
        <v>50</v>
      </c>
      <c r="P2530" s="1" t="s">
        <v>2758</v>
      </c>
      <c r="Q2530" s="1"/>
      <c r="R2530" s="16"/>
      <c r="T2530" s="7" t="str">
        <f>Tabela813[[#This Row],[NR]]&amp;" - "&amp;Tabela813[[#This Row],[Especificação]]</f>
        <v>8.2.1.3.01.0.3.00 - Alienação de Bens Móveis e Semoventes - Dívida Ativa - Intra OFSS</v>
      </c>
      <c r="U2530" s="7" t="str">
        <f>Tabela813[[#This Row],[NR]]&amp; " - "&amp;Tabela813[[#This Row],[Especificação]]</f>
        <v>8.2.1.3.01.0.3.00 - Alienação de Bens Móveis e Semoventes - Dívida Ativa - Intra OFSS</v>
      </c>
    </row>
    <row r="2531" spans="1:21" ht="30">
      <c r="A2531" s="23"/>
      <c r="B2531" s="29"/>
      <c r="C2531" s="20" t="s">
        <v>789</v>
      </c>
      <c r="D2531" s="20" t="s">
        <v>790</v>
      </c>
      <c r="E2531" s="20" t="s">
        <v>790</v>
      </c>
      <c r="F2531" s="20" t="s">
        <v>784</v>
      </c>
      <c r="G2531" s="20" t="s">
        <v>787</v>
      </c>
      <c r="H2531" s="20" t="s">
        <v>784</v>
      </c>
      <c r="I2531" s="20" t="s">
        <v>784</v>
      </c>
      <c r="J2531" s="20" t="s">
        <v>787</v>
      </c>
      <c r="K2531" s="16" t="str">
        <f>IF(Tabela813[[#This Row],[C]]&lt;&gt;"",IF(Tabela813[[#This Row],[RED]]&lt;&gt;"",(Tabela813[[#This Row],[RED]] &amp; "."),"") &amp; CONCATENATE(Tabela813[[#This Row],[C]],".",Tabela813[[#This Row],[O]],".",Tabela813[[#This Row],[E]],".",Tabela813[[#This Row],[D1]],".",Tabela813[[#This Row],[D2]],".",Tabela813[[#This Row],[D3]],".",Tabela813[[#This Row],[T]],".",Tabela813[[#This Row],[D4]]),"")</f>
        <v>8.2.2.0.00.0.0.00</v>
      </c>
      <c r="L2531" s="21" t="s">
        <v>1082</v>
      </c>
      <c r="M2531" s="16" t="str">
        <f t="shared" si="39"/>
        <v>S</v>
      </c>
      <c r="N2531" s="16">
        <f>IF(VALUE(Tabela813[[#This Row],[RED]]) &gt; 0,1,0) + IF(VALUE(J2531)&gt;0,8,IF(VALUE(I2531)&gt;0,7,IF(VALUE(H2531)&gt;0,6,IF(VALUE(G2531)&gt;0,5,IF(VALUE(F2531)&gt;0,4,IF(VALUE(E2531)&gt;0,3,IF(VALUE(D2531)&gt;0,2,1)))))))</f>
        <v>3</v>
      </c>
      <c r="O2531" s="20" t="s">
        <v>44</v>
      </c>
      <c r="P2531" s="1" t="s">
        <v>660</v>
      </c>
      <c r="Q2531" s="1"/>
      <c r="R2531" s="16"/>
      <c r="T2531" s="7" t="str">
        <f>Tabela813[[#This Row],[NR]]&amp;" - "&amp;Tabela813[[#This Row],[Especificação]]</f>
        <v>8.2.2.0.00.0.0.00 - Alienação de Bens Imóveis - Intra OFSS</v>
      </c>
      <c r="U2531" s="7" t="str">
        <f>Tabela813[[#This Row],[NR]]&amp; " - "&amp;Tabela813[[#This Row],[Especificação]]</f>
        <v>8.2.2.0.00.0.0.00 - Alienação de Bens Imóveis - Intra OFSS</v>
      </c>
    </row>
    <row r="2532" spans="1:21" ht="30">
      <c r="A2532" s="23"/>
      <c r="B2532" s="29"/>
      <c r="C2532" s="20" t="s">
        <v>789</v>
      </c>
      <c r="D2532" s="20" t="s">
        <v>790</v>
      </c>
      <c r="E2532" s="20" t="s">
        <v>790</v>
      </c>
      <c r="F2532" s="20" t="s">
        <v>781</v>
      </c>
      <c r="G2532" s="20" t="s">
        <v>787</v>
      </c>
      <c r="H2532" s="20" t="s">
        <v>784</v>
      </c>
      <c r="I2532" s="20" t="s">
        <v>784</v>
      </c>
      <c r="J2532" s="20" t="s">
        <v>787</v>
      </c>
      <c r="K2532" s="16" t="str">
        <f>IF(Tabela813[[#This Row],[C]]&lt;&gt;"",IF(Tabela813[[#This Row],[RED]]&lt;&gt;"",(Tabela813[[#This Row],[RED]] &amp; "."),"") &amp; CONCATENATE(Tabela813[[#This Row],[C]],".",Tabela813[[#This Row],[O]],".",Tabela813[[#This Row],[E]],".",Tabela813[[#This Row],[D1]],".",Tabela813[[#This Row],[D2]],".",Tabela813[[#This Row],[D3]],".",Tabela813[[#This Row],[T]],".",Tabela813[[#This Row],[D4]]),"")</f>
        <v>8.2.2.1.00.0.0.00</v>
      </c>
      <c r="L2532" s="21" t="s">
        <v>1082</v>
      </c>
      <c r="M2532" s="16" t="str">
        <f t="shared" si="39"/>
        <v>S</v>
      </c>
      <c r="N2532" s="16">
        <f>IF(VALUE(Tabela813[[#This Row],[RED]]) &gt; 0,1,0) + IF(VALUE(J2532)&gt;0,8,IF(VALUE(I2532)&gt;0,7,IF(VALUE(H2532)&gt;0,6,IF(VALUE(G2532)&gt;0,5,IF(VALUE(F2532)&gt;0,4,IF(VALUE(E2532)&gt;0,3,IF(VALUE(D2532)&gt;0,2,1)))))))</f>
        <v>4</v>
      </c>
      <c r="O2532" s="20" t="s">
        <v>44</v>
      </c>
      <c r="P2532" s="1" t="s">
        <v>664</v>
      </c>
      <c r="Q2532" s="1"/>
      <c r="R2532" s="16"/>
      <c r="T2532" s="7" t="str">
        <f>Tabela813[[#This Row],[NR]]&amp;" - "&amp;Tabela813[[#This Row],[Especificação]]</f>
        <v>8.2.2.1.00.0.0.00 - Alienação de Bens Imóveis - Intra OFSS</v>
      </c>
      <c r="U2532" s="7" t="str">
        <f>Tabela813[[#This Row],[NR]]&amp; " - "&amp;Tabela813[[#This Row],[Especificação]]</f>
        <v>8.2.2.1.00.0.0.00 - Alienação de Bens Imóveis - Intra OFSS</v>
      </c>
    </row>
    <row r="2533" spans="1:21" ht="30">
      <c r="A2533" s="23"/>
      <c r="B2533" s="29"/>
      <c r="C2533" s="20" t="s">
        <v>789</v>
      </c>
      <c r="D2533" s="20" t="s">
        <v>790</v>
      </c>
      <c r="E2533" s="20" t="s">
        <v>790</v>
      </c>
      <c r="F2533" s="20" t="s">
        <v>781</v>
      </c>
      <c r="G2533" s="20" t="s">
        <v>783</v>
      </c>
      <c r="H2533" s="20" t="s">
        <v>784</v>
      </c>
      <c r="I2533" s="20" t="s">
        <v>784</v>
      </c>
      <c r="J2533" s="20" t="s">
        <v>787</v>
      </c>
      <c r="K2533" s="16" t="str">
        <f>IF(Tabela813[[#This Row],[C]]&lt;&gt;"",IF(Tabela813[[#This Row],[RED]]&lt;&gt;"",(Tabela813[[#This Row],[RED]] &amp; "."),"") &amp; CONCATENATE(Tabela813[[#This Row],[C]],".",Tabela813[[#This Row],[O]],".",Tabela813[[#This Row],[E]],".",Tabela813[[#This Row],[D1]],".",Tabela813[[#This Row],[D2]],".",Tabela813[[#This Row],[D3]],".",Tabela813[[#This Row],[T]],".",Tabela813[[#This Row],[D4]]),"")</f>
        <v>8.2.2.1.01.0.0.00</v>
      </c>
      <c r="L2533" s="21" t="s">
        <v>1082</v>
      </c>
      <c r="M2533" s="16" t="str">
        <f t="shared" si="39"/>
        <v>S</v>
      </c>
      <c r="N2533" s="16">
        <f>IF(VALUE(Tabela813[[#This Row],[RED]]) &gt; 0,1,0) + IF(VALUE(J2533)&gt;0,8,IF(VALUE(I2533)&gt;0,7,IF(VALUE(H2533)&gt;0,6,IF(VALUE(G2533)&gt;0,5,IF(VALUE(F2533)&gt;0,4,IF(VALUE(E2533)&gt;0,3,IF(VALUE(D2533)&gt;0,2,1)))))))</f>
        <v>5</v>
      </c>
      <c r="O2533" s="20" t="s">
        <v>50</v>
      </c>
      <c r="P2533" s="1" t="s">
        <v>661</v>
      </c>
      <c r="Q2533" s="1"/>
      <c r="R2533" s="16"/>
      <c r="T2533" s="7" t="str">
        <f>Tabela813[[#This Row],[NR]]&amp;" - "&amp;Tabela813[[#This Row],[Especificação]]</f>
        <v>8.2.2.1.01.0.0.00 - Alienação de Bens Imóveis - Intra OFSS</v>
      </c>
      <c r="U2533" s="7" t="str">
        <f>Tabela813[[#This Row],[NR]]&amp; " - "&amp;Tabela813[[#This Row],[Especificação]]</f>
        <v>8.2.2.1.01.0.0.00 - Alienação de Bens Imóveis - Intra OFSS</v>
      </c>
    </row>
    <row r="2534" spans="1:21" ht="30">
      <c r="A2534" s="23"/>
      <c r="B2534" s="29"/>
      <c r="C2534" s="20" t="s">
        <v>789</v>
      </c>
      <c r="D2534" s="20" t="s">
        <v>790</v>
      </c>
      <c r="E2534" s="20" t="s">
        <v>790</v>
      </c>
      <c r="F2534" s="20" t="s">
        <v>781</v>
      </c>
      <c r="G2534" s="20" t="s">
        <v>783</v>
      </c>
      <c r="H2534" s="20" t="s">
        <v>784</v>
      </c>
      <c r="I2534" s="20" t="s">
        <v>781</v>
      </c>
      <c r="J2534" s="20" t="s">
        <v>787</v>
      </c>
      <c r="K2534" s="16" t="str">
        <f>IF(Tabela813[[#This Row],[C]]&lt;&gt;"",IF(Tabela813[[#This Row],[RED]]&lt;&gt;"",(Tabela813[[#This Row],[RED]] &amp; "."),"") &amp; CONCATENATE(Tabela813[[#This Row],[C]],".",Tabela813[[#This Row],[O]],".",Tabela813[[#This Row],[E]],".",Tabela813[[#This Row],[D1]],".",Tabela813[[#This Row],[D2]],".",Tabela813[[#This Row],[D3]],".",Tabela813[[#This Row],[T]],".",Tabela813[[#This Row],[D4]]),"")</f>
        <v>8.2.2.1.01.0.1.00</v>
      </c>
      <c r="L2534" s="21" t="s">
        <v>5157</v>
      </c>
      <c r="M2534" s="16" t="str">
        <f t="shared" si="39"/>
        <v>A</v>
      </c>
      <c r="N2534" s="16">
        <f>IF(VALUE(Tabela813[[#This Row],[RED]]) &gt; 0,1,0) + IF(VALUE(J2534)&gt;0,8,IF(VALUE(I2534)&gt;0,7,IF(VALUE(H2534)&gt;0,6,IF(VALUE(G2534)&gt;0,5,IF(VALUE(F2534)&gt;0,4,IF(VALUE(E2534)&gt;0,3,IF(VALUE(D2534)&gt;0,2,1)))))))</f>
        <v>7</v>
      </c>
      <c r="O2534" s="20" t="s">
        <v>50</v>
      </c>
      <c r="P2534" s="1" t="s">
        <v>661</v>
      </c>
      <c r="Q2534" s="1"/>
      <c r="R2534" s="16"/>
      <c r="T2534" s="7" t="str">
        <f>Tabela813[[#This Row],[NR]]&amp;" - "&amp;Tabela813[[#This Row],[Especificação]]</f>
        <v>8.2.2.1.01.0.1.00 - Alienação de Bens Imóveis - Principal - Intra OFSS</v>
      </c>
      <c r="U2534" s="7" t="str">
        <f>Tabela813[[#This Row],[NR]]&amp; " - "&amp;Tabela813[[#This Row],[Especificação]]</f>
        <v>8.2.2.1.01.0.1.00 - Alienação de Bens Imóveis - Principal - Intra OFSS</v>
      </c>
    </row>
    <row r="2535" spans="1:21" ht="30">
      <c r="A2535" s="23"/>
      <c r="B2535" s="29"/>
      <c r="C2535" s="20" t="s">
        <v>789</v>
      </c>
      <c r="D2535" s="20" t="s">
        <v>790</v>
      </c>
      <c r="E2535" s="20" t="s">
        <v>790</v>
      </c>
      <c r="F2535" s="20" t="s">
        <v>781</v>
      </c>
      <c r="G2535" s="20" t="s">
        <v>783</v>
      </c>
      <c r="H2535" s="20" t="s">
        <v>784</v>
      </c>
      <c r="I2535" s="20" t="s">
        <v>782</v>
      </c>
      <c r="J2535" s="20" t="s">
        <v>787</v>
      </c>
      <c r="K2535" s="16" t="str">
        <f>IF(Tabela813[[#This Row],[C]]&lt;&gt;"",IF(Tabela813[[#This Row],[RED]]&lt;&gt;"",(Tabela813[[#This Row],[RED]] &amp; "."),"") &amp; CONCATENATE(Tabela813[[#This Row],[C]],".",Tabela813[[#This Row],[O]],".",Tabela813[[#This Row],[E]],".",Tabela813[[#This Row],[D1]],".",Tabela813[[#This Row],[D2]],".",Tabela813[[#This Row],[D3]],".",Tabela813[[#This Row],[T]],".",Tabela813[[#This Row],[D4]]),"")</f>
        <v>8.2.2.1.01.0.3.00</v>
      </c>
      <c r="L2535" s="21" t="s">
        <v>5158</v>
      </c>
      <c r="M2535" s="16" t="str">
        <f t="shared" si="39"/>
        <v>A</v>
      </c>
      <c r="N2535" s="16">
        <f>IF(VALUE(Tabela813[[#This Row],[RED]]) &gt; 0,1,0) + IF(VALUE(J2535)&gt;0,8,IF(VALUE(I2535)&gt;0,7,IF(VALUE(H2535)&gt;0,6,IF(VALUE(G2535)&gt;0,5,IF(VALUE(F2535)&gt;0,4,IF(VALUE(E2535)&gt;0,3,IF(VALUE(D2535)&gt;0,2,1)))))))</f>
        <v>7</v>
      </c>
      <c r="O2535" s="20" t="s">
        <v>50</v>
      </c>
      <c r="P2535" s="1" t="s">
        <v>661</v>
      </c>
      <c r="Q2535" s="1"/>
      <c r="R2535" s="16"/>
      <c r="T2535" s="7" t="str">
        <f>Tabela813[[#This Row],[NR]]&amp;" - "&amp;Tabela813[[#This Row],[Especificação]]</f>
        <v>8.2.2.1.01.0.3.00 - Alienação de Bens Imóveis - Dívida Ativa - Intra OFSS</v>
      </c>
      <c r="U2535" s="7" t="str">
        <f>Tabela813[[#This Row],[NR]]&amp; " - "&amp;Tabela813[[#This Row],[Especificação]]</f>
        <v>8.2.2.1.01.0.3.00 - Alienação de Bens Imóveis - Dívida Ativa - Intra OFSS</v>
      </c>
    </row>
    <row r="2536" spans="1:21" ht="75">
      <c r="A2536" s="23"/>
      <c r="B2536" s="29"/>
      <c r="C2536" s="20" t="s">
        <v>789</v>
      </c>
      <c r="D2536" s="20" t="s">
        <v>790</v>
      </c>
      <c r="E2536" s="20" t="s">
        <v>782</v>
      </c>
      <c r="F2536" s="20" t="s">
        <v>784</v>
      </c>
      <c r="G2536" s="20" t="s">
        <v>787</v>
      </c>
      <c r="H2536" s="20" t="s">
        <v>784</v>
      </c>
      <c r="I2536" s="20" t="s">
        <v>784</v>
      </c>
      <c r="J2536" s="20" t="s">
        <v>787</v>
      </c>
      <c r="K2536" s="16" t="str">
        <f>IF(Tabela813[[#This Row],[C]]&lt;&gt;"",IF(Tabela813[[#This Row],[RED]]&lt;&gt;"",(Tabela813[[#This Row],[RED]] &amp; "."),"") &amp; CONCATENATE(Tabela813[[#This Row],[C]],".",Tabela813[[#This Row],[O]],".",Tabela813[[#This Row],[E]],".",Tabela813[[#This Row],[D1]],".",Tabela813[[#This Row],[D2]],".",Tabela813[[#This Row],[D3]],".",Tabela813[[#This Row],[T]],".",Tabela813[[#This Row],[D4]]),"")</f>
        <v>8.2.3.0.00.0.0.00</v>
      </c>
      <c r="L2536" s="21" t="s">
        <v>1083</v>
      </c>
      <c r="M2536" s="16" t="str">
        <f t="shared" si="39"/>
        <v>S</v>
      </c>
      <c r="N2536" s="16">
        <f>IF(VALUE(Tabela813[[#This Row],[RED]]) &gt; 0,1,0) + IF(VALUE(J2536)&gt;0,8,IF(VALUE(I2536)&gt;0,7,IF(VALUE(H2536)&gt;0,6,IF(VALUE(G2536)&gt;0,5,IF(VALUE(F2536)&gt;0,4,IF(VALUE(E2536)&gt;0,3,IF(VALUE(D2536)&gt;0,2,1)))))))</f>
        <v>3</v>
      </c>
      <c r="O2536" s="20" t="s">
        <v>44</v>
      </c>
      <c r="P2536" s="1" t="s">
        <v>666</v>
      </c>
      <c r="Q2536" s="1"/>
      <c r="R2536" s="16"/>
      <c r="T2536" s="7" t="str">
        <f>Tabela813[[#This Row],[NR]]&amp;" - "&amp;Tabela813[[#This Row],[Especificação]]</f>
        <v>8.2.3.0.00.0.0.00 - Alienação de Bens Intangíveis - Intra OFSS</v>
      </c>
      <c r="U2536" s="7" t="str">
        <f>Tabela813[[#This Row],[NR]]&amp; " - "&amp;Tabela813[[#This Row],[Especificação]]</f>
        <v>8.2.3.0.00.0.0.00 - Alienação de Bens Intangíveis - Intra OFSS</v>
      </c>
    </row>
    <row r="2537" spans="1:21" ht="75">
      <c r="A2537" s="23"/>
      <c r="B2537" s="29"/>
      <c r="C2537" s="20" t="s">
        <v>789</v>
      </c>
      <c r="D2537" s="20" t="s">
        <v>790</v>
      </c>
      <c r="E2537" s="20" t="s">
        <v>782</v>
      </c>
      <c r="F2537" s="20" t="s">
        <v>781</v>
      </c>
      <c r="G2537" s="20" t="s">
        <v>787</v>
      </c>
      <c r="H2537" s="20" t="s">
        <v>784</v>
      </c>
      <c r="I2537" s="20" t="s">
        <v>784</v>
      </c>
      <c r="J2537" s="20" t="s">
        <v>787</v>
      </c>
      <c r="K2537" s="16" t="str">
        <f>IF(Tabela813[[#This Row],[C]]&lt;&gt;"",IF(Tabela813[[#This Row],[RED]]&lt;&gt;"",(Tabela813[[#This Row],[RED]] &amp; "."),"") &amp; CONCATENATE(Tabela813[[#This Row],[C]],".",Tabela813[[#This Row],[O]],".",Tabela813[[#This Row],[E]],".",Tabela813[[#This Row],[D1]],".",Tabela813[[#This Row],[D2]],".",Tabela813[[#This Row],[D3]],".",Tabela813[[#This Row],[T]],".",Tabela813[[#This Row],[D4]]),"")</f>
        <v>8.2.3.1.00.0.0.00</v>
      </c>
      <c r="L2537" s="21" t="s">
        <v>1083</v>
      </c>
      <c r="M2537" s="16" t="str">
        <f t="shared" si="39"/>
        <v>S</v>
      </c>
      <c r="N2537" s="16">
        <f>IF(VALUE(Tabela813[[#This Row],[RED]]) &gt; 0,1,0) + IF(VALUE(J2537)&gt;0,8,IF(VALUE(I2537)&gt;0,7,IF(VALUE(H2537)&gt;0,6,IF(VALUE(G2537)&gt;0,5,IF(VALUE(F2537)&gt;0,4,IF(VALUE(E2537)&gt;0,3,IF(VALUE(D2537)&gt;0,2,1)))))))</f>
        <v>4</v>
      </c>
      <c r="O2537" s="20" t="s">
        <v>44</v>
      </c>
      <c r="P2537" s="1" t="s">
        <v>666</v>
      </c>
      <c r="Q2537" s="1"/>
      <c r="R2537" s="16"/>
      <c r="T2537" s="7" t="str">
        <f>Tabela813[[#This Row],[NR]]&amp;" - "&amp;Tabela813[[#This Row],[Especificação]]</f>
        <v>8.2.3.1.00.0.0.00 - Alienação de Bens Intangíveis - Intra OFSS</v>
      </c>
      <c r="U2537" s="7" t="str">
        <f>Tabela813[[#This Row],[NR]]&amp; " - "&amp;Tabela813[[#This Row],[Especificação]]</f>
        <v>8.2.3.1.00.0.0.00 - Alienação de Bens Intangíveis - Intra OFSS</v>
      </c>
    </row>
    <row r="2538" spans="1:21" ht="75">
      <c r="A2538" s="23"/>
      <c r="B2538" s="29"/>
      <c r="C2538" s="20" t="s">
        <v>789</v>
      </c>
      <c r="D2538" s="20" t="s">
        <v>790</v>
      </c>
      <c r="E2538" s="20" t="s">
        <v>782</v>
      </c>
      <c r="F2538" s="20" t="s">
        <v>781</v>
      </c>
      <c r="G2538" s="20" t="s">
        <v>783</v>
      </c>
      <c r="H2538" s="20" t="s">
        <v>784</v>
      </c>
      <c r="I2538" s="20" t="s">
        <v>784</v>
      </c>
      <c r="J2538" s="20" t="s">
        <v>787</v>
      </c>
      <c r="K2538" s="16" t="str">
        <f>IF(Tabela813[[#This Row],[C]]&lt;&gt;"",IF(Tabela813[[#This Row],[RED]]&lt;&gt;"",(Tabela813[[#This Row],[RED]] &amp; "."),"") &amp; CONCATENATE(Tabela813[[#This Row],[C]],".",Tabela813[[#This Row],[O]],".",Tabela813[[#This Row],[E]],".",Tabela813[[#This Row],[D1]],".",Tabela813[[#This Row],[D2]],".",Tabela813[[#This Row],[D3]],".",Tabela813[[#This Row],[T]],".",Tabela813[[#This Row],[D4]]),"")</f>
        <v>8.2.3.1.01.0.0.00</v>
      </c>
      <c r="L2538" s="21" t="s">
        <v>1083</v>
      </c>
      <c r="M2538" s="16" t="str">
        <f t="shared" si="39"/>
        <v>S</v>
      </c>
      <c r="N2538" s="16">
        <f>IF(VALUE(Tabela813[[#This Row],[RED]]) &gt; 0,1,0) + IF(VALUE(J2538)&gt;0,8,IF(VALUE(I2538)&gt;0,7,IF(VALUE(H2538)&gt;0,6,IF(VALUE(G2538)&gt;0,5,IF(VALUE(F2538)&gt;0,4,IF(VALUE(E2538)&gt;0,3,IF(VALUE(D2538)&gt;0,2,1)))))))</f>
        <v>5</v>
      </c>
      <c r="O2538" s="20" t="s">
        <v>50</v>
      </c>
      <c r="P2538" s="1" t="s">
        <v>667</v>
      </c>
      <c r="Q2538" s="1"/>
      <c r="R2538" s="16"/>
      <c r="T2538" s="7" t="str">
        <f>Tabela813[[#This Row],[NR]]&amp;" - "&amp;Tabela813[[#This Row],[Especificação]]</f>
        <v>8.2.3.1.01.0.0.00 - Alienação de Bens Intangíveis - Intra OFSS</v>
      </c>
      <c r="U2538" s="7" t="str">
        <f>Tabela813[[#This Row],[NR]]&amp; " - "&amp;Tabela813[[#This Row],[Especificação]]</f>
        <v>8.2.3.1.01.0.0.00 - Alienação de Bens Intangíveis - Intra OFSS</v>
      </c>
    </row>
    <row r="2539" spans="1:21" ht="75">
      <c r="A2539" s="23"/>
      <c r="B2539" s="29"/>
      <c r="C2539" s="20" t="s">
        <v>789</v>
      </c>
      <c r="D2539" s="20" t="s">
        <v>790</v>
      </c>
      <c r="E2539" s="20" t="s">
        <v>782</v>
      </c>
      <c r="F2539" s="20" t="s">
        <v>781</v>
      </c>
      <c r="G2539" s="20" t="s">
        <v>783</v>
      </c>
      <c r="H2539" s="20" t="s">
        <v>784</v>
      </c>
      <c r="I2539" s="20" t="s">
        <v>781</v>
      </c>
      <c r="J2539" s="20" t="s">
        <v>787</v>
      </c>
      <c r="K2539" s="16" t="str">
        <f>IF(Tabela813[[#This Row],[C]]&lt;&gt;"",IF(Tabela813[[#This Row],[RED]]&lt;&gt;"",(Tabela813[[#This Row],[RED]] &amp; "."),"") &amp; CONCATENATE(Tabela813[[#This Row],[C]],".",Tabela813[[#This Row],[O]],".",Tabela813[[#This Row],[E]],".",Tabela813[[#This Row],[D1]],".",Tabela813[[#This Row],[D2]],".",Tabela813[[#This Row],[D3]],".",Tabela813[[#This Row],[T]],".",Tabela813[[#This Row],[D4]]),"")</f>
        <v>8.2.3.1.01.0.1.00</v>
      </c>
      <c r="L2539" s="21" t="s">
        <v>5159</v>
      </c>
      <c r="M2539" s="16" t="str">
        <f t="shared" si="39"/>
        <v>A</v>
      </c>
      <c r="N2539" s="16">
        <f>IF(VALUE(Tabela813[[#This Row],[RED]]) &gt; 0,1,0) + IF(VALUE(J2539)&gt;0,8,IF(VALUE(I2539)&gt;0,7,IF(VALUE(H2539)&gt;0,6,IF(VALUE(G2539)&gt;0,5,IF(VALUE(F2539)&gt;0,4,IF(VALUE(E2539)&gt;0,3,IF(VALUE(D2539)&gt;0,2,1)))))))</f>
        <v>7</v>
      </c>
      <c r="O2539" s="20" t="s">
        <v>50</v>
      </c>
      <c r="P2539" s="1" t="s">
        <v>4580</v>
      </c>
      <c r="Q2539" s="1"/>
      <c r="R2539" s="16"/>
      <c r="T2539" s="7" t="str">
        <f>Tabela813[[#This Row],[NR]]&amp;" - "&amp;Tabela813[[#This Row],[Especificação]]</f>
        <v>8.2.3.1.01.0.1.00 - Alienação de Bens Intangíveis - Principal - Intra OFSS</v>
      </c>
      <c r="U2539" s="7" t="str">
        <f>Tabela813[[#This Row],[NR]]&amp; " - "&amp;Tabela813[[#This Row],[Especificação]]</f>
        <v>8.2.3.1.01.0.1.00 - Alienação de Bens Intangíveis - Principal - Intra OFSS</v>
      </c>
    </row>
    <row r="2540" spans="1:21" ht="75">
      <c r="A2540" s="23"/>
      <c r="B2540" s="29"/>
      <c r="C2540" s="20" t="s">
        <v>789</v>
      </c>
      <c r="D2540" s="20" t="s">
        <v>790</v>
      </c>
      <c r="E2540" s="20" t="s">
        <v>782</v>
      </c>
      <c r="F2540" s="20" t="s">
        <v>781</v>
      </c>
      <c r="G2540" s="20" t="s">
        <v>783</v>
      </c>
      <c r="H2540" s="20" t="s">
        <v>784</v>
      </c>
      <c r="I2540" s="20" t="s">
        <v>782</v>
      </c>
      <c r="J2540" s="20" t="s">
        <v>787</v>
      </c>
      <c r="K2540" s="16" t="str">
        <f>IF(Tabela813[[#This Row],[C]]&lt;&gt;"",IF(Tabela813[[#This Row],[RED]]&lt;&gt;"",(Tabela813[[#This Row],[RED]] &amp; "."),"") &amp; CONCATENATE(Tabela813[[#This Row],[C]],".",Tabela813[[#This Row],[O]],".",Tabela813[[#This Row],[E]],".",Tabela813[[#This Row],[D1]],".",Tabela813[[#This Row],[D2]],".",Tabela813[[#This Row],[D3]],".",Tabela813[[#This Row],[T]],".",Tabela813[[#This Row],[D4]]),"")</f>
        <v>8.2.3.1.01.0.3.00</v>
      </c>
      <c r="L2540" s="21" t="s">
        <v>5160</v>
      </c>
      <c r="M2540" s="16" t="str">
        <f t="shared" si="39"/>
        <v>A</v>
      </c>
      <c r="N2540" s="16">
        <f>IF(VALUE(Tabela813[[#This Row],[RED]]) &gt; 0,1,0) + IF(VALUE(J2540)&gt;0,8,IF(VALUE(I2540)&gt;0,7,IF(VALUE(H2540)&gt;0,6,IF(VALUE(G2540)&gt;0,5,IF(VALUE(F2540)&gt;0,4,IF(VALUE(E2540)&gt;0,3,IF(VALUE(D2540)&gt;0,2,1)))))))</f>
        <v>7</v>
      </c>
      <c r="O2540" s="20" t="s">
        <v>50</v>
      </c>
      <c r="P2540" s="1" t="s">
        <v>4580</v>
      </c>
      <c r="Q2540" s="1"/>
      <c r="R2540" s="16"/>
      <c r="T2540" s="7" t="str">
        <f>Tabela813[[#This Row],[NR]]&amp;" - "&amp;Tabela813[[#This Row],[Especificação]]</f>
        <v>8.2.3.1.01.0.3.00 - Alienação de Bens Intangíveis - Dívida Ativa - Intra OFSS</v>
      </c>
      <c r="U2540" s="7" t="str">
        <f>Tabela813[[#This Row],[NR]]&amp; " - "&amp;Tabela813[[#This Row],[Especificação]]</f>
        <v>8.2.3.1.01.0.3.00 - Alienação de Bens Intangíveis - Dívida Ativa - Intra OFSS</v>
      </c>
    </row>
    <row r="2541" spans="1:21" ht="45">
      <c r="A2541" s="23"/>
      <c r="B2541" s="29"/>
      <c r="C2541" s="20" t="s">
        <v>789</v>
      </c>
      <c r="D2541" s="20" t="s">
        <v>791</v>
      </c>
      <c r="E2541" s="20" t="s">
        <v>784</v>
      </c>
      <c r="F2541" s="20" t="s">
        <v>784</v>
      </c>
      <c r="G2541" s="20" t="s">
        <v>787</v>
      </c>
      <c r="H2541" s="20" t="s">
        <v>784</v>
      </c>
      <c r="I2541" s="20" t="s">
        <v>784</v>
      </c>
      <c r="J2541" s="20" t="s">
        <v>787</v>
      </c>
      <c r="K2541" s="16" t="str">
        <f>IF(Tabela813[[#This Row],[C]]&lt;&gt;"",IF(Tabela813[[#This Row],[RED]]&lt;&gt;"",(Tabela813[[#This Row],[RED]] &amp; "."),"") &amp; CONCATENATE(Tabela813[[#This Row],[C]],".",Tabela813[[#This Row],[O]],".",Tabela813[[#This Row],[E]],".",Tabela813[[#This Row],[D1]],".",Tabela813[[#This Row],[D2]],".",Tabela813[[#This Row],[D3]],".",Tabela813[[#This Row],[T]],".",Tabela813[[#This Row],[D4]]),"")</f>
        <v>8.4.0.0.00.0.0.00</v>
      </c>
      <c r="L2541" s="21" t="s">
        <v>1084</v>
      </c>
      <c r="M2541" s="16" t="str">
        <f t="shared" si="39"/>
        <v>S</v>
      </c>
      <c r="N2541" s="16">
        <f>IF(VALUE(Tabela813[[#This Row],[RED]]) &gt; 0,1,0) + IF(VALUE(J2541)&gt;0,8,IF(VALUE(I2541)&gt;0,7,IF(VALUE(H2541)&gt;0,6,IF(VALUE(G2541)&gt;0,5,IF(VALUE(F2541)&gt;0,4,IF(VALUE(E2541)&gt;0,3,IF(VALUE(D2541)&gt;0,2,1)))))))</f>
        <v>2</v>
      </c>
      <c r="O2541" s="20" t="s">
        <v>44</v>
      </c>
      <c r="P2541" s="1" t="s">
        <v>677</v>
      </c>
      <c r="Q2541" s="1"/>
      <c r="R2541" s="16"/>
      <c r="T2541" s="7" t="str">
        <f>Tabela813[[#This Row],[NR]]&amp;" - "&amp;Tabela813[[#This Row],[Especificação]]</f>
        <v>8.4.0.0.00.0.0.00 - Transferências de Capital - Intra OFSS</v>
      </c>
      <c r="U2541" s="7" t="str">
        <f>Tabela813[[#This Row],[NR]]&amp; " - "&amp;Tabela813[[#This Row],[Especificação]]</f>
        <v>8.4.0.0.00.0.0.00 - Transferências de Capital - Intra OFSS</v>
      </c>
    </row>
    <row r="2542" spans="1:21" ht="45">
      <c r="A2542" s="23"/>
      <c r="B2542" s="29"/>
      <c r="C2542" s="20" t="s">
        <v>789</v>
      </c>
      <c r="D2542" s="20" t="s">
        <v>791</v>
      </c>
      <c r="E2542" s="20" t="s">
        <v>782</v>
      </c>
      <c r="F2542" s="20" t="s">
        <v>784</v>
      </c>
      <c r="G2542" s="20" t="s">
        <v>787</v>
      </c>
      <c r="H2542" s="20" t="s">
        <v>784</v>
      </c>
      <c r="I2542" s="20" t="s">
        <v>784</v>
      </c>
      <c r="J2542" s="20" t="s">
        <v>787</v>
      </c>
      <c r="K2542" s="16" t="str">
        <f>IF(Tabela813[[#This Row],[C]]&lt;&gt;"",IF(Tabela813[[#This Row],[RED]]&lt;&gt;"",(Tabela813[[#This Row],[RED]] &amp; "."),"") &amp; CONCATENATE(Tabela813[[#This Row],[C]],".",Tabela813[[#This Row],[O]],".",Tabela813[[#This Row],[E]],".",Tabela813[[#This Row],[D1]],".",Tabela813[[#This Row],[D2]],".",Tabela813[[#This Row],[D3]],".",Tabela813[[#This Row],[T]],".",Tabela813[[#This Row],[D4]]),"")</f>
        <v>8.4.3.0.00.0.0.00</v>
      </c>
      <c r="L2542" s="21" t="s">
        <v>2666</v>
      </c>
      <c r="M2542" s="16" t="str">
        <f t="shared" si="39"/>
        <v>S</v>
      </c>
      <c r="N2542" s="16">
        <f>IF(VALUE(Tabela813[[#This Row],[RED]]) &gt; 0,1,0) + IF(VALUE(J2542)&gt;0,8,IF(VALUE(I2542)&gt;0,7,IF(VALUE(H2542)&gt;0,6,IF(VALUE(G2542)&gt;0,5,IF(VALUE(F2542)&gt;0,4,IF(VALUE(E2542)&gt;0,3,IF(VALUE(D2542)&gt;0,2,1)))))))</f>
        <v>3</v>
      </c>
      <c r="O2542" s="20" t="s">
        <v>44</v>
      </c>
      <c r="P2542" s="1" t="s">
        <v>730</v>
      </c>
      <c r="Q2542" s="1"/>
      <c r="R2542" s="16"/>
      <c r="T2542" s="7" t="str">
        <f>Tabela813[[#This Row],[NR]]&amp;" - "&amp;Tabela813[[#This Row],[Especificação]]</f>
        <v>8.4.3.0.00.0.0.00 - Transferências dos Municípios e de Suas Entidades - Intra OFSS</v>
      </c>
      <c r="U2542" s="7" t="str">
        <f>Tabela813[[#This Row],[NR]]&amp; " - "&amp;Tabela813[[#This Row],[Especificação]]</f>
        <v>8.4.3.0.00.0.0.00 - Transferências dos Municípios e de Suas Entidades - Intra OFSS</v>
      </c>
    </row>
    <row r="2543" spans="1:21" ht="45">
      <c r="A2543" s="23"/>
      <c r="B2543" s="29"/>
      <c r="C2543" s="20" t="s">
        <v>789</v>
      </c>
      <c r="D2543" s="20" t="s">
        <v>791</v>
      </c>
      <c r="E2543" s="20" t="s">
        <v>782</v>
      </c>
      <c r="F2543" s="20" t="s">
        <v>790</v>
      </c>
      <c r="G2543" s="20" t="s">
        <v>787</v>
      </c>
      <c r="H2543" s="20" t="s">
        <v>784</v>
      </c>
      <c r="I2543" s="20" t="s">
        <v>784</v>
      </c>
      <c r="J2543" s="20" t="s">
        <v>787</v>
      </c>
      <c r="K2543" s="16" t="str">
        <f>IF(Tabela813[[#This Row],[C]]&lt;&gt;"",IF(Tabela813[[#This Row],[RED]]&lt;&gt;"",(Tabela813[[#This Row],[RED]] &amp; "."),"") &amp; CONCATENATE(Tabela813[[#This Row],[C]],".",Tabela813[[#This Row],[O]],".",Tabela813[[#This Row],[E]],".",Tabela813[[#This Row],[D1]],".",Tabela813[[#This Row],[D2]],".",Tabela813[[#This Row],[D3]],".",Tabela813[[#This Row],[T]],".",Tabela813[[#This Row],[D4]]),"")</f>
        <v>8.4.3.2.00.0.0.00</v>
      </c>
      <c r="L2543" s="21" t="s">
        <v>5161</v>
      </c>
      <c r="M2543" s="16" t="str">
        <f t="shared" si="39"/>
        <v>S</v>
      </c>
      <c r="N2543" s="16">
        <f>IF(VALUE(Tabela813[[#This Row],[RED]]) &gt; 0,1,0) + IF(VALUE(J2543)&gt;0,8,IF(VALUE(I2543)&gt;0,7,IF(VALUE(H2543)&gt;0,6,IF(VALUE(G2543)&gt;0,5,IF(VALUE(F2543)&gt;0,4,IF(VALUE(E2543)&gt;0,3,IF(VALUE(D2543)&gt;0,2,1)))))))</f>
        <v>4</v>
      </c>
      <c r="O2543" s="20" t="s">
        <v>44</v>
      </c>
      <c r="P2543" s="1" t="s">
        <v>733</v>
      </c>
      <c r="Q2543" s="1"/>
      <c r="R2543" s="16"/>
      <c r="T2543" s="7" t="str">
        <f>Tabela813[[#This Row],[NR]]&amp;" - "&amp;Tabela813[[#This Row],[Especificação]]</f>
        <v>8.4.3.2.00.0.0.00 - Transferências de Convênios dos Municípios e de Suas Entidades - Intra OFSS</v>
      </c>
      <c r="U2543" s="7" t="str">
        <f>Tabela813[[#This Row],[NR]]&amp; " - "&amp;Tabela813[[#This Row],[Especificação]]</f>
        <v>8.4.3.2.00.0.0.00 - Transferências de Convênios dos Municípios e de Suas Entidades - Intra OFSS</v>
      </c>
    </row>
    <row r="2544" spans="1:21" ht="45">
      <c r="A2544" s="23"/>
      <c r="B2544" s="29"/>
      <c r="C2544" s="20" t="s">
        <v>789</v>
      </c>
      <c r="D2544" s="20" t="s">
        <v>791</v>
      </c>
      <c r="E2544" s="20" t="s">
        <v>782</v>
      </c>
      <c r="F2544" s="20" t="s">
        <v>790</v>
      </c>
      <c r="G2544" s="20" t="s">
        <v>807</v>
      </c>
      <c r="H2544" s="20" t="s">
        <v>784</v>
      </c>
      <c r="I2544" s="20" t="s">
        <v>784</v>
      </c>
      <c r="J2544" s="20" t="s">
        <v>787</v>
      </c>
      <c r="K2544" s="16" t="str">
        <f>IF(Tabela813[[#This Row],[C]]&lt;&gt;"",IF(Tabela813[[#This Row],[RED]]&lt;&gt;"",(Tabela813[[#This Row],[RED]] &amp; "."),"") &amp; CONCATENATE(Tabela813[[#This Row],[C]],".",Tabela813[[#This Row],[O]],".",Tabela813[[#This Row],[E]],".",Tabela813[[#This Row],[D1]],".",Tabela813[[#This Row],[D2]],".",Tabela813[[#This Row],[D3]],".",Tabela813[[#This Row],[T]],".",Tabela813[[#This Row],[D4]]),"")</f>
        <v>8.4.3.2.50.0.0.00</v>
      </c>
      <c r="L2544" s="21" t="s">
        <v>2667</v>
      </c>
      <c r="M2544" s="16" t="str">
        <f t="shared" si="39"/>
        <v>S</v>
      </c>
      <c r="N2544" s="16">
        <f>IF(VALUE(Tabela813[[#This Row],[RED]]) &gt; 0,1,0) + IF(VALUE(J2544)&gt;0,8,IF(VALUE(I2544)&gt;0,7,IF(VALUE(H2544)&gt;0,6,IF(VALUE(G2544)&gt;0,5,IF(VALUE(F2544)&gt;0,4,IF(VALUE(E2544)&gt;0,3,IF(VALUE(D2544)&gt;0,2,1)))))))</f>
        <v>5</v>
      </c>
      <c r="O2544" s="20" t="s">
        <v>54</v>
      </c>
      <c r="P2544" s="1" t="s">
        <v>735</v>
      </c>
      <c r="Q2544" s="1"/>
      <c r="R2544" s="16"/>
      <c r="T2544" s="7" t="str">
        <f>Tabela813[[#This Row],[NR]]&amp;" - "&amp;Tabela813[[#This Row],[Especificação]]</f>
        <v>8.4.3.2.50.0.0.00 - Transferências de Convênios dos Municípios Destinados a Programas de Saúde - Intra OFSS</v>
      </c>
      <c r="U2544" s="7" t="str">
        <f>Tabela813[[#This Row],[NR]]&amp; " - "&amp;Tabela813[[#This Row],[Especificação]]</f>
        <v>8.4.3.2.50.0.0.00 - Transferências de Convênios dos Municípios Destinados a Programas de Saúde - Intra OFSS</v>
      </c>
    </row>
    <row r="2545" spans="1:21" ht="45">
      <c r="A2545" s="23"/>
      <c r="B2545" s="29"/>
      <c r="C2545" s="20" t="s">
        <v>789</v>
      </c>
      <c r="D2545" s="20" t="s">
        <v>791</v>
      </c>
      <c r="E2545" s="20" t="s">
        <v>782</v>
      </c>
      <c r="F2545" s="20" t="s">
        <v>790</v>
      </c>
      <c r="G2545" s="20" t="s">
        <v>807</v>
      </c>
      <c r="H2545" s="20" t="s">
        <v>784</v>
      </c>
      <c r="I2545" s="20" t="s">
        <v>781</v>
      </c>
      <c r="J2545" s="20" t="s">
        <v>787</v>
      </c>
      <c r="K2545" s="16" t="str">
        <f>IF(Tabela813[[#This Row],[C]]&lt;&gt;"",IF(Tabela813[[#This Row],[RED]]&lt;&gt;"",(Tabela813[[#This Row],[RED]] &amp; "."),"") &amp; CONCATENATE(Tabela813[[#This Row],[C]],".",Tabela813[[#This Row],[O]],".",Tabela813[[#This Row],[E]],".",Tabela813[[#This Row],[D1]],".",Tabela813[[#This Row],[D2]],".",Tabela813[[#This Row],[D3]],".",Tabela813[[#This Row],[T]],".",Tabela813[[#This Row],[D4]]),"")</f>
        <v>8.4.3.2.50.0.1.00</v>
      </c>
      <c r="L2545" s="21" t="s">
        <v>5162</v>
      </c>
      <c r="M2545" s="16" t="str">
        <f t="shared" si="39"/>
        <v>A</v>
      </c>
      <c r="N2545" s="16">
        <f>IF(VALUE(Tabela813[[#This Row],[RED]]) &gt; 0,1,0) + IF(VALUE(J2545)&gt;0,8,IF(VALUE(I2545)&gt;0,7,IF(VALUE(H2545)&gt;0,6,IF(VALUE(G2545)&gt;0,5,IF(VALUE(F2545)&gt;0,4,IF(VALUE(E2545)&gt;0,3,IF(VALUE(D2545)&gt;0,2,1)))))))</f>
        <v>7</v>
      </c>
      <c r="O2545" s="20" t="s">
        <v>54</v>
      </c>
      <c r="P2545" s="1" t="s">
        <v>735</v>
      </c>
      <c r="Q2545" s="1"/>
      <c r="R2545" s="16"/>
      <c r="T2545" s="7" t="str">
        <f>Tabela813[[#This Row],[NR]]&amp;" - "&amp;Tabela813[[#This Row],[Especificação]]</f>
        <v>8.4.3.2.50.0.1.00 - Transferências de Convênios dos Municípios Destinados a Programas de Saúde - Principal - Intra OFSS</v>
      </c>
      <c r="U2545" s="7" t="str">
        <f>Tabela813[[#This Row],[NR]]&amp; " - "&amp;Tabela813[[#This Row],[Especificação]]</f>
        <v>8.4.3.2.50.0.1.00 - Transferências de Convênios dos Municípios Destinados a Programas de Saúde - Principal - Intra OFSS</v>
      </c>
    </row>
    <row r="2546" spans="1:21" ht="45">
      <c r="A2546" s="23"/>
      <c r="B2546" s="29"/>
      <c r="C2546" s="20" t="s">
        <v>789</v>
      </c>
      <c r="D2546" s="20" t="s">
        <v>791</v>
      </c>
      <c r="E2546" s="20" t="s">
        <v>782</v>
      </c>
      <c r="F2546" s="20" t="s">
        <v>790</v>
      </c>
      <c r="G2546" s="20" t="s">
        <v>809</v>
      </c>
      <c r="H2546" s="20" t="s">
        <v>784</v>
      </c>
      <c r="I2546" s="20" t="s">
        <v>784</v>
      </c>
      <c r="J2546" s="20" t="s">
        <v>787</v>
      </c>
      <c r="K2546" s="16" t="str">
        <f>IF(Tabela813[[#This Row],[C]]&lt;&gt;"",IF(Tabela813[[#This Row],[RED]]&lt;&gt;"",(Tabela813[[#This Row],[RED]] &amp; "."),"") &amp; CONCATENATE(Tabela813[[#This Row],[C]],".",Tabela813[[#This Row],[O]],".",Tabela813[[#This Row],[E]],".",Tabela813[[#This Row],[D1]],".",Tabela813[[#This Row],[D2]],".",Tabela813[[#This Row],[D3]],".",Tabela813[[#This Row],[T]],".",Tabela813[[#This Row],[D4]]),"")</f>
        <v>8.4.3.2.51.0.0.00</v>
      </c>
      <c r="L2546" s="21" t="s">
        <v>2668</v>
      </c>
      <c r="M2546" s="16" t="str">
        <f t="shared" si="39"/>
        <v>S</v>
      </c>
      <c r="N2546" s="16">
        <f>IF(VALUE(Tabela813[[#This Row],[RED]]) &gt; 0,1,0) + IF(VALUE(J2546)&gt;0,8,IF(VALUE(I2546)&gt;0,7,IF(VALUE(H2546)&gt;0,6,IF(VALUE(G2546)&gt;0,5,IF(VALUE(F2546)&gt;0,4,IF(VALUE(E2546)&gt;0,3,IF(VALUE(D2546)&gt;0,2,1)))))))</f>
        <v>5</v>
      </c>
      <c r="O2546" s="20" t="s">
        <v>54</v>
      </c>
      <c r="P2546" s="1" t="s">
        <v>736</v>
      </c>
      <c r="Q2546" s="1"/>
      <c r="R2546" s="16"/>
      <c r="T2546" s="7" t="str">
        <f>Tabela813[[#This Row],[NR]]&amp;" - "&amp;Tabela813[[#This Row],[Especificação]]</f>
        <v>8.4.3.2.51.0.0.00 - Transferências de Convênios dos Municípios Destinadas a Programas de Educação - Intra OFSS</v>
      </c>
      <c r="U2546" s="7" t="str">
        <f>Tabela813[[#This Row],[NR]]&amp; " - "&amp;Tabela813[[#This Row],[Especificação]]</f>
        <v>8.4.3.2.51.0.0.00 - Transferências de Convênios dos Municípios Destinadas a Programas de Educação - Intra OFSS</v>
      </c>
    </row>
    <row r="2547" spans="1:21" ht="45">
      <c r="A2547" s="23"/>
      <c r="B2547" s="29"/>
      <c r="C2547" s="20" t="s">
        <v>789</v>
      </c>
      <c r="D2547" s="20" t="s">
        <v>791</v>
      </c>
      <c r="E2547" s="20" t="s">
        <v>782</v>
      </c>
      <c r="F2547" s="20" t="s">
        <v>790</v>
      </c>
      <c r="G2547" s="20" t="s">
        <v>809</v>
      </c>
      <c r="H2547" s="20" t="s">
        <v>784</v>
      </c>
      <c r="I2547" s="20" t="s">
        <v>781</v>
      </c>
      <c r="J2547" s="20" t="s">
        <v>787</v>
      </c>
      <c r="K2547" s="16" t="str">
        <f>IF(Tabela813[[#This Row],[C]]&lt;&gt;"",IF(Tabela813[[#This Row],[RED]]&lt;&gt;"",(Tabela813[[#This Row],[RED]] &amp; "."),"") &amp; CONCATENATE(Tabela813[[#This Row],[C]],".",Tabela813[[#This Row],[O]],".",Tabela813[[#This Row],[E]],".",Tabela813[[#This Row],[D1]],".",Tabela813[[#This Row],[D2]],".",Tabela813[[#This Row],[D3]],".",Tabela813[[#This Row],[T]],".",Tabela813[[#This Row],[D4]]),"")</f>
        <v>8.4.3.2.51.0.1.00</v>
      </c>
      <c r="L2547" s="21" t="s">
        <v>5163</v>
      </c>
      <c r="M2547" s="16" t="str">
        <f t="shared" si="39"/>
        <v>A</v>
      </c>
      <c r="N2547" s="16">
        <f>IF(VALUE(Tabela813[[#This Row],[RED]]) &gt; 0,1,0) + IF(VALUE(J2547)&gt;0,8,IF(VALUE(I2547)&gt;0,7,IF(VALUE(H2547)&gt;0,6,IF(VALUE(G2547)&gt;0,5,IF(VALUE(F2547)&gt;0,4,IF(VALUE(E2547)&gt;0,3,IF(VALUE(D2547)&gt;0,2,1)))))))</f>
        <v>7</v>
      </c>
      <c r="O2547" s="20" t="s">
        <v>54</v>
      </c>
      <c r="P2547" s="1" t="s">
        <v>736</v>
      </c>
      <c r="Q2547" s="1"/>
      <c r="R2547" s="16"/>
      <c r="T2547" s="7" t="str">
        <f>Tabela813[[#This Row],[NR]]&amp;" - "&amp;Tabela813[[#This Row],[Especificação]]</f>
        <v>8.4.3.2.51.0.1.00 - Transferências de Convênios dos Municípios Destinadas a Programas de Educação - Principal - Intra OFSS</v>
      </c>
      <c r="U2547" s="7" t="str">
        <f>Tabela813[[#This Row],[NR]]&amp; " - "&amp;Tabela813[[#This Row],[Especificação]]</f>
        <v>8.4.3.2.51.0.1.00 - Transferências de Convênios dos Municípios Destinadas a Programas de Educação - Principal - Intra OFSS</v>
      </c>
    </row>
    <row r="2548" spans="1:21" ht="45">
      <c r="A2548" s="23"/>
      <c r="B2548" s="29"/>
      <c r="C2548" s="20" t="s">
        <v>789</v>
      </c>
      <c r="D2548" s="20" t="s">
        <v>791</v>
      </c>
      <c r="E2548" s="20" t="s">
        <v>782</v>
      </c>
      <c r="F2548" s="20" t="s">
        <v>790</v>
      </c>
      <c r="G2548" s="20" t="s">
        <v>811</v>
      </c>
      <c r="H2548" s="20" t="s">
        <v>784</v>
      </c>
      <c r="I2548" s="20" t="s">
        <v>784</v>
      </c>
      <c r="J2548" s="20" t="s">
        <v>787</v>
      </c>
      <c r="K2548" s="16" t="str">
        <f>IF(Tabela813[[#This Row],[C]]&lt;&gt;"",IF(Tabela813[[#This Row],[RED]]&lt;&gt;"",(Tabela813[[#This Row],[RED]] &amp; "."),"") &amp; CONCATENATE(Tabela813[[#This Row],[C]],".",Tabela813[[#This Row],[O]],".",Tabela813[[#This Row],[E]],".",Tabela813[[#This Row],[D1]],".",Tabela813[[#This Row],[D2]],".",Tabela813[[#This Row],[D3]],".",Tabela813[[#This Row],[T]],".",Tabela813[[#This Row],[D4]]),"")</f>
        <v>8.4.3.2.52.0.0.00</v>
      </c>
      <c r="L2548" s="21" t="s">
        <v>2669</v>
      </c>
      <c r="M2548" s="16" t="str">
        <f t="shared" si="39"/>
        <v>S</v>
      </c>
      <c r="N2548" s="16">
        <f>IF(VALUE(Tabela813[[#This Row],[RED]]) &gt; 0,1,0) + IF(VALUE(J2548)&gt;0,8,IF(VALUE(I2548)&gt;0,7,IF(VALUE(H2548)&gt;0,6,IF(VALUE(G2548)&gt;0,5,IF(VALUE(F2548)&gt;0,4,IF(VALUE(E2548)&gt;0,3,IF(VALUE(D2548)&gt;0,2,1)))))))</f>
        <v>5</v>
      </c>
      <c r="O2548" s="20" t="s">
        <v>54</v>
      </c>
      <c r="P2548" s="1" t="s">
        <v>737</v>
      </c>
      <c r="Q2548" s="1"/>
      <c r="R2548" s="16"/>
      <c r="T2548" s="7" t="str">
        <f>Tabela813[[#This Row],[NR]]&amp;" - "&amp;Tabela813[[#This Row],[Especificação]]</f>
        <v>8.4.3.2.52.0.0.00 - Transferências de Convênios dos Municípios Destinadas a Programas de Saneamento - Intra OFSS</v>
      </c>
      <c r="U2548" s="7" t="str">
        <f>Tabela813[[#This Row],[NR]]&amp; " - "&amp;Tabela813[[#This Row],[Especificação]]</f>
        <v>8.4.3.2.52.0.0.00 - Transferências de Convênios dos Municípios Destinadas a Programas de Saneamento - Intra OFSS</v>
      </c>
    </row>
    <row r="2549" spans="1:21" ht="45">
      <c r="A2549" s="23"/>
      <c r="B2549" s="29"/>
      <c r="C2549" s="20" t="s">
        <v>789</v>
      </c>
      <c r="D2549" s="20" t="s">
        <v>791</v>
      </c>
      <c r="E2549" s="20" t="s">
        <v>782</v>
      </c>
      <c r="F2549" s="20" t="s">
        <v>790</v>
      </c>
      <c r="G2549" s="20" t="s">
        <v>811</v>
      </c>
      <c r="H2549" s="20" t="s">
        <v>784</v>
      </c>
      <c r="I2549" s="20" t="s">
        <v>781</v>
      </c>
      <c r="J2549" s="20" t="s">
        <v>787</v>
      </c>
      <c r="K2549" s="16" t="str">
        <f>IF(Tabela813[[#This Row],[C]]&lt;&gt;"",IF(Tabela813[[#This Row],[RED]]&lt;&gt;"",(Tabela813[[#This Row],[RED]] &amp; "."),"") &amp; CONCATENATE(Tabela813[[#This Row],[C]],".",Tabela813[[#This Row],[O]],".",Tabela813[[#This Row],[E]],".",Tabela813[[#This Row],[D1]],".",Tabela813[[#This Row],[D2]],".",Tabela813[[#This Row],[D3]],".",Tabela813[[#This Row],[T]],".",Tabela813[[#This Row],[D4]]),"")</f>
        <v>8.4.3.2.52.0.1.00</v>
      </c>
      <c r="L2549" s="21" t="s">
        <v>5164</v>
      </c>
      <c r="M2549" s="16" t="str">
        <f t="shared" si="39"/>
        <v>A</v>
      </c>
      <c r="N2549" s="16">
        <f>IF(VALUE(Tabela813[[#This Row],[RED]]) &gt; 0,1,0) + IF(VALUE(J2549)&gt;0,8,IF(VALUE(I2549)&gt;0,7,IF(VALUE(H2549)&gt;0,6,IF(VALUE(G2549)&gt;0,5,IF(VALUE(F2549)&gt;0,4,IF(VALUE(E2549)&gt;0,3,IF(VALUE(D2549)&gt;0,2,1)))))))</f>
        <v>7</v>
      </c>
      <c r="O2549" s="20" t="s">
        <v>54</v>
      </c>
      <c r="P2549" s="1" t="s">
        <v>737</v>
      </c>
      <c r="Q2549" s="1"/>
      <c r="R2549" s="16"/>
      <c r="T2549" s="7" t="str">
        <f>Tabela813[[#This Row],[NR]]&amp;" - "&amp;Tabela813[[#This Row],[Especificação]]</f>
        <v>8.4.3.2.52.0.1.00 - Transferências de Convênios dos Municípios Destinadas a Programas de Saneamento - Principal - Intra OFSS</v>
      </c>
      <c r="U2549" s="7" t="str">
        <f>Tabela813[[#This Row],[NR]]&amp; " - "&amp;Tabela813[[#This Row],[Especificação]]</f>
        <v>8.4.3.2.52.0.1.00 - Transferências de Convênios dos Municípios Destinadas a Programas de Saneamento - Principal - Intra OFSS</v>
      </c>
    </row>
    <row r="2550" spans="1:21" ht="30">
      <c r="A2550" s="23"/>
      <c r="B2550" s="29"/>
      <c r="C2550" s="20" t="s">
        <v>789</v>
      </c>
      <c r="D2550" s="20" t="s">
        <v>791</v>
      </c>
      <c r="E2550" s="20" t="s">
        <v>782</v>
      </c>
      <c r="F2550" s="20" t="s">
        <v>793</v>
      </c>
      <c r="G2550" s="20" t="s">
        <v>787</v>
      </c>
      <c r="H2550" s="20" t="s">
        <v>784</v>
      </c>
      <c r="I2550" s="20" t="s">
        <v>784</v>
      </c>
      <c r="J2550" s="20" t="s">
        <v>787</v>
      </c>
      <c r="K2550" s="16" t="str">
        <f>IF(Tabela813[[#This Row],[C]]&lt;&gt;"",IF(Tabela813[[#This Row],[RED]]&lt;&gt;"",(Tabela813[[#This Row],[RED]] &amp; "."),"") &amp; CONCATENATE(Tabela813[[#This Row],[C]],".",Tabela813[[#This Row],[O]],".",Tabela813[[#This Row],[E]],".",Tabela813[[#This Row],[D1]],".",Tabela813[[#This Row],[D2]],".",Tabela813[[#This Row],[D3]],".",Tabela813[[#This Row],[T]],".",Tabela813[[#This Row],[D4]]),"")</f>
        <v>8.4.3.9.00.0.0.00</v>
      </c>
      <c r="L2550" s="21" t="s">
        <v>1086</v>
      </c>
      <c r="M2550" s="16" t="str">
        <f t="shared" si="39"/>
        <v>S</v>
      </c>
      <c r="N2550" s="16">
        <f>IF(VALUE(Tabela813[[#This Row],[RED]]) &gt; 0,1,0) + IF(VALUE(J2550)&gt;0,8,IF(VALUE(I2550)&gt;0,7,IF(VALUE(H2550)&gt;0,6,IF(VALUE(G2550)&gt;0,5,IF(VALUE(F2550)&gt;0,4,IF(VALUE(E2550)&gt;0,3,IF(VALUE(D2550)&gt;0,2,1)))))))</f>
        <v>4</v>
      </c>
      <c r="O2550" s="20" t="s">
        <v>44</v>
      </c>
      <c r="P2550" s="1" t="s">
        <v>738</v>
      </c>
      <c r="Q2550" s="1"/>
      <c r="R2550" s="16"/>
      <c r="T2550" s="7" t="str">
        <f>Tabela813[[#This Row],[NR]]&amp;" - "&amp;Tabela813[[#This Row],[Especificação]]</f>
        <v>8.4.3.9.00.0.0.00 - Outras Transferências dos Municípios - Intra OFSS</v>
      </c>
      <c r="U2550" s="7" t="str">
        <f>Tabela813[[#This Row],[NR]]&amp; " - "&amp;Tabela813[[#This Row],[Especificação]]</f>
        <v>8.4.3.9.00.0.0.00 - Outras Transferências dos Municípios - Intra OFSS</v>
      </c>
    </row>
    <row r="2551" spans="1:21" ht="30">
      <c r="A2551" s="23"/>
      <c r="B2551" s="29"/>
      <c r="C2551" s="20" t="s">
        <v>789</v>
      </c>
      <c r="D2551" s="20" t="s">
        <v>791</v>
      </c>
      <c r="E2551" s="20" t="s">
        <v>782</v>
      </c>
      <c r="F2551" s="20" t="s">
        <v>793</v>
      </c>
      <c r="G2551" s="20" t="s">
        <v>807</v>
      </c>
      <c r="H2551" s="20" t="s">
        <v>784</v>
      </c>
      <c r="I2551" s="20" t="s">
        <v>784</v>
      </c>
      <c r="J2551" s="20" t="s">
        <v>787</v>
      </c>
      <c r="K2551" s="16" t="str">
        <f>IF(Tabela813[[#This Row],[C]]&lt;&gt;"",IF(Tabela813[[#This Row],[RED]]&lt;&gt;"",(Tabela813[[#This Row],[RED]] &amp; "."),"") &amp; CONCATENATE(Tabela813[[#This Row],[C]],".",Tabela813[[#This Row],[O]],".",Tabela813[[#This Row],[E]],".",Tabela813[[#This Row],[D1]],".",Tabela813[[#This Row],[D2]],".",Tabela813[[#This Row],[D3]],".",Tabela813[[#This Row],[T]],".",Tabela813[[#This Row],[D4]]),"")</f>
        <v>8.4.3.9.50.0.0.00</v>
      </c>
      <c r="L2551" s="21" t="s">
        <v>1087</v>
      </c>
      <c r="M2551" s="16" t="str">
        <f t="shared" si="39"/>
        <v>S</v>
      </c>
      <c r="N2551" s="16">
        <f>IF(VALUE(Tabela813[[#This Row],[RED]]) &gt; 0,1,0) + IF(VALUE(J2551)&gt;0,8,IF(VALUE(I2551)&gt;0,7,IF(VALUE(H2551)&gt;0,6,IF(VALUE(G2551)&gt;0,5,IF(VALUE(F2551)&gt;0,4,IF(VALUE(E2551)&gt;0,3,IF(VALUE(D2551)&gt;0,2,1)))))))</f>
        <v>5</v>
      </c>
      <c r="O2551" s="20" t="s">
        <v>54</v>
      </c>
      <c r="P2551" s="1" t="s">
        <v>734</v>
      </c>
      <c r="Q2551" s="1"/>
      <c r="R2551" s="16"/>
      <c r="T2551" s="7" t="str">
        <f>Tabela813[[#This Row],[NR]]&amp;" - "&amp;Tabela813[[#This Row],[Especificação]]</f>
        <v>8.4.3.9.50.0.0.00 - Transferências de Municípios a Consórcios Públicos - Intra OFSS</v>
      </c>
      <c r="U2551" s="7" t="str">
        <f>Tabela813[[#This Row],[NR]]&amp; " - "&amp;Tabela813[[#This Row],[Especificação]]</f>
        <v>8.4.3.9.50.0.0.00 - Transferências de Municípios a Consórcios Públicos - Intra OFSS</v>
      </c>
    </row>
    <row r="2552" spans="1:21" ht="30">
      <c r="A2552" s="23"/>
      <c r="B2552" s="29"/>
      <c r="C2552" s="20" t="s">
        <v>789</v>
      </c>
      <c r="D2552" s="20" t="s">
        <v>791</v>
      </c>
      <c r="E2552" s="20" t="s">
        <v>782</v>
      </c>
      <c r="F2552" s="20" t="s">
        <v>793</v>
      </c>
      <c r="G2552" s="20" t="s">
        <v>807</v>
      </c>
      <c r="H2552" s="20" t="s">
        <v>784</v>
      </c>
      <c r="I2552" s="20" t="s">
        <v>781</v>
      </c>
      <c r="J2552" s="20" t="s">
        <v>787</v>
      </c>
      <c r="K2552" s="16" t="str">
        <f>IF(Tabela813[[#This Row],[C]]&lt;&gt;"",IF(Tabela813[[#This Row],[RED]]&lt;&gt;"",(Tabela813[[#This Row],[RED]] &amp; "."),"") &amp; CONCATENATE(Tabela813[[#This Row],[C]],".",Tabela813[[#This Row],[O]],".",Tabela813[[#This Row],[E]],".",Tabela813[[#This Row],[D1]],".",Tabela813[[#This Row],[D2]],".",Tabela813[[#This Row],[D3]],".",Tabela813[[#This Row],[T]],".",Tabela813[[#This Row],[D4]]),"")</f>
        <v>8.4.3.9.50.0.1.00</v>
      </c>
      <c r="L2552" s="21" t="s">
        <v>5165</v>
      </c>
      <c r="M2552" s="16" t="str">
        <f t="shared" si="39"/>
        <v>A</v>
      </c>
      <c r="N2552" s="16">
        <f>IF(VALUE(Tabela813[[#This Row],[RED]]) &gt; 0,1,0) + IF(VALUE(J2552)&gt;0,8,IF(VALUE(I2552)&gt;0,7,IF(VALUE(H2552)&gt;0,6,IF(VALUE(G2552)&gt;0,5,IF(VALUE(F2552)&gt;0,4,IF(VALUE(E2552)&gt;0,3,IF(VALUE(D2552)&gt;0,2,1)))))))</f>
        <v>7</v>
      </c>
      <c r="O2552" s="20" t="s">
        <v>54</v>
      </c>
      <c r="P2552" s="1" t="s">
        <v>734</v>
      </c>
      <c r="Q2552" s="1"/>
      <c r="R2552" s="16"/>
      <c r="T2552" s="7" t="str">
        <f>Tabela813[[#This Row],[NR]]&amp;" - "&amp;Tabela813[[#This Row],[Especificação]]</f>
        <v>8.4.3.9.50.0.1.00 - Transferências de Municípios a Consórcios Públicos - Principal - Intra OFSS</v>
      </c>
      <c r="U2552" s="7" t="str">
        <f>Tabela813[[#This Row],[NR]]&amp; " - "&amp;Tabela813[[#This Row],[Especificação]]</f>
        <v>8.4.3.9.50.0.1.00 - Transferências de Municípios a Consórcios Públicos - Principal - Intra OFSS</v>
      </c>
    </row>
    <row r="2553" spans="1:21" ht="30">
      <c r="A2553" s="23"/>
      <c r="B2553" s="29"/>
      <c r="C2553" s="20" t="s">
        <v>789</v>
      </c>
      <c r="D2553" s="20" t="s">
        <v>791</v>
      </c>
      <c r="E2553" s="20" t="s">
        <v>782</v>
      </c>
      <c r="F2553" s="20" t="s">
        <v>793</v>
      </c>
      <c r="G2553" s="20" t="s">
        <v>797</v>
      </c>
      <c r="H2553" s="20" t="s">
        <v>784</v>
      </c>
      <c r="I2553" s="20" t="s">
        <v>784</v>
      </c>
      <c r="J2553" s="20" t="s">
        <v>787</v>
      </c>
      <c r="K2553" s="16" t="str">
        <f>IF(Tabela813[[#This Row],[C]]&lt;&gt;"",IF(Tabela813[[#This Row],[RED]]&lt;&gt;"",(Tabela813[[#This Row],[RED]] &amp; "."),"") &amp; CONCATENATE(Tabela813[[#This Row],[C]],".",Tabela813[[#This Row],[O]],".",Tabela813[[#This Row],[E]],".",Tabela813[[#This Row],[D1]],".",Tabela813[[#This Row],[D2]],".",Tabela813[[#This Row],[D3]],".",Tabela813[[#This Row],[T]],".",Tabela813[[#This Row],[D4]]),"")</f>
        <v>8.4.3.9.99.0.0.00</v>
      </c>
      <c r="L2553" s="21" t="s">
        <v>1086</v>
      </c>
      <c r="M2553" s="16" t="str">
        <f t="shared" si="39"/>
        <v>S</v>
      </c>
      <c r="N2553" s="16">
        <f>IF(VALUE(Tabela813[[#This Row],[RED]]) &gt; 0,1,0) + IF(VALUE(J2553)&gt;0,8,IF(VALUE(I2553)&gt;0,7,IF(VALUE(H2553)&gt;0,6,IF(VALUE(G2553)&gt;0,5,IF(VALUE(F2553)&gt;0,4,IF(VALUE(E2553)&gt;0,3,IF(VALUE(D2553)&gt;0,2,1)))))))</f>
        <v>5</v>
      </c>
      <c r="O2553" s="20" t="s">
        <v>50</v>
      </c>
      <c r="P2553" s="1" t="s">
        <v>739</v>
      </c>
      <c r="Q2553" s="1"/>
      <c r="R2553" s="16"/>
      <c r="T2553" s="7" t="str">
        <f>Tabela813[[#This Row],[NR]]&amp;" - "&amp;Tabela813[[#This Row],[Especificação]]</f>
        <v>8.4.3.9.99.0.0.00 - Outras Transferências dos Municípios - Intra OFSS</v>
      </c>
      <c r="U2553" s="7" t="str">
        <f>Tabela813[[#This Row],[NR]]&amp; " - "&amp;Tabela813[[#This Row],[Especificação]]</f>
        <v>8.4.3.9.99.0.0.00 - Outras Transferências dos Municípios - Intra OFSS</v>
      </c>
    </row>
    <row r="2554" spans="1:21" ht="30">
      <c r="A2554" s="23"/>
      <c r="B2554" s="29"/>
      <c r="C2554" s="20" t="s">
        <v>789</v>
      </c>
      <c r="D2554" s="20" t="s">
        <v>791</v>
      </c>
      <c r="E2554" s="20" t="s">
        <v>782</v>
      </c>
      <c r="F2554" s="20" t="s">
        <v>793</v>
      </c>
      <c r="G2554" s="20" t="s">
        <v>797</v>
      </c>
      <c r="H2554" s="20" t="s">
        <v>784</v>
      </c>
      <c r="I2554" s="20" t="s">
        <v>781</v>
      </c>
      <c r="J2554" s="20" t="s">
        <v>787</v>
      </c>
      <c r="K2554" s="16" t="str">
        <f>IF(Tabela813[[#This Row],[C]]&lt;&gt;"",IF(Tabela813[[#This Row],[RED]]&lt;&gt;"",(Tabela813[[#This Row],[RED]] &amp; "."),"") &amp; CONCATENATE(Tabela813[[#This Row],[C]],".",Tabela813[[#This Row],[O]],".",Tabela813[[#This Row],[E]],".",Tabela813[[#This Row],[D1]],".",Tabela813[[#This Row],[D2]],".",Tabela813[[#This Row],[D3]],".",Tabela813[[#This Row],[T]],".",Tabela813[[#This Row],[D4]]),"")</f>
        <v>8.4.3.9.99.0.1.00</v>
      </c>
      <c r="L2554" s="21" t="s">
        <v>5166</v>
      </c>
      <c r="M2554" s="16" t="str">
        <f t="shared" si="39"/>
        <v>A</v>
      </c>
      <c r="N2554" s="16">
        <f>IF(VALUE(Tabela813[[#This Row],[RED]]) &gt; 0,1,0) + IF(VALUE(J2554)&gt;0,8,IF(VALUE(I2554)&gt;0,7,IF(VALUE(H2554)&gt;0,6,IF(VALUE(G2554)&gt;0,5,IF(VALUE(F2554)&gt;0,4,IF(VALUE(E2554)&gt;0,3,IF(VALUE(D2554)&gt;0,2,1)))))))</f>
        <v>7</v>
      </c>
      <c r="O2554" s="20" t="s">
        <v>50</v>
      </c>
      <c r="P2554" s="1" t="s">
        <v>739</v>
      </c>
      <c r="Q2554" s="1"/>
      <c r="R2554" s="16"/>
      <c r="T2554" s="7" t="str">
        <f>Tabela813[[#This Row],[NR]]&amp;" - "&amp;Tabela813[[#This Row],[Especificação]]</f>
        <v>8.4.3.9.99.0.1.00 - Outras Transferências dos Municípios - Principal - Intra OFSS</v>
      </c>
      <c r="U2554" s="7" t="str">
        <f>Tabela813[[#This Row],[NR]]&amp; " - "&amp;Tabela813[[#This Row],[Especificação]]</f>
        <v>8.4.3.9.99.0.1.00 - Outras Transferências dos Municípios - Principal - Intra OFSS</v>
      </c>
    </row>
    <row r="2555" spans="1:21" ht="45">
      <c r="A2555" s="23"/>
      <c r="B2555" s="29"/>
      <c r="C2555" s="20" t="s">
        <v>789</v>
      </c>
      <c r="D2555" s="20" t="s">
        <v>791</v>
      </c>
      <c r="E2555" s="20" t="s">
        <v>792</v>
      </c>
      <c r="F2555" s="20" t="s">
        <v>784</v>
      </c>
      <c r="G2555" s="20" t="s">
        <v>787</v>
      </c>
      <c r="H2555" s="20" t="s">
        <v>784</v>
      </c>
      <c r="I2555" s="20" t="s">
        <v>784</v>
      </c>
      <c r="J2555" s="20" t="s">
        <v>787</v>
      </c>
      <c r="K2555" s="16" t="str">
        <f>IF(Tabela813[[#This Row],[C]]&lt;&gt;"",IF(Tabela813[[#This Row],[RED]]&lt;&gt;"",(Tabela813[[#This Row],[RED]] &amp; "."),"") &amp; CONCATENATE(Tabela813[[#This Row],[C]],".",Tabela813[[#This Row],[O]],".",Tabela813[[#This Row],[E]],".",Tabela813[[#This Row],[D1]],".",Tabela813[[#This Row],[D2]],".",Tabela813[[#This Row],[D3]],".",Tabela813[[#This Row],[T]],".",Tabela813[[#This Row],[D4]]),"")</f>
        <v>8.4.5.0.00.0.0.00</v>
      </c>
      <c r="L2555" s="21" t="s">
        <v>1088</v>
      </c>
      <c r="M2555" s="16" t="str">
        <f t="shared" ref="M2555:M2618" si="40">IF(N2555 &lt; N2556,"S","A")</f>
        <v>S</v>
      </c>
      <c r="N2555" s="16">
        <f>IF(VALUE(Tabela813[[#This Row],[RED]]) &gt; 0,1,0) + IF(VALUE(J2555)&gt;0,8,IF(VALUE(I2555)&gt;0,7,IF(VALUE(H2555)&gt;0,6,IF(VALUE(G2555)&gt;0,5,IF(VALUE(F2555)&gt;0,4,IF(VALUE(E2555)&gt;0,3,IF(VALUE(D2555)&gt;0,2,1)))))))</f>
        <v>3</v>
      </c>
      <c r="O2555" s="20" t="s">
        <v>44</v>
      </c>
      <c r="P2555" s="1" t="s">
        <v>743</v>
      </c>
      <c r="Q2555" s="1"/>
      <c r="R2555" s="16"/>
      <c r="T2555" s="7" t="str">
        <f>Tabela813[[#This Row],[NR]]&amp;" - "&amp;Tabela813[[#This Row],[Especificação]]</f>
        <v>8.4.5.0.00.0.0.00 - Transferências de Outras Instituições Públicas - Intra OFSS</v>
      </c>
      <c r="U2555" s="7" t="str">
        <f>Tabela813[[#This Row],[NR]]&amp; " - "&amp;Tabela813[[#This Row],[Especificação]]</f>
        <v>8.4.5.0.00.0.0.00 - Transferências de Outras Instituições Públicas - Intra OFSS</v>
      </c>
    </row>
    <row r="2556" spans="1:21" ht="45">
      <c r="A2556" s="23"/>
      <c r="B2556" s="29"/>
      <c r="C2556" s="20" t="s">
        <v>789</v>
      </c>
      <c r="D2556" s="20" t="s">
        <v>791</v>
      </c>
      <c r="E2556" s="20" t="s">
        <v>792</v>
      </c>
      <c r="F2556" s="20" t="s">
        <v>781</v>
      </c>
      <c r="G2556" s="20" t="s">
        <v>787</v>
      </c>
      <c r="H2556" s="20" t="s">
        <v>784</v>
      </c>
      <c r="I2556" s="20" t="s">
        <v>784</v>
      </c>
      <c r="J2556" s="20" t="s">
        <v>787</v>
      </c>
      <c r="K2556" s="16" t="str">
        <f>IF(Tabela813[[#This Row],[C]]&lt;&gt;"",IF(Tabela813[[#This Row],[RED]]&lt;&gt;"",(Tabela813[[#This Row],[RED]] &amp; "."),"") &amp; CONCATENATE(Tabela813[[#This Row],[C]],".",Tabela813[[#This Row],[O]],".",Tabela813[[#This Row],[E]],".",Tabela813[[#This Row],[D1]],".",Tabela813[[#This Row],[D2]],".",Tabela813[[#This Row],[D3]],".",Tabela813[[#This Row],[T]],".",Tabela813[[#This Row],[D4]]),"")</f>
        <v>8.4.5.1.00.0.0.00</v>
      </c>
      <c r="L2556" s="21" t="s">
        <v>1088</v>
      </c>
      <c r="M2556" s="16" t="str">
        <f t="shared" si="40"/>
        <v>S</v>
      </c>
      <c r="N2556" s="16">
        <f>IF(VALUE(Tabela813[[#This Row],[RED]]) &gt; 0,1,0) + IF(VALUE(J2556)&gt;0,8,IF(VALUE(I2556)&gt;0,7,IF(VALUE(H2556)&gt;0,6,IF(VALUE(G2556)&gt;0,5,IF(VALUE(F2556)&gt;0,4,IF(VALUE(E2556)&gt;0,3,IF(VALUE(D2556)&gt;0,2,1)))))))</f>
        <v>4</v>
      </c>
      <c r="O2556" s="20" t="s">
        <v>44</v>
      </c>
      <c r="P2556" s="1" t="s">
        <v>743</v>
      </c>
      <c r="Q2556" s="1"/>
      <c r="R2556" s="16"/>
      <c r="T2556" s="7" t="str">
        <f>Tabela813[[#This Row],[NR]]&amp;" - "&amp;Tabela813[[#This Row],[Especificação]]</f>
        <v>8.4.5.1.00.0.0.00 - Transferências de Outras Instituições Públicas - Intra OFSS</v>
      </c>
      <c r="U2556" s="7" t="str">
        <f>Tabela813[[#This Row],[NR]]&amp; " - "&amp;Tabela813[[#This Row],[Especificação]]</f>
        <v>8.4.5.1.00.0.0.00 - Transferências de Outras Instituições Públicas - Intra OFSS</v>
      </c>
    </row>
    <row r="2557" spans="1:21" ht="45">
      <c r="A2557" s="23"/>
      <c r="B2557" s="29"/>
      <c r="C2557" s="20" t="s">
        <v>789</v>
      </c>
      <c r="D2557" s="20" t="s">
        <v>791</v>
      </c>
      <c r="E2557" s="20" t="s">
        <v>792</v>
      </c>
      <c r="F2557" s="20" t="s">
        <v>781</v>
      </c>
      <c r="G2557" s="20" t="s">
        <v>783</v>
      </c>
      <c r="H2557" s="20" t="s">
        <v>784</v>
      </c>
      <c r="I2557" s="20" t="s">
        <v>784</v>
      </c>
      <c r="J2557" s="20" t="s">
        <v>787</v>
      </c>
      <c r="K2557" s="16" t="str">
        <f>IF(Tabela813[[#This Row],[C]]&lt;&gt;"",IF(Tabela813[[#This Row],[RED]]&lt;&gt;"",(Tabela813[[#This Row],[RED]] &amp; "."),"") &amp; CONCATENATE(Tabela813[[#This Row],[C]],".",Tabela813[[#This Row],[O]],".",Tabela813[[#This Row],[E]],".",Tabela813[[#This Row],[D1]],".",Tabela813[[#This Row],[D2]],".",Tabela813[[#This Row],[D3]],".",Tabela813[[#This Row],[T]],".",Tabela813[[#This Row],[D4]]),"")</f>
        <v>8.4.5.1.01.0.0.00</v>
      </c>
      <c r="L2557" s="21" t="s">
        <v>1088</v>
      </c>
      <c r="M2557" s="16" t="str">
        <f t="shared" si="40"/>
        <v>S</v>
      </c>
      <c r="N2557" s="16">
        <f>IF(VALUE(Tabela813[[#This Row],[RED]]) &gt; 0,1,0) + IF(VALUE(J2557)&gt;0,8,IF(VALUE(I2557)&gt;0,7,IF(VALUE(H2557)&gt;0,6,IF(VALUE(G2557)&gt;0,5,IF(VALUE(F2557)&gt;0,4,IF(VALUE(E2557)&gt;0,3,IF(VALUE(D2557)&gt;0,2,1)))))))</f>
        <v>5</v>
      </c>
      <c r="O2557" s="20" t="s">
        <v>50</v>
      </c>
      <c r="P2557" s="1" t="s">
        <v>2761</v>
      </c>
      <c r="Q2557" s="1"/>
      <c r="R2557" s="16"/>
      <c r="T2557" s="7" t="str">
        <f>Tabela813[[#This Row],[NR]]&amp;" - "&amp;Tabela813[[#This Row],[Especificação]]</f>
        <v>8.4.5.1.01.0.0.00 - Transferências de Outras Instituições Públicas - Intra OFSS</v>
      </c>
      <c r="U2557" s="7" t="str">
        <f>Tabela813[[#This Row],[NR]]&amp; " - "&amp;Tabela813[[#This Row],[Especificação]]</f>
        <v>8.4.5.1.01.0.0.00 - Transferências de Outras Instituições Públicas - Intra OFSS</v>
      </c>
    </row>
    <row r="2558" spans="1:21" ht="45">
      <c r="A2558" s="23"/>
      <c r="B2558" s="29"/>
      <c r="C2558" s="20" t="s">
        <v>789</v>
      </c>
      <c r="D2558" s="20" t="s">
        <v>791</v>
      </c>
      <c r="E2558" s="20" t="s">
        <v>792</v>
      </c>
      <c r="F2558" s="20" t="s">
        <v>781</v>
      </c>
      <c r="G2558" s="20" t="s">
        <v>783</v>
      </c>
      <c r="H2558" s="20" t="s">
        <v>784</v>
      </c>
      <c r="I2558" s="20" t="s">
        <v>781</v>
      </c>
      <c r="J2558" s="20" t="s">
        <v>787</v>
      </c>
      <c r="K2558" s="16" t="str">
        <f>IF(Tabela813[[#This Row],[C]]&lt;&gt;"",IF(Tabela813[[#This Row],[RED]]&lt;&gt;"",(Tabela813[[#This Row],[RED]] &amp; "."),"") &amp; CONCATENATE(Tabela813[[#This Row],[C]],".",Tabela813[[#This Row],[O]],".",Tabela813[[#This Row],[E]],".",Tabela813[[#This Row],[D1]],".",Tabela813[[#This Row],[D2]],".",Tabela813[[#This Row],[D3]],".",Tabela813[[#This Row],[T]],".",Tabela813[[#This Row],[D4]]),"")</f>
        <v>8.4.5.1.01.0.1.00</v>
      </c>
      <c r="L2558" s="21" t="s">
        <v>5167</v>
      </c>
      <c r="M2558" s="16" t="str">
        <f t="shared" si="40"/>
        <v>A</v>
      </c>
      <c r="N2558" s="16">
        <f>IF(VALUE(Tabela813[[#This Row],[RED]]) &gt; 0,1,0) + IF(VALUE(J2558)&gt;0,8,IF(VALUE(I2558)&gt;0,7,IF(VALUE(H2558)&gt;0,6,IF(VALUE(G2558)&gt;0,5,IF(VALUE(F2558)&gt;0,4,IF(VALUE(E2558)&gt;0,3,IF(VALUE(D2558)&gt;0,2,1)))))))</f>
        <v>7</v>
      </c>
      <c r="O2558" s="20" t="s">
        <v>50</v>
      </c>
      <c r="P2558" s="1" t="s">
        <v>2761</v>
      </c>
      <c r="Q2558" s="1"/>
      <c r="R2558" s="16"/>
      <c r="T2558" s="7" t="str">
        <f>Tabela813[[#This Row],[NR]]&amp;" - "&amp;Tabela813[[#This Row],[Especificação]]</f>
        <v>8.4.5.1.01.0.1.00 - Transferências de Outras Instituições Públicas - Principal - Intra OFSS</v>
      </c>
      <c r="U2558" s="7" t="str">
        <f>Tabela813[[#This Row],[NR]]&amp; " - "&amp;Tabela813[[#This Row],[Especificação]]</f>
        <v>8.4.5.1.01.0.1.00 - Transferências de Outras Instituições Públicas - Principal - Intra OFSS</v>
      </c>
    </row>
    <row r="2559" spans="1:21" ht="30">
      <c r="A2559" s="23"/>
      <c r="B2559" s="29"/>
      <c r="C2559" s="20" t="s">
        <v>789</v>
      </c>
      <c r="D2559" s="20" t="s">
        <v>793</v>
      </c>
      <c r="E2559" s="20" t="s">
        <v>784</v>
      </c>
      <c r="F2559" s="20" t="s">
        <v>784</v>
      </c>
      <c r="G2559" s="20" t="s">
        <v>787</v>
      </c>
      <c r="H2559" s="20" t="s">
        <v>784</v>
      </c>
      <c r="I2559" s="20" t="s">
        <v>784</v>
      </c>
      <c r="J2559" s="20" t="s">
        <v>787</v>
      </c>
      <c r="K2559" s="16" t="str">
        <f>IF(Tabela813[[#This Row],[C]]&lt;&gt;"",IF(Tabela813[[#This Row],[RED]]&lt;&gt;"",(Tabela813[[#This Row],[RED]] &amp; "."),"") &amp; CONCATENATE(Tabela813[[#This Row],[C]],".",Tabela813[[#This Row],[O]],".",Tabela813[[#This Row],[E]],".",Tabela813[[#This Row],[D1]],".",Tabela813[[#This Row],[D2]],".",Tabela813[[#This Row],[D3]],".",Tabela813[[#This Row],[T]],".",Tabela813[[#This Row],[D4]]),"")</f>
        <v>8.9.0.0.00.0.0.00</v>
      </c>
      <c r="L2559" s="21" t="s">
        <v>1089</v>
      </c>
      <c r="M2559" s="16" t="str">
        <f t="shared" si="40"/>
        <v>S</v>
      </c>
      <c r="N2559" s="16">
        <f>IF(VALUE(Tabela813[[#This Row],[RED]]) &gt; 0,1,0) + IF(VALUE(J2559)&gt;0,8,IF(VALUE(I2559)&gt;0,7,IF(VALUE(H2559)&gt;0,6,IF(VALUE(G2559)&gt;0,5,IF(VALUE(F2559)&gt;0,4,IF(VALUE(E2559)&gt;0,3,IF(VALUE(D2559)&gt;0,2,1)))))))</f>
        <v>2</v>
      </c>
      <c r="O2559" s="20" t="s">
        <v>44</v>
      </c>
      <c r="P2559" s="1" t="s">
        <v>754</v>
      </c>
      <c r="Q2559" s="1"/>
      <c r="R2559" s="16"/>
      <c r="T2559" s="7" t="str">
        <f>Tabela813[[#This Row],[NR]]&amp;" - "&amp;Tabela813[[#This Row],[Especificação]]</f>
        <v>8.9.0.0.00.0.0.00 - Outras Receitas de Capital - Intra OFSS</v>
      </c>
      <c r="U2559" s="7" t="str">
        <f>Tabela813[[#This Row],[NR]]&amp; " - "&amp;Tabela813[[#This Row],[Especificação]]</f>
        <v>8.9.0.0.00.0.0.00 - Outras Receitas de Capital - Intra OFSS</v>
      </c>
    </row>
    <row r="2560" spans="1:21" ht="30">
      <c r="A2560" s="23"/>
      <c r="B2560" s="29"/>
      <c r="C2560" s="20" t="s">
        <v>789</v>
      </c>
      <c r="D2560" s="20" t="s">
        <v>793</v>
      </c>
      <c r="E2560" s="20" t="s">
        <v>793</v>
      </c>
      <c r="F2560" s="20" t="s">
        <v>784</v>
      </c>
      <c r="G2560" s="20" t="s">
        <v>787</v>
      </c>
      <c r="H2560" s="20" t="s">
        <v>784</v>
      </c>
      <c r="I2560" s="20" t="s">
        <v>784</v>
      </c>
      <c r="J2560" s="20" t="s">
        <v>787</v>
      </c>
      <c r="K2560" s="16" t="str">
        <f>IF(Tabela813[[#This Row],[C]]&lt;&gt;"",IF(Tabela813[[#This Row],[RED]]&lt;&gt;"",(Tabela813[[#This Row],[RED]] &amp; "."),"") &amp; CONCATENATE(Tabela813[[#This Row],[C]],".",Tabela813[[#This Row],[O]],".",Tabela813[[#This Row],[E]],".",Tabela813[[#This Row],[D1]],".",Tabela813[[#This Row],[D2]],".",Tabela813[[#This Row],[D3]],".",Tabela813[[#This Row],[T]],".",Tabela813[[#This Row],[D4]]),"")</f>
        <v>8.9.9.0.00.0.0.00</v>
      </c>
      <c r="L2560" s="21" t="s">
        <v>1090</v>
      </c>
      <c r="M2560" s="16" t="str">
        <f t="shared" si="40"/>
        <v>S</v>
      </c>
      <c r="N2560" s="16">
        <f>IF(VALUE(Tabela813[[#This Row],[RED]]) &gt; 0,1,0) + IF(VALUE(J2560)&gt;0,8,IF(VALUE(I2560)&gt;0,7,IF(VALUE(H2560)&gt;0,6,IF(VALUE(G2560)&gt;0,5,IF(VALUE(F2560)&gt;0,4,IF(VALUE(E2560)&gt;0,3,IF(VALUE(D2560)&gt;0,2,1)))))))</f>
        <v>3</v>
      </c>
      <c r="O2560" s="20" t="s">
        <v>44</v>
      </c>
      <c r="P2560" s="1" t="s">
        <v>761</v>
      </c>
      <c r="Q2560" s="1"/>
      <c r="R2560" s="16"/>
      <c r="T2560" s="7" t="str">
        <f>Tabela813[[#This Row],[NR]]&amp;" - "&amp;Tabela813[[#This Row],[Especificação]]</f>
        <v>8.9.9.0.00.0.0.00 - Demais Receitas de Capital - Intra OFSS</v>
      </c>
      <c r="U2560" s="7" t="str">
        <f>Tabela813[[#This Row],[NR]]&amp; " - "&amp;Tabela813[[#This Row],[Especificação]]</f>
        <v>8.9.9.0.00.0.0.00 - Demais Receitas de Capital - Intra OFSS</v>
      </c>
    </row>
    <row r="2561" spans="1:21" ht="30">
      <c r="A2561" s="23"/>
      <c r="B2561" s="29"/>
      <c r="C2561" s="20" t="s">
        <v>789</v>
      </c>
      <c r="D2561" s="20" t="s">
        <v>793</v>
      </c>
      <c r="E2561" s="20" t="s">
        <v>793</v>
      </c>
      <c r="F2561" s="20" t="s">
        <v>793</v>
      </c>
      <c r="G2561" s="20" t="s">
        <v>787</v>
      </c>
      <c r="H2561" s="20" t="s">
        <v>784</v>
      </c>
      <c r="I2561" s="20" t="s">
        <v>784</v>
      </c>
      <c r="J2561" s="20" t="s">
        <v>787</v>
      </c>
      <c r="K2561" s="16" t="str">
        <f>IF(Tabela813[[#This Row],[C]]&lt;&gt;"",IF(Tabela813[[#This Row],[RED]]&lt;&gt;"",(Tabela813[[#This Row],[RED]] &amp; "."),"") &amp; CONCATENATE(Tabela813[[#This Row],[C]],".",Tabela813[[#This Row],[O]],".",Tabela813[[#This Row],[E]],".",Tabela813[[#This Row],[D1]],".",Tabela813[[#This Row],[D2]],".",Tabela813[[#This Row],[D3]],".",Tabela813[[#This Row],[T]],".",Tabela813[[#This Row],[D4]]),"")</f>
        <v>8.9.9.9.00.0.0.00</v>
      </c>
      <c r="L2561" s="21" t="s">
        <v>1089</v>
      </c>
      <c r="M2561" s="16" t="str">
        <f t="shared" si="40"/>
        <v>S</v>
      </c>
      <c r="N2561" s="16">
        <f>IF(VALUE(Tabela813[[#This Row],[RED]]) &gt; 0,1,0) + IF(VALUE(J2561)&gt;0,8,IF(VALUE(I2561)&gt;0,7,IF(VALUE(H2561)&gt;0,6,IF(VALUE(G2561)&gt;0,5,IF(VALUE(F2561)&gt;0,4,IF(VALUE(E2561)&gt;0,3,IF(VALUE(D2561)&gt;0,2,1)))))))</f>
        <v>4</v>
      </c>
      <c r="O2561" s="20" t="s">
        <v>44</v>
      </c>
      <c r="P2561" s="1" t="s">
        <v>761</v>
      </c>
      <c r="Q2561" s="1"/>
      <c r="R2561" s="16"/>
      <c r="T2561" s="7" t="str">
        <f>Tabela813[[#This Row],[NR]]&amp;" - "&amp;Tabela813[[#This Row],[Especificação]]</f>
        <v>8.9.9.9.00.0.0.00 - Outras Receitas de Capital - Intra OFSS</v>
      </c>
      <c r="U2561" s="7" t="str">
        <f>Tabela813[[#This Row],[NR]]&amp; " - "&amp;Tabela813[[#This Row],[Especificação]]</f>
        <v>8.9.9.9.00.0.0.00 - Outras Receitas de Capital - Intra OFSS</v>
      </c>
    </row>
    <row r="2562" spans="1:21" ht="45">
      <c r="A2562" s="23"/>
      <c r="B2562" s="29"/>
      <c r="C2562" s="20" t="s">
        <v>789</v>
      </c>
      <c r="D2562" s="20" t="s">
        <v>793</v>
      </c>
      <c r="E2562" s="20" t="s">
        <v>793</v>
      </c>
      <c r="F2562" s="20" t="s">
        <v>793</v>
      </c>
      <c r="G2562" s="20" t="s">
        <v>807</v>
      </c>
      <c r="H2562" s="20" t="s">
        <v>784</v>
      </c>
      <c r="I2562" s="20" t="s">
        <v>784</v>
      </c>
      <c r="J2562" s="20" t="s">
        <v>787</v>
      </c>
      <c r="K2562" s="16" t="str">
        <f>IF(Tabela813[[#This Row],[C]]&lt;&gt;"",IF(Tabela813[[#This Row],[RED]]&lt;&gt;"",(Tabela813[[#This Row],[RED]] &amp; "."),"") &amp; CONCATENATE(Tabela813[[#This Row],[C]],".",Tabela813[[#This Row],[O]],".",Tabela813[[#This Row],[E]],".",Tabela813[[#This Row],[D1]],".",Tabela813[[#This Row],[D2]],".",Tabela813[[#This Row],[D3]],".",Tabela813[[#This Row],[T]],".",Tabela813[[#This Row],[D4]]),"")</f>
        <v>8.9.9.9.50.0.0.00</v>
      </c>
      <c r="L2562" s="21" t="s">
        <v>2670</v>
      </c>
      <c r="M2562" s="16" t="str">
        <f t="shared" si="40"/>
        <v>S</v>
      </c>
      <c r="N2562" s="16">
        <f>IF(VALUE(Tabela813[[#This Row],[RED]]) &gt; 0,1,0) + IF(VALUE(J2562)&gt;0,8,IF(VALUE(I2562)&gt;0,7,IF(VALUE(H2562)&gt;0,6,IF(VALUE(G2562)&gt;0,5,IF(VALUE(F2562)&gt;0,4,IF(VALUE(E2562)&gt;0,3,IF(VALUE(D2562)&gt;0,2,1)))))))</f>
        <v>5</v>
      </c>
      <c r="O2562" s="20" t="s">
        <v>54</v>
      </c>
      <c r="P2562" s="1" t="s">
        <v>762</v>
      </c>
      <c r="Q2562" s="1"/>
      <c r="R2562" s="16"/>
      <c r="T2562" s="7" t="str">
        <f>Tabela813[[#This Row],[NR]]&amp;" - "&amp;Tabela813[[#This Row],[Especificação]]</f>
        <v>8.9.9.9.50.0.0.00 - Receitas de Alienação de Certificados de Potencial Adicional de Construção - Cepac - Intra OFSS</v>
      </c>
      <c r="U2562" s="7" t="str">
        <f>Tabela813[[#This Row],[NR]]&amp; " - "&amp;Tabela813[[#This Row],[Especificação]]</f>
        <v>8.9.9.9.50.0.0.00 - Receitas de Alienação de Certificados de Potencial Adicional de Construção - Cepac - Intra OFSS</v>
      </c>
    </row>
    <row r="2563" spans="1:21" ht="45">
      <c r="A2563" s="23"/>
      <c r="B2563" s="29"/>
      <c r="C2563" s="20" t="s">
        <v>789</v>
      </c>
      <c r="D2563" s="20" t="s">
        <v>793</v>
      </c>
      <c r="E2563" s="20" t="s">
        <v>793</v>
      </c>
      <c r="F2563" s="20" t="s">
        <v>793</v>
      </c>
      <c r="G2563" s="20" t="s">
        <v>807</v>
      </c>
      <c r="H2563" s="20" t="s">
        <v>784</v>
      </c>
      <c r="I2563" s="20" t="s">
        <v>781</v>
      </c>
      <c r="J2563" s="20" t="s">
        <v>787</v>
      </c>
      <c r="K2563" s="16" t="str">
        <f>IF(Tabela813[[#This Row],[C]]&lt;&gt;"",IF(Tabela813[[#This Row],[RED]]&lt;&gt;"",(Tabela813[[#This Row],[RED]] &amp; "."),"") &amp; CONCATENATE(Tabela813[[#This Row],[C]],".",Tabela813[[#This Row],[O]],".",Tabela813[[#This Row],[E]],".",Tabela813[[#This Row],[D1]],".",Tabela813[[#This Row],[D2]],".",Tabela813[[#This Row],[D3]],".",Tabela813[[#This Row],[T]],".",Tabela813[[#This Row],[D4]]),"")</f>
        <v>8.9.9.9.50.0.1.00</v>
      </c>
      <c r="L2563" s="21" t="s">
        <v>5168</v>
      </c>
      <c r="M2563" s="16" t="str">
        <f t="shared" si="40"/>
        <v>A</v>
      </c>
      <c r="N2563" s="16">
        <f>IF(VALUE(Tabela813[[#This Row],[RED]]) &gt; 0,1,0) + IF(VALUE(J2563)&gt;0,8,IF(VALUE(I2563)&gt;0,7,IF(VALUE(H2563)&gt;0,6,IF(VALUE(G2563)&gt;0,5,IF(VALUE(F2563)&gt;0,4,IF(VALUE(E2563)&gt;0,3,IF(VALUE(D2563)&gt;0,2,1)))))))</f>
        <v>7</v>
      </c>
      <c r="O2563" s="20" t="s">
        <v>54</v>
      </c>
      <c r="P2563" s="1" t="s">
        <v>4633</v>
      </c>
      <c r="Q2563" s="1"/>
      <c r="R2563" s="16"/>
      <c r="T2563" s="7" t="str">
        <f>Tabela813[[#This Row],[NR]]&amp;" - "&amp;Tabela813[[#This Row],[Especificação]]</f>
        <v>8.9.9.9.50.0.1.00 - Receitas de Alienação de Certificados de Potencial Adicional de Construção - Cepac - Principal - Intra OFSS</v>
      </c>
      <c r="U2563" s="7" t="str">
        <f>Tabela813[[#This Row],[NR]]&amp; " - "&amp;Tabela813[[#This Row],[Especificação]]</f>
        <v>8.9.9.9.50.0.1.00 - Receitas de Alienação de Certificados de Potencial Adicional de Construção - Cepac - Principal - Intra OFSS</v>
      </c>
    </row>
    <row r="2564" spans="1:21" ht="30">
      <c r="A2564" s="23"/>
      <c r="B2564" s="29"/>
      <c r="C2564" s="20" t="s">
        <v>789</v>
      </c>
      <c r="D2564" s="20" t="s">
        <v>793</v>
      </c>
      <c r="E2564" s="20" t="s">
        <v>793</v>
      </c>
      <c r="F2564" s="20" t="s">
        <v>793</v>
      </c>
      <c r="G2564" s="20" t="s">
        <v>797</v>
      </c>
      <c r="H2564" s="20" t="s">
        <v>784</v>
      </c>
      <c r="I2564" s="20" t="s">
        <v>784</v>
      </c>
      <c r="J2564" s="20" t="s">
        <v>787</v>
      </c>
      <c r="K2564" s="16" t="str">
        <f>IF(Tabela813[[#This Row],[C]]&lt;&gt;"",IF(Tabela813[[#This Row],[RED]]&lt;&gt;"",(Tabela813[[#This Row],[RED]] &amp; "."),"") &amp; CONCATENATE(Tabela813[[#This Row],[C]],".",Tabela813[[#This Row],[O]],".",Tabela813[[#This Row],[E]],".",Tabela813[[#This Row],[D1]],".",Tabela813[[#This Row],[D2]],".",Tabela813[[#This Row],[D3]],".",Tabela813[[#This Row],[T]],".",Tabela813[[#This Row],[D4]]),"")</f>
        <v>8.9.9.9.99.0.0.00</v>
      </c>
      <c r="L2564" s="21" t="s">
        <v>1089</v>
      </c>
      <c r="M2564" s="16" t="str">
        <f t="shared" si="40"/>
        <v>S</v>
      </c>
      <c r="N2564" s="16">
        <f>IF(VALUE(Tabela813[[#This Row],[RED]]) &gt; 0,1,0) + IF(VALUE(J2564)&gt;0,8,IF(VALUE(I2564)&gt;0,7,IF(VALUE(H2564)&gt;0,6,IF(VALUE(G2564)&gt;0,5,IF(VALUE(F2564)&gt;0,4,IF(VALUE(E2564)&gt;0,3,IF(VALUE(D2564)&gt;0,2,1)))))))</f>
        <v>5</v>
      </c>
      <c r="O2564" s="20" t="s">
        <v>50</v>
      </c>
      <c r="P2564" s="1" t="s">
        <v>2767</v>
      </c>
      <c r="Q2564" s="1"/>
      <c r="R2564" s="16"/>
      <c r="T2564" s="7" t="str">
        <f>Tabela813[[#This Row],[NR]]&amp;" - "&amp;Tabela813[[#This Row],[Especificação]]</f>
        <v>8.9.9.9.99.0.0.00 - Outras Receitas de Capital - Intra OFSS</v>
      </c>
      <c r="U2564" s="7" t="str">
        <f>Tabela813[[#This Row],[NR]]&amp; " - "&amp;Tabela813[[#This Row],[Especificação]]</f>
        <v>8.9.9.9.99.0.0.00 - Outras Receitas de Capital - Intra OFSS</v>
      </c>
    </row>
    <row r="2565" spans="1:21" ht="30">
      <c r="A2565" s="23"/>
      <c r="B2565" s="29"/>
      <c r="C2565" s="20" t="s">
        <v>789</v>
      </c>
      <c r="D2565" s="20" t="s">
        <v>793</v>
      </c>
      <c r="E2565" s="20" t="s">
        <v>793</v>
      </c>
      <c r="F2565" s="20" t="s">
        <v>793</v>
      </c>
      <c r="G2565" s="20" t="s">
        <v>797</v>
      </c>
      <c r="H2565" s="20" t="s">
        <v>784</v>
      </c>
      <c r="I2565" s="20" t="s">
        <v>781</v>
      </c>
      <c r="J2565" s="20" t="s">
        <v>787</v>
      </c>
      <c r="K2565" s="16" t="str">
        <f>IF(Tabela813[[#This Row],[C]]&lt;&gt;"",IF(Tabela813[[#This Row],[RED]]&lt;&gt;"",(Tabela813[[#This Row],[RED]] &amp; "."),"") &amp; CONCATENATE(Tabela813[[#This Row],[C]],".",Tabela813[[#This Row],[O]],".",Tabela813[[#This Row],[E]],".",Tabela813[[#This Row],[D1]],".",Tabela813[[#This Row],[D2]],".",Tabela813[[#This Row],[D3]],".",Tabela813[[#This Row],[T]],".",Tabela813[[#This Row],[D4]]),"")</f>
        <v>8.9.9.9.99.0.1.00</v>
      </c>
      <c r="L2565" s="21" t="s">
        <v>5169</v>
      </c>
      <c r="M2565" s="16" t="str">
        <f t="shared" si="40"/>
        <v>A</v>
      </c>
      <c r="N2565" s="16">
        <f>IF(VALUE(Tabela813[[#This Row],[RED]]) &gt; 0,1,0) + IF(VALUE(J2565)&gt;0,8,IF(VALUE(I2565)&gt;0,7,IF(VALUE(H2565)&gt;0,6,IF(VALUE(G2565)&gt;0,5,IF(VALUE(F2565)&gt;0,4,IF(VALUE(E2565)&gt;0,3,IF(VALUE(D2565)&gt;0,2,1)))))))</f>
        <v>7</v>
      </c>
      <c r="O2565" s="20" t="s">
        <v>50</v>
      </c>
      <c r="P2565" s="1" t="s">
        <v>2767</v>
      </c>
      <c r="Q2565" s="1"/>
      <c r="R2565" s="16"/>
      <c r="T2565" s="7" t="str">
        <f>Tabela813[[#This Row],[NR]]&amp;" - "&amp;Tabela813[[#This Row],[Especificação]]</f>
        <v>8.9.9.9.99.0.1.00 - Outras Receitas de Capital - Principal - Intra OFSS</v>
      </c>
      <c r="U2565" s="7" t="str">
        <f>Tabela813[[#This Row],[NR]]&amp; " - "&amp;Tabela813[[#This Row],[Especificação]]</f>
        <v>8.9.9.9.99.0.1.00 - Outras Receitas de Capital - Principal - Intra OFSS</v>
      </c>
    </row>
    <row r="2566" spans="1:21" ht="45">
      <c r="A2566" s="23"/>
      <c r="B2566" s="29"/>
      <c r="C2566" s="20" t="s">
        <v>793</v>
      </c>
      <c r="D2566" s="20" t="s">
        <v>784</v>
      </c>
      <c r="E2566" s="20" t="s">
        <v>784</v>
      </c>
      <c r="F2566" s="20" t="s">
        <v>784</v>
      </c>
      <c r="G2566" s="20" t="s">
        <v>787</v>
      </c>
      <c r="H2566" s="20" t="s">
        <v>784</v>
      </c>
      <c r="I2566" s="20" t="s">
        <v>784</v>
      </c>
      <c r="J2566" s="20" t="s">
        <v>787</v>
      </c>
      <c r="K2566" s="16" t="str">
        <f>IF(Tabela813[[#This Row],[C]]&lt;&gt;"",IF(Tabela813[[#This Row],[RED]]&lt;&gt;"",(Tabela813[[#This Row],[RED]] &amp; "."),"") &amp; CONCATENATE(Tabela813[[#This Row],[C]],".",Tabela813[[#This Row],[O]],".",Tabela813[[#This Row],[E]],".",Tabela813[[#This Row],[D1]],".",Tabela813[[#This Row],[D2]],".",Tabela813[[#This Row],[D3]],".",Tabela813[[#This Row],[T]],".",Tabela813[[#This Row],[D4]]),"")</f>
        <v>9.0.0.0.00.0.0.00</v>
      </c>
      <c r="L2566" s="21" t="s">
        <v>763</v>
      </c>
      <c r="M2566" s="16" t="str">
        <f t="shared" si="40"/>
        <v>S</v>
      </c>
      <c r="N2566" s="16">
        <f>IF(VALUE(Tabela813[[#This Row],[RED]]) &gt; 0,1,0) + IF(VALUE(J2566)&gt;0,8,IF(VALUE(I2566)&gt;0,7,IF(VALUE(H2566)&gt;0,6,IF(VALUE(G2566)&gt;0,5,IF(VALUE(F2566)&gt;0,4,IF(VALUE(E2566)&gt;0,3,IF(VALUE(D2566)&gt;0,2,1)))))))</f>
        <v>1</v>
      </c>
      <c r="O2566" s="20" t="s">
        <v>44</v>
      </c>
      <c r="P2566" s="1" t="s">
        <v>764</v>
      </c>
      <c r="Q2566" s="1"/>
      <c r="R2566" s="16"/>
      <c r="T2566" s="7" t="str">
        <f>Tabela813[[#This Row],[NR]]&amp;" - "&amp;Tabela813[[#This Row],[Especificação]]</f>
        <v>9.0.0.0.00.0.0.00 - Recursos Arrecadados em Exercícios Anteriores</v>
      </c>
      <c r="U2566" s="7" t="str">
        <f>Tabela813[[#This Row],[NR]]&amp; " - "&amp;Tabela813[[#This Row],[Especificação]]</f>
        <v>9.0.0.0.00.0.0.00 - Recursos Arrecadados em Exercícios Anteriores</v>
      </c>
    </row>
    <row r="2567" spans="1:21" ht="45">
      <c r="A2567" s="23"/>
      <c r="B2567" s="29"/>
      <c r="C2567" s="20" t="s">
        <v>793</v>
      </c>
      <c r="D2567" s="20" t="s">
        <v>793</v>
      </c>
      <c r="E2567" s="20" t="s">
        <v>784</v>
      </c>
      <c r="F2567" s="20" t="s">
        <v>784</v>
      </c>
      <c r="G2567" s="20" t="s">
        <v>787</v>
      </c>
      <c r="H2567" s="20" t="s">
        <v>784</v>
      </c>
      <c r="I2567" s="20" t="s">
        <v>784</v>
      </c>
      <c r="J2567" s="20" t="s">
        <v>787</v>
      </c>
      <c r="K2567" s="16" t="str">
        <f>IF(Tabela813[[#This Row],[C]]&lt;&gt;"",IF(Tabela813[[#This Row],[RED]]&lt;&gt;"",(Tabela813[[#This Row],[RED]] &amp; "."),"") &amp; CONCATENATE(Tabela813[[#This Row],[C]],".",Tabela813[[#This Row],[O]],".",Tabela813[[#This Row],[E]],".",Tabela813[[#This Row],[D1]],".",Tabela813[[#This Row],[D2]],".",Tabela813[[#This Row],[D3]],".",Tabela813[[#This Row],[T]],".",Tabela813[[#This Row],[D4]]),"")</f>
        <v>9.9.0.0.00.0.0.00</v>
      </c>
      <c r="L2567" s="21" t="s">
        <v>763</v>
      </c>
      <c r="M2567" s="16" t="str">
        <f t="shared" si="40"/>
        <v>S</v>
      </c>
      <c r="N2567" s="16">
        <f>IF(VALUE(Tabela813[[#This Row],[RED]]) &gt; 0,1,0) + IF(VALUE(J2567)&gt;0,8,IF(VALUE(I2567)&gt;0,7,IF(VALUE(H2567)&gt;0,6,IF(VALUE(G2567)&gt;0,5,IF(VALUE(F2567)&gt;0,4,IF(VALUE(E2567)&gt;0,3,IF(VALUE(D2567)&gt;0,2,1)))))))</f>
        <v>2</v>
      </c>
      <c r="O2567" s="20" t="s">
        <v>44</v>
      </c>
      <c r="P2567" s="1" t="s">
        <v>764</v>
      </c>
      <c r="Q2567" s="1"/>
      <c r="R2567" s="16"/>
      <c r="T2567" s="7" t="str">
        <f>Tabela813[[#This Row],[NR]]&amp;" - "&amp;Tabela813[[#This Row],[Especificação]]</f>
        <v>9.9.0.0.00.0.0.00 - Recursos Arrecadados em Exercícios Anteriores</v>
      </c>
      <c r="U2567" s="7" t="str">
        <f>Tabela813[[#This Row],[NR]]&amp; " - "&amp;Tabela813[[#This Row],[Especificação]]</f>
        <v>9.9.0.0.00.0.0.00 - Recursos Arrecadados em Exercícios Anteriores</v>
      </c>
    </row>
    <row r="2568" spans="1:21" ht="45">
      <c r="A2568" s="23"/>
      <c r="B2568" s="29"/>
      <c r="C2568" s="20" t="s">
        <v>793</v>
      </c>
      <c r="D2568" s="20" t="s">
        <v>793</v>
      </c>
      <c r="E2568" s="20" t="s">
        <v>793</v>
      </c>
      <c r="F2568" s="20" t="s">
        <v>784</v>
      </c>
      <c r="G2568" s="20" t="s">
        <v>787</v>
      </c>
      <c r="H2568" s="20" t="s">
        <v>784</v>
      </c>
      <c r="I2568" s="20" t="s">
        <v>784</v>
      </c>
      <c r="J2568" s="20" t="s">
        <v>787</v>
      </c>
      <c r="K2568" s="16" t="str">
        <f>IF(Tabela813[[#This Row],[C]]&lt;&gt;"",IF(Tabela813[[#This Row],[RED]]&lt;&gt;"",(Tabela813[[#This Row],[RED]] &amp; "."),"") &amp; CONCATENATE(Tabela813[[#This Row],[C]],".",Tabela813[[#This Row],[O]],".",Tabela813[[#This Row],[E]],".",Tabela813[[#This Row],[D1]],".",Tabela813[[#This Row],[D2]],".",Tabela813[[#This Row],[D3]],".",Tabela813[[#This Row],[T]],".",Tabela813[[#This Row],[D4]]),"")</f>
        <v>9.9.9.0.00.0.0.00</v>
      </c>
      <c r="L2568" s="21" t="s">
        <v>763</v>
      </c>
      <c r="M2568" s="16" t="str">
        <f t="shared" si="40"/>
        <v>S</v>
      </c>
      <c r="N2568" s="16">
        <f>IF(VALUE(Tabela813[[#This Row],[RED]]) &gt; 0,1,0) + IF(VALUE(J2568)&gt;0,8,IF(VALUE(I2568)&gt;0,7,IF(VALUE(H2568)&gt;0,6,IF(VALUE(G2568)&gt;0,5,IF(VALUE(F2568)&gt;0,4,IF(VALUE(E2568)&gt;0,3,IF(VALUE(D2568)&gt;0,2,1)))))))</f>
        <v>3</v>
      </c>
      <c r="O2568" s="20" t="s">
        <v>44</v>
      </c>
      <c r="P2568" s="1" t="s">
        <v>764</v>
      </c>
      <c r="Q2568" s="1"/>
      <c r="R2568" s="16"/>
      <c r="T2568" s="7" t="str">
        <f>Tabela813[[#This Row],[NR]]&amp;" - "&amp;Tabela813[[#This Row],[Especificação]]</f>
        <v>9.9.9.0.00.0.0.00 - Recursos Arrecadados em Exercícios Anteriores</v>
      </c>
      <c r="U2568" s="7" t="str">
        <f>Tabela813[[#This Row],[NR]]&amp; " - "&amp;Tabela813[[#This Row],[Especificação]]</f>
        <v>9.9.9.0.00.0.0.00 - Recursos Arrecadados em Exercícios Anteriores</v>
      </c>
    </row>
    <row r="2569" spans="1:21" ht="45">
      <c r="A2569" s="23"/>
      <c r="B2569" s="29"/>
      <c r="C2569" s="20" t="s">
        <v>793</v>
      </c>
      <c r="D2569" s="20" t="s">
        <v>793</v>
      </c>
      <c r="E2569" s="20" t="s">
        <v>793</v>
      </c>
      <c r="F2569" s="20" t="s">
        <v>784</v>
      </c>
      <c r="G2569" s="20" t="s">
        <v>787</v>
      </c>
      <c r="H2569" s="20" t="s">
        <v>784</v>
      </c>
      <c r="I2569" s="20" t="s">
        <v>781</v>
      </c>
      <c r="J2569" s="20" t="s">
        <v>787</v>
      </c>
      <c r="K2569" s="16" t="str">
        <f>IF(Tabela813[[#This Row],[C]]&lt;&gt;"",IF(Tabela813[[#This Row],[RED]]&lt;&gt;"",(Tabela813[[#This Row],[RED]] &amp; "."),"") &amp; CONCATENATE(Tabela813[[#This Row],[C]],".",Tabela813[[#This Row],[O]],".",Tabela813[[#This Row],[E]],".",Tabela813[[#This Row],[D1]],".",Tabela813[[#This Row],[D2]],".",Tabela813[[#This Row],[D3]],".",Tabela813[[#This Row],[T]],".",Tabela813[[#This Row],[D4]]),"")</f>
        <v>9.9.9.0.00.0.1.00</v>
      </c>
      <c r="L2569" s="21" t="s">
        <v>763</v>
      </c>
      <c r="M2569" s="16" t="str">
        <f t="shared" si="40"/>
        <v>A</v>
      </c>
      <c r="N2569" s="16">
        <f>IF(VALUE(Tabela813[[#This Row],[RED]]) &gt; 0,1,0) + IF(VALUE(J2569)&gt;0,8,IF(VALUE(I2569)&gt;0,7,IF(VALUE(H2569)&gt;0,6,IF(VALUE(G2569)&gt;0,5,IF(VALUE(F2569)&gt;0,4,IF(VALUE(E2569)&gt;0,3,IF(VALUE(D2569)&gt;0,2,1)))))))</f>
        <v>7</v>
      </c>
      <c r="O2569" s="20" t="s">
        <v>44</v>
      </c>
      <c r="P2569" s="1" t="s">
        <v>764</v>
      </c>
      <c r="Q2569" s="1"/>
      <c r="R2569" s="16"/>
      <c r="T2569" s="7" t="str">
        <f>Tabela813[[#This Row],[NR]]&amp;" - "&amp;Tabela813[[#This Row],[Especificação]]</f>
        <v>9.9.9.0.00.0.1.00 - Recursos Arrecadados em Exercícios Anteriores</v>
      </c>
      <c r="U2569" s="7" t="str">
        <f>Tabela813[[#This Row],[NR]]&amp; " - "&amp;Tabela813[[#This Row],[Especificação]]</f>
        <v>9.9.9.0.00.0.1.00 - Recursos Arrecadados em Exercícios Anteriores</v>
      </c>
    </row>
    <row r="2570" spans="1:21">
      <c r="A2570" s="23"/>
      <c r="B2570" s="29" t="s">
        <v>793</v>
      </c>
      <c r="C2570" s="20" t="s">
        <v>784</v>
      </c>
      <c r="D2570" s="20" t="s">
        <v>784</v>
      </c>
      <c r="E2570" s="20" t="s">
        <v>784</v>
      </c>
      <c r="F2570" s="20" t="s">
        <v>784</v>
      </c>
      <c r="G2570" s="20" t="s">
        <v>787</v>
      </c>
      <c r="H2570" s="20" t="s">
        <v>784</v>
      </c>
      <c r="I2570" s="20" t="s">
        <v>784</v>
      </c>
      <c r="J2570" s="20" t="s">
        <v>787</v>
      </c>
      <c r="K2570" s="16" t="str">
        <f>IF(Tabela813[[#This Row],[C]]&lt;&gt;"",IF(Tabela813[[#This Row],[RED]]&lt;&gt;"",(Tabela813[[#This Row],[RED]] &amp; "."),"") &amp; CONCATENATE(Tabela813[[#This Row],[C]],".",Tabela813[[#This Row],[O]],".",Tabela813[[#This Row],[E]],".",Tabela813[[#This Row],[D1]],".",Tabela813[[#This Row],[D2]],".",Tabela813[[#This Row],[D3]],".",Tabela813[[#This Row],[T]],".",Tabela813[[#This Row],[D4]]),"")</f>
        <v>9.0.0.0.0.00.0.0.00</v>
      </c>
      <c r="L2570" s="21" t="s">
        <v>824</v>
      </c>
      <c r="M2570" s="16" t="str">
        <f t="shared" si="40"/>
        <v>A</v>
      </c>
      <c r="N2570" s="16">
        <f>IF(VALUE(Tabela813[[#This Row],[RED]]) &gt; 0,1,0) + IF(VALUE(J2570)&gt;0,8,IF(VALUE(I2570)&gt;0,7,IF(VALUE(H2570)&gt;0,6,IF(VALUE(G2570)&gt;0,5,IF(VALUE(F2570)&gt;0,4,IF(VALUE(E2570)&gt;0,3,IF(VALUE(D2570)&gt;0,2,1)))))))</f>
        <v>2</v>
      </c>
      <c r="O2570" s="20" t="s">
        <v>44</v>
      </c>
      <c r="P2570" s="1" t="s">
        <v>2768</v>
      </c>
      <c r="Q2570" s="1"/>
      <c r="R2570" s="16"/>
      <c r="T2570" s="7" t="str">
        <f>Tabela813[[#This Row],[NR]]&amp;" - "&amp;Tabela813[[#This Row],[Especificação]]</f>
        <v>9.0.0.0.0.00.0.0.00 - (-) Dedução de Receitas</v>
      </c>
      <c r="U2570" s="7" t="str">
        <f>Tabela813[[#This Row],[NR]]&amp; " - "&amp;Tabela813[[#This Row],[Especificação]]</f>
        <v>9.0.0.0.0.00.0.0.00 - (-) Dedução de Receitas</v>
      </c>
    </row>
    <row r="2571" spans="1:21" ht="45">
      <c r="A2571" s="23"/>
      <c r="B2571" s="29" t="s">
        <v>793</v>
      </c>
      <c r="C2571" s="20" t="s">
        <v>781</v>
      </c>
      <c r="D2571" s="20" t="s">
        <v>784</v>
      </c>
      <c r="E2571" s="20" t="s">
        <v>784</v>
      </c>
      <c r="F2571" s="20" t="s">
        <v>784</v>
      </c>
      <c r="G2571" s="20" t="s">
        <v>787</v>
      </c>
      <c r="H2571" s="20" t="s">
        <v>784</v>
      </c>
      <c r="I2571" s="20" t="s">
        <v>784</v>
      </c>
      <c r="J2571" s="20" t="s">
        <v>787</v>
      </c>
      <c r="K2571" s="16" t="str">
        <f>IF(Tabela813[[#This Row],[C]]&lt;&gt;"",IF(Tabela813[[#This Row],[RED]]&lt;&gt;"",(Tabela813[[#This Row],[RED]] &amp; "."),"") &amp; CONCATENATE(Tabela813[[#This Row],[C]],".",Tabela813[[#This Row],[O]],".",Tabela813[[#This Row],[E]],".",Tabela813[[#This Row],[D1]],".",Tabela813[[#This Row],[D2]],".",Tabela813[[#This Row],[D3]],".",Tabela813[[#This Row],[T]],".",Tabela813[[#This Row],[D4]]),"")</f>
        <v>9.1.0.0.0.00.0.0.00</v>
      </c>
      <c r="L2571" s="21" t="s">
        <v>820</v>
      </c>
      <c r="M2571" s="16" t="str">
        <f t="shared" si="40"/>
        <v>S</v>
      </c>
      <c r="N2571" s="16">
        <f>IF(VALUE(Tabela813[[#This Row],[RED]]) &gt; 0,1,0) + IF(VALUE(J2571)&gt;0,8,IF(VALUE(I2571)&gt;0,7,IF(VALUE(H2571)&gt;0,6,IF(VALUE(G2571)&gt;0,5,IF(VALUE(F2571)&gt;0,4,IF(VALUE(E2571)&gt;0,3,IF(VALUE(D2571)&gt;0,2,1)))))))</f>
        <v>2</v>
      </c>
      <c r="O2571" s="20" t="s">
        <v>44</v>
      </c>
      <c r="P2571" s="1" t="s">
        <v>2807</v>
      </c>
      <c r="Q2571" s="1"/>
      <c r="R2571" s="16"/>
      <c r="T2571" s="7" t="str">
        <f>Tabela813[[#This Row],[NR]]&amp;" - "&amp;Tabela813[[#This Row],[Especificação]]</f>
        <v>9.1.0.0.0.00.0.0.00 - (-) Dedução de Receitas Correntes</v>
      </c>
      <c r="U2571" s="7" t="str">
        <f>Tabela813[[#This Row],[NR]]&amp; " - "&amp;Tabela813[[#This Row],[Especificação]]</f>
        <v>9.1.0.0.0.00.0.0.00 - (-) Dedução de Receitas Correntes</v>
      </c>
    </row>
    <row r="2572" spans="1:21">
      <c r="A2572" s="23"/>
      <c r="B2572" s="29" t="s">
        <v>793</v>
      </c>
      <c r="C2572" s="20" t="s">
        <v>781</v>
      </c>
      <c r="D2572" s="20" t="s">
        <v>781</v>
      </c>
      <c r="E2572" s="20" t="s">
        <v>784</v>
      </c>
      <c r="F2572" s="20" t="s">
        <v>784</v>
      </c>
      <c r="G2572" s="20" t="s">
        <v>787</v>
      </c>
      <c r="H2572" s="20" t="s">
        <v>784</v>
      </c>
      <c r="I2572" s="20" t="s">
        <v>784</v>
      </c>
      <c r="J2572" s="20" t="s">
        <v>787</v>
      </c>
      <c r="K2572" s="16" t="str">
        <f>IF(Tabela813[[#This Row],[C]]&lt;&gt;"",IF(Tabela813[[#This Row],[RED]]&lt;&gt;"",(Tabela813[[#This Row],[RED]] &amp; "."),"") &amp; CONCATENATE(Tabela813[[#This Row],[C]],".",Tabela813[[#This Row],[O]],".",Tabela813[[#This Row],[E]],".",Tabela813[[#This Row],[D1]],".",Tabela813[[#This Row],[D2]],".",Tabela813[[#This Row],[D3]],".",Tabela813[[#This Row],[T]],".",Tabela813[[#This Row],[D4]]),"")</f>
        <v>9.1.1.0.0.00.0.0.00</v>
      </c>
      <c r="L2572" s="21" t="s">
        <v>825</v>
      </c>
      <c r="M2572" s="16" t="str">
        <f t="shared" si="40"/>
        <v>S</v>
      </c>
      <c r="N2572" s="16">
        <f>IF(VALUE(Tabela813[[#This Row],[RED]]) &gt; 0,1,0) + IF(VALUE(J2572)&gt;0,8,IF(VALUE(I2572)&gt;0,7,IF(VALUE(H2572)&gt;0,6,IF(VALUE(G2572)&gt;0,5,IF(VALUE(F2572)&gt;0,4,IF(VALUE(E2572)&gt;0,3,IF(VALUE(D2572)&gt;0,2,1)))))))</f>
        <v>3</v>
      </c>
      <c r="O2572" s="20" t="s">
        <v>44</v>
      </c>
      <c r="P2572" s="1" t="s">
        <v>2808</v>
      </c>
      <c r="Q2572" s="1"/>
      <c r="R2572" s="16"/>
      <c r="T2572" s="7" t="str">
        <f>Tabela813[[#This Row],[NR]]&amp;" - "&amp;Tabela813[[#This Row],[Especificação]]</f>
        <v>9.1.1.0.0.00.0.0.00 - (-) Dedução de Impostos, Taxas e Contribuições de Melhoria</v>
      </c>
      <c r="U2572" s="7" t="str">
        <f>Tabela813[[#This Row],[NR]]&amp; " - "&amp;Tabela813[[#This Row],[Especificação]]</f>
        <v>9.1.1.0.0.00.0.0.00 - (-) Dedução de Impostos, Taxas e Contribuições de Melhoria</v>
      </c>
    </row>
    <row r="2573" spans="1:21" ht="60">
      <c r="A2573" s="23"/>
      <c r="B2573" s="29" t="s">
        <v>793</v>
      </c>
      <c r="C2573" s="20" t="s">
        <v>781</v>
      </c>
      <c r="D2573" s="20" t="s">
        <v>781</v>
      </c>
      <c r="E2573" s="20" t="s">
        <v>781</v>
      </c>
      <c r="F2573" s="20" t="s">
        <v>784</v>
      </c>
      <c r="G2573" s="20" t="s">
        <v>787</v>
      </c>
      <c r="H2573" s="20" t="s">
        <v>784</v>
      </c>
      <c r="I2573" s="20" t="s">
        <v>784</v>
      </c>
      <c r="J2573" s="20" t="s">
        <v>787</v>
      </c>
      <c r="K2573" s="16" t="str">
        <f>IF(Tabela813[[#This Row],[C]]&lt;&gt;"",IF(Tabela813[[#This Row],[RED]]&lt;&gt;"",(Tabela813[[#This Row],[RED]] &amp; "."),"") &amp; CONCATENATE(Tabela813[[#This Row],[C]],".",Tabela813[[#This Row],[O]],".",Tabela813[[#This Row],[E]],".",Tabela813[[#This Row],[D1]],".",Tabela813[[#This Row],[D2]],".",Tabela813[[#This Row],[D3]],".",Tabela813[[#This Row],[T]],".",Tabela813[[#This Row],[D4]]),"")</f>
        <v>9.1.1.1.0.00.0.0.00</v>
      </c>
      <c r="L2573" s="21" t="s">
        <v>826</v>
      </c>
      <c r="M2573" s="16" t="str">
        <f t="shared" si="40"/>
        <v>S</v>
      </c>
      <c r="N2573" s="16">
        <f>IF(VALUE(Tabela813[[#This Row],[RED]]) &gt; 0,1,0) + IF(VALUE(J2573)&gt;0,8,IF(VALUE(I2573)&gt;0,7,IF(VALUE(H2573)&gt;0,6,IF(VALUE(G2573)&gt;0,5,IF(VALUE(F2573)&gt;0,4,IF(VALUE(E2573)&gt;0,3,IF(VALUE(D2573)&gt;0,2,1)))))))</f>
        <v>4</v>
      </c>
      <c r="O2573" s="20" t="s">
        <v>44</v>
      </c>
      <c r="P2573" s="1" t="s">
        <v>2809</v>
      </c>
      <c r="Q2573" s="1"/>
      <c r="R2573" s="16"/>
      <c r="T2573" s="7" t="str">
        <f>Tabela813[[#This Row],[NR]]&amp;" - "&amp;Tabela813[[#This Row],[Especificação]]</f>
        <v>9.1.1.1.0.00.0.0.00 - (-) Dedução de Impostos</v>
      </c>
      <c r="U2573" s="7" t="str">
        <f>Tabela813[[#This Row],[NR]]&amp; " - "&amp;Tabela813[[#This Row],[Especificação]]</f>
        <v>9.1.1.1.0.00.0.0.00 - (-) Dedução de Impostos</v>
      </c>
    </row>
    <row r="2574" spans="1:21">
      <c r="A2574" s="23"/>
      <c r="B2574" s="29" t="s">
        <v>793</v>
      </c>
      <c r="C2574" s="20" t="s">
        <v>781</v>
      </c>
      <c r="D2574" s="20" t="s">
        <v>781</v>
      </c>
      <c r="E2574" s="20" t="s">
        <v>781</v>
      </c>
      <c r="F2574" s="20" t="s">
        <v>790</v>
      </c>
      <c r="G2574" s="20" t="s">
        <v>787</v>
      </c>
      <c r="H2574" s="20" t="s">
        <v>784</v>
      </c>
      <c r="I2574" s="20" t="s">
        <v>784</v>
      </c>
      <c r="J2574" s="20" t="s">
        <v>787</v>
      </c>
      <c r="K2574" s="16" t="str">
        <f>IF(Tabela813[[#This Row],[C]]&lt;&gt;"",IF(Tabela813[[#This Row],[RED]]&lt;&gt;"",(Tabela813[[#This Row],[RED]] &amp; "."),"") &amp; CONCATENATE(Tabela813[[#This Row],[C]],".",Tabela813[[#This Row],[O]],".",Tabela813[[#This Row],[E]],".",Tabela813[[#This Row],[D1]],".",Tabela813[[#This Row],[D2]],".",Tabela813[[#This Row],[D3]],".",Tabela813[[#This Row],[T]],".",Tabela813[[#This Row],[D4]]),"")</f>
        <v>9.1.1.1.2.00.0.0.00</v>
      </c>
      <c r="L2574" s="21" t="s">
        <v>827</v>
      </c>
      <c r="M2574" s="16" t="str">
        <f t="shared" si="40"/>
        <v>S</v>
      </c>
      <c r="N2574" s="16">
        <f>IF(VALUE(Tabela813[[#This Row],[RED]]) &gt; 0,1,0) + IF(VALUE(J2574)&gt;0,8,IF(VALUE(I2574)&gt;0,7,IF(VALUE(H2574)&gt;0,6,IF(VALUE(G2574)&gt;0,5,IF(VALUE(F2574)&gt;0,4,IF(VALUE(E2574)&gt;0,3,IF(VALUE(D2574)&gt;0,2,1)))))))</f>
        <v>5</v>
      </c>
      <c r="O2574" s="20" t="s">
        <v>44</v>
      </c>
      <c r="P2574" s="1" t="s">
        <v>2810</v>
      </c>
      <c r="Q2574" s="1"/>
      <c r="R2574" s="16"/>
      <c r="T2574" s="7" t="str">
        <f>Tabela813[[#This Row],[NR]]&amp;" - "&amp;Tabela813[[#This Row],[Especificação]]</f>
        <v>9.1.1.1.2.00.0.0.00 - (-) Dedução de Impostos sobre o Patrimônio</v>
      </c>
      <c r="U2574" s="7" t="str">
        <f>Tabela813[[#This Row],[NR]]&amp; " - "&amp;Tabela813[[#This Row],[Especificação]]</f>
        <v>9.1.1.1.2.00.0.0.00 - (-) Dedução de Impostos sobre o Patrimônio</v>
      </c>
    </row>
    <row r="2575" spans="1:21" ht="45">
      <c r="A2575" s="23"/>
      <c r="B2575" s="29" t="s">
        <v>793</v>
      </c>
      <c r="C2575" s="20" t="s">
        <v>781</v>
      </c>
      <c r="D2575" s="20" t="s">
        <v>781</v>
      </c>
      <c r="E2575" s="20" t="s">
        <v>781</v>
      </c>
      <c r="F2575" s="20" t="s">
        <v>790</v>
      </c>
      <c r="G2575" s="20" t="s">
        <v>807</v>
      </c>
      <c r="H2575" s="20" t="s">
        <v>784</v>
      </c>
      <c r="I2575" s="20" t="s">
        <v>784</v>
      </c>
      <c r="J2575" s="20" t="s">
        <v>787</v>
      </c>
      <c r="K2575" s="16" t="str">
        <f>IF(Tabela813[[#This Row],[C]]&lt;&gt;"",IF(Tabela813[[#This Row],[RED]]&lt;&gt;"",(Tabela813[[#This Row],[RED]] &amp; "."),"") &amp; CONCATENATE(Tabela813[[#This Row],[C]],".",Tabela813[[#This Row],[O]],".",Tabela813[[#This Row],[E]],".",Tabela813[[#This Row],[D1]],".",Tabela813[[#This Row],[D2]],".",Tabela813[[#This Row],[D3]],".",Tabela813[[#This Row],[T]],".",Tabela813[[#This Row],[D4]]),"")</f>
        <v>9.1.1.1.2.50.0.0.00</v>
      </c>
      <c r="L2575" s="21" t="s">
        <v>828</v>
      </c>
      <c r="M2575" s="16" t="str">
        <f t="shared" si="40"/>
        <v>S</v>
      </c>
      <c r="N2575" s="16">
        <f>IF(VALUE(Tabela813[[#This Row],[RED]]) &gt; 0,1,0) + IF(VALUE(J2575)&gt;0,8,IF(VALUE(I2575)&gt;0,7,IF(VALUE(H2575)&gt;0,6,IF(VALUE(G2575)&gt;0,5,IF(VALUE(F2575)&gt;0,4,IF(VALUE(E2575)&gt;0,3,IF(VALUE(D2575)&gt;0,2,1)))))))</f>
        <v>6</v>
      </c>
      <c r="O2575" s="20" t="s">
        <v>54</v>
      </c>
      <c r="P2575" s="1" t="s">
        <v>2811</v>
      </c>
      <c r="Q2575" s="1"/>
      <c r="R2575" s="16"/>
      <c r="T2575" s="7" t="str">
        <f>Tabela813[[#This Row],[NR]]&amp;" - "&amp;Tabela813[[#This Row],[Especificação]]</f>
        <v>9.1.1.1.2.50.0.0.00 - (-) Dedução de Imposto sobre a Propriedade Predial e Territorial Urbana</v>
      </c>
      <c r="U2575" s="7" t="str">
        <f>Tabela813[[#This Row],[NR]]&amp; " - "&amp;Tabela813[[#This Row],[Especificação]]</f>
        <v>9.1.1.1.2.50.0.0.00 - (-) Dedução de Imposto sobre a Propriedade Predial e Territorial Urbana</v>
      </c>
    </row>
    <row r="2576" spans="1:21" ht="45">
      <c r="A2576" s="23"/>
      <c r="B2576" s="29" t="s">
        <v>793</v>
      </c>
      <c r="C2576" s="20" t="s">
        <v>781</v>
      </c>
      <c r="D2576" s="20" t="s">
        <v>781</v>
      </c>
      <c r="E2576" s="20" t="s">
        <v>781</v>
      </c>
      <c r="F2576" s="20" t="s">
        <v>790</v>
      </c>
      <c r="G2576" s="20" t="s">
        <v>807</v>
      </c>
      <c r="H2576" s="20" t="s">
        <v>784</v>
      </c>
      <c r="I2576" s="20" t="s">
        <v>781</v>
      </c>
      <c r="J2576" s="20" t="s">
        <v>787</v>
      </c>
      <c r="K2576" s="16" t="str">
        <f>IF(Tabela813[[#This Row],[C]]&lt;&gt;"",IF(Tabela813[[#This Row],[RED]]&lt;&gt;"",(Tabela813[[#This Row],[RED]] &amp; "."),"") &amp; CONCATENATE(Tabela813[[#This Row],[C]],".",Tabela813[[#This Row],[O]],".",Tabela813[[#This Row],[E]],".",Tabela813[[#This Row],[D1]],".",Tabela813[[#This Row],[D2]],".",Tabela813[[#This Row],[D3]],".",Tabela813[[#This Row],[T]],".",Tabela813[[#This Row],[D4]]),"")</f>
        <v>9.1.1.1.2.50.0.1.00</v>
      </c>
      <c r="L2576" s="21" t="s">
        <v>5170</v>
      </c>
      <c r="M2576" s="16" t="str">
        <f t="shared" si="40"/>
        <v>A</v>
      </c>
      <c r="N2576" s="16">
        <f>IF(VALUE(Tabela813[[#This Row],[RED]]) &gt; 0,1,0) + IF(VALUE(J2576)&gt;0,8,IF(VALUE(I2576)&gt;0,7,IF(VALUE(H2576)&gt;0,6,IF(VALUE(G2576)&gt;0,5,IF(VALUE(F2576)&gt;0,4,IF(VALUE(E2576)&gt;0,3,IF(VALUE(D2576)&gt;0,2,1)))))))</f>
        <v>8</v>
      </c>
      <c r="O2576" s="20" t="s">
        <v>54</v>
      </c>
      <c r="P2576" s="1" t="s">
        <v>5171</v>
      </c>
      <c r="Q2576" s="1"/>
      <c r="R2576" s="16"/>
      <c r="T2576" s="7" t="str">
        <f>Tabela813[[#This Row],[NR]]&amp;" - "&amp;Tabela813[[#This Row],[Especificação]]</f>
        <v>9.1.1.1.2.50.0.1.00 - (-) Dedução de Imposto sobre a Propriedade Predial e Territorial Urbana - Principal</v>
      </c>
      <c r="U2576" s="7" t="str">
        <f>Tabela813[[#This Row],[NR]]&amp; " - "&amp;Tabela813[[#This Row],[Especificação]]</f>
        <v>9.1.1.1.2.50.0.1.00 - (-) Dedução de Imposto sobre a Propriedade Predial e Territorial Urbana - Principal</v>
      </c>
    </row>
    <row r="2577" spans="1:21" ht="45">
      <c r="A2577" s="23"/>
      <c r="B2577" s="29" t="s">
        <v>793</v>
      </c>
      <c r="C2577" s="20" t="s">
        <v>781</v>
      </c>
      <c r="D2577" s="20" t="s">
        <v>781</v>
      </c>
      <c r="E2577" s="20" t="s">
        <v>781</v>
      </c>
      <c r="F2577" s="20" t="s">
        <v>790</v>
      </c>
      <c r="G2577" s="20" t="s">
        <v>807</v>
      </c>
      <c r="H2577" s="20" t="s">
        <v>784</v>
      </c>
      <c r="I2577" s="20" t="s">
        <v>790</v>
      </c>
      <c r="J2577" s="20" t="s">
        <v>787</v>
      </c>
      <c r="K2577" s="16" t="str">
        <f>IF(Tabela813[[#This Row],[C]]&lt;&gt;"",IF(Tabela813[[#This Row],[RED]]&lt;&gt;"",(Tabela813[[#This Row],[RED]] &amp; "."),"") &amp; CONCATENATE(Tabela813[[#This Row],[C]],".",Tabela813[[#This Row],[O]],".",Tabela813[[#This Row],[E]],".",Tabela813[[#This Row],[D1]],".",Tabela813[[#This Row],[D2]],".",Tabela813[[#This Row],[D3]],".",Tabela813[[#This Row],[T]],".",Tabela813[[#This Row],[D4]]),"")</f>
        <v>9.1.1.1.2.50.0.2.00</v>
      </c>
      <c r="L2577" s="21" t="s">
        <v>5172</v>
      </c>
      <c r="M2577" s="16" t="str">
        <f t="shared" si="40"/>
        <v>A</v>
      </c>
      <c r="N2577" s="16">
        <f>IF(VALUE(Tabela813[[#This Row],[RED]]) &gt; 0,1,0) + IF(VALUE(J2577)&gt;0,8,IF(VALUE(I2577)&gt;0,7,IF(VALUE(H2577)&gt;0,6,IF(VALUE(G2577)&gt;0,5,IF(VALUE(F2577)&gt;0,4,IF(VALUE(E2577)&gt;0,3,IF(VALUE(D2577)&gt;0,2,1)))))))</f>
        <v>8</v>
      </c>
      <c r="O2577" s="20" t="s">
        <v>54</v>
      </c>
      <c r="P2577" s="1" t="s">
        <v>5171</v>
      </c>
      <c r="Q2577" s="1"/>
      <c r="R2577" s="16"/>
      <c r="T2577" s="7" t="str">
        <f>Tabela813[[#This Row],[NR]]&amp;" - "&amp;Tabela813[[#This Row],[Especificação]]</f>
        <v>9.1.1.1.2.50.0.2.00 - (-) Dedução de Imposto sobre a Propriedade Predial e Territorial Urbana - Multas e Juros de Mora</v>
      </c>
      <c r="U2577" s="7" t="str">
        <f>Tabela813[[#This Row],[NR]]&amp; " - "&amp;Tabela813[[#This Row],[Especificação]]</f>
        <v>9.1.1.1.2.50.0.2.00 - (-) Dedução de Imposto sobre a Propriedade Predial e Territorial Urbana - Multas e Juros de Mora</v>
      </c>
    </row>
    <row r="2578" spans="1:21" ht="45">
      <c r="A2578" s="23"/>
      <c r="B2578" s="29" t="s">
        <v>793</v>
      </c>
      <c r="C2578" s="20" t="s">
        <v>781</v>
      </c>
      <c r="D2578" s="20" t="s">
        <v>781</v>
      </c>
      <c r="E2578" s="20" t="s">
        <v>781</v>
      </c>
      <c r="F2578" s="20" t="s">
        <v>790</v>
      </c>
      <c r="G2578" s="20" t="s">
        <v>807</v>
      </c>
      <c r="H2578" s="20" t="s">
        <v>784</v>
      </c>
      <c r="I2578" s="20" t="s">
        <v>782</v>
      </c>
      <c r="J2578" s="20" t="s">
        <v>787</v>
      </c>
      <c r="K2578" s="16" t="str">
        <f>IF(Tabela813[[#This Row],[C]]&lt;&gt;"",IF(Tabela813[[#This Row],[RED]]&lt;&gt;"",(Tabela813[[#This Row],[RED]] &amp; "."),"") &amp; CONCATENATE(Tabela813[[#This Row],[C]],".",Tabela813[[#This Row],[O]],".",Tabela813[[#This Row],[E]],".",Tabela813[[#This Row],[D1]],".",Tabela813[[#This Row],[D2]],".",Tabela813[[#This Row],[D3]],".",Tabela813[[#This Row],[T]],".",Tabela813[[#This Row],[D4]]),"")</f>
        <v>9.1.1.1.2.50.0.3.00</v>
      </c>
      <c r="L2578" s="21" t="s">
        <v>5173</v>
      </c>
      <c r="M2578" s="16" t="str">
        <f t="shared" si="40"/>
        <v>A</v>
      </c>
      <c r="N2578" s="16">
        <f>IF(VALUE(Tabela813[[#This Row],[RED]]) &gt; 0,1,0) + IF(VALUE(J2578)&gt;0,8,IF(VALUE(I2578)&gt;0,7,IF(VALUE(H2578)&gt;0,6,IF(VALUE(G2578)&gt;0,5,IF(VALUE(F2578)&gt;0,4,IF(VALUE(E2578)&gt;0,3,IF(VALUE(D2578)&gt;0,2,1)))))))</f>
        <v>8</v>
      </c>
      <c r="O2578" s="20" t="s">
        <v>54</v>
      </c>
      <c r="P2578" s="1" t="s">
        <v>5171</v>
      </c>
      <c r="Q2578" s="1"/>
      <c r="R2578" s="16"/>
      <c r="T2578" s="7" t="str">
        <f>Tabela813[[#This Row],[NR]]&amp;" - "&amp;Tabela813[[#This Row],[Especificação]]</f>
        <v>9.1.1.1.2.50.0.3.00 - (-) Dedução de Imposto sobre a Propriedade Predial e Territorial Urbana - Dívida Ativa</v>
      </c>
      <c r="U2578" s="7" t="str">
        <f>Tabela813[[#This Row],[NR]]&amp; " - "&amp;Tabela813[[#This Row],[Especificação]]</f>
        <v>9.1.1.1.2.50.0.3.00 - (-) Dedução de Imposto sobre a Propriedade Predial e Territorial Urbana - Dívida Ativa</v>
      </c>
    </row>
    <row r="2579" spans="1:21" ht="45">
      <c r="A2579" s="23"/>
      <c r="B2579" s="29" t="s">
        <v>793</v>
      </c>
      <c r="C2579" s="20" t="s">
        <v>781</v>
      </c>
      <c r="D2579" s="20" t="s">
        <v>781</v>
      </c>
      <c r="E2579" s="20" t="s">
        <v>781</v>
      </c>
      <c r="F2579" s="20" t="s">
        <v>790</v>
      </c>
      <c r="G2579" s="20" t="s">
        <v>807</v>
      </c>
      <c r="H2579" s="20" t="s">
        <v>784</v>
      </c>
      <c r="I2579" s="20" t="s">
        <v>791</v>
      </c>
      <c r="J2579" s="20" t="s">
        <v>787</v>
      </c>
      <c r="K2579" s="16" t="str">
        <f>IF(Tabela813[[#This Row],[C]]&lt;&gt;"",IF(Tabela813[[#This Row],[RED]]&lt;&gt;"",(Tabela813[[#This Row],[RED]] &amp; "."),"") &amp; CONCATENATE(Tabela813[[#This Row],[C]],".",Tabela813[[#This Row],[O]],".",Tabela813[[#This Row],[E]],".",Tabela813[[#This Row],[D1]],".",Tabela813[[#This Row],[D2]],".",Tabela813[[#This Row],[D3]],".",Tabela813[[#This Row],[T]],".",Tabela813[[#This Row],[D4]]),"")</f>
        <v>9.1.1.1.2.50.0.4.00</v>
      </c>
      <c r="L2579" s="21" t="s">
        <v>5174</v>
      </c>
      <c r="M2579" s="16" t="str">
        <f t="shared" si="40"/>
        <v>A</v>
      </c>
      <c r="N2579" s="16">
        <f>IF(VALUE(Tabela813[[#This Row],[RED]]) &gt; 0,1,0) + IF(VALUE(J2579)&gt;0,8,IF(VALUE(I2579)&gt;0,7,IF(VALUE(H2579)&gt;0,6,IF(VALUE(G2579)&gt;0,5,IF(VALUE(F2579)&gt;0,4,IF(VALUE(E2579)&gt;0,3,IF(VALUE(D2579)&gt;0,2,1)))))))</f>
        <v>8</v>
      </c>
      <c r="O2579" s="20" t="s">
        <v>54</v>
      </c>
      <c r="P2579" s="1" t="s">
        <v>5171</v>
      </c>
      <c r="Q2579" s="1"/>
      <c r="R2579" s="16"/>
      <c r="T2579" s="7" t="str">
        <f>Tabela813[[#This Row],[NR]]&amp;" - "&amp;Tabela813[[#This Row],[Especificação]]</f>
        <v>9.1.1.1.2.50.0.4.00 - (-) Dedução de Imposto sobre a Propriedade Predial e Territorial Urbana - Dívida Ativa - Multas e Juros de Mora da Dívida Ativa</v>
      </c>
      <c r="U2579" s="7" t="str">
        <f>Tabela813[[#This Row],[NR]]&amp; " - "&amp;Tabela813[[#This Row],[Especificação]]</f>
        <v>9.1.1.1.2.50.0.4.00 - (-) Dedução de Imposto sobre a Propriedade Predial e Territorial Urbana - Dívida Ativa - Multas e Juros de Mora da Dívida Ativa</v>
      </c>
    </row>
    <row r="2580" spans="1:21" ht="45">
      <c r="A2580" s="23"/>
      <c r="B2580" s="29" t="s">
        <v>793</v>
      </c>
      <c r="C2580" s="20" t="s">
        <v>781</v>
      </c>
      <c r="D2580" s="20" t="s">
        <v>781</v>
      </c>
      <c r="E2580" s="20" t="s">
        <v>781</v>
      </c>
      <c r="F2580" s="20" t="s">
        <v>790</v>
      </c>
      <c r="G2580" s="20" t="s">
        <v>807</v>
      </c>
      <c r="H2580" s="20" t="s">
        <v>784</v>
      </c>
      <c r="I2580" s="20" t="s">
        <v>792</v>
      </c>
      <c r="J2580" s="20" t="s">
        <v>787</v>
      </c>
      <c r="K2580" s="16" t="str">
        <f>IF(Tabela813[[#This Row],[C]]&lt;&gt;"",IF(Tabela813[[#This Row],[RED]]&lt;&gt;"",(Tabela813[[#This Row],[RED]] &amp; "."),"") &amp; CONCATENATE(Tabela813[[#This Row],[C]],".",Tabela813[[#This Row],[O]],".",Tabela813[[#This Row],[E]],".",Tabela813[[#This Row],[D1]],".",Tabela813[[#This Row],[D2]],".",Tabela813[[#This Row],[D3]],".",Tabela813[[#This Row],[T]],".",Tabela813[[#This Row],[D4]]),"")</f>
        <v>9.1.1.1.2.50.0.5.00</v>
      </c>
      <c r="L2580" s="21" t="s">
        <v>5175</v>
      </c>
      <c r="M2580" s="16" t="str">
        <f t="shared" si="40"/>
        <v>A</v>
      </c>
      <c r="N2580" s="16">
        <f>IF(VALUE(Tabela813[[#This Row],[RED]]) &gt; 0,1,0) + IF(VALUE(J2580)&gt;0,8,IF(VALUE(I2580)&gt;0,7,IF(VALUE(H2580)&gt;0,6,IF(VALUE(G2580)&gt;0,5,IF(VALUE(F2580)&gt;0,4,IF(VALUE(E2580)&gt;0,3,IF(VALUE(D2580)&gt;0,2,1)))))))</f>
        <v>8</v>
      </c>
      <c r="O2580" s="20" t="s">
        <v>54</v>
      </c>
      <c r="P2580" s="1" t="s">
        <v>5171</v>
      </c>
      <c r="Q2580" s="1"/>
      <c r="R2580" s="16"/>
      <c r="T2580" s="7" t="str">
        <f>Tabela813[[#This Row],[NR]]&amp;" - "&amp;Tabela813[[#This Row],[Especificação]]</f>
        <v>9.1.1.1.2.50.0.5.00 - (-) Dedução de Imposto sobre a Propriedade Predial e Territorial Urbana - Multas</v>
      </c>
      <c r="U2580" s="7" t="str">
        <f>Tabela813[[#This Row],[NR]]&amp; " - "&amp;Tabela813[[#This Row],[Especificação]]</f>
        <v>9.1.1.1.2.50.0.5.00 - (-) Dedução de Imposto sobre a Propriedade Predial e Territorial Urbana - Multas</v>
      </c>
    </row>
    <row r="2581" spans="1:21" ht="45">
      <c r="A2581" s="23"/>
      <c r="B2581" s="29" t="s">
        <v>793</v>
      </c>
      <c r="C2581" s="20" t="s">
        <v>781</v>
      </c>
      <c r="D2581" s="20" t="s">
        <v>781</v>
      </c>
      <c r="E2581" s="20" t="s">
        <v>781</v>
      </c>
      <c r="F2581" s="20" t="s">
        <v>790</v>
      </c>
      <c r="G2581" s="20" t="s">
        <v>807</v>
      </c>
      <c r="H2581" s="20" t="s">
        <v>784</v>
      </c>
      <c r="I2581" s="20" t="s">
        <v>786</v>
      </c>
      <c r="J2581" s="20" t="s">
        <v>787</v>
      </c>
      <c r="K2581" s="16" t="str">
        <f>IF(Tabela813[[#This Row],[C]]&lt;&gt;"",IF(Tabela813[[#This Row],[RED]]&lt;&gt;"",(Tabela813[[#This Row],[RED]] &amp; "."),"") &amp; CONCATENATE(Tabela813[[#This Row],[C]],".",Tabela813[[#This Row],[O]],".",Tabela813[[#This Row],[E]],".",Tabela813[[#This Row],[D1]],".",Tabela813[[#This Row],[D2]],".",Tabela813[[#This Row],[D3]],".",Tabela813[[#This Row],[T]],".",Tabela813[[#This Row],[D4]]),"")</f>
        <v>9.1.1.1.2.50.0.6.00</v>
      </c>
      <c r="L2581" s="21" t="s">
        <v>5176</v>
      </c>
      <c r="M2581" s="16" t="str">
        <f t="shared" si="40"/>
        <v>A</v>
      </c>
      <c r="N2581" s="16">
        <f>IF(VALUE(Tabela813[[#This Row],[RED]]) &gt; 0,1,0) + IF(VALUE(J2581)&gt;0,8,IF(VALUE(I2581)&gt;0,7,IF(VALUE(H2581)&gt;0,6,IF(VALUE(G2581)&gt;0,5,IF(VALUE(F2581)&gt;0,4,IF(VALUE(E2581)&gt;0,3,IF(VALUE(D2581)&gt;0,2,1)))))))</f>
        <v>8</v>
      </c>
      <c r="O2581" s="20" t="s">
        <v>54</v>
      </c>
      <c r="P2581" s="1" t="s">
        <v>5171</v>
      </c>
      <c r="Q2581" s="1"/>
      <c r="R2581" s="16"/>
      <c r="T2581" s="7" t="str">
        <f>Tabela813[[#This Row],[NR]]&amp;" - "&amp;Tabela813[[#This Row],[Especificação]]</f>
        <v>9.1.1.1.2.50.0.6.00 - (-) Dedução de Imposto sobre a Propriedade Predial e Territorial Urbana - Juros de Mora</v>
      </c>
      <c r="U2581" s="7" t="str">
        <f>Tabela813[[#This Row],[NR]]&amp; " - "&amp;Tabela813[[#This Row],[Especificação]]</f>
        <v>9.1.1.1.2.50.0.6.00 - (-) Dedução de Imposto sobre a Propriedade Predial e Territorial Urbana - Juros de Mora</v>
      </c>
    </row>
    <row r="2582" spans="1:21" ht="45">
      <c r="A2582" s="23"/>
      <c r="B2582" s="29" t="s">
        <v>793</v>
      </c>
      <c r="C2582" s="20" t="s">
        <v>781</v>
      </c>
      <c r="D2582" s="20" t="s">
        <v>781</v>
      </c>
      <c r="E2582" s="20" t="s">
        <v>781</v>
      </c>
      <c r="F2582" s="20" t="s">
        <v>790</v>
      </c>
      <c r="G2582" s="20" t="s">
        <v>807</v>
      </c>
      <c r="H2582" s="20" t="s">
        <v>784</v>
      </c>
      <c r="I2582" s="20" t="s">
        <v>788</v>
      </c>
      <c r="J2582" s="20" t="s">
        <v>787</v>
      </c>
      <c r="K2582" s="16" t="str">
        <f>IF(Tabela813[[#This Row],[C]]&lt;&gt;"",IF(Tabela813[[#This Row],[RED]]&lt;&gt;"",(Tabela813[[#This Row],[RED]] &amp; "."),"") &amp; CONCATENATE(Tabela813[[#This Row],[C]],".",Tabela813[[#This Row],[O]],".",Tabela813[[#This Row],[E]],".",Tabela813[[#This Row],[D1]],".",Tabela813[[#This Row],[D2]],".",Tabela813[[#This Row],[D3]],".",Tabela813[[#This Row],[T]],".",Tabela813[[#This Row],[D4]]),"")</f>
        <v>9.1.1.1.2.50.0.7.00</v>
      </c>
      <c r="L2582" s="21" t="s">
        <v>5177</v>
      </c>
      <c r="M2582" s="16" t="str">
        <f t="shared" si="40"/>
        <v>A</v>
      </c>
      <c r="N2582" s="16">
        <f>IF(VALUE(Tabela813[[#This Row],[RED]]) &gt; 0,1,0) + IF(VALUE(J2582)&gt;0,8,IF(VALUE(I2582)&gt;0,7,IF(VALUE(H2582)&gt;0,6,IF(VALUE(G2582)&gt;0,5,IF(VALUE(F2582)&gt;0,4,IF(VALUE(E2582)&gt;0,3,IF(VALUE(D2582)&gt;0,2,1)))))))</f>
        <v>8</v>
      </c>
      <c r="O2582" s="20" t="s">
        <v>54</v>
      </c>
      <c r="P2582" s="1" t="s">
        <v>5171</v>
      </c>
      <c r="Q2582" s="1"/>
      <c r="R2582" s="16"/>
      <c r="T2582" s="7" t="str">
        <f>Tabela813[[#This Row],[NR]]&amp;" - "&amp;Tabela813[[#This Row],[Especificação]]</f>
        <v>9.1.1.1.2.50.0.7.00 - (-) Dedução de Imposto sobre a Propriedade Predial e Territorial Urbana - Dívida Ativa - Multas da Dívida Ativa</v>
      </c>
      <c r="U2582" s="7" t="str">
        <f>Tabela813[[#This Row],[NR]]&amp; " - "&amp;Tabela813[[#This Row],[Especificação]]</f>
        <v>9.1.1.1.2.50.0.7.00 - (-) Dedução de Imposto sobre a Propriedade Predial e Territorial Urbana - Dívida Ativa - Multas da Dívida Ativa</v>
      </c>
    </row>
    <row r="2583" spans="1:21" ht="45">
      <c r="A2583" s="23"/>
      <c r="B2583" s="29" t="s">
        <v>793</v>
      </c>
      <c r="C2583" s="20" t="s">
        <v>781</v>
      </c>
      <c r="D2583" s="20" t="s">
        <v>781</v>
      </c>
      <c r="E2583" s="20" t="s">
        <v>781</v>
      </c>
      <c r="F2583" s="20" t="s">
        <v>790</v>
      </c>
      <c r="G2583" s="20" t="s">
        <v>807</v>
      </c>
      <c r="H2583" s="20" t="s">
        <v>784</v>
      </c>
      <c r="I2583" s="20" t="s">
        <v>789</v>
      </c>
      <c r="J2583" s="20" t="s">
        <v>787</v>
      </c>
      <c r="K2583" s="16" t="str">
        <f>IF(Tabela813[[#This Row],[C]]&lt;&gt;"",IF(Tabela813[[#This Row],[RED]]&lt;&gt;"",(Tabela813[[#This Row],[RED]] &amp; "."),"") &amp; CONCATENATE(Tabela813[[#This Row],[C]],".",Tabela813[[#This Row],[O]],".",Tabela813[[#This Row],[E]],".",Tabela813[[#This Row],[D1]],".",Tabela813[[#This Row],[D2]],".",Tabela813[[#This Row],[D3]],".",Tabela813[[#This Row],[T]],".",Tabela813[[#This Row],[D4]]),"")</f>
        <v>9.1.1.1.2.50.0.8.00</v>
      </c>
      <c r="L2583" s="21" t="s">
        <v>5178</v>
      </c>
      <c r="M2583" s="16" t="str">
        <f t="shared" si="40"/>
        <v>A</v>
      </c>
      <c r="N2583" s="16">
        <f>IF(VALUE(Tabela813[[#This Row],[RED]]) &gt; 0,1,0) + IF(VALUE(J2583)&gt;0,8,IF(VALUE(I2583)&gt;0,7,IF(VALUE(H2583)&gt;0,6,IF(VALUE(G2583)&gt;0,5,IF(VALUE(F2583)&gt;0,4,IF(VALUE(E2583)&gt;0,3,IF(VALUE(D2583)&gt;0,2,1)))))))</f>
        <v>8</v>
      </c>
      <c r="O2583" s="20" t="s">
        <v>54</v>
      </c>
      <c r="P2583" s="1" t="s">
        <v>5171</v>
      </c>
      <c r="Q2583" s="1"/>
      <c r="R2583" s="16"/>
      <c r="T2583" s="7" t="str">
        <f>Tabela813[[#This Row],[NR]]&amp;" - "&amp;Tabela813[[#This Row],[Especificação]]</f>
        <v>9.1.1.1.2.50.0.8.00 - (-) Dedução de Imposto sobre a Propriedade Predial e Territorial Urbana - Juros de Mora da Dívida Ativa</v>
      </c>
      <c r="U2583" s="7" t="str">
        <f>Tabela813[[#This Row],[NR]]&amp; " - "&amp;Tabela813[[#This Row],[Especificação]]</f>
        <v>9.1.1.1.2.50.0.8.00 - (-) Dedução de Imposto sobre a Propriedade Predial e Territorial Urbana - Juros de Mora da Dívida Ativa</v>
      </c>
    </row>
    <row r="2584" spans="1:21" ht="60">
      <c r="A2584" s="23"/>
      <c r="B2584" s="29" t="s">
        <v>793</v>
      </c>
      <c r="C2584" s="20" t="s">
        <v>781</v>
      </c>
      <c r="D2584" s="20" t="s">
        <v>781</v>
      </c>
      <c r="E2584" s="20" t="s">
        <v>781</v>
      </c>
      <c r="F2584" s="20" t="s">
        <v>790</v>
      </c>
      <c r="G2584" s="20" t="s">
        <v>808</v>
      </c>
      <c r="H2584" s="20" t="s">
        <v>784</v>
      </c>
      <c r="I2584" s="20" t="s">
        <v>784</v>
      </c>
      <c r="J2584" s="20" t="s">
        <v>787</v>
      </c>
      <c r="K2584" s="16" t="str">
        <f>IF(Tabela813[[#This Row],[C]]&lt;&gt;"",IF(Tabela813[[#This Row],[RED]]&lt;&gt;"",(Tabela813[[#This Row],[RED]] &amp; "."),"") &amp; CONCATENATE(Tabela813[[#This Row],[C]],".",Tabela813[[#This Row],[O]],".",Tabela813[[#This Row],[E]],".",Tabela813[[#This Row],[D1]],".",Tabela813[[#This Row],[D2]],".",Tabela813[[#This Row],[D3]],".",Tabela813[[#This Row],[T]],".",Tabela813[[#This Row],[D4]]),"")</f>
        <v>9.1.1.1.2.53.0.0.00</v>
      </c>
      <c r="L2584" s="21" t="s">
        <v>829</v>
      </c>
      <c r="M2584" s="16" t="str">
        <f t="shared" si="40"/>
        <v>S</v>
      </c>
      <c r="N2584" s="16">
        <f>IF(VALUE(Tabela813[[#This Row],[RED]]) &gt; 0,1,0) + IF(VALUE(J2584)&gt;0,8,IF(VALUE(I2584)&gt;0,7,IF(VALUE(H2584)&gt;0,6,IF(VALUE(G2584)&gt;0,5,IF(VALUE(F2584)&gt;0,4,IF(VALUE(E2584)&gt;0,3,IF(VALUE(D2584)&gt;0,2,1)))))))</f>
        <v>6</v>
      </c>
      <c r="O2584" s="20" t="s">
        <v>54</v>
      </c>
      <c r="P2584" s="1" t="s">
        <v>2812</v>
      </c>
      <c r="Q2584" s="1"/>
      <c r="R2584" s="16"/>
      <c r="T2584" s="7" t="str">
        <f>Tabela813[[#This Row],[NR]]&amp;" - "&amp;Tabela813[[#This Row],[Especificação]]</f>
        <v>9.1.1.1.2.53.0.0.00 - (-) Dedução de Impostos sobre Transmissão "Inter Vivos" de Bens Imóveis e de Direitos Reais sobre Imóveis</v>
      </c>
      <c r="U2584" s="7" t="str">
        <f>Tabela813[[#This Row],[NR]]&amp; " - "&amp;Tabela813[[#This Row],[Especificação]]</f>
        <v>9.1.1.1.2.53.0.0.00 - (-) Dedução de Impostos sobre Transmissão "Inter Vivos" de Bens Imóveis e de Direitos Reais sobre Imóveis</v>
      </c>
    </row>
    <row r="2585" spans="1:21" ht="60">
      <c r="A2585" s="23"/>
      <c r="B2585" s="29" t="s">
        <v>793</v>
      </c>
      <c r="C2585" s="20" t="s">
        <v>781</v>
      </c>
      <c r="D2585" s="20" t="s">
        <v>781</v>
      </c>
      <c r="E2585" s="20" t="s">
        <v>781</v>
      </c>
      <c r="F2585" s="20" t="s">
        <v>790</v>
      </c>
      <c r="G2585" s="20" t="s">
        <v>808</v>
      </c>
      <c r="H2585" s="20" t="s">
        <v>784</v>
      </c>
      <c r="I2585" s="20" t="s">
        <v>781</v>
      </c>
      <c r="J2585" s="20" t="s">
        <v>787</v>
      </c>
      <c r="K2585" s="16" t="str">
        <f>IF(Tabela813[[#This Row],[C]]&lt;&gt;"",IF(Tabela813[[#This Row],[RED]]&lt;&gt;"",(Tabela813[[#This Row],[RED]] &amp; "."),"") &amp; CONCATENATE(Tabela813[[#This Row],[C]],".",Tabela813[[#This Row],[O]],".",Tabela813[[#This Row],[E]],".",Tabela813[[#This Row],[D1]],".",Tabela813[[#This Row],[D2]],".",Tabela813[[#This Row],[D3]],".",Tabela813[[#This Row],[T]],".",Tabela813[[#This Row],[D4]]),"")</f>
        <v>9.1.1.1.2.53.0.1.00</v>
      </c>
      <c r="L2585" s="21" t="s">
        <v>5179</v>
      </c>
      <c r="M2585" s="16" t="str">
        <f t="shared" si="40"/>
        <v>A</v>
      </c>
      <c r="N2585" s="16">
        <f>IF(VALUE(Tabela813[[#This Row],[RED]]) &gt; 0,1,0) + IF(VALUE(J2585)&gt;0,8,IF(VALUE(I2585)&gt;0,7,IF(VALUE(H2585)&gt;0,6,IF(VALUE(G2585)&gt;0,5,IF(VALUE(F2585)&gt;0,4,IF(VALUE(E2585)&gt;0,3,IF(VALUE(D2585)&gt;0,2,1)))))))</f>
        <v>8</v>
      </c>
      <c r="O2585" s="20" t="s">
        <v>54</v>
      </c>
      <c r="P2585" s="1" t="s">
        <v>5180</v>
      </c>
      <c r="Q2585" s="1"/>
      <c r="R2585" s="16"/>
      <c r="T2585" s="7" t="str">
        <f>Tabela813[[#This Row],[NR]]&amp;" - "&amp;Tabela813[[#This Row],[Especificação]]</f>
        <v>9.1.1.1.2.53.0.1.00 - (-) Dedução de Impostos sobre Transmissão "Inter Vivos" de Bens Imóveis e de Direitos Reais sobre Imóveis - Principal</v>
      </c>
      <c r="U2585" s="7" t="str">
        <f>Tabela813[[#This Row],[NR]]&amp; " - "&amp;Tabela813[[#This Row],[Especificação]]</f>
        <v>9.1.1.1.2.53.0.1.00 - (-) Dedução de Impostos sobre Transmissão "Inter Vivos" de Bens Imóveis e de Direitos Reais sobre Imóveis - Principal</v>
      </c>
    </row>
    <row r="2586" spans="1:21" ht="60">
      <c r="A2586" s="23"/>
      <c r="B2586" s="29" t="s">
        <v>793</v>
      </c>
      <c r="C2586" s="20" t="s">
        <v>781</v>
      </c>
      <c r="D2586" s="20" t="s">
        <v>781</v>
      </c>
      <c r="E2586" s="20" t="s">
        <v>781</v>
      </c>
      <c r="F2586" s="20" t="s">
        <v>790</v>
      </c>
      <c r="G2586" s="20" t="s">
        <v>808</v>
      </c>
      <c r="H2586" s="20" t="s">
        <v>784</v>
      </c>
      <c r="I2586" s="20" t="s">
        <v>790</v>
      </c>
      <c r="J2586" s="20" t="s">
        <v>787</v>
      </c>
      <c r="K2586" s="16" t="str">
        <f>IF(Tabela813[[#This Row],[C]]&lt;&gt;"",IF(Tabela813[[#This Row],[RED]]&lt;&gt;"",(Tabela813[[#This Row],[RED]] &amp; "."),"") &amp; CONCATENATE(Tabela813[[#This Row],[C]],".",Tabela813[[#This Row],[O]],".",Tabela813[[#This Row],[E]],".",Tabela813[[#This Row],[D1]],".",Tabela813[[#This Row],[D2]],".",Tabela813[[#This Row],[D3]],".",Tabela813[[#This Row],[T]],".",Tabela813[[#This Row],[D4]]),"")</f>
        <v>9.1.1.1.2.53.0.2.00</v>
      </c>
      <c r="L2586" s="21" t="s">
        <v>5181</v>
      </c>
      <c r="M2586" s="16" t="str">
        <f t="shared" si="40"/>
        <v>A</v>
      </c>
      <c r="N2586" s="16">
        <f>IF(VALUE(Tabela813[[#This Row],[RED]]) &gt; 0,1,0) + IF(VALUE(J2586)&gt;0,8,IF(VALUE(I2586)&gt;0,7,IF(VALUE(H2586)&gt;0,6,IF(VALUE(G2586)&gt;0,5,IF(VALUE(F2586)&gt;0,4,IF(VALUE(E2586)&gt;0,3,IF(VALUE(D2586)&gt;0,2,1)))))))</f>
        <v>8</v>
      </c>
      <c r="O2586" s="20" t="s">
        <v>54</v>
      </c>
      <c r="P2586" s="1" t="s">
        <v>5180</v>
      </c>
      <c r="Q2586" s="1"/>
      <c r="R2586" s="16"/>
      <c r="T2586" s="7" t="str">
        <f>Tabela813[[#This Row],[NR]]&amp;" - "&amp;Tabela813[[#This Row],[Especificação]]</f>
        <v>9.1.1.1.2.53.0.2.00 - (-) Dedução de Impostos sobre Transmissão "Inter Vivos" de Bens Imóveis e de Direitos Reais sobre Imóveis - Multas e Juros de Mora</v>
      </c>
      <c r="U2586" s="7" t="str">
        <f>Tabela813[[#This Row],[NR]]&amp; " - "&amp;Tabela813[[#This Row],[Especificação]]</f>
        <v>9.1.1.1.2.53.0.2.00 - (-) Dedução de Impostos sobre Transmissão "Inter Vivos" de Bens Imóveis e de Direitos Reais sobre Imóveis - Multas e Juros de Mora</v>
      </c>
    </row>
    <row r="2587" spans="1:21" ht="60">
      <c r="A2587" s="23"/>
      <c r="B2587" s="29" t="s">
        <v>793</v>
      </c>
      <c r="C2587" s="20" t="s">
        <v>781</v>
      </c>
      <c r="D2587" s="20" t="s">
        <v>781</v>
      </c>
      <c r="E2587" s="20" t="s">
        <v>781</v>
      </c>
      <c r="F2587" s="20" t="s">
        <v>790</v>
      </c>
      <c r="G2587" s="20" t="s">
        <v>808</v>
      </c>
      <c r="H2587" s="20" t="s">
        <v>784</v>
      </c>
      <c r="I2587" s="20" t="s">
        <v>782</v>
      </c>
      <c r="J2587" s="20" t="s">
        <v>787</v>
      </c>
      <c r="K2587" s="16" t="str">
        <f>IF(Tabela813[[#This Row],[C]]&lt;&gt;"",IF(Tabela813[[#This Row],[RED]]&lt;&gt;"",(Tabela813[[#This Row],[RED]] &amp; "."),"") &amp; CONCATENATE(Tabela813[[#This Row],[C]],".",Tabela813[[#This Row],[O]],".",Tabela813[[#This Row],[E]],".",Tabela813[[#This Row],[D1]],".",Tabela813[[#This Row],[D2]],".",Tabela813[[#This Row],[D3]],".",Tabela813[[#This Row],[T]],".",Tabela813[[#This Row],[D4]]),"")</f>
        <v>9.1.1.1.2.53.0.3.00</v>
      </c>
      <c r="L2587" s="21" t="s">
        <v>5182</v>
      </c>
      <c r="M2587" s="16" t="str">
        <f t="shared" si="40"/>
        <v>A</v>
      </c>
      <c r="N2587" s="16">
        <f>IF(VALUE(Tabela813[[#This Row],[RED]]) &gt; 0,1,0) + IF(VALUE(J2587)&gt;0,8,IF(VALUE(I2587)&gt;0,7,IF(VALUE(H2587)&gt;0,6,IF(VALUE(G2587)&gt;0,5,IF(VALUE(F2587)&gt;0,4,IF(VALUE(E2587)&gt;0,3,IF(VALUE(D2587)&gt;0,2,1)))))))</f>
        <v>8</v>
      </c>
      <c r="O2587" s="20" t="s">
        <v>54</v>
      </c>
      <c r="P2587" s="1" t="s">
        <v>5180</v>
      </c>
      <c r="Q2587" s="1"/>
      <c r="R2587" s="16"/>
      <c r="T2587" s="7" t="str">
        <f>Tabela813[[#This Row],[NR]]&amp;" - "&amp;Tabela813[[#This Row],[Especificação]]</f>
        <v>9.1.1.1.2.53.0.3.00 - (-) Dedução de Impostos sobre Transmissão "Inter Vivos" de Bens Imóveis e de Direitos Reais sobre Imóveis - Dívida Ativa</v>
      </c>
      <c r="U2587" s="7" t="str">
        <f>Tabela813[[#This Row],[NR]]&amp; " - "&amp;Tabela813[[#This Row],[Especificação]]</f>
        <v>9.1.1.1.2.53.0.3.00 - (-) Dedução de Impostos sobre Transmissão "Inter Vivos" de Bens Imóveis e de Direitos Reais sobre Imóveis - Dívida Ativa</v>
      </c>
    </row>
    <row r="2588" spans="1:21" ht="60">
      <c r="A2588" s="23"/>
      <c r="B2588" s="29" t="s">
        <v>793</v>
      </c>
      <c r="C2588" s="20" t="s">
        <v>781</v>
      </c>
      <c r="D2588" s="20" t="s">
        <v>781</v>
      </c>
      <c r="E2588" s="20" t="s">
        <v>781</v>
      </c>
      <c r="F2588" s="20" t="s">
        <v>790</v>
      </c>
      <c r="G2588" s="20" t="s">
        <v>808</v>
      </c>
      <c r="H2588" s="20" t="s">
        <v>784</v>
      </c>
      <c r="I2588" s="20" t="s">
        <v>791</v>
      </c>
      <c r="J2588" s="20" t="s">
        <v>787</v>
      </c>
      <c r="K2588" s="16" t="str">
        <f>IF(Tabela813[[#This Row],[C]]&lt;&gt;"",IF(Tabela813[[#This Row],[RED]]&lt;&gt;"",(Tabela813[[#This Row],[RED]] &amp; "."),"") &amp; CONCATENATE(Tabela813[[#This Row],[C]],".",Tabela813[[#This Row],[O]],".",Tabela813[[#This Row],[E]],".",Tabela813[[#This Row],[D1]],".",Tabela813[[#This Row],[D2]],".",Tabela813[[#This Row],[D3]],".",Tabela813[[#This Row],[T]],".",Tabela813[[#This Row],[D4]]),"")</f>
        <v>9.1.1.1.2.53.0.4.00</v>
      </c>
      <c r="L2588" s="21" t="s">
        <v>5183</v>
      </c>
      <c r="M2588" s="16" t="str">
        <f t="shared" si="40"/>
        <v>A</v>
      </c>
      <c r="N2588" s="16">
        <f>IF(VALUE(Tabela813[[#This Row],[RED]]) &gt; 0,1,0) + IF(VALUE(J2588)&gt;0,8,IF(VALUE(I2588)&gt;0,7,IF(VALUE(H2588)&gt;0,6,IF(VALUE(G2588)&gt;0,5,IF(VALUE(F2588)&gt;0,4,IF(VALUE(E2588)&gt;0,3,IF(VALUE(D2588)&gt;0,2,1)))))))</f>
        <v>8</v>
      </c>
      <c r="O2588" s="20" t="s">
        <v>54</v>
      </c>
      <c r="P2588" s="1" t="s">
        <v>5180</v>
      </c>
      <c r="Q2588" s="1"/>
      <c r="R2588" s="16"/>
      <c r="T2588" s="7" t="str">
        <f>Tabela813[[#This Row],[NR]]&amp;" - "&amp;Tabela813[[#This Row],[Especificação]]</f>
        <v>9.1.1.1.2.53.0.4.00 - (-) Dedução de Impostos sobre Transmissão "Inter Vivos" de Bens Imóveis e de Direitos Reais sobre Imóveis - Dívida Ativa - Multas e Juros de Mora da Dívida Ativa</v>
      </c>
      <c r="U2588" s="7" t="str">
        <f>Tabela813[[#This Row],[NR]]&amp; " - "&amp;Tabela813[[#This Row],[Especificação]]</f>
        <v>9.1.1.1.2.53.0.4.00 - (-) Dedução de Impostos sobre Transmissão "Inter Vivos" de Bens Imóveis e de Direitos Reais sobre Imóveis - Dívida Ativa - Multas e Juros de Mora da Dívida Ativa</v>
      </c>
    </row>
    <row r="2589" spans="1:21" ht="60">
      <c r="A2589" s="23"/>
      <c r="B2589" s="29" t="s">
        <v>793</v>
      </c>
      <c r="C2589" s="20" t="s">
        <v>781</v>
      </c>
      <c r="D2589" s="20" t="s">
        <v>781</v>
      </c>
      <c r="E2589" s="20" t="s">
        <v>781</v>
      </c>
      <c r="F2589" s="20" t="s">
        <v>790</v>
      </c>
      <c r="G2589" s="20" t="s">
        <v>808</v>
      </c>
      <c r="H2589" s="20" t="s">
        <v>784</v>
      </c>
      <c r="I2589" s="20" t="s">
        <v>792</v>
      </c>
      <c r="J2589" s="20" t="s">
        <v>787</v>
      </c>
      <c r="K2589" s="16" t="str">
        <f>IF(Tabela813[[#This Row],[C]]&lt;&gt;"",IF(Tabela813[[#This Row],[RED]]&lt;&gt;"",(Tabela813[[#This Row],[RED]] &amp; "."),"") &amp; CONCATENATE(Tabela813[[#This Row],[C]],".",Tabela813[[#This Row],[O]],".",Tabela813[[#This Row],[E]],".",Tabela813[[#This Row],[D1]],".",Tabela813[[#This Row],[D2]],".",Tabela813[[#This Row],[D3]],".",Tabela813[[#This Row],[T]],".",Tabela813[[#This Row],[D4]]),"")</f>
        <v>9.1.1.1.2.53.0.5.00</v>
      </c>
      <c r="L2589" s="21" t="s">
        <v>5184</v>
      </c>
      <c r="M2589" s="16" t="str">
        <f t="shared" si="40"/>
        <v>A</v>
      </c>
      <c r="N2589" s="16">
        <f>IF(VALUE(Tabela813[[#This Row],[RED]]) &gt; 0,1,0) + IF(VALUE(J2589)&gt;0,8,IF(VALUE(I2589)&gt;0,7,IF(VALUE(H2589)&gt;0,6,IF(VALUE(G2589)&gt;0,5,IF(VALUE(F2589)&gt;0,4,IF(VALUE(E2589)&gt;0,3,IF(VALUE(D2589)&gt;0,2,1)))))))</f>
        <v>8</v>
      </c>
      <c r="O2589" s="20" t="s">
        <v>54</v>
      </c>
      <c r="P2589" s="1" t="s">
        <v>5180</v>
      </c>
      <c r="Q2589" s="1"/>
      <c r="R2589" s="16"/>
      <c r="T2589" s="7" t="str">
        <f>Tabela813[[#This Row],[NR]]&amp;" - "&amp;Tabela813[[#This Row],[Especificação]]</f>
        <v>9.1.1.1.2.53.0.5.00 - (-) Dedução de Impostos sobre Transmissão "Inter Vivos" de Bens Imóveis e de Direitos Reais sobre Imóveis - Multas</v>
      </c>
      <c r="U2589" s="7" t="str">
        <f>Tabela813[[#This Row],[NR]]&amp; " - "&amp;Tabela813[[#This Row],[Especificação]]</f>
        <v>9.1.1.1.2.53.0.5.00 - (-) Dedução de Impostos sobre Transmissão "Inter Vivos" de Bens Imóveis e de Direitos Reais sobre Imóveis - Multas</v>
      </c>
    </row>
    <row r="2590" spans="1:21" ht="60">
      <c r="A2590" s="23"/>
      <c r="B2590" s="29" t="s">
        <v>793</v>
      </c>
      <c r="C2590" s="20" t="s">
        <v>781</v>
      </c>
      <c r="D2590" s="20" t="s">
        <v>781</v>
      </c>
      <c r="E2590" s="20" t="s">
        <v>781</v>
      </c>
      <c r="F2590" s="20" t="s">
        <v>790</v>
      </c>
      <c r="G2590" s="20" t="s">
        <v>808</v>
      </c>
      <c r="H2590" s="20" t="s">
        <v>784</v>
      </c>
      <c r="I2590" s="20" t="s">
        <v>786</v>
      </c>
      <c r="J2590" s="20" t="s">
        <v>787</v>
      </c>
      <c r="K2590" s="16" t="str">
        <f>IF(Tabela813[[#This Row],[C]]&lt;&gt;"",IF(Tabela813[[#This Row],[RED]]&lt;&gt;"",(Tabela813[[#This Row],[RED]] &amp; "."),"") &amp; CONCATENATE(Tabela813[[#This Row],[C]],".",Tabela813[[#This Row],[O]],".",Tabela813[[#This Row],[E]],".",Tabela813[[#This Row],[D1]],".",Tabela813[[#This Row],[D2]],".",Tabela813[[#This Row],[D3]],".",Tabela813[[#This Row],[T]],".",Tabela813[[#This Row],[D4]]),"")</f>
        <v>9.1.1.1.2.53.0.6.00</v>
      </c>
      <c r="L2590" s="21" t="s">
        <v>5185</v>
      </c>
      <c r="M2590" s="16" t="str">
        <f t="shared" si="40"/>
        <v>A</v>
      </c>
      <c r="N2590" s="16">
        <f>IF(VALUE(Tabela813[[#This Row],[RED]]) &gt; 0,1,0) + IF(VALUE(J2590)&gt;0,8,IF(VALUE(I2590)&gt;0,7,IF(VALUE(H2590)&gt;0,6,IF(VALUE(G2590)&gt;0,5,IF(VALUE(F2590)&gt;0,4,IF(VALUE(E2590)&gt;0,3,IF(VALUE(D2590)&gt;0,2,1)))))))</f>
        <v>8</v>
      </c>
      <c r="O2590" s="20" t="s">
        <v>54</v>
      </c>
      <c r="P2590" s="1" t="s">
        <v>5180</v>
      </c>
      <c r="Q2590" s="1"/>
      <c r="R2590" s="16"/>
      <c r="T2590" s="7" t="str">
        <f>Tabela813[[#This Row],[NR]]&amp;" - "&amp;Tabela813[[#This Row],[Especificação]]</f>
        <v>9.1.1.1.2.53.0.6.00 - (-) Dedução de Impostos sobre Transmissão "Inter Vivos" de Bens Imóveis e de Direitos Reais sobre Imóveis - Juros de Mora</v>
      </c>
      <c r="U2590" s="7" t="str">
        <f>Tabela813[[#This Row],[NR]]&amp; " - "&amp;Tabela813[[#This Row],[Especificação]]</f>
        <v>9.1.1.1.2.53.0.6.00 - (-) Dedução de Impostos sobre Transmissão "Inter Vivos" de Bens Imóveis e de Direitos Reais sobre Imóveis - Juros de Mora</v>
      </c>
    </row>
    <row r="2591" spans="1:21" ht="60">
      <c r="A2591" s="23"/>
      <c r="B2591" s="29" t="s">
        <v>793</v>
      </c>
      <c r="C2591" s="20" t="s">
        <v>781</v>
      </c>
      <c r="D2591" s="20" t="s">
        <v>781</v>
      </c>
      <c r="E2591" s="20" t="s">
        <v>781</v>
      </c>
      <c r="F2591" s="20" t="s">
        <v>790</v>
      </c>
      <c r="G2591" s="20" t="s">
        <v>808</v>
      </c>
      <c r="H2591" s="20" t="s">
        <v>784</v>
      </c>
      <c r="I2591" s="20" t="s">
        <v>788</v>
      </c>
      <c r="J2591" s="20" t="s">
        <v>787</v>
      </c>
      <c r="K2591" s="16" t="str">
        <f>IF(Tabela813[[#This Row],[C]]&lt;&gt;"",IF(Tabela813[[#This Row],[RED]]&lt;&gt;"",(Tabela813[[#This Row],[RED]] &amp; "."),"") &amp; CONCATENATE(Tabela813[[#This Row],[C]],".",Tabela813[[#This Row],[O]],".",Tabela813[[#This Row],[E]],".",Tabela813[[#This Row],[D1]],".",Tabela813[[#This Row],[D2]],".",Tabela813[[#This Row],[D3]],".",Tabela813[[#This Row],[T]],".",Tabela813[[#This Row],[D4]]),"")</f>
        <v>9.1.1.1.2.53.0.7.00</v>
      </c>
      <c r="L2591" s="21" t="s">
        <v>5186</v>
      </c>
      <c r="M2591" s="16" t="str">
        <f t="shared" si="40"/>
        <v>A</v>
      </c>
      <c r="N2591" s="16">
        <f>IF(VALUE(Tabela813[[#This Row],[RED]]) &gt; 0,1,0) + IF(VALUE(J2591)&gt;0,8,IF(VALUE(I2591)&gt;0,7,IF(VALUE(H2591)&gt;0,6,IF(VALUE(G2591)&gt;0,5,IF(VALUE(F2591)&gt;0,4,IF(VALUE(E2591)&gt;0,3,IF(VALUE(D2591)&gt;0,2,1)))))))</f>
        <v>8</v>
      </c>
      <c r="O2591" s="20" t="s">
        <v>54</v>
      </c>
      <c r="P2591" s="1" t="s">
        <v>5180</v>
      </c>
      <c r="Q2591" s="1"/>
      <c r="R2591" s="16"/>
      <c r="T2591" s="7" t="str">
        <f>Tabela813[[#This Row],[NR]]&amp;" - "&amp;Tabela813[[#This Row],[Especificação]]</f>
        <v>9.1.1.1.2.53.0.7.00 - (-) Dedução de Impostos sobre Transmissão "Inter Vivos" de Bens Imóveis e de Direitos Reais sobre Imóveis - Dívida Ativa - Multas da Dívida Ativa</v>
      </c>
      <c r="U2591" s="7" t="str">
        <f>Tabela813[[#This Row],[NR]]&amp; " - "&amp;Tabela813[[#This Row],[Especificação]]</f>
        <v>9.1.1.1.2.53.0.7.00 - (-) Dedução de Impostos sobre Transmissão "Inter Vivos" de Bens Imóveis e de Direitos Reais sobre Imóveis - Dívida Ativa - Multas da Dívida Ativa</v>
      </c>
    </row>
    <row r="2592" spans="1:21" ht="60">
      <c r="A2592" s="23"/>
      <c r="B2592" s="29" t="s">
        <v>793</v>
      </c>
      <c r="C2592" s="20" t="s">
        <v>781</v>
      </c>
      <c r="D2592" s="20" t="s">
        <v>781</v>
      </c>
      <c r="E2592" s="20" t="s">
        <v>781</v>
      </c>
      <c r="F2592" s="20" t="s">
        <v>790</v>
      </c>
      <c r="G2592" s="20" t="s">
        <v>808</v>
      </c>
      <c r="H2592" s="20" t="s">
        <v>784</v>
      </c>
      <c r="I2592" s="20" t="s">
        <v>789</v>
      </c>
      <c r="J2592" s="20" t="s">
        <v>787</v>
      </c>
      <c r="K2592" s="16" t="str">
        <f>IF(Tabela813[[#This Row],[C]]&lt;&gt;"",IF(Tabela813[[#This Row],[RED]]&lt;&gt;"",(Tabela813[[#This Row],[RED]] &amp; "."),"") &amp; CONCATENATE(Tabela813[[#This Row],[C]],".",Tabela813[[#This Row],[O]],".",Tabela813[[#This Row],[E]],".",Tabela813[[#This Row],[D1]],".",Tabela813[[#This Row],[D2]],".",Tabela813[[#This Row],[D3]],".",Tabela813[[#This Row],[T]],".",Tabela813[[#This Row],[D4]]),"")</f>
        <v>9.1.1.1.2.53.0.8.00</v>
      </c>
      <c r="L2592" s="21" t="s">
        <v>5187</v>
      </c>
      <c r="M2592" s="16" t="str">
        <f t="shared" si="40"/>
        <v>A</v>
      </c>
      <c r="N2592" s="16">
        <f>IF(VALUE(Tabela813[[#This Row],[RED]]) &gt; 0,1,0) + IF(VALUE(J2592)&gt;0,8,IF(VALUE(I2592)&gt;0,7,IF(VALUE(H2592)&gt;0,6,IF(VALUE(G2592)&gt;0,5,IF(VALUE(F2592)&gt;0,4,IF(VALUE(E2592)&gt;0,3,IF(VALUE(D2592)&gt;0,2,1)))))))</f>
        <v>8</v>
      </c>
      <c r="O2592" s="20" t="s">
        <v>54</v>
      </c>
      <c r="P2592" s="1" t="s">
        <v>5180</v>
      </c>
      <c r="Q2592" s="1"/>
      <c r="R2592" s="16"/>
      <c r="T2592" s="7" t="str">
        <f>Tabela813[[#This Row],[NR]]&amp;" - "&amp;Tabela813[[#This Row],[Especificação]]</f>
        <v>9.1.1.1.2.53.0.8.00 - (-) Dedução de Impostos sobre Transmissão "Inter Vivos" de Bens Imóveis e de Direitos Reais sobre Imóveis - Juros de Mora da Dívida Ativa</v>
      </c>
      <c r="U2592" s="7" t="str">
        <f>Tabela813[[#This Row],[NR]]&amp; " - "&amp;Tabela813[[#This Row],[Especificação]]</f>
        <v>9.1.1.1.2.53.0.8.00 - (-) Dedução de Impostos sobre Transmissão "Inter Vivos" de Bens Imóveis e de Direitos Reais sobre Imóveis - Juros de Mora da Dívida Ativa</v>
      </c>
    </row>
    <row r="2593" spans="1:21">
      <c r="A2593" s="23"/>
      <c r="B2593" s="29" t="s">
        <v>793</v>
      </c>
      <c r="C2593" s="20" t="s">
        <v>781</v>
      </c>
      <c r="D2593" s="20" t="s">
        <v>781</v>
      </c>
      <c r="E2593" s="20" t="s">
        <v>781</v>
      </c>
      <c r="F2593" s="20" t="s">
        <v>782</v>
      </c>
      <c r="G2593" s="20" t="s">
        <v>787</v>
      </c>
      <c r="H2593" s="20" t="s">
        <v>784</v>
      </c>
      <c r="I2593" s="20" t="s">
        <v>784</v>
      </c>
      <c r="J2593" s="20" t="s">
        <v>787</v>
      </c>
      <c r="K2593" s="16" t="str">
        <f>IF(Tabela813[[#This Row],[C]]&lt;&gt;"",IF(Tabela813[[#This Row],[RED]]&lt;&gt;"",(Tabela813[[#This Row],[RED]] &amp; "."),"") &amp; CONCATENATE(Tabela813[[#This Row],[C]],".",Tabela813[[#This Row],[O]],".",Tabela813[[#This Row],[E]],".",Tabela813[[#This Row],[D1]],".",Tabela813[[#This Row],[D2]],".",Tabela813[[#This Row],[D3]],".",Tabela813[[#This Row],[T]],".",Tabela813[[#This Row],[D4]]),"")</f>
        <v>9.1.1.1.3.00.0.0.00</v>
      </c>
      <c r="L2593" s="21" t="s">
        <v>830</v>
      </c>
      <c r="M2593" s="16" t="str">
        <f t="shared" si="40"/>
        <v>S</v>
      </c>
      <c r="N2593" s="16">
        <f>IF(VALUE(Tabela813[[#This Row],[RED]]) &gt; 0,1,0) + IF(VALUE(J2593)&gt;0,8,IF(VALUE(I2593)&gt;0,7,IF(VALUE(H2593)&gt;0,6,IF(VALUE(G2593)&gt;0,5,IF(VALUE(F2593)&gt;0,4,IF(VALUE(E2593)&gt;0,3,IF(VALUE(D2593)&gt;0,2,1)))))))</f>
        <v>5</v>
      </c>
      <c r="O2593" s="20" t="s">
        <v>44</v>
      </c>
      <c r="P2593" s="1" t="s">
        <v>2813</v>
      </c>
      <c r="Q2593" s="1"/>
      <c r="R2593" s="16"/>
      <c r="T2593" s="7" t="str">
        <f>Tabela813[[#This Row],[NR]]&amp;" - "&amp;Tabela813[[#This Row],[Especificação]]</f>
        <v>9.1.1.1.3.00.0.0.00 - (-) Dedução de Impostos sobre a Renda e Proventos de Qualquer Natureza</v>
      </c>
      <c r="U2593" s="7" t="str">
        <f>Tabela813[[#This Row],[NR]]&amp; " - "&amp;Tabela813[[#This Row],[Especificação]]</f>
        <v>9.1.1.1.3.00.0.0.00 - (-) Dedução de Impostos sobre a Renda e Proventos de Qualquer Natureza</v>
      </c>
    </row>
    <row r="2594" spans="1:21" ht="30">
      <c r="A2594" s="23"/>
      <c r="B2594" s="29" t="s">
        <v>793</v>
      </c>
      <c r="C2594" s="20" t="s">
        <v>781</v>
      </c>
      <c r="D2594" s="20" t="s">
        <v>781</v>
      </c>
      <c r="E2594" s="20" t="s">
        <v>781</v>
      </c>
      <c r="F2594" s="20" t="s">
        <v>782</v>
      </c>
      <c r="G2594" s="20" t="s">
        <v>794</v>
      </c>
      <c r="H2594" s="20" t="s">
        <v>784</v>
      </c>
      <c r="I2594" s="20" t="s">
        <v>784</v>
      </c>
      <c r="J2594" s="20" t="s">
        <v>787</v>
      </c>
      <c r="K2594" s="16" t="str">
        <f>IF(Tabela813[[#This Row],[C]]&lt;&gt;"",IF(Tabela813[[#This Row],[RED]]&lt;&gt;"",(Tabela813[[#This Row],[RED]] &amp; "."),"") &amp; CONCATENATE(Tabela813[[#This Row],[C]],".",Tabela813[[#This Row],[O]],".",Tabela813[[#This Row],[E]],".",Tabela813[[#This Row],[D1]],".",Tabela813[[#This Row],[D2]],".",Tabela813[[#This Row],[D3]],".",Tabela813[[#This Row],[T]],".",Tabela813[[#This Row],[D4]]),"")</f>
        <v>9.1.1.1.3.03.0.0.00</v>
      </c>
      <c r="L2594" s="21" t="s">
        <v>831</v>
      </c>
      <c r="M2594" s="16" t="str">
        <f t="shared" si="40"/>
        <v>S</v>
      </c>
      <c r="N2594" s="16">
        <f>IF(VALUE(Tabela813[[#This Row],[RED]]) &gt; 0,1,0) + IF(VALUE(J2594)&gt;0,8,IF(VALUE(I2594)&gt;0,7,IF(VALUE(H2594)&gt;0,6,IF(VALUE(G2594)&gt;0,5,IF(VALUE(F2594)&gt;0,4,IF(VALUE(E2594)&gt;0,3,IF(VALUE(D2594)&gt;0,2,1)))))))</f>
        <v>6</v>
      </c>
      <c r="O2594" s="20" t="s">
        <v>50</v>
      </c>
      <c r="P2594" s="1" t="s">
        <v>2814</v>
      </c>
      <c r="Q2594" s="1"/>
      <c r="R2594" s="16"/>
      <c r="T2594" s="7" t="str">
        <f>Tabela813[[#This Row],[NR]]&amp;" - "&amp;Tabela813[[#This Row],[Especificação]]</f>
        <v>9.1.1.1.3.03.0.0.00 - (-) Dedução de Imposto sobre a Renda - Retido na Fonte</v>
      </c>
      <c r="U2594" s="7" t="str">
        <f>Tabela813[[#This Row],[NR]]&amp; " - "&amp;Tabela813[[#This Row],[Especificação]]</f>
        <v>9.1.1.1.3.03.0.0.00 - (-) Dedução de Imposto sobre a Renda - Retido na Fonte</v>
      </c>
    </row>
    <row r="2595" spans="1:21">
      <c r="A2595" s="23"/>
      <c r="B2595" s="29" t="s">
        <v>793</v>
      </c>
      <c r="C2595" s="20" t="s">
        <v>781</v>
      </c>
      <c r="D2595" s="20" t="s">
        <v>781</v>
      </c>
      <c r="E2595" s="20" t="s">
        <v>781</v>
      </c>
      <c r="F2595" s="20" t="s">
        <v>782</v>
      </c>
      <c r="G2595" s="20" t="s">
        <v>794</v>
      </c>
      <c r="H2595" s="20" t="s">
        <v>781</v>
      </c>
      <c r="I2595" s="20" t="s">
        <v>784</v>
      </c>
      <c r="J2595" s="20" t="s">
        <v>787</v>
      </c>
      <c r="K2595" s="16" t="str">
        <f>IF(Tabela813[[#This Row],[C]]&lt;&gt;"",IF(Tabela813[[#This Row],[RED]]&lt;&gt;"",(Tabela813[[#This Row],[RED]] &amp; "."),"") &amp; CONCATENATE(Tabela813[[#This Row],[C]],".",Tabela813[[#This Row],[O]],".",Tabela813[[#This Row],[E]],".",Tabela813[[#This Row],[D1]],".",Tabela813[[#This Row],[D2]],".",Tabela813[[#This Row],[D3]],".",Tabela813[[#This Row],[T]],".",Tabela813[[#This Row],[D4]]),"")</f>
        <v>9.1.1.1.3.03.1.0.00</v>
      </c>
      <c r="L2595" s="21" t="s">
        <v>832</v>
      </c>
      <c r="M2595" s="16" t="str">
        <f t="shared" si="40"/>
        <v>S</v>
      </c>
      <c r="N2595" s="16">
        <f>IF(VALUE(Tabela813[[#This Row],[RED]]) &gt; 0,1,0) + IF(VALUE(J2595)&gt;0,8,IF(VALUE(I2595)&gt;0,7,IF(VALUE(H2595)&gt;0,6,IF(VALUE(G2595)&gt;0,5,IF(VALUE(F2595)&gt;0,4,IF(VALUE(E2595)&gt;0,3,IF(VALUE(D2595)&gt;0,2,1)))))))</f>
        <v>7</v>
      </c>
      <c r="O2595" s="20" t="s">
        <v>50</v>
      </c>
      <c r="P2595" s="1" t="s">
        <v>1098</v>
      </c>
      <c r="Q2595" s="1"/>
      <c r="R2595" s="16"/>
      <c r="T2595" s="7" t="str">
        <f>Tabela813[[#This Row],[NR]]&amp;" - "&amp;Tabela813[[#This Row],[Especificação]]</f>
        <v>9.1.1.1.3.03.1.0.00 - (-) Dedução de Imposto sobre a Renda - Retido na Fonte - Trabalho</v>
      </c>
      <c r="U2595" s="7" t="str">
        <f>Tabela813[[#This Row],[NR]]&amp; " - "&amp;Tabela813[[#This Row],[Especificação]]</f>
        <v>9.1.1.1.3.03.1.0.00 - (-) Dedução de Imposto sobre a Renda - Retido na Fonte - Trabalho</v>
      </c>
    </row>
    <row r="2596" spans="1:21" ht="30">
      <c r="A2596" s="23"/>
      <c r="B2596" s="29" t="s">
        <v>793</v>
      </c>
      <c r="C2596" s="20" t="s">
        <v>781</v>
      </c>
      <c r="D2596" s="20" t="s">
        <v>781</v>
      </c>
      <c r="E2596" s="20" t="s">
        <v>781</v>
      </c>
      <c r="F2596" s="20" t="s">
        <v>782</v>
      </c>
      <c r="G2596" s="20" t="s">
        <v>794</v>
      </c>
      <c r="H2596" s="20" t="s">
        <v>781</v>
      </c>
      <c r="I2596" s="20" t="s">
        <v>781</v>
      </c>
      <c r="J2596" s="20" t="s">
        <v>787</v>
      </c>
      <c r="K2596" s="16" t="str">
        <f>IF(Tabela813[[#This Row],[C]]&lt;&gt;"",IF(Tabela813[[#This Row],[RED]]&lt;&gt;"",(Tabela813[[#This Row],[RED]] &amp; "."),"") &amp; CONCATENATE(Tabela813[[#This Row],[C]],".",Tabela813[[#This Row],[O]],".",Tabela813[[#This Row],[E]],".",Tabela813[[#This Row],[D1]],".",Tabela813[[#This Row],[D2]],".",Tabela813[[#This Row],[D3]],".",Tabela813[[#This Row],[T]],".",Tabela813[[#This Row],[D4]]),"")</f>
        <v>9.1.1.1.3.03.1.1.00</v>
      </c>
      <c r="L2596" s="21" t="s">
        <v>5188</v>
      </c>
      <c r="M2596" s="16" t="str">
        <f t="shared" si="40"/>
        <v>A</v>
      </c>
      <c r="N2596" s="16">
        <f>IF(VALUE(Tabela813[[#This Row],[RED]]) &gt; 0,1,0) + IF(VALUE(J2596)&gt;0,8,IF(VALUE(I2596)&gt;0,7,IF(VALUE(H2596)&gt;0,6,IF(VALUE(G2596)&gt;0,5,IF(VALUE(F2596)&gt;0,4,IF(VALUE(E2596)&gt;0,3,IF(VALUE(D2596)&gt;0,2,1)))))))</f>
        <v>8</v>
      </c>
      <c r="O2596" s="20" t="s">
        <v>50</v>
      </c>
      <c r="P2596" s="1" t="s">
        <v>1098</v>
      </c>
      <c r="Q2596" s="1"/>
      <c r="R2596" s="16"/>
      <c r="T2596" s="7" t="str">
        <f>Tabela813[[#This Row],[NR]]&amp;" - "&amp;Tabela813[[#This Row],[Especificação]]</f>
        <v>9.1.1.1.3.03.1.1.00 - (-) Dedução de Imposto sobre a Renda - Retido na Fonte - Trabalho - Principal</v>
      </c>
      <c r="U2596" s="7" t="str">
        <f>Tabela813[[#This Row],[NR]]&amp; " - "&amp;Tabela813[[#This Row],[Especificação]]</f>
        <v>9.1.1.1.3.03.1.1.00 - (-) Dedução de Imposto sobre a Renda - Retido na Fonte - Trabalho - Principal</v>
      </c>
    </row>
    <row r="2597" spans="1:21" ht="30">
      <c r="A2597" s="23"/>
      <c r="B2597" s="29" t="s">
        <v>793</v>
      </c>
      <c r="C2597" s="20" t="s">
        <v>781</v>
      </c>
      <c r="D2597" s="20" t="s">
        <v>781</v>
      </c>
      <c r="E2597" s="20" t="s">
        <v>781</v>
      </c>
      <c r="F2597" s="20" t="s">
        <v>782</v>
      </c>
      <c r="G2597" s="20" t="s">
        <v>794</v>
      </c>
      <c r="H2597" s="20" t="s">
        <v>781</v>
      </c>
      <c r="I2597" s="20" t="s">
        <v>790</v>
      </c>
      <c r="J2597" s="20" t="s">
        <v>787</v>
      </c>
      <c r="K2597" s="16" t="str">
        <f>IF(Tabela813[[#This Row],[C]]&lt;&gt;"",IF(Tabela813[[#This Row],[RED]]&lt;&gt;"",(Tabela813[[#This Row],[RED]] &amp; "."),"") &amp; CONCATENATE(Tabela813[[#This Row],[C]],".",Tabela813[[#This Row],[O]],".",Tabela813[[#This Row],[E]],".",Tabela813[[#This Row],[D1]],".",Tabela813[[#This Row],[D2]],".",Tabela813[[#This Row],[D3]],".",Tabela813[[#This Row],[T]],".",Tabela813[[#This Row],[D4]]),"")</f>
        <v>9.1.1.1.3.03.1.2.00</v>
      </c>
      <c r="L2597" s="21" t="s">
        <v>5189</v>
      </c>
      <c r="M2597" s="16" t="str">
        <f t="shared" si="40"/>
        <v>A</v>
      </c>
      <c r="N2597" s="16">
        <f>IF(VALUE(Tabela813[[#This Row],[RED]]) &gt; 0,1,0) + IF(VALUE(J2597)&gt;0,8,IF(VALUE(I2597)&gt;0,7,IF(VALUE(H2597)&gt;0,6,IF(VALUE(G2597)&gt;0,5,IF(VALUE(F2597)&gt;0,4,IF(VALUE(E2597)&gt;0,3,IF(VALUE(D2597)&gt;0,2,1)))))))</f>
        <v>8</v>
      </c>
      <c r="O2597" s="20" t="s">
        <v>50</v>
      </c>
      <c r="P2597" s="1" t="s">
        <v>1098</v>
      </c>
      <c r="Q2597" s="1"/>
      <c r="R2597" s="16"/>
      <c r="T2597" s="7" t="str">
        <f>Tabela813[[#This Row],[NR]]&amp;" - "&amp;Tabela813[[#This Row],[Especificação]]</f>
        <v>9.1.1.1.3.03.1.2.00 - (-) Dedução de Imposto sobre a Renda - Retido na Fonte - Trabalho - Multas e Juros de Mora</v>
      </c>
      <c r="U2597" s="7" t="str">
        <f>Tabela813[[#This Row],[NR]]&amp; " - "&amp;Tabela813[[#This Row],[Especificação]]</f>
        <v>9.1.1.1.3.03.1.2.00 - (-) Dedução de Imposto sobre a Renda - Retido na Fonte - Trabalho - Multas e Juros de Mora</v>
      </c>
    </row>
    <row r="2598" spans="1:21" ht="30">
      <c r="A2598" s="23"/>
      <c r="B2598" s="29" t="s">
        <v>793</v>
      </c>
      <c r="C2598" s="20" t="s">
        <v>781</v>
      </c>
      <c r="D2598" s="20" t="s">
        <v>781</v>
      </c>
      <c r="E2598" s="20" t="s">
        <v>781</v>
      </c>
      <c r="F2598" s="20" t="s">
        <v>782</v>
      </c>
      <c r="G2598" s="20" t="s">
        <v>794</v>
      </c>
      <c r="H2598" s="20" t="s">
        <v>781</v>
      </c>
      <c r="I2598" s="20" t="s">
        <v>782</v>
      </c>
      <c r="J2598" s="20" t="s">
        <v>787</v>
      </c>
      <c r="K2598" s="16" t="str">
        <f>IF(Tabela813[[#This Row],[C]]&lt;&gt;"",IF(Tabela813[[#This Row],[RED]]&lt;&gt;"",(Tabela813[[#This Row],[RED]] &amp; "."),"") &amp; CONCATENATE(Tabela813[[#This Row],[C]],".",Tabela813[[#This Row],[O]],".",Tabela813[[#This Row],[E]],".",Tabela813[[#This Row],[D1]],".",Tabela813[[#This Row],[D2]],".",Tabela813[[#This Row],[D3]],".",Tabela813[[#This Row],[T]],".",Tabela813[[#This Row],[D4]]),"")</f>
        <v>9.1.1.1.3.03.1.3.00</v>
      </c>
      <c r="L2598" s="21" t="s">
        <v>5190</v>
      </c>
      <c r="M2598" s="16" t="str">
        <f t="shared" si="40"/>
        <v>A</v>
      </c>
      <c r="N2598" s="16">
        <f>IF(VALUE(Tabela813[[#This Row],[RED]]) &gt; 0,1,0) + IF(VALUE(J2598)&gt;0,8,IF(VALUE(I2598)&gt;0,7,IF(VALUE(H2598)&gt;0,6,IF(VALUE(G2598)&gt;0,5,IF(VALUE(F2598)&gt;0,4,IF(VALUE(E2598)&gt;0,3,IF(VALUE(D2598)&gt;0,2,1)))))))</f>
        <v>8</v>
      </c>
      <c r="O2598" s="20" t="s">
        <v>50</v>
      </c>
      <c r="P2598" s="1" t="s">
        <v>1098</v>
      </c>
      <c r="Q2598" s="1"/>
      <c r="R2598" s="16"/>
      <c r="T2598" s="7" t="str">
        <f>Tabela813[[#This Row],[NR]]&amp;" - "&amp;Tabela813[[#This Row],[Especificação]]</f>
        <v>9.1.1.1.3.03.1.3.00 - (-) Dedução de Imposto sobre a Renda - Retido na Fonte - Trabalho - Dívida Ativa</v>
      </c>
      <c r="U2598" s="7" t="str">
        <f>Tabela813[[#This Row],[NR]]&amp; " - "&amp;Tabela813[[#This Row],[Especificação]]</f>
        <v>9.1.1.1.3.03.1.3.00 - (-) Dedução de Imposto sobre a Renda - Retido na Fonte - Trabalho - Dívida Ativa</v>
      </c>
    </row>
    <row r="2599" spans="1:21" ht="30">
      <c r="A2599" s="23"/>
      <c r="B2599" s="29" t="s">
        <v>793</v>
      </c>
      <c r="C2599" s="20" t="s">
        <v>781</v>
      </c>
      <c r="D2599" s="20" t="s">
        <v>781</v>
      </c>
      <c r="E2599" s="20" t="s">
        <v>781</v>
      </c>
      <c r="F2599" s="20" t="s">
        <v>782</v>
      </c>
      <c r="G2599" s="20" t="s">
        <v>794</v>
      </c>
      <c r="H2599" s="20" t="s">
        <v>781</v>
      </c>
      <c r="I2599" s="20" t="s">
        <v>791</v>
      </c>
      <c r="J2599" s="20" t="s">
        <v>787</v>
      </c>
      <c r="K2599" s="16" t="str">
        <f>IF(Tabela813[[#This Row],[C]]&lt;&gt;"",IF(Tabela813[[#This Row],[RED]]&lt;&gt;"",(Tabela813[[#This Row],[RED]] &amp; "."),"") &amp; CONCATENATE(Tabela813[[#This Row],[C]],".",Tabela813[[#This Row],[O]],".",Tabela813[[#This Row],[E]],".",Tabela813[[#This Row],[D1]],".",Tabela813[[#This Row],[D2]],".",Tabela813[[#This Row],[D3]],".",Tabela813[[#This Row],[T]],".",Tabela813[[#This Row],[D4]]),"")</f>
        <v>9.1.1.1.3.03.1.4.00</v>
      </c>
      <c r="L2599" s="21" t="s">
        <v>5191</v>
      </c>
      <c r="M2599" s="16" t="str">
        <f t="shared" si="40"/>
        <v>A</v>
      </c>
      <c r="N2599" s="16">
        <f>IF(VALUE(Tabela813[[#This Row],[RED]]) &gt; 0,1,0) + IF(VALUE(J2599)&gt;0,8,IF(VALUE(I2599)&gt;0,7,IF(VALUE(H2599)&gt;0,6,IF(VALUE(G2599)&gt;0,5,IF(VALUE(F2599)&gt;0,4,IF(VALUE(E2599)&gt;0,3,IF(VALUE(D2599)&gt;0,2,1)))))))</f>
        <v>8</v>
      </c>
      <c r="O2599" s="20" t="s">
        <v>50</v>
      </c>
      <c r="P2599" s="1" t="s">
        <v>1098</v>
      </c>
      <c r="Q2599" s="1"/>
      <c r="R2599" s="16"/>
      <c r="T2599" s="7" t="str">
        <f>Tabela813[[#This Row],[NR]]&amp;" - "&amp;Tabela813[[#This Row],[Especificação]]</f>
        <v>9.1.1.1.3.03.1.4.00 - (-) Dedução de Imposto sobre a Renda - Retido na Fonte - Trabalho - Dívida Ativa - Multas e Juros de Mora da Dívida Ativa</v>
      </c>
      <c r="U2599" s="7" t="str">
        <f>Tabela813[[#This Row],[NR]]&amp; " - "&amp;Tabela813[[#This Row],[Especificação]]</f>
        <v>9.1.1.1.3.03.1.4.00 - (-) Dedução de Imposto sobre a Renda - Retido na Fonte - Trabalho - Dívida Ativa - Multas e Juros de Mora da Dívida Ativa</v>
      </c>
    </row>
    <row r="2600" spans="1:21">
      <c r="A2600" s="23"/>
      <c r="B2600" s="29" t="s">
        <v>793</v>
      </c>
      <c r="C2600" s="20" t="s">
        <v>781</v>
      </c>
      <c r="D2600" s="20" t="s">
        <v>781</v>
      </c>
      <c r="E2600" s="20" t="s">
        <v>781</v>
      </c>
      <c r="F2600" s="20" t="s">
        <v>782</v>
      </c>
      <c r="G2600" s="20" t="s">
        <v>794</v>
      </c>
      <c r="H2600" s="20" t="s">
        <v>781</v>
      </c>
      <c r="I2600" s="20" t="s">
        <v>792</v>
      </c>
      <c r="J2600" s="20" t="s">
        <v>787</v>
      </c>
      <c r="K2600" s="16" t="str">
        <f>IF(Tabela813[[#This Row],[C]]&lt;&gt;"",IF(Tabela813[[#This Row],[RED]]&lt;&gt;"",(Tabela813[[#This Row],[RED]] &amp; "."),"") &amp; CONCATENATE(Tabela813[[#This Row],[C]],".",Tabela813[[#This Row],[O]],".",Tabela813[[#This Row],[E]],".",Tabela813[[#This Row],[D1]],".",Tabela813[[#This Row],[D2]],".",Tabela813[[#This Row],[D3]],".",Tabela813[[#This Row],[T]],".",Tabela813[[#This Row],[D4]]),"")</f>
        <v>9.1.1.1.3.03.1.5.00</v>
      </c>
      <c r="L2600" s="21" t="s">
        <v>5192</v>
      </c>
      <c r="M2600" s="16" t="str">
        <f t="shared" si="40"/>
        <v>A</v>
      </c>
      <c r="N2600" s="16">
        <f>IF(VALUE(Tabela813[[#This Row],[RED]]) &gt; 0,1,0) + IF(VALUE(J2600)&gt;0,8,IF(VALUE(I2600)&gt;0,7,IF(VALUE(H2600)&gt;0,6,IF(VALUE(G2600)&gt;0,5,IF(VALUE(F2600)&gt;0,4,IF(VALUE(E2600)&gt;0,3,IF(VALUE(D2600)&gt;0,2,1)))))))</f>
        <v>8</v>
      </c>
      <c r="O2600" s="20" t="s">
        <v>50</v>
      </c>
      <c r="P2600" s="1" t="s">
        <v>1098</v>
      </c>
      <c r="Q2600" s="1"/>
      <c r="R2600" s="16"/>
      <c r="T2600" s="7" t="str">
        <f>Tabela813[[#This Row],[NR]]&amp;" - "&amp;Tabela813[[#This Row],[Especificação]]</f>
        <v>9.1.1.1.3.03.1.5.00 - (-) Dedução de Imposto sobre a Renda - Retido na Fonte - Trabalho - Multas</v>
      </c>
      <c r="U2600" s="7" t="str">
        <f>Tabela813[[#This Row],[NR]]&amp; " - "&amp;Tabela813[[#This Row],[Especificação]]</f>
        <v>9.1.1.1.3.03.1.5.00 - (-) Dedução de Imposto sobre a Renda - Retido na Fonte - Trabalho - Multas</v>
      </c>
    </row>
    <row r="2601" spans="1:21" ht="30">
      <c r="A2601" s="23"/>
      <c r="B2601" s="29" t="s">
        <v>793</v>
      </c>
      <c r="C2601" s="20" t="s">
        <v>781</v>
      </c>
      <c r="D2601" s="20" t="s">
        <v>781</v>
      </c>
      <c r="E2601" s="20" t="s">
        <v>781</v>
      </c>
      <c r="F2601" s="20" t="s">
        <v>782</v>
      </c>
      <c r="G2601" s="20" t="s">
        <v>794</v>
      </c>
      <c r="H2601" s="20" t="s">
        <v>781</v>
      </c>
      <c r="I2601" s="20" t="s">
        <v>786</v>
      </c>
      <c r="J2601" s="20" t="s">
        <v>787</v>
      </c>
      <c r="K2601" s="16" t="str">
        <f>IF(Tabela813[[#This Row],[C]]&lt;&gt;"",IF(Tabela813[[#This Row],[RED]]&lt;&gt;"",(Tabela813[[#This Row],[RED]] &amp; "."),"") &amp; CONCATENATE(Tabela813[[#This Row],[C]],".",Tabela813[[#This Row],[O]],".",Tabela813[[#This Row],[E]],".",Tabela813[[#This Row],[D1]],".",Tabela813[[#This Row],[D2]],".",Tabela813[[#This Row],[D3]],".",Tabela813[[#This Row],[T]],".",Tabela813[[#This Row],[D4]]),"")</f>
        <v>9.1.1.1.3.03.1.6.00</v>
      </c>
      <c r="L2601" s="21" t="s">
        <v>5193</v>
      </c>
      <c r="M2601" s="16" t="str">
        <f t="shared" si="40"/>
        <v>A</v>
      </c>
      <c r="N2601" s="16">
        <f>IF(VALUE(Tabela813[[#This Row],[RED]]) &gt; 0,1,0) + IF(VALUE(J2601)&gt;0,8,IF(VALUE(I2601)&gt;0,7,IF(VALUE(H2601)&gt;0,6,IF(VALUE(G2601)&gt;0,5,IF(VALUE(F2601)&gt;0,4,IF(VALUE(E2601)&gt;0,3,IF(VALUE(D2601)&gt;0,2,1)))))))</f>
        <v>8</v>
      </c>
      <c r="O2601" s="20" t="s">
        <v>50</v>
      </c>
      <c r="P2601" s="1" t="s">
        <v>1098</v>
      </c>
      <c r="Q2601" s="1"/>
      <c r="R2601" s="16"/>
      <c r="T2601" s="7" t="str">
        <f>Tabela813[[#This Row],[NR]]&amp;" - "&amp;Tabela813[[#This Row],[Especificação]]</f>
        <v>9.1.1.1.3.03.1.6.00 - (-) Dedução de Imposto sobre a Renda - Retido na Fonte - Trabalho - Juros de Mora</v>
      </c>
      <c r="U2601" s="7" t="str">
        <f>Tabela813[[#This Row],[NR]]&amp; " - "&amp;Tabela813[[#This Row],[Especificação]]</f>
        <v>9.1.1.1.3.03.1.6.00 - (-) Dedução de Imposto sobre a Renda - Retido na Fonte - Trabalho - Juros de Mora</v>
      </c>
    </row>
    <row r="2602" spans="1:21" ht="30">
      <c r="A2602" s="23"/>
      <c r="B2602" s="29" t="s">
        <v>793</v>
      </c>
      <c r="C2602" s="20" t="s">
        <v>781</v>
      </c>
      <c r="D2602" s="20" t="s">
        <v>781</v>
      </c>
      <c r="E2602" s="20" t="s">
        <v>781</v>
      </c>
      <c r="F2602" s="20" t="s">
        <v>782</v>
      </c>
      <c r="G2602" s="20" t="s">
        <v>794</v>
      </c>
      <c r="H2602" s="20" t="s">
        <v>781</v>
      </c>
      <c r="I2602" s="20" t="s">
        <v>788</v>
      </c>
      <c r="J2602" s="20" t="s">
        <v>787</v>
      </c>
      <c r="K2602" s="16" t="str">
        <f>IF(Tabela813[[#This Row],[C]]&lt;&gt;"",IF(Tabela813[[#This Row],[RED]]&lt;&gt;"",(Tabela813[[#This Row],[RED]] &amp; "."),"") &amp; CONCATENATE(Tabela813[[#This Row],[C]],".",Tabela813[[#This Row],[O]],".",Tabela813[[#This Row],[E]],".",Tabela813[[#This Row],[D1]],".",Tabela813[[#This Row],[D2]],".",Tabela813[[#This Row],[D3]],".",Tabela813[[#This Row],[T]],".",Tabela813[[#This Row],[D4]]),"")</f>
        <v>9.1.1.1.3.03.1.7.00</v>
      </c>
      <c r="L2602" s="21" t="s">
        <v>5194</v>
      </c>
      <c r="M2602" s="16" t="str">
        <f t="shared" si="40"/>
        <v>A</v>
      </c>
      <c r="N2602" s="16">
        <f>IF(VALUE(Tabela813[[#This Row],[RED]]) &gt; 0,1,0) + IF(VALUE(J2602)&gt;0,8,IF(VALUE(I2602)&gt;0,7,IF(VALUE(H2602)&gt;0,6,IF(VALUE(G2602)&gt;0,5,IF(VALUE(F2602)&gt;0,4,IF(VALUE(E2602)&gt;0,3,IF(VALUE(D2602)&gt;0,2,1)))))))</f>
        <v>8</v>
      </c>
      <c r="O2602" s="20" t="s">
        <v>50</v>
      </c>
      <c r="P2602" s="1" t="s">
        <v>1098</v>
      </c>
      <c r="Q2602" s="1"/>
      <c r="R2602" s="16"/>
      <c r="T2602" s="7" t="str">
        <f>Tabela813[[#This Row],[NR]]&amp;" - "&amp;Tabela813[[#This Row],[Especificação]]</f>
        <v>9.1.1.1.3.03.1.7.00 - (-) Dedução de Imposto sobre a Renda - Retido na Fonte - Trabalho - Dívida Ativa - Multas da Dívida Ativa</v>
      </c>
      <c r="U2602" s="7" t="str">
        <f>Tabela813[[#This Row],[NR]]&amp; " - "&amp;Tabela813[[#This Row],[Especificação]]</f>
        <v>9.1.1.1.3.03.1.7.00 - (-) Dedução de Imposto sobre a Renda - Retido na Fonte - Trabalho - Dívida Ativa - Multas da Dívida Ativa</v>
      </c>
    </row>
    <row r="2603" spans="1:21" ht="30">
      <c r="A2603" s="23"/>
      <c r="B2603" s="29" t="s">
        <v>793</v>
      </c>
      <c r="C2603" s="20" t="s">
        <v>781</v>
      </c>
      <c r="D2603" s="20" t="s">
        <v>781</v>
      </c>
      <c r="E2603" s="20" t="s">
        <v>781</v>
      </c>
      <c r="F2603" s="20" t="s">
        <v>782</v>
      </c>
      <c r="G2603" s="20" t="s">
        <v>794</v>
      </c>
      <c r="H2603" s="20" t="s">
        <v>781</v>
      </c>
      <c r="I2603" s="20" t="s">
        <v>789</v>
      </c>
      <c r="J2603" s="20" t="s">
        <v>787</v>
      </c>
      <c r="K2603" s="16" t="str">
        <f>IF(Tabela813[[#This Row],[C]]&lt;&gt;"",IF(Tabela813[[#This Row],[RED]]&lt;&gt;"",(Tabela813[[#This Row],[RED]] &amp; "."),"") &amp; CONCATENATE(Tabela813[[#This Row],[C]],".",Tabela813[[#This Row],[O]],".",Tabela813[[#This Row],[E]],".",Tabela813[[#This Row],[D1]],".",Tabela813[[#This Row],[D2]],".",Tabela813[[#This Row],[D3]],".",Tabela813[[#This Row],[T]],".",Tabela813[[#This Row],[D4]]),"")</f>
        <v>9.1.1.1.3.03.1.8.00</v>
      </c>
      <c r="L2603" s="21" t="s">
        <v>5195</v>
      </c>
      <c r="M2603" s="16" t="str">
        <f t="shared" si="40"/>
        <v>A</v>
      </c>
      <c r="N2603" s="16">
        <f>IF(VALUE(Tabela813[[#This Row],[RED]]) &gt; 0,1,0) + IF(VALUE(J2603)&gt;0,8,IF(VALUE(I2603)&gt;0,7,IF(VALUE(H2603)&gt;0,6,IF(VALUE(G2603)&gt;0,5,IF(VALUE(F2603)&gt;0,4,IF(VALUE(E2603)&gt;0,3,IF(VALUE(D2603)&gt;0,2,1)))))))</f>
        <v>8</v>
      </c>
      <c r="O2603" s="20" t="s">
        <v>50</v>
      </c>
      <c r="P2603" s="1" t="s">
        <v>1098</v>
      </c>
      <c r="Q2603" s="1"/>
      <c r="R2603" s="16"/>
      <c r="T2603" s="7" t="str">
        <f>Tabela813[[#This Row],[NR]]&amp;" - "&amp;Tabela813[[#This Row],[Especificação]]</f>
        <v>9.1.1.1.3.03.1.8.00 - (-) Dedução de Imposto sobre a Renda - Retido na Fonte - Trabalho - Juros de Mora da Dívida Ativa</v>
      </c>
      <c r="U2603" s="7" t="str">
        <f>Tabela813[[#This Row],[NR]]&amp; " - "&amp;Tabela813[[#This Row],[Especificação]]</f>
        <v>9.1.1.1.3.03.1.8.00 - (-) Dedução de Imposto sobre a Renda - Retido na Fonte - Trabalho - Juros de Mora da Dívida Ativa</v>
      </c>
    </row>
    <row r="2604" spans="1:21" ht="165">
      <c r="A2604" s="23"/>
      <c r="B2604" s="29" t="s">
        <v>793</v>
      </c>
      <c r="C2604" s="20" t="s">
        <v>781</v>
      </c>
      <c r="D2604" s="20" t="s">
        <v>781</v>
      </c>
      <c r="E2604" s="20" t="s">
        <v>781</v>
      </c>
      <c r="F2604" s="20" t="s">
        <v>782</v>
      </c>
      <c r="G2604" s="20" t="s">
        <v>794</v>
      </c>
      <c r="H2604" s="20" t="s">
        <v>791</v>
      </c>
      <c r="I2604" s="20" t="s">
        <v>784</v>
      </c>
      <c r="J2604" s="20" t="s">
        <v>787</v>
      </c>
      <c r="K2604" s="16" t="str">
        <f>IF(Tabela813[[#This Row],[C]]&lt;&gt;"",IF(Tabela813[[#This Row],[RED]]&lt;&gt;"",(Tabela813[[#This Row],[RED]] &amp; "."),"") &amp; CONCATENATE(Tabela813[[#This Row],[C]],".",Tabela813[[#This Row],[O]],".",Tabela813[[#This Row],[E]],".",Tabela813[[#This Row],[D1]],".",Tabela813[[#This Row],[D2]],".",Tabela813[[#This Row],[D3]],".",Tabela813[[#This Row],[T]],".",Tabela813[[#This Row],[D4]]),"")</f>
        <v>9.1.1.1.3.03.4.0.00</v>
      </c>
      <c r="L2604" s="21" t="s">
        <v>833</v>
      </c>
      <c r="M2604" s="16" t="str">
        <f t="shared" si="40"/>
        <v>S</v>
      </c>
      <c r="N2604" s="16">
        <f>IF(VALUE(Tabela813[[#This Row],[RED]]) &gt; 0,1,0) + IF(VALUE(J2604)&gt;0,8,IF(VALUE(I2604)&gt;0,7,IF(VALUE(H2604)&gt;0,6,IF(VALUE(G2604)&gt;0,5,IF(VALUE(F2604)&gt;0,4,IF(VALUE(E2604)&gt;0,3,IF(VALUE(D2604)&gt;0,2,1)))))))</f>
        <v>7</v>
      </c>
      <c r="O2604" s="20" t="s">
        <v>50</v>
      </c>
      <c r="P2604" s="1" t="s">
        <v>1099</v>
      </c>
      <c r="Q2604" s="1"/>
      <c r="R2604" s="16"/>
      <c r="T2604" s="7" t="str">
        <f>Tabela813[[#This Row],[NR]]&amp;" - "&amp;Tabela813[[#This Row],[Especificação]]</f>
        <v>9.1.1.1.3.03.4.0.00 - (-) Dedução de Imposto sobre a Renda - Retido na Fonte - Outros Rendimentos</v>
      </c>
      <c r="U2604" s="7" t="str">
        <f>Tabela813[[#This Row],[NR]]&amp; " - "&amp;Tabela813[[#This Row],[Especificação]]</f>
        <v>9.1.1.1.3.03.4.0.00 - (-) Dedução de Imposto sobre a Renda - Retido na Fonte - Outros Rendimentos</v>
      </c>
    </row>
    <row r="2605" spans="1:21" ht="165">
      <c r="A2605" s="23"/>
      <c r="B2605" s="29" t="s">
        <v>793</v>
      </c>
      <c r="C2605" s="20" t="s">
        <v>781</v>
      </c>
      <c r="D2605" s="20" t="s">
        <v>781</v>
      </c>
      <c r="E2605" s="20" t="s">
        <v>781</v>
      </c>
      <c r="F2605" s="20" t="s">
        <v>782</v>
      </c>
      <c r="G2605" s="20" t="s">
        <v>794</v>
      </c>
      <c r="H2605" s="20" t="s">
        <v>791</v>
      </c>
      <c r="I2605" s="20" t="s">
        <v>781</v>
      </c>
      <c r="J2605" s="20" t="s">
        <v>787</v>
      </c>
      <c r="K2605" s="16" t="str">
        <f>IF(Tabela813[[#This Row],[C]]&lt;&gt;"",IF(Tabela813[[#This Row],[RED]]&lt;&gt;"",(Tabela813[[#This Row],[RED]] &amp; "."),"") &amp; CONCATENATE(Tabela813[[#This Row],[C]],".",Tabela813[[#This Row],[O]],".",Tabela813[[#This Row],[E]],".",Tabela813[[#This Row],[D1]],".",Tabela813[[#This Row],[D2]],".",Tabela813[[#This Row],[D3]],".",Tabela813[[#This Row],[T]],".",Tabela813[[#This Row],[D4]]),"")</f>
        <v>9.1.1.1.3.03.4.1.00</v>
      </c>
      <c r="L2605" s="21" t="s">
        <v>5196</v>
      </c>
      <c r="M2605" s="16" t="str">
        <f t="shared" si="40"/>
        <v>A</v>
      </c>
      <c r="N2605" s="16">
        <f>IF(VALUE(Tabela813[[#This Row],[RED]]) &gt; 0,1,0) + IF(VALUE(J2605)&gt;0,8,IF(VALUE(I2605)&gt;0,7,IF(VALUE(H2605)&gt;0,6,IF(VALUE(G2605)&gt;0,5,IF(VALUE(F2605)&gt;0,4,IF(VALUE(E2605)&gt;0,3,IF(VALUE(D2605)&gt;0,2,1)))))))</f>
        <v>8</v>
      </c>
      <c r="O2605" s="20" t="s">
        <v>50</v>
      </c>
      <c r="P2605" s="1" t="s">
        <v>1099</v>
      </c>
      <c r="Q2605" s="1"/>
      <c r="R2605" s="16"/>
      <c r="T2605" s="7" t="str">
        <f>Tabela813[[#This Row],[NR]]&amp;" - "&amp;Tabela813[[#This Row],[Especificação]]</f>
        <v>9.1.1.1.3.03.4.1.00 - (-) Dedução de Imposto sobre a Renda - Retido na Fonte - Outros Rendimentos - Principal</v>
      </c>
      <c r="U2605" s="7" t="str">
        <f>Tabela813[[#This Row],[NR]]&amp; " - "&amp;Tabela813[[#This Row],[Especificação]]</f>
        <v>9.1.1.1.3.03.4.1.00 - (-) Dedução de Imposto sobre a Renda - Retido na Fonte - Outros Rendimentos - Principal</v>
      </c>
    </row>
    <row r="2606" spans="1:21" ht="165">
      <c r="A2606" s="23"/>
      <c r="B2606" s="29" t="s">
        <v>793</v>
      </c>
      <c r="C2606" s="20" t="s">
        <v>781</v>
      </c>
      <c r="D2606" s="20" t="s">
        <v>781</v>
      </c>
      <c r="E2606" s="20" t="s">
        <v>781</v>
      </c>
      <c r="F2606" s="20" t="s">
        <v>782</v>
      </c>
      <c r="G2606" s="20" t="s">
        <v>794</v>
      </c>
      <c r="H2606" s="20" t="s">
        <v>791</v>
      </c>
      <c r="I2606" s="20" t="s">
        <v>790</v>
      </c>
      <c r="J2606" s="20" t="s">
        <v>787</v>
      </c>
      <c r="K2606" s="16" t="str">
        <f>IF(Tabela813[[#This Row],[C]]&lt;&gt;"",IF(Tabela813[[#This Row],[RED]]&lt;&gt;"",(Tabela813[[#This Row],[RED]] &amp; "."),"") &amp; CONCATENATE(Tabela813[[#This Row],[C]],".",Tabela813[[#This Row],[O]],".",Tabela813[[#This Row],[E]],".",Tabela813[[#This Row],[D1]],".",Tabela813[[#This Row],[D2]],".",Tabela813[[#This Row],[D3]],".",Tabela813[[#This Row],[T]],".",Tabela813[[#This Row],[D4]]),"")</f>
        <v>9.1.1.1.3.03.4.2.00</v>
      </c>
      <c r="L2606" s="21" t="s">
        <v>5197</v>
      </c>
      <c r="M2606" s="16" t="str">
        <f t="shared" si="40"/>
        <v>A</v>
      </c>
      <c r="N2606" s="16">
        <f>IF(VALUE(Tabela813[[#This Row],[RED]]) &gt; 0,1,0) + IF(VALUE(J2606)&gt;0,8,IF(VALUE(I2606)&gt;0,7,IF(VALUE(H2606)&gt;0,6,IF(VALUE(G2606)&gt;0,5,IF(VALUE(F2606)&gt;0,4,IF(VALUE(E2606)&gt;0,3,IF(VALUE(D2606)&gt;0,2,1)))))))</f>
        <v>8</v>
      </c>
      <c r="O2606" s="20" t="s">
        <v>50</v>
      </c>
      <c r="P2606" s="1" t="s">
        <v>1099</v>
      </c>
      <c r="Q2606" s="1"/>
      <c r="R2606" s="16"/>
      <c r="T2606" s="7" t="str">
        <f>Tabela813[[#This Row],[NR]]&amp;" - "&amp;Tabela813[[#This Row],[Especificação]]</f>
        <v>9.1.1.1.3.03.4.2.00 - (-) Dedução de Imposto sobre a Renda - Retido na Fonte - Outros Rendimentos - Multas e Juros de Mora</v>
      </c>
      <c r="U2606" s="7" t="str">
        <f>Tabela813[[#This Row],[NR]]&amp; " - "&amp;Tabela813[[#This Row],[Especificação]]</f>
        <v>9.1.1.1.3.03.4.2.00 - (-) Dedução de Imposto sobre a Renda - Retido na Fonte - Outros Rendimentos - Multas e Juros de Mora</v>
      </c>
    </row>
    <row r="2607" spans="1:21" ht="165">
      <c r="A2607" s="23"/>
      <c r="B2607" s="29" t="s">
        <v>793</v>
      </c>
      <c r="C2607" s="20" t="s">
        <v>781</v>
      </c>
      <c r="D2607" s="20" t="s">
        <v>781</v>
      </c>
      <c r="E2607" s="20" t="s">
        <v>781</v>
      </c>
      <c r="F2607" s="20" t="s">
        <v>782</v>
      </c>
      <c r="G2607" s="20" t="s">
        <v>794</v>
      </c>
      <c r="H2607" s="20" t="s">
        <v>791</v>
      </c>
      <c r="I2607" s="20" t="s">
        <v>782</v>
      </c>
      <c r="J2607" s="20" t="s">
        <v>787</v>
      </c>
      <c r="K2607" s="16" t="str">
        <f>IF(Tabela813[[#This Row],[C]]&lt;&gt;"",IF(Tabela813[[#This Row],[RED]]&lt;&gt;"",(Tabela813[[#This Row],[RED]] &amp; "."),"") &amp; CONCATENATE(Tabela813[[#This Row],[C]],".",Tabela813[[#This Row],[O]],".",Tabela813[[#This Row],[E]],".",Tabela813[[#This Row],[D1]],".",Tabela813[[#This Row],[D2]],".",Tabela813[[#This Row],[D3]],".",Tabela813[[#This Row],[T]],".",Tabela813[[#This Row],[D4]]),"")</f>
        <v>9.1.1.1.3.03.4.3.00</v>
      </c>
      <c r="L2607" s="21" t="s">
        <v>5198</v>
      </c>
      <c r="M2607" s="16" t="str">
        <f t="shared" si="40"/>
        <v>A</v>
      </c>
      <c r="N2607" s="16">
        <f>IF(VALUE(Tabela813[[#This Row],[RED]]) &gt; 0,1,0) + IF(VALUE(J2607)&gt;0,8,IF(VALUE(I2607)&gt;0,7,IF(VALUE(H2607)&gt;0,6,IF(VALUE(G2607)&gt;0,5,IF(VALUE(F2607)&gt;0,4,IF(VALUE(E2607)&gt;0,3,IF(VALUE(D2607)&gt;0,2,1)))))))</f>
        <v>8</v>
      </c>
      <c r="O2607" s="20" t="s">
        <v>50</v>
      </c>
      <c r="P2607" s="1" t="s">
        <v>1099</v>
      </c>
      <c r="Q2607" s="1"/>
      <c r="R2607" s="16"/>
      <c r="T2607" s="7" t="str">
        <f>Tabela813[[#This Row],[NR]]&amp;" - "&amp;Tabela813[[#This Row],[Especificação]]</f>
        <v>9.1.1.1.3.03.4.3.00 - (-) Dedução de Imposto sobre a Renda - Retido na Fonte - Outros Rendimentos - Dívida Ativa</v>
      </c>
      <c r="U2607" s="7" t="str">
        <f>Tabela813[[#This Row],[NR]]&amp; " - "&amp;Tabela813[[#This Row],[Especificação]]</f>
        <v>9.1.1.1.3.03.4.3.00 - (-) Dedução de Imposto sobre a Renda - Retido na Fonte - Outros Rendimentos - Dívida Ativa</v>
      </c>
    </row>
    <row r="2608" spans="1:21" ht="165">
      <c r="A2608" s="23"/>
      <c r="B2608" s="29" t="s">
        <v>793</v>
      </c>
      <c r="C2608" s="20" t="s">
        <v>781</v>
      </c>
      <c r="D2608" s="20" t="s">
        <v>781</v>
      </c>
      <c r="E2608" s="20" t="s">
        <v>781</v>
      </c>
      <c r="F2608" s="20" t="s">
        <v>782</v>
      </c>
      <c r="G2608" s="20" t="s">
        <v>794</v>
      </c>
      <c r="H2608" s="20" t="s">
        <v>791</v>
      </c>
      <c r="I2608" s="20" t="s">
        <v>791</v>
      </c>
      <c r="J2608" s="20" t="s">
        <v>787</v>
      </c>
      <c r="K2608" s="16" t="str">
        <f>IF(Tabela813[[#This Row],[C]]&lt;&gt;"",IF(Tabela813[[#This Row],[RED]]&lt;&gt;"",(Tabela813[[#This Row],[RED]] &amp; "."),"") &amp; CONCATENATE(Tabela813[[#This Row],[C]],".",Tabela813[[#This Row],[O]],".",Tabela813[[#This Row],[E]],".",Tabela813[[#This Row],[D1]],".",Tabela813[[#This Row],[D2]],".",Tabela813[[#This Row],[D3]],".",Tabela813[[#This Row],[T]],".",Tabela813[[#This Row],[D4]]),"")</f>
        <v>9.1.1.1.3.03.4.4.00</v>
      </c>
      <c r="L2608" s="21" t="s">
        <v>5199</v>
      </c>
      <c r="M2608" s="16" t="str">
        <f t="shared" si="40"/>
        <v>A</v>
      </c>
      <c r="N2608" s="16">
        <f>IF(VALUE(Tabela813[[#This Row],[RED]]) &gt; 0,1,0) + IF(VALUE(J2608)&gt;0,8,IF(VALUE(I2608)&gt;0,7,IF(VALUE(H2608)&gt;0,6,IF(VALUE(G2608)&gt;0,5,IF(VALUE(F2608)&gt;0,4,IF(VALUE(E2608)&gt;0,3,IF(VALUE(D2608)&gt;0,2,1)))))))</f>
        <v>8</v>
      </c>
      <c r="O2608" s="20" t="s">
        <v>50</v>
      </c>
      <c r="P2608" s="1" t="s">
        <v>1099</v>
      </c>
      <c r="Q2608" s="1"/>
      <c r="R2608" s="16"/>
      <c r="T2608" s="7" t="str">
        <f>Tabela813[[#This Row],[NR]]&amp;" - "&amp;Tabela813[[#This Row],[Especificação]]</f>
        <v>9.1.1.1.3.03.4.4.00 - (-) Dedução de Imposto sobre a Renda - Retido na Fonte - Outros Rendimentos - Dívida Ativa - Multas e Juros de Mora da Dívida Ativa</v>
      </c>
      <c r="U2608" s="7" t="str">
        <f>Tabela813[[#This Row],[NR]]&amp; " - "&amp;Tabela813[[#This Row],[Especificação]]</f>
        <v>9.1.1.1.3.03.4.4.00 - (-) Dedução de Imposto sobre a Renda - Retido na Fonte - Outros Rendimentos - Dívida Ativa - Multas e Juros de Mora da Dívida Ativa</v>
      </c>
    </row>
    <row r="2609" spans="1:21" ht="165">
      <c r="A2609" s="23"/>
      <c r="B2609" s="29" t="s">
        <v>793</v>
      </c>
      <c r="C2609" s="20" t="s">
        <v>781</v>
      </c>
      <c r="D2609" s="20" t="s">
        <v>781</v>
      </c>
      <c r="E2609" s="20" t="s">
        <v>781</v>
      </c>
      <c r="F2609" s="20" t="s">
        <v>782</v>
      </c>
      <c r="G2609" s="20" t="s">
        <v>794</v>
      </c>
      <c r="H2609" s="20" t="s">
        <v>791</v>
      </c>
      <c r="I2609" s="20" t="s">
        <v>792</v>
      </c>
      <c r="J2609" s="20" t="s">
        <v>787</v>
      </c>
      <c r="K2609" s="16" t="str">
        <f>IF(Tabela813[[#This Row],[C]]&lt;&gt;"",IF(Tabela813[[#This Row],[RED]]&lt;&gt;"",(Tabela813[[#This Row],[RED]] &amp; "."),"") &amp; CONCATENATE(Tabela813[[#This Row],[C]],".",Tabela813[[#This Row],[O]],".",Tabela813[[#This Row],[E]],".",Tabela813[[#This Row],[D1]],".",Tabela813[[#This Row],[D2]],".",Tabela813[[#This Row],[D3]],".",Tabela813[[#This Row],[T]],".",Tabela813[[#This Row],[D4]]),"")</f>
        <v>9.1.1.1.3.03.4.5.00</v>
      </c>
      <c r="L2609" s="21" t="s">
        <v>5200</v>
      </c>
      <c r="M2609" s="16" t="str">
        <f t="shared" si="40"/>
        <v>A</v>
      </c>
      <c r="N2609" s="16">
        <f>IF(VALUE(Tabela813[[#This Row],[RED]]) &gt; 0,1,0) + IF(VALUE(J2609)&gt;0,8,IF(VALUE(I2609)&gt;0,7,IF(VALUE(H2609)&gt;0,6,IF(VALUE(G2609)&gt;0,5,IF(VALUE(F2609)&gt;0,4,IF(VALUE(E2609)&gt;0,3,IF(VALUE(D2609)&gt;0,2,1)))))))</f>
        <v>8</v>
      </c>
      <c r="O2609" s="20" t="s">
        <v>50</v>
      </c>
      <c r="P2609" s="1" t="s">
        <v>1099</v>
      </c>
      <c r="Q2609" s="1"/>
      <c r="R2609" s="16"/>
      <c r="T2609" s="7" t="str">
        <f>Tabela813[[#This Row],[NR]]&amp;" - "&amp;Tabela813[[#This Row],[Especificação]]</f>
        <v>9.1.1.1.3.03.4.5.00 - (-) Dedução de Imposto sobre a Renda - Retido na Fonte - Outros Rendimentos - Multas</v>
      </c>
      <c r="U2609" s="7" t="str">
        <f>Tabela813[[#This Row],[NR]]&amp; " - "&amp;Tabela813[[#This Row],[Especificação]]</f>
        <v>9.1.1.1.3.03.4.5.00 - (-) Dedução de Imposto sobre a Renda - Retido na Fonte - Outros Rendimentos - Multas</v>
      </c>
    </row>
    <row r="2610" spans="1:21" ht="165">
      <c r="A2610" s="23"/>
      <c r="B2610" s="29" t="s">
        <v>793</v>
      </c>
      <c r="C2610" s="20" t="s">
        <v>781</v>
      </c>
      <c r="D2610" s="20" t="s">
        <v>781</v>
      </c>
      <c r="E2610" s="20" t="s">
        <v>781</v>
      </c>
      <c r="F2610" s="20" t="s">
        <v>782</v>
      </c>
      <c r="G2610" s="20" t="s">
        <v>794</v>
      </c>
      <c r="H2610" s="20" t="s">
        <v>791</v>
      </c>
      <c r="I2610" s="20" t="s">
        <v>786</v>
      </c>
      <c r="J2610" s="20" t="s">
        <v>787</v>
      </c>
      <c r="K2610" s="16" t="str">
        <f>IF(Tabela813[[#This Row],[C]]&lt;&gt;"",IF(Tabela813[[#This Row],[RED]]&lt;&gt;"",(Tabela813[[#This Row],[RED]] &amp; "."),"") &amp; CONCATENATE(Tabela813[[#This Row],[C]],".",Tabela813[[#This Row],[O]],".",Tabela813[[#This Row],[E]],".",Tabela813[[#This Row],[D1]],".",Tabela813[[#This Row],[D2]],".",Tabela813[[#This Row],[D3]],".",Tabela813[[#This Row],[T]],".",Tabela813[[#This Row],[D4]]),"")</f>
        <v>9.1.1.1.3.03.4.6.00</v>
      </c>
      <c r="L2610" s="21" t="s">
        <v>5201</v>
      </c>
      <c r="M2610" s="16" t="str">
        <f t="shared" si="40"/>
        <v>A</v>
      </c>
      <c r="N2610" s="16">
        <f>IF(VALUE(Tabela813[[#This Row],[RED]]) &gt; 0,1,0) + IF(VALUE(J2610)&gt;0,8,IF(VALUE(I2610)&gt;0,7,IF(VALUE(H2610)&gt;0,6,IF(VALUE(G2610)&gt;0,5,IF(VALUE(F2610)&gt;0,4,IF(VALUE(E2610)&gt;0,3,IF(VALUE(D2610)&gt;0,2,1)))))))</f>
        <v>8</v>
      </c>
      <c r="O2610" s="20" t="s">
        <v>50</v>
      </c>
      <c r="P2610" s="1" t="s">
        <v>1099</v>
      </c>
      <c r="Q2610" s="1"/>
      <c r="R2610" s="16"/>
      <c r="T2610" s="7" t="str">
        <f>Tabela813[[#This Row],[NR]]&amp;" - "&amp;Tabela813[[#This Row],[Especificação]]</f>
        <v>9.1.1.1.3.03.4.6.00 - (-) Dedução de Imposto sobre a Renda - Retido na Fonte - Outros Rendimentos - Juros de Mora</v>
      </c>
      <c r="U2610" s="7" t="str">
        <f>Tabela813[[#This Row],[NR]]&amp; " - "&amp;Tabela813[[#This Row],[Especificação]]</f>
        <v>9.1.1.1.3.03.4.6.00 - (-) Dedução de Imposto sobre a Renda - Retido na Fonte - Outros Rendimentos - Juros de Mora</v>
      </c>
    </row>
    <row r="2611" spans="1:21" ht="165">
      <c r="A2611" s="302"/>
      <c r="B2611" s="29" t="s">
        <v>793</v>
      </c>
      <c r="C2611" s="20" t="s">
        <v>781</v>
      </c>
      <c r="D2611" s="20" t="s">
        <v>781</v>
      </c>
      <c r="E2611" s="20" t="s">
        <v>781</v>
      </c>
      <c r="F2611" s="20" t="s">
        <v>782</v>
      </c>
      <c r="G2611" s="20" t="s">
        <v>794</v>
      </c>
      <c r="H2611" s="20" t="s">
        <v>791</v>
      </c>
      <c r="I2611" s="20" t="s">
        <v>788</v>
      </c>
      <c r="J2611" s="20" t="s">
        <v>787</v>
      </c>
      <c r="K2611" s="16" t="str">
        <f>IF(Tabela813[[#This Row],[C]]&lt;&gt;"",IF(Tabela813[[#This Row],[RED]]&lt;&gt;"",(Tabela813[[#This Row],[RED]] &amp; "."),"") &amp; CONCATENATE(Tabela813[[#This Row],[C]],".",Tabela813[[#This Row],[O]],".",Tabela813[[#This Row],[E]],".",Tabela813[[#This Row],[D1]],".",Tabela813[[#This Row],[D2]],".",Tabela813[[#This Row],[D3]],".",Tabela813[[#This Row],[T]],".",Tabela813[[#This Row],[D4]]),"")</f>
        <v>9.1.1.1.3.03.4.7.00</v>
      </c>
      <c r="L2611" s="21" t="s">
        <v>5202</v>
      </c>
      <c r="M2611" s="16" t="str">
        <f t="shared" si="40"/>
        <v>A</v>
      </c>
      <c r="N2611" s="16">
        <f>IF(VALUE(Tabela813[[#This Row],[RED]]) &gt; 0,1,0) + IF(VALUE(J2611)&gt;0,8,IF(VALUE(I2611)&gt;0,7,IF(VALUE(H2611)&gt;0,6,IF(VALUE(G2611)&gt;0,5,IF(VALUE(F2611)&gt;0,4,IF(VALUE(E2611)&gt;0,3,IF(VALUE(D2611)&gt;0,2,1)))))))</f>
        <v>8</v>
      </c>
      <c r="O2611" s="20" t="s">
        <v>50</v>
      </c>
      <c r="P2611" s="1" t="s">
        <v>1099</v>
      </c>
      <c r="Q2611" s="1"/>
      <c r="R2611" s="16"/>
      <c r="T2611" s="7" t="str">
        <f>Tabela813[[#This Row],[NR]]&amp;" - "&amp;Tabela813[[#This Row],[Especificação]]</f>
        <v>9.1.1.1.3.03.4.7.00 - (-) Dedução de Imposto sobre a Renda - Retido na Fonte - Outros Rendimentos - Dívida Ativa - Multas da Dívida Ativa</v>
      </c>
      <c r="U2611" s="7" t="str">
        <f>Tabela813[[#This Row],[NR]]&amp; " - "&amp;Tabela813[[#This Row],[Especificação]]</f>
        <v>9.1.1.1.3.03.4.7.00 - (-) Dedução de Imposto sobre a Renda - Retido na Fonte - Outros Rendimentos - Dívida Ativa - Multas da Dívida Ativa</v>
      </c>
    </row>
    <row r="2612" spans="1:21" ht="165">
      <c r="A2612" s="302"/>
      <c r="B2612" s="29" t="s">
        <v>793</v>
      </c>
      <c r="C2612" s="20" t="s">
        <v>781</v>
      </c>
      <c r="D2612" s="20" t="s">
        <v>781</v>
      </c>
      <c r="E2612" s="20" t="s">
        <v>781</v>
      </c>
      <c r="F2612" s="20" t="s">
        <v>782</v>
      </c>
      <c r="G2612" s="20" t="s">
        <v>794</v>
      </c>
      <c r="H2612" s="20" t="s">
        <v>791</v>
      </c>
      <c r="I2612" s="20" t="s">
        <v>789</v>
      </c>
      <c r="J2612" s="20" t="s">
        <v>787</v>
      </c>
      <c r="K2612" s="16" t="str">
        <f>IF(Tabela813[[#This Row],[C]]&lt;&gt;"",IF(Tabela813[[#This Row],[RED]]&lt;&gt;"",(Tabela813[[#This Row],[RED]] &amp; "."),"") &amp; CONCATENATE(Tabela813[[#This Row],[C]],".",Tabela813[[#This Row],[O]],".",Tabela813[[#This Row],[E]],".",Tabela813[[#This Row],[D1]],".",Tabela813[[#This Row],[D2]],".",Tabela813[[#This Row],[D3]],".",Tabela813[[#This Row],[T]],".",Tabela813[[#This Row],[D4]]),"")</f>
        <v>9.1.1.1.3.03.4.8.00</v>
      </c>
      <c r="L2612" s="21" t="s">
        <v>5203</v>
      </c>
      <c r="M2612" s="16" t="str">
        <f t="shared" si="40"/>
        <v>A</v>
      </c>
      <c r="N2612" s="16">
        <f>IF(VALUE(Tabela813[[#This Row],[RED]]) &gt; 0,1,0) + IF(VALUE(J2612)&gt;0,8,IF(VALUE(I2612)&gt;0,7,IF(VALUE(H2612)&gt;0,6,IF(VALUE(G2612)&gt;0,5,IF(VALUE(F2612)&gt;0,4,IF(VALUE(E2612)&gt;0,3,IF(VALUE(D2612)&gt;0,2,1)))))))</f>
        <v>8</v>
      </c>
      <c r="O2612" s="20" t="s">
        <v>50</v>
      </c>
      <c r="P2612" s="1" t="s">
        <v>1099</v>
      </c>
      <c r="Q2612" s="1"/>
      <c r="R2612" s="16"/>
      <c r="T2612" s="7" t="str">
        <f>Tabela813[[#This Row],[NR]]&amp;" - "&amp;Tabela813[[#This Row],[Especificação]]</f>
        <v>9.1.1.1.3.03.4.8.00 - (-) Dedução de Imposto sobre a Renda - Retido na Fonte - Outros Rendimentos - Juros de Mora da Dívida Ativa</v>
      </c>
      <c r="U2612" s="7" t="str">
        <f>Tabela813[[#This Row],[NR]]&amp; " - "&amp;Tabela813[[#This Row],[Especificação]]</f>
        <v>9.1.1.1.3.03.4.8.00 - (-) Dedução de Imposto sobre a Renda - Retido na Fonte - Outros Rendimentos - Juros de Mora da Dívida Ativa</v>
      </c>
    </row>
    <row r="2613" spans="1:21" ht="90">
      <c r="A2613" s="302"/>
      <c r="B2613" s="29" t="s">
        <v>793</v>
      </c>
      <c r="C2613" s="20" t="s">
        <v>781</v>
      </c>
      <c r="D2613" s="20" t="s">
        <v>781</v>
      </c>
      <c r="E2613" s="20" t="s">
        <v>781</v>
      </c>
      <c r="F2613" s="20" t="s">
        <v>791</v>
      </c>
      <c r="G2613" s="20" t="s">
        <v>787</v>
      </c>
      <c r="H2613" s="20" t="s">
        <v>784</v>
      </c>
      <c r="I2613" s="20" t="s">
        <v>784</v>
      </c>
      <c r="J2613" s="20" t="s">
        <v>787</v>
      </c>
      <c r="K2613" s="16" t="str">
        <f>IF(Tabela813[[#This Row],[C]]&lt;&gt;"",IF(Tabela813[[#This Row],[RED]]&lt;&gt;"",(Tabela813[[#This Row],[RED]] &amp; "."),"") &amp; CONCATENATE(Tabela813[[#This Row],[C]],".",Tabela813[[#This Row],[O]],".",Tabela813[[#This Row],[E]],".",Tabela813[[#This Row],[D1]],".",Tabela813[[#This Row],[D2]],".",Tabela813[[#This Row],[D3]],".",Tabela813[[#This Row],[T]],".",Tabela813[[#This Row],[D4]]),"")</f>
        <v>9.1.1.1.4.00.0.0.00</v>
      </c>
      <c r="L2613" s="21" t="s">
        <v>834</v>
      </c>
      <c r="M2613" s="16" t="str">
        <f t="shared" si="40"/>
        <v>S</v>
      </c>
      <c r="N2613" s="16">
        <f>IF(VALUE(Tabela813[[#This Row],[RED]]) &gt; 0,1,0) + IF(VALUE(J2613)&gt;0,8,IF(VALUE(I2613)&gt;0,7,IF(VALUE(H2613)&gt;0,6,IF(VALUE(G2613)&gt;0,5,IF(VALUE(F2613)&gt;0,4,IF(VALUE(E2613)&gt;0,3,IF(VALUE(D2613)&gt;0,2,1)))))))</f>
        <v>5</v>
      </c>
      <c r="O2613" s="20" t="s">
        <v>44</v>
      </c>
      <c r="P2613" s="1" t="s">
        <v>2815</v>
      </c>
      <c r="Q2613" s="1"/>
      <c r="R2613" s="16"/>
      <c r="T2613" s="7" t="str">
        <f>Tabela813[[#This Row],[NR]]&amp;" - "&amp;Tabela813[[#This Row],[Especificação]]</f>
        <v>9.1.1.1.4.00.0.0.00 - (-) Dedução de Impostos sobre a Produção e Circulação de Mercadorias e Serviços</v>
      </c>
      <c r="U2613" s="7" t="str">
        <f>Tabela813[[#This Row],[NR]]&amp; " - "&amp;Tabela813[[#This Row],[Especificação]]</f>
        <v>9.1.1.1.4.00.0.0.00 - (-) Dedução de Impostos sobre a Produção e Circulação de Mercadorias e Serviços</v>
      </c>
    </row>
    <row r="2614" spans="1:21" ht="45">
      <c r="A2614" s="302"/>
      <c r="B2614" s="29" t="s">
        <v>793</v>
      </c>
      <c r="C2614" s="20" t="s">
        <v>781</v>
      </c>
      <c r="D2614" s="20" t="s">
        <v>781</v>
      </c>
      <c r="E2614" s="20" t="s">
        <v>781</v>
      </c>
      <c r="F2614" s="20" t="s">
        <v>791</v>
      </c>
      <c r="G2614" s="20" t="s">
        <v>809</v>
      </c>
      <c r="H2614" s="20" t="s">
        <v>784</v>
      </c>
      <c r="I2614" s="20" t="s">
        <v>784</v>
      </c>
      <c r="J2614" s="20" t="s">
        <v>787</v>
      </c>
      <c r="K2614" s="16" t="str">
        <f>IF(Tabela813[[#This Row],[C]]&lt;&gt;"",IF(Tabela813[[#This Row],[RED]]&lt;&gt;"",(Tabela813[[#This Row],[RED]] &amp; "."),"") &amp; CONCATENATE(Tabela813[[#This Row],[C]],".",Tabela813[[#This Row],[O]],".",Tabela813[[#This Row],[E]],".",Tabela813[[#This Row],[D1]],".",Tabela813[[#This Row],[D2]],".",Tabela813[[#This Row],[D3]],".",Tabela813[[#This Row],[T]],".",Tabela813[[#This Row],[D4]]),"")</f>
        <v>9.1.1.1.4.51.0.0.00</v>
      </c>
      <c r="L2614" s="21" t="s">
        <v>835</v>
      </c>
      <c r="M2614" s="16" t="str">
        <f t="shared" si="40"/>
        <v>S</v>
      </c>
      <c r="N2614" s="16">
        <f>IF(VALUE(Tabela813[[#This Row],[RED]]) &gt; 0,1,0) + IF(VALUE(J2614)&gt;0,8,IF(VALUE(I2614)&gt;0,7,IF(VALUE(H2614)&gt;0,6,IF(VALUE(G2614)&gt;0,5,IF(VALUE(F2614)&gt;0,4,IF(VALUE(E2614)&gt;0,3,IF(VALUE(D2614)&gt;0,2,1)))))))</f>
        <v>6</v>
      </c>
      <c r="O2614" s="20" t="s">
        <v>54</v>
      </c>
      <c r="P2614" s="1" t="s">
        <v>2816</v>
      </c>
      <c r="Q2614" s="1"/>
      <c r="R2614" s="16"/>
      <c r="T2614" s="7" t="str">
        <f>Tabela813[[#This Row],[NR]]&amp;" - "&amp;Tabela813[[#This Row],[Especificação]]</f>
        <v>9.1.1.1.4.51.0.0.00 - (-) Dedução de Impostos sobre Serviços</v>
      </c>
      <c r="U2614" s="7" t="str">
        <f>Tabela813[[#This Row],[NR]]&amp; " - "&amp;Tabela813[[#This Row],[Especificação]]</f>
        <v>9.1.1.1.4.51.0.0.00 - (-) Dedução de Impostos sobre Serviços</v>
      </c>
    </row>
    <row r="2615" spans="1:21" ht="45">
      <c r="A2615" s="302"/>
      <c r="B2615" s="29" t="s">
        <v>793</v>
      </c>
      <c r="C2615" s="20" t="s">
        <v>781</v>
      </c>
      <c r="D2615" s="20" t="s">
        <v>781</v>
      </c>
      <c r="E2615" s="20" t="s">
        <v>781</v>
      </c>
      <c r="F2615" s="20" t="s">
        <v>791</v>
      </c>
      <c r="G2615" s="20" t="s">
        <v>809</v>
      </c>
      <c r="H2615" s="20" t="s">
        <v>781</v>
      </c>
      <c r="I2615" s="20" t="s">
        <v>784</v>
      </c>
      <c r="J2615" s="20" t="s">
        <v>787</v>
      </c>
      <c r="K2615" s="16" t="str">
        <f>IF(Tabela813[[#This Row],[C]]&lt;&gt;"",IF(Tabela813[[#This Row],[RED]]&lt;&gt;"",(Tabela813[[#This Row],[RED]] &amp; "."),"") &amp; CONCATENATE(Tabela813[[#This Row],[C]],".",Tabela813[[#This Row],[O]],".",Tabela813[[#This Row],[E]],".",Tabela813[[#This Row],[D1]],".",Tabela813[[#This Row],[D2]],".",Tabela813[[#This Row],[D3]],".",Tabela813[[#This Row],[T]],".",Tabela813[[#This Row],[D4]]),"")</f>
        <v>9.1.1.1.4.51.1.0.00</v>
      </c>
      <c r="L2615" s="21" t="s">
        <v>5204</v>
      </c>
      <c r="M2615" s="16" t="str">
        <f t="shared" si="40"/>
        <v>S</v>
      </c>
      <c r="N2615" s="16">
        <f>IF(VALUE(Tabela813[[#This Row],[RED]]) &gt; 0,1,0) + IF(VALUE(J2615)&gt;0,8,IF(VALUE(I2615)&gt;0,7,IF(VALUE(H2615)&gt;0,6,IF(VALUE(G2615)&gt;0,5,IF(VALUE(F2615)&gt;0,4,IF(VALUE(E2615)&gt;0,3,IF(VALUE(D2615)&gt;0,2,1)))))))</f>
        <v>7</v>
      </c>
      <c r="O2615" s="20" t="s">
        <v>54</v>
      </c>
      <c r="P2615" s="1" t="s">
        <v>1100</v>
      </c>
      <c r="Q2615" s="1"/>
      <c r="R2615" s="16"/>
      <c r="T2615" s="7" t="str">
        <f>Tabela813[[#This Row],[NR]]&amp;" - "&amp;Tabela813[[#This Row],[Especificação]]</f>
        <v>9.1.1.1.4.51.1.0.00 - (-) Dedução de Imposto sobre Serviços de Qualquer Natureza - ISSQN</v>
      </c>
      <c r="U2615" s="7" t="str">
        <f>Tabela813[[#This Row],[NR]]&amp; " - "&amp;Tabela813[[#This Row],[Especificação]]</f>
        <v>9.1.1.1.4.51.1.0.00 - (-) Dedução de Imposto sobre Serviços de Qualquer Natureza - ISSQN</v>
      </c>
    </row>
    <row r="2616" spans="1:21" ht="45">
      <c r="A2616" s="302"/>
      <c r="B2616" s="29" t="s">
        <v>793</v>
      </c>
      <c r="C2616" s="20" t="s">
        <v>781</v>
      </c>
      <c r="D2616" s="20" t="s">
        <v>781</v>
      </c>
      <c r="E2616" s="20" t="s">
        <v>781</v>
      </c>
      <c r="F2616" s="20" t="s">
        <v>791</v>
      </c>
      <c r="G2616" s="20" t="s">
        <v>809</v>
      </c>
      <c r="H2616" s="20" t="s">
        <v>781</v>
      </c>
      <c r="I2616" s="20" t="s">
        <v>781</v>
      </c>
      <c r="J2616" s="20" t="s">
        <v>787</v>
      </c>
      <c r="K2616" s="16" t="str">
        <f>IF(Tabela813[[#This Row],[C]]&lt;&gt;"",IF(Tabela813[[#This Row],[RED]]&lt;&gt;"",(Tabela813[[#This Row],[RED]] &amp; "."),"") &amp; CONCATENATE(Tabela813[[#This Row],[C]],".",Tabela813[[#This Row],[O]],".",Tabela813[[#This Row],[E]],".",Tabela813[[#This Row],[D1]],".",Tabela813[[#This Row],[D2]],".",Tabela813[[#This Row],[D3]],".",Tabela813[[#This Row],[T]],".",Tabela813[[#This Row],[D4]]),"")</f>
        <v>9.1.1.1.4.51.1.1.00</v>
      </c>
      <c r="L2616" s="21" t="s">
        <v>5205</v>
      </c>
      <c r="M2616" s="16" t="str">
        <f t="shared" si="40"/>
        <v>A</v>
      </c>
      <c r="N2616" s="16">
        <f>IF(VALUE(Tabela813[[#This Row],[RED]]) &gt; 0,1,0) + IF(VALUE(J2616)&gt;0,8,IF(VALUE(I2616)&gt;0,7,IF(VALUE(H2616)&gt;0,6,IF(VALUE(G2616)&gt;0,5,IF(VALUE(F2616)&gt;0,4,IF(VALUE(E2616)&gt;0,3,IF(VALUE(D2616)&gt;0,2,1)))))))</f>
        <v>8</v>
      </c>
      <c r="O2616" s="20" t="s">
        <v>54</v>
      </c>
      <c r="P2616" s="1" t="s">
        <v>1100</v>
      </c>
      <c r="Q2616" s="1"/>
      <c r="R2616" s="16"/>
      <c r="T2616" s="7" t="str">
        <f>Tabela813[[#This Row],[NR]]&amp;" - "&amp;Tabela813[[#This Row],[Especificação]]</f>
        <v>9.1.1.1.4.51.1.1.00 - (-) Dedução de Imposto sobre Serviços de Qualquer Natureza - ISSQN - Principal</v>
      </c>
      <c r="U2616" s="7" t="str">
        <f>Tabela813[[#This Row],[NR]]&amp; " - "&amp;Tabela813[[#This Row],[Especificação]]</f>
        <v>9.1.1.1.4.51.1.1.00 - (-) Dedução de Imposto sobre Serviços de Qualquer Natureza - ISSQN - Principal</v>
      </c>
    </row>
    <row r="2617" spans="1:21" ht="45">
      <c r="A2617" s="302"/>
      <c r="B2617" s="29" t="s">
        <v>793</v>
      </c>
      <c r="C2617" s="20" t="s">
        <v>781</v>
      </c>
      <c r="D2617" s="20" t="s">
        <v>781</v>
      </c>
      <c r="E2617" s="20" t="s">
        <v>781</v>
      </c>
      <c r="F2617" s="20" t="s">
        <v>791</v>
      </c>
      <c r="G2617" s="20" t="s">
        <v>809</v>
      </c>
      <c r="H2617" s="20" t="s">
        <v>781</v>
      </c>
      <c r="I2617" s="20" t="s">
        <v>790</v>
      </c>
      <c r="J2617" s="20" t="s">
        <v>787</v>
      </c>
      <c r="K2617" s="16" t="str">
        <f>IF(Tabela813[[#This Row],[C]]&lt;&gt;"",IF(Tabela813[[#This Row],[RED]]&lt;&gt;"",(Tabela813[[#This Row],[RED]] &amp; "."),"") &amp; CONCATENATE(Tabela813[[#This Row],[C]],".",Tabela813[[#This Row],[O]],".",Tabela813[[#This Row],[E]],".",Tabela813[[#This Row],[D1]],".",Tabela813[[#This Row],[D2]],".",Tabela813[[#This Row],[D3]],".",Tabela813[[#This Row],[T]],".",Tabela813[[#This Row],[D4]]),"")</f>
        <v>9.1.1.1.4.51.1.2.00</v>
      </c>
      <c r="L2617" s="21" t="s">
        <v>5206</v>
      </c>
      <c r="M2617" s="16" t="str">
        <f t="shared" si="40"/>
        <v>A</v>
      </c>
      <c r="N2617" s="16">
        <f>IF(VALUE(Tabela813[[#This Row],[RED]]) &gt; 0,1,0) + IF(VALUE(J2617)&gt;0,8,IF(VALUE(I2617)&gt;0,7,IF(VALUE(H2617)&gt;0,6,IF(VALUE(G2617)&gt;0,5,IF(VALUE(F2617)&gt;0,4,IF(VALUE(E2617)&gt;0,3,IF(VALUE(D2617)&gt;0,2,1)))))))</f>
        <v>8</v>
      </c>
      <c r="O2617" s="20" t="s">
        <v>54</v>
      </c>
      <c r="P2617" s="1" t="s">
        <v>1100</v>
      </c>
      <c r="Q2617" s="1"/>
      <c r="R2617" s="16"/>
      <c r="T2617" s="7" t="str">
        <f>Tabela813[[#This Row],[NR]]&amp;" - "&amp;Tabela813[[#This Row],[Especificação]]</f>
        <v>9.1.1.1.4.51.1.2.00 - (-) Dedução de Imposto sobre Serviços de Qualquer Natureza - ISSQN - Multas e Juros de Mora</v>
      </c>
      <c r="U2617" s="7" t="str">
        <f>Tabela813[[#This Row],[NR]]&amp; " - "&amp;Tabela813[[#This Row],[Especificação]]</f>
        <v>9.1.1.1.4.51.1.2.00 - (-) Dedução de Imposto sobre Serviços de Qualquer Natureza - ISSQN - Multas e Juros de Mora</v>
      </c>
    </row>
    <row r="2618" spans="1:21" ht="45">
      <c r="A2618" s="302"/>
      <c r="B2618" s="29" t="s">
        <v>793</v>
      </c>
      <c r="C2618" s="20" t="s">
        <v>781</v>
      </c>
      <c r="D2618" s="20" t="s">
        <v>781</v>
      </c>
      <c r="E2618" s="20" t="s">
        <v>781</v>
      </c>
      <c r="F2618" s="20" t="s">
        <v>791</v>
      </c>
      <c r="G2618" s="20" t="s">
        <v>809</v>
      </c>
      <c r="H2618" s="20" t="s">
        <v>781</v>
      </c>
      <c r="I2618" s="20" t="s">
        <v>782</v>
      </c>
      <c r="J2618" s="20" t="s">
        <v>787</v>
      </c>
      <c r="K2618" s="16" t="str">
        <f>IF(Tabela813[[#This Row],[C]]&lt;&gt;"",IF(Tabela813[[#This Row],[RED]]&lt;&gt;"",(Tabela813[[#This Row],[RED]] &amp; "."),"") &amp; CONCATENATE(Tabela813[[#This Row],[C]],".",Tabela813[[#This Row],[O]],".",Tabela813[[#This Row],[E]],".",Tabela813[[#This Row],[D1]],".",Tabela813[[#This Row],[D2]],".",Tabela813[[#This Row],[D3]],".",Tabela813[[#This Row],[T]],".",Tabela813[[#This Row],[D4]]),"")</f>
        <v>9.1.1.1.4.51.1.3.00</v>
      </c>
      <c r="L2618" s="21" t="s">
        <v>5207</v>
      </c>
      <c r="M2618" s="16" t="str">
        <f t="shared" si="40"/>
        <v>A</v>
      </c>
      <c r="N2618" s="16">
        <f>IF(VALUE(Tabela813[[#This Row],[RED]]) &gt; 0,1,0) + IF(VALUE(J2618)&gt;0,8,IF(VALUE(I2618)&gt;0,7,IF(VALUE(H2618)&gt;0,6,IF(VALUE(G2618)&gt;0,5,IF(VALUE(F2618)&gt;0,4,IF(VALUE(E2618)&gt;0,3,IF(VALUE(D2618)&gt;0,2,1)))))))</f>
        <v>8</v>
      </c>
      <c r="O2618" s="20" t="s">
        <v>54</v>
      </c>
      <c r="P2618" s="1" t="s">
        <v>1100</v>
      </c>
      <c r="Q2618" s="1"/>
      <c r="R2618" s="16"/>
      <c r="T2618" s="7" t="str">
        <f>Tabela813[[#This Row],[NR]]&amp;" - "&amp;Tabela813[[#This Row],[Especificação]]</f>
        <v>9.1.1.1.4.51.1.3.00 - (-) Dedução de Imposto sobre Serviços de Qualquer Natureza - ISSQN - Dívida Ativa</v>
      </c>
      <c r="U2618" s="7" t="str">
        <f>Tabela813[[#This Row],[NR]]&amp; " - "&amp;Tabela813[[#This Row],[Especificação]]</f>
        <v>9.1.1.1.4.51.1.3.00 - (-) Dedução de Imposto sobre Serviços de Qualquer Natureza - ISSQN - Dívida Ativa</v>
      </c>
    </row>
    <row r="2619" spans="1:21" ht="45">
      <c r="A2619" s="302"/>
      <c r="B2619" s="29" t="s">
        <v>793</v>
      </c>
      <c r="C2619" s="20" t="s">
        <v>781</v>
      </c>
      <c r="D2619" s="20" t="s">
        <v>781</v>
      </c>
      <c r="E2619" s="20" t="s">
        <v>781</v>
      </c>
      <c r="F2619" s="20" t="s">
        <v>791</v>
      </c>
      <c r="G2619" s="20" t="s">
        <v>809</v>
      </c>
      <c r="H2619" s="20" t="s">
        <v>781</v>
      </c>
      <c r="I2619" s="20" t="s">
        <v>791</v>
      </c>
      <c r="J2619" s="20" t="s">
        <v>787</v>
      </c>
      <c r="K2619" s="16" t="str">
        <f>IF(Tabela813[[#This Row],[C]]&lt;&gt;"",IF(Tabela813[[#This Row],[RED]]&lt;&gt;"",(Tabela813[[#This Row],[RED]] &amp; "."),"") &amp; CONCATENATE(Tabela813[[#This Row],[C]],".",Tabela813[[#This Row],[O]],".",Tabela813[[#This Row],[E]],".",Tabela813[[#This Row],[D1]],".",Tabela813[[#This Row],[D2]],".",Tabela813[[#This Row],[D3]],".",Tabela813[[#This Row],[T]],".",Tabela813[[#This Row],[D4]]),"")</f>
        <v>9.1.1.1.4.51.1.4.00</v>
      </c>
      <c r="L2619" s="21" t="s">
        <v>5208</v>
      </c>
      <c r="M2619" s="16" t="str">
        <f t="shared" ref="M2619:M2682" si="41">IF(N2619 &lt; N2620,"S","A")</f>
        <v>A</v>
      </c>
      <c r="N2619" s="16">
        <f>IF(VALUE(Tabela813[[#This Row],[RED]]) &gt; 0,1,0) + IF(VALUE(J2619)&gt;0,8,IF(VALUE(I2619)&gt;0,7,IF(VALUE(H2619)&gt;0,6,IF(VALUE(G2619)&gt;0,5,IF(VALUE(F2619)&gt;0,4,IF(VALUE(E2619)&gt;0,3,IF(VALUE(D2619)&gt;0,2,1)))))))</f>
        <v>8</v>
      </c>
      <c r="O2619" s="20" t="s">
        <v>54</v>
      </c>
      <c r="P2619" s="1" t="s">
        <v>1100</v>
      </c>
      <c r="Q2619" s="1"/>
      <c r="R2619" s="16"/>
      <c r="T2619" s="7" t="str">
        <f>Tabela813[[#This Row],[NR]]&amp;" - "&amp;Tabela813[[#This Row],[Especificação]]</f>
        <v>9.1.1.1.4.51.1.4.00 - (-) Dedução de Imposto sobre Serviços de Qualquer Natureza - ISSQN - Dívida Ativa - Multas e Juros de Mora da Dívida Ativa</v>
      </c>
      <c r="U2619" s="7" t="str">
        <f>Tabela813[[#This Row],[NR]]&amp; " - "&amp;Tabela813[[#This Row],[Especificação]]</f>
        <v>9.1.1.1.4.51.1.4.00 - (-) Dedução de Imposto sobre Serviços de Qualquer Natureza - ISSQN - Dívida Ativa - Multas e Juros de Mora da Dívida Ativa</v>
      </c>
    </row>
    <row r="2620" spans="1:21" ht="45">
      <c r="A2620" s="23"/>
      <c r="B2620" s="29" t="s">
        <v>793</v>
      </c>
      <c r="C2620" s="20" t="s">
        <v>781</v>
      </c>
      <c r="D2620" s="20" t="s">
        <v>781</v>
      </c>
      <c r="E2620" s="20" t="s">
        <v>781</v>
      </c>
      <c r="F2620" s="20" t="s">
        <v>791</v>
      </c>
      <c r="G2620" s="20" t="s">
        <v>809</v>
      </c>
      <c r="H2620" s="20" t="s">
        <v>781</v>
      </c>
      <c r="I2620" s="20" t="s">
        <v>792</v>
      </c>
      <c r="J2620" s="20" t="s">
        <v>787</v>
      </c>
      <c r="K2620" s="16" t="str">
        <f>IF(Tabela813[[#This Row],[C]]&lt;&gt;"",IF(Tabela813[[#This Row],[RED]]&lt;&gt;"",(Tabela813[[#This Row],[RED]] &amp; "."),"") &amp; CONCATENATE(Tabela813[[#This Row],[C]],".",Tabela813[[#This Row],[O]],".",Tabela813[[#This Row],[E]],".",Tabela813[[#This Row],[D1]],".",Tabela813[[#This Row],[D2]],".",Tabela813[[#This Row],[D3]],".",Tabela813[[#This Row],[T]],".",Tabela813[[#This Row],[D4]]),"")</f>
        <v>9.1.1.1.4.51.1.5.00</v>
      </c>
      <c r="L2620" s="21" t="s">
        <v>5209</v>
      </c>
      <c r="M2620" s="16" t="str">
        <f t="shared" si="41"/>
        <v>A</v>
      </c>
      <c r="N2620" s="16">
        <f>IF(VALUE(Tabela813[[#This Row],[RED]]) &gt; 0,1,0) + IF(VALUE(J2620)&gt;0,8,IF(VALUE(I2620)&gt;0,7,IF(VALUE(H2620)&gt;0,6,IF(VALUE(G2620)&gt;0,5,IF(VALUE(F2620)&gt;0,4,IF(VALUE(E2620)&gt;0,3,IF(VALUE(D2620)&gt;0,2,1)))))))</f>
        <v>8</v>
      </c>
      <c r="O2620" s="20" t="s">
        <v>54</v>
      </c>
      <c r="P2620" s="1" t="s">
        <v>1100</v>
      </c>
      <c r="Q2620" s="1"/>
      <c r="R2620" s="16"/>
      <c r="T2620" s="7" t="str">
        <f>Tabela813[[#This Row],[NR]]&amp;" - "&amp;Tabela813[[#This Row],[Especificação]]</f>
        <v>9.1.1.1.4.51.1.5.00 - (-) Dedução de Imposto sobre Serviços de Qualquer Natureza - ISSQN - Multas</v>
      </c>
      <c r="U2620" s="7" t="str">
        <f>Tabela813[[#This Row],[NR]]&amp; " - "&amp;Tabela813[[#This Row],[Especificação]]</f>
        <v>9.1.1.1.4.51.1.5.00 - (-) Dedução de Imposto sobre Serviços de Qualquer Natureza - ISSQN - Multas</v>
      </c>
    </row>
    <row r="2621" spans="1:21" ht="45">
      <c r="A2621" s="23"/>
      <c r="B2621" s="29" t="s">
        <v>793</v>
      </c>
      <c r="C2621" s="20" t="s">
        <v>781</v>
      </c>
      <c r="D2621" s="20" t="s">
        <v>781</v>
      </c>
      <c r="E2621" s="20" t="s">
        <v>781</v>
      </c>
      <c r="F2621" s="20" t="s">
        <v>791</v>
      </c>
      <c r="G2621" s="20" t="s">
        <v>809</v>
      </c>
      <c r="H2621" s="20" t="s">
        <v>781</v>
      </c>
      <c r="I2621" s="20" t="s">
        <v>786</v>
      </c>
      <c r="J2621" s="20" t="s">
        <v>787</v>
      </c>
      <c r="K2621" s="16" t="str">
        <f>IF(Tabela813[[#This Row],[C]]&lt;&gt;"",IF(Tabela813[[#This Row],[RED]]&lt;&gt;"",(Tabela813[[#This Row],[RED]] &amp; "."),"") &amp; CONCATENATE(Tabela813[[#This Row],[C]],".",Tabela813[[#This Row],[O]],".",Tabela813[[#This Row],[E]],".",Tabela813[[#This Row],[D1]],".",Tabela813[[#This Row],[D2]],".",Tabela813[[#This Row],[D3]],".",Tabela813[[#This Row],[T]],".",Tabela813[[#This Row],[D4]]),"")</f>
        <v>9.1.1.1.4.51.1.6.00</v>
      </c>
      <c r="L2621" s="21" t="s">
        <v>5210</v>
      </c>
      <c r="M2621" s="16" t="str">
        <f t="shared" si="41"/>
        <v>A</v>
      </c>
      <c r="N2621" s="16">
        <f>IF(VALUE(Tabela813[[#This Row],[RED]]) &gt; 0,1,0) + IF(VALUE(J2621)&gt;0,8,IF(VALUE(I2621)&gt;0,7,IF(VALUE(H2621)&gt;0,6,IF(VALUE(G2621)&gt;0,5,IF(VALUE(F2621)&gt;0,4,IF(VALUE(E2621)&gt;0,3,IF(VALUE(D2621)&gt;0,2,1)))))))</f>
        <v>8</v>
      </c>
      <c r="O2621" s="20" t="s">
        <v>54</v>
      </c>
      <c r="P2621" s="1" t="s">
        <v>1100</v>
      </c>
      <c r="Q2621" s="1"/>
      <c r="R2621" s="16"/>
      <c r="T2621" s="7" t="str">
        <f>Tabela813[[#This Row],[NR]]&amp;" - "&amp;Tabela813[[#This Row],[Especificação]]</f>
        <v>9.1.1.1.4.51.1.6.00 - (-) Dedução de Imposto sobre Serviços de Qualquer Natureza - ISSQN - Juros de Mora</v>
      </c>
      <c r="U2621" s="7" t="str">
        <f>Tabela813[[#This Row],[NR]]&amp; " - "&amp;Tabela813[[#This Row],[Especificação]]</f>
        <v>9.1.1.1.4.51.1.6.00 - (-) Dedução de Imposto sobre Serviços de Qualquer Natureza - ISSQN - Juros de Mora</v>
      </c>
    </row>
    <row r="2622" spans="1:21" ht="45">
      <c r="A2622" s="23"/>
      <c r="B2622" s="29" t="s">
        <v>793</v>
      </c>
      <c r="C2622" s="20" t="s">
        <v>781</v>
      </c>
      <c r="D2622" s="20" t="s">
        <v>781</v>
      </c>
      <c r="E2622" s="20" t="s">
        <v>781</v>
      </c>
      <c r="F2622" s="20" t="s">
        <v>791</v>
      </c>
      <c r="G2622" s="20" t="s">
        <v>809</v>
      </c>
      <c r="H2622" s="20" t="s">
        <v>781</v>
      </c>
      <c r="I2622" s="20" t="s">
        <v>788</v>
      </c>
      <c r="J2622" s="20" t="s">
        <v>787</v>
      </c>
      <c r="K2622" s="16" t="str">
        <f>IF(Tabela813[[#This Row],[C]]&lt;&gt;"",IF(Tabela813[[#This Row],[RED]]&lt;&gt;"",(Tabela813[[#This Row],[RED]] &amp; "."),"") &amp; CONCATENATE(Tabela813[[#This Row],[C]],".",Tabela813[[#This Row],[O]],".",Tabela813[[#This Row],[E]],".",Tabela813[[#This Row],[D1]],".",Tabela813[[#This Row],[D2]],".",Tabela813[[#This Row],[D3]],".",Tabela813[[#This Row],[T]],".",Tabela813[[#This Row],[D4]]),"")</f>
        <v>9.1.1.1.4.51.1.7.00</v>
      </c>
      <c r="L2622" s="21" t="s">
        <v>5211</v>
      </c>
      <c r="M2622" s="16" t="str">
        <f t="shared" si="41"/>
        <v>A</v>
      </c>
      <c r="N2622" s="16">
        <f>IF(VALUE(Tabela813[[#This Row],[RED]]) &gt; 0,1,0) + IF(VALUE(J2622)&gt;0,8,IF(VALUE(I2622)&gt;0,7,IF(VALUE(H2622)&gt;0,6,IF(VALUE(G2622)&gt;0,5,IF(VALUE(F2622)&gt;0,4,IF(VALUE(E2622)&gt;0,3,IF(VALUE(D2622)&gt;0,2,1)))))))</f>
        <v>8</v>
      </c>
      <c r="O2622" s="20" t="s">
        <v>54</v>
      </c>
      <c r="P2622" s="1" t="s">
        <v>1100</v>
      </c>
      <c r="Q2622" s="1"/>
      <c r="R2622" s="16"/>
      <c r="T2622" s="7" t="str">
        <f>Tabela813[[#This Row],[NR]]&amp;" - "&amp;Tabela813[[#This Row],[Especificação]]</f>
        <v>9.1.1.1.4.51.1.7.00 - (-) Dedução de Imposto sobre Serviços de Qualquer Natureza - ISSQN - Dívida Ativa - Multas da Dívida Ativa</v>
      </c>
      <c r="U2622" s="7" t="str">
        <f>Tabela813[[#This Row],[NR]]&amp; " - "&amp;Tabela813[[#This Row],[Especificação]]</f>
        <v>9.1.1.1.4.51.1.7.00 - (-) Dedução de Imposto sobre Serviços de Qualquer Natureza - ISSQN - Dívida Ativa - Multas da Dívida Ativa</v>
      </c>
    </row>
    <row r="2623" spans="1:21" ht="45">
      <c r="A2623" s="23"/>
      <c r="B2623" s="29" t="s">
        <v>793</v>
      </c>
      <c r="C2623" s="20" t="s">
        <v>781</v>
      </c>
      <c r="D2623" s="20" t="s">
        <v>781</v>
      </c>
      <c r="E2623" s="20" t="s">
        <v>781</v>
      </c>
      <c r="F2623" s="20" t="s">
        <v>791</v>
      </c>
      <c r="G2623" s="20" t="s">
        <v>809</v>
      </c>
      <c r="H2623" s="20" t="s">
        <v>781</v>
      </c>
      <c r="I2623" s="20" t="s">
        <v>789</v>
      </c>
      <c r="J2623" s="20" t="s">
        <v>787</v>
      </c>
      <c r="K2623" s="16" t="str">
        <f>IF(Tabela813[[#This Row],[C]]&lt;&gt;"",IF(Tabela813[[#This Row],[RED]]&lt;&gt;"",(Tabela813[[#This Row],[RED]] &amp; "."),"") &amp; CONCATENATE(Tabela813[[#This Row],[C]],".",Tabela813[[#This Row],[O]],".",Tabela813[[#This Row],[E]],".",Tabela813[[#This Row],[D1]],".",Tabela813[[#This Row],[D2]],".",Tabela813[[#This Row],[D3]],".",Tabela813[[#This Row],[T]],".",Tabela813[[#This Row],[D4]]),"")</f>
        <v>9.1.1.1.4.51.1.8.00</v>
      </c>
      <c r="L2623" s="21" t="s">
        <v>5212</v>
      </c>
      <c r="M2623" s="16" t="str">
        <f t="shared" si="41"/>
        <v>A</v>
      </c>
      <c r="N2623" s="16">
        <f>IF(VALUE(Tabela813[[#This Row],[RED]]) &gt; 0,1,0) + IF(VALUE(J2623)&gt;0,8,IF(VALUE(I2623)&gt;0,7,IF(VALUE(H2623)&gt;0,6,IF(VALUE(G2623)&gt;0,5,IF(VALUE(F2623)&gt;0,4,IF(VALUE(E2623)&gt;0,3,IF(VALUE(D2623)&gt;0,2,1)))))))</f>
        <v>8</v>
      </c>
      <c r="O2623" s="20" t="s">
        <v>54</v>
      </c>
      <c r="P2623" s="1" t="s">
        <v>1100</v>
      </c>
      <c r="Q2623" s="1"/>
      <c r="R2623" s="16"/>
      <c r="T2623" s="7" t="str">
        <f>Tabela813[[#This Row],[NR]]&amp;" - "&amp;Tabela813[[#This Row],[Especificação]]</f>
        <v>9.1.1.1.4.51.1.8.00 - (-) Dedução de Imposto sobre Serviços de Qualquer Natureza - ISSQN - Juros de Mora da Dívida Ativa</v>
      </c>
      <c r="U2623" s="7" t="str">
        <f>Tabela813[[#This Row],[NR]]&amp; " - "&amp;Tabela813[[#This Row],[Especificação]]</f>
        <v>9.1.1.1.4.51.1.8.00 - (-) Dedução de Imposto sobre Serviços de Qualquer Natureza - ISSQN - Juros de Mora da Dívida Ativa</v>
      </c>
    </row>
    <row r="2624" spans="1:21" ht="45">
      <c r="A2624" s="23"/>
      <c r="B2624" s="29" t="s">
        <v>793</v>
      </c>
      <c r="C2624" s="20" t="s">
        <v>781</v>
      </c>
      <c r="D2624" s="20" t="s">
        <v>781</v>
      </c>
      <c r="E2624" s="20" t="s">
        <v>781</v>
      </c>
      <c r="F2624" s="20" t="s">
        <v>791</v>
      </c>
      <c r="G2624" s="20" t="s">
        <v>809</v>
      </c>
      <c r="H2624" s="20" t="s">
        <v>790</v>
      </c>
      <c r="I2624" s="20" t="s">
        <v>784</v>
      </c>
      <c r="J2624" s="20" t="s">
        <v>787</v>
      </c>
      <c r="K2624" s="16" t="str">
        <f>IF(Tabela813[[#This Row],[C]]&lt;&gt;"",IF(Tabela813[[#This Row],[RED]]&lt;&gt;"",(Tabela813[[#This Row],[RED]] &amp; "."),"") &amp; CONCATENATE(Tabela813[[#This Row],[C]],".",Tabela813[[#This Row],[O]],".",Tabela813[[#This Row],[E]],".",Tabela813[[#This Row],[D1]],".",Tabela813[[#This Row],[D2]],".",Tabela813[[#This Row],[D3]],".",Tabela813[[#This Row],[T]],".",Tabela813[[#This Row],[D4]]),"")</f>
        <v>9.1.1.1.4.51.2.0.00</v>
      </c>
      <c r="L2624" s="21" t="s">
        <v>836</v>
      </c>
      <c r="M2624" s="16" t="str">
        <f t="shared" si="41"/>
        <v>S</v>
      </c>
      <c r="N2624" s="16">
        <f>IF(VALUE(Tabela813[[#This Row],[RED]]) &gt; 0,1,0) + IF(VALUE(J2624)&gt;0,8,IF(VALUE(I2624)&gt;0,7,IF(VALUE(H2624)&gt;0,6,IF(VALUE(G2624)&gt;0,5,IF(VALUE(F2624)&gt;0,4,IF(VALUE(E2624)&gt;0,3,IF(VALUE(D2624)&gt;0,2,1)))))))</f>
        <v>7</v>
      </c>
      <c r="O2624" s="20" t="s">
        <v>54</v>
      </c>
      <c r="P2624" s="1" t="s">
        <v>1101</v>
      </c>
      <c r="Q2624" s="1"/>
      <c r="R2624" s="16"/>
      <c r="T2624" s="7" t="str">
        <f>Tabela813[[#This Row],[NR]]&amp;" - "&amp;Tabela813[[#This Row],[Especificação]]</f>
        <v>9.1.1.1.4.51.2.0.00 - (-) Dedução de Adicional ISS - Fundo Municipal de Combate à Pobreza</v>
      </c>
      <c r="U2624" s="7" t="str">
        <f>Tabela813[[#This Row],[NR]]&amp; " - "&amp;Tabela813[[#This Row],[Especificação]]</f>
        <v>9.1.1.1.4.51.2.0.00 - (-) Dedução de Adicional ISS - Fundo Municipal de Combate à Pobreza</v>
      </c>
    </row>
    <row r="2625" spans="1:21" ht="45">
      <c r="A2625" s="23"/>
      <c r="B2625" s="29" t="s">
        <v>793</v>
      </c>
      <c r="C2625" s="20" t="s">
        <v>781</v>
      </c>
      <c r="D2625" s="20" t="s">
        <v>781</v>
      </c>
      <c r="E2625" s="20" t="s">
        <v>781</v>
      </c>
      <c r="F2625" s="20" t="s">
        <v>791</v>
      </c>
      <c r="G2625" s="20" t="s">
        <v>809</v>
      </c>
      <c r="H2625" s="20" t="s">
        <v>790</v>
      </c>
      <c r="I2625" s="20" t="s">
        <v>781</v>
      </c>
      <c r="J2625" s="20" t="s">
        <v>787</v>
      </c>
      <c r="K2625" s="16" t="str">
        <f>IF(Tabela813[[#This Row],[C]]&lt;&gt;"",IF(Tabela813[[#This Row],[RED]]&lt;&gt;"",(Tabela813[[#This Row],[RED]] &amp; "."),"") &amp; CONCATENATE(Tabela813[[#This Row],[C]],".",Tabela813[[#This Row],[O]],".",Tabela813[[#This Row],[E]],".",Tabela813[[#This Row],[D1]],".",Tabela813[[#This Row],[D2]],".",Tabela813[[#This Row],[D3]],".",Tabela813[[#This Row],[T]],".",Tabela813[[#This Row],[D4]]),"")</f>
        <v>9.1.1.1.4.51.2.1.00</v>
      </c>
      <c r="L2625" s="21" t="s">
        <v>5213</v>
      </c>
      <c r="M2625" s="16" t="str">
        <f t="shared" si="41"/>
        <v>A</v>
      </c>
      <c r="N2625" s="16">
        <f>IF(VALUE(Tabela813[[#This Row],[RED]]) &gt; 0,1,0) + IF(VALUE(J2625)&gt;0,8,IF(VALUE(I2625)&gt;0,7,IF(VALUE(H2625)&gt;0,6,IF(VALUE(G2625)&gt;0,5,IF(VALUE(F2625)&gt;0,4,IF(VALUE(E2625)&gt;0,3,IF(VALUE(D2625)&gt;0,2,1)))))))</f>
        <v>8</v>
      </c>
      <c r="O2625" s="20" t="s">
        <v>54</v>
      </c>
      <c r="P2625" s="1" t="s">
        <v>1101</v>
      </c>
      <c r="Q2625" s="1"/>
      <c r="R2625" s="16"/>
      <c r="T2625" s="7" t="str">
        <f>Tabela813[[#This Row],[NR]]&amp;" - "&amp;Tabela813[[#This Row],[Especificação]]</f>
        <v>9.1.1.1.4.51.2.1.00 - (-) Dedução de Adicional ISS - Fundo Municipal de Combate à Pobreza - Principal</v>
      </c>
      <c r="U2625" s="7" t="str">
        <f>Tabela813[[#This Row],[NR]]&amp; " - "&amp;Tabela813[[#This Row],[Especificação]]</f>
        <v>9.1.1.1.4.51.2.1.00 - (-) Dedução de Adicional ISS - Fundo Municipal de Combate à Pobreza - Principal</v>
      </c>
    </row>
    <row r="2626" spans="1:21" ht="45">
      <c r="A2626" s="23"/>
      <c r="B2626" s="29" t="s">
        <v>793</v>
      </c>
      <c r="C2626" s="20" t="s">
        <v>781</v>
      </c>
      <c r="D2626" s="20" t="s">
        <v>781</v>
      </c>
      <c r="E2626" s="20" t="s">
        <v>781</v>
      </c>
      <c r="F2626" s="20" t="s">
        <v>791</v>
      </c>
      <c r="G2626" s="20" t="s">
        <v>809</v>
      </c>
      <c r="H2626" s="20" t="s">
        <v>790</v>
      </c>
      <c r="I2626" s="20" t="s">
        <v>790</v>
      </c>
      <c r="J2626" s="20" t="s">
        <v>787</v>
      </c>
      <c r="K2626" s="16" t="str">
        <f>IF(Tabela813[[#This Row],[C]]&lt;&gt;"",IF(Tabela813[[#This Row],[RED]]&lt;&gt;"",(Tabela813[[#This Row],[RED]] &amp; "."),"") &amp; CONCATENATE(Tabela813[[#This Row],[C]],".",Tabela813[[#This Row],[O]],".",Tabela813[[#This Row],[E]],".",Tabela813[[#This Row],[D1]],".",Tabela813[[#This Row],[D2]],".",Tabela813[[#This Row],[D3]],".",Tabela813[[#This Row],[T]],".",Tabela813[[#This Row],[D4]]),"")</f>
        <v>9.1.1.1.4.51.2.2.00</v>
      </c>
      <c r="L2626" s="21" t="s">
        <v>5214</v>
      </c>
      <c r="M2626" s="16" t="str">
        <f t="shared" si="41"/>
        <v>A</v>
      </c>
      <c r="N2626" s="16">
        <f>IF(VALUE(Tabela813[[#This Row],[RED]]) &gt; 0,1,0) + IF(VALUE(J2626)&gt;0,8,IF(VALUE(I2626)&gt;0,7,IF(VALUE(H2626)&gt;0,6,IF(VALUE(G2626)&gt;0,5,IF(VALUE(F2626)&gt;0,4,IF(VALUE(E2626)&gt;0,3,IF(VALUE(D2626)&gt;0,2,1)))))))</f>
        <v>8</v>
      </c>
      <c r="O2626" s="20" t="s">
        <v>54</v>
      </c>
      <c r="P2626" s="1" t="s">
        <v>1101</v>
      </c>
      <c r="Q2626" s="1"/>
      <c r="R2626" s="16"/>
      <c r="T2626" s="7" t="str">
        <f>Tabela813[[#This Row],[NR]]&amp;" - "&amp;Tabela813[[#This Row],[Especificação]]</f>
        <v>9.1.1.1.4.51.2.2.00 - (-) Dedução de Adicional ISS - Fundo Municipal de Combate à Pobreza - Multas e Juros de Mora</v>
      </c>
      <c r="U2626" s="7" t="str">
        <f>Tabela813[[#This Row],[NR]]&amp; " - "&amp;Tabela813[[#This Row],[Especificação]]</f>
        <v>9.1.1.1.4.51.2.2.00 - (-) Dedução de Adicional ISS - Fundo Municipal de Combate à Pobreza - Multas e Juros de Mora</v>
      </c>
    </row>
    <row r="2627" spans="1:21" ht="45">
      <c r="A2627" s="23"/>
      <c r="B2627" s="29" t="s">
        <v>793</v>
      </c>
      <c r="C2627" s="20" t="s">
        <v>781</v>
      </c>
      <c r="D2627" s="20" t="s">
        <v>781</v>
      </c>
      <c r="E2627" s="20" t="s">
        <v>781</v>
      </c>
      <c r="F2627" s="20" t="s">
        <v>791</v>
      </c>
      <c r="G2627" s="20" t="s">
        <v>809</v>
      </c>
      <c r="H2627" s="20" t="s">
        <v>790</v>
      </c>
      <c r="I2627" s="20" t="s">
        <v>782</v>
      </c>
      <c r="J2627" s="20" t="s">
        <v>787</v>
      </c>
      <c r="K2627" s="16" t="str">
        <f>IF(Tabela813[[#This Row],[C]]&lt;&gt;"",IF(Tabela813[[#This Row],[RED]]&lt;&gt;"",(Tabela813[[#This Row],[RED]] &amp; "."),"") &amp; CONCATENATE(Tabela813[[#This Row],[C]],".",Tabela813[[#This Row],[O]],".",Tabela813[[#This Row],[E]],".",Tabela813[[#This Row],[D1]],".",Tabela813[[#This Row],[D2]],".",Tabela813[[#This Row],[D3]],".",Tabela813[[#This Row],[T]],".",Tabela813[[#This Row],[D4]]),"")</f>
        <v>9.1.1.1.4.51.2.3.00</v>
      </c>
      <c r="L2627" s="21" t="s">
        <v>5215</v>
      </c>
      <c r="M2627" s="16" t="str">
        <f t="shared" si="41"/>
        <v>A</v>
      </c>
      <c r="N2627" s="16">
        <f>IF(VALUE(Tabela813[[#This Row],[RED]]) &gt; 0,1,0) + IF(VALUE(J2627)&gt;0,8,IF(VALUE(I2627)&gt;0,7,IF(VALUE(H2627)&gt;0,6,IF(VALUE(G2627)&gt;0,5,IF(VALUE(F2627)&gt;0,4,IF(VALUE(E2627)&gt;0,3,IF(VALUE(D2627)&gt;0,2,1)))))))</f>
        <v>8</v>
      </c>
      <c r="O2627" s="20" t="s">
        <v>54</v>
      </c>
      <c r="P2627" s="1" t="s">
        <v>1101</v>
      </c>
      <c r="Q2627" s="1"/>
      <c r="R2627" s="16"/>
      <c r="T2627" s="7" t="str">
        <f>Tabela813[[#This Row],[NR]]&amp;" - "&amp;Tabela813[[#This Row],[Especificação]]</f>
        <v>9.1.1.1.4.51.2.3.00 - (-) Dedução de Adicional ISS - Fundo Municipal de Combate à Pobreza - Dívida Ativa</v>
      </c>
      <c r="U2627" s="7" t="str">
        <f>Tabela813[[#This Row],[NR]]&amp; " - "&amp;Tabela813[[#This Row],[Especificação]]</f>
        <v>9.1.1.1.4.51.2.3.00 - (-) Dedução de Adicional ISS - Fundo Municipal de Combate à Pobreza - Dívida Ativa</v>
      </c>
    </row>
    <row r="2628" spans="1:21" ht="45">
      <c r="A2628" s="23"/>
      <c r="B2628" s="29" t="s">
        <v>793</v>
      </c>
      <c r="C2628" s="20" t="s">
        <v>781</v>
      </c>
      <c r="D2628" s="20" t="s">
        <v>781</v>
      </c>
      <c r="E2628" s="20" t="s">
        <v>781</v>
      </c>
      <c r="F2628" s="20" t="s">
        <v>791</v>
      </c>
      <c r="G2628" s="20" t="s">
        <v>809</v>
      </c>
      <c r="H2628" s="20" t="s">
        <v>790</v>
      </c>
      <c r="I2628" s="20" t="s">
        <v>791</v>
      </c>
      <c r="J2628" s="20" t="s">
        <v>787</v>
      </c>
      <c r="K2628" s="16" t="str">
        <f>IF(Tabela813[[#This Row],[C]]&lt;&gt;"",IF(Tabela813[[#This Row],[RED]]&lt;&gt;"",(Tabela813[[#This Row],[RED]] &amp; "."),"") &amp; CONCATENATE(Tabela813[[#This Row],[C]],".",Tabela813[[#This Row],[O]],".",Tabela813[[#This Row],[E]],".",Tabela813[[#This Row],[D1]],".",Tabela813[[#This Row],[D2]],".",Tabela813[[#This Row],[D3]],".",Tabela813[[#This Row],[T]],".",Tabela813[[#This Row],[D4]]),"")</f>
        <v>9.1.1.1.4.51.2.4.00</v>
      </c>
      <c r="L2628" s="21" t="s">
        <v>5216</v>
      </c>
      <c r="M2628" s="16" t="str">
        <f t="shared" si="41"/>
        <v>A</v>
      </c>
      <c r="N2628" s="16">
        <f>IF(VALUE(Tabela813[[#This Row],[RED]]) &gt; 0,1,0) + IF(VALUE(J2628)&gt;0,8,IF(VALUE(I2628)&gt;0,7,IF(VALUE(H2628)&gt;0,6,IF(VALUE(G2628)&gt;0,5,IF(VALUE(F2628)&gt;0,4,IF(VALUE(E2628)&gt;0,3,IF(VALUE(D2628)&gt;0,2,1)))))))</f>
        <v>8</v>
      </c>
      <c r="O2628" s="20" t="s">
        <v>54</v>
      </c>
      <c r="P2628" s="1" t="s">
        <v>1101</v>
      </c>
      <c r="Q2628" s="1"/>
      <c r="R2628" s="16"/>
      <c r="T2628" s="7" t="str">
        <f>Tabela813[[#This Row],[NR]]&amp;" - "&amp;Tabela813[[#This Row],[Especificação]]</f>
        <v>9.1.1.1.4.51.2.4.00 - (-) Dedução de Adicional ISS - Fundo Municipal de Combate à Pobreza - Dívida Ativa - Multas e Juros de Mora da Dívida Ativa</v>
      </c>
      <c r="U2628" s="7" t="str">
        <f>Tabela813[[#This Row],[NR]]&amp; " - "&amp;Tabela813[[#This Row],[Especificação]]</f>
        <v>9.1.1.1.4.51.2.4.00 - (-) Dedução de Adicional ISS - Fundo Municipal de Combate à Pobreza - Dívida Ativa - Multas e Juros de Mora da Dívida Ativa</v>
      </c>
    </row>
    <row r="2629" spans="1:21" ht="45">
      <c r="A2629" s="23"/>
      <c r="B2629" s="29" t="s">
        <v>793</v>
      </c>
      <c r="C2629" s="20" t="s">
        <v>781</v>
      </c>
      <c r="D2629" s="20" t="s">
        <v>781</v>
      </c>
      <c r="E2629" s="20" t="s">
        <v>781</v>
      </c>
      <c r="F2629" s="20" t="s">
        <v>791</v>
      </c>
      <c r="G2629" s="20" t="s">
        <v>809</v>
      </c>
      <c r="H2629" s="20" t="s">
        <v>790</v>
      </c>
      <c r="I2629" s="20" t="s">
        <v>792</v>
      </c>
      <c r="J2629" s="20" t="s">
        <v>787</v>
      </c>
      <c r="K2629" s="16" t="str">
        <f>IF(Tabela813[[#This Row],[C]]&lt;&gt;"",IF(Tabela813[[#This Row],[RED]]&lt;&gt;"",(Tabela813[[#This Row],[RED]] &amp; "."),"") &amp; CONCATENATE(Tabela813[[#This Row],[C]],".",Tabela813[[#This Row],[O]],".",Tabela813[[#This Row],[E]],".",Tabela813[[#This Row],[D1]],".",Tabela813[[#This Row],[D2]],".",Tabela813[[#This Row],[D3]],".",Tabela813[[#This Row],[T]],".",Tabela813[[#This Row],[D4]]),"")</f>
        <v>9.1.1.1.4.51.2.5.00</v>
      </c>
      <c r="L2629" s="21" t="s">
        <v>5217</v>
      </c>
      <c r="M2629" s="16" t="str">
        <f t="shared" si="41"/>
        <v>A</v>
      </c>
      <c r="N2629" s="16">
        <f>IF(VALUE(Tabela813[[#This Row],[RED]]) &gt; 0,1,0) + IF(VALUE(J2629)&gt;0,8,IF(VALUE(I2629)&gt;0,7,IF(VALUE(H2629)&gt;0,6,IF(VALUE(G2629)&gt;0,5,IF(VALUE(F2629)&gt;0,4,IF(VALUE(E2629)&gt;0,3,IF(VALUE(D2629)&gt;0,2,1)))))))</f>
        <v>8</v>
      </c>
      <c r="O2629" s="20" t="s">
        <v>54</v>
      </c>
      <c r="P2629" s="1" t="s">
        <v>1101</v>
      </c>
      <c r="Q2629" s="1"/>
      <c r="R2629" s="16"/>
      <c r="T2629" s="7" t="str">
        <f>Tabela813[[#This Row],[NR]]&amp;" - "&amp;Tabela813[[#This Row],[Especificação]]</f>
        <v>9.1.1.1.4.51.2.5.00 - (-) Dedução de Adicional ISS - Fundo Municipal de Combate à Pobreza - Multas</v>
      </c>
      <c r="U2629" s="7" t="str">
        <f>Tabela813[[#This Row],[NR]]&amp; " - "&amp;Tabela813[[#This Row],[Especificação]]</f>
        <v>9.1.1.1.4.51.2.5.00 - (-) Dedução de Adicional ISS - Fundo Municipal de Combate à Pobreza - Multas</v>
      </c>
    </row>
    <row r="2630" spans="1:21" ht="45">
      <c r="A2630" s="23"/>
      <c r="B2630" s="29" t="s">
        <v>793</v>
      </c>
      <c r="C2630" s="20" t="s">
        <v>781</v>
      </c>
      <c r="D2630" s="20" t="s">
        <v>781</v>
      </c>
      <c r="E2630" s="20" t="s">
        <v>781</v>
      </c>
      <c r="F2630" s="20" t="s">
        <v>791</v>
      </c>
      <c r="G2630" s="20" t="s">
        <v>809</v>
      </c>
      <c r="H2630" s="20" t="s">
        <v>790</v>
      </c>
      <c r="I2630" s="20" t="s">
        <v>786</v>
      </c>
      <c r="J2630" s="20" t="s">
        <v>787</v>
      </c>
      <c r="K2630" s="16" t="str">
        <f>IF(Tabela813[[#This Row],[C]]&lt;&gt;"",IF(Tabela813[[#This Row],[RED]]&lt;&gt;"",(Tabela813[[#This Row],[RED]] &amp; "."),"") &amp; CONCATENATE(Tabela813[[#This Row],[C]],".",Tabela813[[#This Row],[O]],".",Tabela813[[#This Row],[E]],".",Tabela813[[#This Row],[D1]],".",Tabela813[[#This Row],[D2]],".",Tabela813[[#This Row],[D3]],".",Tabela813[[#This Row],[T]],".",Tabela813[[#This Row],[D4]]),"")</f>
        <v>9.1.1.1.4.51.2.6.00</v>
      </c>
      <c r="L2630" s="21" t="s">
        <v>5218</v>
      </c>
      <c r="M2630" s="16" t="str">
        <f t="shared" si="41"/>
        <v>A</v>
      </c>
      <c r="N2630" s="16">
        <f>IF(VALUE(Tabela813[[#This Row],[RED]]) &gt; 0,1,0) + IF(VALUE(J2630)&gt;0,8,IF(VALUE(I2630)&gt;0,7,IF(VALUE(H2630)&gt;0,6,IF(VALUE(G2630)&gt;0,5,IF(VALUE(F2630)&gt;0,4,IF(VALUE(E2630)&gt;0,3,IF(VALUE(D2630)&gt;0,2,1)))))))</f>
        <v>8</v>
      </c>
      <c r="O2630" s="20" t="s">
        <v>54</v>
      </c>
      <c r="P2630" s="1" t="s">
        <v>1101</v>
      </c>
      <c r="Q2630" s="1"/>
      <c r="R2630" s="16"/>
      <c r="T2630" s="7" t="str">
        <f>Tabela813[[#This Row],[NR]]&amp;" - "&amp;Tabela813[[#This Row],[Especificação]]</f>
        <v>9.1.1.1.4.51.2.6.00 - (-) Dedução de Adicional ISS - Fundo Municipal de Combate à Pobreza - Juros de Mora</v>
      </c>
      <c r="U2630" s="7" t="str">
        <f>Tabela813[[#This Row],[NR]]&amp; " - "&amp;Tabela813[[#This Row],[Especificação]]</f>
        <v>9.1.1.1.4.51.2.6.00 - (-) Dedução de Adicional ISS - Fundo Municipal de Combate à Pobreza - Juros de Mora</v>
      </c>
    </row>
    <row r="2631" spans="1:21" ht="45">
      <c r="A2631" s="23"/>
      <c r="B2631" s="29" t="s">
        <v>793</v>
      </c>
      <c r="C2631" s="20" t="s">
        <v>781</v>
      </c>
      <c r="D2631" s="20" t="s">
        <v>781</v>
      </c>
      <c r="E2631" s="20" t="s">
        <v>781</v>
      </c>
      <c r="F2631" s="20" t="s">
        <v>791</v>
      </c>
      <c r="G2631" s="20" t="s">
        <v>809</v>
      </c>
      <c r="H2631" s="20" t="s">
        <v>790</v>
      </c>
      <c r="I2631" s="20" t="s">
        <v>788</v>
      </c>
      <c r="J2631" s="20" t="s">
        <v>787</v>
      </c>
      <c r="K2631" s="16" t="str">
        <f>IF(Tabela813[[#This Row],[C]]&lt;&gt;"",IF(Tabela813[[#This Row],[RED]]&lt;&gt;"",(Tabela813[[#This Row],[RED]] &amp; "."),"") &amp; CONCATENATE(Tabela813[[#This Row],[C]],".",Tabela813[[#This Row],[O]],".",Tabela813[[#This Row],[E]],".",Tabela813[[#This Row],[D1]],".",Tabela813[[#This Row],[D2]],".",Tabela813[[#This Row],[D3]],".",Tabela813[[#This Row],[T]],".",Tabela813[[#This Row],[D4]]),"")</f>
        <v>9.1.1.1.4.51.2.7.00</v>
      </c>
      <c r="L2631" s="21" t="s">
        <v>5219</v>
      </c>
      <c r="M2631" s="16" t="str">
        <f t="shared" si="41"/>
        <v>A</v>
      </c>
      <c r="N2631" s="16">
        <f>IF(VALUE(Tabela813[[#This Row],[RED]]) &gt; 0,1,0) + IF(VALUE(J2631)&gt;0,8,IF(VALUE(I2631)&gt;0,7,IF(VALUE(H2631)&gt;0,6,IF(VALUE(G2631)&gt;0,5,IF(VALUE(F2631)&gt;0,4,IF(VALUE(E2631)&gt;0,3,IF(VALUE(D2631)&gt;0,2,1)))))))</f>
        <v>8</v>
      </c>
      <c r="O2631" s="20" t="s">
        <v>54</v>
      </c>
      <c r="P2631" s="1" t="s">
        <v>1101</v>
      </c>
      <c r="Q2631" s="1"/>
      <c r="R2631" s="16"/>
      <c r="T2631" s="7" t="str">
        <f>Tabela813[[#This Row],[NR]]&amp;" - "&amp;Tabela813[[#This Row],[Especificação]]</f>
        <v>9.1.1.1.4.51.2.7.00 - (-) Dedução de Adicional ISS - Fundo Municipal de Combate à Pobreza - Dívida Ativa - Multas da Dívida Ativa</v>
      </c>
      <c r="U2631" s="7" t="str">
        <f>Tabela813[[#This Row],[NR]]&amp; " - "&amp;Tabela813[[#This Row],[Especificação]]</f>
        <v>9.1.1.1.4.51.2.7.00 - (-) Dedução de Adicional ISS - Fundo Municipal de Combate à Pobreza - Dívida Ativa - Multas da Dívida Ativa</v>
      </c>
    </row>
    <row r="2632" spans="1:21" ht="45">
      <c r="A2632" s="23"/>
      <c r="B2632" s="29" t="s">
        <v>793</v>
      </c>
      <c r="C2632" s="20" t="s">
        <v>781</v>
      </c>
      <c r="D2632" s="20" t="s">
        <v>781</v>
      </c>
      <c r="E2632" s="20" t="s">
        <v>781</v>
      </c>
      <c r="F2632" s="20" t="s">
        <v>791</v>
      </c>
      <c r="G2632" s="20" t="s">
        <v>809</v>
      </c>
      <c r="H2632" s="20" t="s">
        <v>790</v>
      </c>
      <c r="I2632" s="20" t="s">
        <v>789</v>
      </c>
      <c r="J2632" s="20" t="s">
        <v>787</v>
      </c>
      <c r="K2632" s="16" t="str">
        <f>IF(Tabela813[[#This Row],[C]]&lt;&gt;"",IF(Tabela813[[#This Row],[RED]]&lt;&gt;"",(Tabela813[[#This Row],[RED]] &amp; "."),"") &amp; CONCATENATE(Tabela813[[#This Row],[C]],".",Tabela813[[#This Row],[O]],".",Tabela813[[#This Row],[E]],".",Tabela813[[#This Row],[D1]],".",Tabela813[[#This Row],[D2]],".",Tabela813[[#This Row],[D3]],".",Tabela813[[#This Row],[T]],".",Tabela813[[#This Row],[D4]]),"")</f>
        <v>9.1.1.1.4.51.2.8.00</v>
      </c>
      <c r="L2632" s="21" t="s">
        <v>5220</v>
      </c>
      <c r="M2632" s="16" t="str">
        <f t="shared" si="41"/>
        <v>A</v>
      </c>
      <c r="N2632" s="16">
        <f>IF(VALUE(Tabela813[[#This Row],[RED]]) &gt; 0,1,0) + IF(VALUE(J2632)&gt;0,8,IF(VALUE(I2632)&gt;0,7,IF(VALUE(H2632)&gt;0,6,IF(VALUE(G2632)&gt;0,5,IF(VALUE(F2632)&gt;0,4,IF(VALUE(E2632)&gt;0,3,IF(VALUE(D2632)&gt;0,2,1)))))))</f>
        <v>8</v>
      </c>
      <c r="O2632" s="20" t="s">
        <v>54</v>
      </c>
      <c r="P2632" s="1" t="s">
        <v>1101</v>
      </c>
      <c r="Q2632" s="1"/>
      <c r="R2632" s="16"/>
      <c r="T2632" s="7" t="str">
        <f>Tabela813[[#This Row],[NR]]&amp;" - "&amp;Tabela813[[#This Row],[Especificação]]</f>
        <v>9.1.1.1.4.51.2.8.00 - (-) Dedução de Adicional ISS - Fundo Municipal de Combate à Pobreza - Juros de Mora da Dívida Ativa</v>
      </c>
      <c r="U2632" s="7" t="str">
        <f>Tabela813[[#This Row],[NR]]&amp; " - "&amp;Tabela813[[#This Row],[Especificação]]</f>
        <v>9.1.1.1.4.51.2.8.00 - (-) Dedução de Adicional ISS - Fundo Municipal de Combate à Pobreza - Juros de Mora da Dívida Ativa</v>
      </c>
    </row>
    <row r="2633" spans="1:21" ht="60">
      <c r="A2633" s="23"/>
      <c r="B2633" s="29" t="s">
        <v>793</v>
      </c>
      <c r="C2633" s="20" t="s">
        <v>781</v>
      </c>
      <c r="D2633" s="20" t="s">
        <v>781</v>
      </c>
      <c r="E2633" s="20" t="s">
        <v>781</v>
      </c>
      <c r="F2633" s="20" t="s">
        <v>791</v>
      </c>
      <c r="G2633" s="20" t="s">
        <v>811</v>
      </c>
      <c r="H2633" s="20" t="s">
        <v>784</v>
      </c>
      <c r="I2633" s="20" t="s">
        <v>784</v>
      </c>
      <c r="J2633" s="20" t="s">
        <v>787</v>
      </c>
      <c r="K2633" s="16" t="str">
        <f>IF(Tabela813[[#This Row],[C]]&lt;&gt;"",IF(Tabela813[[#This Row],[RED]]&lt;&gt;"",(Tabela813[[#This Row],[RED]] &amp; "."),"") &amp; CONCATENATE(Tabela813[[#This Row],[C]],".",Tabela813[[#This Row],[O]],".",Tabela813[[#This Row],[E]],".",Tabela813[[#This Row],[D1]],".",Tabela813[[#This Row],[D2]],".",Tabela813[[#This Row],[D3]],".",Tabela813[[#This Row],[T]],".",Tabela813[[#This Row],[D4]]),"")</f>
        <v>9.1.1.1.4.52.0.0.00</v>
      </c>
      <c r="L2633" s="21" t="s">
        <v>837</v>
      </c>
      <c r="M2633" s="16" t="str">
        <f t="shared" si="41"/>
        <v>S</v>
      </c>
      <c r="N2633" s="16">
        <f>IF(VALUE(Tabela813[[#This Row],[RED]]) &gt; 0,1,0) + IF(VALUE(J2633)&gt;0,8,IF(VALUE(I2633)&gt;0,7,IF(VALUE(H2633)&gt;0,6,IF(VALUE(G2633)&gt;0,5,IF(VALUE(F2633)&gt;0,4,IF(VALUE(E2633)&gt;0,3,IF(VALUE(D2633)&gt;0,2,1)))))))</f>
        <v>6</v>
      </c>
      <c r="O2633" s="20" t="s">
        <v>54</v>
      </c>
      <c r="P2633" s="1" t="s">
        <v>2817</v>
      </c>
      <c r="Q2633" s="1"/>
      <c r="R2633" s="16"/>
      <c r="T2633" s="7" t="str">
        <f>Tabela813[[#This Row],[NR]]&amp;" - "&amp;Tabela813[[#This Row],[Especificação]]</f>
        <v>9.1.1.1.4.52.0.0.00 - (-) Dedução de Imposto sobre Vendas a Varejo de Combustíveis Líquidos e Gasosos (IVVC)</v>
      </c>
      <c r="U2633" s="7" t="str">
        <f>Tabela813[[#This Row],[NR]]&amp; " - "&amp;Tabela813[[#This Row],[Especificação]]</f>
        <v>9.1.1.1.4.52.0.0.00 - (-) Dedução de Imposto sobre Vendas a Varejo de Combustíveis Líquidos e Gasosos (IVVC)</v>
      </c>
    </row>
    <row r="2634" spans="1:21" ht="60">
      <c r="A2634" s="23"/>
      <c r="B2634" s="29" t="s">
        <v>793</v>
      </c>
      <c r="C2634" s="20" t="s">
        <v>781</v>
      </c>
      <c r="D2634" s="20" t="s">
        <v>781</v>
      </c>
      <c r="E2634" s="20" t="s">
        <v>781</v>
      </c>
      <c r="F2634" s="20" t="s">
        <v>791</v>
      </c>
      <c r="G2634" s="20" t="s">
        <v>811</v>
      </c>
      <c r="H2634" s="20" t="s">
        <v>784</v>
      </c>
      <c r="I2634" s="20" t="s">
        <v>781</v>
      </c>
      <c r="J2634" s="20" t="s">
        <v>787</v>
      </c>
      <c r="K2634" s="16" t="str">
        <f>IF(Tabela813[[#This Row],[C]]&lt;&gt;"",IF(Tabela813[[#This Row],[RED]]&lt;&gt;"",(Tabela813[[#This Row],[RED]] &amp; "."),"") &amp; CONCATENATE(Tabela813[[#This Row],[C]],".",Tabela813[[#This Row],[O]],".",Tabela813[[#This Row],[E]],".",Tabela813[[#This Row],[D1]],".",Tabela813[[#This Row],[D2]],".",Tabela813[[#This Row],[D3]],".",Tabela813[[#This Row],[T]],".",Tabela813[[#This Row],[D4]]),"")</f>
        <v>9.1.1.1.4.52.0.1.00</v>
      </c>
      <c r="L2634" s="21" t="s">
        <v>5221</v>
      </c>
      <c r="M2634" s="16" t="str">
        <f t="shared" si="41"/>
        <v>A</v>
      </c>
      <c r="N2634" s="16">
        <f>IF(VALUE(Tabela813[[#This Row],[RED]]) &gt; 0,1,0) + IF(VALUE(J2634)&gt;0,8,IF(VALUE(I2634)&gt;0,7,IF(VALUE(H2634)&gt;0,6,IF(VALUE(G2634)&gt;0,5,IF(VALUE(F2634)&gt;0,4,IF(VALUE(E2634)&gt;0,3,IF(VALUE(D2634)&gt;0,2,1)))))))</f>
        <v>8</v>
      </c>
      <c r="O2634" s="20" t="s">
        <v>54</v>
      </c>
      <c r="P2634" s="1" t="s">
        <v>5222</v>
      </c>
      <c r="Q2634" s="1"/>
      <c r="R2634" s="16"/>
      <c r="T2634" s="7" t="str">
        <f>Tabela813[[#This Row],[NR]]&amp;" - "&amp;Tabela813[[#This Row],[Especificação]]</f>
        <v>9.1.1.1.4.52.0.1.00 - (-) Dedução de Imposto sobre Vendas a Varejo de Combustíveis Líquidos e Gasosos (IVVC) - Principal</v>
      </c>
      <c r="U2634" s="7" t="str">
        <f>Tabela813[[#This Row],[NR]]&amp; " - "&amp;Tabela813[[#This Row],[Especificação]]</f>
        <v>9.1.1.1.4.52.0.1.00 - (-) Dedução de Imposto sobre Vendas a Varejo de Combustíveis Líquidos e Gasosos (IVVC) - Principal</v>
      </c>
    </row>
    <row r="2635" spans="1:21" ht="60">
      <c r="A2635" s="23"/>
      <c r="B2635" s="29" t="s">
        <v>793</v>
      </c>
      <c r="C2635" s="20" t="s">
        <v>781</v>
      </c>
      <c r="D2635" s="20" t="s">
        <v>781</v>
      </c>
      <c r="E2635" s="20" t="s">
        <v>781</v>
      </c>
      <c r="F2635" s="20" t="s">
        <v>791</v>
      </c>
      <c r="G2635" s="20" t="s">
        <v>811</v>
      </c>
      <c r="H2635" s="20" t="s">
        <v>784</v>
      </c>
      <c r="I2635" s="20" t="s">
        <v>790</v>
      </c>
      <c r="J2635" s="20" t="s">
        <v>787</v>
      </c>
      <c r="K2635" s="16" t="str">
        <f>IF(Tabela813[[#This Row],[C]]&lt;&gt;"",IF(Tabela813[[#This Row],[RED]]&lt;&gt;"",(Tabela813[[#This Row],[RED]] &amp; "."),"") &amp; CONCATENATE(Tabela813[[#This Row],[C]],".",Tabela813[[#This Row],[O]],".",Tabela813[[#This Row],[E]],".",Tabela813[[#This Row],[D1]],".",Tabela813[[#This Row],[D2]],".",Tabela813[[#This Row],[D3]],".",Tabela813[[#This Row],[T]],".",Tabela813[[#This Row],[D4]]),"")</f>
        <v>9.1.1.1.4.52.0.2.00</v>
      </c>
      <c r="L2635" s="21" t="s">
        <v>5223</v>
      </c>
      <c r="M2635" s="16" t="str">
        <f t="shared" si="41"/>
        <v>A</v>
      </c>
      <c r="N2635" s="16">
        <f>IF(VALUE(Tabela813[[#This Row],[RED]]) &gt; 0,1,0) + IF(VALUE(J2635)&gt;0,8,IF(VALUE(I2635)&gt;0,7,IF(VALUE(H2635)&gt;0,6,IF(VALUE(G2635)&gt;0,5,IF(VALUE(F2635)&gt;0,4,IF(VALUE(E2635)&gt;0,3,IF(VALUE(D2635)&gt;0,2,1)))))))</f>
        <v>8</v>
      </c>
      <c r="O2635" s="20" t="s">
        <v>54</v>
      </c>
      <c r="P2635" s="1" t="s">
        <v>5222</v>
      </c>
      <c r="Q2635" s="1"/>
      <c r="R2635" s="16"/>
      <c r="T2635" s="7" t="str">
        <f>Tabela813[[#This Row],[NR]]&amp;" - "&amp;Tabela813[[#This Row],[Especificação]]</f>
        <v>9.1.1.1.4.52.0.2.00 - (-) Dedução de Imposto sobre Vendas a Varejo de Combustíveis Líquidos e Gasosos (IVVC) - Multas e Juros de Mora</v>
      </c>
      <c r="U2635" s="7" t="str">
        <f>Tabela813[[#This Row],[NR]]&amp; " - "&amp;Tabela813[[#This Row],[Especificação]]</f>
        <v>9.1.1.1.4.52.0.2.00 - (-) Dedução de Imposto sobre Vendas a Varejo de Combustíveis Líquidos e Gasosos (IVVC) - Multas e Juros de Mora</v>
      </c>
    </row>
    <row r="2636" spans="1:21" ht="60">
      <c r="A2636" s="23"/>
      <c r="B2636" s="29" t="s">
        <v>793</v>
      </c>
      <c r="C2636" s="20" t="s">
        <v>781</v>
      </c>
      <c r="D2636" s="20" t="s">
        <v>781</v>
      </c>
      <c r="E2636" s="20" t="s">
        <v>781</v>
      </c>
      <c r="F2636" s="20" t="s">
        <v>791</v>
      </c>
      <c r="G2636" s="20" t="s">
        <v>811</v>
      </c>
      <c r="H2636" s="20" t="s">
        <v>784</v>
      </c>
      <c r="I2636" s="20" t="s">
        <v>782</v>
      </c>
      <c r="J2636" s="20" t="s">
        <v>787</v>
      </c>
      <c r="K2636" s="16" t="str">
        <f>IF(Tabela813[[#This Row],[C]]&lt;&gt;"",IF(Tabela813[[#This Row],[RED]]&lt;&gt;"",(Tabela813[[#This Row],[RED]] &amp; "."),"") &amp; CONCATENATE(Tabela813[[#This Row],[C]],".",Tabela813[[#This Row],[O]],".",Tabela813[[#This Row],[E]],".",Tabela813[[#This Row],[D1]],".",Tabela813[[#This Row],[D2]],".",Tabela813[[#This Row],[D3]],".",Tabela813[[#This Row],[T]],".",Tabela813[[#This Row],[D4]]),"")</f>
        <v>9.1.1.1.4.52.0.3.00</v>
      </c>
      <c r="L2636" s="21" t="s">
        <v>5224</v>
      </c>
      <c r="M2636" s="16" t="str">
        <f t="shared" si="41"/>
        <v>A</v>
      </c>
      <c r="N2636" s="16">
        <f>IF(VALUE(Tabela813[[#This Row],[RED]]) &gt; 0,1,0) + IF(VALUE(J2636)&gt;0,8,IF(VALUE(I2636)&gt;0,7,IF(VALUE(H2636)&gt;0,6,IF(VALUE(G2636)&gt;0,5,IF(VALUE(F2636)&gt;0,4,IF(VALUE(E2636)&gt;0,3,IF(VALUE(D2636)&gt;0,2,1)))))))</f>
        <v>8</v>
      </c>
      <c r="O2636" s="20" t="s">
        <v>54</v>
      </c>
      <c r="P2636" s="1" t="s">
        <v>5222</v>
      </c>
      <c r="Q2636" s="1"/>
      <c r="R2636" s="16"/>
      <c r="T2636" s="7" t="str">
        <f>Tabela813[[#This Row],[NR]]&amp;" - "&amp;Tabela813[[#This Row],[Especificação]]</f>
        <v>9.1.1.1.4.52.0.3.00 - (-) Dedução de Imposto sobre Vendas a Varejo de Combustíveis Líquidos e Gasosos (IVVC) - Dívida Ativa</v>
      </c>
      <c r="U2636" s="7" t="str">
        <f>Tabela813[[#This Row],[NR]]&amp; " - "&amp;Tabela813[[#This Row],[Especificação]]</f>
        <v>9.1.1.1.4.52.0.3.00 - (-) Dedução de Imposto sobre Vendas a Varejo de Combustíveis Líquidos e Gasosos (IVVC) - Dívida Ativa</v>
      </c>
    </row>
    <row r="2637" spans="1:21" ht="60">
      <c r="A2637" s="23"/>
      <c r="B2637" s="29" t="s">
        <v>793</v>
      </c>
      <c r="C2637" s="20" t="s">
        <v>781</v>
      </c>
      <c r="D2637" s="20" t="s">
        <v>781</v>
      </c>
      <c r="E2637" s="20" t="s">
        <v>781</v>
      </c>
      <c r="F2637" s="20" t="s">
        <v>791</v>
      </c>
      <c r="G2637" s="20" t="s">
        <v>811</v>
      </c>
      <c r="H2637" s="20" t="s">
        <v>784</v>
      </c>
      <c r="I2637" s="20" t="s">
        <v>791</v>
      </c>
      <c r="J2637" s="20" t="s">
        <v>787</v>
      </c>
      <c r="K2637" s="16" t="str">
        <f>IF(Tabela813[[#This Row],[C]]&lt;&gt;"",IF(Tabela813[[#This Row],[RED]]&lt;&gt;"",(Tabela813[[#This Row],[RED]] &amp; "."),"") &amp; CONCATENATE(Tabela813[[#This Row],[C]],".",Tabela813[[#This Row],[O]],".",Tabela813[[#This Row],[E]],".",Tabela813[[#This Row],[D1]],".",Tabela813[[#This Row],[D2]],".",Tabela813[[#This Row],[D3]],".",Tabela813[[#This Row],[T]],".",Tabela813[[#This Row],[D4]]),"")</f>
        <v>9.1.1.1.4.52.0.4.00</v>
      </c>
      <c r="L2637" s="21" t="s">
        <v>5225</v>
      </c>
      <c r="M2637" s="16" t="str">
        <f t="shared" si="41"/>
        <v>A</v>
      </c>
      <c r="N2637" s="16">
        <f>IF(VALUE(Tabela813[[#This Row],[RED]]) &gt; 0,1,0) + IF(VALUE(J2637)&gt;0,8,IF(VALUE(I2637)&gt;0,7,IF(VALUE(H2637)&gt;0,6,IF(VALUE(G2637)&gt;0,5,IF(VALUE(F2637)&gt;0,4,IF(VALUE(E2637)&gt;0,3,IF(VALUE(D2637)&gt;0,2,1)))))))</f>
        <v>8</v>
      </c>
      <c r="O2637" s="20" t="s">
        <v>54</v>
      </c>
      <c r="P2637" s="1" t="s">
        <v>5222</v>
      </c>
      <c r="Q2637" s="1"/>
      <c r="R2637" s="16"/>
      <c r="T2637" s="7" t="str">
        <f>Tabela813[[#This Row],[NR]]&amp;" - "&amp;Tabela813[[#This Row],[Especificação]]</f>
        <v>9.1.1.1.4.52.0.4.00 - (-) Dedução de Imposto sobre Vendas a Varejo de Combustíveis Líquidos e Gasosos (IVVC) - Dívida Ativa - Multas e Juros de Mora da Dívida Ativa</v>
      </c>
      <c r="U2637" s="7" t="str">
        <f>Tabela813[[#This Row],[NR]]&amp; " - "&amp;Tabela813[[#This Row],[Especificação]]</f>
        <v>9.1.1.1.4.52.0.4.00 - (-) Dedução de Imposto sobre Vendas a Varejo de Combustíveis Líquidos e Gasosos (IVVC) - Dívida Ativa - Multas e Juros de Mora da Dívida Ativa</v>
      </c>
    </row>
    <row r="2638" spans="1:21" ht="60">
      <c r="A2638" s="23"/>
      <c r="B2638" s="29" t="s">
        <v>793</v>
      </c>
      <c r="C2638" s="20" t="s">
        <v>781</v>
      </c>
      <c r="D2638" s="20" t="s">
        <v>781</v>
      </c>
      <c r="E2638" s="20" t="s">
        <v>781</v>
      </c>
      <c r="F2638" s="20" t="s">
        <v>791</v>
      </c>
      <c r="G2638" s="20" t="s">
        <v>811</v>
      </c>
      <c r="H2638" s="20" t="s">
        <v>784</v>
      </c>
      <c r="I2638" s="20" t="s">
        <v>792</v>
      </c>
      <c r="J2638" s="20" t="s">
        <v>787</v>
      </c>
      <c r="K2638" s="16" t="str">
        <f>IF(Tabela813[[#This Row],[C]]&lt;&gt;"",IF(Tabela813[[#This Row],[RED]]&lt;&gt;"",(Tabela813[[#This Row],[RED]] &amp; "."),"") &amp; CONCATENATE(Tabela813[[#This Row],[C]],".",Tabela813[[#This Row],[O]],".",Tabela813[[#This Row],[E]],".",Tabela813[[#This Row],[D1]],".",Tabela813[[#This Row],[D2]],".",Tabela813[[#This Row],[D3]],".",Tabela813[[#This Row],[T]],".",Tabela813[[#This Row],[D4]]),"")</f>
        <v>9.1.1.1.4.52.0.5.00</v>
      </c>
      <c r="L2638" s="21" t="s">
        <v>5226</v>
      </c>
      <c r="M2638" s="16" t="str">
        <f t="shared" si="41"/>
        <v>A</v>
      </c>
      <c r="N2638" s="16">
        <f>IF(VALUE(Tabela813[[#This Row],[RED]]) &gt; 0,1,0) + IF(VALUE(J2638)&gt;0,8,IF(VALUE(I2638)&gt;0,7,IF(VALUE(H2638)&gt;0,6,IF(VALUE(G2638)&gt;0,5,IF(VALUE(F2638)&gt;0,4,IF(VALUE(E2638)&gt;0,3,IF(VALUE(D2638)&gt;0,2,1)))))))</f>
        <v>8</v>
      </c>
      <c r="O2638" s="20" t="s">
        <v>54</v>
      </c>
      <c r="P2638" s="1" t="s">
        <v>5222</v>
      </c>
      <c r="Q2638" s="1"/>
      <c r="R2638" s="16"/>
      <c r="T2638" s="7" t="str">
        <f>Tabela813[[#This Row],[NR]]&amp;" - "&amp;Tabela813[[#This Row],[Especificação]]</f>
        <v>9.1.1.1.4.52.0.5.00 - (-) Dedução de Imposto sobre Vendas a Varejo de Combustíveis Líquidos e Gasosos (IVVC) - Multas</v>
      </c>
      <c r="U2638" s="7" t="str">
        <f>Tabela813[[#This Row],[NR]]&amp; " - "&amp;Tabela813[[#This Row],[Especificação]]</f>
        <v>9.1.1.1.4.52.0.5.00 - (-) Dedução de Imposto sobre Vendas a Varejo de Combustíveis Líquidos e Gasosos (IVVC) - Multas</v>
      </c>
    </row>
    <row r="2639" spans="1:21" ht="60">
      <c r="A2639" s="23"/>
      <c r="B2639" s="29" t="s">
        <v>793</v>
      </c>
      <c r="C2639" s="20" t="s">
        <v>781</v>
      </c>
      <c r="D2639" s="20" t="s">
        <v>781</v>
      </c>
      <c r="E2639" s="20" t="s">
        <v>781</v>
      </c>
      <c r="F2639" s="20" t="s">
        <v>791</v>
      </c>
      <c r="G2639" s="20" t="s">
        <v>811</v>
      </c>
      <c r="H2639" s="20" t="s">
        <v>784</v>
      </c>
      <c r="I2639" s="20" t="s">
        <v>786</v>
      </c>
      <c r="J2639" s="20" t="s">
        <v>787</v>
      </c>
      <c r="K2639" s="16" t="str">
        <f>IF(Tabela813[[#This Row],[C]]&lt;&gt;"",IF(Tabela813[[#This Row],[RED]]&lt;&gt;"",(Tabela813[[#This Row],[RED]] &amp; "."),"") &amp; CONCATENATE(Tabela813[[#This Row],[C]],".",Tabela813[[#This Row],[O]],".",Tabela813[[#This Row],[E]],".",Tabela813[[#This Row],[D1]],".",Tabela813[[#This Row],[D2]],".",Tabela813[[#This Row],[D3]],".",Tabela813[[#This Row],[T]],".",Tabela813[[#This Row],[D4]]),"")</f>
        <v>9.1.1.1.4.52.0.6.00</v>
      </c>
      <c r="L2639" s="21" t="s">
        <v>5227</v>
      </c>
      <c r="M2639" s="16" t="str">
        <f t="shared" si="41"/>
        <v>A</v>
      </c>
      <c r="N2639" s="16">
        <f>IF(VALUE(Tabela813[[#This Row],[RED]]) &gt; 0,1,0) + IF(VALUE(J2639)&gt;0,8,IF(VALUE(I2639)&gt;0,7,IF(VALUE(H2639)&gt;0,6,IF(VALUE(G2639)&gt;0,5,IF(VALUE(F2639)&gt;0,4,IF(VALUE(E2639)&gt;0,3,IF(VALUE(D2639)&gt;0,2,1)))))))</f>
        <v>8</v>
      </c>
      <c r="O2639" s="20" t="s">
        <v>54</v>
      </c>
      <c r="P2639" s="1" t="s">
        <v>5222</v>
      </c>
      <c r="Q2639" s="1"/>
      <c r="R2639" s="16"/>
      <c r="T2639" s="7" t="str">
        <f>Tabela813[[#This Row],[NR]]&amp;" - "&amp;Tabela813[[#This Row],[Especificação]]</f>
        <v>9.1.1.1.4.52.0.6.00 - (-) Dedução de Imposto sobre Vendas a Varejo de Combustíveis Líquidos e Gasosos (IVVC) - Juros de Mora</v>
      </c>
      <c r="U2639" s="7" t="str">
        <f>Tabela813[[#This Row],[NR]]&amp; " - "&amp;Tabela813[[#This Row],[Especificação]]</f>
        <v>9.1.1.1.4.52.0.6.00 - (-) Dedução de Imposto sobre Vendas a Varejo de Combustíveis Líquidos e Gasosos (IVVC) - Juros de Mora</v>
      </c>
    </row>
    <row r="2640" spans="1:21" ht="60">
      <c r="A2640" s="23"/>
      <c r="B2640" s="29" t="s">
        <v>793</v>
      </c>
      <c r="C2640" s="20" t="s">
        <v>781</v>
      </c>
      <c r="D2640" s="20" t="s">
        <v>781</v>
      </c>
      <c r="E2640" s="20" t="s">
        <v>781</v>
      </c>
      <c r="F2640" s="20" t="s">
        <v>791</v>
      </c>
      <c r="G2640" s="20" t="s">
        <v>811</v>
      </c>
      <c r="H2640" s="20" t="s">
        <v>784</v>
      </c>
      <c r="I2640" s="20" t="s">
        <v>788</v>
      </c>
      <c r="J2640" s="20" t="s">
        <v>787</v>
      </c>
      <c r="K2640" s="16" t="str">
        <f>IF(Tabela813[[#This Row],[C]]&lt;&gt;"",IF(Tabela813[[#This Row],[RED]]&lt;&gt;"",(Tabela813[[#This Row],[RED]] &amp; "."),"") &amp; CONCATENATE(Tabela813[[#This Row],[C]],".",Tabela813[[#This Row],[O]],".",Tabela813[[#This Row],[E]],".",Tabela813[[#This Row],[D1]],".",Tabela813[[#This Row],[D2]],".",Tabela813[[#This Row],[D3]],".",Tabela813[[#This Row],[T]],".",Tabela813[[#This Row],[D4]]),"")</f>
        <v>9.1.1.1.4.52.0.7.00</v>
      </c>
      <c r="L2640" s="21" t="s">
        <v>5228</v>
      </c>
      <c r="M2640" s="16" t="str">
        <f t="shared" si="41"/>
        <v>A</v>
      </c>
      <c r="N2640" s="16">
        <f>IF(VALUE(Tabela813[[#This Row],[RED]]) &gt; 0,1,0) + IF(VALUE(J2640)&gt;0,8,IF(VALUE(I2640)&gt;0,7,IF(VALUE(H2640)&gt;0,6,IF(VALUE(G2640)&gt;0,5,IF(VALUE(F2640)&gt;0,4,IF(VALUE(E2640)&gt;0,3,IF(VALUE(D2640)&gt;0,2,1)))))))</f>
        <v>8</v>
      </c>
      <c r="O2640" s="20" t="s">
        <v>54</v>
      </c>
      <c r="P2640" s="1" t="s">
        <v>5222</v>
      </c>
      <c r="Q2640" s="1"/>
      <c r="R2640" s="16"/>
      <c r="T2640" s="7" t="str">
        <f>Tabela813[[#This Row],[NR]]&amp;" - "&amp;Tabela813[[#This Row],[Especificação]]</f>
        <v>9.1.1.1.4.52.0.7.00 - (-) Dedução de Imposto sobre Vendas a Varejo de Combustíveis Líquidos e Gasosos (IVVC) - Dívida Ativa - Multas da Dívida Ativa</v>
      </c>
      <c r="U2640" s="7" t="str">
        <f>Tabela813[[#This Row],[NR]]&amp; " - "&amp;Tabela813[[#This Row],[Especificação]]</f>
        <v>9.1.1.1.4.52.0.7.00 - (-) Dedução de Imposto sobre Vendas a Varejo de Combustíveis Líquidos e Gasosos (IVVC) - Dívida Ativa - Multas da Dívida Ativa</v>
      </c>
    </row>
    <row r="2641" spans="1:21" ht="60">
      <c r="A2641" s="23"/>
      <c r="B2641" s="29" t="s">
        <v>793</v>
      </c>
      <c r="C2641" s="20" t="s">
        <v>781</v>
      </c>
      <c r="D2641" s="20" t="s">
        <v>781</v>
      </c>
      <c r="E2641" s="20" t="s">
        <v>781</v>
      </c>
      <c r="F2641" s="20" t="s">
        <v>791</v>
      </c>
      <c r="G2641" s="20" t="s">
        <v>811</v>
      </c>
      <c r="H2641" s="20" t="s">
        <v>784</v>
      </c>
      <c r="I2641" s="20" t="s">
        <v>789</v>
      </c>
      <c r="J2641" s="20" t="s">
        <v>787</v>
      </c>
      <c r="K2641" s="16" t="str">
        <f>IF(Tabela813[[#This Row],[C]]&lt;&gt;"",IF(Tabela813[[#This Row],[RED]]&lt;&gt;"",(Tabela813[[#This Row],[RED]] &amp; "."),"") &amp; CONCATENATE(Tabela813[[#This Row],[C]],".",Tabela813[[#This Row],[O]],".",Tabela813[[#This Row],[E]],".",Tabela813[[#This Row],[D1]],".",Tabela813[[#This Row],[D2]],".",Tabela813[[#This Row],[D3]],".",Tabela813[[#This Row],[T]],".",Tabela813[[#This Row],[D4]]),"")</f>
        <v>9.1.1.1.4.52.0.8.00</v>
      </c>
      <c r="L2641" s="21" t="s">
        <v>5229</v>
      </c>
      <c r="M2641" s="16" t="str">
        <f t="shared" si="41"/>
        <v>A</v>
      </c>
      <c r="N2641" s="16">
        <f>IF(VALUE(Tabela813[[#This Row],[RED]]) &gt; 0,1,0) + IF(VALUE(J2641)&gt;0,8,IF(VALUE(I2641)&gt;0,7,IF(VALUE(H2641)&gt;0,6,IF(VALUE(G2641)&gt;0,5,IF(VALUE(F2641)&gt;0,4,IF(VALUE(E2641)&gt;0,3,IF(VALUE(D2641)&gt;0,2,1)))))))</f>
        <v>8</v>
      </c>
      <c r="O2641" s="20" t="s">
        <v>54</v>
      </c>
      <c r="P2641" s="1" t="s">
        <v>5222</v>
      </c>
      <c r="Q2641" s="1"/>
      <c r="R2641" s="16"/>
      <c r="T2641" s="7" t="str">
        <f>Tabela813[[#This Row],[NR]]&amp;" - "&amp;Tabela813[[#This Row],[Especificação]]</f>
        <v>9.1.1.1.4.52.0.8.00 - (-) Dedução de Imposto sobre Vendas a Varejo de Combustíveis Líquidos e Gasosos (IVVC) - Juros de Mora da Dívida Ativa</v>
      </c>
      <c r="U2641" s="7" t="str">
        <f>Tabela813[[#This Row],[NR]]&amp; " - "&amp;Tabela813[[#This Row],[Especificação]]</f>
        <v>9.1.1.1.4.52.0.8.00 - (-) Dedução de Imposto sobre Vendas a Varejo de Combustíveis Líquidos e Gasosos (IVVC) - Juros de Mora da Dívida Ativa</v>
      </c>
    </row>
    <row r="2642" spans="1:21">
      <c r="A2642" s="23"/>
      <c r="B2642" s="29" t="s">
        <v>793</v>
      </c>
      <c r="C2642" s="20" t="s">
        <v>781</v>
      </c>
      <c r="D2642" s="20" t="s">
        <v>781</v>
      </c>
      <c r="E2642" s="20" t="s">
        <v>781</v>
      </c>
      <c r="F2642" s="20" t="s">
        <v>793</v>
      </c>
      <c r="G2642" s="20" t="s">
        <v>787</v>
      </c>
      <c r="H2642" s="20" t="s">
        <v>784</v>
      </c>
      <c r="I2642" s="20" t="s">
        <v>784</v>
      </c>
      <c r="J2642" s="20" t="s">
        <v>787</v>
      </c>
      <c r="K2642" s="16" t="str">
        <f>IF(Tabela813[[#This Row],[C]]&lt;&gt;"",IF(Tabela813[[#This Row],[RED]]&lt;&gt;"",(Tabela813[[#This Row],[RED]] &amp; "."),"") &amp; CONCATENATE(Tabela813[[#This Row],[C]],".",Tabela813[[#This Row],[O]],".",Tabela813[[#This Row],[E]],".",Tabela813[[#This Row],[D1]],".",Tabela813[[#This Row],[D2]],".",Tabela813[[#This Row],[D3]],".",Tabela813[[#This Row],[T]],".",Tabela813[[#This Row],[D4]]),"")</f>
        <v>9.1.1.1.9.00.0.0.00</v>
      </c>
      <c r="L2642" s="21" t="s">
        <v>838</v>
      </c>
      <c r="M2642" s="16" t="str">
        <f t="shared" si="41"/>
        <v>S</v>
      </c>
      <c r="N2642" s="16">
        <f>IF(VALUE(Tabela813[[#This Row],[RED]]) &gt; 0,1,0) + IF(VALUE(J2642)&gt;0,8,IF(VALUE(I2642)&gt;0,7,IF(VALUE(H2642)&gt;0,6,IF(VALUE(G2642)&gt;0,5,IF(VALUE(F2642)&gt;0,4,IF(VALUE(E2642)&gt;0,3,IF(VALUE(D2642)&gt;0,2,1)))))))</f>
        <v>5</v>
      </c>
      <c r="O2642" s="20" t="s">
        <v>44</v>
      </c>
      <c r="P2642" s="1" t="s">
        <v>2818</v>
      </c>
      <c r="Q2642" s="1"/>
      <c r="R2642" s="16"/>
      <c r="T2642" s="7" t="str">
        <f>Tabela813[[#This Row],[NR]]&amp;" - "&amp;Tabela813[[#This Row],[Especificação]]</f>
        <v>9.1.1.1.9.00.0.0.00 - (-) Dedução de Outros Impostos</v>
      </c>
      <c r="U2642" s="7" t="str">
        <f>Tabela813[[#This Row],[NR]]&amp; " - "&amp;Tabela813[[#This Row],[Especificação]]</f>
        <v>9.1.1.1.9.00.0.0.00 - (-) Dedução de Outros Impostos</v>
      </c>
    </row>
    <row r="2643" spans="1:21">
      <c r="A2643" s="23"/>
      <c r="B2643" s="29" t="s">
        <v>793</v>
      </c>
      <c r="C2643" s="20" t="s">
        <v>781</v>
      </c>
      <c r="D2643" s="20" t="s">
        <v>781</v>
      </c>
      <c r="E2643" s="20" t="s">
        <v>781</v>
      </c>
      <c r="F2643" s="20" t="s">
        <v>793</v>
      </c>
      <c r="G2643" s="20" t="s">
        <v>797</v>
      </c>
      <c r="H2643" s="20" t="s">
        <v>784</v>
      </c>
      <c r="I2643" s="20" t="s">
        <v>784</v>
      </c>
      <c r="J2643" s="20" t="s">
        <v>787</v>
      </c>
      <c r="K2643" s="16" t="str">
        <f>IF(Tabela813[[#This Row],[C]]&lt;&gt;"",IF(Tabela813[[#This Row],[RED]]&lt;&gt;"",(Tabela813[[#This Row],[RED]] &amp; "."),"") &amp; CONCATENATE(Tabela813[[#This Row],[C]],".",Tabela813[[#This Row],[O]],".",Tabela813[[#This Row],[E]],".",Tabela813[[#This Row],[D1]],".",Tabela813[[#This Row],[D2]],".",Tabela813[[#This Row],[D3]],".",Tabela813[[#This Row],[T]],".",Tabela813[[#This Row],[D4]]),"")</f>
        <v>9.1.1.1.9.99.0.0.00</v>
      </c>
      <c r="L2643" s="21" t="s">
        <v>838</v>
      </c>
      <c r="M2643" s="16" t="str">
        <f t="shared" si="41"/>
        <v>S</v>
      </c>
      <c r="N2643" s="16">
        <f>IF(VALUE(Tabela813[[#This Row],[RED]]) &gt; 0,1,0) + IF(VALUE(J2643)&gt;0,8,IF(VALUE(I2643)&gt;0,7,IF(VALUE(H2643)&gt;0,6,IF(VALUE(G2643)&gt;0,5,IF(VALUE(F2643)&gt;0,4,IF(VALUE(E2643)&gt;0,3,IF(VALUE(D2643)&gt;0,2,1)))))))</f>
        <v>6</v>
      </c>
      <c r="O2643" s="20" t="s">
        <v>50</v>
      </c>
      <c r="P2643" s="1" t="s">
        <v>2819</v>
      </c>
      <c r="Q2643" s="1"/>
      <c r="R2643" s="16"/>
      <c r="T2643" s="7" t="str">
        <f>Tabela813[[#This Row],[NR]]&amp;" - "&amp;Tabela813[[#This Row],[Especificação]]</f>
        <v>9.1.1.1.9.99.0.0.00 - (-) Dedução de Outros Impostos</v>
      </c>
      <c r="U2643" s="7" t="str">
        <f>Tabela813[[#This Row],[NR]]&amp; " - "&amp;Tabela813[[#This Row],[Especificação]]</f>
        <v>9.1.1.1.9.99.0.0.00 - (-) Dedução de Outros Impostos</v>
      </c>
    </row>
    <row r="2644" spans="1:21">
      <c r="A2644" s="23"/>
      <c r="B2644" s="29" t="s">
        <v>793</v>
      </c>
      <c r="C2644" s="20" t="s">
        <v>781</v>
      </c>
      <c r="D2644" s="20" t="s">
        <v>781</v>
      </c>
      <c r="E2644" s="20" t="s">
        <v>781</v>
      </c>
      <c r="F2644" s="20" t="s">
        <v>793</v>
      </c>
      <c r="G2644" s="20" t="s">
        <v>797</v>
      </c>
      <c r="H2644" s="20" t="s">
        <v>784</v>
      </c>
      <c r="I2644" s="20" t="s">
        <v>781</v>
      </c>
      <c r="J2644" s="20" t="s">
        <v>787</v>
      </c>
      <c r="K2644" s="16" t="str">
        <f>IF(Tabela813[[#This Row],[C]]&lt;&gt;"",IF(Tabela813[[#This Row],[RED]]&lt;&gt;"",(Tabela813[[#This Row],[RED]] &amp; "."),"") &amp; CONCATENATE(Tabela813[[#This Row],[C]],".",Tabela813[[#This Row],[O]],".",Tabela813[[#This Row],[E]],".",Tabela813[[#This Row],[D1]],".",Tabela813[[#This Row],[D2]],".",Tabela813[[#This Row],[D3]],".",Tabela813[[#This Row],[T]],".",Tabela813[[#This Row],[D4]]),"")</f>
        <v>9.1.1.1.9.99.0.1.00</v>
      </c>
      <c r="L2644" s="21" t="s">
        <v>5230</v>
      </c>
      <c r="M2644" s="16" t="str">
        <f t="shared" si="41"/>
        <v>A</v>
      </c>
      <c r="N2644" s="16">
        <f>IF(VALUE(Tabela813[[#This Row],[RED]]) &gt; 0,1,0) + IF(VALUE(J2644)&gt;0,8,IF(VALUE(I2644)&gt;0,7,IF(VALUE(H2644)&gt;0,6,IF(VALUE(G2644)&gt;0,5,IF(VALUE(F2644)&gt;0,4,IF(VALUE(E2644)&gt;0,3,IF(VALUE(D2644)&gt;0,2,1)))))))</f>
        <v>8</v>
      </c>
      <c r="O2644" s="20" t="s">
        <v>50</v>
      </c>
      <c r="P2644" s="1" t="s">
        <v>5231</v>
      </c>
      <c r="Q2644" s="1"/>
      <c r="R2644" s="16"/>
      <c r="T2644" s="7" t="str">
        <f>Tabela813[[#This Row],[NR]]&amp;" - "&amp;Tabela813[[#This Row],[Especificação]]</f>
        <v>9.1.1.1.9.99.0.1.00 - (-) Dedução de Outros Impostos - Principal</v>
      </c>
      <c r="U2644" s="7" t="str">
        <f>Tabela813[[#This Row],[NR]]&amp; " - "&amp;Tabela813[[#This Row],[Especificação]]</f>
        <v>9.1.1.1.9.99.0.1.00 - (-) Dedução de Outros Impostos - Principal</v>
      </c>
    </row>
    <row r="2645" spans="1:21">
      <c r="A2645" s="23"/>
      <c r="B2645" s="29" t="s">
        <v>793</v>
      </c>
      <c r="C2645" s="20" t="s">
        <v>781</v>
      </c>
      <c r="D2645" s="20" t="s">
        <v>781</v>
      </c>
      <c r="E2645" s="20" t="s">
        <v>781</v>
      </c>
      <c r="F2645" s="20" t="s">
        <v>793</v>
      </c>
      <c r="G2645" s="20" t="s">
        <v>797</v>
      </c>
      <c r="H2645" s="20" t="s">
        <v>784</v>
      </c>
      <c r="I2645" s="20" t="s">
        <v>790</v>
      </c>
      <c r="J2645" s="20" t="s">
        <v>787</v>
      </c>
      <c r="K2645" s="16" t="str">
        <f>IF(Tabela813[[#This Row],[C]]&lt;&gt;"",IF(Tabela813[[#This Row],[RED]]&lt;&gt;"",(Tabela813[[#This Row],[RED]] &amp; "."),"") &amp; CONCATENATE(Tabela813[[#This Row],[C]],".",Tabela813[[#This Row],[O]],".",Tabela813[[#This Row],[E]],".",Tabela813[[#This Row],[D1]],".",Tabela813[[#This Row],[D2]],".",Tabela813[[#This Row],[D3]],".",Tabela813[[#This Row],[T]],".",Tabela813[[#This Row],[D4]]),"")</f>
        <v>9.1.1.1.9.99.0.2.00</v>
      </c>
      <c r="L2645" s="21" t="s">
        <v>5232</v>
      </c>
      <c r="M2645" s="16" t="str">
        <f t="shared" si="41"/>
        <v>A</v>
      </c>
      <c r="N2645" s="16">
        <f>IF(VALUE(Tabela813[[#This Row],[RED]]) &gt; 0,1,0) + IF(VALUE(J2645)&gt;0,8,IF(VALUE(I2645)&gt;0,7,IF(VALUE(H2645)&gt;0,6,IF(VALUE(G2645)&gt;0,5,IF(VALUE(F2645)&gt;0,4,IF(VALUE(E2645)&gt;0,3,IF(VALUE(D2645)&gt;0,2,1)))))))</f>
        <v>8</v>
      </c>
      <c r="O2645" s="20" t="s">
        <v>50</v>
      </c>
      <c r="P2645" s="1" t="s">
        <v>5231</v>
      </c>
      <c r="Q2645" s="1"/>
      <c r="R2645" s="16"/>
      <c r="T2645" s="7" t="str">
        <f>Tabela813[[#This Row],[NR]]&amp;" - "&amp;Tabela813[[#This Row],[Especificação]]</f>
        <v>9.1.1.1.9.99.0.2.00 - (-) Dedução de Outros Impostos - Multas e Juros de Mora</v>
      </c>
      <c r="U2645" s="7" t="str">
        <f>Tabela813[[#This Row],[NR]]&amp; " - "&amp;Tabela813[[#This Row],[Especificação]]</f>
        <v>9.1.1.1.9.99.0.2.00 - (-) Dedução de Outros Impostos - Multas e Juros de Mora</v>
      </c>
    </row>
    <row r="2646" spans="1:21">
      <c r="A2646" s="23"/>
      <c r="B2646" s="29" t="s">
        <v>793</v>
      </c>
      <c r="C2646" s="20" t="s">
        <v>781</v>
      </c>
      <c r="D2646" s="20" t="s">
        <v>781</v>
      </c>
      <c r="E2646" s="20" t="s">
        <v>781</v>
      </c>
      <c r="F2646" s="20" t="s">
        <v>793</v>
      </c>
      <c r="G2646" s="20" t="s">
        <v>797</v>
      </c>
      <c r="H2646" s="20" t="s">
        <v>784</v>
      </c>
      <c r="I2646" s="20" t="s">
        <v>782</v>
      </c>
      <c r="J2646" s="20" t="s">
        <v>787</v>
      </c>
      <c r="K2646" s="16" t="str">
        <f>IF(Tabela813[[#This Row],[C]]&lt;&gt;"",IF(Tabela813[[#This Row],[RED]]&lt;&gt;"",(Tabela813[[#This Row],[RED]] &amp; "."),"") &amp; CONCATENATE(Tabela813[[#This Row],[C]],".",Tabela813[[#This Row],[O]],".",Tabela813[[#This Row],[E]],".",Tabela813[[#This Row],[D1]],".",Tabela813[[#This Row],[D2]],".",Tabela813[[#This Row],[D3]],".",Tabela813[[#This Row],[T]],".",Tabela813[[#This Row],[D4]]),"")</f>
        <v>9.1.1.1.9.99.0.3.00</v>
      </c>
      <c r="L2646" s="21" t="s">
        <v>5233</v>
      </c>
      <c r="M2646" s="16" t="str">
        <f t="shared" si="41"/>
        <v>A</v>
      </c>
      <c r="N2646" s="16">
        <f>IF(VALUE(Tabela813[[#This Row],[RED]]) &gt; 0,1,0) + IF(VALUE(J2646)&gt;0,8,IF(VALUE(I2646)&gt;0,7,IF(VALUE(H2646)&gt;0,6,IF(VALUE(G2646)&gt;0,5,IF(VALUE(F2646)&gt;0,4,IF(VALUE(E2646)&gt;0,3,IF(VALUE(D2646)&gt;0,2,1)))))))</f>
        <v>8</v>
      </c>
      <c r="O2646" s="20" t="s">
        <v>50</v>
      </c>
      <c r="P2646" s="1" t="s">
        <v>5231</v>
      </c>
      <c r="Q2646" s="1"/>
      <c r="R2646" s="16"/>
      <c r="T2646" s="7" t="str">
        <f>Tabela813[[#This Row],[NR]]&amp;" - "&amp;Tabela813[[#This Row],[Especificação]]</f>
        <v>9.1.1.1.9.99.0.3.00 - (-) Dedução de Outros Impostos - Dívida Ativa</v>
      </c>
      <c r="U2646" s="7" t="str">
        <f>Tabela813[[#This Row],[NR]]&amp; " - "&amp;Tabela813[[#This Row],[Especificação]]</f>
        <v>9.1.1.1.9.99.0.3.00 - (-) Dedução de Outros Impostos - Dívida Ativa</v>
      </c>
    </row>
    <row r="2647" spans="1:21" ht="30">
      <c r="A2647" s="23"/>
      <c r="B2647" s="29" t="s">
        <v>793</v>
      </c>
      <c r="C2647" s="20" t="s">
        <v>781</v>
      </c>
      <c r="D2647" s="20" t="s">
        <v>781</v>
      </c>
      <c r="E2647" s="20" t="s">
        <v>781</v>
      </c>
      <c r="F2647" s="20" t="s">
        <v>793</v>
      </c>
      <c r="G2647" s="20" t="s">
        <v>797</v>
      </c>
      <c r="H2647" s="20" t="s">
        <v>784</v>
      </c>
      <c r="I2647" s="20" t="s">
        <v>791</v>
      </c>
      <c r="J2647" s="20" t="s">
        <v>787</v>
      </c>
      <c r="K2647" s="16" t="str">
        <f>IF(Tabela813[[#This Row],[C]]&lt;&gt;"",IF(Tabela813[[#This Row],[RED]]&lt;&gt;"",(Tabela813[[#This Row],[RED]] &amp; "."),"") &amp; CONCATENATE(Tabela813[[#This Row],[C]],".",Tabela813[[#This Row],[O]],".",Tabela813[[#This Row],[E]],".",Tabela813[[#This Row],[D1]],".",Tabela813[[#This Row],[D2]],".",Tabela813[[#This Row],[D3]],".",Tabela813[[#This Row],[T]],".",Tabela813[[#This Row],[D4]]),"")</f>
        <v>9.1.1.1.9.99.0.4.00</v>
      </c>
      <c r="L2647" s="21" t="s">
        <v>5234</v>
      </c>
      <c r="M2647" s="16" t="str">
        <f t="shared" si="41"/>
        <v>A</v>
      </c>
      <c r="N2647" s="16">
        <f>IF(VALUE(Tabela813[[#This Row],[RED]]) &gt; 0,1,0) + IF(VALUE(J2647)&gt;0,8,IF(VALUE(I2647)&gt;0,7,IF(VALUE(H2647)&gt;0,6,IF(VALUE(G2647)&gt;0,5,IF(VALUE(F2647)&gt;0,4,IF(VALUE(E2647)&gt;0,3,IF(VALUE(D2647)&gt;0,2,1)))))))</f>
        <v>8</v>
      </c>
      <c r="O2647" s="20" t="s">
        <v>50</v>
      </c>
      <c r="P2647" s="1" t="s">
        <v>5231</v>
      </c>
      <c r="Q2647" s="1"/>
      <c r="R2647" s="16"/>
      <c r="T2647" s="7" t="str">
        <f>Tabela813[[#This Row],[NR]]&amp;" - "&amp;Tabela813[[#This Row],[Especificação]]</f>
        <v>9.1.1.1.9.99.0.4.00 - (-) Dedução de Outros Impostos - Dívida Ativa - Multas e Juros de Mora da Dívida Ativa</v>
      </c>
      <c r="U2647" s="7" t="str">
        <f>Tabela813[[#This Row],[NR]]&amp; " - "&amp;Tabela813[[#This Row],[Especificação]]</f>
        <v>9.1.1.1.9.99.0.4.00 - (-) Dedução de Outros Impostos - Dívida Ativa - Multas e Juros de Mora da Dívida Ativa</v>
      </c>
    </row>
    <row r="2648" spans="1:21">
      <c r="A2648" s="23"/>
      <c r="B2648" s="29" t="s">
        <v>793</v>
      </c>
      <c r="C2648" s="20" t="s">
        <v>781</v>
      </c>
      <c r="D2648" s="20" t="s">
        <v>781</v>
      </c>
      <c r="E2648" s="20" t="s">
        <v>781</v>
      </c>
      <c r="F2648" s="20" t="s">
        <v>793</v>
      </c>
      <c r="G2648" s="20" t="s">
        <v>797</v>
      </c>
      <c r="H2648" s="20" t="s">
        <v>784</v>
      </c>
      <c r="I2648" s="20" t="s">
        <v>792</v>
      </c>
      <c r="J2648" s="20" t="s">
        <v>787</v>
      </c>
      <c r="K2648" s="16" t="str">
        <f>IF(Tabela813[[#This Row],[C]]&lt;&gt;"",IF(Tabela813[[#This Row],[RED]]&lt;&gt;"",(Tabela813[[#This Row],[RED]] &amp; "."),"") &amp; CONCATENATE(Tabela813[[#This Row],[C]],".",Tabela813[[#This Row],[O]],".",Tabela813[[#This Row],[E]],".",Tabela813[[#This Row],[D1]],".",Tabela813[[#This Row],[D2]],".",Tabela813[[#This Row],[D3]],".",Tabela813[[#This Row],[T]],".",Tabela813[[#This Row],[D4]]),"")</f>
        <v>9.1.1.1.9.99.0.5.00</v>
      </c>
      <c r="L2648" s="21" t="s">
        <v>5235</v>
      </c>
      <c r="M2648" s="16" t="str">
        <f t="shared" si="41"/>
        <v>A</v>
      </c>
      <c r="N2648" s="16">
        <f>IF(VALUE(Tabela813[[#This Row],[RED]]) &gt; 0,1,0) + IF(VALUE(J2648)&gt;0,8,IF(VALUE(I2648)&gt;0,7,IF(VALUE(H2648)&gt;0,6,IF(VALUE(G2648)&gt;0,5,IF(VALUE(F2648)&gt;0,4,IF(VALUE(E2648)&gt;0,3,IF(VALUE(D2648)&gt;0,2,1)))))))</f>
        <v>8</v>
      </c>
      <c r="O2648" s="20" t="s">
        <v>50</v>
      </c>
      <c r="P2648" s="1" t="s">
        <v>5231</v>
      </c>
      <c r="Q2648" s="1"/>
      <c r="R2648" s="16"/>
      <c r="T2648" s="7" t="str">
        <f>Tabela813[[#This Row],[NR]]&amp;" - "&amp;Tabela813[[#This Row],[Especificação]]</f>
        <v>9.1.1.1.9.99.0.5.00 - (-) Dedução de Outros Impostos - Multas</v>
      </c>
      <c r="U2648" s="7" t="str">
        <f>Tabela813[[#This Row],[NR]]&amp; " - "&amp;Tabela813[[#This Row],[Especificação]]</f>
        <v>9.1.1.1.9.99.0.5.00 - (-) Dedução de Outros Impostos - Multas</v>
      </c>
    </row>
    <row r="2649" spans="1:21">
      <c r="A2649" s="23"/>
      <c r="B2649" s="29" t="s">
        <v>793</v>
      </c>
      <c r="C2649" s="20" t="s">
        <v>781</v>
      </c>
      <c r="D2649" s="20" t="s">
        <v>781</v>
      </c>
      <c r="E2649" s="20" t="s">
        <v>781</v>
      </c>
      <c r="F2649" s="20" t="s">
        <v>793</v>
      </c>
      <c r="G2649" s="20" t="s">
        <v>797</v>
      </c>
      <c r="H2649" s="20" t="s">
        <v>784</v>
      </c>
      <c r="I2649" s="20" t="s">
        <v>786</v>
      </c>
      <c r="J2649" s="20" t="s">
        <v>787</v>
      </c>
      <c r="K2649" s="16" t="str">
        <f>IF(Tabela813[[#This Row],[C]]&lt;&gt;"",IF(Tabela813[[#This Row],[RED]]&lt;&gt;"",(Tabela813[[#This Row],[RED]] &amp; "."),"") &amp; CONCATENATE(Tabela813[[#This Row],[C]],".",Tabela813[[#This Row],[O]],".",Tabela813[[#This Row],[E]],".",Tabela813[[#This Row],[D1]],".",Tabela813[[#This Row],[D2]],".",Tabela813[[#This Row],[D3]],".",Tabela813[[#This Row],[T]],".",Tabela813[[#This Row],[D4]]),"")</f>
        <v>9.1.1.1.9.99.0.6.00</v>
      </c>
      <c r="L2649" s="21" t="s">
        <v>5236</v>
      </c>
      <c r="M2649" s="16" t="str">
        <f t="shared" si="41"/>
        <v>A</v>
      </c>
      <c r="N2649" s="16">
        <f>IF(VALUE(Tabela813[[#This Row],[RED]]) &gt; 0,1,0) + IF(VALUE(J2649)&gt;0,8,IF(VALUE(I2649)&gt;0,7,IF(VALUE(H2649)&gt;0,6,IF(VALUE(G2649)&gt;0,5,IF(VALUE(F2649)&gt;0,4,IF(VALUE(E2649)&gt;0,3,IF(VALUE(D2649)&gt;0,2,1)))))))</f>
        <v>8</v>
      </c>
      <c r="O2649" s="20" t="s">
        <v>50</v>
      </c>
      <c r="P2649" s="1" t="s">
        <v>5231</v>
      </c>
      <c r="Q2649" s="1"/>
      <c r="R2649" s="16"/>
      <c r="T2649" s="7" t="str">
        <f>Tabela813[[#This Row],[NR]]&amp;" - "&amp;Tabela813[[#This Row],[Especificação]]</f>
        <v>9.1.1.1.9.99.0.6.00 - (-) Dedução de Outros Impostos - Juros de Mora</v>
      </c>
      <c r="U2649" s="7" t="str">
        <f>Tabela813[[#This Row],[NR]]&amp; " - "&amp;Tabela813[[#This Row],[Especificação]]</f>
        <v>9.1.1.1.9.99.0.6.00 - (-) Dedução de Outros Impostos - Juros de Mora</v>
      </c>
    </row>
    <row r="2650" spans="1:21">
      <c r="A2650" s="23"/>
      <c r="B2650" s="29" t="s">
        <v>793</v>
      </c>
      <c r="C2650" s="20" t="s">
        <v>781</v>
      </c>
      <c r="D2650" s="20" t="s">
        <v>781</v>
      </c>
      <c r="E2650" s="20" t="s">
        <v>781</v>
      </c>
      <c r="F2650" s="20" t="s">
        <v>793</v>
      </c>
      <c r="G2650" s="20" t="s">
        <v>797</v>
      </c>
      <c r="H2650" s="20" t="s">
        <v>784</v>
      </c>
      <c r="I2650" s="20" t="s">
        <v>788</v>
      </c>
      <c r="J2650" s="20" t="s">
        <v>787</v>
      </c>
      <c r="K2650" s="16" t="str">
        <f>IF(Tabela813[[#This Row],[C]]&lt;&gt;"",IF(Tabela813[[#This Row],[RED]]&lt;&gt;"",(Tabela813[[#This Row],[RED]] &amp; "."),"") &amp; CONCATENATE(Tabela813[[#This Row],[C]],".",Tabela813[[#This Row],[O]],".",Tabela813[[#This Row],[E]],".",Tabela813[[#This Row],[D1]],".",Tabela813[[#This Row],[D2]],".",Tabela813[[#This Row],[D3]],".",Tabela813[[#This Row],[T]],".",Tabela813[[#This Row],[D4]]),"")</f>
        <v>9.1.1.1.9.99.0.7.00</v>
      </c>
      <c r="L2650" s="21" t="s">
        <v>5237</v>
      </c>
      <c r="M2650" s="16" t="str">
        <f t="shared" si="41"/>
        <v>A</v>
      </c>
      <c r="N2650" s="16">
        <f>IF(VALUE(Tabela813[[#This Row],[RED]]) &gt; 0,1,0) + IF(VALUE(J2650)&gt;0,8,IF(VALUE(I2650)&gt;0,7,IF(VALUE(H2650)&gt;0,6,IF(VALUE(G2650)&gt;0,5,IF(VALUE(F2650)&gt;0,4,IF(VALUE(E2650)&gt;0,3,IF(VALUE(D2650)&gt;0,2,1)))))))</f>
        <v>8</v>
      </c>
      <c r="O2650" s="20" t="s">
        <v>50</v>
      </c>
      <c r="P2650" s="1" t="s">
        <v>5231</v>
      </c>
      <c r="Q2650" s="1"/>
      <c r="R2650" s="16"/>
      <c r="T2650" s="7" t="str">
        <f>Tabela813[[#This Row],[NR]]&amp;" - "&amp;Tabela813[[#This Row],[Especificação]]</f>
        <v>9.1.1.1.9.99.0.7.00 - (-) Dedução de Outros Impostos - Dívida Ativa - Multas da Dívida Ativa</v>
      </c>
      <c r="U2650" s="7" t="str">
        <f>Tabela813[[#This Row],[NR]]&amp; " - "&amp;Tabela813[[#This Row],[Especificação]]</f>
        <v>9.1.1.1.9.99.0.7.00 - (-) Dedução de Outros Impostos - Dívida Ativa - Multas da Dívida Ativa</v>
      </c>
    </row>
    <row r="2651" spans="1:21">
      <c r="A2651" s="23"/>
      <c r="B2651" s="29" t="s">
        <v>793</v>
      </c>
      <c r="C2651" s="20" t="s">
        <v>781</v>
      </c>
      <c r="D2651" s="20" t="s">
        <v>781</v>
      </c>
      <c r="E2651" s="20" t="s">
        <v>781</v>
      </c>
      <c r="F2651" s="20" t="s">
        <v>793</v>
      </c>
      <c r="G2651" s="20" t="s">
        <v>797</v>
      </c>
      <c r="H2651" s="20" t="s">
        <v>784</v>
      </c>
      <c r="I2651" s="20" t="s">
        <v>789</v>
      </c>
      <c r="J2651" s="20" t="s">
        <v>787</v>
      </c>
      <c r="K2651" s="16" t="str">
        <f>IF(Tabela813[[#This Row],[C]]&lt;&gt;"",IF(Tabela813[[#This Row],[RED]]&lt;&gt;"",(Tabela813[[#This Row],[RED]] &amp; "."),"") &amp; CONCATENATE(Tabela813[[#This Row],[C]],".",Tabela813[[#This Row],[O]],".",Tabela813[[#This Row],[E]],".",Tabela813[[#This Row],[D1]],".",Tabela813[[#This Row],[D2]],".",Tabela813[[#This Row],[D3]],".",Tabela813[[#This Row],[T]],".",Tabela813[[#This Row],[D4]]),"")</f>
        <v>9.1.1.1.9.99.0.8.00</v>
      </c>
      <c r="L2651" s="21" t="s">
        <v>5238</v>
      </c>
      <c r="M2651" s="16" t="str">
        <f t="shared" si="41"/>
        <v>A</v>
      </c>
      <c r="N2651" s="16">
        <f>IF(VALUE(Tabela813[[#This Row],[RED]]) &gt; 0,1,0) + IF(VALUE(J2651)&gt;0,8,IF(VALUE(I2651)&gt;0,7,IF(VALUE(H2651)&gt;0,6,IF(VALUE(G2651)&gt;0,5,IF(VALUE(F2651)&gt;0,4,IF(VALUE(E2651)&gt;0,3,IF(VALUE(D2651)&gt;0,2,1)))))))</f>
        <v>8</v>
      </c>
      <c r="O2651" s="20" t="s">
        <v>50</v>
      </c>
      <c r="P2651" s="1" t="s">
        <v>5231</v>
      </c>
      <c r="Q2651" s="1"/>
      <c r="R2651" s="16"/>
      <c r="T2651" s="7" t="str">
        <f>Tabela813[[#This Row],[NR]]&amp;" - "&amp;Tabela813[[#This Row],[Especificação]]</f>
        <v>9.1.1.1.9.99.0.8.00 - (-) Dedução de Outros Impostos - Juros de Mora da Dívida Ativa</v>
      </c>
      <c r="U2651" s="7" t="str">
        <f>Tabela813[[#This Row],[NR]]&amp; " - "&amp;Tabela813[[#This Row],[Especificação]]</f>
        <v>9.1.1.1.9.99.0.8.00 - (-) Dedução de Outros Impostos - Juros de Mora da Dívida Ativa</v>
      </c>
    </row>
    <row r="2652" spans="1:21" ht="45">
      <c r="A2652" s="23"/>
      <c r="B2652" s="29" t="s">
        <v>793</v>
      </c>
      <c r="C2652" s="20" t="s">
        <v>781</v>
      </c>
      <c r="D2652" s="20" t="s">
        <v>781</v>
      </c>
      <c r="E2652" s="20" t="s">
        <v>790</v>
      </c>
      <c r="F2652" s="20" t="s">
        <v>784</v>
      </c>
      <c r="G2652" s="20" t="s">
        <v>787</v>
      </c>
      <c r="H2652" s="20" t="s">
        <v>784</v>
      </c>
      <c r="I2652" s="20" t="s">
        <v>784</v>
      </c>
      <c r="J2652" s="20" t="s">
        <v>787</v>
      </c>
      <c r="K2652" s="16" t="str">
        <f>IF(Tabela813[[#This Row],[C]]&lt;&gt;"",IF(Tabela813[[#This Row],[RED]]&lt;&gt;"",(Tabela813[[#This Row],[RED]] &amp; "."),"") &amp; CONCATENATE(Tabela813[[#This Row],[C]],".",Tabela813[[#This Row],[O]],".",Tabela813[[#This Row],[E]],".",Tabela813[[#This Row],[D1]],".",Tabela813[[#This Row],[D2]],".",Tabela813[[#This Row],[D3]],".",Tabela813[[#This Row],[T]],".",Tabela813[[#This Row],[D4]]),"")</f>
        <v>9.1.1.2.0.00.0.0.00</v>
      </c>
      <c r="L2652" s="21" t="s">
        <v>839</v>
      </c>
      <c r="M2652" s="16" t="str">
        <f t="shared" si="41"/>
        <v>S</v>
      </c>
      <c r="N2652" s="16">
        <f>IF(VALUE(Tabela813[[#This Row],[RED]]) &gt; 0,1,0) + IF(VALUE(J2652)&gt;0,8,IF(VALUE(I2652)&gt;0,7,IF(VALUE(H2652)&gt;0,6,IF(VALUE(G2652)&gt;0,5,IF(VALUE(F2652)&gt;0,4,IF(VALUE(E2652)&gt;0,3,IF(VALUE(D2652)&gt;0,2,1)))))))</f>
        <v>4</v>
      </c>
      <c r="O2652" s="20" t="s">
        <v>44</v>
      </c>
      <c r="P2652" s="1" t="s">
        <v>2820</v>
      </c>
      <c r="Q2652" s="1"/>
      <c r="R2652" s="16"/>
      <c r="T2652" s="7" t="str">
        <f>Tabela813[[#This Row],[NR]]&amp;" - "&amp;Tabela813[[#This Row],[Especificação]]</f>
        <v>9.1.1.2.0.00.0.0.00 - (-) Dedução de Taxas</v>
      </c>
      <c r="U2652" s="7" t="str">
        <f>Tabela813[[#This Row],[NR]]&amp; " - "&amp;Tabela813[[#This Row],[Especificação]]</f>
        <v>9.1.1.2.0.00.0.0.00 - (-) Dedução de Taxas</v>
      </c>
    </row>
    <row r="2653" spans="1:21">
      <c r="A2653" s="23"/>
      <c r="B2653" s="29" t="s">
        <v>793</v>
      </c>
      <c r="C2653" s="20" t="s">
        <v>781</v>
      </c>
      <c r="D2653" s="20" t="s">
        <v>781</v>
      </c>
      <c r="E2653" s="20" t="s">
        <v>790</v>
      </c>
      <c r="F2653" s="20" t="s">
        <v>781</v>
      </c>
      <c r="G2653" s="20" t="s">
        <v>787</v>
      </c>
      <c r="H2653" s="20" t="s">
        <v>784</v>
      </c>
      <c r="I2653" s="20" t="s">
        <v>784</v>
      </c>
      <c r="J2653" s="20" t="s">
        <v>787</v>
      </c>
      <c r="K2653" s="16" t="str">
        <f>IF(Tabela813[[#This Row],[C]]&lt;&gt;"",IF(Tabela813[[#This Row],[RED]]&lt;&gt;"",(Tabela813[[#This Row],[RED]] &amp; "."),"") &amp; CONCATENATE(Tabela813[[#This Row],[C]],".",Tabela813[[#This Row],[O]],".",Tabela813[[#This Row],[E]],".",Tabela813[[#This Row],[D1]],".",Tabela813[[#This Row],[D2]],".",Tabela813[[#This Row],[D3]],".",Tabela813[[#This Row],[T]],".",Tabela813[[#This Row],[D4]]),"")</f>
        <v>9.1.1.2.1.00.0.0.00</v>
      </c>
      <c r="L2653" s="21" t="s">
        <v>2672</v>
      </c>
      <c r="M2653" s="16" t="str">
        <f t="shared" si="41"/>
        <v>S</v>
      </c>
      <c r="N2653" s="16">
        <f>IF(VALUE(Tabela813[[#This Row],[RED]]) &gt; 0,1,0) + IF(VALUE(J2653)&gt;0,8,IF(VALUE(I2653)&gt;0,7,IF(VALUE(H2653)&gt;0,6,IF(VALUE(G2653)&gt;0,5,IF(VALUE(F2653)&gt;0,4,IF(VALUE(E2653)&gt;0,3,IF(VALUE(D2653)&gt;0,2,1)))))))</f>
        <v>5</v>
      </c>
      <c r="O2653" s="20" t="s">
        <v>44</v>
      </c>
      <c r="P2653" s="1" t="s">
        <v>2821</v>
      </c>
      <c r="Q2653" s="1"/>
      <c r="R2653" s="16"/>
      <c r="T2653" s="7" t="str">
        <f>Tabela813[[#This Row],[NR]]&amp;" - "&amp;Tabela813[[#This Row],[Especificação]]</f>
        <v>9.1.1.2.1.00.0.0.00 - (-) Dedução de Taxas Pelo Exercício do Poder de Polícia</v>
      </c>
      <c r="U2653" s="7" t="str">
        <f>Tabela813[[#This Row],[NR]]&amp; " - "&amp;Tabela813[[#This Row],[Especificação]]</f>
        <v>9.1.1.2.1.00.0.0.00 - (-) Dedução de Taxas Pelo Exercício do Poder de Polícia</v>
      </c>
    </row>
    <row r="2654" spans="1:21">
      <c r="A2654" s="23"/>
      <c r="B2654" s="29" t="s">
        <v>793</v>
      </c>
      <c r="C2654" s="20" t="s">
        <v>781</v>
      </c>
      <c r="D2654" s="20" t="s">
        <v>781</v>
      </c>
      <c r="E2654" s="20" t="s">
        <v>790</v>
      </c>
      <c r="F2654" s="20" t="s">
        <v>781</v>
      </c>
      <c r="G2654" s="20" t="s">
        <v>783</v>
      </c>
      <c r="H2654" s="20" t="s">
        <v>784</v>
      </c>
      <c r="I2654" s="20" t="s">
        <v>784</v>
      </c>
      <c r="J2654" s="20" t="s">
        <v>787</v>
      </c>
      <c r="K2654" s="16" t="str">
        <f>IF(Tabela813[[#This Row],[C]]&lt;&gt;"",IF(Tabela813[[#This Row],[RED]]&lt;&gt;"",(Tabela813[[#This Row],[RED]] &amp; "."),"") &amp; CONCATENATE(Tabela813[[#This Row],[C]],".",Tabela813[[#This Row],[O]],".",Tabela813[[#This Row],[E]],".",Tabela813[[#This Row],[D1]],".",Tabela813[[#This Row],[D2]],".",Tabela813[[#This Row],[D3]],".",Tabela813[[#This Row],[T]],".",Tabela813[[#This Row],[D4]]),"")</f>
        <v>9.1.1.2.1.01.0.0.00</v>
      </c>
      <c r="L2654" s="21" t="s">
        <v>840</v>
      </c>
      <c r="M2654" s="16" t="str">
        <f t="shared" si="41"/>
        <v>S</v>
      </c>
      <c r="N2654" s="16">
        <f>IF(VALUE(Tabela813[[#This Row],[RED]]) &gt; 0,1,0) + IF(VALUE(J2654)&gt;0,8,IF(VALUE(I2654)&gt;0,7,IF(VALUE(H2654)&gt;0,6,IF(VALUE(G2654)&gt;0,5,IF(VALUE(F2654)&gt;0,4,IF(VALUE(E2654)&gt;0,3,IF(VALUE(D2654)&gt;0,2,1)))))))</f>
        <v>6</v>
      </c>
      <c r="O2654" s="20" t="s">
        <v>50</v>
      </c>
      <c r="P2654" s="1" t="s">
        <v>2822</v>
      </c>
      <c r="Q2654" s="1"/>
      <c r="R2654" s="16"/>
      <c r="T2654" s="7" t="str">
        <f>Tabela813[[#This Row],[NR]]&amp;" - "&amp;Tabela813[[#This Row],[Especificação]]</f>
        <v>9.1.1.2.1.01.0.0.00 - (-) Dedução de Taxas de Inspeção, Controle e Fiscalização</v>
      </c>
      <c r="U2654" s="7" t="str">
        <f>Tabela813[[#This Row],[NR]]&amp; " - "&amp;Tabela813[[#This Row],[Especificação]]</f>
        <v>9.1.1.2.1.01.0.0.00 - (-) Dedução de Taxas de Inspeção, Controle e Fiscalização</v>
      </c>
    </row>
    <row r="2655" spans="1:21">
      <c r="A2655" s="23"/>
      <c r="B2655" s="29" t="s">
        <v>793</v>
      </c>
      <c r="C2655" s="20" t="s">
        <v>781</v>
      </c>
      <c r="D2655" s="20" t="s">
        <v>781</v>
      </c>
      <c r="E2655" s="20" t="s">
        <v>790</v>
      </c>
      <c r="F2655" s="20" t="s">
        <v>781</v>
      </c>
      <c r="G2655" s="20" t="s">
        <v>783</v>
      </c>
      <c r="H2655" s="20" t="s">
        <v>784</v>
      </c>
      <c r="I2655" s="20" t="s">
        <v>781</v>
      </c>
      <c r="J2655" s="20" t="s">
        <v>787</v>
      </c>
      <c r="K2655" s="16" t="str">
        <f>IF(Tabela813[[#This Row],[C]]&lt;&gt;"",IF(Tabela813[[#This Row],[RED]]&lt;&gt;"",(Tabela813[[#This Row],[RED]] &amp; "."),"") &amp; CONCATENATE(Tabela813[[#This Row],[C]],".",Tabela813[[#This Row],[O]],".",Tabela813[[#This Row],[E]],".",Tabela813[[#This Row],[D1]],".",Tabela813[[#This Row],[D2]],".",Tabela813[[#This Row],[D3]],".",Tabela813[[#This Row],[T]],".",Tabela813[[#This Row],[D4]]),"")</f>
        <v>9.1.1.2.1.01.0.1.00</v>
      </c>
      <c r="L2655" s="21" t="s">
        <v>5239</v>
      </c>
      <c r="M2655" s="16" t="str">
        <f t="shared" si="41"/>
        <v>A</v>
      </c>
      <c r="N2655" s="16">
        <f>IF(VALUE(Tabela813[[#This Row],[RED]]) &gt; 0,1,0) + IF(VALUE(J2655)&gt;0,8,IF(VALUE(I2655)&gt;0,7,IF(VALUE(H2655)&gt;0,6,IF(VALUE(G2655)&gt;0,5,IF(VALUE(F2655)&gt;0,4,IF(VALUE(E2655)&gt;0,3,IF(VALUE(D2655)&gt;0,2,1)))))))</f>
        <v>8</v>
      </c>
      <c r="O2655" s="20" t="s">
        <v>50</v>
      </c>
      <c r="P2655" s="1" t="s">
        <v>5240</v>
      </c>
      <c r="Q2655" s="1"/>
      <c r="R2655" s="16"/>
      <c r="T2655" s="7" t="str">
        <f>Tabela813[[#This Row],[NR]]&amp;" - "&amp;Tabela813[[#This Row],[Especificação]]</f>
        <v>9.1.1.2.1.01.0.1.00 - (-) Dedução de Taxas de Inspeção, Controle e Fiscalização - Principal</v>
      </c>
      <c r="U2655" s="7" t="str">
        <f>Tabela813[[#This Row],[NR]]&amp; " - "&amp;Tabela813[[#This Row],[Especificação]]</f>
        <v>9.1.1.2.1.01.0.1.00 - (-) Dedução de Taxas de Inspeção, Controle e Fiscalização - Principal</v>
      </c>
    </row>
    <row r="2656" spans="1:21" ht="30">
      <c r="A2656" s="23"/>
      <c r="B2656" s="29" t="s">
        <v>793</v>
      </c>
      <c r="C2656" s="20" t="s">
        <v>781</v>
      </c>
      <c r="D2656" s="20" t="s">
        <v>781</v>
      </c>
      <c r="E2656" s="20" t="s">
        <v>790</v>
      </c>
      <c r="F2656" s="20" t="s">
        <v>781</v>
      </c>
      <c r="G2656" s="20" t="s">
        <v>783</v>
      </c>
      <c r="H2656" s="20" t="s">
        <v>784</v>
      </c>
      <c r="I2656" s="20" t="s">
        <v>790</v>
      </c>
      <c r="J2656" s="20" t="s">
        <v>787</v>
      </c>
      <c r="K2656" s="16" t="str">
        <f>IF(Tabela813[[#This Row],[C]]&lt;&gt;"",IF(Tabela813[[#This Row],[RED]]&lt;&gt;"",(Tabela813[[#This Row],[RED]] &amp; "."),"") &amp; CONCATENATE(Tabela813[[#This Row],[C]],".",Tabela813[[#This Row],[O]],".",Tabela813[[#This Row],[E]],".",Tabela813[[#This Row],[D1]],".",Tabela813[[#This Row],[D2]],".",Tabela813[[#This Row],[D3]],".",Tabela813[[#This Row],[T]],".",Tabela813[[#This Row],[D4]]),"")</f>
        <v>9.1.1.2.1.01.0.2.00</v>
      </c>
      <c r="L2656" s="21" t="s">
        <v>5241</v>
      </c>
      <c r="M2656" s="16" t="str">
        <f t="shared" si="41"/>
        <v>A</v>
      </c>
      <c r="N2656" s="16">
        <f>IF(VALUE(Tabela813[[#This Row],[RED]]) &gt; 0,1,0) + IF(VALUE(J2656)&gt;0,8,IF(VALUE(I2656)&gt;0,7,IF(VALUE(H2656)&gt;0,6,IF(VALUE(G2656)&gt;0,5,IF(VALUE(F2656)&gt;0,4,IF(VALUE(E2656)&gt;0,3,IF(VALUE(D2656)&gt;0,2,1)))))))</f>
        <v>8</v>
      </c>
      <c r="O2656" s="20" t="s">
        <v>50</v>
      </c>
      <c r="P2656" s="1" t="s">
        <v>5240</v>
      </c>
      <c r="Q2656" s="1"/>
      <c r="R2656" s="16"/>
      <c r="T2656" s="7" t="str">
        <f>Tabela813[[#This Row],[NR]]&amp;" - "&amp;Tabela813[[#This Row],[Especificação]]</f>
        <v>9.1.1.2.1.01.0.2.00 - (-) Dedução de Taxas de Inspeção, Controle e Fiscalização - Multas e Juros de Mora</v>
      </c>
      <c r="U2656" s="7" t="str">
        <f>Tabela813[[#This Row],[NR]]&amp; " - "&amp;Tabela813[[#This Row],[Especificação]]</f>
        <v>9.1.1.2.1.01.0.2.00 - (-) Dedução de Taxas de Inspeção, Controle e Fiscalização - Multas e Juros de Mora</v>
      </c>
    </row>
    <row r="2657" spans="1:21">
      <c r="A2657" s="23"/>
      <c r="B2657" s="29" t="s">
        <v>793</v>
      </c>
      <c r="C2657" s="20" t="s">
        <v>781</v>
      </c>
      <c r="D2657" s="20" t="s">
        <v>781</v>
      </c>
      <c r="E2657" s="20" t="s">
        <v>790</v>
      </c>
      <c r="F2657" s="20" t="s">
        <v>781</v>
      </c>
      <c r="G2657" s="20" t="s">
        <v>783</v>
      </c>
      <c r="H2657" s="20" t="s">
        <v>784</v>
      </c>
      <c r="I2657" s="20" t="s">
        <v>782</v>
      </c>
      <c r="J2657" s="20" t="s">
        <v>787</v>
      </c>
      <c r="K2657" s="16" t="str">
        <f>IF(Tabela813[[#This Row],[C]]&lt;&gt;"",IF(Tabela813[[#This Row],[RED]]&lt;&gt;"",(Tabela813[[#This Row],[RED]] &amp; "."),"") &amp; CONCATENATE(Tabela813[[#This Row],[C]],".",Tabela813[[#This Row],[O]],".",Tabela813[[#This Row],[E]],".",Tabela813[[#This Row],[D1]],".",Tabela813[[#This Row],[D2]],".",Tabela813[[#This Row],[D3]],".",Tabela813[[#This Row],[T]],".",Tabela813[[#This Row],[D4]]),"")</f>
        <v>9.1.1.2.1.01.0.3.00</v>
      </c>
      <c r="L2657" s="21" t="s">
        <v>5242</v>
      </c>
      <c r="M2657" s="16" t="str">
        <f t="shared" si="41"/>
        <v>A</v>
      </c>
      <c r="N2657" s="16">
        <f>IF(VALUE(Tabela813[[#This Row],[RED]]) &gt; 0,1,0) + IF(VALUE(J2657)&gt;0,8,IF(VALUE(I2657)&gt;0,7,IF(VALUE(H2657)&gt;0,6,IF(VALUE(G2657)&gt;0,5,IF(VALUE(F2657)&gt;0,4,IF(VALUE(E2657)&gt;0,3,IF(VALUE(D2657)&gt;0,2,1)))))))</f>
        <v>8</v>
      </c>
      <c r="O2657" s="20" t="s">
        <v>50</v>
      </c>
      <c r="P2657" s="1" t="s">
        <v>5240</v>
      </c>
      <c r="Q2657" s="1"/>
      <c r="R2657" s="16"/>
      <c r="T2657" s="7" t="str">
        <f>Tabela813[[#This Row],[NR]]&amp;" - "&amp;Tabela813[[#This Row],[Especificação]]</f>
        <v>9.1.1.2.1.01.0.3.00 - (-) Dedução de Taxas de Inspeção, Controle e Fiscalização - Dívida Ativa</v>
      </c>
      <c r="U2657" s="7" t="str">
        <f>Tabela813[[#This Row],[NR]]&amp; " - "&amp;Tabela813[[#This Row],[Especificação]]</f>
        <v>9.1.1.2.1.01.0.3.00 - (-) Dedução de Taxas de Inspeção, Controle e Fiscalização - Dívida Ativa</v>
      </c>
    </row>
    <row r="2658" spans="1:21" ht="30">
      <c r="A2658" s="23"/>
      <c r="B2658" s="29" t="s">
        <v>793</v>
      </c>
      <c r="C2658" s="20" t="s">
        <v>781</v>
      </c>
      <c r="D2658" s="20" t="s">
        <v>781</v>
      </c>
      <c r="E2658" s="20" t="s">
        <v>790</v>
      </c>
      <c r="F2658" s="20" t="s">
        <v>781</v>
      </c>
      <c r="G2658" s="20" t="s">
        <v>783</v>
      </c>
      <c r="H2658" s="20" t="s">
        <v>784</v>
      </c>
      <c r="I2658" s="20" t="s">
        <v>791</v>
      </c>
      <c r="J2658" s="20" t="s">
        <v>787</v>
      </c>
      <c r="K2658" s="16" t="str">
        <f>IF(Tabela813[[#This Row],[C]]&lt;&gt;"",IF(Tabela813[[#This Row],[RED]]&lt;&gt;"",(Tabela813[[#This Row],[RED]] &amp; "."),"") &amp; CONCATENATE(Tabela813[[#This Row],[C]],".",Tabela813[[#This Row],[O]],".",Tabela813[[#This Row],[E]],".",Tabela813[[#This Row],[D1]],".",Tabela813[[#This Row],[D2]],".",Tabela813[[#This Row],[D3]],".",Tabela813[[#This Row],[T]],".",Tabela813[[#This Row],[D4]]),"")</f>
        <v>9.1.1.2.1.01.0.4.00</v>
      </c>
      <c r="L2658" s="21" t="s">
        <v>5243</v>
      </c>
      <c r="M2658" s="16" t="str">
        <f t="shared" si="41"/>
        <v>A</v>
      </c>
      <c r="N2658" s="16">
        <f>IF(VALUE(Tabela813[[#This Row],[RED]]) &gt; 0,1,0) + IF(VALUE(J2658)&gt;0,8,IF(VALUE(I2658)&gt;0,7,IF(VALUE(H2658)&gt;0,6,IF(VALUE(G2658)&gt;0,5,IF(VALUE(F2658)&gt;0,4,IF(VALUE(E2658)&gt;0,3,IF(VALUE(D2658)&gt;0,2,1)))))))</f>
        <v>8</v>
      </c>
      <c r="O2658" s="20" t="s">
        <v>50</v>
      </c>
      <c r="P2658" s="1" t="s">
        <v>5240</v>
      </c>
      <c r="Q2658" s="1"/>
      <c r="R2658" s="16"/>
      <c r="T2658" s="7" t="str">
        <f>Tabela813[[#This Row],[NR]]&amp;" - "&amp;Tabela813[[#This Row],[Especificação]]</f>
        <v>9.1.1.2.1.01.0.4.00 - (-) Dedução de Taxas de Inspeção, Controle e Fiscalização - Dívida Ativa - Multas e Juros de Mora da Dívida Ativa</v>
      </c>
      <c r="U2658" s="7" t="str">
        <f>Tabela813[[#This Row],[NR]]&amp; " - "&amp;Tabela813[[#This Row],[Especificação]]</f>
        <v>9.1.1.2.1.01.0.4.00 - (-) Dedução de Taxas de Inspeção, Controle e Fiscalização - Dívida Ativa - Multas e Juros de Mora da Dívida Ativa</v>
      </c>
    </row>
    <row r="2659" spans="1:21">
      <c r="A2659" s="23"/>
      <c r="B2659" s="29" t="s">
        <v>793</v>
      </c>
      <c r="C2659" s="20" t="s">
        <v>781</v>
      </c>
      <c r="D2659" s="20" t="s">
        <v>781</v>
      </c>
      <c r="E2659" s="20" t="s">
        <v>790</v>
      </c>
      <c r="F2659" s="20" t="s">
        <v>781</v>
      </c>
      <c r="G2659" s="20" t="s">
        <v>783</v>
      </c>
      <c r="H2659" s="20" t="s">
        <v>784</v>
      </c>
      <c r="I2659" s="20" t="s">
        <v>792</v>
      </c>
      <c r="J2659" s="20" t="s">
        <v>787</v>
      </c>
      <c r="K2659" s="16" t="str">
        <f>IF(Tabela813[[#This Row],[C]]&lt;&gt;"",IF(Tabela813[[#This Row],[RED]]&lt;&gt;"",(Tabela813[[#This Row],[RED]] &amp; "."),"") &amp; CONCATENATE(Tabela813[[#This Row],[C]],".",Tabela813[[#This Row],[O]],".",Tabela813[[#This Row],[E]],".",Tabela813[[#This Row],[D1]],".",Tabela813[[#This Row],[D2]],".",Tabela813[[#This Row],[D3]],".",Tabela813[[#This Row],[T]],".",Tabela813[[#This Row],[D4]]),"")</f>
        <v>9.1.1.2.1.01.0.5.00</v>
      </c>
      <c r="L2659" s="21" t="s">
        <v>5244</v>
      </c>
      <c r="M2659" s="16" t="str">
        <f t="shared" si="41"/>
        <v>A</v>
      </c>
      <c r="N2659" s="16">
        <f>IF(VALUE(Tabela813[[#This Row],[RED]]) &gt; 0,1,0) + IF(VALUE(J2659)&gt;0,8,IF(VALUE(I2659)&gt;0,7,IF(VALUE(H2659)&gt;0,6,IF(VALUE(G2659)&gt;0,5,IF(VALUE(F2659)&gt;0,4,IF(VALUE(E2659)&gt;0,3,IF(VALUE(D2659)&gt;0,2,1)))))))</f>
        <v>8</v>
      </c>
      <c r="O2659" s="20" t="s">
        <v>50</v>
      </c>
      <c r="P2659" s="1" t="s">
        <v>5240</v>
      </c>
      <c r="Q2659" s="1"/>
      <c r="R2659" s="16"/>
      <c r="T2659" s="7" t="str">
        <f>Tabela813[[#This Row],[NR]]&amp;" - "&amp;Tabela813[[#This Row],[Especificação]]</f>
        <v>9.1.1.2.1.01.0.5.00 - (-) Dedução de Taxas de Inspeção, Controle e Fiscalização - Multas</v>
      </c>
      <c r="U2659" s="7" t="str">
        <f>Tabela813[[#This Row],[NR]]&amp; " - "&amp;Tabela813[[#This Row],[Especificação]]</f>
        <v>9.1.1.2.1.01.0.5.00 - (-) Dedução de Taxas de Inspeção, Controle e Fiscalização - Multas</v>
      </c>
    </row>
    <row r="2660" spans="1:21">
      <c r="A2660" s="23"/>
      <c r="B2660" s="29" t="s">
        <v>793</v>
      </c>
      <c r="C2660" s="20" t="s">
        <v>781</v>
      </c>
      <c r="D2660" s="20" t="s">
        <v>781</v>
      </c>
      <c r="E2660" s="20" t="s">
        <v>790</v>
      </c>
      <c r="F2660" s="20" t="s">
        <v>781</v>
      </c>
      <c r="G2660" s="20" t="s">
        <v>783</v>
      </c>
      <c r="H2660" s="20" t="s">
        <v>784</v>
      </c>
      <c r="I2660" s="20" t="s">
        <v>786</v>
      </c>
      <c r="J2660" s="20" t="s">
        <v>787</v>
      </c>
      <c r="K2660" s="16" t="str">
        <f>IF(Tabela813[[#This Row],[C]]&lt;&gt;"",IF(Tabela813[[#This Row],[RED]]&lt;&gt;"",(Tabela813[[#This Row],[RED]] &amp; "."),"") &amp; CONCATENATE(Tabela813[[#This Row],[C]],".",Tabela813[[#This Row],[O]],".",Tabela813[[#This Row],[E]],".",Tabela813[[#This Row],[D1]],".",Tabela813[[#This Row],[D2]],".",Tabela813[[#This Row],[D3]],".",Tabela813[[#This Row],[T]],".",Tabela813[[#This Row],[D4]]),"")</f>
        <v>9.1.1.2.1.01.0.6.00</v>
      </c>
      <c r="L2660" s="21" t="s">
        <v>5245</v>
      </c>
      <c r="M2660" s="16" t="str">
        <f t="shared" si="41"/>
        <v>A</v>
      </c>
      <c r="N2660" s="16">
        <f>IF(VALUE(Tabela813[[#This Row],[RED]]) &gt; 0,1,0) + IF(VALUE(J2660)&gt;0,8,IF(VALUE(I2660)&gt;0,7,IF(VALUE(H2660)&gt;0,6,IF(VALUE(G2660)&gt;0,5,IF(VALUE(F2660)&gt;0,4,IF(VALUE(E2660)&gt;0,3,IF(VALUE(D2660)&gt;0,2,1)))))))</f>
        <v>8</v>
      </c>
      <c r="O2660" s="20" t="s">
        <v>50</v>
      </c>
      <c r="P2660" s="1" t="s">
        <v>5240</v>
      </c>
      <c r="Q2660" s="1"/>
      <c r="R2660" s="16"/>
      <c r="T2660" s="7" t="str">
        <f>Tabela813[[#This Row],[NR]]&amp;" - "&amp;Tabela813[[#This Row],[Especificação]]</f>
        <v>9.1.1.2.1.01.0.6.00 - (-) Dedução de Taxas de Inspeção, Controle e Fiscalização - Juros de Mora</v>
      </c>
      <c r="U2660" s="7" t="str">
        <f>Tabela813[[#This Row],[NR]]&amp; " - "&amp;Tabela813[[#This Row],[Especificação]]</f>
        <v>9.1.1.2.1.01.0.6.00 - (-) Dedução de Taxas de Inspeção, Controle e Fiscalização - Juros de Mora</v>
      </c>
    </row>
    <row r="2661" spans="1:21" ht="30">
      <c r="A2661" s="23"/>
      <c r="B2661" s="29" t="s">
        <v>793</v>
      </c>
      <c r="C2661" s="20" t="s">
        <v>781</v>
      </c>
      <c r="D2661" s="20" t="s">
        <v>781</v>
      </c>
      <c r="E2661" s="20" t="s">
        <v>790</v>
      </c>
      <c r="F2661" s="20" t="s">
        <v>781</v>
      </c>
      <c r="G2661" s="20" t="s">
        <v>783</v>
      </c>
      <c r="H2661" s="20" t="s">
        <v>784</v>
      </c>
      <c r="I2661" s="20" t="s">
        <v>788</v>
      </c>
      <c r="J2661" s="20" t="s">
        <v>787</v>
      </c>
      <c r="K2661" s="16" t="str">
        <f>IF(Tabela813[[#This Row],[C]]&lt;&gt;"",IF(Tabela813[[#This Row],[RED]]&lt;&gt;"",(Tabela813[[#This Row],[RED]] &amp; "."),"") &amp; CONCATENATE(Tabela813[[#This Row],[C]],".",Tabela813[[#This Row],[O]],".",Tabela813[[#This Row],[E]],".",Tabela813[[#This Row],[D1]],".",Tabela813[[#This Row],[D2]],".",Tabela813[[#This Row],[D3]],".",Tabela813[[#This Row],[T]],".",Tabela813[[#This Row],[D4]]),"")</f>
        <v>9.1.1.2.1.01.0.7.00</v>
      </c>
      <c r="L2661" s="21" t="s">
        <v>5246</v>
      </c>
      <c r="M2661" s="16" t="str">
        <f t="shared" si="41"/>
        <v>A</v>
      </c>
      <c r="N2661" s="16">
        <f>IF(VALUE(Tabela813[[#This Row],[RED]]) &gt; 0,1,0) + IF(VALUE(J2661)&gt;0,8,IF(VALUE(I2661)&gt;0,7,IF(VALUE(H2661)&gt;0,6,IF(VALUE(G2661)&gt;0,5,IF(VALUE(F2661)&gt;0,4,IF(VALUE(E2661)&gt;0,3,IF(VALUE(D2661)&gt;0,2,1)))))))</f>
        <v>8</v>
      </c>
      <c r="O2661" s="20" t="s">
        <v>50</v>
      </c>
      <c r="P2661" s="1" t="s">
        <v>5240</v>
      </c>
      <c r="Q2661" s="1"/>
      <c r="R2661" s="16"/>
      <c r="T2661" s="7" t="str">
        <f>Tabela813[[#This Row],[NR]]&amp;" - "&amp;Tabela813[[#This Row],[Especificação]]</f>
        <v>9.1.1.2.1.01.0.7.00 - (-) Dedução de Taxas de Inspeção, Controle e Fiscalização - Dívida Ativa - Multas da Dívida Ativa</v>
      </c>
      <c r="U2661" s="7" t="str">
        <f>Tabela813[[#This Row],[NR]]&amp; " - "&amp;Tabela813[[#This Row],[Especificação]]</f>
        <v>9.1.1.2.1.01.0.7.00 - (-) Dedução de Taxas de Inspeção, Controle e Fiscalização - Dívida Ativa - Multas da Dívida Ativa</v>
      </c>
    </row>
    <row r="2662" spans="1:21" ht="30">
      <c r="A2662" s="23"/>
      <c r="B2662" s="29" t="s">
        <v>793</v>
      </c>
      <c r="C2662" s="20" t="s">
        <v>781</v>
      </c>
      <c r="D2662" s="20" t="s">
        <v>781</v>
      </c>
      <c r="E2662" s="20" t="s">
        <v>790</v>
      </c>
      <c r="F2662" s="20" t="s">
        <v>781</v>
      </c>
      <c r="G2662" s="20" t="s">
        <v>783</v>
      </c>
      <c r="H2662" s="20" t="s">
        <v>784</v>
      </c>
      <c r="I2662" s="20" t="s">
        <v>789</v>
      </c>
      <c r="J2662" s="20" t="s">
        <v>787</v>
      </c>
      <c r="K2662" s="16" t="str">
        <f>IF(Tabela813[[#This Row],[C]]&lt;&gt;"",IF(Tabela813[[#This Row],[RED]]&lt;&gt;"",(Tabela813[[#This Row],[RED]] &amp; "."),"") &amp; CONCATENATE(Tabela813[[#This Row],[C]],".",Tabela813[[#This Row],[O]],".",Tabela813[[#This Row],[E]],".",Tabela813[[#This Row],[D1]],".",Tabela813[[#This Row],[D2]],".",Tabela813[[#This Row],[D3]],".",Tabela813[[#This Row],[T]],".",Tabela813[[#This Row],[D4]]),"")</f>
        <v>9.1.1.2.1.01.0.8.00</v>
      </c>
      <c r="L2662" s="21" t="s">
        <v>5247</v>
      </c>
      <c r="M2662" s="16" t="str">
        <f t="shared" si="41"/>
        <v>A</v>
      </c>
      <c r="N2662" s="16">
        <f>IF(VALUE(Tabela813[[#This Row],[RED]]) &gt; 0,1,0) + IF(VALUE(J2662)&gt;0,8,IF(VALUE(I2662)&gt;0,7,IF(VALUE(H2662)&gt;0,6,IF(VALUE(G2662)&gt;0,5,IF(VALUE(F2662)&gt;0,4,IF(VALUE(E2662)&gt;0,3,IF(VALUE(D2662)&gt;0,2,1)))))))</f>
        <v>8</v>
      </c>
      <c r="O2662" s="20" t="s">
        <v>50</v>
      </c>
      <c r="P2662" s="1" t="s">
        <v>5240</v>
      </c>
      <c r="Q2662" s="1"/>
      <c r="R2662" s="16"/>
      <c r="T2662" s="7" t="str">
        <f>Tabela813[[#This Row],[NR]]&amp;" - "&amp;Tabela813[[#This Row],[Especificação]]</f>
        <v>9.1.1.2.1.01.0.8.00 - (-) Dedução de Taxas de Inspeção, Controle e Fiscalização - Juros de Mora da Dívida Ativa</v>
      </c>
      <c r="U2662" s="7" t="str">
        <f>Tabela813[[#This Row],[NR]]&amp; " - "&amp;Tabela813[[#This Row],[Especificação]]</f>
        <v>9.1.1.2.1.01.0.8.00 - (-) Dedução de Taxas de Inspeção, Controle e Fiscalização - Juros de Mora da Dívida Ativa</v>
      </c>
    </row>
    <row r="2663" spans="1:21" ht="30">
      <c r="A2663" s="23"/>
      <c r="B2663" s="29" t="s">
        <v>793</v>
      </c>
      <c r="C2663" s="20" t="s">
        <v>781</v>
      </c>
      <c r="D2663" s="20" t="s">
        <v>781</v>
      </c>
      <c r="E2663" s="20" t="s">
        <v>790</v>
      </c>
      <c r="F2663" s="20" t="s">
        <v>781</v>
      </c>
      <c r="G2663" s="20" t="s">
        <v>795</v>
      </c>
      <c r="H2663" s="20" t="s">
        <v>784</v>
      </c>
      <c r="I2663" s="20" t="s">
        <v>784</v>
      </c>
      <c r="J2663" s="20" t="s">
        <v>787</v>
      </c>
      <c r="K2663" s="16" t="str">
        <f>IF(Tabela813[[#This Row],[C]]&lt;&gt;"",IF(Tabela813[[#This Row],[RED]]&lt;&gt;"",(Tabela813[[#This Row],[RED]] &amp; "."),"") &amp; CONCATENATE(Tabela813[[#This Row],[C]],".",Tabela813[[#This Row],[O]],".",Tabela813[[#This Row],[E]],".",Tabela813[[#This Row],[D1]],".",Tabela813[[#This Row],[D2]],".",Tabela813[[#This Row],[D3]],".",Tabela813[[#This Row],[T]],".",Tabela813[[#This Row],[D4]]),"")</f>
        <v>9.1.1.2.1.04.0.0.00</v>
      </c>
      <c r="L2663" s="21" t="s">
        <v>841</v>
      </c>
      <c r="M2663" s="16" t="str">
        <f t="shared" si="41"/>
        <v>S</v>
      </c>
      <c r="N2663" s="16">
        <f>IF(VALUE(Tabela813[[#This Row],[RED]]) &gt; 0,1,0) + IF(VALUE(J2663)&gt;0,8,IF(VALUE(I2663)&gt;0,7,IF(VALUE(H2663)&gt;0,6,IF(VALUE(G2663)&gt;0,5,IF(VALUE(F2663)&gt;0,4,IF(VALUE(E2663)&gt;0,3,IF(VALUE(D2663)&gt;0,2,1)))))))</f>
        <v>6</v>
      </c>
      <c r="O2663" s="20" t="s">
        <v>50</v>
      </c>
      <c r="P2663" s="1" t="s">
        <v>2823</v>
      </c>
      <c r="Q2663" s="1"/>
      <c r="R2663" s="16"/>
      <c r="T2663" s="7" t="str">
        <f>Tabela813[[#This Row],[NR]]&amp;" - "&amp;Tabela813[[#This Row],[Especificação]]</f>
        <v>9.1.1.2.1.04.0.0.00 - (-) Dedução de Taxa de Controle e Fiscalização Ambiental</v>
      </c>
      <c r="U2663" s="7" t="str">
        <f>Tabela813[[#This Row],[NR]]&amp; " - "&amp;Tabela813[[#This Row],[Especificação]]</f>
        <v>9.1.1.2.1.04.0.0.00 - (-) Dedução de Taxa de Controle e Fiscalização Ambiental</v>
      </c>
    </row>
    <row r="2664" spans="1:21" ht="30">
      <c r="A2664" s="23"/>
      <c r="B2664" s="29" t="s">
        <v>793</v>
      </c>
      <c r="C2664" s="20" t="s">
        <v>781</v>
      </c>
      <c r="D2664" s="20" t="s">
        <v>781</v>
      </c>
      <c r="E2664" s="20" t="s">
        <v>790</v>
      </c>
      <c r="F2664" s="20" t="s">
        <v>781</v>
      </c>
      <c r="G2664" s="20" t="s">
        <v>795</v>
      </c>
      <c r="H2664" s="20" t="s">
        <v>784</v>
      </c>
      <c r="I2664" s="20" t="s">
        <v>781</v>
      </c>
      <c r="J2664" s="20" t="s">
        <v>787</v>
      </c>
      <c r="K2664" s="16" t="str">
        <f>IF(Tabela813[[#This Row],[C]]&lt;&gt;"",IF(Tabela813[[#This Row],[RED]]&lt;&gt;"",(Tabela813[[#This Row],[RED]] &amp; "."),"") &amp; CONCATENATE(Tabela813[[#This Row],[C]],".",Tabela813[[#This Row],[O]],".",Tabela813[[#This Row],[E]],".",Tabela813[[#This Row],[D1]],".",Tabela813[[#This Row],[D2]],".",Tabela813[[#This Row],[D3]],".",Tabela813[[#This Row],[T]],".",Tabela813[[#This Row],[D4]]),"")</f>
        <v>9.1.1.2.1.04.0.1.00</v>
      </c>
      <c r="L2664" s="21" t="s">
        <v>5248</v>
      </c>
      <c r="M2664" s="16" t="str">
        <f t="shared" si="41"/>
        <v>A</v>
      </c>
      <c r="N2664" s="16">
        <f>IF(VALUE(Tabela813[[#This Row],[RED]]) &gt; 0,1,0) + IF(VALUE(J2664)&gt;0,8,IF(VALUE(I2664)&gt;0,7,IF(VALUE(H2664)&gt;0,6,IF(VALUE(G2664)&gt;0,5,IF(VALUE(F2664)&gt;0,4,IF(VALUE(E2664)&gt;0,3,IF(VALUE(D2664)&gt;0,2,1)))))))</f>
        <v>8</v>
      </c>
      <c r="O2664" s="20" t="s">
        <v>50</v>
      </c>
      <c r="P2664" s="1" t="s">
        <v>5249</v>
      </c>
      <c r="Q2664" s="1"/>
      <c r="R2664" s="16"/>
      <c r="T2664" s="7" t="str">
        <f>Tabela813[[#This Row],[NR]]&amp;" - "&amp;Tabela813[[#This Row],[Especificação]]</f>
        <v>9.1.1.2.1.04.0.1.00 - (-) Dedução de Taxa de Controle e Fiscalização Ambiental - Principal</v>
      </c>
      <c r="U2664" s="7" t="str">
        <f>Tabela813[[#This Row],[NR]]&amp; " - "&amp;Tabela813[[#This Row],[Especificação]]</f>
        <v>9.1.1.2.1.04.0.1.00 - (-) Dedução de Taxa de Controle e Fiscalização Ambiental - Principal</v>
      </c>
    </row>
    <row r="2665" spans="1:21" ht="30">
      <c r="A2665" s="23"/>
      <c r="B2665" s="29" t="s">
        <v>793</v>
      </c>
      <c r="C2665" s="20" t="s">
        <v>781</v>
      </c>
      <c r="D2665" s="20" t="s">
        <v>781</v>
      </c>
      <c r="E2665" s="20" t="s">
        <v>790</v>
      </c>
      <c r="F2665" s="20" t="s">
        <v>781</v>
      </c>
      <c r="G2665" s="20" t="s">
        <v>795</v>
      </c>
      <c r="H2665" s="20" t="s">
        <v>784</v>
      </c>
      <c r="I2665" s="20" t="s">
        <v>790</v>
      </c>
      <c r="J2665" s="20" t="s">
        <v>787</v>
      </c>
      <c r="K2665" s="16" t="str">
        <f>IF(Tabela813[[#This Row],[C]]&lt;&gt;"",IF(Tabela813[[#This Row],[RED]]&lt;&gt;"",(Tabela813[[#This Row],[RED]] &amp; "."),"") &amp; CONCATENATE(Tabela813[[#This Row],[C]],".",Tabela813[[#This Row],[O]],".",Tabela813[[#This Row],[E]],".",Tabela813[[#This Row],[D1]],".",Tabela813[[#This Row],[D2]],".",Tabela813[[#This Row],[D3]],".",Tabela813[[#This Row],[T]],".",Tabela813[[#This Row],[D4]]),"")</f>
        <v>9.1.1.2.1.04.0.2.00</v>
      </c>
      <c r="L2665" s="21" t="s">
        <v>5250</v>
      </c>
      <c r="M2665" s="16" t="str">
        <f t="shared" si="41"/>
        <v>A</v>
      </c>
      <c r="N2665" s="16">
        <f>IF(VALUE(Tabela813[[#This Row],[RED]]) &gt; 0,1,0) + IF(VALUE(J2665)&gt;0,8,IF(VALUE(I2665)&gt;0,7,IF(VALUE(H2665)&gt;0,6,IF(VALUE(G2665)&gt;0,5,IF(VALUE(F2665)&gt;0,4,IF(VALUE(E2665)&gt;0,3,IF(VALUE(D2665)&gt;0,2,1)))))))</f>
        <v>8</v>
      </c>
      <c r="O2665" s="20" t="s">
        <v>50</v>
      </c>
      <c r="P2665" s="1" t="s">
        <v>5249</v>
      </c>
      <c r="Q2665" s="1"/>
      <c r="R2665" s="16"/>
      <c r="T2665" s="7" t="str">
        <f>Tabela813[[#This Row],[NR]]&amp;" - "&amp;Tabela813[[#This Row],[Especificação]]</f>
        <v>9.1.1.2.1.04.0.2.00 - (-) Dedução de Taxa de Controle e Fiscalização Ambiental - Multas e Juros de Mora</v>
      </c>
      <c r="U2665" s="7" t="str">
        <f>Tabela813[[#This Row],[NR]]&amp; " - "&amp;Tabela813[[#This Row],[Especificação]]</f>
        <v>9.1.1.2.1.04.0.2.00 - (-) Dedução de Taxa de Controle e Fiscalização Ambiental - Multas e Juros de Mora</v>
      </c>
    </row>
    <row r="2666" spans="1:21" ht="30">
      <c r="A2666" s="23"/>
      <c r="B2666" s="29" t="s">
        <v>793</v>
      </c>
      <c r="C2666" s="20" t="s">
        <v>781</v>
      </c>
      <c r="D2666" s="20" t="s">
        <v>781</v>
      </c>
      <c r="E2666" s="20" t="s">
        <v>790</v>
      </c>
      <c r="F2666" s="20" t="s">
        <v>781</v>
      </c>
      <c r="G2666" s="20" t="s">
        <v>795</v>
      </c>
      <c r="H2666" s="20" t="s">
        <v>784</v>
      </c>
      <c r="I2666" s="20" t="s">
        <v>782</v>
      </c>
      <c r="J2666" s="20" t="s">
        <v>787</v>
      </c>
      <c r="K2666" s="16" t="str">
        <f>IF(Tabela813[[#This Row],[C]]&lt;&gt;"",IF(Tabela813[[#This Row],[RED]]&lt;&gt;"",(Tabela813[[#This Row],[RED]] &amp; "."),"") &amp; CONCATENATE(Tabela813[[#This Row],[C]],".",Tabela813[[#This Row],[O]],".",Tabela813[[#This Row],[E]],".",Tabela813[[#This Row],[D1]],".",Tabela813[[#This Row],[D2]],".",Tabela813[[#This Row],[D3]],".",Tabela813[[#This Row],[T]],".",Tabela813[[#This Row],[D4]]),"")</f>
        <v>9.1.1.2.1.04.0.3.00</v>
      </c>
      <c r="L2666" s="21" t="s">
        <v>5251</v>
      </c>
      <c r="M2666" s="16" t="str">
        <f t="shared" si="41"/>
        <v>A</v>
      </c>
      <c r="N2666" s="16">
        <f>IF(VALUE(Tabela813[[#This Row],[RED]]) &gt; 0,1,0) + IF(VALUE(J2666)&gt;0,8,IF(VALUE(I2666)&gt;0,7,IF(VALUE(H2666)&gt;0,6,IF(VALUE(G2666)&gt;0,5,IF(VALUE(F2666)&gt;0,4,IF(VALUE(E2666)&gt;0,3,IF(VALUE(D2666)&gt;0,2,1)))))))</f>
        <v>8</v>
      </c>
      <c r="O2666" s="20" t="s">
        <v>50</v>
      </c>
      <c r="P2666" s="1" t="s">
        <v>5249</v>
      </c>
      <c r="Q2666" s="1"/>
      <c r="R2666" s="16"/>
      <c r="T2666" s="7" t="str">
        <f>Tabela813[[#This Row],[NR]]&amp;" - "&amp;Tabela813[[#This Row],[Especificação]]</f>
        <v>9.1.1.2.1.04.0.3.00 - (-) Dedução de Taxa de Controle e Fiscalização Ambiental - Dívida Ativa</v>
      </c>
      <c r="U2666" s="7" t="str">
        <f>Tabela813[[#This Row],[NR]]&amp; " - "&amp;Tabela813[[#This Row],[Especificação]]</f>
        <v>9.1.1.2.1.04.0.3.00 - (-) Dedução de Taxa de Controle e Fiscalização Ambiental - Dívida Ativa</v>
      </c>
    </row>
    <row r="2667" spans="1:21" ht="30">
      <c r="A2667" s="23"/>
      <c r="B2667" s="29" t="s">
        <v>793</v>
      </c>
      <c r="C2667" s="20" t="s">
        <v>781</v>
      </c>
      <c r="D2667" s="20" t="s">
        <v>781</v>
      </c>
      <c r="E2667" s="20" t="s">
        <v>790</v>
      </c>
      <c r="F2667" s="20" t="s">
        <v>781</v>
      </c>
      <c r="G2667" s="20" t="s">
        <v>795</v>
      </c>
      <c r="H2667" s="20" t="s">
        <v>784</v>
      </c>
      <c r="I2667" s="20" t="s">
        <v>791</v>
      </c>
      <c r="J2667" s="20" t="s">
        <v>787</v>
      </c>
      <c r="K2667" s="16" t="str">
        <f>IF(Tabela813[[#This Row],[C]]&lt;&gt;"",IF(Tabela813[[#This Row],[RED]]&lt;&gt;"",(Tabela813[[#This Row],[RED]] &amp; "."),"") &amp; CONCATENATE(Tabela813[[#This Row],[C]],".",Tabela813[[#This Row],[O]],".",Tabela813[[#This Row],[E]],".",Tabela813[[#This Row],[D1]],".",Tabela813[[#This Row],[D2]],".",Tabela813[[#This Row],[D3]],".",Tabela813[[#This Row],[T]],".",Tabela813[[#This Row],[D4]]),"")</f>
        <v>9.1.1.2.1.04.0.4.00</v>
      </c>
      <c r="L2667" s="21" t="s">
        <v>5252</v>
      </c>
      <c r="M2667" s="16" t="str">
        <f t="shared" si="41"/>
        <v>A</v>
      </c>
      <c r="N2667" s="16">
        <f>IF(VALUE(Tabela813[[#This Row],[RED]]) &gt; 0,1,0) + IF(VALUE(J2667)&gt;0,8,IF(VALUE(I2667)&gt;0,7,IF(VALUE(H2667)&gt;0,6,IF(VALUE(G2667)&gt;0,5,IF(VALUE(F2667)&gt;0,4,IF(VALUE(E2667)&gt;0,3,IF(VALUE(D2667)&gt;0,2,1)))))))</f>
        <v>8</v>
      </c>
      <c r="O2667" s="20" t="s">
        <v>50</v>
      </c>
      <c r="P2667" s="1" t="s">
        <v>5249</v>
      </c>
      <c r="Q2667" s="1"/>
      <c r="R2667" s="16"/>
      <c r="T2667" s="7" t="str">
        <f>Tabela813[[#This Row],[NR]]&amp;" - "&amp;Tabela813[[#This Row],[Especificação]]</f>
        <v>9.1.1.2.1.04.0.4.00 - (-) Dedução de Taxa de Controle e Fiscalização Ambiental - Dívida Ativa - Multas e Juros de Mora da Dívida Ativa</v>
      </c>
      <c r="U2667" s="7" t="str">
        <f>Tabela813[[#This Row],[NR]]&amp; " - "&amp;Tabela813[[#This Row],[Especificação]]</f>
        <v>9.1.1.2.1.04.0.4.00 - (-) Dedução de Taxa de Controle e Fiscalização Ambiental - Dívida Ativa - Multas e Juros de Mora da Dívida Ativa</v>
      </c>
    </row>
    <row r="2668" spans="1:21" ht="30">
      <c r="A2668" s="23"/>
      <c r="B2668" s="29" t="s">
        <v>793</v>
      </c>
      <c r="C2668" s="20" t="s">
        <v>781</v>
      </c>
      <c r="D2668" s="20" t="s">
        <v>781</v>
      </c>
      <c r="E2668" s="20" t="s">
        <v>790</v>
      </c>
      <c r="F2668" s="20" t="s">
        <v>781</v>
      </c>
      <c r="G2668" s="20" t="s">
        <v>795</v>
      </c>
      <c r="H2668" s="20" t="s">
        <v>784</v>
      </c>
      <c r="I2668" s="20" t="s">
        <v>792</v>
      </c>
      <c r="J2668" s="20" t="s">
        <v>787</v>
      </c>
      <c r="K2668" s="16" t="str">
        <f>IF(Tabela813[[#This Row],[C]]&lt;&gt;"",IF(Tabela813[[#This Row],[RED]]&lt;&gt;"",(Tabela813[[#This Row],[RED]] &amp; "."),"") &amp; CONCATENATE(Tabela813[[#This Row],[C]],".",Tabela813[[#This Row],[O]],".",Tabela813[[#This Row],[E]],".",Tabela813[[#This Row],[D1]],".",Tabela813[[#This Row],[D2]],".",Tabela813[[#This Row],[D3]],".",Tabela813[[#This Row],[T]],".",Tabela813[[#This Row],[D4]]),"")</f>
        <v>9.1.1.2.1.04.0.5.00</v>
      </c>
      <c r="L2668" s="21" t="s">
        <v>5253</v>
      </c>
      <c r="M2668" s="16" t="str">
        <f t="shared" si="41"/>
        <v>A</v>
      </c>
      <c r="N2668" s="16">
        <f>IF(VALUE(Tabela813[[#This Row],[RED]]) &gt; 0,1,0) + IF(VALUE(J2668)&gt;0,8,IF(VALUE(I2668)&gt;0,7,IF(VALUE(H2668)&gt;0,6,IF(VALUE(G2668)&gt;0,5,IF(VALUE(F2668)&gt;0,4,IF(VALUE(E2668)&gt;0,3,IF(VALUE(D2668)&gt;0,2,1)))))))</f>
        <v>8</v>
      </c>
      <c r="O2668" s="20" t="s">
        <v>50</v>
      </c>
      <c r="P2668" s="1" t="s">
        <v>5249</v>
      </c>
      <c r="Q2668" s="1"/>
      <c r="R2668" s="16"/>
      <c r="T2668" s="7" t="str">
        <f>Tabela813[[#This Row],[NR]]&amp;" - "&amp;Tabela813[[#This Row],[Especificação]]</f>
        <v>9.1.1.2.1.04.0.5.00 - (-) Dedução de Taxa de Controle e Fiscalização Ambiental - Multas</v>
      </c>
      <c r="U2668" s="7" t="str">
        <f>Tabela813[[#This Row],[NR]]&amp; " - "&amp;Tabela813[[#This Row],[Especificação]]</f>
        <v>9.1.1.2.1.04.0.5.00 - (-) Dedução de Taxa de Controle e Fiscalização Ambiental - Multas</v>
      </c>
    </row>
    <row r="2669" spans="1:21" ht="30">
      <c r="A2669" s="23"/>
      <c r="B2669" s="29" t="s">
        <v>793</v>
      </c>
      <c r="C2669" s="20" t="s">
        <v>781</v>
      </c>
      <c r="D2669" s="20" t="s">
        <v>781</v>
      </c>
      <c r="E2669" s="20" t="s">
        <v>790</v>
      </c>
      <c r="F2669" s="20" t="s">
        <v>781</v>
      </c>
      <c r="G2669" s="20" t="s">
        <v>795</v>
      </c>
      <c r="H2669" s="20" t="s">
        <v>784</v>
      </c>
      <c r="I2669" s="20" t="s">
        <v>786</v>
      </c>
      <c r="J2669" s="20" t="s">
        <v>787</v>
      </c>
      <c r="K2669" s="16" t="str">
        <f>IF(Tabela813[[#This Row],[C]]&lt;&gt;"",IF(Tabela813[[#This Row],[RED]]&lt;&gt;"",(Tabela813[[#This Row],[RED]] &amp; "."),"") &amp; CONCATENATE(Tabela813[[#This Row],[C]],".",Tabela813[[#This Row],[O]],".",Tabela813[[#This Row],[E]],".",Tabela813[[#This Row],[D1]],".",Tabela813[[#This Row],[D2]],".",Tabela813[[#This Row],[D3]],".",Tabela813[[#This Row],[T]],".",Tabela813[[#This Row],[D4]]),"")</f>
        <v>9.1.1.2.1.04.0.6.00</v>
      </c>
      <c r="L2669" s="21" t="s">
        <v>5254</v>
      </c>
      <c r="M2669" s="16" t="str">
        <f t="shared" si="41"/>
        <v>A</v>
      </c>
      <c r="N2669" s="16">
        <f>IF(VALUE(Tabela813[[#This Row],[RED]]) &gt; 0,1,0) + IF(VALUE(J2669)&gt;0,8,IF(VALUE(I2669)&gt;0,7,IF(VALUE(H2669)&gt;0,6,IF(VALUE(G2669)&gt;0,5,IF(VALUE(F2669)&gt;0,4,IF(VALUE(E2669)&gt;0,3,IF(VALUE(D2669)&gt;0,2,1)))))))</f>
        <v>8</v>
      </c>
      <c r="O2669" s="20" t="s">
        <v>50</v>
      </c>
      <c r="P2669" s="1" t="s">
        <v>5249</v>
      </c>
      <c r="Q2669" s="1"/>
      <c r="R2669" s="16"/>
      <c r="T2669" s="7" t="str">
        <f>Tabela813[[#This Row],[NR]]&amp;" - "&amp;Tabela813[[#This Row],[Especificação]]</f>
        <v>9.1.1.2.1.04.0.6.00 - (-) Dedução de Taxa de Controle e Fiscalização Ambiental - Juros de Mora</v>
      </c>
      <c r="U2669" s="7" t="str">
        <f>Tabela813[[#This Row],[NR]]&amp; " - "&amp;Tabela813[[#This Row],[Especificação]]</f>
        <v>9.1.1.2.1.04.0.6.00 - (-) Dedução de Taxa de Controle e Fiscalização Ambiental - Juros de Mora</v>
      </c>
    </row>
    <row r="2670" spans="1:21" ht="30">
      <c r="A2670" s="23"/>
      <c r="B2670" s="29" t="s">
        <v>793</v>
      </c>
      <c r="C2670" s="20" t="s">
        <v>781</v>
      </c>
      <c r="D2670" s="20" t="s">
        <v>781</v>
      </c>
      <c r="E2670" s="20" t="s">
        <v>790</v>
      </c>
      <c r="F2670" s="20" t="s">
        <v>781</v>
      </c>
      <c r="G2670" s="20" t="s">
        <v>795</v>
      </c>
      <c r="H2670" s="20" t="s">
        <v>784</v>
      </c>
      <c r="I2670" s="20" t="s">
        <v>788</v>
      </c>
      <c r="J2670" s="20" t="s">
        <v>787</v>
      </c>
      <c r="K2670" s="16" t="str">
        <f>IF(Tabela813[[#This Row],[C]]&lt;&gt;"",IF(Tabela813[[#This Row],[RED]]&lt;&gt;"",(Tabela813[[#This Row],[RED]] &amp; "."),"") &amp; CONCATENATE(Tabela813[[#This Row],[C]],".",Tabela813[[#This Row],[O]],".",Tabela813[[#This Row],[E]],".",Tabela813[[#This Row],[D1]],".",Tabela813[[#This Row],[D2]],".",Tabela813[[#This Row],[D3]],".",Tabela813[[#This Row],[T]],".",Tabela813[[#This Row],[D4]]),"")</f>
        <v>9.1.1.2.1.04.0.7.00</v>
      </c>
      <c r="L2670" s="21" t="s">
        <v>5255</v>
      </c>
      <c r="M2670" s="16" t="str">
        <f t="shared" si="41"/>
        <v>A</v>
      </c>
      <c r="N2670" s="16">
        <f>IF(VALUE(Tabela813[[#This Row],[RED]]) &gt; 0,1,0) + IF(VALUE(J2670)&gt;0,8,IF(VALUE(I2670)&gt;0,7,IF(VALUE(H2670)&gt;0,6,IF(VALUE(G2670)&gt;0,5,IF(VALUE(F2670)&gt;0,4,IF(VALUE(E2670)&gt;0,3,IF(VALUE(D2670)&gt;0,2,1)))))))</f>
        <v>8</v>
      </c>
      <c r="O2670" s="20" t="s">
        <v>50</v>
      </c>
      <c r="P2670" s="1" t="s">
        <v>5249</v>
      </c>
      <c r="Q2670" s="1"/>
      <c r="R2670" s="16"/>
      <c r="T2670" s="7" t="str">
        <f>Tabela813[[#This Row],[NR]]&amp;" - "&amp;Tabela813[[#This Row],[Especificação]]</f>
        <v>9.1.1.2.1.04.0.7.00 - (-) Dedução de Taxa de Controle e Fiscalização Ambiental - Dívida Ativa - Multas da Dívida Ativa</v>
      </c>
      <c r="U2670" s="7" t="str">
        <f>Tabela813[[#This Row],[NR]]&amp; " - "&amp;Tabela813[[#This Row],[Especificação]]</f>
        <v>9.1.1.2.1.04.0.7.00 - (-) Dedução de Taxa de Controle e Fiscalização Ambiental - Dívida Ativa - Multas da Dívida Ativa</v>
      </c>
    </row>
    <row r="2671" spans="1:21" ht="30">
      <c r="A2671" s="23"/>
      <c r="B2671" s="29" t="s">
        <v>793</v>
      </c>
      <c r="C2671" s="20" t="s">
        <v>781</v>
      </c>
      <c r="D2671" s="20" t="s">
        <v>781</v>
      </c>
      <c r="E2671" s="20" t="s">
        <v>790</v>
      </c>
      <c r="F2671" s="20" t="s">
        <v>781</v>
      </c>
      <c r="G2671" s="20" t="s">
        <v>795</v>
      </c>
      <c r="H2671" s="20" t="s">
        <v>784</v>
      </c>
      <c r="I2671" s="20" t="s">
        <v>789</v>
      </c>
      <c r="J2671" s="20" t="s">
        <v>787</v>
      </c>
      <c r="K2671" s="16" t="str">
        <f>IF(Tabela813[[#This Row],[C]]&lt;&gt;"",IF(Tabela813[[#This Row],[RED]]&lt;&gt;"",(Tabela813[[#This Row],[RED]] &amp; "."),"") &amp; CONCATENATE(Tabela813[[#This Row],[C]],".",Tabela813[[#This Row],[O]],".",Tabela813[[#This Row],[E]],".",Tabela813[[#This Row],[D1]],".",Tabela813[[#This Row],[D2]],".",Tabela813[[#This Row],[D3]],".",Tabela813[[#This Row],[T]],".",Tabela813[[#This Row],[D4]]),"")</f>
        <v>9.1.1.2.1.04.0.8.00</v>
      </c>
      <c r="L2671" s="21" t="s">
        <v>5256</v>
      </c>
      <c r="M2671" s="16" t="str">
        <f t="shared" si="41"/>
        <v>A</v>
      </c>
      <c r="N2671" s="16">
        <f>IF(VALUE(Tabela813[[#This Row],[RED]]) &gt; 0,1,0) + IF(VALUE(J2671)&gt;0,8,IF(VALUE(I2671)&gt;0,7,IF(VALUE(H2671)&gt;0,6,IF(VALUE(G2671)&gt;0,5,IF(VALUE(F2671)&gt;0,4,IF(VALUE(E2671)&gt;0,3,IF(VALUE(D2671)&gt;0,2,1)))))))</f>
        <v>8</v>
      </c>
      <c r="O2671" s="20" t="s">
        <v>50</v>
      </c>
      <c r="P2671" s="1" t="s">
        <v>5249</v>
      </c>
      <c r="Q2671" s="1"/>
      <c r="R2671" s="16"/>
      <c r="T2671" s="7" t="str">
        <f>Tabela813[[#This Row],[NR]]&amp;" - "&amp;Tabela813[[#This Row],[Especificação]]</f>
        <v>9.1.1.2.1.04.0.8.00 - (-) Dedução de Taxa de Controle e Fiscalização Ambiental - Juros de Mora da Dívida Ativa</v>
      </c>
      <c r="U2671" s="7" t="str">
        <f>Tabela813[[#This Row],[NR]]&amp; " - "&amp;Tabela813[[#This Row],[Especificação]]</f>
        <v>9.1.1.2.1.04.0.8.00 - (-) Dedução de Taxa de Controle e Fiscalização Ambiental - Juros de Mora da Dívida Ativa</v>
      </c>
    </row>
    <row r="2672" spans="1:21" ht="30">
      <c r="A2672" s="23"/>
      <c r="B2672" s="29" t="s">
        <v>793</v>
      </c>
      <c r="C2672" s="20" t="s">
        <v>781</v>
      </c>
      <c r="D2672" s="20" t="s">
        <v>781</v>
      </c>
      <c r="E2672" s="20" t="s">
        <v>790</v>
      </c>
      <c r="F2672" s="20" t="s">
        <v>781</v>
      </c>
      <c r="G2672" s="20" t="s">
        <v>807</v>
      </c>
      <c r="H2672" s="20" t="s">
        <v>784</v>
      </c>
      <c r="I2672" s="20" t="s">
        <v>784</v>
      </c>
      <c r="J2672" s="20" t="s">
        <v>787</v>
      </c>
      <c r="K2672" s="16" t="str">
        <f>IF(Tabela813[[#This Row],[C]]&lt;&gt;"",IF(Tabela813[[#This Row],[RED]]&lt;&gt;"",(Tabela813[[#This Row],[RED]] &amp; "."),"") &amp; CONCATENATE(Tabela813[[#This Row],[C]],".",Tabela813[[#This Row],[O]],".",Tabela813[[#This Row],[E]],".",Tabela813[[#This Row],[D1]],".",Tabela813[[#This Row],[D2]],".",Tabela813[[#This Row],[D3]],".",Tabela813[[#This Row],[T]],".",Tabela813[[#This Row],[D4]]),"")</f>
        <v>9.1.1.2.1.50.0.0.00</v>
      </c>
      <c r="L2672" s="21" t="s">
        <v>842</v>
      </c>
      <c r="M2672" s="16" t="str">
        <f t="shared" si="41"/>
        <v>S</v>
      </c>
      <c r="N2672" s="16">
        <f>IF(VALUE(Tabela813[[#This Row],[RED]]) &gt; 0,1,0) + IF(VALUE(J2672)&gt;0,8,IF(VALUE(I2672)&gt;0,7,IF(VALUE(H2672)&gt;0,6,IF(VALUE(G2672)&gt;0,5,IF(VALUE(F2672)&gt;0,4,IF(VALUE(E2672)&gt;0,3,IF(VALUE(D2672)&gt;0,2,1)))))))</f>
        <v>6</v>
      </c>
      <c r="O2672" s="20" t="s">
        <v>54</v>
      </c>
      <c r="P2672" s="1" t="s">
        <v>2824</v>
      </c>
      <c r="Q2672" s="1"/>
      <c r="R2672" s="16"/>
      <c r="T2672" s="7" t="str">
        <f>Tabela813[[#This Row],[NR]]&amp;" - "&amp;Tabela813[[#This Row],[Especificação]]</f>
        <v>9.1.1.2.1.50.0.0.00 - (-) Dedução de Taxa de Fiscalização de Vigilância Sanitária</v>
      </c>
      <c r="U2672" s="7" t="str">
        <f>Tabela813[[#This Row],[NR]]&amp; " - "&amp;Tabela813[[#This Row],[Especificação]]</f>
        <v>9.1.1.2.1.50.0.0.00 - (-) Dedução de Taxa de Fiscalização de Vigilância Sanitária</v>
      </c>
    </row>
    <row r="2673" spans="1:21" ht="30">
      <c r="A2673" s="23"/>
      <c r="B2673" s="29" t="s">
        <v>793</v>
      </c>
      <c r="C2673" s="20" t="s">
        <v>781</v>
      </c>
      <c r="D2673" s="20" t="s">
        <v>781</v>
      </c>
      <c r="E2673" s="20" t="s">
        <v>790</v>
      </c>
      <c r="F2673" s="20" t="s">
        <v>781</v>
      </c>
      <c r="G2673" s="20" t="s">
        <v>807</v>
      </c>
      <c r="H2673" s="20" t="s">
        <v>784</v>
      </c>
      <c r="I2673" s="20" t="s">
        <v>781</v>
      </c>
      <c r="J2673" s="20" t="s">
        <v>787</v>
      </c>
      <c r="K2673" s="16" t="str">
        <f>IF(Tabela813[[#This Row],[C]]&lt;&gt;"",IF(Tabela813[[#This Row],[RED]]&lt;&gt;"",(Tabela813[[#This Row],[RED]] &amp; "."),"") &amp; CONCATENATE(Tabela813[[#This Row],[C]],".",Tabela813[[#This Row],[O]],".",Tabela813[[#This Row],[E]],".",Tabela813[[#This Row],[D1]],".",Tabela813[[#This Row],[D2]],".",Tabela813[[#This Row],[D3]],".",Tabela813[[#This Row],[T]],".",Tabela813[[#This Row],[D4]]),"")</f>
        <v>9.1.1.2.1.50.0.1.00</v>
      </c>
      <c r="L2673" s="21" t="s">
        <v>5257</v>
      </c>
      <c r="M2673" s="16" t="str">
        <f t="shared" si="41"/>
        <v>A</v>
      </c>
      <c r="N2673" s="16">
        <f>IF(VALUE(Tabela813[[#This Row],[RED]]) &gt; 0,1,0) + IF(VALUE(J2673)&gt;0,8,IF(VALUE(I2673)&gt;0,7,IF(VALUE(H2673)&gt;0,6,IF(VALUE(G2673)&gt;0,5,IF(VALUE(F2673)&gt;0,4,IF(VALUE(E2673)&gt;0,3,IF(VALUE(D2673)&gt;0,2,1)))))))</f>
        <v>8</v>
      </c>
      <c r="O2673" s="20" t="s">
        <v>54</v>
      </c>
      <c r="P2673" s="1" t="s">
        <v>5258</v>
      </c>
      <c r="Q2673" s="1"/>
      <c r="R2673" s="16"/>
      <c r="T2673" s="7" t="str">
        <f>Tabela813[[#This Row],[NR]]&amp;" - "&amp;Tabela813[[#This Row],[Especificação]]</f>
        <v>9.1.1.2.1.50.0.1.00 - (-) Dedução de Taxa de Fiscalização de Vigilância Sanitária - Principal</v>
      </c>
      <c r="U2673" s="7" t="str">
        <f>Tabela813[[#This Row],[NR]]&amp; " - "&amp;Tabela813[[#This Row],[Especificação]]</f>
        <v>9.1.1.2.1.50.0.1.00 - (-) Dedução de Taxa de Fiscalização de Vigilância Sanitária - Principal</v>
      </c>
    </row>
    <row r="2674" spans="1:21" ht="30">
      <c r="A2674" s="23"/>
      <c r="B2674" s="29" t="s">
        <v>793</v>
      </c>
      <c r="C2674" s="20" t="s">
        <v>781</v>
      </c>
      <c r="D2674" s="20" t="s">
        <v>781</v>
      </c>
      <c r="E2674" s="20" t="s">
        <v>790</v>
      </c>
      <c r="F2674" s="20" t="s">
        <v>781</v>
      </c>
      <c r="G2674" s="20" t="s">
        <v>807</v>
      </c>
      <c r="H2674" s="20" t="s">
        <v>784</v>
      </c>
      <c r="I2674" s="20" t="s">
        <v>790</v>
      </c>
      <c r="J2674" s="20" t="s">
        <v>787</v>
      </c>
      <c r="K2674" s="16" t="str">
        <f>IF(Tabela813[[#This Row],[C]]&lt;&gt;"",IF(Tabela813[[#This Row],[RED]]&lt;&gt;"",(Tabela813[[#This Row],[RED]] &amp; "."),"") &amp; CONCATENATE(Tabela813[[#This Row],[C]],".",Tabela813[[#This Row],[O]],".",Tabela813[[#This Row],[E]],".",Tabela813[[#This Row],[D1]],".",Tabela813[[#This Row],[D2]],".",Tabela813[[#This Row],[D3]],".",Tabela813[[#This Row],[T]],".",Tabela813[[#This Row],[D4]]),"")</f>
        <v>9.1.1.2.1.50.0.2.00</v>
      </c>
      <c r="L2674" s="21" t="s">
        <v>5259</v>
      </c>
      <c r="M2674" s="16" t="str">
        <f t="shared" si="41"/>
        <v>A</v>
      </c>
      <c r="N2674" s="16">
        <f>IF(VALUE(Tabela813[[#This Row],[RED]]) &gt; 0,1,0) + IF(VALUE(J2674)&gt;0,8,IF(VALUE(I2674)&gt;0,7,IF(VALUE(H2674)&gt;0,6,IF(VALUE(G2674)&gt;0,5,IF(VALUE(F2674)&gt;0,4,IF(VALUE(E2674)&gt;0,3,IF(VALUE(D2674)&gt;0,2,1)))))))</f>
        <v>8</v>
      </c>
      <c r="O2674" s="20" t="s">
        <v>54</v>
      </c>
      <c r="P2674" s="1" t="s">
        <v>5258</v>
      </c>
      <c r="Q2674" s="1"/>
      <c r="R2674" s="16"/>
      <c r="T2674" s="7" t="str">
        <f>Tabela813[[#This Row],[NR]]&amp;" - "&amp;Tabela813[[#This Row],[Especificação]]</f>
        <v>9.1.1.2.1.50.0.2.00 - (-) Dedução de Taxa de Fiscalização de Vigilância Sanitária - Multas e Juros de Mora</v>
      </c>
      <c r="U2674" s="7" t="str">
        <f>Tabela813[[#This Row],[NR]]&amp; " - "&amp;Tabela813[[#This Row],[Especificação]]</f>
        <v>9.1.1.2.1.50.0.2.00 - (-) Dedução de Taxa de Fiscalização de Vigilância Sanitária - Multas e Juros de Mora</v>
      </c>
    </row>
    <row r="2675" spans="1:21" ht="30">
      <c r="A2675" s="23"/>
      <c r="B2675" s="29" t="s">
        <v>793</v>
      </c>
      <c r="C2675" s="20" t="s">
        <v>781</v>
      </c>
      <c r="D2675" s="20" t="s">
        <v>781</v>
      </c>
      <c r="E2675" s="20" t="s">
        <v>790</v>
      </c>
      <c r="F2675" s="20" t="s">
        <v>781</v>
      </c>
      <c r="G2675" s="20" t="s">
        <v>807</v>
      </c>
      <c r="H2675" s="20" t="s">
        <v>784</v>
      </c>
      <c r="I2675" s="20" t="s">
        <v>782</v>
      </c>
      <c r="J2675" s="20" t="s">
        <v>787</v>
      </c>
      <c r="K2675" s="16" t="str">
        <f>IF(Tabela813[[#This Row],[C]]&lt;&gt;"",IF(Tabela813[[#This Row],[RED]]&lt;&gt;"",(Tabela813[[#This Row],[RED]] &amp; "."),"") &amp; CONCATENATE(Tabela813[[#This Row],[C]],".",Tabela813[[#This Row],[O]],".",Tabela813[[#This Row],[E]],".",Tabela813[[#This Row],[D1]],".",Tabela813[[#This Row],[D2]],".",Tabela813[[#This Row],[D3]],".",Tabela813[[#This Row],[T]],".",Tabela813[[#This Row],[D4]]),"")</f>
        <v>9.1.1.2.1.50.0.3.00</v>
      </c>
      <c r="L2675" s="21" t="s">
        <v>5260</v>
      </c>
      <c r="M2675" s="16" t="str">
        <f t="shared" si="41"/>
        <v>A</v>
      </c>
      <c r="N2675" s="16">
        <f>IF(VALUE(Tabela813[[#This Row],[RED]]) &gt; 0,1,0) + IF(VALUE(J2675)&gt;0,8,IF(VALUE(I2675)&gt;0,7,IF(VALUE(H2675)&gt;0,6,IF(VALUE(G2675)&gt;0,5,IF(VALUE(F2675)&gt;0,4,IF(VALUE(E2675)&gt;0,3,IF(VALUE(D2675)&gt;0,2,1)))))))</f>
        <v>8</v>
      </c>
      <c r="O2675" s="20" t="s">
        <v>54</v>
      </c>
      <c r="P2675" s="1" t="s">
        <v>5258</v>
      </c>
      <c r="Q2675" s="1"/>
      <c r="R2675" s="16"/>
      <c r="T2675" s="7" t="str">
        <f>Tabela813[[#This Row],[NR]]&amp;" - "&amp;Tabela813[[#This Row],[Especificação]]</f>
        <v>9.1.1.2.1.50.0.3.00 - (-) Dedução de Taxa de Fiscalização de Vigilância Sanitária - Dívida Ativa</v>
      </c>
      <c r="U2675" s="7" t="str">
        <f>Tabela813[[#This Row],[NR]]&amp; " - "&amp;Tabela813[[#This Row],[Especificação]]</f>
        <v>9.1.1.2.1.50.0.3.00 - (-) Dedução de Taxa de Fiscalização de Vigilância Sanitária - Dívida Ativa</v>
      </c>
    </row>
    <row r="2676" spans="1:21" ht="30">
      <c r="A2676" s="23"/>
      <c r="B2676" s="29" t="s">
        <v>793</v>
      </c>
      <c r="C2676" s="20" t="s">
        <v>781</v>
      </c>
      <c r="D2676" s="20" t="s">
        <v>781</v>
      </c>
      <c r="E2676" s="20" t="s">
        <v>790</v>
      </c>
      <c r="F2676" s="20" t="s">
        <v>781</v>
      </c>
      <c r="G2676" s="20" t="s">
        <v>807</v>
      </c>
      <c r="H2676" s="20" t="s">
        <v>784</v>
      </c>
      <c r="I2676" s="20" t="s">
        <v>791</v>
      </c>
      <c r="J2676" s="20" t="s">
        <v>787</v>
      </c>
      <c r="K2676" s="16" t="str">
        <f>IF(Tabela813[[#This Row],[C]]&lt;&gt;"",IF(Tabela813[[#This Row],[RED]]&lt;&gt;"",(Tabela813[[#This Row],[RED]] &amp; "."),"") &amp; CONCATENATE(Tabela813[[#This Row],[C]],".",Tabela813[[#This Row],[O]],".",Tabela813[[#This Row],[E]],".",Tabela813[[#This Row],[D1]],".",Tabela813[[#This Row],[D2]],".",Tabela813[[#This Row],[D3]],".",Tabela813[[#This Row],[T]],".",Tabela813[[#This Row],[D4]]),"")</f>
        <v>9.1.1.2.1.50.0.4.00</v>
      </c>
      <c r="L2676" s="21" t="s">
        <v>5261</v>
      </c>
      <c r="M2676" s="16" t="str">
        <f t="shared" si="41"/>
        <v>A</v>
      </c>
      <c r="N2676" s="16">
        <f>IF(VALUE(Tabela813[[#This Row],[RED]]) &gt; 0,1,0) + IF(VALUE(J2676)&gt;0,8,IF(VALUE(I2676)&gt;0,7,IF(VALUE(H2676)&gt;0,6,IF(VALUE(G2676)&gt;0,5,IF(VALUE(F2676)&gt;0,4,IF(VALUE(E2676)&gt;0,3,IF(VALUE(D2676)&gt;0,2,1)))))))</f>
        <v>8</v>
      </c>
      <c r="O2676" s="20" t="s">
        <v>54</v>
      </c>
      <c r="P2676" s="1" t="s">
        <v>5258</v>
      </c>
      <c r="Q2676" s="1"/>
      <c r="R2676" s="16"/>
      <c r="T2676" s="7" t="str">
        <f>Tabela813[[#This Row],[NR]]&amp;" - "&amp;Tabela813[[#This Row],[Especificação]]</f>
        <v>9.1.1.2.1.50.0.4.00 - (-) Dedução de Taxa de Fiscalização de Vigilância Sanitária - Dívida Ativa - Multas e Juros de Mora da Dívida Ativa</v>
      </c>
      <c r="U2676" s="7" t="str">
        <f>Tabela813[[#This Row],[NR]]&amp; " - "&amp;Tabela813[[#This Row],[Especificação]]</f>
        <v>9.1.1.2.1.50.0.4.00 - (-) Dedução de Taxa de Fiscalização de Vigilância Sanitária - Dívida Ativa - Multas e Juros de Mora da Dívida Ativa</v>
      </c>
    </row>
    <row r="2677" spans="1:21" ht="30">
      <c r="A2677" s="23"/>
      <c r="B2677" s="29" t="s">
        <v>793</v>
      </c>
      <c r="C2677" s="20" t="s">
        <v>781</v>
      </c>
      <c r="D2677" s="20" t="s">
        <v>781</v>
      </c>
      <c r="E2677" s="20" t="s">
        <v>790</v>
      </c>
      <c r="F2677" s="20" t="s">
        <v>781</v>
      </c>
      <c r="G2677" s="20" t="s">
        <v>807</v>
      </c>
      <c r="H2677" s="20" t="s">
        <v>784</v>
      </c>
      <c r="I2677" s="20" t="s">
        <v>792</v>
      </c>
      <c r="J2677" s="20" t="s">
        <v>787</v>
      </c>
      <c r="K2677" s="16" t="str">
        <f>IF(Tabela813[[#This Row],[C]]&lt;&gt;"",IF(Tabela813[[#This Row],[RED]]&lt;&gt;"",(Tabela813[[#This Row],[RED]] &amp; "."),"") &amp; CONCATENATE(Tabela813[[#This Row],[C]],".",Tabela813[[#This Row],[O]],".",Tabela813[[#This Row],[E]],".",Tabela813[[#This Row],[D1]],".",Tabela813[[#This Row],[D2]],".",Tabela813[[#This Row],[D3]],".",Tabela813[[#This Row],[T]],".",Tabela813[[#This Row],[D4]]),"")</f>
        <v>9.1.1.2.1.50.0.5.00</v>
      </c>
      <c r="L2677" s="21" t="s">
        <v>5262</v>
      </c>
      <c r="M2677" s="16" t="str">
        <f t="shared" si="41"/>
        <v>A</v>
      </c>
      <c r="N2677" s="16">
        <f>IF(VALUE(Tabela813[[#This Row],[RED]]) &gt; 0,1,0) + IF(VALUE(J2677)&gt;0,8,IF(VALUE(I2677)&gt;0,7,IF(VALUE(H2677)&gt;0,6,IF(VALUE(G2677)&gt;0,5,IF(VALUE(F2677)&gt;0,4,IF(VALUE(E2677)&gt;0,3,IF(VALUE(D2677)&gt;0,2,1)))))))</f>
        <v>8</v>
      </c>
      <c r="O2677" s="20" t="s">
        <v>54</v>
      </c>
      <c r="P2677" s="1" t="s">
        <v>5258</v>
      </c>
      <c r="Q2677" s="1"/>
      <c r="R2677" s="16"/>
      <c r="T2677" s="7" t="str">
        <f>Tabela813[[#This Row],[NR]]&amp;" - "&amp;Tabela813[[#This Row],[Especificação]]</f>
        <v>9.1.1.2.1.50.0.5.00 - (-) Dedução de Taxa de Fiscalização de Vigilância Sanitária - Multas</v>
      </c>
      <c r="U2677" s="7" t="str">
        <f>Tabela813[[#This Row],[NR]]&amp; " - "&amp;Tabela813[[#This Row],[Especificação]]</f>
        <v>9.1.1.2.1.50.0.5.00 - (-) Dedução de Taxa de Fiscalização de Vigilância Sanitária - Multas</v>
      </c>
    </row>
    <row r="2678" spans="1:21" ht="30">
      <c r="A2678" s="23"/>
      <c r="B2678" s="29" t="s">
        <v>793</v>
      </c>
      <c r="C2678" s="20" t="s">
        <v>781</v>
      </c>
      <c r="D2678" s="20" t="s">
        <v>781</v>
      </c>
      <c r="E2678" s="20" t="s">
        <v>790</v>
      </c>
      <c r="F2678" s="20" t="s">
        <v>781</v>
      </c>
      <c r="G2678" s="20" t="s">
        <v>807</v>
      </c>
      <c r="H2678" s="20" t="s">
        <v>784</v>
      </c>
      <c r="I2678" s="20" t="s">
        <v>786</v>
      </c>
      <c r="J2678" s="20" t="s">
        <v>787</v>
      </c>
      <c r="K2678" s="16" t="str">
        <f>IF(Tabela813[[#This Row],[C]]&lt;&gt;"",IF(Tabela813[[#This Row],[RED]]&lt;&gt;"",(Tabela813[[#This Row],[RED]] &amp; "."),"") &amp; CONCATENATE(Tabela813[[#This Row],[C]],".",Tabela813[[#This Row],[O]],".",Tabela813[[#This Row],[E]],".",Tabela813[[#This Row],[D1]],".",Tabela813[[#This Row],[D2]],".",Tabela813[[#This Row],[D3]],".",Tabela813[[#This Row],[T]],".",Tabela813[[#This Row],[D4]]),"")</f>
        <v>9.1.1.2.1.50.0.6.00</v>
      </c>
      <c r="L2678" s="21" t="s">
        <v>5263</v>
      </c>
      <c r="M2678" s="16" t="str">
        <f t="shared" si="41"/>
        <v>A</v>
      </c>
      <c r="N2678" s="16">
        <f>IF(VALUE(Tabela813[[#This Row],[RED]]) &gt; 0,1,0) + IF(VALUE(J2678)&gt;0,8,IF(VALUE(I2678)&gt;0,7,IF(VALUE(H2678)&gt;0,6,IF(VALUE(G2678)&gt;0,5,IF(VALUE(F2678)&gt;0,4,IF(VALUE(E2678)&gt;0,3,IF(VALUE(D2678)&gt;0,2,1)))))))</f>
        <v>8</v>
      </c>
      <c r="O2678" s="20" t="s">
        <v>54</v>
      </c>
      <c r="P2678" s="1" t="s">
        <v>5258</v>
      </c>
      <c r="Q2678" s="1"/>
      <c r="R2678" s="16"/>
      <c r="T2678" s="7" t="str">
        <f>Tabela813[[#This Row],[NR]]&amp;" - "&amp;Tabela813[[#This Row],[Especificação]]</f>
        <v>9.1.1.2.1.50.0.6.00 - (-) Dedução de Taxa de Fiscalização de Vigilância Sanitária - Juros de Mora</v>
      </c>
      <c r="U2678" s="7" t="str">
        <f>Tabela813[[#This Row],[NR]]&amp; " - "&amp;Tabela813[[#This Row],[Especificação]]</f>
        <v>9.1.1.2.1.50.0.6.00 - (-) Dedução de Taxa de Fiscalização de Vigilância Sanitária - Juros de Mora</v>
      </c>
    </row>
    <row r="2679" spans="1:21" ht="30">
      <c r="A2679" s="23"/>
      <c r="B2679" s="29" t="s">
        <v>793</v>
      </c>
      <c r="C2679" s="20" t="s">
        <v>781</v>
      </c>
      <c r="D2679" s="20" t="s">
        <v>781</v>
      </c>
      <c r="E2679" s="20" t="s">
        <v>790</v>
      </c>
      <c r="F2679" s="20" t="s">
        <v>781</v>
      </c>
      <c r="G2679" s="20" t="s">
        <v>807</v>
      </c>
      <c r="H2679" s="20" t="s">
        <v>784</v>
      </c>
      <c r="I2679" s="20" t="s">
        <v>788</v>
      </c>
      <c r="J2679" s="20" t="s">
        <v>787</v>
      </c>
      <c r="K2679" s="16" t="str">
        <f>IF(Tabela813[[#This Row],[C]]&lt;&gt;"",IF(Tabela813[[#This Row],[RED]]&lt;&gt;"",(Tabela813[[#This Row],[RED]] &amp; "."),"") &amp; CONCATENATE(Tabela813[[#This Row],[C]],".",Tabela813[[#This Row],[O]],".",Tabela813[[#This Row],[E]],".",Tabela813[[#This Row],[D1]],".",Tabela813[[#This Row],[D2]],".",Tabela813[[#This Row],[D3]],".",Tabela813[[#This Row],[T]],".",Tabela813[[#This Row],[D4]]),"")</f>
        <v>9.1.1.2.1.50.0.7.00</v>
      </c>
      <c r="L2679" s="21" t="s">
        <v>5264</v>
      </c>
      <c r="M2679" s="16" t="str">
        <f t="shared" si="41"/>
        <v>A</v>
      </c>
      <c r="N2679" s="16">
        <f>IF(VALUE(Tabela813[[#This Row],[RED]]) &gt; 0,1,0) + IF(VALUE(J2679)&gt;0,8,IF(VALUE(I2679)&gt;0,7,IF(VALUE(H2679)&gt;0,6,IF(VALUE(G2679)&gt;0,5,IF(VALUE(F2679)&gt;0,4,IF(VALUE(E2679)&gt;0,3,IF(VALUE(D2679)&gt;0,2,1)))))))</f>
        <v>8</v>
      </c>
      <c r="O2679" s="20" t="s">
        <v>54</v>
      </c>
      <c r="P2679" s="1" t="s">
        <v>5258</v>
      </c>
      <c r="Q2679" s="1"/>
      <c r="R2679" s="16"/>
      <c r="T2679" s="7" t="str">
        <f>Tabela813[[#This Row],[NR]]&amp;" - "&amp;Tabela813[[#This Row],[Especificação]]</f>
        <v>9.1.1.2.1.50.0.7.00 - (-) Dedução de Taxa de Fiscalização de Vigilância Sanitária - Dívida Ativa - Multas da Dívida Ativa</v>
      </c>
      <c r="U2679" s="7" t="str">
        <f>Tabela813[[#This Row],[NR]]&amp; " - "&amp;Tabela813[[#This Row],[Especificação]]</f>
        <v>9.1.1.2.1.50.0.7.00 - (-) Dedução de Taxa de Fiscalização de Vigilância Sanitária - Dívida Ativa - Multas da Dívida Ativa</v>
      </c>
    </row>
    <row r="2680" spans="1:21" ht="30">
      <c r="A2680" s="23"/>
      <c r="B2680" s="29" t="s">
        <v>793</v>
      </c>
      <c r="C2680" s="20" t="s">
        <v>781</v>
      </c>
      <c r="D2680" s="20" t="s">
        <v>781</v>
      </c>
      <c r="E2680" s="20" t="s">
        <v>790</v>
      </c>
      <c r="F2680" s="20" t="s">
        <v>781</v>
      </c>
      <c r="G2680" s="20" t="s">
        <v>807</v>
      </c>
      <c r="H2680" s="20" t="s">
        <v>784</v>
      </c>
      <c r="I2680" s="20" t="s">
        <v>789</v>
      </c>
      <c r="J2680" s="20" t="s">
        <v>787</v>
      </c>
      <c r="K2680" s="16" t="str">
        <f>IF(Tabela813[[#This Row],[C]]&lt;&gt;"",IF(Tabela813[[#This Row],[RED]]&lt;&gt;"",(Tabela813[[#This Row],[RED]] &amp; "."),"") &amp; CONCATENATE(Tabela813[[#This Row],[C]],".",Tabela813[[#This Row],[O]],".",Tabela813[[#This Row],[E]],".",Tabela813[[#This Row],[D1]],".",Tabela813[[#This Row],[D2]],".",Tabela813[[#This Row],[D3]],".",Tabela813[[#This Row],[T]],".",Tabela813[[#This Row],[D4]]),"")</f>
        <v>9.1.1.2.1.50.0.8.00</v>
      </c>
      <c r="L2680" s="21" t="s">
        <v>5265</v>
      </c>
      <c r="M2680" s="16" t="str">
        <f t="shared" si="41"/>
        <v>A</v>
      </c>
      <c r="N2680" s="16">
        <f>IF(VALUE(Tabela813[[#This Row],[RED]]) &gt; 0,1,0) + IF(VALUE(J2680)&gt;0,8,IF(VALUE(I2680)&gt;0,7,IF(VALUE(H2680)&gt;0,6,IF(VALUE(G2680)&gt;0,5,IF(VALUE(F2680)&gt;0,4,IF(VALUE(E2680)&gt;0,3,IF(VALUE(D2680)&gt;0,2,1)))))))</f>
        <v>8</v>
      </c>
      <c r="O2680" s="20" t="s">
        <v>54</v>
      </c>
      <c r="P2680" s="1" t="s">
        <v>5258</v>
      </c>
      <c r="Q2680" s="1"/>
      <c r="R2680" s="16"/>
      <c r="T2680" s="7" t="str">
        <f>Tabela813[[#This Row],[NR]]&amp;" - "&amp;Tabela813[[#This Row],[Especificação]]</f>
        <v>9.1.1.2.1.50.0.8.00 - (-) Dedução de Taxa de Fiscalização de Vigilância Sanitária - Juros de Mora da Dívida Ativa</v>
      </c>
      <c r="U2680" s="7" t="str">
        <f>Tabela813[[#This Row],[NR]]&amp; " - "&amp;Tabela813[[#This Row],[Especificação]]</f>
        <v>9.1.1.2.1.50.0.8.00 - (-) Dedução de Taxa de Fiscalização de Vigilância Sanitária - Juros de Mora da Dívida Ativa</v>
      </c>
    </row>
    <row r="2681" spans="1:21" ht="30">
      <c r="A2681" s="23"/>
      <c r="B2681" s="29" t="s">
        <v>793</v>
      </c>
      <c r="C2681" s="20" t="s">
        <v>781</v>
      </c>
      <c r="D2681" s="20" t="s">
        <v>781</v>
      </c>
      <c r="E2681" s="20" t="s">
        <v>790</v>
      </c>
      <c r="F2681" s="20" t="s">
        <v>781</v>
      </c>
      <c r="G2681" s="20" t="s">
        <v>809</v>
      </c>
      <c r="H2681" s="20" t="s">
        <v>784</v>
      </c>
      <c r="I2681" s="20" t="s">
        <v>784</v>
      </c>
      <c r="J2681" s="20" t="s">
        <v>787</v>
      </c>
      <c r="K2681" s="16" t="str">
        <f>IF(Tabela813[[#This Row],[C]]&lt;&gt;"",IF(Tabela813[[#This Row],[RED]]&lt;&gt;"",(Tabela813[[#This Row],[RED]] &amp; "."),"") &amp; CONCATENATE(Tabela813[[#This Row],[C]],".",Tabela813[[#This Row],[O]],".",Tabela813[[#This Row],[E]],".",Tabela813[[#This Row],[D1]],".",Tabela813[[#This Row],[D2]],".",Tabela813[[#This Row],[D3]],".",Tabela813[[#This Row],[T]],".",Tabela813[[#This Row],[D4]]),"")</f>
        <v>9.1.1.2.1.51.0.0.00</v>
      </c>
      <c r="L2681" s="21" t="s">
        <v>843</v>
      </c>
      <c r="M2681" s="16" t="str">
        <f t="shared" si="41"/>
        <v>S</v>
      </c>
      <c r="N2681" s="16">
        <f>IF(VALUE(Tabela813[[#This Row],[RED]]) &gt; 0,1,0) + IF(VALUE(J2681)&gt;0,8,IF(VALUE(I2681)&gt;0,7,IF(VALUE(H2681)&gt;0,6,IF(VALUE(G2681)&gt;0,5,IF(VALUE(F2681)&gt;0,4,IF(VALUE(E2681)&gt;0,3,IF(VALUE(D2681)&gt;0,2,1)))))))</f>
        <v>6</v>
      </c>
      <c r="O2681" s="20" t="s">
        <v>54</v>
      </c>
      <c r="P2681" s="1" t="s">
        <v>2825</v>
      </c>
      <c r="Q2681" s="1"/>
      <c r="R2681" s="16"/>
      <c r="T2681" s="7" t="str">
        <f>Tabela813[[#This Row],[NR]]&amp;" - "&amp;Tabela813[[#This Row],[Especificação]]</f>
        <v>9.1.1.2.1.51.0.0.00 - (-) Dedução de Taxa de Saúde Suplementar</v>
      </c>
      <c r="U2681" s="7" t="str">
        <f>Tabela813[[#This Row],[NR]]&amp; " - "&amp;Tabela813[[#This Row],[Especificação]]</f>
        <v>9.1.1.2.1.51.0.0.00 - (-) Dedução de Taxa de Saúde Suplementar</v>
      </c>
    </row>
    <row r="2682" spans="1:21" ht="30">
      <c r="A2682" s="23"/>
      <c r="B2682" s="29" t="s">
        <v>793</v>
      </c>
      <c r="C2682" s="20" t="s">
        <v>781</v>
      </c>
      <c r="D2682" s="20" t="s">
        <v>781</v>
      </c>
      <c r="E2682" s="20" t="s">
        <v>790</v>
      </c>
      <c r="F2682" s="20" t="s">
        <v>781</v>
      </c>
      <c r="G2682" s="20" t="s">
        <v>809</v>
      </c>
      <c r="H2682" s="20" t="s">
        <v>784</v>
      </c>
      <c r="I2682" s="20" t="s">
        <v>781</v>
      </c>
      <c r="J2682" s="20" t="s">
        <v>787</v>
      </c>
      <c r="K2682" s="16" t="str">
        <f>IF(Tabela813[[#This Row],[C]]&lt;&gt;"",IF(Tabela813[[#This Row],[RED]]&lt;&gt;"",(Tabela813[[#This Row],[RED]] &amp; "."),"") &amp; CONCATENATE(Tabela813[[#This Row],[C]],".",Tabela813[[#This Row],[O]],".",Tabela813[[#This Row],[E]],".",Tabela813[[#This Row],[D1]],".",Tabela813[[#This Row],[D2]],".",Tabela813[[#This Row],[D3]],".",Tabela813[[#This Row],[T]],".",Tabela813[[#This Row],[D4]]),"")</f>
        <v>9.1.1.2.1.51.0.1.00</v>
      </c>
      <c r="L2682" s="21" t="s">
        <v>5266</v>
      </c>
      <c r="M2682" s="16" t="str">
        <f t="shared" si="41"/>
        <v>A</v>
      </c>
      <c r="N2682" s="16">
        <f>IF(VALUE(Tabela813[[#This Row],[RED]]) &gt; 0,1,0) + IF(VALUE(J2682)&gt;0,8,IF(VALUE(I2682)&gt;0,7,IF(VALUE(H2682)&gt;0,6,IF(VALUE(G2682)&gt;0,5,IF(VALUE(F2682)&gt;0,4,IF(VALUE(E2682)&gt;0,3,IF(VALUE(D2682)&gt;0,2,1)))))))</f>
        <v>8</v>
      </c>
      <c r="O2682" s="20" t="s">
        <v>54</v>
      </c>
      <c r="P2682" s="1" t="s">
        <v>5267</v>
      </c>
      <c r="Q2682" s="1"/>
      <c r="R2682" s="16"/>
      <c r="T2682" s="7" t="str">
        <f>Tabela813[[#This Row],[NR]]&amp;" - "&amp;Tabela813[[#This Row],[Especificação]]</f>
        <v>9.1.1.2.1.51.0.1.00 - (-) Dedução de Taxa de Saúde Suplementar - Principal</v>
      </c>
      <c r="U2682" s="7" t="str">
        <f>Tabela813[[#This Row],[NR]]&amp; " - "&amp;Tabela813[[#This Row],[Especificação]]</f>
        <v>9.1.1.2.1.51.0.1.00 - (-) Dedução de Taxa de Saúde Suplementar - Principal</v>
      </c>
    </row>
    <row r="2683" spans="1:21" ht="30">
      <c r="A2683" s="23"/>
      <c r="B2683" s="29" t="s">
        <v>793</v>
      </c>
      <c r="C2683" s="20" t="s">
        <v>781</v>
      </c>
      <c r="D2683" s="20" t="s">
        <v>781</v>
      </c>
      <c r="E2683" s="20" t="s">
        <v>790</v>
      </c>
      <c r="F2683" s="20" t="s">
        <v>781</v>
      </c>
      <c r="G2683" s="20" t="s">
        <v>809</v>
      </c>
      <c r="H2683" s="20" t="s">
        <v>784</v>
      </c>
      <c r="I2683" s="20" t="s">
        <v>790</v>
      </c>
      <c r="J2683" s="20" t="s">
        <v>787</v>
      </c>
      <c r="K2683" s="16" t="str">
        <f>IF(Tabela813[[#This Row],[C]]&lt;&gt;"",IF(Tabela813[[#This Row],[RED]]&lt;&gt;"",(Tabela813[[#This Row],[RED]] &amp; "."),"") &amp; CONCATENATE(Tabela813[[#This Row],[C]],".",Tabela813[[#This Row],[O]],".",Tabela813[[#This Row],[E]],".",Tabela813[[#This Row],[D1]],".",Tabela813[[#This Row],[D2]],".",Tabela813[[#This Row],[D3]],".",Tabela813[[#This Row],[T]],".",Tabela813[[#This Row],[D4]]),"")</f>
        <v>9.1.1.2.1.51.0.2.00</v>
      </c>
      <c r="L2683" s="21" t="s">
        <v>5268</v>
      </c>
      <c r="M2683" s="16" t="str">
        <f t="shared" ref="M2683:M2746" si="42">IF(N2683 &lt; N2684,"S","A")</f>
        <v>A</v>
      </c>
      <c r="N2683" s="16">
        <f>IF(VALUE(Tabela813[[#This Row],[RED]]) &gt; 0,1,0) + IF(VALUE(J2683)&gt;0,8,IF(VALUE(I2683)&gt;0,7,IF(VALUE(H2683)&gt;0,6,IF(VALUE(G2683)&gt;0,5,IF(VALUE(F2683)&gt;0,4,IF(VALUE(E2683)&gt;0,3,IF(VALUE(D2683)&gt;0,2,1)))))))</f>
        <v>8</v>
      </c>
      <c r="O2683" s="20" t="s">
        <v>54</v>
      </c>
      <c r="P2683" s="1" t="s">
        <v>5267</v>
      </c>
      <c r="Q2683" s="1"/>
      <c r="R2683" s="16"/>
      <c r="T2683" s="7" t="str">
        <f>Tabela813[[#This Row],[NR]]&amp;" - "&amp;Tabela813[[#This Row],[Especificação]]</f>
        <v>9.1.1.2.1.51.0.2.00 - (-) Dedução de Taxa de Saúde Suplementar - Multas e Juros de Mora</v>
      </c>
      <c r="U2683" s="7" t="str">
        <f>Tabela813[[#This Row],[NR]]&amp; " - "&amp;Tabela813[[#This Row],[Especificação]]</f>
        <v>9.1.1.2.1.51.0.2.00 - (-) Dedução de Taxa de Saúde Suplementar - Multas e Juros de Mora</v>
      </c>
    </row>
    <row r="2684" spans="1:21" ht="30">
      <c r="A2684" s="23"/>
      <c r="B2684" s="29" t="s">
        <v>793</v>
      </c>
      <c r="C2684" s="20" t="s">
        <v>781</v>
      </c>
      <c r="D2684" s="20" t="s">
        <v>781</v>
      </c>
      <c r="E2684" s="20" t="s">
        <v>790</v>
      </c>
      <c r="F2684" s="20" t="s">
        <v>781</v>
      </c>
      <c r="G2684" s="20" t="s">
        <v>809</v>
      </c>
      <c r="H2684" s="20" t="s">
        <v>784</v>
      </c>
      <c r="I2684" s="20" t="s">
        <v>782</v>
      </c>
      <c r="J2684" s="20" t="s">
        <v>787</v>
      </c>
      <c r="K2684" s="16" t="str">
        <f>IF(Tabela813[[#This Row],[C]]&lt;&gt;"",IF(Tabela813[[#This Row],[RED]]&lt;&gt;"",(Tabela813[[#This Row],[RED]] &amp; "."),"") &amp; CONCATENATE(Tabela813[[#This Row],[C]],".",Tabela813[[#This Row],[O]],".",Tabela813[[#This Row],[E]],".",Tabela813[[#This Row],[D1]],".",Tabela813[[#This Row],[D2]],".",Tabela813[[#This Row],[D3]],".",Tabela813[[#This Row],[T]],".",Tabela813[[#This Row],[D4]]),"")</f>
        <v>9.1.1.2.1.51.0.3.00</v>
      </c>
      <c r="L2684" s="21" t="s">
        <v>5269</v>
      </c>
      <c r="M2684" s="16" t="str">
        <f t="shared" si="42"/>
        <v>A</v>
      </c>
      <c r="N2684" s="16">
        <f>IF(VALUE(Tabela813[[#This Row],[RED]]) &gt; 0,1,0) + IF(VALUE(J2684)&gt;0,8,IF(VALUE(I2684)&gt;0,7,IF(VALUE(H2684)&gt;0,6,IF(VALUE(G2684)&gt;0,5,IF(VALUE(F2684)&gt;0,4,IF(VALUE(E2684)&gt;0,3,IF(VALUE(D2684)&gt;0,2,1)))))))</f>
        <v>8</v>
      </c>
      <c r="O2684" s="20" t="s">
        <v>54</v>
      </c>
      <c r="P2684" s="1" t="s">
        <v>5267</v>
      </c>
      <c r="Q2684" s="1"/>
      <c r="R2684" s="16"/>
      <c r="T2684" s="7" t="str">
        <f>Tabela813[[#This Row],[NR]]&amp;" - "&amp;Tabela813[[#This Row],[Especificação]]</f>
        <v>9.1.1.2.1.51.0.3.00 - (-) Dedução de Taxa de Saúde Suplementar - Dívida Ativa</v>
      </c>
      <c r="U2684" s="7" t="str">
        <f>Tabela813[[#This Row],[NR]]&amp; " - "&amp;Tabela813[[#This Row],[Especificação]]</f>
        <v>9.1.1.2.1.51.0.3.00 - (-) Dedução de Taxa de Saúde Suplementar - Dívida Ativa</v>
      </c>
    </row>
    <row r="2685" spans="1:21" ht="30">
      <c r="A2685" s="23"/>
      <c r="B2685" s="29" t="s">
        <v>793</v>
      </c>
      <c r="C2685" s="20" t="s">
        <v>781</v>
      </c>
      <c r="D2685" s="20" t="s">
        <v>781</v>
      </c>
      <c r="E2685" s="20" t="s">
        <v>790</v>
      </c>
      <c r="F2685" s="20" t="s">
        <v>781</v>
      </c>
      <c r="G2685" s="20" t="s">
        <v>809</v>
      </c>
      <c r="H2685" s="20" t="s">
        <v>784</v>
      </c>
      <c r="I2685" s="20" t="s">
        <v>791</v>
      </c>
      <c r="J2685" s="20" t="s">
        <v>787</v>
      </c>
      <c r="K2685" s="16" t="str">
        <f>IF(Tabela813[[#This Row],[C]]&lt;&gt;"",IF(Tabela813[[#This Row],[RED]]&lt;&gt;"",(Tabela813[[#This Row],[RED]] &amp; "."),"") &amp; CONCATENATE(Tabela813[[#This Row],[C]],".",Tabela813[[#This Row],[O]],".",Tabela813[[#This Row],[E]],".",Tabela813[[#This Row],[D1]],".",Tabela813[[#This Row],[D2]],".",Tabela813[[#This Row],[D3]],".",Tabela813[[#This Row],[T]],".",Tabela813[[#This Row],[D4]]),"")</f>
        <v>9.1.1.2.1.51.0.4.00</v>
      </c>
      <c r="L2685" s="21" t="s">
        <v>5270</v>
      </c>
      <c r="M2685" s="16" t="str">
        <f t="shared" si="42"/>
        <v>A</v>
      </c>
      <c r="N2685" s="16">
        <f>IF(VALUE(Tabela813[[#This Row],[RED]]) &gt; 0,1,0) + IF(VALUE(J2685)&gt;0,8,IF(VALUE(I2685)&gt;0,7,IF(VALUE(H2685)&gt;0,6,IF(VALUE(G2685)&gt;0,5,IF(VALUE(F2685)&gt;0,4,IF(VALUE(E2685)&gt;0,3,IF(VALUE(D2685)&gt;0,2,1)))))))</f>
        <v>8</v>
      </c>
      <c r="O2685" s="20" t="s">
        <v>54</v>
      </c>
      <c r="P2685" s="1" t="s">
        <v>5267</v>
      </c>
      <c r="Q2685" s="1"/>
      <c r="R2685" s="16"/>
      <c r="T2685" s="7" t="str">
        <f>Tabela813[[#This Row],[NR]]&amp;" - "&amp;Tabela813[[#This Row],[Especificação]]</f>
        <v>9.1.1.2.1.51.0.4.00 - (-) Dedução de Taxa de Saúde Suplementar - Dívida Ativa - Multas e Juros de Mora da Dívida Ativa</v>
      </c>
      <c r="U2685" s="7" t="str">
        <f>Tabela813[[#This Row],[NR]]&amp; " - "&amp;Tabela813[[#This Row],[Especificação]]</f>
        <v>9.1.1.2.1.51.0.4.00 - (-) Dedução de Taxa de Saúde Suplementar - Dívida Ativa - Multas e Juros de Mora da Dívida Ativa</v>
      </c>
    </row>
    <row r="2686" spans="1:21" ht="30">
      <c r="A2686" s="23"/>
      <c r="B2686" s="29" t="s">
        <v>793</v>
      </c>
      <c r="C2686" s="20" t="s">
        <v>781</v>
      </c>
      <c r="D2686" s="20" t="s">
        <v>781</v>
      </c>
      <c r="E2686" s="20" t="s">
        <v>790</v>
      </c>
      <c r="F2686" s="20" t="s">
        <v>781</v>
      </c>
      <c r="G2686" s="20" t="s">
        <v>809</v>
      </c>
      <c r="H2686" s="20" t="s">
        <v>784</v>
      </c>
      <c r="I2686" s="20" t="s">
        <v>792</v>
      </c>
      <c r="J2686" s="20" t="s">
        <v>787</v>
      </c>
      <c r="K2686" s="16" t="str">
        <f>IF(Tabela813[[#This Row],[C]]&lt;&gt;"",IF(Tabela813[[#This Row],[RED]]&lt;&gt;"",(Tabela813[[#This Row],[RED]] &amp; "."),"") &amp; CONCATENATE(Tabela813[[#This Row],[C]],".",Tabela813[[#This Row],[O]],".",Tabela813[[#This Row],[E]],".",Tabela813[[#This Row],[D1]],".",Tabela813[[#This Row],[D2]],".",Tabela813[[#This Row],[D3]],".",Tabela813[[#This Row],[T]],".",Tabela813[[#This Row],[D4]]),"")</f>
        <v>9.1.1.2.1.51.0.5.00</v>
      </c>
      <c r="L2686" s="21" t="s">
        <v>5271</v>
      </c>
      <c r="M2686" s="16" t="str">
        <f t="shared" si="42"/>
        <v>A</v>
      </c>
      <c r="N2686" s="16">
        <f>IF(VALUE(Tabela813[[#This Row],[RED]]) &gt; 0,1,0) + IF(VALUE(J2686)&gt;0,8,IF(VALUE(I2686)&gt;0,7,IF(VALUE(H2686)&gt;0,6,IF(VALUE(G2686)&gt;0,5,IF(VALUE(F2686)&gt;0,4,IF(VALUE(E2686)&gt;0,3,IF(VALUE(D2686)&gt;0,2,1)))))))</f>
        <v>8</v>
      </c>
      <c r="O2686" s="20" t="s">
        <v>54</v>
      </c>
      <c r="P2686" s="1" t="s">
        <v>5267</v>
      </c>
      <c r="Q2686" s="1"/>
      <c r="R2686" s="16"/>
      <c r="T2686" s="7" t="str">
        <f>Tabela813[[#This Row],[NR]]&amp;" - "&amp;Tabela813[[#This Row],[Especificação]]</f>
        <v>9.1.1.2.1.51.0.5.00 - (-) Dedução de Taxa de Saúde Suplementar - Multas</v>
      </c>
      <c r="U2686" s="7" t="str">
        <f>Tabela813[[#This Row],[NR]]&amp; " - "&amp;Tabela813[[#This Row],[Especificação]]</f>
        <v>9.1.1.2.1.51.0.5.00 - (-) Dedução de Taxa de Saúde Suplementar - Multas</v>
      </c>
    </row>
    <row r="2687" spans="1:21" ht="30">
      <c r="A2687" s="23"/>
      <c r="B2687" s="29" t="s">
        <v>793</v>
      </c>
      <c r="C2687" s="20" t="s">
        <v>781</v>
      </c>
      <c r="D2687" s="20" t="s">
        <v>781</v>
      </c>
      <c r="E2687" s="20" t="s">
        <v>790</v>
      </c>
      <c r="F2687" s="20" t="s">
        <v>781</v>
      </c>
      <c r="G2687" s="20" t="s">
        <v>809</v>
      </c>
      <c r="H2687" s="20" t="s">
        <v>784</v>
      </c>
      <c r="I2687" s="20" t="s">
        <v>786</v>
      </c>
      <c r="J2687" s="20" t="s">
        <v>787</v>
      </c>
      <c r="K2687" s="16" t="str">
        <f>IF(Tabela813[[#This Row],[C]]&lt;&gt;"",IF(Tabela813[[#This Row],[RED]]&lt;&gt;"",(Tabela813[[#This Row],[RED]] &amp; "."),"") &amp; CONCATENATE(Tabela813[[#This Row],[C]],".",Tabela813[[#This Row],[O]],".",Tabela813[[#This Row],[E]],".",Tabela813[[#This Row],[D1]],".",Tabela813[[#This Row],[D2]],".",Tabela813[[#This Row],[D3]],".",Tabela813[[#This Row],[T]],".",Tabela813[[#This Row],[D4]]),"")</f>
        <v>9.1.1.2.1.51.0.6.00</v>
      </c>
      <c r="L2687" s="21" t="s">
        <v>5272</v>
      </c>
      <c r="M2687" s="16" t="str">
        <f t="shared" si="42"/>
        <v>A</v>
      </c>
      <c r="N2687" s="16">
        <f>IF(VALUE(Tabela813[[#This Row],[RED]]) &gt; 0,1,0) + IF(VALUE(J2687)&gt;0,8,IF(VALUE(I2687)&gt;0,7,IF(VALUE(H2687)&gt;0,6,IF(VALUE(G2687)&gt;0,5,IF(VALUE(F2687)&gt;0,4,IF(VALUE(E2687)&gt;0,3,IF(VALUE(D2687)&gt;0,2,1)))))))</f>
        <v>8</v>
      </c>
      <c r="O2687" s="20" t="s">
        <v>54</v>
      </c>
      <c r="P2687" s="1" t="s">
        <v>5267</v>
      </c>
      <c r="Q2687" s="1"/>
      <c r="R2687" s="16"/>
      <c r="T2687" s="7" t="str">
        <f>Tabela813[[#This Row],[NR]]&amp;" - "&amp;Tabela813[[#This Row],[Especificação]]</f>
        <v>9.1.1.2.1.51.0.6.00 - (-) Dedução de Taxa de Saúde Suplementar - Juros de Mora</v>
      </c>
      <c r="U2687" s="7" t="str">
        <f>Tabela813[[#This Row],[NR]]&amp; " - "&amp;Tabela813[[#This Row],[Especificação]]</f>
        <v>9.1.1.2.1.51.0.6.00 - (-) Dedução de Taxa de Saúde Suplementar - Juros de Mora</v>
      </c>
    </row>
    <row r="2688" spans="1:21" ht="30">
      <c r="A2688" s="23"/>
      <c r="B2688" s="29" t="s">
        <v>793</v>
      </c>
      <c r="C2688" s="20" t="s">
        <v>781</v>
      </c>
      <c r="D2688" s="20" t="s">
        <v>781</v>
      </c>
      <c r="E2688" s="20" t="s">
        <v>790</v>
      </c>
      <c r="F2688" s="20" t="s">
        <v>781</v>
      </c>
      <c r="G2688" s="20" t="s">
        <v>809</v>
      </c>
      <c r="H2688" s="20" t="s">
        <v>784</v>
      </c>
      <c r="I2688" s="20" t="s">
        <v>788</v>
      </c>
      <c r="J2688" s="20" t="s">
        <v>787</v>
      </c>
      <c r="K2688" s="16" t="str">
        <f>IF(Tabela813[[#This Row],[C]]&lt;&gt;"",IF(Tabela813[[#This Row],[RED]]&lt;&gt;"",(Tabela813[[#This Row],[RED]] &amp; "."),"") &amp; CONCATENATE(Tabela813[[#This Row],[C]],".",Tabela813[[#This Row],[O]],".",Tabela813[[#This Row],[E]],".",Tabela813[[#This Row],[D1]],".",Tabela813[[#This Row],[D2]],".",Tabela813[[#This Row],[D3]],".",Tabela813[[#This Row],[T]],".",Tabela813[[#This Row],[D4]]),"")</f>
        <v>9.1.1.2.1.51.0.7.00</v>
      </c>
      <c r="L2688" s="21" t="s">
        <v>5273</v>
      </c>
      <c r="M2688" s="16" t="str">
        <f t="shared" si="42"/>
        <v>A</v>
      </c>
      <c r="N2688" s="16">
        <f>IF(VALUE(Tabela813[[#This Row],[RED]]) &gt; 0,1,0) + IF(VALUE(J2688)&gt;0,8,IF(VALUE(I2688)&gt;0,7,IF(VALUE(H2688)&gt;0,6,IF(VALUE(G2688)&gt;0,5,IF(VALUE(F2688)&gt;0,4,IF(VALUE(E2688)&gt;0,3,IF(VALUE(D2688)&gt;0,2,1)))))))</f>
        <v>8</v>
      </c>
      <c r="O2688" s="20" t="s">
        <v>54</v>
      </c>
      <c r="P2688" s="1" t="s">
        <v>5267</v>
      </c>
      <c r="Q2688" s="1"/>
      <c r="R2688" s="16"/>
      <c r="T2688" s="7" t="str">
        <f>Tabela813[[#This Row],[NR]]&amp;" - "&amp;Tabela813[[#This Row],[Especificação]]</f>
        <v>9.1.1.2.1.51.0.7.00 - (-) Dedução de Taxa de Saúde Suplementar - Dívida Ativa - Multas da Dívida Ativa</v>
      </c>
      <c r="U2688" s="7" t="str">
        <f>Tabela813[[#This Row],[NR]]&amp; " - "&amp;Tabela813[[#This Row],[Especificação]]</f>
        <v>9.1.1.2.1.51.0.7.00 - (-) Dedução de Taxa de Saúde Suplementar - Dívida Ativa - Multas da Dívida Ativa</v>
      </c>
    </row>
    <row r="2689" spans="1:21" ht="30">
      <c r="A2689" s="23"/>
      <c r="B2689" s="29" t="s">
        <v>793</v>
      </c>
      <c r="C2689" s="20" t="s">
        <v>781</v>
      </c>
      <c r="D2689" s="20" t="s">
        <v>781</v>
      </c>
      <c r="E2689" s="20" t="s">
        <v>790</v>
      </c>
      <c r="F2689" s="20" t="s">
        <v>781</v>
      </c>
      <c r="G2689" s="20" t="s">
        <v>809</v>
      </c>
      <c r="H2689" s="20" t="s">
        <v>784</v>
      </c>
      <c r="I2689" s="20" t="s">
        <v>789</v>
      </c>
      <c r="J2689" s="20" t="s">
        <v>787</v>
      </c>
      <c r="K2689" s="16" t="str">
        <f>IF(Tabela813[[#This Row],[C]]&lt;&gt;"",IF(Tabela813[[#This Row],[RED]]&lt;&gt;"",(Tabela813[[#This Row],[RED]] &amp; "."),"") &amp; CONCATENATE(Tabela813[[#This Row],[C]],".",Tabela813[[#This Row],[O]],".",Tabela813[[#This Row],[E]],".",Tabela813[[#This Row],[D1]],".",Tabela813[[#This Row],[D2]],".",Tabela813[[#This Row],[D3]],".",Tabela813[[#This Row],[T]],".",Tabela813[[#This Row],[D4]]),"")</f>
        <v>9.1.1.2.1.51.0.8.00</v>
      </c>
      <c r="L2689" s="21" t="s">
        <v>5274</v>
      </c>
      <c r="M2689" s="16" t="str">
        <f t="shared" si="42"/>
        <v>A</v>
      </c>
      <c r="N2689" s="16">
        <f>IF(VALUE(Tabela813[[#This Row],[RED]]) &gt; 0,1,0) + IF(VALUE(J2689)&gt;0,8,IF(VALUE(I2689)&gt;0,7,IF(VALUE(H2689)&gt;0,6,IF(VALUE(G2689)&gt;0,5,IF(VALUE(F2689)&gt;0,4,IF(VALUE(E2689)&gt;0,3,IF(VALUE(D2689)&gt;0,2,1)))))))</f>
        <v>8</v>
      </c>
      <c r="O2689" s="20" t="s">
        <v>54</v>
      </c>
      <c r="P2689" s="1" t="s">
        <v>5267</v>
      </c>
      <c r="Q2689" s="1"/>
      <c r="R2689" s="16"/>
      <c r="T2689" s="7" t="str">
        <f>Tabela813[[#This Row],[NR]]&amp;" - "&amp;Tabela813[[#This Row],[Especificação]]</f>
        <v>9.1.1.2.1.51.0.8.00 - (-) Dedução de Taxa de Saúde Suplementar - Juros de Mora da Dívida Ativa</v>
      </c>
      <c r="U2689" s="7" t="str">
        <f>Tabela813[[#This Row],[NR]]&amp; " - "&amp;Tabela813[[#This Row],[Especificação]]</f>
        <v>9.1.1.2.1.51.0.8.00 - (-) Dedução de Taxa de Saúde Suplementar - Juros de Mora da Dívida Ativa</v>
      </c>
    </row>
    <row r="2690" spans="1:21" ht="30">
      <c r="A2690" s="23"/>
      <c r="B2690" s="29" t="s">
        <v>793</v>
      </c>
      <c r="C2690" s="20" t="s">
        <v>781</v>
      </c>
      <c r="D2690" s="20" t="s">
        <v>781</v>
      </c>
      <c r="E2690" s="20" t="s">
        <v>790</v>
      </c>
      <c r="F2690" s="20" t="s">
        <v>790</v>
      </c>
      <c r="G2690" s="20" t="s">
        <v>787</v>
      </c>
      <c r="H2690" s="20" t="s">
        <v>784</v>
      </c>
      <c r="I2690" s="20" t="s">
        <v>784</v>
      </c>
      <c r="J2690" s="20" t="s">
        <v>787</v>
      </c>
      <c r="K2690" s="16" t="str">
        <f>IF(Tabela813[[#This Row],[C]]&lt;&gt;"",IF(Tabela813[[#This Row],[RED]]&lt;&gt;"",(Tabela813[[#This Row],[RED]] &amp; "."),"") &amp; CONCATENATE(Tabela813[[#This Row],[C]],".",Tabela813[[#This Row],[O]],".",Tabela813[[#This Row],[E]],".",Tabela813[[#This Row],[D1]],".",Tabela813[[#This Row],[D2]],".",Tabela813[[#This Row],[D3]],".",Tabela813[[#This Row],[T]],".",Tabela813[[#This Row],[D4]]),"")</f>
        <v>9.1.1.2.2.00.0.0.00</v>
      </c>
      <c r="L2690" s="21" t="s">
        <v>2673</v>
      </c>
      <c r="M2690" s="16" t="str">
        <f t="shared" si="42"/>
        <v>S</v>
      </c>
      <c r="N2690" s="16">
        <f>IF(VALUE(Tabela813[[#This Row],[RED]]) &gt; 0,1,0) + IF(VALUE(J2690)&gt;0,8,IF(VALUE(I2690)&gt;0,7,IF(VALUE(H2690)&gt;0,6,IF(VALUE(G2690)&gt;0,5,IF(VALUE(F2690)&gt;0,4,IF(VALUE(E2690)&gt;0,3,IF(VALUE(D2690)&gt;0,2,1)))))))</f>
        <v>5</v>
      </c>
      <c r="O2690" s="20" t="s">
        <v>44</v>
      </c>
      <c r="P2690" s="1" t="s">
        <v>2826</v>
      </c>
      <c r="Q2690" s="1"/>
      <c r="R2690" s="16"/>
      <c r="T2690" s="7" t="str">
        <f>Tabela813[[#This Row],[NR]]&amp;" - "&amp;Tabela813[[#This Row],[Especificação]]</f>
        <v>9.1.1.2.2.00.0.0.00 - (-) Dedução de Taxas Pela Prestação de Serviços</v>
      </c>
      <c r="U2690" s="7" t="str">
        <f>Tabela813[[#This Row],[NR]]&amp; " - "&amp;Tabela813[[#This Row],[Especificação]]</f>
        <v>9.1.1.2.2.00.0.0.00 - (-) Dedução de Taxas Pela Prestação de Serviços</v>
      </c>
    </row>
    <row r="2691" spans="1:21" ht="30">
      <c r="A2691" s="23"/>
      <c r="B2691" s="29" t="s">
        <v>793</v>
      </c>
      <c r="C2691" s="20" t="s">
        <v>781</v>
      </c>
      <c r="D2691" s="20" t="s">
        <v>781</v>
      </c>
      <c r="E2691" s="20" t="s">
        <v>790</v>
      </c>
      <c r="F2691" s="20" t="s">
        <v>790</v>
      </c>
      <c r="G2691" s="20" t="s">
        <v>783</v>
      </c>
      <c r="H2691" s="20" t="s">
        <v>784</v>
      </c>
      <c r="I2691" s="20" t="s">
        <v>784</v>
      </c>
      <c r="J2691" s="20" t="s">
        <v>787</v>
      </c>
      <c r="K2691" s="16" t="str">
        <f>IF(Tabela813[[#This Row],[C]]&lt;&gt;"",IF(Tabela813[[#This Row],[RED]]&lt;&gt;"",(Tabela813[[#This Row],[RED]] &amp; "."),"") &amp; CONCATENATE(Tabela813[[#This Row],[C]],".",Tabela813[[#This Row],[O]],".",Tabela813[[#This Row],[E]],".",Tabela813[[#This Row],[D1]],".",Tabela813[[#This Row],[D2]],".",Tabela813[[#This Row],[D3]],".",Tabela813[[#This Row],[T]],".",Tabela813[[#This Row],[D4]]),"")</f>
        <v>9.1.1.2.2.01.0.0.00</v>
      </c>
      <c r="L2691" s="21" t="s">
        <v>2674</v>
      </c>
      <c r="M2691" s="16" t="str">
        <f t="shared" si="42"/>
        <v>S</v>
      </c>
      <c r="N2691" s="16">
        <f>IF(VALUE(Tabela813[[#This Row],[RED]]) &gt; 0,1,0) + IF(VALUE(J2691)&gt;0,8,IF(VALUE(I2691)&gt;0,7,IF(VALUE(H2691)&gt;0,6,IF(VALUE(G2691)&gt;0,5,IF(VALUE(F2691)&gt;0,4,IF(VALUE(E2691)&gt;0,3,IF(VALUE(D2691)&gt;0,2,1)))))))</f>
        <v>6</v>
      </c>
      <c r="O2691" s="20" t="s">
        <v>50</v>
      </c>
      <c r="P2691" s="1" t="s">
        <v>2827</v>
      </c>
      <c r="Q2691" s="1"/>
      <c r="R2691" s="16"/>
      <c r="T2691" s="7" t="str">
        <f>Tabela813[[#This Row],[NR]]&amp;" - "&amp;Tabela813[[#This Row],[Especificação]]</f>
        <v>9.1.1.2.2.01.0.0.00 - (-) Dedução de Taxas Pela Prestação de Serviços em Geral</v>
      </c>
      <c r="U2691" s="7" t="str">
        <f>Tabela813[[#This Row],[NR]]&amp; " - "&amp;Tabela813[[#This Row],[Especificação]]</f>
        <v>9.1.1.2.2.01.0.0.00 - (-) Dedução de Taxas Pela Prestação de Serviços em Geral</v>
      </c>
    </row>
    <row r="2692" spans="1:21" ht="30">
      <c r="A2692" s="23"/>
      <c r="B2692" s="29" t="s">
        <v>793</v>
      </c>
      <c r="C2692" s="20" t="s">
        <v>781</v>
      </c>
      <c r="D2692" s="20" t="s">
        <v>781</v>
      </c>
      <c r="E2692" s="20" t="s">
        <v>790</v>
      </c>
      <c r="F2692" s="20" t="s">
        <v>790</v>
      </c>
      <c r="G2692" s="20" t="s">
        <v>783</v>
      </c>
      <c r="H2692" s="20" t="s">
        <v>784</v>
      </c>
      <c r="I2692" s="20" t="s">
        <v>781</v>
      </c>
      <c r="J2692" s="20" t="s">
        <v>787</v>
      </c>
      <c r="K2692" s="16" t="str">
        <f>IF(Tabela813[[#This Row],[C]]&lt;&gt;"",IF(Tabela813[[#This Row],[RED]]&lt;&gt;"",(Tabela813[[#This Row],[RED]] &amp; "."),"") &amp; CONCATENATE(Tabela813[[#This Row],[C]],".",Tabela813[[#This Row],[O]],".",Tabela813[[#This Row],[E]],".",Tabela813[[#This Row],[D1]],".",Tabela813[[#This Row],[D2]],".",Tabela813[[#This Row],[D3]],".",Tabela813[[#This Row],[T]],".",Tabela813[[#This Row],[D4]]),"")</f>
        <v>9.1.1.2.2.01.0.1.00</v>
      </c>
      <c r="L2692" s="21" t="s">
        <v>5275</v>
      </c>
      <c r="M2692" s="16" t="str">
        <f t="shared" si="42"/>
        <v>A</v>
      </c>
      <c r="N2692" s="16">
        <f>IF(VALUE(Tabela813[[#This Row],[RED]]) &gt; 0,1,0) + IF(VALUE(J2692)&gt;0,8,IF(VALUE(I2692)&gt;0,7,IF(VALUE(H2692)&gt;0,6,IF(VALUE(G2692)&gt;0,5,IF(VALUE(F2692)&gt;0,4,IF(VALUE(E2692)&gt;0,3,IF(VALUE(D2692)&gt;0,2,1)))))))</f>
        <v>8</v>
      </c>
      <c r="O2692" s="20" t="s">
        <v>50</v>
      </c>
      <c r="P2692" s="1" t="s">
        <v>5276</v>
      </c>
      <c r="Q2692" s="1"/>
      <c r="R2692" s="16"/>
      <c r="T2692" s="7" t="str">
        <f>Tabela813[[#This Row],[NR]]&amp;" - "&amp;Tabela813[[#This Row],[Especificação]]</f>
        <v>9.1.1.2.2.01.0.1.00 - (-) Dedução de Taxas Pela Prestação de Serviços em Geral - Principal</v>
      </c>
      <c r="U2692" s="7" t="str">
        <f>Tabela813[[#This Row],[NR]]&amp; " - "&amp;Tabela813[[#This Row],[Especificação]]</f>
        <v>9.1.1.2.2.01.0.1.00 - (-) Dedução de Taxas Pela Prestação de Serviços em Geral - Principal</v>
      </c>
    </row>
    <row r="2693" spans="1:21" ht="30">
      <c r="A2693" s="23"/>
      <c r="B2693" s="29" t="s">
        <v>793</v>
      </c>
      <c r="C2693" s="20" t="s">
        <v>781</v>
      </c>
      <c r="D2693" s="20" t="s">
        <v>781</v>
      </c>
      <c r="E2693" s="20" t="s">
        <v>790</v>
      </c>
      <c r="F2693" s="20" t="s">
        <v>790</v>
      </c>
      <c r="G2693" s="20" t="s">
        <v>783</v>
      </c>
      <c r="H2693" s="20" t="s">
        <v>784</v>
      </c>
      <c r="I2693" s="20" t="s">
        <v>790</v>
      </c>
      <c r="J2693" s="20" t="s">
        <v>787</v>
      </c>
      <c r="K2693" s="16" t="str">
        <f>IF(Tabela813[[#This Row],[C]]&lt;&gt;"",IF(Tabela813[[#This Row],[RED]]&lt;&gt;"",(Tabela813[[#This Row],[RED]] &amp; "."),"") &amp; CONCATENATE(Tabela813[[#This Row],[C]],".",Tabela813[[#This Row],[O]],".",Tabela813[[#This Row],[E]],".",Tabela813[[#This Row],[D1]],".",Tabela813[[#This Row],[D2]],".",Tabela813[[#This Row],[D3]],".",Tabela813[[#This Row],[T]],".",Tabela813[[#This Row],[D4]]),"")</f>
        <v>9.1.1.2.2.01.0.2.00</v>
      </c>
      <c r="L2693" s="21" t="s">
        <v>5277</v>
      </c>
      <c r="M2693" s="16" t="str">
        <f t="shared" si="42"/>
        <v>A</v>
      </c>
      <c r="N2693" s="16">
        <f>IF(VALUE(Tabela813[[#This Row],[RED]]) &gt; 0,1,0) + IF(VALUE(J2693)&gt;0,8,IF(VALUE(I2693)&gt;0,7,IF(VALUE(H2693)&gt;0,6,IF(VALUE(G2693)&gt;0,5,IF(VALUE(F2693)&gt;0,4,IF(VALUE(E2693)&gt;0,3,IF(VALUE(D2693)&gt;0,2,1)))))))</f>
        <v>8</v>
      </c>
      <c r="O2693" s="20" t="s">
        <v>50</v>
      </c>
      <c r="P2693" s="1" t="s">
        <v>5276</v>
      </c>
      <c r="Q2693" s="1"/>
      <c r="R2693" s="16"/>
      <c r="T2693" s="7" t="str">
        <f>Tabela813[[#This Row],[NR]]&amp;" - "&amp;Tabela813[[#This Row],[Especificação]]</f>
        <v>9.1.1.2.2.01.0.2.00 - (-) Dedução de Taxas Pela Prestação de Serviços em Geral - Multas e Juros de Mora</v>
      </c>
      <c r="U2693" s="7" t="str">
        <f>Tabela813[[#This Row],[NR]]&amp; " - "&amp;Tabela813[[#This Row],[Especificação]]</f>
        <v>9.1.1.2.2.01.0.2.00 - (-) Dedução de Taxas Pela Prestação de Serviços em Geral - Multas e Juros de Mora</v>
      </c>
    </row>
    <row r="2694" spans="1:21" ht="30">
      <c r="A2694" s="23"/>
      <c r="B2694" s="29" t="s">
        <v>793</v>
      </c>
      <c r="C2694" s="20" t="s">
        <v>781</v>
      </c>
      <c r="D2694" s="20" t="s">
        <v>781</v>
      </c>
      <c r="E2694" s="20" t="s">
        <v>790</v>
      </c>
      <c r="F2694" s="20" t="s">
        <v>790</v>
      </c>
      <c r="G2694" s="20" t="s">
        <v>783</v>
      </c>
      <c r="H2694" s="20" t="s">
        <v>784</v>
      </c>
      <c r="I2694" s="20" t="s">
        <v>782</v>
      </c>
      <c r="J2694" s="20" t="s">
        <v>787</v>
      </c>
      <c r="K2694" s="16" t="str">
        <f>IF(Tabela813[[#This Row],[C]]&lt;&gt;"",IF(Tabela813[[#This Row],[RED]]&lt;&gt;"",(Tabela813[[#This Row],[RED]] &amp; "."),"") &amp; CONCATENATE(Tabela813[[#This Row],[C]],".",Tabela813[[#This Row],[O]],".",Tabela813[[#This Row],[E]],".",Tabela813[[#This Row],[D1]],".",Tabela813[[#This Row],[D2]],".",Tabela813[[#This Row],[D3]],".",Tabela813[[#This Row],[T]],".",Tabela813[[#This Row],[D4]]),"")</f>
        <v>9.1.1.2.2.01.0.3.00</v>
      </c>
      <c r="L2694" s="21" t="s">
        <v>5278</v>
      </c>
      <c r="M2694" s="16" t="str">
        <f t="shared" si="42"/>
        <v>A</v>
      </c>
      <c r="N2694" s="16">
        <f>IF(VALUE(Tabela813[[#This Row],[RED]]) &gt; 0,1,0) + IF(VALUE(J2694)&gt;0,8,IF(VALUE(I2694)&gt;0,7,IF(VALUE(H2694)&gt;0,6,IF(VALUE(G2694)&gt;0,5,IF(VALUE(F2694)&gt;0,4,IF(VALUE(E2694)&gt;0,3,IF(VALUE(D2694)&gt;0,2,1)))))))</f>
        <v>8</v>
      </c>
      <c r="O2694" s="20" t="s">
        <v>50</v>
      </c>
      <c r="P2694" s="1" t="s">
        <v>5276</v>
      </c>
      <c r="Q2694" s="1"/>
      <c r="R2694" s="16"/>
      <c r="T2694" s="7" t="str">
        <f>Tabela813[[#This Row],[NR]]&amp;" - "&amp;Tabela813[[#This Row],[Especificação]]</f>
        <v>9.1.1.2.2.01.0.3.00 - (-) Dedução de Taxas Pela Prestação de Serviços em Geral - Dívida Ativa</v>
      </c>
      <c r="U2694" s="7" t="str">
        <f>Tabela813[[#This Row],[NR]]&amp; " - "&amp;Tabela813[[#This Row],[Especificação]]</f>
        <v>9.1.1.2.2.01.0.3.00 - (-) Dedução de Taxas Pela Prestação de Serviços em Geral - Dívida Ativa</v>
      </c>
    </row>
    <row r="2695" spans="1:21" ht="30">
      <c r="A2695" s="23"/>
      <c r="B2695" s="29" t="s">
        <v>793</v>
      </c>
      <c r="C2695" s="20" t="s">
        <v>781</v>
      </c>
      <c r="D2695" s="20" t="s">
        <v>781</v>
      </c>
      <c r="E2695" s="20" t="s">
        <v>790</v>
      </c>
      <c r="F2695" s="20" t="s">
        <v>790</v>
      </c>
      <c r="G2695" s="20" t="s">
        <v>783</v>
      </c>
      <c r="H2695" s="20" t="s">
        <v>784</v>
      </c>
      <c r="I2695" s="20" t="s">
        <v>791</v>
      </c>
      <c r="J2695" s="20" t="s">
        <v>787</v>
      </c>
      <c r="K2695" s="16" t="str">
        <f>IF(Tabela813[[#This Row],[C]]&lt;&gt;"",IF(Tabela813[[#This Row],[RED]]&lt;&gt;"",(Tabela813[[#This Row],[RED]] &amp; "."),"") &amp; CONCATENATE(Tabela813[[#This Row],[C]],".",Tabela813[[#This Row],[O]],".",Tabela813[[#This Row],[E]],".",Tabela813[[#This Row],[D1]],".",Tabela813[[#This Row],[D2]],".",Tabela813[[#This Row],[D3]],".",Tabela813[[#This Row],[T]],".",Tabela813[[#This Row],[D4]]),"")</f>
        <v>9.1.1.2.2.01.0.4.00</v>
      </c>
      <c r="L2695" s="21" t="s">
        <v>5279</v>
      </c>
      <c r="M2695" s="16" t="str">
        <f t="shared" si="42"/>
        <v>A</v>
      </c>
      <c r="N2695" s="16">
        <f>IF(VALUE(Tabela813[[#This Row],[RED]]) &gt; 0,1,0) + IF(VALUE(J2695)&gt;0,8,IF(VALUE(I2695)&gt;0,7,IF(VALUE(H2695)&gt;0,6,IF(VALUE(G2695)&gt;0,5,IF(VALUE(F2695)&gt;0,4,IF(VALUE(E2695)&gt;0,3,IF(VALUE(D2695)&gt;0,2,1)))))))</f>
        <v>8</v>
      </c>
      <c r="O2695" s="20" t="s">
        <v>50</v>
      </c>
      <c r="P2695" s="1" t="s">
        <v>5276</v>
      </c>
      <c r="Q2695" s="1"/>
      <c r="R2695" s="16"/>
      <c r="T2695" s="7" t="str">
        <f>Tabela813[[#This Row],[NR]]&amp;" - "&amp;Tabela813[[#This Row],[Especificação]]</f>
        <v>9.1.1.2.2.01.0.4.00 - (-) Dedução de Taxas Pela Prestação de Serviços em Geral - Dívida Ativa - Multas e Juros de Mora da Dívida Ativa</v>
      </c>
      <c r="U2695" s="7" t="str">
        <f>Tabela813[[#This Row],[NR]]&amp; " - "&amp;Tabela813[[#This Row],[Especificação]]</f>
        <v>9.1.1.2.2.01.0.4.00 - (-) Dedução de Taxas Pela Prestação de Serviços em Geral - Dívida Ativa - Multas e Juros de Mora da Dívida Ativa</v>
      </c>
    </row>
    <row r="2696" spans="1:21" ht="30">
      <c r="A2696" s="23"/>
      <c r="B2696" s="29" t="s">
        <v>793</v>
      </c>
      <c r="C2696" s="20" t="s">
        <v>781</v>
      </c>
      <c r="D2696" s="20" t="s">
        <v>781</v>
      </c>
      <c r="E2696" s="20" t="s">
        <v>790</v>
      </c>
      <c r="F2696" s="20" t="s">
        <v>790</v>
      </c>
      <c r="G2696" s="20" t="s">
        <v>783</v>
      </c>
      <c r="H2696" s="20" t="s">
        <v>784</v>
      </c>
      <c r="I2696" s="20" t="s">
        <v>792</v>
      </c>
      <c r="J2696" s="20" t="s">
        <v>787</v>
      </c>
      <c r="K2696" s="16" t="str">
        <f>IF(Tabela813[[#This Row],[C]]&lt;&gt;"",IF(Tabela813[[#This Row],[RED]]&lt;&gt;"",(Tabela813[[#This Row],[RED]] &amp; "."),"") &amp; CONCATENATE(Tabela813[[#This Row],[C]],".",Tabela813[[#This Row],[O]],".",Tabela813[[#This Row],[E]],".",Tabela813[[#This Row],[D1]],".",Tabela813[[#This Row],[D2]],".",Tabela813[[#This Row],[D3]],".",Tabela813[[#This Row],[T]],".",Tabela813[[#This Row],[D4]]),"")</f>
        <v>9.1.1.2.2.01.0.5.00</v>
      </c>
      <c r="L2696" s="21" t="s">
        <v>5280</v>
      </c>
      <c r="M2696" s="16" t="str">
        <f t="shared" si="42"/>
        <v>A</v>
      </c>
      <c r="N2696" s="16">
        <f>IF(VALUE(Tabela813[[#This Row],[RED]]) &gt; 0,1,0) + IF(VALUE(J2696)&gt;0,8,IF(VALUE(I2696)&gt;0,7,IF(VALUE(H2696)&gt;0,6,IF(VALUE(G2696)&gt;0,5,IF(VALUE(F2696)&gt;0,4,IF(VALUE(E2696)&gt;0,3,IF(VALUE(D2696)&gt;0,2,1)))))))</f>
        <v>8</v>
      </c>
      <c r="O2696" s="20" t="s">
        <v>50</v>
      </c>
      <c r="P2696" s="1" t="s">
        <v>5276</v>
      </c>
      <c r="Q2696" s="1"/>
      <c r="R2696" s="16"/>
      <c r="T2696" s="7" t="str">
        <f>Tabela813[[#This Row],[NR]]&amp;" - "&amp;Tabela813[[#This Row],[Especificação]]</f>
        <v>9.1.1.2.2.01.0.5.00 - (-) Dedução de Taxas Pela Prestação de Serviços em Geral - Multas</v>
      </c>
      <c r="U2696" s="7" t="str">
        <f>Tabela813[[#This Row],[NR]]&amp; " - "&amp;Tabela813[[#This Row],[Especificação]]</f>
        <v>9.1.1.2.2.01.0.5.00 - (-) Dedução de Taxas Pela Prestação de Serviços em Geral - Multas</v>
      </c>
    </row>
    <row r="2697" spans="1:21" ht="30">
      <c r="A2697" s="23"/>
      <c r="B2697" s="29" t="s">
        <v>793</v>
      </c>
      <c r="C2697" s="20" t="s">
        <v>781</v>
      </c>
      <c r="D2697" s="20" t="s">
        <v>781</v>
      </c>
      <c r="E2697" s="20" t="s">
        <v>790</v>
      </c>
      <c r="F2697" s="20" t="s">
        <v>790</v>
      </c>
      <c r="G2697" s="20" t="s">
        <v>783</v>
      </c>
      <c r="H2697" s="20" t="s">
        <v>784</v>
      </c>
      <c r="I2697" s="20" t="s">
        <v>786</v>
      </c>
      <c r="J2697" s="20" t="s">
        <v>787</v>
      </c>
      <c r="K2697" s="16" t="str">
        <f>IF(Tabela813[[#This Row],[C]]&lt;&gt;"",IF(Tabela813[[#This Row],[RED]]&lt;&gt;"",(Tabela813[[#This Row],[RED]] &amp; "."),"") &amp; CONCATENATE(Tabela813[[#This Row],[C]],".",Tabela813[[#This Row],[O]],".",Tabela813[[#This Row],[E]],".",Tabela813[[#This Row],[D1]],".",Tabela813[[#This Row],[D2]],".",Tabela813[[#This Row],[D3]],".",Tabela813[[#This Row],[T]],".",Tabela813[[#This Row],[D4]]),"")</f>
        <v>9.1.1.2.2.01.0.6.00</v>
      </c>
      <c r="L2697" s="21" t="s">
        <v>5281</v>
      </c>
      <c r="M2697" s="16" t="str">
        <f t="shared" si="42"/>
        <v>A</v>
      </c>
      <c r="N2697" s="16">
        <f>IF(VALUE(Tabela813[[#This Row],[RED]]) &gt; 0,1,0) + IF(VALUE(J2697)&gt;0,8,IF(VALUE(I2697)&gt;0,7,IF(VALUE(H2697)&gt;0,6,IF(VALUE(G2697)&gt;0,5,IF(VALUE(F2697)&gt;0,4,IF(VALUE(E2697)&gt;0,3,IF(VALUE(D2697)&gt;0,2,1)))))))</f>
        <v>8</v>
      </c>
      <c r="O2697" s="20" t="s">
        <v>50</v>
      </c>
      <c r="P2697" s="1" t="s">
        <v>5276</v>
      </c>
      <c r="Q2697" s="1"/>
      <c r="R2697" s="16"/>
      <c r="T2697" s="7" t="str">
        <f>Tabela813[[#This Row],[NR]]&amp;" - "&amp;Tabela813[[#This Row],[Especificação]]</f>
        <v>9.1.1.2.2.01.0.6.00 - (-) Dedução de Taxas Pela Prestação de Serviços em Geral - Juros de Mora</v>
      </c>
      <c r="U2697" s="7" t="str">
        <f>Tabela813[[#This Row],[NR]]&amp; " - "&amp;Tabela813[[#This Row],[Especificação]]</f>
        <v>9.1.1.2.2.01.0.6.00 - (-) Dedução de Taxas Pela Prestação de Serviços em Geral - Juros de Mora</v>
      </c>
    </row>
    <row r="2698" spans="1:21" ht="30">
      <c r="A2698" s="23"/>
      <c r="B2698" s="29" t="s">
        <v>793</v>
      </c>
      <c r="C2698" s="20" t="s">
        <v>781</v>
      </c>
      <c r="D2698" s="20" t="s">
        <v>781</v>
      </c>
      <c r="E2698" s="20" t="s">
        <v>790</v>
      </c>
      <c r="F2698" s="20" t="s">
        <v>790</v>
      </c>
      <c r="G2698" s="20" t="s">
        <v>783</v>
      </c>
      <c r="H2698" s="20" t="s">
        <v>784</v>
      </c>
      <c r="I2698" s="20" t="s">
        <v>788</v>
      </c>
      <c r="J2698" s="20" t="s">
        <v>787</v>
      </c>
      <c r="K2698" s="16" t="str">
        <f>IF(Tabela813[[#This Row],[C]]&lt;&gt;"",IF(Tabela813[[#This Row],[RED]]&lt;&gt;"",(Tabela813[[#This Row],[RED]] &amp; "."),"") &amp; CONCATENATE(Tabela813[[#This Row],[C]],".",Tabela813[[#This Row],[O]],".",Tabela813[[#This Row],[E]],".",Tabela813[[#This Row],[D1]],".",Tabela813[[#This Row],[D2]],".",Tabela813[[#This Row],[D3]],".",Tabela813[[#This Row],[T]],".",Tabela813[[#This Row],[D4]]),"")</f>
        <v>9.1.1.2.2.01.0.7.00</v>
      </c>
      <c r="L2698" s="21" t="s">
        <v>5282</v>
      </c>
      <c r="M2698" s="16" t="str">
        <f t="shared" si="42"/>
        <v>A</v>
      </c>
      <c r="N2698" s="16">
        <f>IF(VALUE(Tabela813[[#This Row],[RED]]) &gt; 0,1,0) + IF(VALUE(J2698)&gt;0,8,IF(VALUE(I2698)&gt;0,7,IF(VALUE(H2698)&gt;0,6,IF(VALUE(G2698)&gt;0,5,IF(VALUE(F2698)&gt;0,4,IF(VALUE(E2698)&gt;0,3,IF(VALUE(D2698)&gt;0,2,1)))))))</f>
        <v>8</v>
      </c>
      <c r="O2698" s="20" t="s">
        <v>50</v>
      </c>
      <c r="P2698" s="1" t="s">
        <v>5276</v>
      </c>
      <c r="Q2698" s="1"/>
      <c r="R2698" s="16"/>
      <c r="T2698" s="7" t="str">
        <f>Tabela813[[#This Row],[NR]]&amp;" - "&amp;Tabela813[[#This Row],[Especificação]]</f>
        <v>9.1.1.2.2.01.0.7.00 - (-) Dedução de Taxas Pela Prestação de Serviços em Geral - Dívida Ativa - Multas da Dívida Ativa</v>
      </c>
      <c r="U2698" s="7" t="str">
        <f>Tabela813[[#This Row],[NR]]&amp; " - "&amp;Tabela813[[#This Row],[Especificação]]</f>
        <v>9.1.1.2.2.01.0.7.00 - (-) Dedução de Taxas Pela Prestação de Serviços em Geral - Dívida Ativa - Multas da Dívida Ativa</v>
      </c>
    </row>
    <row r="2699" spans="1:21" ht="30">
      <c r="A2699" s="23"/>
      <c r="B2699" s="29" t="s">
        <v>793</v>
      </c>
      <c r="C2699" s="20" t="s">
        <v>781</v>
      </c>
      <c r="D2699" s="20" t="s">
        <v>781</v>
      </c>
      <c r="E2699" s="20" t="s">
        <v>790</v>
      </c>
      <c r="F2699" s="20" t="s">
        <v>790</v>
      </c>
      <c r="G2699" s="20" t="s">
        <v>783</v>
      </c>
      <c r="H2699" s="20" t="s">
        <v>784</v>
      </c>
      <c r="I2699" s="20" t="s">
        <v>789</v>
      </c>
      <c r="J2699" s="20" t="s">
        <v>787</v>
      </c>
      <c r="K2699" s="16" t="str">
        <f>IF(Tabela813[[#This Row],[C]]&lt;&gt;"",IF(Tabela813[[#This Row],[RED]]&lt;&gt;"",(Tabela813[[#This Row],[RED]] &amp; "."),"") &amp; CONCATENATE(Tabela813[[#This Row],[C]],".",Tabela813[[#This Row],[O]],".",Tabela813[[#This Row],[E]],".",Tabela813[[#This Row],[D1]],".",Tabela813[[#This Row],[D2]],".",Tabela813[[#This Row],[D3]],".",Tabela813[[#This Row],[T]],".",Tabela813[[#This Row],[D4]]),"")</f>
        <v>9.1.1.2.2.01.0.8.00</v>
      </c>
      <c r="L2699" s="21" t="s">
        <v>5283</v>
      </c>
      <c r="M2699" s="16" t="str">
        <f t="shared" si="42"/>
        <v>A</v>
      </c>
      <c r="N2699" s="16">
        <f>IF(VALUE(Tabela813[[#This Row],[RED]]) &gt; 0,1,0) + IF(VALUE(J2699)&gt;0,8,IF(VALUE(I2699)&gt;0,7,IF(VALUE(H2699)&gt;0,6,IF(VALUE(G2699)&gt;0,5,IF(VALUE(F2699)&gt;0,4,IF(VALUE(E2699)&gt;0,3,IF(VALUE(D2699)&gt;0,2,1)))))))</f>
        <v>8</v>
      </c>
      <c r="O2699" s="20" t="s">
        <v>50</v>
      </c>
      <c r="P2699" s="1" t="s">
        <v>5276</v>
      </c>
      <c r="Q2699" s="1"/>
      <c r="R2699" s="16"/>
      <c r="T2699" s="7" t="str">
        <f>Tabela813[[#This Row],[NR]]&amp;" - "&amp;Tabela813[[#This Row],[Especificação]]</f>
        <v>9.1.1.2.2.01.0.8.00 - (-) Dedução de Taxas Pela Prestação de Serviços em Geral - Juros de Mora da Dívida Ativa</v>
      </c>
      <c r="U2699" s="7" t="str">
        <f>Tabela813[[#This Row],[NR]]&amp; " - "&amp;Tabela813[[#This Row],[Especificação]]</f>
        <v>9.1.1.2.2.01.0.8.00 - (-) Dedução de Taxas Pela Prestação de Serviços em Geral - Juros de Mora da Dívida Ativa</v>
      </c>
    </row>
    <row r="2700" spans="1:21" ht="30">
      <c r="A2700" s="23"/>
      <c r="B2700" s="29" t="s">
        <v>793</v>
      </c>
      <c r="C2700" s="20" t="s">
        <v>781</v>
      </c>
      <c r="D2700" s="20" t="s">
        <v>781</v>
      </c>
      <c r="E2700" s="20" t="s">
        <v>790</v>
      </c>
      <c r="F2700" s="20" t="s">
        <v>790</v>
      </c>
      <c r="G2700" s="20" t="s">
        <v>811</v>
      </c>
      <c r="H2700" s="20" t="s">
        <v>784</v>
      </c>
      <c r="I2700" s="20" t="s">
        <v>784</v>
      </c>
      <c r="J2700" s="20" t="s">
        <v>787</v>
      </c>
      <c r="K2700" s="16" t="str">
        <f>IF(Tabela813[[#This Row],[C]]&lt;&gt;"",IF(Tabela813[[#This Row],[RED]]&lt;&gt;"",(Tabela813[[#This Row],[RED]] &amp; "."),"") &amp; CONCATENATE(Tabela813[[#This Row],[C]],".",Tabela813[[#This Row],[O]],".",Tabela813[[#This Row],[E]],".",Tabela813[[#This Row],[D1]],".",Tabela813[[#This Row],[D2]],".",Tabela813[[#This Row],[D3]],".",Tabela813[[#This Row],[T]],".",Tabela813[[#This Row],[D4]]),"")</f>
        <v>9.1.1.2.2.52.0.0.00</v>
      </c>
      <c r="L2700" s="21" t="s">
        <v>844</v>
      </c>
      <c r="M2700" s="16" t="str">
        <f t="shared" si="42"/>
        <v>S</v>
      </c>
      <c r="N2700" s="16">
        <f>IF(VALUE(Tabela813[[#This Row],[RED]]) &gt; 0,1,0) + IF(VALUE(J2700)&gt;0,8,IF(VALUE(I2700)&gt;0,7,IF(VALUE(H2700)&gt;0,6,IF(VALUE(G2700)&gt;0,5,IF(VALUE(F2700)&gt;0,4,IF(VALUE(E2700)&gt;0,3,IF(VALUE(D2700)&gt;0,2,1)))))))</f>
        <v>6</v>
      </c>
      <c r="O2700" s="20" t="s">
        <v>54</v>
      </c>
      <c r="P2700" s="1" t="s">
        <v>2828</v>
      </c>
      <c r="Q2700" s="1" t="s">
        <v>100</v>
      </c>
      <c r="R2700" s="16"/>
      <c r="T2700" s="7" t="str">
        <f>Tabela813[[#This Row],[NR]]&amp;" - "&amp;Tabela813[[#This Row],[Especificação]]</f>
        <v>9.1.1.2.2.52.0.0.00 - (-) Dedução de Taxa de Estudo de Impacto de Vizinhança (EIV)</v>
      </c>
      <c r="U2700" s="7" t="str">
        <f>Tabela813[[#This Row],[NR]]&amp; " - "&amp;Tabela813[[#This Row],[Especificação]]</f>
        <v>9.1.1.2.2.52.0.0.00 - (-) Dedução de Taxa de Estudo de Impacto de Vizinhança (EIV)</v>
      </c>
    </row>
    <row r="2701" spans="1:21" ht="30">
      <c r="A2701" s="23"/>
      <c r="B2701" s="29" t="s">
        <v>793</v>
      </c>
      <c r="C2701" s="20" t="s">
        <v>781</v>
      </c>
      <c r="D2701" s="20" t="s">
        <v>781</v>
      </c>
      <c r="E2701" s="20" t="s">
        <v>790</v>
      </c>
      <c r="F2701" s="20" t="s">
        <v>790</v>
      </c>
      <c r="G2701" s="20" t="s">
        <v>811</v>
      </c>
      <c r="H2701" s="20" t="s">
        <v>784</v>
      </c>
      <c r="I2701" s="20" t="s">
        <v>781</v>
      </c>
      <c r="J2701" s="20" t="s">
        <v>787</v>
      </c>
      <c r="K2701" s="16" t="str">
        <f>IF(Tabela813[[#This Row],[C]]&lt;&gt;"",IF(Tabela813[[#This Row],[RED]]&lt;&gt;"",(Tabela813[[#This Row],[RED]] &amp; "."),"") &amp; CONCATENATE(Tabela813[[#This Row],[C]],".",Tabela813[[#This Row],[O]],".",Tabela813[[#This Row],[E]],".",Tabela813[[#This Row],[D1]],".",Tabela813[[#This Row],[D2]],".",Tabela813[[#This Row],[D3]],".",Tabela813[[#This Row],[T]],".",Tabela813[[#This Row],[D4]]),"")</f>
        <v>9.1.1.2.2.52.0.1.00</v>
      </c>
      <c r="L2701" s="21" t="s">
        <v>5284</v>
      </c>
      <c r="M2701" s="16" t="str">
        <f t="shared" si="42"/>
        <v>A</v>
      </c>
      <c r="N2701" s="16">
        <f>IF(VALUE(Tabela813[[#This Row],[RED]]) &gt; 0,1,0) + IF(VALUE(J2701)&gt;0,8,IF(VALUE(I2701)&gt;0,7,IF(VALUE(H2701)&gt;0,6,IF(VALUE(G2701)&gt;0,5,IF(VALUE(F2701)&gt;0,4,IF(VALUE(E2701)&gt;0,3,IF(VALUE(D2701)&gt;0,2,1)))))))</f>
        <v>8</v>
      </c>
      <c r="O2701" s="20" t="s">
        <v>54</v>
      </c>
      <c r="P2701" s="1" t="s">
        <v>5285</v>
      </c>
      <c r="Q2701" s="1" t="s">
        <v>100</v>
      </c>
      <c r="R2701" s="16"/>
      <c r="T2701" s="7" t="str">
        <f>Tabela813[[#This Row],[NR]]&amp;" - "&amp;Tabela813[[#This Row],[Especificação]]</f>
        <v>9.1.1.2.2.52.0.1.00 - (-) Dedução de Taxa de Estudo de Impacto de Vizinhança (EIV) - Principal</v>
      </c>
      <c r="U2701" s="7" t="str">
        <f>Tabela813[[#This Row],[NR]]&amp; " - "&amp;Tabela813[[#This Row],[Especificação]]</f>
        <v>9.1.1.2.2.52.0.1.00 - (-) Dedução de Taxa de Estudo de Impacto de Vizinhança (EIV) - Principal</v>
      </c>
    </row>
    <row r="2702" spans="1:21" ht="30">
      <c r="A2702" s="23"/>
      <c r="B2702" s="29" t="s">
        <v>793</v>
      </c>
      <c r="C2702" s="20" t="s">
        <v>781</v>
      </c>
      <c r="D2702" s="20" t="s">
        <v>781</v>
      </c>
      <c r="E2702" s="20" t="s">
        <v>790</v>
      </c>
      <c r="F2702" s="20" t="s">
        <v>790</v>
      </c>
      <c r="G2702" s="20" t="s">
        <v>811</v>
      </c>
      <c r="H2702" s="20" t="s">
        <v>784</v>
      </c>
      <c r="I2702" s="20" t="s">
        <v>790</v>
      </c>
      <c r="J2702" s="20" t="s">
        <v>787</v>
      </c>
      <c r="K2702" s="16" t="str">
        <f>IF(Tabela813[[#This Row],[C]]&lt;&gt;"",IF(Tabela813[[#This Row],[RED]]&lt;&gt;"",(Tabela813[[#This Row],[RED]] &amp; "."),"") &amp; CONCATENATE(Tabela813[[#This Row],[C]],".",Tabela813[[#This Row],[O]],".",Tabela813[[#This Row],[E]],".",Tabela813[[#This Row],[D1]],".",Tabela813[[#This Row],[D2]],".",Tabela813[[#This Row],[D3]],".",Tabela813[[#This Row],[T]],".",Tabela813[[#This Row],[D4]]),"")</f>
        <v>9.1.1.2.2.52.0.2.00</v>
      </c>
      <c r="L2702" s="21" t="s">
        <v>5286</v>
      </c>
      <c r="M2702" s="16" t="str">
        <f t="shared" si="42"/>
        <v>A</v>
      </c>
      <c r="N2702" s="16">
        <f>IF(VALUE(Tabela813[[#This Row],[RED]]) &gt; 0,1,0) + IF(VALUE(J2702)&gt;0,8,IF(VALUE(I2702)&gt;0,7,IF(VALUE(H2702)&gt;0,6,IF(VALUE(G2702)&gt;0,5,IF(VALUE(F2702)&gt;0,4,IF(VALUE(E2702)&gt;0,3,IF(VALUE(D2702)&gt;0,2,1)))))))</f>
        <v>8</v>
      </c>
      <c r="O2702" s="20" t="s">
        <v>54</v>
      </c>
      <c r="P2702" s="1" t="s">
        <v>5285</v>
      </c>
      <c r="Q2702" s="1" t="s">
        <v>100</v>
      </c>
      <c r="R2702" s="16"/>
      <c r="T2702" s="7" t="str">
        <f>Tabela813[[#This Row],[NR]]&amp;" - "&amp;Tabela813[[#This Row],[Especificação]]</f>
        <v>9.1.1.2.2.52.0.2.00 - (-) Dedução de Taxa de Estudo de Impacto de Vizinhança (EIV) - Multas e Juros de Mora</v>
      </c>
      <c r="U2702" s="7" t="str">
        <f>Tabela813[[#This Row],[NR]]&amp; " - "&amp;Tabela813[[#This Row],[Especificação]]</f>
        <v>9.1.1.2.2.52.0.2.00 - (-) Dedução de Taxa de Estudo de Impacto de Vizinhança (EIV) - Multas e Juros de Mora</v>
      </c>
    </row>
    <row r="2703" spans="1:21" ht="30">
      <c r="A2703" s="23"/>
      <c r="B2703" s="29" t="s">
        <v>793</v>
      </c>
      <c r="C2703" s="20" t="s">
        <v>781</v>
      </c>
      <c r="D2703" s="20" t="s">
        <v>781</v>
      </c>
      <c r="E2703" s="20" t="s">
        <v>790</v>
      </c>
      <c r="F2703" s="20" t="s">
        <v>790</v>
      </c>
      <c r="G2703" s="20" t="s">
        <v>811</v>
      </c>
      <c r="H2703" s="20" t="s">
        <v>784</v>
      </c>
      <c r="I2703" s="20" t="s">
        <v>782</v>
      </c>
      <c r="J2703" s="20" t="s">
        <v>787</v>
      </c>
      <c r="K2703" s="16" t="str">
        <f>IF(Tabela813[[#This Row],[C]]&lt;&gt;"",IF(Tabela813[[#This Row],[RED]]&lt;&gt;"",(Tabela813[[#This Row],[RED]] &amp; "."),"") &amp; CONCATENATE(Tabela813[[#This Row],[C]],".",Tabela813[[#This Row],[O]],".",Tabela813[[#This Row],[E]],".",Tabela813[[#This Row],[D1]],".",Tabela813[[#This Row],[D2]],".",Tabela813[[#This Row],[D3]],".",Tabela813[[#This Row],[T]],".",Tabela813[[#This Row],[D4]]),"")</f>
        <v>9.1.1.2.2.52.0.3.00</v>
      </c>
      <c r="L2703" s="21" t="s">
        <v>5287</v>
      </c>
      <c r="M2703" s="16" t="str">
        <f t="shared" si="42"/>
        <v>A</v>
      </c>
      <c r="N2703" s="16">
        <f>IF(VALUE(Tabela813[[#This Row],[RED]]) &gt; 0,1,0) + IF(VALUE(J2703)&gt;0,8,IF(VALUE(I2703)&gt;0,7,IF(VALUE(H2703)&gt;0,6,IF(VALUE(G2703)&gt;0,5,IF(VALUE(F2703)&gt;0,4,IF(VALUE(E2703)&gt;0,3,IF(VALUE(D2703)&gt;0,2,1)))))))</f>
        <v>8</v>
      </c>
      <c r="O2703" s="20" t="s">
        <v>54</v>
      </c>
      <c r="P2703" s="1" t="s">
        <v>5285</v>
      </c>
      <c r="Q2703" s="1" t="s">
        <v>100</v>
      </c>
      <c r="R2703" s="16"/>
      <c r="T2703" s="7" t="str">
        <f>Tabela813[[#This Row],[NR]]&amp;" - "&amp;Tabela813[[#This Row],[Especificação]]</f>
        <v>9.1.1.2.2.52.0.3.00 - (-) Dedução de Taxa de Estudo de Impacto de Vizinhança (EIV) - Dívida Ativa</v>
      </c>
      <c r="U2703" s="7" t="str">
        <f>Tabela813[[#This Row],[NR]]&amp; " - "&amp;Tabela813[[#This Row],[Especificação]]</f>
        <v>9.1.1.2.2.52.0.3.00 - (-) Dedução de Taxa de Estudo de Impacto de Vizinhança (EIV) - Dívida Ativa</v>
      </c>
    </row>
    <row r="2704" spans="1:21" ht="30">
      <c r="A2704" s="23"/>
      <c r="B2704" s="29" t="s">
        <v>793</v>
      </c>
      <c r="C2704" s="20" t="s">
        <v>781</v>
      </c>
      <c r="D2704" s="20" t="s">
        <v>781</v>
      </c>
      <c r="E2704" s="20" t="s">
        <v>790</v>
      </c>
      <c r="F2704" s="20" t="s">
        <v>790</v>
      </c>
      <c r="G2704" s="20" t="s">
        <v>811</v>
      </c>
      <c r="H2704" s="20" t="s">
        <v>784</v>
      </c>
      <c r="I2704" s="20" t="s">
        <v>791</v>
      </c>
      <c r="J2704" s="20" t="s">
        <v>787</v>
      </c>
      <c r="K2704" s="16" t="str">
        <f>IF(Tabela813[[#This Row],[C]]&lt;&gt;"",IF(Tabela813[[#This Row],[RED]]&lt;&gt;"",(Tabela813[[#This Row],[RED]] &amp; "."),"") &amp; CONCATENATE(Tabela813[[#This Row],[C]],".",Tabela813[[#This Row],[O]],".",Tabela813[[#This Row],[E]],".",Tabela813[[#This Row],[D1]],".",Tabela813[[#This Row],[D2]],".",Tabela813[[#This Row],[D3]],".",Tabela813[[#This Row],[T]],".",Tabela813[[#This Row],[D4]]),"")</f>
        <v>9.1.1.2.2.52.0.4.00</v>
      </c>
      <c r="L2704" s="21" t="s">
        <v>5288</v>
      </c>
      <c r="M2704" s="16" t="str">
        <f t="shared" si="42"/>
        <v>A</v>
      </c>
      <c r="N2704" s="16">
        <f>IF(VALUE(Tabela813[[#This Row],[RED]]) &gt; 0,1,0) + IF(VALUE(J2704)&gt;0,8,IF(VALUE(I2704)&gt;0,7,IF(VALUE(H2704)&gt;0,6,IF(VALUE(G2704)&gt;0,5,IF(VALUE(F2704)&gt;0,4,IF(VALUE(E2704)&gt;0,3,IF(VALUE(D2704)&gt;0,2,1)))))))</f>
        <v>8</v>
      </c>
      <c r="O2704" s="20" t="s">
        <v>54</v>
      </c>
      <c r="P2704" s="1" t="s">
        <v>5285</v>
      </c>
      <c r="Q2704" s="1" t="s">
        <v>100</v>
      </c>
      <c r="R2704" s="16"/>
      <c r="T2704" s="7" t="str">
        <f>Tabela813[[#This Row],[NR]]&amp;" - "&amp;Tabela813[[#This Row],[Especificação]]</f>
        <v>9.1.1.2.2.52.0.4.00 - (-) Dedução de Taxa de Estudo de Impacto de Vizinhança (EIV) - Dívida Ativa - Multas e Juros de Mora da Dívida Ativa</v>
      </c>
      <c r="U2704" s="7" t="str">
        <f>Tabela813[[#This Row],[NR]]&amp; " - "&amp;Tabela813[[#This Row],[Especificação]]</f>
        <v>9.1.1.2.2.52.0.4.00 - (-) Dedução de Taxa de Estudo de Impacto de Vizinhança (EIV) - Dívida Ativa - Multas e Juros de Mora da Dívida Ativa</v>
      </c>
    </row>
    <row r="2705" spans="1:21" ht="30">
      <c r="A2705" s="23"/>
      <c r="B2705" s="29" t="s">
        <v>793</v>
      </c>
      <c r="C2705" s="20" t="s">
        <v>781</v>
      </c>
      <c r="D2705" s="20" t="s">
        <v>781</v>
      </c>
      <c r="E2705" s="20" t="s">
        <v>790</v>
      </c>
      <c r="F2705" s="20" t="s">
        <v>790</v>
      </c>
      <c r="G2705" s="20" t="s">
        <v>811</v>
      </c>
      <c r="H2705" s="20" t="s">
        <v>784</v>
      </c>
      <c r="I2705" s="20" t="s">
        <v>792</v>
      </c>
      <c r="J2705" s="20" t="s">
        <v>787</v>
      </c>
      <c r="K2705" s="16" t="str">
        <f>IF(Tabela813[[#This Row],[C]]&lt;&gt;"",IF(Tabela813[[#This Row],[RED]]&lt;&gt;"",(Tabela813[[#This Row],[RED]] &amp; "."),"") &amp; CONCATENATE(Tabela813[[#This Row],[C]],".",Tabela813[[#This Row],[O]],".",Tabela813[[#This Row],[E]],".",Tabela813[[#This Row],[D1]],".",Tabela813[[#This Row],[D2]],".",Tabela813[[#This Row],[D3]],".",Tabela813[[#This Row],[T]],".",Tabela813[[#This Row],[D4]]),"")</f>
        <v>9.1.1.2.2.52.0.5.00</v>
      </c>
      <c r="L2705" s="21" t="s">
        <v>5289</v>
      </c>
      <c r="M2705" s="16" t="str">
        <f t="shared" si="42"/>
        <v>A</v>
      </c>
      <c r="N2705" s="16">
        <f>IF(VALUE(Tabela813[[#This Row],[RED]]) &gt; 0,1,0) + IF(VALUE(J2705)&gt;0,8,IF(VALUE(I2705)&gt;0,7,IF(VALUE(H2705)&gt;0,6,IF(VALUE(G2705)&gt;0,5,IF(VALUE(F2705)&gt;0,4,IF(VALUE(E2705)&gt;0,3,IF(VALUE(D2705)&gt;0,2,1)))))))</f>
        <v>8</v>
      </c>
      <c r="O2705" s="20" t="s">
        <v>54</v>
      </c>
      <c r="P2705" s="1" t="s">
        <v>5285</v>
      </c>
      <c r="Q2705" s="1" t="s">
        <v>100</v>
      </c>
      <c r="R2705" s="16"/>
      <c r="T2705" s="7" t="str">
        <f>Tabela813[[#This Row],[NR]]&amp;" - "&amp;Tabela813[[#This Row],[Especificação]]</f>
        <v>9.1.1.2.2.52.0.5.00 - (-) Dedução de Taxa de Estudo de Impacto de Vizinhança (EIV) - Multas</v>
      </c>
      <c r="U2705" s="7" t="str">
        <f>Tabela813[[#This Row],[NR]]&amp; " - "&amp;Tabela813[[#This Row],[Especificação]]</f>
        <v>9.1.1.2.2.52.0.5.00 - (-) Dedução de Taxa de Estudo de Impacto de Vizinhança (EIV) - Multas</v>
      </c>
    </row>
    <row r="2706" spans="1:21" ht="30">
      <c r="A2706" s="23"/>
      <c r="B2706" s="29" t="s">
        <v>793</v>
      </c>
      <c r="C2706" s="20" t="s">
        <v>781</v>
      </c>
      <c r="D2706" s="20" t="s">
        <v>781</v>
      </c>
      <c r="E2706" s="20" t="s">
        <v>790</v>
      </c>
      <c r="F2706" s="20" t="s">
        <v>790</v>
      </c>
      <c r="G2706" s="20" t="s">
        <v>811</v>
      </c>
      <c r="H2706" s="20" t="s">
        <v>784</v>
      </c>
      <c r="I2706" s="20" t="s">
        <v>786</v>
      </c>
      <c r="J2706" s="20" t="s">
        <v>787</v>
      </c>
      <c r="K2706" s="16" t="str">
        <f>IF(Tabela813[[#This Row],[C]]&lt;&gt;"",IF(Tabela813[[#This Row],[RED]]&lt;&gt;"",(Tabela813[[#This Row],[RED]] &amp; "."),"") &amp; CONCATENATE(Tabela813[[#This Row],[C]],".",Tabela813[[#This Row],[O]],".",Tabela813[[#This Row],[E]],".",Tabela813[[#This Row],[D1]],".",Tabela813[[#This Row],[D2]],".",Tabela813[[#This Row],[D3]],".",Tabela813[[#This Row],[T]],".",Tabela813[[#This Row],[D4]]),"")</f>
        <v>9.1.1.2.2.52.0.6.00</v>
      </c>
      <c r="L2706" s="21" t="s">
        <v>5290</v>
      </c>
      <c r="M2706" s="16" t="str">
        <f t="shared" si="42"/>
        <v>A</v>
      </c>
      <c r="N2706" s="16">
        <f>IF(VALUE(Tabela813[[#This Row],[RED]]) &gt; 0,1,0) + IF(VALUE(J2706)&gt;0,8,IF(VALUE(I2706)&gt;0,7,IF(VALUE(H2706)&gt;0,6,IF(VALUE(G2706)&gt;0,5,IF(VALUE(F2706)&gt;0,4,IF(VALUE(E2706)&gt;0,3,IF(VALUE(D2706)&gt;0,2,1)))))))</f>
        <v>8</v>
      </c>
      <c r="O2706" s="20" t="s">
        <v>54</v>
      </c>
      <c r="P2706" s="1" t="s">
        <v>5285</v>
      </c>
      <c r="Q2706" s="1" t="s">
        <v>100</v>
      </c>
      <c r="R2706" s="16"/>
      <c r="T2706" s="7" t="str">
        <f>Tabela813[[#This Row],[NR]]&amp;" - "&amp;Tabela813[[#This Row],[Especificação]]</f>
        <v>9.1.1.2.2.52.0.6.00 - (-) Dedução de Taxa de Estudo de Impacto de Vizinhança (EIV) - Juros de Mora</v>
      </c>
      <c r="U2706" s="7" t="str">
        <f>Tabela813[[#This Row],[NR]]&amp; " - "&amp;Tabela813[[#This Row],[Especificação]]</f>
        <v>9.1.1.2.2.52.0.6.00 - (-) Dedução de Taxa de Estudo de Impacto de Vizinhança (EIV) - Juros de Mora</v>
      </c>
    </row>
    <row r="2707" spans="1:21" ht="30">
      <c r="A2707" s="23"/>
      <c r="B2707" s="29" t="s">
        <v>793</v>
      </c>
      <c r="C2707" s="20" t="s">
        <v>781</v>
      </c>
      <c r="D2707" s="20" t="s">
        <v>781</v>
      </c>
      <c r="E2707" s="20" t="s">
        <v>790</v>
      </c>
      <c r="F2707" s="20" t="s">
        <v>790</v>
      </c>
      <c r="G2707" s="20" t="s">
        <v>811</v>
      </c>
      <c r="H2707" s="20" t="s">
        <v>784</v>
      </c>
      <c r="I2707" s="20" t="s">
        <v>788</v>
      </c>
      <c r="J2707" s="20" t="s">
        <v>787</v>
      </c>
      <c r="K2707" s="16" t="str">
        <f>IF(Tabela813[[#This Row],[C]]&lt;&gt;"",IF(Tabela813[[#This Row],[RED]]&lt;&gt;"",(Tabela813[[#This Row],[RED]] &amp; "."),"") &amp; CONCATENATE(Tabela813[[#This Row],[C]],".",Tabela813[[#This Row],[O]],".",Tabela813[[#This Row],[E]],".",Tabela813[[#This Row],[D1]],".",Tabela813[[#This Row],[D2]],".",Tabela813[[#This Row],[D3]],".",Tabela813[[#This Row],[T]],".",Tabela813[[#This Row],[D4]]),"")</f>
        <v>9.1.1.2.2.52.0.7.00</v>
      </c>
      <c r="L2707" s="21" t="s">
        <v>5291</v>
      </c>
      <c r="M2707" s="16" t="str">
        <f t="shared" si="42"/>
        <v>A</v>
      </c>
      <c r="N2707" s="16">
        <f>IF(VALUE(Tabela813[[#This Row],[RED]]) &gt; 0,1,0) + IF(VALUE(J2707)&gt;0,8,IF(VALUE(I2707)&gt;0,7,IF(VALUE(H2707)&gt;0,6,IF(VALUE(G2707)&gt;0,5,IF(VALUE(F2707)&gt;0,4,IF(VALUE(E2707)&gt;0,3,IF(VALUE(D2707)&gt;0,2,1)))))))</f>
        <v>8</v>
      </c>
      <c r="O2707" s="20" t="s">
        <v>54</v>
      </c>
      <c r="P2707" s="1" t="s">
        <v>5285</v>
      </c>
      <c r="Q2707" s="1" t="s">
        <v>100</v>
      </c>
      <c r="R2707" s="16"/>
      <c r="T2707" s="7" t="str">
        <f>Tabela813[[#This Row],[NR]]&amp;" - "&amp;Tabela813[[#This Row],[Especificação]]</f>
        <v>9.1.1.2.2.52.0.7.00 - (-) Dedução de Taxa de Estudo de Impacto de Vizinhança (EIV) - Dívida Ativa - Multas da Dívida Ativa</v>
      </c>
      <c r="U2707" s="7" t="str">
        <f>Tabela813[[#This Row],[NR]]&amp; " - "&amp;Tabela813[[#This Row],[Especificação]]</f>
        <v>9.1.1.2.2.52.0.7.00 - (-) Dedução de Taxa de Estudo de Impacto de Vizinhança (EIV) - Dívida Ativa - Multas da Dívida Ativa</v>
      </c>
    </row>
    <row r="2708" spans="1:21" ht="30">
      <c r="A2708" s="23"/>
      <c r="B2708" s="29" t="s">
        <v>793</v>
      </c>
      <c r="C2708" s="20" t="s">
        <v>781</v>
      </c>
      <c r="D2708" s="20" t="s">
        <v>781</v>
      </c>
      <c r="E2708" s="20" t="s">
        <v>790</v>
      </c>
      <c r="F2708" s="20" t="s">
        <v>790</v>
      </c>
      <c r="G2708" s="20" t="s">
        <v>811</v>
      </c>
      <c r="H2708" s="20" t="s">
        <v>784</v>
      </c>
      <c r="I2708" s="20" t="s">
        <v>789</v>
      </c>
      <c r="J2708" s="20" t="s">
        <v>787</v>
      </c>
      <c r="K2708" s="16" t="str">
        <f>IF(Tabela813[[#This Row],[C]]&lt;&gt;"",IF(Tabela813[[#This Row],[RED]]&lt;&gt;"",(Tabela813[[#This Row],[RED]] &amp; "."),"") &amp; CONCATENATE(Tabela813[[#This Row],[C]],".",Tabela813[[#This Row],[O]],".",Tabela813[[#This Row],[E]],".",Tabela813[[#This Row],[D1]],".",Tabela813[[#This Row],[D2]],".",Tabela813[[#This Row],[D3]],".",Tabela813[[#This Row],[T]],".",Tabela813[[#This Row],[D4]]),"")</f>
        <v>9.1.1.2.2.52.0.8.00</v>
      </c>
      <c r="L2708" s="21" t="s">
        <v>5292</v>
      </c>
      <c r="M2708" s="16" t="str">
        <f t="shared" si="42"/>
        <v>A</v>
      </c>
      <c r="N2708" s="16">
        <f>IF(VALUE(Tabela813[[#This Row],[RED]]) &gt; 0,1,0) + IF(VALUE(J2708)&gt;0,8,IF(VALUE(I2708)&gt;0,7,IF(VALUE(H2708)&gt;0,6,IF(VALUE(G2708)&gt;0,5,IF(VALUE(F2708)&gt;0,4,IF(VALUE(E2708)&gt;0,3,IF(VALUE(D2708)&gt;0,2,1)))))))</f>
        <v>8</v>
      </c>
      <c r="O2708" s="20" t="s">
        <v>54</v>
      </c>
      <c r="P2708" s="1" t="s">
        <v>5285</v>
      </c>
      <c r="Q2708" s="1" t="s">
        <v>100</v>
      </c>
      <c r="R2708" s="16"/>
      <c r="T2708" s="7" t="str">
        <f>Tabela813[[#This Row],[NR]]&amp;" - "&amp;Tabela813[[#This Row],[Especificação]]</f>
        <v>9.1.1.2.2.52.0.8.00 - (-) Dedução de Taxa de Estudo de Impacto de Vizinhança (EIV) - Juros de Mora da Dívida Ativa</v>
      </c>
      <c r="U2708" s="7" t="str">
        <f>Tabela813[[#This Row],[NR]]&amp; " - "&amp;Tabela813[[#This Row],[Especificação]]</f>
        <v>9.1.1.2.2.52.0.8.00 - (-) Dedução de Taxa de Estudo de Impacto de Vizinhança (EIV) - Juros de Mora da Dívida Ativa</v>
      </c>
    </row>
    <row r="2709" spans="1:21">
      <c r="A2709" s="23"/>
      <c r="B2709" s="29" t="s">
        <v>793</v>
      </c>
      <c r="C2709" s="20" t="s">
        <v>781</v>
      </c>
      <c r="D2709" s="20" t="s">
        <v>781</v>
      </c>
      <c r="E2709" s="20" t="s">
        <v>782</v>
      </c>
      <c r="F2709" s="20" t="s">
        <v>784</v>
      </c>
      <c r="G2709" s="20" t="s">
        <v>787</v>
      </c>
      <c r="H2709" s="20" t="s">
        <v>784</v>
      </c>
      <c r="I2709" s="20" t="s">
        <v>784</v>
      </c>
      <c r="J2709" s="20" t="s">
        <v>787</v>
      </c>
      <c r="K2709" s="16" t="str">
        <f>IF(Tabela813[[#This Row],[C]]&lt;&gt;"",IF(Tabela813[[#This Row],[RED]]&lt;&gt;"",(Tabela813[[#This Row],[RED]] &amp; "."),"") &amp; CONCATENATE(Tabela813[[#This Row],[C]],".",Tabela813[[#This Row],[O]],".",Tabela813[[#This Row],[E]],".",Tabela813[[#This Row],[D1]],".",Tabela813[[#This Row],[D2]],".",Tabela813[[#This Row],[D3]],".",Tabela813[[#This Row],[T]],".",Tabela813[[#This Row],[D4]]),"")</f>
        <v>9.1.1.3.0.00.0.0.00</v>
      </c>
      <c r="L2709" s="21" t="s">
        <v>845</v>
      </c>
      <c r="M2709" s="16" t="str">
        <f t="shared" si="42"/>
        <v>S</v>
      </c>
      <c r="N2709" s="16">
        <f>IF(VALUE(Tabela813[[#This Row],[RED]]) &gt; 0,1,0) + IF(VALUE(J2709)&gt;0,8,IF(VALUE(I2709)&gt;0,7,IF(VALUE(H2709)&gt;0,6,IF(VALUE(G2709)&gt;0,5,IF(VALUE(F2709)&gt;0,4,IF(VALUE(E2709)&gt;0,3,IF(VALUE(D2709)&gt;0,2,1)))))))</f>
        <v>4</v>
      </c>
      <c r="O2709" s="20" t="s">
        <v>44</v>
      </c>
      <c r="P2709" s="1" t="s">
        <v>2829</v>
      </c>
      <c r="Q2709" s="1"/>
      <c r="R2709" s="16"/>
      <c r="T2709" s="7" t="str">
        <f>Tabela813[[#This Row],[NR]]&amp;" - "&amp;Tabela813[[#This Row],[Especificação]]</f>
        <v>9.1.1.3.0.00.0.0.00 - (-) Dedução de Contribuição de Melhoria</v>
      </c>
      <c r="U2709" s="7" t="str">
        <f>Tabela813[[#This Row],[NR]]&amp; " - "&amp;Tabela813[[#This Row],[Especificação]]</f>
        <v>9.1.1.3.0.00.0.0.00 - (-) Dedução de Contribuição de Melhoria</v>
      </c>
    </row>
    <row r="2710" spans="1:21">
      <c r="A2710" s="23"/>
      <c r="B2710" s="29" t="s">
        <v>793</v>
      </c>
      <c r="C2710" s="20" t="s">
        <v>781</v>
      </c>
      <c r="D2710" s="20" t="s">
        <v>781</v>
      </c>
      <c r="E2710" s="20" t="s">
        <v>782</v>
      </c>
      <c r="F2710" s="20" t="s">
        <v>781</v>
      </c>
      <c r="G2710" s="20" t="s">
        <v>787</v>
      </c>
      <c r="H2710" s="20" t="s">
        <v>784</v>
      </c>
      <c r="I2710" s="20" t="s">
        <v>784</v>
      </c>
      <c r="J2710" s="20" t="s">
        <v>787</v>
      </c>
      <c r="K2710" s="16" t="str">
        <f>IF(Tabela813[[#This Row],[C]]&lt;&gt;"",IF(Tabela813[[#This Row],[RED]]&lt;&gt;"",(Tabela813[[#This Row],[RED]] &amp; "."),"") &amp; CONCATENATE(Tabela813[[#This Row],[C]],".",Tabela813[[#This Row],[O]],".",Tabela813[[#This Row],[E]],".",Tabela813[[#This Row],[D1]],".",Tabela813[[#This Row],[D2]],".",Tabela813[[#This Row],[D3]],".",Tabela813[[#This Row],[T]],".",Tabela813[[#This Row],[D4]]),"")</f>
        <v>9.1.1.3.1.00.0.0.00</v>
      </c>
      <c r="L2710" s="21" t="s">
        <v>845</v>
      </c>
      <c r="M2710" s="16" t="str">
        <f t="shared" si="42"/>
        <v>S</v>
      </c>
      <c r="N2710" s="16">
        <f>IF(VALUE(Tabela813[[#This Row],[RED]]) &gt; 0,1,0) + IF(VALUE(J2710)&gt;0,8,IF(VALUE(I2710)&gt;0,7,IF(VALUE(H2710)&gt;0,6,IF(VALUE(G2710)&gt;0,5,IF(VALUE(F2710)&gt;0,4,IF(VALUE(E2710)&gt;0,3,IF(VALUE(D2710)&gt;0,2,1)))))))</f>
        <v>5</v>
      </c>
      <c r="O2710" s="20" t="s">
        <v>44</v>
      </c>
      <c r="P2710" s="1" t="s">
        <v>2829</v>
      </c>
      <c r="Q2710" s="1"/>
      <c r="R2710" s="16"/>
      <c r="T2710" s="7" t="str">
        <f>Tabela813[[#This Row],[NR]]&amp;" - "&amp;Tabela813[[#This Row],[Especificação]]</f>
        <v>9.1.1.3.1.00.0.0.00 - (-) Dedução de Contribuição de Melhoria</v>
      </c>
      <c r="U2710" s="7" t="str">
        <f>Tabela813[[#This Row],[NR]]&amp; " - "&amp;Tabela813[[#This Row],[Especificação]]</f>
        <v>9.1.1.3.1.00.0.0.00 - (-) Dedução de Contribuição de Melhoria</v>
      </c>
    </row>
    <row r="2711" spans="1:21" ht="30">
      <c r="A2711" s="23"/>
      <c r="B2711" s="29" t="s">
        <v>793</v>
      </c>
      <c r="C2711" s="20" t="s">
        <v>781</v>
      </c>
      <c r="D2711" s="20" t="s">
        <v>781</v>
      </c>
      <c r="E2711" s="20" t="s">
        <v>782</v>
      </c>
      <c r="F2711" s="20" t="s">
        <v>781</v>
      </c>
      <c r="G2711" s="20" t="s">
        <v>807</v>
      </c>
      <c r="H2711" s="20" t="s">
        <v>784</v>
      </c>
      <c r="I2711" s="20" t="s">
        <v>784</v>
      </c>
      <c r="J2711" s="20" t="s">
        <v>787</v>
      </c>
      <c r="K2711" s="16" t="str">
        <f>IF(Tabela813[[#This Row],[C]]&lt;&gt;"",IF(Tabela813[[#This Row],[RED]]&lt;&gt;"",(Tabela813[[#This Row],[RED]] &amp; "."),"") &amp; CONCATENATE(Tabela813[[#This Row],[C]],".",Tabela813[[#This Row],[O]],".",Tabela813[[#This Row],[E]],".",Tabela813[[#This Row],[D1]],".",Tabela813[[#This Row],[D2]],".",Tabela813[[#This Row],[D3]],".",Tabela813[[#This Row],[T]],".",Tabela813[[#This Row],[D4]]),"")</f>
        <v>9.1.1.3.1.50.0.0.00</v>
      </c>
      <c r="L2711" s="21" t="s">
        <v>846</v>
      </c>
      <c r="M2711" s="16" t="str">
        <f t="shared" si="42"/>
        <v>S</v>
      </c>
      <c r="N2711" s="16">
        <f>IF(VALUE(Tabela813[[#This Row],[RED]]) &gt; 0,1,0) + IF(VALUE(J2711)&gt;0,8,IF(VALUE(I2711)&gt;0,7,IF(VALUE(H2711)&gt;0,6,IF(VALUE(G2711)&gt;0,5,IF(VALUE(F2711)&gt;0,4,IF(VALUE(E2711)&gt;0,3,IF(VALUE(D2711)&gt;0,2,1)))))))</f>
        <v>6</v>
      </c>
      <c r="O2711" s="20" t="s">
        <v>54</v>
      </c>
      <c r="P2711" s="1" t="s">
        <v>2830</v>
      </c>
      <c r="Q2711" s="1"/>
      <c r="R2711" s="16"/>
      <c r="T2711" s="7" t="str">
        <f>Tabela813[[#This Row],[NR]]&amp;" - "&amp;Tabela813[[#This Row],[Especificação]]</f>
        <v>9.1.1.3.1.50.0.0.00 - (-) Dedução de Contribuição de Melhoria para Expansão da Rede de Água Potável e Esgoto Sanitário</v>
      </c>
      <c r="U2711" s="7" t="str">
        <f>Tabela813[[#This Row],[NR]]&amp; " - "&amp;Tabela813[[#This Row],[Especificação]]</f>
        <v>9.1.1.3.1.50.0.0.00 - (-) Dedução de Contribuição de Melhoria para Expansão da Rede de Água Potável e Esgoto Sanitário</v>
      </c>
    </row>
    <row r="2712" spans="1:21" ht="30">
      <c r="A2712" s="23"/>
      <c r="B2712" s="29" t="s">
        <v>793</v>
      </c>
      <c r="C2712" s="20" t="s">
        <v>781</v>
      </c>
      <c r="D2712" s="20" t="s">
        <v>781</v>
      </c>
      <c r="E2712" s="20" t="s">
        <v>782</v>
      </c>
      <c r="F2712" s="20" t="s">
        <v>781</v>
      </c>
      <c r="G2712" s="20" t="s">
        <v>807</v>
      </c>
      <c r="H2712" s="20" t="s">
        <v>784</v>
      </c>
      <c r="I2712" s="20" t="s">
        <v>781</v>
      </c>
      <c r="J2712" s="20" t="s">
        <v>787</v>
      </c>
      <c r="K2712" s="16" t="str">
        <f>IF(Tabela813[[#This Row],[C]]&lt;&gt;"",IF(Tabela813[[#This Row],[RED]]&lt;&gt;"",(Tabela813[[#This Row],[RED]] &amp; "."),"") &amp; CONCATENATE(Tabela813[[#This Row],[C]],".",Tabela813[[#This Row],[O]],".",Tabela813[[#This Row],[E]],".",Tabela813[[#This Row],[D1]],".",Tabela813[[#This Row],[D2]],".",Tabela813[[#This Row],[D3]],".",Tabela813[[#This Row],[T]],".",Tabela813[[#This Row],[D4]]),"")</f>
        <v>9.1.1.3.1.50.0.1.00</v>
      </c>
      <c r="L2712" s="21" t="s">
        <v>5293</v>
      </c>
      <c r="M2712" s="16" t="str">
        <f t="shared" si="42"/>
        <v>A</v>
      </c>
      <c r="N2712" s="16">
        <f>IF(VALUE(Tabela813[[#This Row],[RED]]) &gt; 0,1,0) + IF(VALUE(J2712)&gt;0,8,IF(VALUE(I2712)&gt;0,7,IF(VALUE(H2712)&gt;0,6,IF(VALUE(G2712)&gt;0,5,IF(VALUE(F2712)&gt;0,4,IF(VALUE(E2712)&gt;0,3,IF(VALUE(D2712)&gt;0,2,1)))))))</f>
        <v>8</v>
      </c>
      <c r="O2712" s="20" t="s">
        <v>54</v>
      </c>
      <c r="P2712" s="1" t="s">
        <v>5294</v>
      </c>
      <c r="Q2712" s="1"/>
      <c r="R2712" s="16"/>
      <c r="T2712" s="7" t="str">
        <f>Tabela813[[#This Row],[NR]]&amp;" - "&amp;Tabela813[[#This Row],[Especificação]]</f>
        <v>9.1.1.3.1.50.0.1.00 - (-) Dedução de Contribuição de Melhoria para Expansão da Rede de Água Potável e Esgoto Sanitário - Principal</v>
      </c>
      <c r="U2712" s="7" t="str">
        <f>Tabela813[[#This Row],[NR]]&amp; " - "&amp;Tabela813[[#This Row],[Especificação]]</f>
        <v>9.1.1.3.1.50.0.1.00 - (-) Dedução de Contribuição de Melhoria para Expansão da Rede de Água Potável e Esgoto Sanitário - Principal</v>
      </c>
    </row>
    <row r="2713" spans="1:21" ht="30">
      <c r="A2713" s="23"/>
      <c r="B2713" s="29" t="s">
        <v>793</v>
      </c>
      <c r="C2713" s="20" t="s">
        <v>781</v>
      </c>
      <c r="D2713" s="20" t="s">
        <v>781</v>
      </c>
      <c r="E2713" s="20" t="s">
        <v>782</v>
      </c>
      <c r="F2713" s="20" t="s">
        <v>781</v>
      </c>
      <c r="G2713" s="20" t="s">
        <v>807</v>
      </c>
      <c r="H2713" s="20" t="s">
        <v>784</v>
      </c>
      <c r="I2713" s="20" t="s">
        <v>790</v>
      </c>
      <c r="J2713" s="20" t="s">
        <v>787</v>
      </c>
      <c r="K2713" s="16" t="str">
        <f>IF(Tabela813[[#This Row],[C]]&lt;&gt;"",IF(Tabela813[[#This Row],[RED]]&lt;&gt;"",(Tabela813[[#This Row],[RED]] &amp; "."),"") &amp; CONCATENATE(Tabela813[[#This Row],[C]],".",Tabela813[[#This Row],[O]],".",Tabela813[[#This Row],[E]],".",Tabela813[[#This Row],[D1]],".",Tabela813[[#This Row],[D2]],".",Tabela813[[#This Row],[D3]],".",Tabela813[[#This Row],[T]],".",Tabela813[[#This Row],[D4]]),"")</f>
        <v>9.1.1.3.1.50.0.2.00</v>
      </c>
      <c r="L2713" s="21" t="s">
        <v>5295</v>
      </c>
      <c r="M2713" s="16" t="str">
        <f t="shared" si="42"/>
        <v>A</v>
      </c>
      <c r="N2713" s="16">
        <f>IF(VALUE(Tabela813[[#This Row],[RED]]) &gt; 0,1,0) + IF(VALUE(J2713)&gt;0,8,IF(VALUE(I2713)&gt;0,7,IF(VALUE(H2713)&gt;0,6,IF(VALUE(G2713)&gt;0,5,IF(VALUE(F2713)&gt;0,4,IF(VALUE(E2713)&gt;0,3,IF(VALUE(D2713)&gt;0,2,1)))))))</f>
        <v>8</v>
      </c>
      <c r="O2713" s="20" t="s">
        <v>54</v>
      </c>
      <c r="P2713" s="1" t="s">
        <v>5294</v>
      </c>
      <c r="Q2713" s="1"/>
      <c r="R2713" s="16"/>
      <c r="T2713" s="7" t="str">
        <f>Tabela813[[#This Row],[NR]]&amp;" - "&amp;Tabela813[[#This Row],[Especificação]]</f>
        <v>9.1.1.3.1.50.0.2.00 - (-) Dedução de Contribuição de Melhoria para Expansão da Rede de Água Potável e Esgoto Sanitário - Multas e Juros de Mora</v>
      </c>
      <c r="U2713" s="7" t="str">
        <f>Tabela813[[#This Row],[NR]]&amp; " - "&amp;Tabela813[[#This Row],[Especificação]]</f>
        <v>9.1.1.3.1.50.0.2.00 - (-) Dedução de Contribuição de Melhoria para Expansão da Rede de Água Potável e Esgoto Sanitário - Multas e Juros de Mora</v>
      </c>
    </row>
    <row r="2714" spans="1:21" ht="30">
      <c r="A2714" s="23"/>
      <c r="B2714" s="29" t="s">
        <v>793</v>
      </c>
      <c r="C2714" s="20" t="s">
        <v>781</v>
      </c>
      <c r="D2714" s="20" t="s">
        <v>781</v>
      </c>
      <c r="E2714" s="20" t="s">
        <v>782</v>
      </c>
      <c r="F2714" s="20" t="s">
        <v>781</v>
      </c>
      <c r="G2714" s="20" t="s">
        <v>807</v>
      </c>
      <c r="H2714" s="20" t="s">
        <v>784</v>
      </c>
      <c r="I2714" s="20" t="s">
        <v>782</v>
      </c>
      <c r="J2714" s="20" t="s">
        <v>787</v>
      </c>
      <c r="K2714" s="16" t="str">
        <f>IF(Tabela813[[#This Row],[C]]&lt;&gt;"",IF(Tabela813[[#This Row],[RED]]&lt;&gt;"",(Tabela813[[#This Row],[RED]] &amp; "."),"") &amp; CONCATENATE(Tabela813[[#This Row],[C]],".",Tabela813[[#This Row],[O]],".",Tabela813[[#This Row],[E]],".",Tabela813[[#This Row],[D1]],".",Tabela813[[#This Row],[D2]],".",Tabela813[[#This Row],[D3]],".",Tabela813[[#This Row],[T]],".",Tabela813[[#This Row],[D4]]),"")</f>
        <v>9.1.1.3.1.50.0.3.00</v>
      </c>
      <c r="L2714" s="21" t="s">
        <v>5296</v>
      </c>
      <c r="M2714" s="16" t="str">
        <f t="shared" si="42"/>
        <v>A</v>
      </c>
      <c r="N2714" s="16">
        <f>IF(VALUE(Tabela813[[#This Row],[RED]]) &gt; 0,1,0) + IF(VALUE(J2714)&gt;0,8,IF(VALUE(I2714)&gt;0,7,IF(VALUE(H2714)&gt;0,6,IF(VALUE(G2714)&gt;0,5,IF(VALUE(F2714)&gt;0,4,IF(VALUE(E2714)&gt;0,3,IF(VALUE(D2714)&gt;0,2,1)))))))</f>
        <v>8</v>
      </c>
      <c r="O2714" s="20" t="s">
        <v>54</v>
      </c>
      <c r="P2714" s="1" t="s">
        <v>5294</v>
      </c>
      <c r="Q2714" s="1"/>
      <c r="R2714" s="16"/>
      <c r="T2714" s="7" t="str">
        <f>Tabela813[[#This Row],[NR]]&amp;" - "&amp;Tabela813[[#This Row],[Especificação]]</f>
        <v>9.1.1.3.1.50.0.3.00 - (-) Dedução de Contribuição de Melhoria para Expansão da Rede de Água Potável e Esgoto Sanitário - Dívida Ativa</v>
      </c>
      <c r="U2714" s="7" t="str">
        <f>Tabela813[[#This Row],[NR]]&amp; " - "&amp;Tabela813[[#This Row],[Especificação]]</f>
        <v>9.1.1.3.1.50.0.3.00 - (-) Dedução de Contribuição de Melhoria para Expansão da Rede de Água Potável e Esgoto Sanitário - Dívida Ativa</v>
      </c>
    </row>
    <row r="2715" spans="1:21" ht="45">
      <c r="A2715" s="23"/>
      <c r="B2715" s="29" t="s">
        <v>793</v>
      </c>
      <c r="C2715" s="20" t="s">
        <v>781</v>
      </c>
      <c r="D2715" s="20" t="s">
        <v>781</v>
      </c>
      <c r="E2715" s="20" t="s">
        <v>782</v>
      </c>
      <c r="F2715" s="20" t="s">
        <v>781</v>
      </c>
      <c r="G2715" s="20" t="s">
        <v>807</v>
      </c>
      <c r="H2715" s="20" t="s">
        <v>784</v>
      </c>
      <c r="I2715" s="20" t="s">
        <v>791</v>
      </c>
      <c r="J2715" s="20" t="s">
        <v>787</v>
      </c>
      <c r="K2715" s="16" t="str">
        <f>IF(Tabela813[[#This Row],[C]]&lt;&gt;"",IF(Tabela813[[#This Row],[RED]]&lt;&gt;"",(Tabela813[[#This Row],[RED]] &amp; "."),"") &amp; CONCATENATE(Tabela813[[#This Row],[C]],".",Tabela813[[#This Row],[O]],".",Tabela813[[#This Row],[E]],".",Tabela813[[#This Row],[D1]],".",Tabela813[[#This Row],[D2]],".",Tabela813[[#This Row],[D3]],".",Tabela813[[#This Row],[T]],".",Tabela813[[#This Row],[D4]]),"")</f>
        <v>9.1.1.3.1.50.0.4.00</v>
      </c>
      <c r="L2715" s="21" t="s">
        <v>5297</v>
      </c>
      <c r="M2715" s="16" t="str">
        <f t="shared" si="42"/>
        <v>A</v>
      </c>
      <c r="N2715" s="16">
        <f>IF(VALUE(Tabela813[[#This Row],[RED]]) &gt; 0,1,0) + IF(VALUE(J2715)&gt;0,8,IF(VALUE(I2715)&gt;0,7,IF(VALUE(H2715)&gt;0,6,IF(VALUE(G2715)&gt;0,5,IF(VALUE(F2715)&gt;0,4,IF(VALUE(E2715)&gt;0,3,IF(VALUE(D2715)&gt;0,2,1)))))))</f>
        <v>8</v>
      </c>
      <c r="O2715" s="20" t="s">
        <v>54</v>
      </c>
      <c r="P2715" s="1" t="s">
        <v>5294</v>
      </c>
      <c r="Q2715" s="1"/>
      <c r="R2715" s="16"/>
      <c r="T2715" s="7" t="str">
        <f>Tabela813[[#This Row],[NR]]&amp;" - "&amp;Tabela813[[#This Row],[Especificação]]</f>
        <v>9.1.1.3.1.50.0.4.00 - (-) Dedução de Contribuição de Melhoria para Expansão da Rede de Água Potável e Esgoto Sanitário - Dívida Ativa - Multas e Juros de Mora da Dívida Ativa</v>
      </c>
      <c r="U2715" s="7" t="str">
        <f>Tabela813[[#This Row],[NR]]&amp; " - "&amp;Tabela813[[#This Row],[Especificação]]</f>
        <v>9.1.1.3.1.50.0.4.00 - (-) Dedução de Contribuição de Melhoria para Expansão da Rede de Água Potável e Esgoto Sanitário - Dívida Ativa - Multas e Juros de Mora da Dívida Ativa</v>
      </c>
    </row>
    <row r="2716" spans="1:21" ht="30">
      <c r="A2716" s="23"/>
      <c r="B2716" s="29" t="s">
        <v>793</v>
      </c>
      <c r="C2716" s="20" t="s">
        <v>781</v>
      </c>
      <c r="D2716" s="20" t="s">
        <v>781</v>
      </c>
      <c r="E2716" s="20" t="s">
        <v>782</v>
      </c>
      <c r="F2716" s="20" t="s">
        <v>781</v>
      </c>
      <c r="G2716" s="20" t="s">
        <v>807</v>
      </c>
      <c r="H2716" s="20" t="s">
        <v>784</v>
      </c>
      <c r="I2716" s="20" t="s">
        <v>792</v>
      </c>
      <c r="J2716" s="20" t="s">
        <v>787</v>
      </c>
      <c r="K2716" s="16" t="str">
        <f>IF(Tabela813[[#This Row],[C]]&lt;&gt;"",IF(Tabela813[[#This Row],[RED]]&lt;&gt;"",(Tabela813[[#This Row],[RED]] &amp; "."),"") &amp; CONCATENATE(Tabela813[[#This Row],[C]],".",Tabela813[[#This Row],[O]],".",Tabela813[[#This Row],[E]],".",Tabela813[[#This Row],[D1]],".",Tabela813[[#This Row],[D2]],".",Tabela813[[#This Row],[D3]],".",Tabela813[[#This Row],[T]],".",Tabela813[[#This Row],[D4]]),"")</f>
        <v>9.1.1.3.1.50.0.5.00</v>
      </c>
      <c r="L2716" s="21" t="s">
        <v>5298</v>
      </c>
      <c r="M2716" s="16" t="str">
        <f t="shared" si="42"/>
        <v>A</v>
      </c>
      <c r="N2716" s="16">
        <f>IF(VALUE(Tabela813[[#This Row],[RED]]) &gt; 0,1,0) + IF(VALUE(J2716)&gt;0,8,IF(VALUE(I2716)&gt;0,7,IF(VALUE(H2716)&gt;0,6,IF(VALUE(G2716)&gt;0,5,IF(VALUE(F2716)&gt;0,4,IF(VALUE(E2716)&gt;0,3,IF(VALUE(D2716)&gt;0,2,1)))))))</f>
        <v>8</v>
      </c>
      <c r="O2716" s="20" t="s">
        <v>54</v>
      </c>
      <c r="P2716" s="1" t="s">
        <v>5294</v>
      </c>
      <c r="Q2716" s="1"/>
      <c r="R2716" s="16"/>
      <c r="T2716" s="7" t="str">
        <f>Tabela813[[#This Row],[NR]]&amp;" - "&amp;Tabela813[[#This Row],[Especificação]]</f>
        <v>9.1.1.3.1.50.0.5.00 - (-) Dedução de Contribuição de Melhoria para Expansão da Rede de Água Potável e Esgoto Sanitário - Multas</v>
      </c>
      <c r="U2716" s="7" t="str">
        <f>Tabela813[[#This Row],[NR]]&amp; " - "&amp;Tabela813[[#This Row],[Especificação]]</f>
        <v>9.1.1.3.1.50.0.5.00 - (-) Dedução de Contribuição de Melhoria para Expansão da Rede de Água Potável e Esgoto Sanitário - Multas</v>
      </c>
    </row>
    <row r="2717" spans="1:21" ht="30">
      <c r="A2717" s="23"/>
      <c r="B2717" s="29" t="s">
        <v>793</v>
      </c>
      <c r="C2717" s="20" t="s">
        <v>781</v>
      </c>
      <c r="D2717" s="20" t="s">
        <v>781</v>
      </c>
      <c r="E2717" s="20" t="s">
        <v>782</v>
      </c>
      <c r="F2717" s="20" t="s">
        <v>781</v>
      </c>
      <c r="G2717" s="20" t="s">
        <v>807</v>
      </c>
      <c r="H2717" s="20" t="s">
        <v>784</v>
      </c>
      <c r="I2717" s="20" t="s">
        <v>786</v>
      </c>
      <c r="J2717" s="20" t="s">
        <v>787</v>
      </c>
      <c r="K2717" s="16" t="str">
        <f>IF(Tabela813[[#This Row],[C]]&lt;&gt;"",IF(Tabela813[[#This Row],[RED]]&lt;&gt;"",(Tabela813[[#This Row],[RED]] &amp; "."),"") &amp; CONCATENATE(Tabela813[[#This Row],[C]],".",Tabela813[[#This Row],[O]],".",Tabela813[[#This Row],[E]],".",Tabela813[[#This Row],[D1]],".",Tabela813[[#This Row],[D2]],".",Tabela813[[#This Row],[D3]],".",Tabela813[[#This Row],[T]],".",Tabela813[[#This Row],[D4]]),"")</f>
        <v>9.1.1.3.1.50.0.6.00</v>
      </c>
      <c r="L2717" s="21" t="s">
        <v>5299</v>
      </c>
      <c r="M2717" s="16" t="str">
        <f t="shared" si="42"/>
        <v>A</v>
      </c>
      <c r="N2717" s="16">
        <f>IF(VALUE(Tabela813[[#This Row],[RED]]) &gt; 0,1,0) + IF(VALUE(J2717)&gt;0,8,IF(VALUE(I2717)&gt;0,7,IF(VALUE(H2717)&gt;0,6,IF(VALUE(G2717)&gt;0,5,IF(VALUE(F2717)&gt;0,4,IF(VALUE(E2717)&gt;0,3,IF(VALUE(D2717)&gt;0,2,1)))))))</f>
        <v>8</v>
      </c>
      <c r="O2717" s="20" t="s">
        <v>54</v>
      </c>
      <c r="P2717" s="1" t="s">
        <v>5294</v>
      </c>
      <c r="Q2717" s="1"/>
      <c r="R2717" s="16"/>
      <c r="T2717" s="7" t="str">
        <f>Tabela813[[#This Row],[NR]]&amp;" - "&amp;Tabela813[[#This Row],[Especificação]]</f>
        <v>9.1.1.3.1.50.0.6.00 - (-) Dedução de Contribuição de Melhoria para Expansão da Rede de Água Potável e Esgoto Sanitário - Juros de Mora</v>
      </c>
      <c r="U2717" s="7" t="str">
        <f>Tabela813[[#This Row],[NR]]&amp; " - "&amp;Tabela813[[#This Row],[Especificação]]</f>
        <v>9.1.1.3.1.50.0.6.00 - (-) Dedução de Contribuição de Melhoria para Expansão da Rede de Água Potável e Esgoto Sanitário - Juros de Mora</v>
      </c>
    </row>
    <row r="2718" spans="1:21" ht="30">
      <c r="A2718" s="23"/>
      <c r="B2718" s="29" t="s">
        <v>793</v>
      </c>
      <c r="C2718" s="20" t="s">
        <v>781</v>
      </c>
      <c r="D2718" s="20" t="s">
        <v>781</v>
      </c>
      <c r="E2718" s="20" t="s">
        <v>782</v>
      </c>
      <c r="F2718" s="20" t="s">
        <v>781</v>
      </c>
      <c r="G2718" s="20" t="s">
        <v>807</v>
      </c>
      <c r="H2718" s="20" t="s">
        <v>784</v>
      </c>
      <c r="I2718" s="20" t="s">
        <v>788</v>
      </c>
      <c r="J2718" s="20" t="s">
        <v>787</v>
      </c>
      <c r="K2718" s="16" t="str">
        <f>IF(Tabela813[[#This Row],[C]]&lt;&gt;"",IF(Tabela813[[#This Row],[RED]]&lt;&gt;"",(Tabela813[[#This Row],[RED]] &amp; "."),"") &amp; CONCATENATE(Tabela813[[#This Row],[C]],".",Tabela813[[#This Row],[O]],".",Tabela813[[#This Row],[E]],".",Tabela813[[#This Row],[D1]],".",Tabela813[[#This Row],[D2]],".",Tabela813[[#This Row],[D3]],".",Tabela813[[#This Row],[T]],".",Tabela813[[#This Row],[D4]]),"")</f>
        <v>9.1.1.3.1.50.0.7.00</v>
      </c>
      <c r="L2718" s="21" t="s">
        <v>5300</v>
      </c>
      <c r="M2718" s="16" t="str">
        <f t="shared" si="42"/>
        <v>A</v>
      </c>
      <c r="N2718" s="16">
        <f>IF(VALUE(Tabela813[[#This Row],[RED]]) &gt; 0,1,0) + IF(VALUE(J2718)&gt;0,8,IF(VALUE(I2718)&gt;0,7,IF(VALUE(H2718)&gt;0,6,IF(VALUE(G2718)&gt;0,5,IF(VALUE(F2718)&gt;0,4,IF(VALUE(E2718)&gt;0,3,IF(VALUE(D2718)&gt;0,2,1)))))))</f>
        <v>8</v>
      </c>
      <c r="O2718" s="20" t="s">
        <v>54</v>
      </c>
      <c r="P2718" s="1" t="s">
        <v>5294</v>
      </c>
      <c r="Q2718" s="1"/>
      <c r="R2718" s="16"/>
      <c r="T2718" s="7" t="str">
        <f>Tabela813[[#This Row],[NR]]&amp;" - "&amp;Tabela813[[#This Row],[Especificação]]</f>
        <v>9.1.1.3.1.50.0.7.00 - (-) Dedução de Contribuição de Melhoria para Expansão da Rede de Água Potável e Esgoto Sanitário - Dívida Ativa - Multas da Dívida Ativa</v>
      </c>
      <c r="U2718" s="7" t="str">
        <f>Tabela813[[#This Row],[NR]]&amp; " - "&amp;Tabela813[[#This Row],[Especificação]]</f>
        <v>9.1.1.3.1.50.0.7.00 - (-) Dedução de Contribuição de Melhoria para Expansão da Rede de Água Potável e Esgoto Sanitário - Dívida Ativa - Multas da Dívida Ativa</v>
      </c>
    </row>
    <row r="2719" spans="1:21" ht="30">
      <c r="A2719" s="23"/>
      <c r="B2719" s="29" t="s">
        <v>793</v>
      </c>
      <c r="C2719" s="20" t="s">
        <v>781</v>
      </c>
      <c r="D2719" s="20" t="s">
        <v>781</v>
      </c>
      <c r="E2719" s="20" t="s">
        <v>782</v>
      </c>
      <c r="F2719" s="20" t="s">
        <v>781</v>
      </c>
      <c r="G2719" s="20" t="s">
        <v>807</v>
      </c>
      <c r="H2719" s="20" t="s">
        <v>784</v>
      </c>
      <c r="I2719" s="20" t="s">
        <v>789</v>
      </c>
      <c r="J2719" s="20" t="s">
        <v>787</v>
      </c>
      <c r="K2719" s="16" t="str">
        <f>IF(Tabela813[[#This Row],[C]]&lt;&gt;"",IF(Tabela813[[#This Row],[RED]]&lt;&gt;"",(Tabela813[[#This Row],[RED]] &amp; "."),"") &amp; CONCATENATE(Tabela813[[#This Row],[C]],".",Tabela813[[#This Row],[O]],".",Tabela813[[#This Row],[E]],".",Tabela813[[#This Row],[D1]],".",Tabela813[[#This Row],[D2]],".",Tabela813[[#This Row],[D3]],".",Tabela813[[#This Row],[T]],".",Tabela813[[#This Row],[D4]]),"")</f>
        <v>9.1.1.3.1.50.0.8.00</v>
      </c>
      <c r="L2719" s="21" t="s">
        <v>5301</v>
      </c>
      <c r="M2719" s="16" t="str">
        <f t="shared" si="42"/>
        <v>A</v>
      </c>
      <c r="N2719" s="16">
        <f>IF(VALUE(Tabela813[[#This Row],[RED]]) &gt; 0,1,0) + IF(VALUE(J2719)&gt;0,8,IF(VALUE(I2719)&gt;0,7,IF(VALUE(H2719)&gt;0,6,IF(VALUE(G2719)&gt;0,5,IF(VALUE(F2719)&gt;0,4,IF(VALUE(E2719)&gt;0,3,IF(VALUE(D2719)&gt;0,2,1)))))))</f>
        <v>8</v>
      </c>
      <c r="O2719" s="20" t="s">
        <v>54</v>
      </c>
      <c r="P2719" s="1" t="s">
        <v>5294</v>
      </c>
      <c r="Q2719" s="1"/>
      <c r="R2719" s="16"/>
      <c r="T2719" s="7" t="str">
        <f>Tabela813[[#This Row],[NR]]&amp;" - "&amp;Tabela813[[#This Row],[Especificação]]</f>
        <v>9.1.1.3.1.50.0.8.00 - (-) Dedução de Contribuição de Melhoria para Expansão da Rede de Água Potável e Esgoto Sanitário - Juros de Mora da Dívida Ativa</v>
      </c>
      <c r="U2719" s="7" t="str">
        <f>Tabela813[[#This Row],[NR]]&amp; " - "&amp;Tabela813[[#This Row],[Especificação]]</f>
        <v>9.1.1.3.1.50.0.8.00 - (-) Dedução de Contribuição de Melhoria para Expansão da Rede de Água Potável e Esgoto Sanitário - Juros de Mora da Dívida Ativa</v>
      </c>
    </row>
    <row r="2720" spans="1:21" ht="30">
      <c r="A2720" s="23"/>
      <c r="B2720" s="29" t="s">
        <v>793</v>
      </c>
      <c r="C2720" s="20" t="s">
        <v>781</v>
      </c>
      <c r="D2720" s="20" t="s">
        <v>781</v>
      </c>
      <c r="E2720" s="20" t="s">
        <v>782</v>
      </c>
      <c r="F2720" s="20" t="s">
        <v>781</v>
      </c>
      <c r="G2720" s="20" t="s">
        <v>809</v>
      </c>
      <c r="H2720" s="20" t="s">
        <v>784</v>
      </c>
      <c r="I2720" s="20" t="s">
        <v>784</v>
      </c>
      <c r="J2720" s="20" t="s">
        <v>787</v>
      </c>
      <c r="K2720" s="16" t="str">
        <f>IF(Tabela813[[#This Row],[C]]&lt;&gt;"",IF(Tabela813[[#This Row],[RED]]&lt;&gt;"",(Tabela813[[#This Row],[RED]] &amp; "."),"") &amp; CONCATENATE(Tabela813[[#This Row],[C]],".",Tabela813[[#This Row],[O]],".",Tabela813[[#This Row],[E]],".",Tabela813[[#This Row],[D1]],".",Tabela813[[#This Row],[D2]],".",Tabela813[[#This Row],[D3]],".",Tabela813[[#This Row],[T]],".",Tabela813[[#This Row],[D4]]),"")</f>
        <v>9.1.1.3.1.51.0.0.00</v>
      </c>
      <c r="L2720" s="21" t="s">
        <v>847</v>
      </c>
      <c r="M2720" s="16" t="str">
        <f t="shared" si="42"/>
        <v>S</v>
      </c>
      <c r="N2720" s="16">
        <f>IF(VALUE(Tabela813[[#This Row],[RED]]) &gt; 0,1,0) + IF(VALUE(J2720)&gt;0,8,IF(VALUE(I2720)&gt;0,7,IF(VALUE(H2720)&gt;0,6,IF(VALUE(G2720)&gt;0,5,IF(VALUE(F2720)&gt;0,4,IF(VALUE(E2720)&gt;0,3,IF(VALUE(D2720)&gt;0,2,1)))))))</f>
        <v>6</v>
      </c>
      <c r="O2720" s="20" t="s">
        <v>54</v>
      </c>
      <c r="P2720" s="1" t="s">
        <v>2831</v>
      </c>
      <c r="Q2720" s="1"/>
      <c r="R2720" s="16"/>
      <c r="T2720" s="7" t="str">
        <f>Tabela813[[#This Row],[NR]]&amp;" - "&amp;Tabela813[[#This Row],[Especificação]]</f>
        <v>9.1.1.3.1.51.0.0.00 - (-) Dedução de Contribuição de Melhoria para Expansão da Rede de Iluminação Pública na Cidade</v>
      </c>
      <c r="U2720" s="7" t="str">
        <f>Tabela813[[#This Row],[NR]]&amp; " - "&amp;Tabela813[[#This Row],[Especificação]]</f>
        <v>9.1.1.3.1.51.0.0.00 - (-) Dedução de Contribuição de Melhoria para Expansão da Rede de Iluminação Pública na Cidade</v>
      </c>
    </row>
    <row r="2721" spans="1:21" ht="30">
      <c r="A2721" s="23"/>
      <c r="B2721" s="29" t="s">
        <v>793</v>
      </c>
      <c r="C2721" s="20" t="s">
        <v>781</v>
      </c>
      <c r="D2721" s="20" t="s">
        <v>781</v>
      </c>
      <c r="E2721" s="20" t="s">
        <v>782</v>
      </c>
      <c r="F2721" s="20" t="s">
        <v>781</v>
      </c>
      <c r="G2721" s="20" t="s">
        <v>809</v>
      </c>
      <c r="H2721" s="20" t="s">
        <v>784</v>
      </c>
      <c r="I2721" s="20" t="s">
        <v>781</v>
      </c>
      <c r="J2721" s="20" t="s">
        <v>787</v>
      </c>
      <c r="K2721" s="16" t="str">
        <f>IF(Tabela813[[#This Row],[C]]&lt;&gt;"",IF(Tabela813[[#This Row],[RED]]&lt;&gt;"",(Tabela813[[#This Row],[RED]] &amp; "."),"") &amp; CONCATENATE(Tabela813[[#This Row],[C]],".",Tabela813[[#This Row],[O]],".",Tabela813[[#This Row],[E]],".",Tabela813[[#This Row],[D1]],".",Tabela813[[#This Row],[D2]],".",Tabela813[[#This Row],[D3]],".",Tabela813[[#This Row],[T]],".",Tabela813[[#This Row],[D4]]),"")</f>
        <v>9.1.1.3.1.51.0.1.00</v>
      </c>
      <c r="L2721" s="21" t="s">
        <v>5302</v>
      </c>
      <c r="M2721" s="16" t="str">
        <f t="shared" si="42"/>
        <v>A</v>
      </c>
      <c r="N2721" s="16">
        <f>IF(VALUE(Tabela813[[#This Row],[RED]]) &gt; 0,1,0) + IF(VALUE(J2721)&gt;0,8,IF(VALUE(I2721)&gt;0,7,IF(VALUE(H2721)&gt;0,6,IF(VALUE(G2721)&gt;0,5,IF(VALUE(F2721)&gt;0,4,IF(VALUE(E2721)&gt;0,3,IF(VALUE(D2721)&gt;0,2,1)))))))</f>
        <v>8</v>
      </c>
      <c r="O2721" s="20" t="s">
        <v>54</v>
      </c>
      <c r="P2721" s="1" t="s">
        <v>5303</v>
      </c>
      <c r="Q2721" s="1"/>
      <c r="R2721" s="16"/>
      <c r="T2721" s="7" t="str">
        <f>Tabela813[[#This Row],[NR]]&amp;" - "&amp;Tabela813[[#This Row],[Especificação]]</f>
        <v>9.1.1.3.1.51.0.1.00 - (-) Dedução de Contribuição de Melhoria para Expansão da Rede de Iluminação Pública na Cidade - Principal</v>
      </c>
      <c r="U2721" s="7" t="str">
        <f>Tabela813[[#This Row],[NR]]&amp; " - "&amp;Tabela813[[#This Row],[Especificação]]</f>
        <v>9.1.1.3.1.51.0.1.00 - (-) Dedução de Contribuição de Melhoria para Expansão da Rede de Iluminação Pública na Cidade - Principal</v>
      </c>
    </row>
    <row r="2722" spans="1:21" ht="30">
      <c r="A2722" s="23"/>
      <c r="B2722" s="30" t="s">
        <v>793</v>
      </c>
      <c r="C2722" s="20" t="s">
        <v>781</v>
      </c>
      <c r="D2722" s="20" t="s">
        <v>781</v>
      </c>
      <c r="E2722" s="20" t="s">
        <v>782</v>
      </c>
      <c r="F2722" s="20" t="s">
        <v>781</v>
      </c>
      <c r="G2722" s="20" t="s">
        <v>809</v>
      </c>
      <c r="H2722" s="20" t="s">
        <v>784</v>
      </c>
      <c r="I2722" s="20" t="s">
        <v>790</v>
      </c>
      <c r="J2722" s="20" t="s">
        <v>787</v>
      </c>
      <c r="K2722" s="16" t="str">
        <f>IF(Tabela813[[#This Row],[C]]&lt;&gt;"",IF(Tabela813[[#This Row],[RED]]&lt;&gt;"",(Tabela813[[#This Row],[RED]] &amp; "."),"") &amp; CONCATENATE(Tabela813[[#This Row],[C]],".",Tabela813[[#This Row],[O]],".",Tabela813[[#This Row],[E]],".",Tabela813[[#This Row],[D1]],".",Tabela813[[#This Row],[D2]],".",Tabela813[[#This Row],[D3]],".",Tabela813[[#This Row],[T]],".",Tabela813[[#This Row],[D4]]),"")</f>
        <v>9.1.1.3.1.51.0.2.00</v>
      </c>
      <c r="L2722" s="21" t="s">
        <v>5304</v>
      </c>
      <c r="M2722" s="16" t="str">
        <f t="shared" si="42"/>
        <v>A</v>
      </c>
      <c r="N2722" s="16">
        <f>IF(VALUE(Tabela813[[#This Row],[RED]]) &gt; 0,1,0) + IF(VALUE(J2722)&gt;0,8,IF(VALUE(I2722)&gt;0,7,IF(VALUE(H2722)&gt;0,6,IF(VALUE(G2722)&gt;0,5,IF(VALUE(F2722)&gt;0,4,IF(VALUE(E2722)&gt;0,3,IF(VALUE(D2722)&gt;0,2,1)))))))</f>
        <v>8</v>
      </c>
      <c r="O2722" s="20" t="s">
        <v>54</v>
      </c>
      <c r="P2722" s="1" t="s">
        <v>5303</v>
      </c>
      <c r="Q2722" s="1"/>
      <c r="R2722" s="16"/>
      <c r="T2722" s="7" t="str">
        <f>Tabela813[[#This Row],[NR]]&amp;" - "&amp;Tabela813[[#This Row],[Especificação]]</f>
        <v>9.1.1.3.1.51.0.2.00 - (-) Dedução de Contribuição de Melhoria para Expansão da Rede de Iluminação Pública na Cidade - Multas e Juros de Mora</v>
      </c>
      <c r="U2722" s="7" t="str">
        <f>Tabela813[[#This Row],[NR]]&amp; " - "&amp;Tabela813[[#This Row],[Especificação]]</f>
        <v>9.1.1.3.1.51.0.2.00 - (-) Dedução de Contribuição de Melhoria para Expansão da Rede de Iluminação Pública na Cidade - Multas e Juros de Mora</v>
      </c>
    </row>
    <row r="2723" spans="1:21" ht="30">
      <c r="A2723" s="23"/>
      <c r="B2723" s="30" t="s">
        <v>793</v>
      </c>
      <c r="C2723" s="20" t="s">
        <v>781</v>
      </c>
      <c r="D2723" s="20" t="s">
        <v>781</v>
      </c>
      <c r="E2723" s="20" t="s">
        <v>782</v>
      </c>
      <c r="F2723" s="20" t="s">
        <v>781</v>
      </c>
      <c r="G2723" s="20" t="s">
        <v>809</v>
      </c>
      <c r="H2723" s="20" t="s">
        <v>784</v>
      </c>
      <c r="I2723" s="20" t="s">
        <v>782</v>
      </c>
      <c r="J2723" s="20" t="s">
        <v>787</v>
      </c>
      <c r="K2723" s="16" t="str">
        <f>IF(Tabela813[[#This Row],[C]]&lt;&gt;"",IF(Tabela813[[#This Row],[RED]]&lt;&gt;"",(Tabela813[[#This Row],[RED]] &amp; "."),"") &amp; CONCATENATE(Tabela813[[#This Row],[C]],".",Tabela813[[#This Row],[O]],".",Tabela813[[#This Row],[E]],".",Tabela813[[#This Row],[D1]],".",Tabela813[[#This Row],[D2]],".",Tabela813[[#This Row],[D3]],".",Tabela813[[#This Row],[T]],".",Tabela813[[#This Row],[D4]]),"")</f>
        <v>9.1.1.3.1.51.0.3.00</v>
      </c>
      <c r="L2723" s="21" t="s">
        <v>5305</v>
      </c>
      <c r="M2723" s="16" t="str">
        <f t="shared" si="42"/>
        <v>A</v>
      </c>
      <c r="N2723" s="16">
        <f>IF(VALUE(Tabela813[[#This Row],[RED]]) &gt; 0,1,0) + IF(VALUE(J2723)&gt;0,8,IF(VALUE(I2723)&gt;0,7,IF(VALUE(H2723)&gt;0,6,IF(VALUE(G2723)&gt;0,5,IF(VALUE(F2723)&gt;0,4,IF(VALUE(E2723)&gt;0,3,IF(VALUE(D2723)&gt;0,2,1)))))))</f>
        <v>8</v>
      </c>
      <c r="O2723" s="20" t="s">
        <v>54</v>
      </c>
      <c r="P2723" s="1" t="s">
        <v>5303</v>
      </c>
      <c r="Q2723" s="1"/>
      <c r="R2723" s="16"/>
      <c r="T2723" s="7" t="str">
        <f>Tabela813[[#This Row],[NR]]&amp;" - "&amp;Tabela813[[#This Row],[Especificação]]</f>
        <v>9.1.1.3.1.51.0.3.00 - (-) Dedução de Contribuição de Melhoria para Expansão da Rede de Iluminação Pública na Cidade - Dívida Ativa</v>
      </c>
      <c r="U2723" s="7" t="str">
        <f>Tabela813[[#This Row],[NR]]&amp; " - "&amp;Tabela813[[#This Row],[Especificação]]</f>
        <v>9.1.1.3.1.51.0.3.00 - (-) Dedução de Contribuição de Melhoria para Expansão da Rede de Iluminação Pública na Cidade - Dívida Ativa</v>
      </c>
    </row>
    <row r="2724" spans="1:21" ht="45">
      <c r="A2724" s="23"/>
      <c r="B2724" s="30" t="s">
        <v>793</v>
      </c>
      <c r="C2724" s="20" t="s">
        <v>781</v>
      </c>
      <c r="D2724" s="20" t="s">
        <v>781</v>
      </c>
      <c r="E2724" s="20" t="s">
        <v>782</v>
      </c>
      <c r="F2724" s="20" t="s">
        <v>781</v>
      </c>
      <c r="G2724" s="20" t="s">
        <v>809</v>
      </c>
      <c r="H2724" s="20" t="s">
        <v>784</v>
      </c>
      <c r="I2724" s="20" t="s">
        <v>791</v>
      </c>
      <c r="J2724" s="20" t="s">
        <v>787</v>
      </c>
      <c r="K2724" s="16" t="str">
        <f>IF(Tabela813[[#This Row],[C]]&lt;&gt;"",IF(Tabela813[[#This Row],[RED]]&lt;&gt;"",(Tabela813[[#This Row],[RED]] &amp; "."),"") &amp; CONCATENATE(Tabela813[[#This Row],[C]],".",Tabela813[[#This Row],[O]],".",Tabela813[[#This Row],[E]],".",Tabela813[[#This Row],[D1]],".",Tabela813[[#This Row],[D2]],".",Tabela813[[#This Row],[D3]],".",Tabela813[[#This Row],[T]],".",Tabela813[[#This Row],[D4]]),"")</f>
        <v>9.1.1.3.1.51.0.4.00</v>
      </c>
      <c r="L2724" s="21" t="s">
        <v>5306</v>
      </c>
      <c r="M2724" s="16" t="str">
        <f t="shared" si="42"/>
        <v>A</v>
      </c>
      <c r="N2724" s="16">
        <f>IF(VALUE(Tabela813[[#This Row],[RED]]) &gt; 0,1,0) + IF(VALUE(J2724)&gt;0,8,IF(VALUE(I2724)&gt;0,7,IF(VALUE(H2724)&gt;0,6,IF(VALUE(G2724)&gt;0,5,IF(VALUE(F2724)&gt;0,4,IF(VALUE(E2724)&gt;0,3,IF(VALUE(D2724)&gt;0,2,1)))))))</f>
        <v>8</v>
      </c>
      <c r="O2724" s="20" t="s">
        <v>54</v>
      </c>
      <c r="P2724" s="1" t="s">
        <v>5303</v>
      </c>
      <c r="Q2724" s="1"/>
      <c r="R2724" s="16"/>
      <c r="T2724" s="7" t="str">
        <f>Tabela813[[#This Row],[NR]]&amp;" - "&amp;Tabela813[[#This Row],[Especificação]]</f>
        <v>9.1.1.3.1.51.0.4.00 - (-) Dedução de Contribuição de Melhoria para Expansão da Rede de Iluminação Pública na Cidade - Dívida Ativa - Multas e Juros de Mora da Dívida Ativa</v>
      </c>
      <c r="U2724" s="7" t="str">
        <f>Tabela813[[#This Row],[NR]]&amp; " - "&amp;Tabela813[[#This Row],[Especificação]]</f>
        <v>9.1.1.3.1.51.0.4.00 - (-) Dedução de Contribuição de Melhoria para Expansão da Rede de Iluminação Pública na Cidade - Dívida Ativa - Multas e Juros de Mora da Dívida Ativa</v>
      </c>
    </row>
    <row r="2725" spans="1:21" ht="30">
      <c r="A2725" s="23"/>
      <c r="B2725" s="30" t="s">
        <v>793</v>
      </c>
      <c r="C2725" s="20" t="s">
        <v>781</v>
      </c>
      <c r="D2725" s="20" t="s">
        <v>781</v>
      </c>
      <c r="E2725" s="20" t="s">
        <v>782</v>
      </c>
      <c r="F2725" s="20" t="s">
        <v>781</v>
      </c>
      <c r="G2725" s="20" t="s">
        <v>809</v>
      </c>
      <c r="H2725" s="20" t="s">
        <v>784</v>
      </c>
      <c r="I2725" s="20" t="s">
        <v>792</v>
      </c>
      <c r="J2725" s="20" t="s">
        <v>787</v>
      </c>
      <c r="K2725" s="16" t="str">
        <f>IF(Tabela813[[#This Row],[C]]&lt;&gt;"",IF(Tabela813[[#This Row],[RED]]&lt;&gt;"",(Tabela813[[#This Row],[RED]] &amp; "."),"") &amp; CONCATENATE(Tabela813[[#This Row],[C]],".",Tabela813[[#This Row],[O]],".",Tabela813[[#This Row],[E]],".",Tabela813[[#This Row],[D1]],".",Tabela813[[#This Row],[D2]],".",Tabela813[[#This Row],[D3]],".",Tabela813[[#This Row],[T]],".",Tabela813[[#This Row],[D4]]),"")</f>
        <v>9.1.1.3.1.51.0.5.00</v>
      </c>
      <c r="L2725" s="21" t="s">
        <v>5307</v>
      </c>
      <c r="M2725" s="16" t="str">
        <f t="shared" si="42"/>
        <v>A</v>
      </c>
      <c r="N2725" s="16">
        <f>IF(VALUE(Tabela813[[#This Row],[RED]]) &gt; 0,1,0) + IF(VALUE(J2725)&gt;0,8,IF(VALUE(I2725)&gt;0,7,IF(VALUE(H2725)&gt;0,6,IF(VALUE(G2725)&gt;0,5,IF(VALUE(F2725)&gt;0,4,IF(VALUE(E2725)&gt;0,3,IF(VALUE(D2725)&gt;0,2,1)))))))</f>
        <v>8</v>
      </c>
      <c r="O2725" s="20" t="s">
        <v>54</v>
      </c>
      <c r="P2725" s="1" t="s">
        <v>5303</v>
      </c>
      <c r="Q2725" s="1"/>
      <c r="R2725" s="16"/>
      <c r="T2725" s="7" t="str">
        <f>Tabela813[[#This Row],[NR]]&amp;" - "&amp;Tabela813[[#This Row],[Especificação]]</f>
        <v>9.1.1.3.1.51.0.5.00 - (-) Dedução de Contribuição de Melhoria para Expansão da Rede de Iluminação Pública na Cidade - Multas</v>
      </c>
      <c r="U2725" s="7" t="str">
        <f>Tabela813[[#This Row],[NR]]&amp; " - "&amp;Tabela813[[#This Row],[Especificação]]</f>
        <v>9.1.1.3.1.51.0.5.00 - (-) Dedução de Contribuição de Melhoria para Expansão da Rede de Iluminação Pública na Cidade - Multas</v>
      </c>
    </row>
    <row r="2726" spans="1:21" ht="30">
      <c r="A2726" s="23"/>
      <c r="B2726" s="30" t="s">
        <v>793</v>
      </c>
      <c r="C2726" s="20" t="s">
        <v>781</v>
      </c>
      <c r="D2726" s="20" t="s">
        <v>781</v>
      </c>
      <c r="E2726" s="20" t="s">
        <v>782</v>
      </c>
      <c r="F2726" s="20" t="s">
        <v>781</v>
      </c>
      <c r="G2726" s="20" t="s">
        <v>809</v>
      </c>
      <c r="H2726" s="20" t="s">
        <v>784</v>
      </c>
      <c r="I2726" s="20" t="s">
        <v>786</v>
      </c>
      <c r="J2726" s="20" t="s">
        <v>787</v>
      </c>
      <c r="K2726" s="16" t="str">
        <f>IF(Tabela813[[#This Row],[C]]&lt;&gt;"",IF(Tabela813[[#This Row],[RED]]&lt;&gt;"",(Tabela813[[#This Row],[RED]] &amp; "."),"") &amp; CONCATENATE(Tabela813[[#This Row],[C]],".",Tabela813[[#This Row],[O]],".",Tabela813[[#This Row],[E]],".",Tabela813[[#This Row],[D1]],".",Tabela813[[#This Row],[D2]],".",Tabela813[[#This Row],[D3]],".",Tabela813[[#This Row],[T]],".",Tabela813[[#This Row],[D4]]),"")</f>
        <v>9.1.1.3.1.51.0.6.00</v>
      </c>
      <c r="L2726" s="21" t="s">
        <v>5308</v>
      </c>
      <c r="M2726" s="16" t="str">
        <f t="shared" si="42"/>
        <v>A</v>
      </c>
      <c r="N2726" s="16">
        <f>IF(VALUE(Tabela813[[#This Row],[RED]]) &gt; 0,1,0) + IF(VALUE(J2726)&gt;0,8,IF(VALUE(I2726)&gt;0,7,IF(VALUE(H2726)&gt;0,6,IF(VALUE(G2726)&gt;0,5,IF(VALUE(F2726)&gt;0,4,IF(VALUE(E2726)&gt;0,3,IF(VALUE(D2726)&gt;0,2,1)))))))</f>
        <v>8</v>
      </c>
      <c r="O2726" s="20" t="s">
        <v>54</v>
      </c>
      <c r="P2726" s="1" t="s">
        <v>5303</v>
      </c>
      <c r="Q2726" s="1"/>
      <c r="R2726" s="16"/>
      <c r="T2726" s="7" t="str">
        <f>Tabela813[[#This Row],[NR]]&amp;" - "&amp;Tabela813[[#This Row],[Especificação]]</f>
        <v>9.1.1.3.1.51.0.6.00 - (-) Dedução de Contribuição de Melhoria para Expansão da Rede de Iluminação Pública na Cidade - Juros de Mora</v>
      </c>
      <c r="U2726" s="7" t="str">
        <f>Tabela813[[#This Row],[NR]]&amp; " - "&amp;Tabela813[[#This Row],[Especificação]]</f>
        <v>9.1.1.3.1.51.0.6.00 - (-) Dedução de Contribuição de Melhoria para Expansão da Rede de Iluminação Pública na Cidade - Juros de Mora</v>
      </c>
    </row>
    <row r="2727" spans="1:21" ht="30">
      <c r="A2727" s="23"/>
      <c r="B2727" s="30" t="s">
        <v>793</v>
      </c>
      <c r="C2727" s="20" t="s">
        <v>781</v>
      </c>
      <c r="D2727" s="20" t="s">
        <v>781</v>
      </c>
      <c r="E2727" s="20" t="s">
        <v>782</v>
      </c>
      <c r="F2727" s="20" t="s">
        <v>781</v>
      </c>
      <c r="G2727" s="20" t="s">
        <v>809</v>
      </c>
      <c r="H2727" s="20" t="s">
        <v>784</v>
      </c>
      <c r="I2727" s="20" t="s">
        <v>788</v>
      </c>
      <c r="J2727" s="20" t="s">
        <v>787</v>
      </c>
      <c r="K2727" s="16" t="str">
        <f>IF(Tabela813[[#This Row],[C]]&lt;&gt;"",IF(Tabela813[[#This Row],[RED]]&lt;&gt;"",(Tabela813[[#This Row],[RED]] &amp; "."),"") &amp; CONCATENATE(Tabela813[[#This Row],[C]],".",Tabela813[[#This Row],[O]],".",Tabela813[[#This Row],[E]],".",Tabela813[[#This Row],[D1]],".",Tabela813[[#This Row],[D2]],".",Tabela813[[#This Row],[D3]],".",Tabela813[[#This Row],[T]],".",Tabela813[[#This Row],[D4]]),"")</f>
        <v>9.1.1.3.1.51.0.7.00</v>
      </c>
      <c r="L2727" s="21" t="s">
        <v>5309</v>
      </c>
      <c r="M2727" s="16" t="str">
        <f t="shared" si="42"/>
        <v>A</v>
      </c>
      <c r="N2727" s="16">
        <f>IF(VALUE(Tabela813[[#This Row],[RED]]) &gt; 0,1,0) + IF(VALUE(J2727)&gt;0,8,IF(VALUE(I2727)&gt;0,7,IF(VALUE(H2727)&gt;0,6,IF(VALUE(G2727)&gt;0,5,IF(VALUE(F2727)&gt;0,4,IF(VALUE(E2727)&gt;0,3,IF(VALUE(D2727)&gt;0,2,1)))))))</f>
        <v>8</v>
      </c>
      <c r="O2727" s="20" t="s">
        <v>54</v>
      </c>
      <c r="P2727" s="1" t="s">
        <v>5303</v>
      </c>
      <c r="Q2727" s="1"/>
      <c r="R2727" s="16"/>
      <c r="T2727" s="7" t="str">
        <f>Tabela813[[#This Row],[NR]]&amp;" - "&amp;Tabela813[[#This Row],[Especificação]]</f>
        <v>9.1.1.3.1.51.0.7.00 - (-) Dedução de Contribuição de Melhoria para Expansão da Rede de Iluminação Pública na Cidade - Dívida Ativa - Multas da Dívida Ativa</v>
      </c>
      <c r="U2727" s="7" t="str">
        <f>Tabela813[[#This Row],[NR]]&amp; " - "&amp;Tabela813[[#This Row],[Especificação]]</f>
        <v>9.1.1.3.1.51.0.7.00 - (-) Dedução de Contribuição de Melhoria para Expansão da Rede de Iluminação Pública na Cidade - Dívida Ativa - Multas da Dívida Ativa</v>
      </c>
    </row>
    <row r="2728" spans="1:21" ht="30">
      <c r="A2728" s="23"/>
      <c r="B2728" s="30" t="s">
        <v>793</v>
      </c>
      <c r="C2728" s="20" t="s">
        <v>781</v>
      </c>
      <c r="D2728" s="20" t="s">
        <v>781</v>
      </c>
      <c r="E2728" s="20" t="s">
        <v>782</v>
      </c>
      <c r="F2728" s="20" t="s">
        <v>781</v>
      </c>
      <c r="G2728" s="20" t="s">
        <v>809</v>
      </c>
      <c r="H2728" s="20" t="s">
        <v>784</v>
      </c>
      <c r="I2728" s="20" t="s">
        <v>789</v>
      </c>
      <c r="J2728" s="20" t="s">
        <v>787</v>
      </c>
      <c r="K2728" s="16" t="str">
        <f>IF(Tabela813[[#This Row],[C]]&lt;&gt;"",IF(Tabela813[[#This Row],[RED]]&lt;&gt;"",(Tabela813[[#This Row],[RED]] &amp; "."),"") &amp; CONCATENATE(Tabela813[[#This Row],[C]],".",Tabela813[[#This Row],[O]],".",Tabela813[[#This Row],[E]],".",Tabela813[[#This Row],[D1]],".",Tabela813[[#This Row],[D2]],".",Tabela813[[#This Row],[D3]],".",Tabela813[[#This Row],[T]],".",Tabela813[[#This Row],[D4]]),"")</f>
        <v>9.1.1.3.1.51.0.8.00</v>
      </c>
      <c r="L2728" s="21" t="s">
        <v>5310</v>
      </c>
      <c r="M2728" s="16" t="str">
        <f t="shared" si="42"/>
        <v>A</v>
      </c>
      <c r="N2728" s="16">
        <f>IF(VALUE(Tabela813[[#This Row],[RED]]) &gt; 0,1,0) + IF(VALUE(J2728)&gt;0,8,IF(VALUE(I2728)&gt;0,7,IF(VALUE(H2728)&gt;0,6,IF(VALUE(G2728)&gt;0,5,IF(VALUE(F2728)&gt;0,4,IF(VALUE(E2728)&gt;0,3,IF(VALUE(D2728)&gt;0,2,1)))))))</f>
        <v>8</v>
      </c>
      <c r="O2728" s="20" t="s">
        <v>54</v>
      </c>
      <c r="P2728" s="1" t="s">
        <v>5303</v>
      </c>
      <c r="Q2728" s="1"/>
      <c r="R2728" s="16"/>
      <c r="T2728" s="7" t="str">
        <f>Tabela813[[#This Row],[NR]]&amp;" - "&amp;Tabela813[[#This Row],[Especificação]]</f>
        <v>9.1.1.3.1.51.0.8.00 - (-) Dedução de Contribuição de Melhoria para Expansão da Rede de Iluminação Pública na Cidade - Juros de Mora da Dívida Ativa</v>
      </c>
      <c r="U2728" s="7" t="str">
        <f>Tabela813[[#This Row],[NR]]&amp; " - "&amp;Tabela813[[#This Row],[Especificação]]</f>
        <v>9.1.1.3.1.51.0.8.00 - (-) Dedução de Contribuição de Melhoria para Expansão da Rede de Iluminação Pública na Cidade - Juros de Mora da Dívida Ativa</v>
      </c>
    </row>
    <row r="2729" spans="1:21" ht="30">
      <c r="A2729" s="23"/>
      <c r="B2729" s="30" t="s">
        <v>793</v>
      </c>
      <c r="C2729" s="20" t="s">
        <v>781</v>
      </c>
      <c r="D2729" s="20" t="s">
        <v>781</v>
      </c>
      <c r="E2729" s="20" t="s">
        <v>782</v>
      </c>
      <c r="F2729" s="20" t="s">
        <v>781</v>
      </c>
      <c r="G2729" s="20" t="s">
        <v>811</v>
      </c>
      <c r="H2729" s="20" t="s">
        <v>784</v>
      </c>
      <c r="I2729" s="20" t="s">
        <v>784</v>
      </c>
      <c r="J2729" s="20" t="s">
        <v>787</v>
      </c>
      <c r="K2729" s="16" t="str">
        <f>IF(Tabela813[[#This Row],[C]]&lt;&gt;"",IF(Tabela813[[#This Row],[RED]]&lt;&gt;"",(Tabela813[[#This Row],[RED]] &amp; "."),"") &amp; CONCATENATE(Tabela813[[#This Row],[C]],".",Tabela813[[#This Row],[O]],".",Tabela813[[#This Row],[E]],".",Tabela813[[#This Row],[D1]],".",Tabela813[[#This Row],[D2]],".",Tabela813[[#This Row],[D3]],".",Tabela813[[#This Row],[T]],".",Tabela813[[#This Row],[D4]]),"")</f>
        <v>9.1.1.3.1.52.0.0.00</v>
      </c>
      <c r="L2729" s="21" t="s">
        <v>848</v>
      </c>
      <c r="M2729" s="16" t="str">
        <f t="shared" si="42"/>
        <v>S</v>
      </c>
      <c r="N2729" s="16">
        <f>IF(VALUE(Tabela813[[#This Row],[RED]]) &gt; 0,1,0) + IF(VALUE(J2729)&gt;0,8,IF(VALUE(I2729)&gt;0,7,IF(VALUE(H2729)&gt;0,6,IF(VALUE(G2729)&gt;0,5,IF(VALUE(F2729)&gt;0,4,IF(VALUE(E2729)&gt;0,3,IF(VALUE(D2729)&gt;0,2,1)))))))</f>
        <v>6</v>
      </c>
      <c r="O2729" s="20" t="s">
        <v>54</v>
      </c>
      <c r="P2729" s="1" t="s">
        <v>2832</v>
      </c>
      <c r="Q2729" s="1"/>
      <c r="R2729" s="16"/>
      <c r="T2729" s="7" t="str">
        <f>Tabela813[[#This Row],[NR]]&amp;" - "&amp;Tabela813[[#This Row],[Especificação]]</f>
        <v>9.1.1.3.1.52.0.0.00 - (-) Dedução de Contribuição de Melhoria para Expansão de Rede de Iluminação Pública Rural</v>
      </c>
      <c r="U2729" s="7" t="str">
        <f>Tabela813[[#This Row],[NR]]&amp; " - "&amp;Tabela813[[#This Row],[Especificação]]</f>
        <v>9.1.1.3.1.52.0.0.00 - (-) Dedução de Contribuição de Melhoria para Expansão de Rede de Iluminação Pública Rural</v>
      </c>
    </row>
    <row r="2730" spans="1:21" ht="30">
      <c r="A2730" s="23"/>
      <c r="B2730" s="30" t="s">
        <v>793</v>
      </c>
      <c r="C2730" s="20" t="s">
        <v>781</v>
      </c>
      <c r="D2730" s="20" t="s">
        <v>781</v>
      </c>
      <c r="E2730" s="20" t="s">
        <v>782</v>
      </c>
      <c r="F2730" s="20" t="s">
        <v>781</v>
      </c>
      <c r="G2730" s="20" t="s">
        <v>811</v>
      </c>
      <c r="H2730" s="20" t="s">
        <v>784</v>
      </c>
      <c r="I2730" s="20" t="s">
        <v>781</v>
      </c>
      <c r="J2730" s="20" t="s">
        <v>787</v>
      </c>
      <c r="K2730" s="16" t="str">
        <f>IF(Tabela813[[#This Row],[C]]&lt;&gt;"",IF(Tabela813[[#This Row],[RED]]&lt;&gt;"",(Tabela813[[#This Row],[RED]] &amp; "."),"") &amp; CONCATENATE(Tabela813[[#This Row],[C]],".",Tabela813[[#This Row],[O]],".",Tabela813[[#This Row],[E]],".",Tabela813[[#This Row],[D1]],".",Tabela813[[#This Row],[D2]],".",Tabela813[[#This Row],[D3]],".",Tabela813[[#This Row],[T]],".",Tabela813[[#This Row],[D4]]),"")</f>
        <v>9.1.1.3.1.52.0.1.00</v>
      </c>
      <c r="L2730" s="21" t="s">
        <v>5311</v>
      </c>
      <c r="M2730" s="16" t="str">
        <f t="shared" si="42"/>
        <v>A</v>
      </c>
      <c r="N2730" s="16">
        <f>IF(VALUE(Tabela813[[#This Row],[RED]]) &gt; 0,1,0) + IF(VALUE(J2730)&gt;0,8,IF(VALUE(I2730)&gt;0,7,IF(VALUE(H2730)&gt;0,6,IF(VALUE(G2730)&gt;0,5,IF(VALUE(F2730)&gt;0,4,IF(VALUE(E2730)&gt;0,3,IF(VALUE(D2730)&gt;0,2,1)))))))</f>
        <v>8</v>
      </c>
      <c r="O2730" s="20" t="s">
        <v>54</v>
      </c>
      <c r="P2730" s="1" t="s">
        <v>5312</v>
      </c>
      <c r="Q2730" s="1"/>
      <c r="R2730" s="16"/>
      <c r="T2730" s="7" t="str">
        <f>Tabela813[[#This Row],[NR]]&amp;" - "&amp;Tabela813[[#This Row],[Especificação]]</f>
        <v>9.1.1.3.1.52.0.1.00 - (-) Dedução de Contribuição de Melhoria para Expansão de Rede de Iluminação Pública Rural - Principal</v>
      </c>
      <c r="U2730" s="7" t="str">
        <f>Tabela813[[#This Row],[NR]]&amp; " - "&amp;Tabela813[[#This Row],[Especificação]]</f>
        <v>9.1.1.3.1.52.0.1.00 - (-) Dedução de Contribuição de Melhoria para Expansão de Rede de Iluminação Pública Rural - Principal</v>
      </c>
    </row>
    <row r="2731" spans="1:21" ht="30">
      <c r="A2731" s="23"/>
      <c r="B2731" s="29" t="s">
        <v>793</v>
      </c>
      <c r="C2731" s="20" t="s">
        <v>781</v>
      </c>
      <c r="D2731" s="20" t="s">
        <v>781</v>
      </c>
      <c r="E2731" s="20" t="s">
        <v>782</v>
      </c>
      <c r="F2731" s="20" t="s">
        <v>781</v>
      </c>
      <c r="G2731" s="20" t="s">
        <v>811</v>
      </c>
      <c r="H2731" s="20" t="s">
        <v>784</v>
      </c>
      <c r="I2731" s="20" t="s">
        <v>790</v>
      </c>
      <c r="J2731" s="20" t="s">
        <v>787</v>
      </c>
      <c r="K2731" s="16" t="str">
        <f>IF(Tabela813[[#This Row],[C]]&lt;&gt;"",IF(Tabela813[[#This Row],[RED]]&lt;&gt;"",(Tabela813[[#This Row],[RED]] &amp; "."),"") &amp; CONCATENATE(Tabela813[[#This Row],[C]],".",Tabela813[[#This Row],[O]],".",Tabela813[[#This Row],[E]],".",Tabela813[[#This Row],[D1]],".",Tabela813[[#This Row],[D2]],".",Tabela813[[#This Row],[D3]],".",Tabela813[[#This Row],[T]],".",Tabela813[[#This Row],[D4]]),"")</f>
        <v>9.1.1.3.1.52.0.2.00</v>
      </c>
      <c r="L2731" s="21" t="s">
        <v>5313</v>
      </c>
      <c r="M2731" s="16" t="str">
        <f t="shared" si="42"/>
        <v>A</v>
      </c>
      <c r="N2731" s="16">
        <f>IF(VALUE(Tabela813[[#This Row],[RED]]) &gt; 0,1,0) + IF(VALUE(J2731)&gt;0,8,IF(VALUE(I2731)&gt;0,7,IF(VALUE(H2731)&gt;0,6,IF(VALUE(G2731)&gt;0,5,IF(VALUE(F2731)&gt;0,4,IF(VALUE(E2731)&gt;0,3,IF(VALUE(D2731)&gt;0,2,1)))))))</f>
        <v>8</v>
      </c>
      <c r="O2731" s="20" t="s">
        <v>54</v>
      </c>
      <c r="P2731" s="1" t="s">
        <v>5312</v>
      </c>
      <c r="Q2731" s="1"/>
      <c r="R2731" s="16"/>
      <c r="T2731" s="7" t="str">
        <f>Tabela813[[#This Row],[NR]]&amp;" - "&amp;Tabela813[[#This Row],[Especificação]]</f>
        <v>9.1.1.3.1.52.0.2.00 - (-) Dedução de Contribuição de Melhoria para Expansão de Rede de Iluminação Pública Rural - Multas e Juros de Mora</v>
      </c>
      <c r="U2731" s="7" t="str">
        <f>Tabela813[[#This Row],[NR]]&amp; " - "&amp;Tabela813[[#This Row],[Especificação]]</f>
        <v>9.1.1.3.1.52.0.2.00 - (-) Dedução de Contribuição de Melhoria para Expansão de Rede de Iluminação Pública Rural - Multas e Juros de Mora</v>
      </c>
    </row>
    <row r="2732" spans="1:21" ht="30">
      <c r="A2732" s="23"/>
      <c r="B2732" s="29" t="s">
        <v>793</v>
      </c>
      <c r="C2732" s="20" t="s">
        <v>781</v>
      </c>
      <c r="D2732" s="20" t="s">
        <v>781</v>
      </c>
      <c r="E2732" s="20" t="s">
        <v>782</v>
      </c>
      <c r="F2732" s="20" t="s">
        <v>781</v>
      </c>
      <c r="G2732" s="20" t="s">
        <v>811</v>
      </c>
      <c r="H2732" s="20" t="s">
        <v>784</v>
      </c>
      <c r="I2732" s="20" t="s">
        <v>782</v>
      </c>
      <c r="J2732" s="20" t="s">
        <v>787</v>
      </c>
      <c r="K2732" s="16" t="str">
        <f>IF(Tabela813[[#This Row],[C]]&lt;&gt;"",IF(Tabela813[[#This Row],[RED]]&lt;&gt;"",(Tabela813[[#This Row],[RED]] &amp; "."),"") &amp; CONCATENATE(Tabela813[[#This Row],[C]],".",Tabela813[[#This Row],[O]],".",Tabela813[[#This Row],[E]],".",Tabela813[[#This Row],[D1]],".",Tabela813[[#This Row],[D2]],".",Tabela813[[#This Row],[D3]],".",Tabela813[[#This Row],[T]],".",Tabela813[[#This Row],[D4]]),"")</f>
        <v>9.1.1.3.1.52.0.3.00</v>
      </c>
      <c r="L2732" s="21" t="s">
        <v>5314</v>
      </c>
      <c r="M2732" s="16" t="str">
        <f t="shared" si="42"/>
        <v>A</v>
      </c>
      <c r="N2732" s="16">
        <f>IF(VALUE(Tabela813[[#This Row],[RED]]) &gt; 0,1,0) + IF(VALUE(J2732)&gt;0,8,IF(VALUE(I2732)&gt;0,7,IF(VALUE(H2732)&gt;0,6,IF(VALUE(G2732)&gt;0,5,IF(VALUE(F2732)&gt;0,4,IF(VALUE(E2732)&gt;0,3,IF(VALUE(D2732)&gt;0,2,1)))))))</f>
        <v>8</v>
      </c>
      <c r="O2732" s="20" t="s">
        <v>54</v>
      </c>
      <c r="P2732" s="1" t="s">
        <v>5312</v>
      </c>
      <c r="Q2732" s="1"/>
      <c r="R2732" s="16"/>
      <c r="T2732" s="7" t="str">
        <f>Tabela813[[#This Row],[NR]]&amp;" - "&amp;Tabela813[[#This Row],[Especificação]]</f>
        <v>9.1.1.3.1.52.0.3.00 - (-) Dedução de Contribuição de Melhoria para Expansão de Rede de Iluminação Pública Rural - Dívida Ativa</v>
      </c>
      <c r="U2732" s="7" t="str">
        <f>Tabela813[[#This Row],[NR]]&amp; " - "&amp;Tabela813[[#This Row],[Especificação]]</f>
        <v>9.1.1.3.1.52.0.3.00 - (-) Dedução de Contribuição de Melhoria para Expansão de Rede de Iluminação Pública Rural - Dívida Ativa</v>
      </c>
    </row>
    <row r="2733" spans="1:21" ht="45">
      <c r="A2733" s="23"/>
      <c r="B2733" s="29" t="s">
        <v>793</v>
      </c>
      <c r="C2733" s="20" t="s">
        <v>781</v>
      </c>
      <c r="D2733" s="20" t="s">
        <v>781</v>
      </c>
      <c r="E2733" s="20" t="s">
        <v>782</v>
      </c>
      <c r="F2733" s="20" t="s">
        <v>781</v>
      </c>
      <c r="G2733" s="20" t="s">
        <v>811</v>
      </c>
      <c r="H2733" s="20" t="s">
        <v>784</v>
      </c>
      <c r="I2733" s="20" t="s">
        <v>791</v>
      </c>
      <c r="J2733" s="20" t="s">
        <v>787</v>
      </c>
      <c r="K2733" s="16" t="str">
        <f>IF(Tabela813[[#This Row],[C]]&lt;&gt;"",IF(Tabela813[[#This Row],[RED]]&lt;&gt;"",(Tabela813[[#This Row],[RED]] &amp; "."),"") &amp; CONCATENATE(Tabela813[[#This Row],[C]],".",Tabela813[[#This Row],[O]],".",Tabela813[[#This Row],[E]],".",Tabela813[[#This Row],[D1]],".",Tabela813[[#This Row],[D2]],".",Tabela813[[#This Row],[D3]],".",Tabela813[[#This Row],[T]],".",Tabela813[[#This Row],[D4]]),"")</f>
        <v>9.1.1.3.1.52.0.4.00</v>
      </c>
      <c r="L2733" s="21" t="s">
        <v>5315</v>
      </c>
      <c r="M2733" s="16" t="str">
        <f t="shared" si="42"/>
        <v>A</v>
      </c>
      <c r="N2733" s="16">
        <f>IF(VALUE(Tabela813[[#This Row],[RED]]) &gt; 0,1,0) + IF(VALUE(J2733)&gt;0,8,IF(VALUE(I2733)&gt;0,7,IF(VALUE(H2733)&gt;0,6,IF(VALUE(G2733)&gt;0,5,IF(VALUE(F2733)&gt;0,4,IF(VALUE(E2733)&gt;0,3,IF(VALUE(D2733)&gt;0,2,1)))))))</f>
        <v>8</v>
      </c>
      <c r="O2733" s="20" t="s">
        <v>54</v>
      </c>
      <c r="P2733" s="1" t="s">
        <v>5312</v>
      </c>
      <c r="Q2733" s="1"/>
      <c r="R2733" s="16"/>
      <c r="T2733" s="7" t="str">
        <f>Tabela813[[#This Row],[NR]]&amp;" - "&amp;Tabela813[[#This Row],[Especificação]]</f>
        <v>9.1.1.3.1.52.0.4.00 - (-) Dedução de Contribuição de Melhoria para Expansão de Rede de Iluminação Pública Rural - Dívida Ativa - Multas e Juros de Mora da Dívida Ativa</v>
      </c>
      <c r="U2733" s="7" t="str">
        <f>Tabela813[[#This Row],[NR]]&amp; " - "&amp;Tabela813[[#This Row],[Especificação]]</f>
        <v>9.1.1.3.1.52.0.4.00 - (-) Dedução de Contribuição de Melhoria para Expansão de Rede de Iluminação Pública Rural - Dívida Ativa - Multas e Juros de Mora da Dívida Ativa</v>
      </c>
    </row>
    <row r="2734" spans="1:21" ht="30">
      <c r="A2734" s="23"/>
      <c r="B2734" s="29" t="s">
        <v>793</v>
      </c>
      <c r="C2734" s="20" t="s">
        <v>781</v>
      </c>
      <c r="D2734" s="20" t="s">
        <v>781</v>
      </c>
      <c r="E2734" s="20" t="s">
        <v>782</v>
      </c>
      <c r="F2734" s="20" t="s">
        <v>781</v>
      </c>
      <c r="G2734" s="20" t="s">
        <v>811</v>
      </c>
      <c r="H2734" s="20" t="s">
        <v>784</v>
      </c>
      <c r="I2734" s="20" t="s">
        <v>792</v>
      </c>
      <c r="J2734" s="20" t="s">
        <v>787</v>
      </c>
      <c r="K2734" s="16" t="str">
        <f>IF(Tabela813[[#This Row],[C]]&lt;&gt;"",IF(Tabela813[[#This Row],[RED]]&lt;&gt;"",(Tabela813[[#This Row],[RED]] &amp; "."),"") &amp; CONCATENATE(Tabela813[[#This Row],[C]],".",Tabela813[[#This Row],[O]],".",Tabela813[[#This Row],[E]],".",Tabela813[[#This Row],[D1]],".",Tabela813[[#This Row],[D2]],".",Tabela813[[#This Row],[D3]],".",Tabela813[[#This Row],[T]],".",Tabela813[[#This Row],[D4]]),"")</f>
        <v>9.1.1.3.1.52.0.5.00</v>
      </c>
      <c r="L2734" s="21" t="s">
        <v>5316</v>
      </c>
      <c r="M2734" s="16" t="str">
        <f t="shared" si="42"/>
        <v>A</v>
      </c>
      <c r="N2734" s="16">
        <f>IF(VALUE(Tabela813[[#This Row],[RED]]) &gt; 0,1,0) + IF(VALUE(J2734)&gt;0,8,IF(VALUE(I2734)&gt;0,7,IF(VALUE(H2734)&gt;0,6,IF(VALUE(G2734)&gt;0,5,IF(VALUE(F2734)&gt;0,4,IF(VALUE(E2734)&gt;0,3,IF(VALUE(D2734)&gt;0,2,1)))))))</f>
        <v>8</v>
      </c>
      <c r="O2734" s="20" t="s">
        <v>54</v>
      </c>
      <c r="P2734" s="1" t="s">
        <v>5312</v>
      </c>
      <c r="Q2734" s="1"/>
      <c r="R2734" s="16"/>
      <c r="T2734" s="7" t="str">
        <f>Tabela813[[#This Row],[NR]]&amp;" - "&amp;Tabela813[[#This Row],[Especificação]]</f>
        <v>9.1.1.3.1.52.0.5.00 - (-) Dedução de Contribuição de Melhoria para Expansão de Rede de Iluminação Pública Rural - Multas</v>
      </c>
      <c r="U2734" s="7" t="str">
        <f>Tabela813[[#This Row],[NR]]&amp; " - "&amp;Tabela813[[#This Row],[Especificação]]</f>
        <v>9.1.1.3.1.52.0.5.00 - (-) Dedução de Contribuição de Melhoria para Expansão de Rede de Iluminação Pública Rural - Multas</v>
      </c>
    </row>
    <row r="2735" spans="1:21" ht="30">
      <c r="A2735" s="23"/>
      <c r="B2735" s="29" t="s">
        <v>793</v>
      </c>
      <c r="C2735" s="20" t="s">
        <v>781</v>
      </c>
      <c r="D2735" s="20" t="s">
        <v>781</v>
      </c>
      <c r="E2735" s="20" t="s">
        <v>782</v>
      </c>
      <c r="F2735" s="20" t="s">
        <v>781</v>
      </c>
      <c r="G2735" s="20" t="s">
        <v>811</v>
      </c>
      <c r="H2735" s="20" t="s">
        <v>784</v>
      </c>
      <c r="I2735" s="20" t="s">
        <v>786</v>
      </c>
      <c r="J2735" s="20" t="s">
        <v>787</v>
      </c>
      <c r="K2735" s="16" t="str">
        <f>IF(Tabela813[[#This Row],[C]]&lt;&gt;"",IF(Tabela813[[#This Row],[RED]]&lt;&gt;"",(Tabela813[[#This Row],[RED]] &amp; "."),"") &amp; CONCATENATE(Tabela813[[#This Row],[C]],".",Tabela813[[#This Row],[O]],".",Tabela813[[#This Row],[E]],".",Tabela813[[#This Row],[D1]],".",Tabela813[[#This Row],[D2]],".",Tabela813[[#This Row],[D3]],".",Tabela813[[#This Row],[T]],".",Tabela813[[#This Row],[D4]]),"")</f>
        <v>9.1.1.3.1.52.0.6.00</v>
      </c>
      <c r="L2735" s="21" t="s">
        <v>5317</v>
      </c>
      <c r="M2735" s="16" t="str">
        <f t="shared" si="42"/>
        <v>A</v>
      </c>
      <c r="N2735" s="16">
        <f>IF(VALUE(Tabela813[[#This Row],[RED]]) &gt; 0,1,0) + IF(VALUE(J2735)&gt;0,8,IF(VALUE(I2735)&gt;0,7,IF(VALUE(H2735)&gt;0,6,IF(VALUE(G2735)&gt;0,5,IF(VALUE(F2735)&gt;0,4,IF(VALUE(E2735)&gt;0,3,IF(VALUE(D2735)&gt;0,2,1)))))))</f>
        <v>8</v>
      </c>
      <c r="O2735" s="20" t="s">
        <v>54</v>
      </c>
      <c r="P2735" s="1" t="s">
        <v>5312</v>
      </c>
      <c r="Q2735" s="1"/>
      <c r="R2735" s="16"/>
      <c r="T2735" s="7" t="str">
        <f>Tabela813[[#This Row],[NR]]&amp;" - "&amp;Tabela813[[#This Row],[Especificação]]</f>
        <v>9.1.1.3.1.52.0.6.00 - (-) Dedução de Contribuição de Melhoria para Expansão de Rede de Iluminação Pública Rural - Juros de Mora</v>
      </c>
      <c r="U2735" s="7" t="str">
        <f>Tabela813[[#This Row],[NR]]&amp; " - "&amp;Tabela813[[#This Row],[Especificação]]</f>
        <v>9.1.1.3.1.52.0.6.00 - (-) Dedução de Contribuição de Melhoria para Expansão de Rede de Iluminação Pública Rural - Juros de Mora</v>
      </c>
    </row>
    <row r="2736" spans="1:21" ht="30">
      <c r="A2736" s="23"/>
      <c r="B2736" s="29" t="s">
        <v>793</v>
      </c>
      <c r="C2736" s="20" t="s">
        <v>781</v>
      </c>
      <c r="D2736" s="20" t="s">
        <v>781</v>
      </c>
      <c r="E2736" s="20" t="s">
        <v>782</v>
      </c>
      <c r="F2736" s="20" t="s">
        <v>781</v>
      </c>
      <c r="G2736" s="20" t="s">
        <v>811</v>
      </c>
      <c r="H2736" s="20" t="s">
        <v>784</v>
      </c>
      <c r="I2736" s="20" t="s">
        <v>788</v>
      </c>
      <c r="J2736" s="20" t="s">
        <v>787</v>
      </c>
      <c r="K2736" s="16" t="str">
        <f>IF(Tabela813[[#This Row],[C]]&lt;&gt;"",IF(Tabela813[[#This Row],[RED]]&lt;&gt;"",(Tabela813[[#This Row],[RED]] &amp; "."),"") &amp; CONCATENATE(Tabela813[[#This Row],[C]],".",Tabela813[[#This Row],[O]],".",Tabela813[[#This Row],[E]],".",Tabela813[[#This Row],[D1]],".",Tabela813[[#This Row],[D2]],".",Tabela813[[#This Row],[D3]],".",Tabela813[[#This Row],[T]],".",Tabela813[[#This Row],[D4]]),"")</f>
        <v>9.1.1.3.1.52.0.7.00</v>
      </c>
      <c r="L2736" s="21" t="s">
        <v>5318</v>
      </c>
      <c r="M2736" s="16" t="str">
        <f t="shared" si="42"/>
        <v>A</v>
      </c>
      <c r="N2736" s="16">
        <f>IF(VALUE(Tabela813[[#This Row],[RED]]) &gt; 0,1,0) + IF(VALUE(J2736)&gt;0,8,IF(VALUE(I2736)&gt;0,7,IF(VALUE(H2736)&gt;0,6,IF(VALUE(G2736)&gt;0,5,IF(VALUE(F2736)&gt;0,4,IF(VALUE(E2736)&gt;0,3,IF(VALUE(D2736)&gt;0,2,1)))))))</f>
        <v>8</v>
      </c>
      <c r="O2736" s="20" t="s">
        <v>54</v>
      </c>
      <c r="P2736" s="1" t="s">
        <v>5312</v>
      </c>
      <c r="Q2736" s="1"/>
      <c r="R2736" s="16"/>
      <c r="T2736" s="7" t="str">
        <f>Tabela813[[#This Row],[NR]]&amp;" - "&amp;Tabela813[[#This Row],[Especificação]]</f>
        <v>9.1.1.3.1.52.0.7.00 - (-) Dedução de Contribuição de Melhoria para Expansão de Rede de Iluminação Pública Rural - Dívida Ativa - Multas da Dívida Ativa</v>
      </c>
      <c r="U2736" s="7" t="str">
        <f>Tabela813[[#This Row],[NR]]&amp; " - "&amp;Tabela813[[#This Row],[Especificação]]</f>
        <v>9.1.1.3.1.52.0.7.00 - (-) Dedução de Contribuição de Melhoria para Expansão de Rede de Iluminação Pública Rural - Dívida Ativa - Multas da Dívida Ativa</v>
      </c>
    </row>
    <row r="2737" spans="1:21" ht="30">
      <c r="A2737" s="23"/>
      <c r="B2737" s="29" t="s">
        <v>793</v>
      </c>
      <c r="C2737" s="20" t="s">
        <v>781</v>
      </c>
      <c r="D2737" s="20" t="s">
        <v>781</v>
      </c>
      <c r="E2737" s="20" t="s">
        <v>782</v>
      </c>
      <c r="F2737" s="20" t="s">
        <v>781</v>
      </c>
      <c r="G2737" s="20" t="s">
        <v>811</v>
      </c>
      <c r="H2737" s="20" t="s">
        <v>784</v>
      </c>
      <c r="I2737" s="20" t="s">
        <v>789</v>
      </c>
      <c r="J2737" s="20" t="s">
        <v>787</v>
      </c>
      <c r="K2737" s="16" t="str">
        <f>IF(Tabela813[[#This Row],[C]]&lt;&gt;"",IF(Tabela813[[#This Row],[RED]]&lt;&gt;"",(Tabela813[[#This Row],[RED]] &amp; "."),"") &amp; CONCATENATE(Tabela813[[#This Row],[C]],".",Tabela813[[#This Row],[O]],".",Tabela813[[#This Row],[E]],".",Tabela813[[#This Row],[D1]],".",Tabela813[[#This Row],[D2]],".",Tabela813[[#This Row],[D3]],".",Tabela813[[#This Row],[T]],".",Tabela813[[#This Row],[D4]]),"")</f>
        <v>9.1.1.3.1.52.0.8.00</v>
      </c>
      <c r="L2737" s="21" t="s">
        <v>5319</v>
      </c>
      <c r="M2737" s="16" t="str">
        <f t="shared" si="42"/>
        <v>A</v>
      </c>
      <c r="N2737" s="16">
        <f>IF(VALUE(Tabela813[[#This Row],[RED]]) &gt; 0,1,0) + IF(VALUE(J2737)&gt;0,8,IF(VALUE(I2737)&gt;0,7,IF(VALUE(H2737)&gt;0,6,IF(VALUE(G2737)&gt;0,5,IF(VALUE(F2737)&gt;0,4,IF(VALUE(E2737)&gt;0,3,IF(VALUE(D2737)&gt;0,2,1)))))))</f>
        <v>8</v>
      </c>
      <c r="O2737" s="20" t="s">
        <v>54</v>
      </c>
      <c r="P2737" s="1" t="s">
        <v>5312</v>
      </c>
      <c r="Q2737" s="1"/>
      <c r="R2737" s="16"/>
      <c r="T2737" s="7" t="str">
        <f>Tabela813[[#This Row],[NR]]&amp;" - "&amp;Tabela813[[#This Row],[Especificação]]</f>
        <v>9.1.1.3.1.52.0.8.00 - (-) Dedução de Contribuição de Melhoria para Expansão de Rede de Iluminação Pública Rural - Juros de Mora da Dívida Ativa</v>
      </c>
      <c r="U2737" s="7" t="str">
        <f>Tabela813[[#This Row],[NR]]&amp; " - "&amp;Tabela813[[#This Row],[Especificação]]</f>
        <v>9.1.1.3.1.52.0.8.00 - (-) Dedução de Contribuição de Melhoria para Expansão de Rede de Iluminação Pública Rural - Juros de Mora da Dívida Ativa</v>
      </c>
    </row>
    <row r="2738" spans="1:21" ht="30">
      <c r="A2738" s="23"/>
      <c r="B2738" s="29" t="s">
        <v>793</v>
      </c>
      <c r="C2738" s="20" t="s">
        <v>781</v>
      </c>
      <c r="D2738" s="20" t="s">
        <v>781</v>
      </c>
      <c r="E2738" s="20" t="s">
        <v>782</v>
      </c>
      <c r="F2738" s="20" t="s">
        <v>781</v>
      </c>
      <c r="G2738" s="20" t="s">
        <v>808</v>
      </c>
      <c r="H2738" s="20" t="s">
        <v>784</v>
      </c>
      <c r="I2738" s="20" t="s">
        <v>784</v>
      </c>
      <c r="J2738" s="20" t="s">
        <v>787</v>
      </c>
      <c r="K2738" s="16" t="str">
        <f>IF(Tabela813[[#This Row],[C]]&lt;&gt;"",IF(Tabela813[[#This Row],[RED]]&lt;&gt;"",(Tabela813[[#This Row],[RED]] &amp; "."),"") &amp; CONCATENATE(Tabela813[[#This Row],[C]],".",Tabela813[[#This Row],[O]],".",Tabela813[[#This Row],[E]],".",Tabela813[[#This Row],[D1]],".",Tabela813[[#This Row],[D2]],".",Tabela813[[#This Row],[D3]],".",Tabela813[[#This Row],[T]],".",Tabela813[[#This Row],[D4]]),"")</f>
        <v>9.1.1.3.1.53.0.0.00</v>
      </c>
      <c r="L2738" s="21" t="s">
        <v>849</v>
      </c>
      <c r="M2738" s="16" t="str">
        <f t="shared" si="42"/>
        <v>S</v>
      </c>
      <c r="N2738" s="16">
        <f>IF(VALUE(Tabela813[[#This Row],[RED]]) &gt; 0,1,0) + IF(VALUE(J2738)&gt;0,8,IF(VALUE(I2738)&gt;0,7,IF(VALUE(H2738)&gt;0,6,IF(VALUE(G2738)&gt;0,5,IF(VALUE(F2738)&gt;0,4,IF(VALUE(E2738)&gt;0,3,IF(VALUE(D2738)&gt;0,2,1)))))))</f>
        <v>6</v>
      </c>
      <c r="O2738" s="20" t="s">
        <v>54</v>
      </c>
      <c r="P2738" s="1" t="s">
        <v>2833</v>
      </c>
      <c r="Q2738" s="1"/>
      <c r="R2738" s="16"/>
      <c r="T2738" s="7" t="str">
        <f>Tabela813[[#This Row],[NR]]&amp;" - "&amp;Tabela813[[#This Row],[Especificação]]</f>
        <v>9.1.1.3.1.53.0.0.00 - (-) Dedução de Contribuição de Melhoria para Pavimentação e Obras Complementares</v>
      </c>
      <c r="U2738" s="7" t="str">
        <f>Tabela813[[#This Row],[NR]]&amp; " - "&amp;Tabela813[[#This Row],[Especificação]]</f>
        <v>9.1.1.3.1.53.0.0.00 - (-) Dedução de Contribuição de Melhoria para Pavimentação e Obras Complementares</v>
      </c>
    </row>
    <row r="2739" spans="1:21" ht="30">
      <c r="A2739" s="23"/>
      <c r="B2739" s="29" t="s">
        <v>793</v>
      </c>
      <c r="C2739" s="20" t="s">
        <v>781</v>
      </c>
      <c r="D2739" s="20" t="s">
        <v>781</v>
      </c>
      <c r="E2739" s="20" t="s">
        <v>782</v>
      </c>
      <c r="F2739" s="20" t="s">
        <v>781</v>
      </c>
      <c r="G2739" s="20" t="s">
        <v>808</v>
      </c>
      <c r="H2739" s="20" t="s">
        <v>784</v>
      </c>
      <c r="I2739" s="20" t="s">
        <v>781</v>
      </c>
      <c r="J2739" s="20" t="s">
        <v>787</v>
      </c>
      <c r="K2739" s="16" t="str">
        <f>IF(Tabela813[[#This Row],[C]]&lt;&gt;"",IF(Tabela813[[#This Row],[RED]]&lt;&gt;"",(Tabela813[[#This Row],[RED]] &amp; "."),"") &amp; CONCATENATE(Tabela813[[#This Row],[C]],".",Tabela813[[#This Row],[O]],".",Tabela813[[#This Row],[E]],".",Tabela813[[#This Row],[D1]],".",Tabela813[[#This Row],[D2]],".",Tabela813[[#This Row],[D3]],".",Tabela813[[#This Row],[T]],".",Tabela813[[#This Row],[D4]]),"")</f>
        <v>9.1.1.3.1.53.0.1.00</v>
      </c>
      <c r="L2739" s="21" t="s">
        <v>5320</v>
      </c>
      <c r="M2739" s="16" t="str">
        <f t="shared" si="42"/>
        <v>A</v>
      </c>
      <c r="N2739" s="16">
        <f>IF(VALUE(Tabela813[[#This Row],[RED]]) &gt; 0,1,0) + IF(VALUE(J2739)&gt;0,8,IF(VALUE(I2739)&gt;0,7,IF(VALUE(H2739)&gt;0,6,IF(VALUE(G2739)&gt;0,5,IF(VALUE(F2739)&gt;0,4,IF(VALUE(E2739)&gt;0,3,IF(VALUE(D2739)&gt;0,2,1)))))))</f>
        <v>8</v>
      </c>
      <c r="O2739" s="20" t="s">
        <v>54</v>
      </c>
      <c r="P2739" s="1" t="s">
        <v>5321</v>
      </c>
      <c r="Q2739" s="1"/>
      <c r="R2739" s="16"/>
      <c r="T2739" s="7" t="str">
        <f>Tabela813[[#This Row],[NR]]&amp;" - "&amp;Tabela813[[#This Row],[Especificação]]</f>
        <v>9.1.1.3.1.53.0.1.00 - (-) Dedução de Contribuição de Melhoria para Pavimentação e Obras Complementares - Principal</v>
      </c>
      <c r="U2739" s="7" t="str">
        <f>Tabela813[[#This Row],[NR]]&amp; " - "&amp;Tabela813[[#This Row],[Especificação]]</f>
        <v>9.1.1.3.1.53.0.1.00 - (-) Dedução de Contribuição de Melhoria para Pavimentação e Obras Complementares - Principal</v>
      </c>
    </row>
    <row r="2740" spans="1:21" ht="30">
      <c r="A2740" s="23"/>
      <c r="B2740" s="29" t="s">
        <v>793</v>
      </c>
      <c r="C2740" s="20" t="s">
        <v>781</v>
      </c>
      <c r="D2740" s="20" t="s">
        <v>781</v>
      </c>
      <c r="E2740" s="20" t="s">
        <v>782</v>
      </c>
      <c r="F2740" s="20" t="s">
        <v>781</v>
      </c>
      <c r="G2740" s="20" t="s">
        <v>808</v>
      </c>
      <c r="H2740" s="20" t="s">
        <v>784</v>
      </c>
      <c r="I2740" s="20" t="s">
        <v>790</v>
      </c>
      <c r="J2740" s="20" t="s">
        <v>787</v>
      </c>
      <c r="K2740" s="16" t="str">
        <f>IF(Tabela813[[#This Row],[C]]&lt;&gt;"",IF(Tabela813[[#This Row],[RED]]&lt;&gt;"",(Tabela813[[#This Row],[RED]] &amp; "."),"") &amp; CONCATENATE(Tabela813[[#This Row],[C]],".",Tabela813[[#This Row],[O]],".",Tabela813[[#This Row],[E]],".",Tabela813[[#This Row],[D1]],".",Tabela813[[#This Row],[D2]],".",Tabela813[[#This Row],[D3]],".",Tabela813[[#This Row],[T]],".",Tabela813[[#This Row],[D4]]),"")</f>
        <v>9.1.1.3.1.53.0.2.00</v>
      </c>
      <c r="L2740" s="21" t="s">
        <v>5322</v>
      </c>
      <c r="M2740" s="16" t="str">
        <f t="shared" si="42"/>
        <v>A</v>
      </c>
      <c r="N2740" s="16">
        <f>IF(VALUE(Tabela813[[#This Row],[RED]]) &gt; 0,1,0) + IF(VALUE(J2740)&gt;0,8,IF(VALUE(I2740)&gt;0,7,IF(VALUE(H2740)&gt;0,6,IF(VALUE(G2740)&gt;0,5,IF(VALUE(F2740)&gt;0,4,IF(VALUE(E2740)&gt;0,3,IF(VALUE(D2740)&gt;0,2,1)))))))</f>
        <v>8</v>
      </c>
      <c r="O2740" s="20" t="s">
        <v>54</v>
      </c>
      <c r="P2740" s="1" t="s">
        <v>5321</v>
      </c>
      <c r="Q2740" s="1"/>
      <c r="R2740" s="16"/>
      <c r="T2740" s="7" t="str">
        <f>Tabela813[[#This Row],[NR]]&amp;" - "&amp;Tabela813[[#This Row],[Especificação]]</f>
        <v>9.1.1.3.1.53.0.2.00 - (-) Dedução de Contribuição de Melhoria para Pavimentação e Obras Complementares - Multas e Juros de Mora</v>
      </c>
      <c r="U2740" s="7" t="str">
        <f>Tabela813[[#This Row],[NR]]&amp; " - "&amp;Tabela813[[#This Row],[Especificação]]</f>
        <v>9.1.1.3.1.53.0.2.00 - (-) Dedução de Contribuição de Melhoria para Pavimentação e Obras Complementares - Multas e Juros de Mora</v>
      </c>
    </row>
    <row r="2741" spans="1:21" ht="30">
      <c r="A2741" s="23"/>
      <c r="B2741" s="29" t="s">
        <v>793</v>
      </c>
      <c r="C2741" s="20" t="s">
        <v>781</v>
      </c>
      <c r="D2741" s="20" t="s">
        <v>781</v>
      </c>
      <c r="E2741" s="20" t="s">
        <v>782</v>
      </c>
      <c r="F2741" s="20" t="s">
        <v>781</v>
      </c>
      <c r="G2741" s="20" t="s">
        <v>808</v>
      </c>
      <c r="H2741" s="20" t="s">
        <v>784</v>
      </c>
      <c r="I2741" s="20" t="s">
        <v>782</v>
      </c>
      <c r="J2741" s="20" t="s">
        <v>787</v>
      </c>
      <c r="K2741" s="16" t="str">
        <f>IF(Tabela813[[#This Row],[C]]&lt;&gt;"",IF(Tabela813[[#This Row],[RED]]&lt;&gt;"",(Tabela813[[#This Row],[RED]] &amp; "."),"") &amp; CONCATENATE(Tabela813[[#This Row],[C]],".",Tabela813[[#This Row],[O]],".",Tabela813[[#This Row],[E]],".",Tabela813[[#This Row],[D1]],".",Tabela813[[#This Row],[D2]],".",Tabela813[[#This Row],[D3]],".",Tabela813[[#This Row],[T]],".",Tabela813[[#This Row],[D4]]),"")</f>
        <v>9.1.1.3.1.53.0.3.00</v>
      </c>
      <c r="L2741" s="21" t="s">
        <v>5323</v>
      </c>
      <c r="M2741" s="16" t="str">
        <f t="shared" si="42"/>
        <v>A</v>
      </c>
      <c r="N2741" s="16">
        <f>IF(VALUE(Tabela813[[#This Row],[RED]]) &gt; 0,1,0) + IF(VALUE(J2741)&gt;0,8,IF(VALUE(I2741)&gt;0,7,IF(VALUE(H2741)&gt;0,6,IF(VALUE(G2741)&gt;0,5,IF(VALUE(F2741)&gt;0,4,IF(VALUE(E2741)&gt;0,3,IF(VALUE(D2741)&gt;0,2,1)))))))</f>
        <v>8</v>
      </c>
      <c r="O2741" s="20" t="s">
        <v>54</v>
      </c>
      <c r="P2741" s="1" t="s">
        <v>5321</v>
      </c>
      <c r="Q2741" s="1"/>
      <c r="R2741" s="16"/>
      <c r="T2741" s="7" t="str">
        <f>Tabela813[[#This Row],[NR]]&amp;" - "&amp;Tabela813[[#This Row],[Especificação]]</f>
        <v>9.1.1.3.1.53.0.3.00 - (-) Dedução de Contribuição de Melhoria para Pavimentação e Obras Complementares - Dívida Ativa</v>
      </c>
      <c r="U2741" s="7" t="str">
        <f>Tabela813[[#This Row],[NR]]&amp; " - "&amp;Tabela813[[#This Row],[Especificação]]</f>
        <v>9.1.1.3.1.53.0.3.00 - (-) Dedução de Contribuição de Melhoria para Pavimentação e Obras Complementares - Dívida Ativa</v>
      </c>
    </row>
    <row r="2742" spans="1:21" ht="30">
      <c r="A2742" s="23"/>
      <c r="B2742" s="29" t="s">
        <v>793</v>
      </c>
      <c r="C2742" s="20" t="s">
        <v>781</v>
      </c>
      <c r="D2742" s="20" t="s">
        <v>781</v>
      </c>
      <c r="E2742" s="20" t="s">
        <v>782</v>
      </c>
      <c r="F2742" s="20" t="s">
        <v>781</v>
      </c>
      <c r="G2742" s="20" t="s">
        <v>808</v>
      </c>
      <c r="H2742" s="20" t="s">
        <v>784</v>
      </c>
      <c r="I2742" s="20" t="s">
        <v>791</v>
      </c>
      <c r="J2742" s="20" t="s">
        <v>787</v>
      </c>
      <c r="K2742" s="16" t="str">
        <f>IF(Tabela813[[#This Row],[C]]&lt;&gt;"",IF(Tabela813[[#This Row],[RED]]&lt;&gt;"",(Tabela813[[#This Row],[RED]] &amp; "."),"") &amp; CONCATENATE(Tabela813[[#This Row],[C]],".",Tabela813[[#This Row],[O]],".",Tabela813[[#This Row],[E]],".",Tabela813[[#This Row],[D1]],".",Tabela813[[#This Row],[D2]],".",Tabela813[[#This Row],[D3]],".",Tabela813[[#This Row],[T]],".",Tabela813[[#This Row],[D4]]),"")</f>
        <v>9.1.1.3.1.53.0.4.00</v>
      </c>
      <c r="L2742" s="21" t="s">
        <v>5324</v>
      </c>
      <c r="M2742" s="16" t="str">
        <f t="shared" si="42"/>
        <v>A</v>
      </c>
      <c r="N2742" s="16">
        <f>IF(VALUE(Tabela813[[#This Row],[RED]]) &gt; 0,1,0) + IF(VALUE(J2742)&gt;0,8,IF(VALUE(I2742)&gt;0,7,IF(VALUE(H2742)&gt;0,6,IF(VALUE(G2742)&gt;0,5,IF(VALUE(F2742)&gt;0,4,IF(VALUE(E2742)&gt;0,3,IF(VALUE(D2742)&gt;0,2,1)))))))</f>
        <v>8</v>
      </c>
      <c r="O2742" s="20" t="s">
        <v>54</v>
      </c>
      <c r="P2742" s="1" t="s">
        <v>5321</v>
      </c>
      <c r="Q2742" s="1"/>
      <c r="R2742" s="16"/>
      <c r="T2742" s="7" t="str">
        <f>Tabela813[[#This Row],[NR]]&amp;" - "&amp;Tabela813[[#This Row],[Especificação]]</f>
        <v>9.1.1.3.1.53.0.4.00 - (-) Dedução de Contribuição de Melhoria para Pavimentação e Obras Complementares - Dívida Ativa - Multas e Juros de Mora da Dívida Ativa</v>
      </c>
      <c r="U2742" s="7" t="str">
        <f>Tabela813[[#This Row],[NR]]&amp; " - "&amp;Tabela813[[#This Row],[Especificação]]</f>
        <v>9.1.1.3.1.53.0.4.00 - (-) Dedução de Contribuição de Melhoria para Pavimentação e Obras Complementares - Dívida Ativa - Multas e Juros de Mora da Dívida Ativa</v>
      </c>
    </row>
    <row r="2743" spans="1:21" ht="30">
      <c r="A2743" s="23"/>
      <c r="B2743" s="29" t="s">
        <v>793</v>
      </c>
      <c r="C2743" s="20" t="s">
        <v>781</v>
      </c>
      <c r="D2743" s="20" t="s">
        <v>781</v>
      </c>
      <c r="E2743" s="20" t="s">
        <v>782</v>
      </c>
      <c r="F2743" s="20" t="s">
        <v>781</v>
      </c>
      <c r="G2743" s="20" t="s">
        <v>808</v>
      </c>
      <c r="H2743" s="20" t="s">
        <v>784</v>
      </c>
      <c r="I2743" s="20" t="s">
        <v>792</v>
      </c>
      <c r="J2743" s="20" t="s">
        <v>787</v>
      </c>
      <c r="K2743" s="16" t="str">
        <f>IF(Tabela813[[#This Row],[C]]&lt;&gt;"",IF(Tabela813[[#This Row],[RED]]&lt;&gt;"",(Tabela813[[#This Row],[RED]] &amp; "."),"") &amp; CONCATENATE(Tabela813[[#This Row],[C]],".",Tabela813[[#This Row],[O]],".",Tabela813[[#This Row],[E]],".",Tabela813[[#This Row],[D1]],".",Tabela813[[#This Row],[D2]],".",Tabela813[[#This Row],[D3]],".",Tabela813[[#This Row],[T]],".",Tabela813[[#This Row],[D4]]),"")</f>
        <v>9.1.1.3.1.53.0.5.00</v>
      </c>
      <c r="L2743" s="21" t="s">
        <v>5325</v>
      </c>
      <c r="M2743" s="16" t="str">
        <f t="shared" si="42"/>
        <v>A</v>
      </c>
      <c r="N2743" s="16">
        <f>IF(VALUE(Tabela813[[#This Row],[RED]]) &gt; 0,1,0) + IF(VALUE(J2743)&gt;0,8,IF(VALUE(I2743)&gt;0,7,IF(VALUE(H2743)&gt;0,6,IF(VALUE(G2743)&gt;0,5,IF(VALUE(F2743)&gt;0,4,IF(VALUE(E2743)&gt;0,3,IF(VALUE(D2743)&gt;0,2,1)))))))</f>
        <v>8</v>
      </c>
      <c r="O2743" s="20" t="s">
        <v>54</v>
      </c>
      <c r="P2743" s="1" t="s">
        <v>5321</v>
      </c>
      <c r="Q2743" s="1"/>
      <c r="R2743" s="16"/>
      <c r="T2743" s="7" t="str">
        <f>Tabela813[[#This Row],[NR]]&amp;" - "&amp;Tabela813[[#This Row],[Especificação]]</f>
        <v>9.1.1.3.1.53.0.5.00 - (-) Dedução de Contribuição de Melhoria para Pavimentação e Obras Complementares - Multas</v>
      </c>
      <c r="U2743" s="7" t="str">
        <f>Tabela813[[#This Row],[NR]]&amp; " - "&amp;Tabela813[[#This Row],[Especificação]]</f>
        <v>9.1.1.3.1.53.0.5.00 - (-) Dedução de Contribuição de Melhoria para Pavimentação e Obras Complementares - Multas</v>
      </c>
    </row>
    <row r="2744" spans="1:21" ht="30">
      <c r="A2744" s="23"/>
      <c r="B2744" s="29" t="s">
        <v>793</v>
      </c>
      <c r="C2744" s="20" t="s">
        <v>781</v>
      </c>
      <c r="D2744" s="20" t="s">
        <v>781</v>
      </c>
      <c r="E2744" s="20" t="s">
        <v>782</v>
      </c>
      <c r="F2744" s="20" t="s">
        <v>781</v>
      </c>
      <c r="G2744" s="20" t="s">
        <v>808</v>
      </c>
      <c r="H2744" s="20" t="s">
        <v>784</v>
      </c>
      <c r="I2744" s="20" t="s">
        <v>786</v>
      </c>
      <c r="J2744" s="20" t="s">
        <v>787</v>
      </c>
      <c r="K2744" s="16" t="str">
        <f>IF(Tabela813[[#This Row],[C]]&lt;&gt;"",IF(Tabela813[[#This Row],[RED]]&lt;&gt;"",(Tabela813[[#This Row],[RED]] &amp; "."),"") &amp; CONCATENATE(Tabela813[[#This Row],[C]],".",Tabela813[[#This Row],[O]],".",Tabela813[[#This Row],[E]],".",Tabela813[[#This Row],[D1]],".",Tabela813[[#This Row],[D2]],".",Tabela813[[#This Row],[D3]],".",Tabela813[[#This Row],[T]],".",Tabela813[[#This Row],[D4]]),"")</f>
        <v>9.1.1.3.1.53.0.6.00</v>
      </c>
      <c r="L2744" s="21" t="s">
        <v>5326</v>
      </c>
      <c r="M2744" s="16" t="str">
        <f t="shared" si="42"/>
        <v>A</v>
      </c>
      <c r="N2744" s="16">
        <f>IF(VALUE(Tabela813[[#This Row],[RED]]) &gt; 0,1,0) + IF(VALUE(J2744)&gt;0,8,IF(VALUE(I2744)&gt;0,7,IF(VALUE(H2744)&gt;0,6,IF(VALUE(G2744)&gt;0,5,IF(VALUE(F2744)&gt;0,4,IF(VALUE(E2744)&gt;0,3,IF(VALUE(D2744)&gt;0,2,1)))))))</f>
        <v>8</v>
      </c>
      <c r="O2744" s="20" t="s">
        <v>54</v>
      </c>
      <c r="P2744" s="1" t="s">
        <v>5321</v>
      </c>
      <c r="Q2744" s="1"/>
      <c r="R2744" s="16"/>
      <c r="T2744" s="7" t="str">
        <f>Tabela813[[#This Row],[NR]]&amp;" - "&amp;Tabela813[[#This Row],[Especificação]]</f>
        <v>9.1.1.3.1.53.0.6.00 - (-) Dedução de Contribuição de Melhoria para Pavimentação e Obras Complementares - Juros de Mora</v>
      </c>
      <c r="U2744" s="7" t="str">
        <f>Tabela813[[#This Row],[NR]]&amp; " - "&amp;Tabela813[[#This Row],[Especificação]]</f>
        <v>9.1.1.3.1.53.0.6.00 - (-) Dedução de Contribuição de Melhoria para Pavimentação e Obras Complementares - Juros de Mora</v>
      </c>
    </row>
    <row r="2745" spans="1:21" ht="30">
      <c r="A2745" s="23"/>
      <c r="B2745" s="29" t="s">
        <v>793</v>
      </c>
      <c r="C2745" s="20" t="s">
        <v>781</v>
      </c>
      <c r="D2745" s="20" t="s">
        <v>781</v>
      </c>
      <c r="E2745" s="20" t="s">
        <v>782</v>
      </c>
      <c r="F2745" s="20" t="s">
        <v>781</v>
      </c>
      <c r="G2745" s="20" t="s">
        <v>808</v>
      </c>
      <c r="H2745" s="20" t="s">
        <v>784</v>
      </c>
      <c r="I2745" s="20" t="s">
        <v>788</v>
      </c>
      <c r="J2745" s="20" t="s">
        <v>787</v>
      </c>
      <c r="K2745" s="16" t="str">
        <f>IF(Tabela813[[#This Row],[C]]&lt;&gt;"",IF(Tabela813[[#This Row],[RED]]&lt;&gt;"",(Tabela813[[#This Row],[RED]] &amp; "."),"") &amp; CONCATENATE(Tabela813[[#This Row],[C]],".",Tabela813[[#This Row],[O]],".",Tabela813[[#This Row],[E]],".",Tabela813[[#This Row],[D1]],".",Tabela813[[#This Row],[D2]],".",Tabela813[[#This Row],[D3]],".",Tabela813[[#This Row],[T]],".",Tabela813[[#This Row],[D4]]),"")</f>
        <v>9.1.1.3.1.53.0.7.00</v>
      </c>
      <c r="L2745" s="21" t="s">
        <v>5327</v>
      </c>
      <c r="M2745" s="16" t="str">
        <f t="shared" si="42"/>
        <v>A</v>
      </c>
      <c r="N2745" s="16">
        <f>IF(VALUE(Tabela813[[#This Row],[RED]]) &gt; 0,1,0) + IF(VALUE(J2745)&gt;0,8,IF(VALUE(I2745)&gt;0,7,IF(VALUE(H2745)&gt;0,6,IF(VALUE(G2745)&gt;0,5,IF(VALUE(F2745)&gt;0,4,IF(VALUE(E2745)&gt;0,3,IF(VALUE(D2745)&gt;0,2,1)))))))</f>
        <v>8</v>
      </c>
      <c r="O2745" s="20" t="s">
        <v>54</v>
      </c>
      <c r="P2745" s="1" t="s">
        <v>5321</v>
      </c>
      <c r="Q2745" s="1"/>
      <c r="R2745" s="16"/>
      <c r="T2745" s="7" t="str">
        <f>Tabela813[[#This Row],[NR]]&amp;" - "&amp;Tabela813[[#This Row],[Especificação]]</f>
        <v>9.1.1.3.1.53.0.7.00 - (-) Dedução de Contribuição de Melhoria para Pavimentação e Obras Complementares - Dívida Ativa - Multas da Dívida Ativa</v>
      </c>
      <c r="U2745" s="7" t="str">
        <f>Tabela813[[#This Row],[NR]]&amp; " - "&amp;Tabela813[[#This Row],[Especificação]]</f>
        <v>9.1.1.3.1.53.0.7.00 - (-) Dedução de Contribuição de Melhoria para Pavimentação e Obras Complementares - Dívida Ativa - Multas da Dívida Ativa</v>
      </c>
    </row>
    <row r="2746" spans="1:21" ht="30">
      <c r="A2746" s="23"/>
      <c r="B2746" s="29" t="s">
        <v>793</v>
      </c>
      <c r="C2746" s="20" t="s">
        <v>781</v>
      </c>
      <c r="D2746" s="20" t="s">
        <v>781</v>
      </c>
      <c r="E2746" s="20" t="s">
        <v>782</v>
      </c>
      <c r="F2746" s="20" t="s">
        <v>781</v>
      </c>
      <c r="G2746" s="20" t="s">
        <v>808</v>
      </c>
      <c r="H2746" s="20" t="s">
        <v>784</v>
      </c>
      <c r="I2746" s="20" t="s">
        <v>789</v>
      </c>
      <c r="J2746" s="20" t="s">
        <v>787</v>
      </c>
      <c r="K2746" s="16" t="str">
        <f>IF(Tabela813[[#This Row],[C]]&lt;&gt;"",IF(Tabela813[[#This Row],[RED]]&lt;&gt;"",(Tabela813[[#This Row],[RED]] &amp; "."),"") &amp; CONCATENATE(Tabela813[[#This Row],[C]],".",Tabela813[[#This Row],[O]],".",Tabela813[[#This Row],[E]],".",Tabela813[[#This Row],[D1]],".",Tabela813[[#This Row],[D2]],".",Tabela813[[#This Row],[D3]],".",Tabela813[[#This Row],[T]],".",Tabela813[[#This Row],[D4]]),"")</f>
        <v>9.1.1.3.1.53.0.8.00</v>
      </c>
      <c r="L2746" s="21" t="s">
        <v>5328</v>
      </c>
      <c r="M2746" s="16" t="str">
        <f t="shared" si="42"/>
        <v>A</v>
      </c>
      <c r="N2746" s="16">
        <f>IF(VALUE(Tabela813[[#This Row],[RED]]) &gt; 0,1,0) + IF(VALUE(J2746)&gt;0,8,IF(VALUE(I2746)&gt;0,7,IF(VALUE(H2746)&gt;0,6,IF(VALUE(G2746)&gt;0,5,IF(VALUE(F2746)&gt;0,4,IF(VALUE(E2746)&gt;0,3,IF(VALUE(D2746)&gt;0,2,1)))))))</f>
        <v>8</v>
      </c>
      <c r="O2746" s="20" t="s">
        <v>54</v>
      </c>
      <c r="P2746" s="1" t="s">
        <v>5321</v>
      </c>
      <c r="Q2746" s="1"/>
      <c r="R2746" s="16"/>
      <c r="T2746" s="7" t="str">
        <f>Tabela813[[#This Row],[NR]]&amp;" - "&amp;Tabela813[[#This Row],[Especificação]]</f>
        <v>9.1.1.3.1.53.0.8.00 - (-) Dedução de Contribuição de Melhoria para Pavimentação e Obras Complementares - Juros de Mora da Dívida Ativa</v>
      </c>
      <c r="U2746" s="7" t="str">
        <f>Tabela813[[#This Row],[NR]]&amp; " - "&amp;Tabela813[[#This Row],[Especificação]]</f>
        <v>9.1.1.3.1.53.0.8.00 - (-) Dedução de Contribuição de Melhoria para Pavimentação e Obras Complementares - Juros de Mora da Dívida Ativa</v>
      </c>
    </row>
    <row r="2747" spans="1:21">
      <c r="A2747" s="23"/>
      <c r="B2747" s="29" t="s">
        <v>793</v>
      </c>
      <c r="C2747" s="20" t="s">
        <v>781</v>
      </c>
      <c r="D2747" s="20" t="s">
        <v>781</v>
      </c>
      <c r="E2747" s="20" t="s">
        <v>782</v>
      </c>
      <c r="F2747" s="20" t="s">
        <v>781</v>
      </c>
      <c r="G2747" s="20" t="s">
        <v>797</v>
      </c>
      <c r="H2747" s="20" t="s">
        <v>784</v>
      </c>
      <c r="I2747" s="20" t="s">
        <v>784</v>
      </c>
      <c r="J2747" s="20" t="s">
        <v>787</v>
      </c>
      <c r="K2747" s="16" t="str">
        <f>IF(Tabela813[[#This Row],[C]]&lt;&gt;"",IF(Tabela813[[#This Row],[RED]]&lt;&gt;"",(Tabela813[[#This Row],[RED]] &amp; "."),"") &amp; CONCATENATE(Tabela813[[#This Row],[C]],".",Tabela813[[#This Row],[O]],".",Tabela813[[#This Row],[E]],".",Tabela813[[#This Row],[D1]],".",Tabela813[[#This Row],[D2]],".",Tabela813[[#This Row],[D3]],".",Tabela813[[#This Row],[T]],".",Tabela813[[#This Row],[D4]]),"")</f>
        <v>9.1.1.3.1.99.0.0.00</v>
      </c>
      <c r="L2747" s="21" t="s">
        <v>850</v>
      </c>
      <c r="M2747" s="16" t="str">
        <f t="shared" ref="M2747:M2810" si="43">IF(N2747 &lt; N2748,"S","A")</f>
        <v>S</v>
      </c>
      <c r="N2747" s="16">
        <f>IF(VALUE(Tabela813[[#This Row],[RED]]) &gt; 0,1,0) + IF(VALUE(J2747)&gt;0,8,IF(VALUE(I2747)&gt;0,7,IF(VALUE(H2747)&gt;0,6,IF(VALUE(G2747)&gt;0,5,IF(VALUE(F2747)&gt;0,4,IF(VALUE(E2747)&gt;0,3,IF(VALUE(D2747)&gt;0,2,1)))))))</f>
        <v>6</v>
      </c>
      <c r="O2747" s="20" t="s">
        <v>50</v>
      </c>
      <c r="P2747" s="1" t="s">
        <v>2834</v>
      </c>
      <c r="Q2747" s="1"/>
      <c r="R2747" s="16"/>
      <c r="T2747" s="7" t="str">
        <f>Tabela813[[#This Row],[NR]]&amp;" - "&amp;Tabela813[[#This Row],[Especificação]]</f>
        <v>9.1.1.3.1.99.0.0.00 - (-) Dedução de Outras Contribuições de Melhoria</v>
      </c>
      <c r="U2747" s="7" t="str">
        <f>Tabela813[[#This Row],[NR]]&amp; " - "&amp;Tabela813[[#This Row],[Especificação]]</f>
        <v>9.1.1.3.1.99.0.0.00 - (-) Dedução de Outras Contribuições de Melhoria</v>
      </c>
    </row>
    <row r="2748" spans="1:21">
      <c r="A2748" s="23"/>
      <c r="B2748" s="29" t="s">
        <v>793</v>
      </c>
      <c r="C2748" s="20" t="s">
        <v>781</v>
      </c>
      <c r="D2748" s="20" t="s">
        <v>781</v>
      </c>
      <c r="E2748" s="20" t="s">
        <v>782</v>
      </c>
      <c r="F2748" s="20" t="s">
        <v>781</v>
      </c>
      <c r="G2748" s="20" t="s">
        <v>797</v>
      </c>
      <c r="H2748" s="20" t="s">
        <v>784</v>
      </c>
      <c r="I2748" s="20" t="s">
        <v>781</v>
      </c>
      <c r="J2748" s="20" t="s">
        <v>787</v>
      </c>
      <c r="K2748" s="16" t="str">
        <f>IF(Tabela813[[#This Row],[C]]&lt;&gt;"",IF(Tabela813[[#This Row],[RED]]&lt;&gt;"",(Tabela813[[#This Row],[RED]] &amp; "."),"") &amp; CONCATENATE(Tabela813[[#This Row],[C]],".",Tabela813[[#This Row],[O]],".",Tabela813[[#This Row],[E]],".",Tabela813[[#This Row],[D1]],".",Tabela813[[#This Row],[D2]],".",Tabela813[[#This Row],[D3]],".",Tabela813[[#This Row],[T]],".",Tabela813[[#This Row],[D4]]),"")</f>
        <v>9.1.1.3.1.99.0.1.00</v>
      </c>
      <c r="L2748" s="21" t="s">
        <v>5329</v>
      </c>
      <c r="M2748" s="16" t="str">
        <f t="shared" si="43"/>
        <v>A</v>
      </c>
      <c r="N2748" s="16">
        <f>IF(VALUE(Tabela813[[#This Row],[RED]]) &gt; 0,1,0) + IF(VALUE(J2748)&gt;0,8,IF(VALUE(I2748)&gt;0,7,IF(VALUE(H2748)&gt;0,6,IF(VALUE(G2748)&gt;0,5,IF(VALUE(F2748)&gt;0,4,IF(VALUE(E2748)&gt;0,3,IF(VALUE(D2748)&gt;0,2,1)))))))</f>
        <v>8</v>
      </c>
      <c r="O2748" s="20" t="s">
        <v>50</v>
      </c>
      <c r="P2748" s="1" t="s">
        <v>5330</v>
      </c>
      <c r="Q2748" s="1"/>
      <c r="R2748" s="16"/>
      <c r="T2748" s="7" t="str">
        <f>Tabela813[[#This Row],[NR]]&amp;" - "&amp;Tabela813[[#This Row],[Especificação]]</f>
        <v>9.1.1.3.1.99.0.1.00 - (-) Dedução de Outras Contribuições de Melhoria - Principal</v>
      </c>
      <c r="U2748" s="7" t="str">
        <f>Tabela813[[#This Row],[NR]]&amp; " - "&amp;Tabela813[[#This Row],[Especificação]]</f>
        <v>9.1.1.3.1.99.0.1.00 - (-) Dedução de Outras Contribuições de Melhoria - Principal</v>
      </c>
    </row>
    <row r="2749" spans="1:21">
      <c r="A2749" s="23"/>
      <c r="B2749" s="29" t="s">
        <v>793</v>
      </c>
      <c r="C2749" s="20" t="s">
        <v>781</v>
      </c>
      <c r="D2749" s="20" t="s">
        <v>781</v>
      </c>
      <c r="E2749" s="20" t="s">
        <v>782</v>
      </c>
      <c r="F2749" s="20" t="s">
        <v>781</v>
      </c>
      <c r="G2749" s="20" t="s">
        <v>797</v>
      </c>
      <c r="H2749" s="20" t="s">
        <v>784</v>
      </c>
      <c r="I2749" s="20" t="s">
        <v>790</v>
      </c>
      <c r="J2749" s="20" t="s">
        <v>787</v>
      </c>
      <c r="K2749" s="16" t="str">
        <f>IF(Tabela813[[#This Row],[C]]&lt;&gt;"",IF(Tabela813[[#This Row],[RED]]&lt;&gt;"",(Tabela813[[#This Row],[RED]] &amp; "."),"") &amp; CONCATENATE(Tabela813[[#This Row],[C]],".",Tabela813[[#This Row],[O]],".",Tabela813[[#This Row],[E]],".",Tabela813[[#This Row],[D1]],".",Tabela813[[#This Row],[D2]],".",Tabela813[[#This Row],[D3]],".",Tabela813[[#This Row],[T]],".",Tabela813[[#This Row],[D4]]),"")</f>
        <v>9.1.1.3.1.99.0.2.00</v>
      </c>
      <c r="L2749" s="21" t="s">
        <v>5331</v>
      </c>
      <c r="M2749" s="16" t="str">
        <f t="shared" si="43"/>
        <v>A</v>
      </c>
      <c r="N2749" s="16">
        <f>IF(VALUE(Tabela813[[#This Row],[RED]]) &gt; 0,1,0) + IF(VALUE(J2749)&gt;0,8,IF(VALUE(I2749)&gt;0,7,IF(VALUE(H2749)&gt;0,6,IF(VALUE(G2749)&gt;0,5,IF(VALUE(F2749)&gt;0,4,IF(VALUE(E2749)&gt;0,3,IF(VALUE(D2749)&gt;0,2,1)))))))</f>
        <v>8</v>
      </c>
      <c r="O2749" s="20" t="s">
        <v>50</v>
      </c>
      <c r="P2749" s="1" t="s">
        <v>5330</v>
      </c>
      <c r="Q2749" s="1"/>
      <c r="R2749" s="16"/>
      <c r="T2749" s="7" t="str">
        <f>Tabela813[[#This Row],[NR]]&amp;" - "&amp;Tabela813[[#This Row],[Especificação]]</f>
        <v>9.1.1.3.1.99.0.2.00 - (-) Dedução de Outras Contribuições de Melhoria - Multas e Juros de Mora</v>
      </c>
      <c r="U2749" s="7" t="str">
        <f>Tabela813[[#This Row],[NR]]&amp; " - "&amp;Tabela813[[#This Row],[Especificação]]</f>
        <v>9.1.1.3.1.99.0.2.00 - (-) Dedução de Outras Contribuições de Melhoria - Multas e Juros de Mora</v>
      </c>
    </row>
    <row r="2750" spans="1:21">
      <c r="A2750" s="23"/>
      <c r="B2750" s="29" t="s">
        <v>793</v>
      </c>
      <c r="C2750" s="20" t="s">
        <v>781</v>
      </c>
      <c r="D2750" s="20" t="s">
        <v>781</v>
      </c>
      <c r="E2750" s="20" t="s">
        <v>782</v>
      </c>
      <c r="F2750" s="20" t="s">
        <v>781</v>
      </c>
      <c r="G2750" s="20" t="s">
        <v>797</v>
      </c>
      <c r="H2750" s="20" t="s">
        <v>784</v>
      </c>
      <c r="I2750" s="20" t="s">
        <v>782</v>
      </c>
      <c r="J2750" s="20" t="s">
        <v>787</v>
      </c>
      <c r="K2750" s="16" t="str">
        <f>IF(Tabela813[[#This Row],[C]]&lt;&gt;"",IF(Tabela813[[#This Row],[RED]]&lt;&gt;"",(Tabela813[[#This Row],[RED]] &amp; "."),"") &amp; CONCATENATE(Tabela813[[#This Row],[C]],".",Tabela813[[#This Row],[O]],".",Tabela813[[#This Row],[E]],".",Tabela813[[#This Row],[D1]],".",Tabela813[[#This Row],[D2]],".",Tabela813[[#This Row],[D3]],".",Tabela813[[#This Row],[T]],".",Tabela813[[#This Row],[D4]]),"")</f>
        <v>9.1.1.3.1.99.0.3.00</v>
      </c>
      <c r="L2750" s="21" t="s">
        <v>5332</v>
      </c>
      <c r="M2750" s="16" t="str">
        <f t="shared" si="43"/>
        <v>A</v>
      </c>
      <c r="N2750" s="16">
        <f>IF(VALUE(Tabela813[[#This Row],[RED]]) &gt; 0,1,0) + IF(VALUE(J2750)&gt;0,8,IF(VALUE(I2750)&gt;0,7,IF(VALUE(H2750)&gt;0,6,IF(VALUE(G2750)&gt;0,5,IF(VALUE(F2750)&gt;0,4,IF(VALUE(E2750)&gt;0,3,IF(VALUE(D2750)&gt;0,2,1)))))))</f>
        <v>8</v>
      </c>
      <c r="O2750" s="20" t="s">
        <v>50</v>
      </c>
      <c r="P2750" s="1" t="s">
        <v>5330</v>
      </c>
      <c r="Q2750" s="1"/>
      <c r="R2750" s="16"/>
      <c r="T2750" s="7" t="str">
        <f>Tabela813[[#This Row],[NR]]&amp;" - "&amp;Tabela813[[#This Row],[Especificação]]</f>
        <v>9.1.1.3.1.99.0.3.00 - (-) Dedução de Outras Contribuições de Melhoria - Dívida Ativa</v>
      </c>
      <c r="U2750" s="7" t="str">
        <f>Tabela813[[#This Row],[NR]]&amp; " - "&amp;Tabela813[[#This Row],[Especificação]]</f>
        <v>9.1.1.3.1.99.0.3.00 - (-) Dedução de Outras Contribuições de Melhoria - Dívida Ativa</v>
      </c>
    </row>
    <row r="2751" spans="1:21" ht="30">
      <c r="A2751" s="23"/>
      <c r="B2751" s="29" t="s">
        <v>793</v>
      </c>
      <c r="C2751" s="20" t="s">
        <v>781</v>
      </c>
      <c r="D2751" s="20" t="s">
        <v>781</v>
      </c>
      <c r="E2751" s="20" t="s">
        <v>782</v>
      </c>
      <c r="F2751" s="20" t="s">
        <v>781</v>
      </c>
      <c r="G2751" s="20" t="s">
        <v>797</v>
      </c>
      <c r="H2751" s="20" t="s">
        <v>784</v>
      </c>
      <c r="I2751" s="20" t="s">
        <v>791</v>
      </c>
      <c r="J2751" s="20" t="s">
        <v>787</v>
      </c>
      <c r="K2751" s="16" t="str">
        <f>IF(Tabela813[[#This Row],[C]]&lt;&gt;"",IF(Tabela813[[#This Row],[RED]]&lt;&gt;"",(Tabela813[[#This Row],[RED]] &amp; "."),"") &amp; CONCATENATE(Tabela813[[#This Row],[C]],".",Tabela813[[#This Row],[O]],".",Tabela813[[#This Row],[E]],".",Tabela813[[#This Row],[D1]],".",Tabela813[[#This Row],[D2]],".",Tabela813[[#This Row],[D3]],".",Tabela813[[#This Row],[T]],".",Tabela813[[#This Row],[D4]]),"")</f>
        <v>9.1.1.3.1.99.0.4.00</v>
      </c>
      <c r="L2751" s="21" t="s">
        <v>5333</v>
      </c>
      <c r="M2751" s="16" t="str">
        <f t="shared" si="43"/>
        <v>A</v>
      </c>
      <c r="N2751" s="16">
        <f>IF(VALUE(Tabela813[[#This Row],[RED]]) &gt; 0,1,0) + IF(VALUE(J2751)&gt;0,8,IF(VALUE(I2751)&gt;0,7,IF(VALUE(H2751)&gt;0,6,IF(VALUE(G2751)&gt;0,5,IF(VALUE(F2751)&gt;0,4,IF(VALUE(E2751)&gt;0,3,IF(VALUE(D2751)&gt;0,2,1)))))))</f>
        <v>8</v>
      </c>
      <c r="O2751" s="20" t="s">
        <v>50</v>
      </c>
      <c r="P2751" s="1" t="s">
        <v>5330</v>
      </c>
      <c r="Q2751" s="1"/>
      <c r="R2751" s="16"/>
      <c r="T2751" s="7" t="str">
        <f>Tabela813[[#This Row],[NR]]&amp;" - "&amp;Tabela813[[#This Row],[Especificação]]</f>
        <v>9.1.1.3.1.99.0.4.00 - (-) Dedução Deoutras Contribuições de Melhoria - Dívida Ativa - Multas e Juros de Mora da Dívida Ativa</v>
      </c>
      <c r="U2751" s="7" t="str">
        <f>Tabela813[[#This Row],[NR]]&amp; " - "&amp;Tabela813[[#This Row],[Especificação]]</f>
        <v>9.1.1.3.1.99.0.4.00 - (-) Dedução Deoutras Contribuições de Melhoria - Dívida Ativa - Multas e Juros de Mora da Dívida Ativa</v>
      </c>
    </row>
    <row r="2752" spans="1:21">
      <c r="A2752" s="23"/>
      <c r="B2752" s="29" t="s">
        <v>793</v>
      </c>
      <c r="C2752" s="20" t="s">
        <v>781</v>
      </c>
      <c r="D2752" s="20" t="s">
        <v>781</v>
      </c>
      <c r="E2752" s="20" t="s">
        <v>782</v>
      </c>
      <c r="F2752" s="20" t="s">
        <v>781</v>
      </c>
      <c r="G2752" s="20" t="s">
        <v>797</v>
      </c>
      <c r="H2752" s="20" t="s">
        <v>784</v>
      </c>
      <c r="I2752" s="20" t="s">
        <v>792</v>
      </c>
      <c r="J2752" s="20" t="s">
        <v>787</v>
      </c>
      <c r="K2752" s="16" t="str">
        <f>IF(Tabela813[[#This Row],[C]]&lt;&gt;"",IF(Tabela813[[#This Row],[RED]]&lt;&gt;"",(Tabela813[[#This Row],[RED]] &amp; "."),"") &amp; CONCATENATE(Tabela813[[#This Row],[C]],".",Tabela813[[#This Row],[O]],".",Tabela813[[#This Row],[E]],".",Tabela813[[#This Row],[D1]],".",Tabela813[[#This Row],[D2]],".",Tabela813[[#This Row],[D3]],".",Tabela813[[#This Row],[T]],".",Tabela813[[#This Row],[D4]]),"")</f>
        <v>9.1.1.3.1.99.0.5.00</v>
      </c>
      <c r="L2752" s="21" t="s">
        <v>5334</v>
      </c>
      <c r="M2752" s="16" t="str">
        <f t="shared" si="43"/>
        <v>A</v>
      </c>
      <c r="N2752" s="16">
        <f>IF(VALUE(Tabela813[[#This Row],[RED]]) &gt; 0,1,0) + IF(VALUE(J2752)&gt;0,8,IF(VALUE(I2752)&gt;0,7,IF(VALUE(H2752)&gt;0,6,IF(VALUE(G2752)&gt;0,5,IF(VALUE(F2752)&gt;0,4,IF(VALUE(E2752)&gt;0,3,IF(VALUE(D2752)&gt;0,2,1)))))))</f>
        <v>8</v>
      </c>
      <c r="O2752" s="20" t="s">
        <v>50</v>
      </c>
      <c r="P2752" s="1" t="s">
        <v>5330</v>
      </c>
      <c r="Q2752" s="1"/>
      <c r="R2752" s="16"/>
      <c r="T2752" s="7" t="str">
        <f>Tabela813[[#This Row],[NR]]&amp;" - "&amp;Tabela813[[#This Row],[Especificação]]</f>
        <v>9.1.1.3.1.99.0.5.00 - (-) Dedução de Outras Contribuições de Melhoria - Multas</v>
      </c>
      <c r="U2752" s="7" t="str">
        <f>Tabela813[[#This Row],[NR]]&amp; " - "&amp;Tabela813[[#This Row],[Especificação]]</f>
        <v>9.1.1.3.1.99.0.5.00 - (-) Dedução de Outras Contribuições de Melhoria - Multas</v>
      </c>
    </row>
    <row r="2753" spans="1:21">
      <c r="A2753" s="23"/>
      <c r="B2753" s="29" t="s">
        <v>793</v>
      </c>
      <c r="C2753" s="20" t="s">
        <v>781</v>
      </c>
      <c r="D2753" s="20" t="s">
        <v>781</v>
      </c>
      <c r="E2753" s="20" t="s">
        <v>782</v>
      </c>
      <c r="F2753" s="20" t="s">
        <v>781</v>
      </c>
      <c r="G2753" s="20" t="s">
        <v>797</v>
      </c>
      <c r="H2753" s="20" t="s">
        <v>784</v>
      </c>
      <c r="I2753" s="20" t="s">
        <v>786</v>
      </c>
      <c r="J2753" s="20" t="s">
        <v>787</v>
      </c>
      <c r="K2753" s="16" t="str">
        <f>IF(Tabela813[[#This Row],[C]]&lt;&gt;"",IF(Tabela813[[#This Row],[RED]]&lt;&gt;"",(Tabela813[[#This Row],[RED]] &amp; "."),"") &amp; CONCATENATE(Tabela813[[#This Row],[C]],".",Tabela813[[#This Row],[O]],".",Tabela813[[#This Row],[E]],".",Tabela813[[#This Row],[D1]],".",Tabela813[[#This Row],[D2]],".",Tabela813[[#This Row],[D3]],".",Tabela813[[#This Row],[T]],".",Tabela813[[#This Row],[D4]]),"")</f>
        <v>9.1.1.3.1.99.0.6.00</v>
      </c>
      <c r="L2753" s="21" t="s">
        <v>5335</v>
      </c>
      <c r="M2753" s="16" t="str">
        <f t="shared" si="43"/>
        <v>A</v>
      </c>
      <c r="N2753" s="16">
        <f>IF(VALUE(Tabela813[[#This Row],[RED]]) &gt; 0,1,0) + IF(VALUE(J2753)&gt;0,8,IF(VALUE(I2753)&gt;0,7,IF(VALUE(H2753)&gt;0,6,IF(VALUE(G2753)&gt;0,5,IF(VALUE(F2753)&gt;0,4,IF(VALUE(E2753)&gt;0,3,IF(VALUE(D2753)&gt;0,2,1)))))))</f>
        <v>8</v>
      </c>
      <c r="O2753" s="20" t="s">
        <v>50</v>
      </c>
      <c r="P2753" s="1" t="s">
        <v>5330</v>
      </c>
      <c r="Q2753" s="1"/>
      <c r="R2753" s="16"/>
      <c r="T2753" s="7" t="str">
        <f>Tabela813[[#This Row],[NR]]&amp;" - "&amp;Tabela813[[#This Row],[Especificação]]</f>
        <v>9.1.1.3.1.99.0.6.00 - (-) Dedução de Outras Contribuições de Melhoria - Juros de Mora</v>
      </c>
      <c r="U2753" s="7" t="str">
        <f>Tabela813[[#This Row],[NR]]&amp; " - "&amp;Tabela813[[#This Row],[Especificação]]</f>
        <v>9.1.1.3.1.99.0.6.00 - (-) Dedução de Outras Contribuições de Melhoria - Juros de Mora</v>
      </c>
    </row>
    <row r="2754" spans="1:21" ht="30">
      <c r="A2754" s="23"/>
      <c r="B2754" s="29" t="s">
        <v>793</v>
      </c>
      <c r="C2754" s="20" t="s">
        <v>781</v>
      </c>
      <c r="D2754" s="20" t="s">
        <v>781</v>
      </c>
      <c r="E2754" s="20" t="s">
        <v>782</v>
      </c>
      <c r="F2754" s="20" t="s">
        <v>781</v>
      </c>
      <c r="G2754" s="20" t="s">
        <v>797</v>
      </c>
      <c r="H2754" s="20" t="s">
        <v>784</v>
      </c>
      <c r="I2754" s="20" t="s">
        <v>788</v>
      </c>
      <c r="J2754" s="20" t="s">
        <v>787</v>
      </c>
      <c r="K2754" s="16" t="str">
        <f>IF(Tabela813[[#This Row],[C]]&lt;&gt;"",IF(Tabela813[[#This Row],[RED]]&lt;&gt;"",(Tabela813[[#This Row],[RED]] &amp; "."),"") &amp; CONCATENATE(Tabela813[[#This Row],[C]],".",Tabela813[[#This Row],[O]],".",Tabela813[[#This Row],[E]],".",Tabela813[[#This Row],[D1]],".",Tabela813[[#This Row],[D2]],".",Tabela813[[#This Row],[D3]],".",Tabela813[[#This Row],[T]],".",Tabela813[[#This Row],[D4]]),"")</f>
        <v>9.1.1.3.1.99.0.7.00</v>
      </c>
      <c r="L2754" s="21" t="s">
        <v>5336</v>
      </c>
      <c r="M2754" s="16" t="str">
        <f t="shared" si="43"/>
        <v>A</v>
      </c>
      <c r="N2754" s="16">
        <f>IF(VALUE(Tabela813[[#This Row],[RED]]) &gt; 0,1,0) + IF(VALUE(J2754)&gt;0,8,IF(VALUE(I2754)&gt;0,7,IF(VALUE(H2754)&gt;0,6,IF(VALUE(G2754)&gt;0,5,IF(VALUE(F2754)&gt;0,4,IF(VALUE(E2754)&gt;0,3,IF(VALUE(D2754)&gt;0,2,1)))))))</f>
        <v>8</v>
      </c>
      <c r="O2754" s="20" t="s">
        <v>50</v>
      </c>
      <c r="P2754" s="1" t="s">
        <v>5330</v>
      </c>
      <c r="Q2754" s="1"/>
      <c r="R2754" s="16"/>
      <c r="T2754" s="7" t="str">
        <f>Tabela813[[#This Row],[NR]]&amp;" - "&amp;Tabela813[[#This Row],[Especificação]]</f>
        <v>9.1.1.3.1.99.0.7.00 - (-) Dedução de Outras Contribuições de Melhoria - Dívida Ativa - Multas da Dívida Ativa</v>
      </c>
      <c r="U2754" s="7" t="str">
        <f>Tabela813[[#This Row],[NR]]&amp; " - "&amp;Tabela813[[#This Row],[Especificação]]</f>
        <v>9.1.1.3.1.99.0.7.00 - (-) Dedução de Outras Contribuições de Melhoria - Dívida Ativa - Multas da Dívida Ativa</v>
      </c>
    </row>
    <row r="2755" spans="1:21" ht="30">
      <c r="A2755" s="23"/>
      <c r="B2755" s="29" t="s">
        <v>793</v>
      </c>
      <c r="C2755" s="20" t="s">
        <v>781</v>
      </c>
      <c r="D2755" s="20" t="s">
        <v>781</v>
      </c>
      <c r="E2755" s="20" t="s">
        <v>782</v>
      </c>
      <c r="F2755" s="20" t="s">
        <v>781</v>
      </c>
      <c r="G2755" s="20" t="s">
        <v>797</v>
      </c>
      <c r="H2755" s="20" t="s">
        <v>784</v>
      </c>
      <c r="I2755" s="20" t="s">
        <v>789</v>
      </c>
      <c r="J2755" s="20" t="s">
        <v>787</v>
      </c>
      <c r="K2755" s="16" t="str">
        <f>IF(Tabela813[[#This Row],[C]]&lt;&gt;"",IF(Tabela813[[#This Row],[RED]]&lt;&gt;"",(Tabela813[[#This Row],[RED]] &amp; "."),"") &amp; CONCATENATE(Tabela813[[#This Row],[C]],".",Tabela813[[#This Row],[O]],".",Tabela813[[#This Row],[E]],".",Tabela813[[#This Row],[D1]],".",Tabela813[[#This Row],[D2]],".",Tabela813[[#This Row],[D3]],".",Tabela813[[#This Row],[T]],".",Tabela813[[#This Row],[D4]]),"")</f>
        <v>9.1.1.3.1.99.0.8.00</v>
      </c>
      <c r="L2755" s="21" t="s">
        <v>5337</v>
      </c>
      <c r="M2755" s="16" t="str">
        <f t="shared" si="43"/>
        <v>A</v>
      </c>
      <c r="N2755" s="16">
        <f>IF(VALUE(Tabela813[[#This Row],[RED]]) &gt; 0,1,0) + IF(VALUE(J2755)&gt;0,8,IF(VALUE(I2755)&gt;0,7,IF(VALUE(H2755)&gt;0,6,IF(VALUE(G2755)&gt;0,5,IF(VALUE(F2755)&gt;0,4,IF(VALUE(E2755)&gt;0,3,IF(VALUE(D2755)&gt;0,2,1)))))))</f>
        <v>8</v>
      </c>
      <c r="O2755" s="20" t="s">
        <v>50</v>
      </c>
      <c r="P2755" s="1" t="s">
        <v>5330</v>
      </c>
      <c r="Q2755" s="1"/>
      <c r="R2755" s="16"/>
      <c r="T2755" s="7" t="str">
        <f>Tabela813[[#This Row],[NR]]&amp;" - "&amp;Tabela813[[#This Row],[Especificação]]</f>
        <v>9.1.1.3.1.99.0.8.00 - (-) Dedução de Outras Contribuições de Melhoria - Juros de Mora da Dívida Ativa</v>
      </c>
      <c r="U2755" s="7" t="str">
        <f>Tabela813[[#This Row],[NR]]&amp; " - "&amp;Tabela813[[#This Row],[Especificação]]</f>
        <v>9.1.1.3.1.99.0.8.00 - (-) Dedução de Outras Contribuições de Melhoria - Juros de Mora da Dívida Ativa</v>
      </c>
    </row>
    <row r="2756" spans="1:21" ht="45">
      <c r="A2756" s="23"/>
      <c r="B2756" s="29" t="s">
        <v>793</v>
      </c>
      <c r="C2756" s="20" t="s">
        <v>781</v>
      </c>
      <c r="D2756" s="20" t="s">
        <v>790</v>
      </c>
      <c r="E2756" s="20" t="s">
        <v>784</v>
      </c>
      <c r="F2756" s="20" t="s">
        <v>784</v>
      </c>
      <c r="G2756" s="20" t="s">
        <v>787</v>
      </c>
      <c r="H2756" s="20" t="s">
        <v>784</v>
      </c>
      <c r="I2756" s="20" t="s">
        <v>784</v>
      </c>
      <c r="J2756" s="20" t="s">
        <v>787</v>
      </c>
      <c r="K2756" s="16" t="str">
        <f>IF(Tabela813[[#This Row],[C]]&lt;&gt;"",IF(Tabela813[[#This Row],[RED]]&lt;&gt;"",(Tabela813[[#This Row],[RED]] &amp; "."),"") &amp; CONCATENATE(Tabela813[[#This Row],[C]],".",Tabela813[[#This Row],[O]],".",Tabela813[[#This Row],[E]],".",Tabela813[[#This Row],[D1]],".",Tabela813[[#This Row],[D2]],".",Tabela813[[#This Row],[D3]],".",Tabela813[[#This Row],[T]],".",Tabela813[[#This Row],[D4]]),"")</f>
        <v>9.1.2.0.0.00.0.0.00</v>
      </c>
      <c r="L2756" s="21" t="s">
        <v>851</v>
      </c>
      <c r="M2756" s="16" t="str">
        <f t="shared" si="43"/>
        <v>S</v>
      </c>
      <c r="N2756" s="16">
        <f>IF(VALUE(Tabela813[[#This Row],[RED]]) &gt; 0,1,0) + IF(VALUE(J2756)&gt;0,8,IF(VALUE(I2756)&gt;0,7,IF(VALUE(H2756)&gt;0,6,IF(VALUE(G2756)&gt;0,5,IF(VALUE(F2756)&gt;0,4,IF(VALUE(E2756)&gt;0,3,IF(VALUE(D2756)&gt;0,2,1)))))))</f>
        <v>3</v>
      </c>
      <c r="O2756" s="20" t="s">
        <v>44</v>
      </c>
      <c r="P2756" s="1" t="s">
        <v>2835</v>
      </c>
      <c r="Q2756" s="1"/>
      <c r="R2756" s="16"/>
      <c r="T2756" s="7" t="str">
        <f>Tabela813[[#This Row],[NR]]&amp;" - "&amp;Tabela813[[#This Row],[Especificação]]</f>
        <v>9.1.2.0.0.00.0.0.00 - (-) Dedução de Contribuições</v>
      </c>
      <c r="U2756" s="7" t="str">
        <f>Tabela813[[#This Row],[NR]]&amp; " - "&amp;Tabela813[[#This Row],[Especificação]]</f>
        <v>9.1.2.0.0.00.0.0.00 - (-) Dedução de Contribuições</v>
      </c>
    </row>
    <row r="2757" spans="1:21" ht="30">
      <c r="A2757" s="23"/>
      <c r="B2757" s="29" t="s">
        <v>793</v>
      </c>
      <c r="C2757" s="20" t="s">
        <v>781</v>
      </c>
      <c r="D2757" s="20" t="s">
        <v>790</v>
      </c>
      <c r="E2757" s="20" t="s">
        <v>781</v>
      </c>
      <c r="F2757" s="20" t="s">
        <v>784</v>
      </c>
      <c r="G2757" s="20" t="s">
        <v>787</v>
      </c>
      <c r="H2757" s="20" t="s">
        <v>784</v>
      </c>
      <c r="I2757" s="20" t="s">
        <v>784</v>
      </c>
      <c r="J2757" s="20" t="s">
        <v>787</v>
      </c>
      <c r="K2757" s="16" t="str">
        <f>IF(Tabela813[[#This Row],[C]]&lt;&gt;"",IF(Tabela813[[#This Row],[RED]]&lt;&gt;"",(Tabela813[[#This Row],[RED]] &amp; "."),"") &amp; CONCATENATE(Tabela813[[#This Row],[C]],".",Tabela813[[#This Row],[O]],".",Tabela813[[#This Row],[E]],".",Tabela813[[#This Row],[D1]],".",Tabela813[[#This Row],[D2]],".",Tabela813[[#This Row],[D3]],".",Tabela813[[#This Row],[T]],".",Tabela813[[#This Row],[D4]]),"")</f>
        <v>9.1.2.1.0.00.0.0.00</v>
      </c>
      <c r="L2757" s="21" t="s">
        <v>852</v>
      </c>
      <c r="M2757" s="16" t="str">
        <f t="shared" si="43"/>
        <v>S</v>
      </c>
      <c r="N2757" s="16">
        <f>IF(VALUE(Tabela813[[#This Row],[RED]]) &gt; 0,1,0) + IF(VALUE(J2757)&gt;0,8,IF(VALUE(I2757)&gt;0,7,IF(VALUE(H2757)&gt;0,6,IF(VALUE(G2757)&gt;0,5,IF(VALUE(F2757)&gt;0,4,IF(VALUE(E2757)&gt;0,3,IF(VALUE(D2757)&gt;0,2,1)))))))</f>
        <v>4</v>
      </c>
      <c r="O2757" s="20" t="s">
        <v>44</v>
      </c>
      <c r="P2757" s="1" t="s">
        <v>2836</v>
      </c>
      <c r="Q2757" s="1"/>
      <c r="R2757" s="16"/>
      <c r="T2757" s="7" t="str">
        <f>Tabela813[[#This Row],[NR]]&amp;" - "&amp;Tabela813[[#This Row],[Especificação]]</f>
        <v>9.1.2.1.0.00.0.0.00 - (-) Dedução de Contribuições Sociais</v>
      </c>
      <c r="U2757" s="7" t="str">
        <f>Tabela813[[#This Row],[NR]]&amp; " - "&amp;Tabela813[[#This Row],[Especificação]]</f>
        <v>9.1.2.1.0.00.0.0.00 - (-) Dedução de Contribuições Sociais</v>
      </c>
    </row>
    <row r="2758" spans="1:21" ht="45">
      <c r="A2758" s="23"/>
      <c r="B2758" s="29" t="s">
        <v>793</v>
      </c>
      <c r="C2758" s="20" t="s">
        <v>781</v>
      </c>
      <c r="D2758" s="20" t="s">
        <v>790</v>
      </c>
      <c r="E2758" s="20" t="s">
        <v>781</v>
      </c>
      <c r="F2758" s="20" t="s">
        <v>792</v>
      </c>
      <c r="G2758" s="20" t="s">
        <v>787</v>
      </c>
      <c r="H2758" s="20" t="s">
        <v>784</v>
      </c>
      <c r="I2758" s="20" t="s">
        <v>784</v>
      </c>
      <c r="J2758" s="20" t="s">
        <v>787</v>
      </c>
      <c r="K2758" s="16" t="str">
        <f>IF(Tabela813[[#This Row],[C]]&lt;&gt;"",IF(Tabela813[[#This Row],[RED]]&lt;&gt;"",(Tabela813[[#This Row],[RED]] &amp; "."),"") &amp; CONCATENATE(Tabela813[[#This Row],[C]],".",Tabela813[[#This Row],[O]],".",Tabela813[[#This Row],[E]],".",Tabela813[[#This Row],[D1]],".",Tabela813[[#This Row],[D2]],".",Tabela813[[#This Row],[D3]],".",Tabela813[[#This Row],[T]],".",Tabela813[[#This Row],[D4]]),"")</f>
        <v>9.1.2.1.5.00.0.0.00</v>
      </c>
      <c r="L2758" s="21" t="s">
        <v>2675</v>
      </c>
      <c r="M2758" s="16" t="str">
        <f t="shared" si="43"/>
        <v>S</v>
      </c>
      <c r="N2758" s="16">
        <f>IF(VALUE(Tabela813[[#This Row],[RED]]) &gt; 0,1,0) + IF(VALUE(J2758)&gt;0,8,IF(VALUE(I2758)&gt;0,7,IF(VALUE(H2758)&gt;0,6,IF(VALUE(G2758)&gt;0,5,IF(VALUE(F2758)&gt;0,4,IF(VALUE(E2758)&gt;0,3,IF(VALUE(D2758)&gt;0,2,1)))))))</f>
        <v>5</v>
      </c>
      <c r="O2758" s="20" t="s">
        <v>44</v>
      </c>
      <c r="P2758" s="1" t="s">
        <v>2837</v>
      </c>
      <c r="Q2758" s="1"/>
      <c r="R2758" s="16"/>
      <c r="T2758" s="7" t="str">
        <f>Tabela813[[#This Row],[NR]]&amp;" - "&amp;Tabela813[[#This Row],[Especificação]]</f>
        <v>9.1.2.1.5.00.0.0.00 - (-) Dedução de Contribuições para Regimes Próprios de Previdência e Sistema de Proteção Social</v>
      </c>
      <c r="U2758" s="7" t="str">
        <f>Tabela813[[#This Row],[NR]]&amp; " - "&amp;Tabela813[[#This Row],[Especificação]]</f>
        <v>9.1.2.1.5.00.0.0.00 - (-) Dedução de Contribuições para Regimes Próprios de Previdência e Sistema de Proteção Social</v>
      </c>
    </row>
    <row r="2759" spans="1:21" ht="30">
      <c r="A2759" s="23"/>
      <c r="B2759" s="29" t="s">
        <v>793</v>
      </c>
      <c r="C2759" s="20" t="s">
        <v>781</v>
      </c>
      <c r="D2759" s="20" t="s">
        <v>790</v>
      </c>
      <c r="E2759" s="20" t="s">
        <v>781</v>
      </c>
      <c r="F2759" s="20" t="s">
        <v>792</v>
      </c>
      <c r="G2759" s="20" t="s">
        <v>783</v>
      </c>
      <c r="H2759" s="20" t="s">
        <v>784</v>
      </c>
      <c r="I2759" s="20" t="s">
        <v>784</v>
      </c>
      <c r="J2759" s="20" t="s">
        <v>787</v>
      </c>
      <c r="K2759" s="16" t="str">
        <f>IF(Tabela813[[#This Row],[C]]&lt;&gt;"",IF(Tabela813[[#This Row],[RED]]&lt;&gt;"",(Tabela813[[#This Row],[RED]] &amp; "."),"") &amp; CONCATENATE(Tabela813[[#This Row],[C]],".",Tabela813[[#This Row],[O]],".",Tabela813[[#This Row],[E]],".",Tabela813[[#This Row],[D1]],".",Tabela813[[#This Row],[D2]],".",Tabela813[[#This Row],[D3]],".",Tabela813[[#This Row],[T]],".",Tabela813[[#This Row],[D4]]),"")</f>
        <v>9.1.2.1.5.01.0.0.00</v>
      </c>
      <c r="L2759" s="21" t="s">
        <v>853</v>
      </c>
      <c r="M2759" s="16" t="str">
        <f t="shared" si="43"/>
        <v>S</v>
      </c>
      <c r="N2759" s="16">
        <f>IF(VALUE(Tabela813[[#This Row],[RED]]) &gt; 0,1,0) + IF(VALUE(J2759)&gt;0,8,IF(VALUE(I2759)&gt;0,7,IF(VALUE(H2759)&gt;0,6,IF(VALUE(G2759)&gt;0,5,IF(VALUE(F2759)&gt;0,4,IF(VALUE(E2759)&gt;0,3,IF(VALUE(D2759)&gt;0,2,1)))))))</f>
        <v>6</v>
      </c>
      <c r="O2759" s="20" t="s">
        <v>50</v>
      </c>
      <c r="P2759" s="1" t="s">
        <v>2838</v>
      </c>
      <c r="Q2759" s="1"/>
      <c r="R2759" s="16"/>
      <c r="T2759" s="7" t="str">
        <f>Tabela813[[#This Row],[NR]]&amp;" - "&amp;Tabela813[[#This Row],[Especificação]]</f>
        <v>9.1.2.1.5.01.0.0.00 - (-) Dedução de Contribuição do Servidor Civil</v>
      </c>
      <c r="U2759" s="7" t="str">
        <f>Tabela813[[#This Row],[NR]]&amp; " - "&amp;Tabela813[[#This Row],[Especificação]]</f>
        <v>9.1.2.1.5.01.0.0.00 - (-) Dedução de Contribuição do Servidor Civil</v>
      </c>
    </row>
    <row r="2760" spans="1:21" ht="30">
      <c r="A2760" s="23"/>
      <c r="B2760" s="29" t="s">
        <v>793</v>
      </c>
      <c r="C2760" s="20" t="s">
        <v>781</v>
      </c>
      <c r="D2760" s="20" t="s">
        <v>790</v>
      </c>
      <c r="E2760" s="20" t="s">
        <v>781</v>
      </c>
      <c r="F2760" s="20" t="s">
        <v>792</v>
      </c>
      <c r="G2760" s="20" t="s">
        <v>783</v>
      </c>
      <c r="H2760" s="20" t="s">
        <v>781</v>
      </c>
      <c r="I2760" s="20" t="s">
        <v>784</v>
      </c>
      <c r="J2760" s="20" t="s">
        <v>787</v>
      </c>
      <c r="K2760" s="16" t="str">
        <f>IF(Tabela813[[#This Row],[C]]&lt;&gt;"",IF(Tabela813[[#This Row],[RED]]&lt;&gt;"",(Tabela813[[#This Row],[RED]] &amp; "."),"") &amp; CONCATENATE(Tabela813[[#This Row],[C]],".",Tabela813[[#This Row],[O]],".",Tabela813[[#This Row],[E]],".",Tabela813[[#This Row],[D1]],".",Tabela813[[#This Row],[D2]],".",Tabela813[[#This Row],[D3]],".",Tabela813[[#This Row],[T]],".",Tabela813[[#This Row],[D4]]),"")</f>
        <v>9.1.2.1.5.01.1.0.00</v>
      </c>
      <c r="L2760" s="21" t="s">
        <v>854</v>
      </c>
      <c r="M2760" s="16" t="str">
        <f t="shared" si="43"/>
        <v>S</v>
      </c>
      <c r="N2760" s="16">
        <f>IF(VALUE(Tabela813[[#This Row],[RED]]) &gt; 0,1,0) + IF(VALUE(J2760)&gt;0,8,IF(VALUE(I2760)&gt;0,7,IF(VALUE(H2760)&gt;0,6,IF(VALUE(G2760)&gt;0,5,IF(VALUE(F2760)&gt;0,4,IF(VALUE(E2760)&gt;0,3,IF(VALUE(D2760)&gt;0,2,1)))))))</f>
        <v>7</v>
      </c>
      <c r="O2760" s="20" t="s">
        <v>50</v>
      </c>
      <c r="P2760" s="1" t="s">
        <v>1102</v>
      </c>
      <c r="Q2760" s="1"/>
      <c r="R2760" s="16"/>
      <c r="T2760" s="7" t="str">
        <f>Tabela813[[#This Row],[NR]]&amp;" - "&amp;Tabela813[[#This Row],[Especificação]]</f>
        <v>9.1.2.1.5.01.1.0.00 - (-) Dedução de Contribuição do Servidor Civil Ativo</v>
      </c>
      <c r="U2760" s="7" t="str">
        <f>Tabela813[[#This Row],[NR]]&amp; " - "&amp;Tabela813[[#This Row],[Especificação]]</f>
        <v>9.1.2.1.5.01.1.0.00 - (-) Dedução de Contribuição do Servidor Civil Ativo</v>
      </c>
    </row>
    <row r="2761" spans="1:21" ht="30">
      <c r="A2761" s="23"/>
      <c r="B2761" s="29" t="s">
        <v>793</v>
      </c>
      <c r="C2761" s="20" t="s">
        <v>781</v>
      </c>
      <c r="D2761" s="20" t="s">
        <v>790</v>
      </c>
      <c r="E2761" s="20" t="s">
        <v>781</v>
      </c>
      <c r="F2761" s="20" t="s">
        <v>792</v>
      </c>
      <c r="G2761" s="20" t="s">
        <v>783</v>
      </c>
      <c r="H2761" s="20" t="s">
        <v>781</v>
      </c>
      <c r="I2761" s="20" t="s">
        <v>781</v>
      </c>
      <c r="J2761" s="20" t="s">
        <v>787</v>
      </c>
      <c r="K2761" s="16" t="str">
        <f>IF(Tabela813[[#This Row],[C]]&lt;&gt;"",IF(Tabela813[[#This Row],[RED]]&lt;&gt;"",(Tabela813[[#This Row],[RED]] &amp; "."),"") &amp; CONCATENATE(Tabela813[[#This Row],[C]],".",Tabela813[[#This Row],[O]],".",Tabela813[[#This Row],[E]],".",Tabela813[[#This Row],[D1]],".",Tabela813[[#This Row],[D2]],".",Tabela813[[#This Row],[D3]],".",Tabela813[[#This Row],[T]],".",Tabela813[[#This Row],[D4]]),"")</f>
        <v>9.1.2.1.5.01.1.1.00</v>
      </c>
      <c r="L2761" s="21" t="s">
        <v>5338</v>
      </c>
      <c r="M2761" s="16" t="str">
        <f t="shared" si="43"/>
        <v>A</v>
      </c>
      <c r="N2761" s="16">
        <f>IF(VALUE(Tabela813[[#This Row],[RED]]) &gt; 0,1,0) + IF(VALUE(J2761)&gt;0,8,IF(VALUE(I2761)&gt;0,7,IF(VALUE(H2761)&gt;0,6,IF(VALUE(G2761)&gt;0,5,IF(VALUE(F2761)&gt;0,4,IF(VALUE(E2761)&gt;0,3,IF(VALUE(D2761)&gt;0,2,1)))))))</f>
        <v>8</v>
      </c>
      <c r="O2761" s="20" t="s">
        <v>50</v>
      </c>
      <c r="P2761" s="1" t="s">
        <v>1102</v>
      </c>
      <c r="Q2761" s="1"/>
      <c r="R2761" s="16"/>
      <c r="T2761" s="7" t="str">
        <f>Tabela813[[#This Row],[NR]]&amp;" - "&amp;Tabela813[[#This Row],[Especificação]]</f>
        <v>9.1.2.1.5.01.1.1.00 - (-) Dedução de Contribuição do Servidor Civil Ativo - Principal</v>
      </c>
      <c r="U2761" s="7" t="str">
        <f>Tabela813[[#This Row],[NR]]&amp; " - "&amp;Tabela813[[#This Row],[Especificação]]</f>
        <v>9.1.2.1.5.01.1.1.00 - (-) Dedução de Contribuição do Servidor Civil Ativo - Principal</v>
      </c>
    </row>
    <row r="2762" spans="1:21" ht="30">
      <c r="A2762" s="23"/>
      <c r="B2762" s="29" t="s">
        <v>793</v>
      </c>
      <c r="C2762" s="20" t="s">
        <v>781</v>
      </c>
      <c r="D2762" s="20" t="s">
        <v>790</v>
      </c>
      <c r="E2762" s="20" t="s">
        <v>781</v>
      </c>
      <c r="F2762" s="20" t="s">
        <v>792</v>
      </c>
      <c r="G2762" s="20" t="s">
        <v>783</v>
      </c>
      <c r="H2762" s="20" t="s">
        <v>781</v>
      </c>
      <c r="I2762" s="20" t="s">
        <v>790</v>
      </c>
      <c r="J2762" s="20" t="s">
        <v>787</v>
      </c>
      <c r="K2762" s="16" t="str">
        <f>IF(Tabela813[[#This Row],[C]]&lt;&gt;"",IF(Tabela813[[#This Row],[RED]]&lt;&gt;"",(Tabela813[[#This Row],[RED]] &amp; "."),"") &amp; CONCATENATE(Tabela813[[#This Row],[C]],".",Tabela813[[#This Row],[O]],".",Tabela813[[#This Row],[E]],".",Tabela813[[#This Row],[D1]],".",Tabela813[[#This Row],[D2]],".",Tabela813[[#This Row],[D3]],".",Tabela813[[#This Row],[T]],".",Tabela813[[#This Row],[D4]]),"")</f>
        <v>9.1.2.1.5.01.1.2.00</v>
      </c>
      <c r="L2762" s="21" t="s">
        <v>5339</v>
      </c>
      <c r="M2762" s="16" t="str">
        <f t="shared" si="43"/>
        <v>A</v>
      </c>
      <c r="N2762" s="16">
        <f>IF(VALUE(Tabela813[[#This Row],[RED]]) &gt; 0,1,0) + IF(VALUE(J2762)&gt;0,8,IF(VALUE(I2762)&gt;0,7,IF(VALUE(H2762)&gt;0,6,IF(VALUE(G2762)&gt;0,5,IF(VALUE(F2762)&gt;0,4,IF(VALUE(E2762)&gt;0,3,IF(VALUE(D2762)&gt;0,2,1)))))))</f>
        <v>8</v>
      </c>
      <c r="O2762" s="20" t="s">
        <v>50</v>
      </c>
      <c r="P2762" s="1" t="s">
        <v>1102</v>
      </c>
      <c r="Q2762" s="1"/>
      <c r="R2762" s="16"/>
      <c r="T2762" s="7" t="str">
        <f>Tabela813[[#This Row],[NR]]&amp;" - "&amp;Tabela813[[#This Row],[Especificação]]</f>
        <v>9.1.2.1.5.01.1.2.00 - (-) Dedução de Contribuição do Servidor Civil Ativo - Multas e Juros de Mora</v>
      </c>
      <c r="U2762" s="7" t="str">
        <f>Tabela813[[#This Row],[NR]]&amp; " - "&amp;Tabela813[[#This Row],[Especificação]]</f>
        <v>9.1.2.1.5.01.1.2.00 - (-) Dedução de Contribuição do Servidor Civil Ativo - Multas e Juros de Mora</v>
      </c>
    </row>
    <row r="2763" spans="1:21" ht="30">
      <c r="A2763" s="23"/>
      <c r="B2763" s="29" t="s">
        <v>793</v>
      </c>
      <c r="C2763" s="20" t="s">
        <v>781</v>
      </c>
      <c r="D2763" s="20" t="s">
        <v>790</v>
      </c>
      <c r="E2763" s="20" t="s">
        <v>781</v>
      </c>
      <c r="F2763" s="20" t="s">
        <v>792</v>
      </c>
      <c r="G2763" s="20" t="s">
        <v>783</v>
      </c>
      <c r="H2763" s="20" t="s">
        <v>781</v>
      </c>
      <c r="I2763" s="20" t="s">
        <v>782</v>
      </c>
      <c r="J2763" s="20" t="s">
        <v>787</v>
      </c>
      <c r="K2763" s="16" t="str">
        <f>IF(Tabela813[[#This Row],[C]]&lt;&gt;"",IF(Tabela813[[#This Row],[RED]]&lt;&gt;"",(Tabela813[[#This Row],[RED]] &amp; "."),"") &amp; CONCATENATE(Tabela813[[#This Row],[C]],".",Tabela813[[#This Row],[O]],".",Tabela813[[#This Row],[E]],".",Tabela813[[#This Row],[D1]],".",Tabela813[[#This Row],[D2]],".",Tabela813[[#This Row],[D3]],".",Tabela813[[#This Row],[T]],".",Tabela813[[#This Row],[D4]]),"")</f>
        <v>9.1.2.1.5.01.1.3.00</v>
      </c>
      <c r="L2763" s="21" t="s">
        <v>5340</v>
      </c>
      <c r="M2763" s="16" t="str">
        <f t="shared" si="43"/>
        <v>A</v>
      </c>
      <c r="N2763" s="16">
        <f>IF(VALUE(Tabela813[[#This Row],[RED]]) &gt; 0,1,0) + IF(VALUE(J2763)&gt;0,8,IF(VALUE(I2763)&gt;0,7,IF(VALUE(H2763)&gt;0,6,IF(VALUE(G2763)&gt;0,5,IF(VALUE(F2763)&gt;0,4,IF(VALUE(E2763)&gt;0,3,IF(VALUE(D2763)&gt;0,2,1)))))))</f>
        <v>8</v>
      </c>
      <c r="O2763" s="20" t="s">
        <v>50</v>
      </c>
      <c r="P2763" s="1" t="s">
        <v>1102</v>
      </c>
      <c r="Q2763" s="1"/>
      <c r="R2763" s="16"/>
      <c r="T2763" s="7" t="str">
        <f>Tabela813[[#This Row],[NR]]&amp;" - "&amp;Tabela813[[#This Row],[Especificação]]</f>
        <v>9.1.2.1.5.01.1.3.00 - (-) Dedução de Contribuição do Servidor Civil Ativo - Dívida Ativa</v>
      </c>
      <c r="U2763" s="7" t="str">
        <f>Tabela813[[#This Row],[NR]]&amp; " - "&amp;Tabela813[[#This Row],[Especificação]]</f>
        <v>9.1.2.1.5.01.1.3.00 - (-) Dedução de Contribuição do Servidor Civil Ativo - Dívida Ativa</v>
      </c>
    </row>
    <row r="2764" spans="1:21" ht="30">
      <c r="A2764" s="23"/>
      <c r="B2764" s="29" t="s">
        <v>793</v>
      </c>
      <c r="C2764" s="20" t="s">
        <v>781</v>
      </c>
      <c r="D2764" s="20" t="s">
        <v>790</v>
      </c>
      <c r="E2764" s="20" t="s">
        <v>781</v>
      </c>
      <c r="F2764" s="20" t="s">
        <v>792</v>
      </c>
      <c r="G2764" s="20" t="s">
        <v>783</v>
      </c>
      <c r="H2764" s="20" t="s">
        <v>781</v>
      </c>
      <c r="I2764" s="20" t="s">
        <v>791</v>
      </c>
      <c r="J2764" s="20" t="s">
        <v>787</v>
      </c>
      <c r="K2764" s="16" t="str">
        <f>IF(Tabela813[[#This Row],[C]]&lt;&gt;"",IF(Tabela813[[#This Row],[RED]]&lt;&gt;"",(Tabela813[[#This Row],[RED]] &amp; "."),"") &amp; CONCATENATE(Tabela813[[#This Row],[C]],".",Tabela813[[#This Row],[O]],".",Tabela813[[#This Row],[E]],".",Tabela813[[#This Row],[D1]],".",Tabela813[[#This Row],[D2]],".",Tabela813[[#This Row],[D3]],".",Tabela813[[#This Row],[T]],".",Tabela813[[#This Row],[D4]]),"")</f>
        <v>9.1.2.1.5.01.1.4.00</v>
      </c>
      <c r="L2764" s="21" t="s">
        <v>5341</v>
      </c>
      <c r="M2764" s="16" t="str">
        <f t="shared" si="43"/>
        <v>A</v>
      </c>
      <c r="N2764" s="16">
        <f>IF(VALUE(Tabela813[[#This Row],[RED]]) &gt; 0,1,0) + IF(VALUE(J2764)&gt;0,8,IF(VALUE(I2764)&gt;0,7,IF(VALUE(H2764)&gt;0,6,IF(VALUE(G2764)&gt;0,5,IF(VALUE(F2764)&gt;0,4,IF(VALUE(E2764)&gt;0,3,IF(VALUE(D2764)&gt;0,2,1)))))))</f>
        <v>8</v>
      </c>
      <c r="O2764" s="20" t="s">
        <v>50</v>
      </c>
      <c r="P2764" s="1" t="s">
        <v>1102</v>
      </c>
      <c r="Q2764" s="1"/>
      <c r="R2764" s="16"/>
      <c r="T2764" s="7" t="str">
        <f>Tabela813[[#This Row],[NR]]&amp;" - "&amp;Tabela813[[#This Row],[Especificação]]</f>
        <v>9.1.2.1.5.01.1.4.00 - (-) Dedução de Contribuição do Servidor Civil Ativo - Dívida Ativa - Multas e Juros de Mora da Dívida Ativa</v>
      </c>
      <c r="U2764" s="7" t="str">
        <f>Tabela813[[#This Row],[NR]]&amp; " - "&amp;Tabela813[[#This Row],[Especificação]]</f>
        <v>9.1.2.1.5.01.1.4.00 - (-) Dedução de Contribuição do Servidor Civil Ativo - Dívida Ativa - Multas e Juros de Mora da Dívida Ativa</v>
      </c>
    </row>
    <row r="2765" spans="1:21" ht="30">
      <c r="A2765" s="23"/>
      <c r="B2765" s="29" t="s">
        <v>793</v>
      </c>
      <c r="C2765" s="20" t="s">
        <v>781</v>
      </c>
      <c r="D2765" s="20" t="s">
        <v>790</v>
      </c>
      <c r="E2765" s="20" t="s">
        <v>781</v>
      </c>
      <c r="F2765" s="20" t="s">
        <v>792</v>
      </c>
      <c r="G2765" s="20" t="s">
        <v>783</v>
      </c>
      <c r="H2765" s="20" t="s">
        <v>781</v>
      </c>
      <c r="I2765" s="20" t="s">
        <v>792</v>
      </c>
      <c r="J2765" s="20" t="s">
        <v>787</v>
      </c>
      <c r="K2765" s="16" t="str">
        <f>IF(Tabela813[[#This Row],[C]]&lt;&gt;"",IF(Tabela813[[#This Row],[RED]]&lt;&gt;"",(Tabela813[[#This Row],[RED]] &amp; "."),"") &amp; CONCATENATE(Tabela813[[#This Row],[C]],".",Tabela813[[#This Row],[O]],".",Tabela813[[#This Row],[E]],".",Tabela813[[#This Row],[D1]],".",Tabela813[[#This Row],[D2]],".",Tabela813[[#This Row],[D3]],".",Tabela813[[#This Row],[T]],".",Tabela813[[#This Row],[D4]]),"")</f>
        <v>9.1.2.1.5.01.1.5.00</v>
      </c>
      <c r="L2765" s="21" t="s">
        <v>5342</v>
      </c>
      <c r="M2765" s="16" t="str">
        <f t="shared" si="43"/>
        <v>A</v>
      </c>
      <c r="N2765" s="16">
        <f>IF(VALUE(Tabela813[[#This Row],[RED]]) &gt; 0,1,0) + IF(VALUE(J2765)&gt;0,8,IF(VALUE(I2765)&gt;0,7,IF(VALUE(H2765)&gt;0,6,IF(VALUE(G2765)&gt;0,5,IF(VALUE(F2765)&gt;0,4,IF(VALUE(E2765)&gt;0,3,IF(VALUE(D2765)&gt;0,2,1)))))))</f>
        <v>8</v>
      </c>
      <c r="O2765" s="20" t="s">
        <v>50</v>
      </c>
      <c r="P2765" s="1" t="s">
        <v>1102</v>
      </c>
      <c r="Q2765" s="1"/>
      <c r="R2765" s="16"/>
      <c r="T2765" s="7" t="str">
        <f>Tabela813[[#This Row],[NR]]&amp;" - "&amp;Tabela813[[#This Row],[Especificação]]</f>
        <v>9.1.2.1.5.01.1.5.00 - (-) Dedução de Contribuição do Servidor Civil Ativo - Multas</v>
      </c>
      <c r="U2765" s="7" t="str">
        <f>Tabela813[[#This Row],[NR]]&amp; " - "&amp;Tabela813[[#This Row],[Especificação]]</f>
        <v>9.1.2.1.5.01.1.5.00 - (-) Dedução de Contribuição do Servidor Civil Ativo - Multas</v>
      </c>
    </row>
    <row r="2766" spans="1:21" ht="30">
      <c r="A2766" s="23"/>
      <c r="B2766" s="29" t="s">
        <v>793</v>
      </c>
      <c r="C2766" s="20" t="s">
        <v>781</v>
      </c>
      <c r="D2766" s="20" t="s">
        <v>790</v>
      </c>
      <c r="E2766" s="20" t="s">
        <v>781</v>
      </c>
      <c r="F2766" s="20" t="s">
        <v>792</v>
      </c>
      <c r="G2766" s="20" t="s">
        <v>783</v>
      </c>
      <c r="H2766" s="20" t="s">
        <v>781</v>
      </c>
      <c r="I2766" s="20" t="s">
        <v>786</v>
      </c>
      <c r="J2766" s="20" t="s">
        <v>787</v>
      </c>
      <c r="K2766" s="16" t="str">
        <f>IF(Tabela813[[#This Row],[C]]&lt;&gt;"",IF(Tabela813[[#This Row],[RED]]&lt;&gt;"",(Tabela813[[#This Row],[RED]] &amp; "."),"") &amp; CONCATENATE(Tabela813[[#This Row],[C]],".",Tabela813[[#This Row],[O]],".",Tabela813[[#This Row],[E]],".",Tabela813[[#This Row],[D1]],".",Tabela813[[#This Row],[D2]],".",Tabela813[[#This Row],[D3]],".",Tabela813[[#This Row],[T]],".",Tabela813[[#This Row],[D4]]),"")</f>
        <v>9.1.2.1.5.01.1.6.00</v>
      </c>
      <c r="L2766" s="21" t="s">
        <v>5343</v>
      </c>
      <c r="M2766" s="16" t="str">
        <f t="shared" si="43"/>
        <v>A</v>
      </c>
      <c r="N2766" s="16">
        <f>IF(VALUE(Tabela813[[#This Row],[RED]]) &gt; 0,1,0) + IF(VALUE(J2766)&gt;0,8,IF(VALUE(I2766)&gt;0,7,IF(VALUE(H2766)&gt;0,6,IF(VALUE(G2766)&gt;0,5,IF(VALUE(F2766)&gt;0,4,IF(VALUE(E2766)&gt;0,3,IF(VALUE(D2766)&gt;0,2,1)))))))</f>
        <v>8</v>
      </c>
      <c r="O2766" s="20" t="s">
        <v>50</v>
      </c>
      <c r="P2766" s="1" t="s">
        <v>1102</v>
      </c>
      <c r="Q2766" s="1"/>
      <c r="R2766" s="16"/>
      <c r="T2766" s="7" t="str">
        <f>Tabela813[[#This Row],[NR]]&amp;" - "&amp;Tabela813[[#This Row],[Especificação]]</f>
        <v>9.1.2.1.5.01.1.6.00 - (-) Dedução de Contribuição do Servidor Civil Ativo - Juros de Mora</v>
      </c>
      <c r="U2766" s="7" t="str">
        <f>Tabela813[[#This Row],[NR]]&amp; " - "&amp;Tabela813[[#This Row],[Especificação]]</f>
        <v>9.1.2.1.5.01.1.6.00 - (-) Dedução de Contribuição do Servidor Civil Ativo - Juros de Mora</v>
      </c>
    </row>
    <row r="2767" spans="1:21" ht="30">
      <c r="A2767" s="23"/>
      <c r="B2767" s="29" t="s">
        <v>793</v>
      </c>
      <c r="C2767" s="20" t="s">
        <v>781</v>
      </c>
      <c r="D2767" s="20" t="s">
        <v>790</v>
      </c>
      <c r="E2767" s="20" t="s">
        <v>781</v>
      </c>
      <c r="F2767" s="20" t="s">
        <v>792</v>
      </c>
      <c r="G2767" s="20" t="s">
        <v>783</v>
      </c>
      <c r="H2767" s="20" t="s">
        <v>781</v>
      </c>
      <c r="I2767" s="20" t="s">
        <v>788</v>
      </c>
      <c r="J2767" s="20" t="s">
        <v>787</v>
      </c>
      <c r="K2767" s="16" t="str">
        <f>IF(Tabela813[[#This Row],[C]]&lt;&gt;"",IF(Tabela813[[#This Row],[RED]]&lt;&gt;"",(Tabela813[[#This Row],[RED]] &amp; "."),"") &amp; CONCATENATE(Tabela813[[#This Row],[C]],".",Tabela813[[#This Row],[O]],".",Tabela813[[#This Row],[E]],".",Tabela813[[#This Row],[D1]],".",Tabela813[[#This Row],[D2]],".",Tabela813[[#This Row],[D3]],".",Tabela813[[#This Row],[T]],".",Tabela813[[#This Row],[D4]]),"")</f>
        <v>9.1.2.1.5.01.1.7.00</v>
      </c>
      <c r="L2767" s="21" t="s">
        <v>5344</v>
      </c>
      <c r="M2767" s="16" t="str">
        <f t="shared" si="43"/>
        <v>A</v>
      </c>
      <c r="N2767" s="16">
        <f>IF(VALUE(Tabela813[[#This Row],[RED]]) &gt; 0,1,0) + IF(VALUE(J2767)&gt;0,8,IF(VALUE(I2767)&gt;0,7,IF(VALUE(H2767)&gt;0,6,IF(VALUE(G2767)&gt;0,5,IF(VALUE(F2767)&gt;0,4,IF(VALUE(E2767)&gt;0,3,IF(VALUE(D2767)&gt;0,2,1)))))))</f>
        <v>8</v>
      </c>
      <c r="O2767" s="20" t="s">
        <v>50</v>
      </c>
      <c r="P2767" s="1" t="s">
        <v>1102</v>
      </c>
      <c r="Q2767" s="1"/>
      <c r="R2767" s="16"/>
      <c r="T2767" s="7" t="str">
        <f>Tabela813[[#This Row],[NR]]&amp;" - "&amp;Tabela813[[#This Row],[Especificação]]</f>
        <v>9.1.2.1.5.01.1.7.00 - (-) Dedução de Contribuição do Servidor Civil Ativo - Dívida Ativa - Multas da Dívida Ativa</v>
      </c>
      <c r="U2767" s="7" t="str">
        <f>Tabela813[[#This Row],[NR]]&amp; " - "&amp;Tabela813[[#This Row],[Especificação]]</f>
        <v>9.1.2.1.5.01.1.7.00 - (-) Dedução de Contribuição do Servidor Civil Ativo - Dívida Ativa - Multas da Dívida Ativa</v>
      </c>
    </row>
    <row r="2768" spans="1:21" ht="30">
      <c r="A2768" s="23"/>
      <c r="B2768" s="29" t="s">
        <v>793</v>
      </c>
      <c r="C2768" s="20" t="s">
        <v>781</v>
      </c>
      <c r="D2768" s="20" t="s">
        <v>790</v>
      </c>
      <c r="E2768" s="20" t="s">
        <v>781</v>
      </c>
      <c r="F2768" s="20" t="s">
        <v>792</v>
      </c>
      <c r="G2768" s="20" t="s">
        <v>783</v>
      </c>
      <c r="H2768" s="20" t="s">
        <v>781</v>
      </c>
      <c r="I2768" s="20" t="s">
        <v>789</v>
      </c>
      <c r="J2768" s="20" t="s">
        <v>787</v>
      </c>
      <c r="K2768" s="16" t="str">
        <f>IF(Tabela813[[#This Row],[C]]&lt;&gt;"",IF(Tabela813[[#This Row],[RED]]&lt;&gt;"",(Tabela813[[#This Row],[RED]] &amp; "."),"") &amp; CONCATENATE(Tabela813[[#This Row],[C]],".",Tabela813[[#This Row],[O]],".",Tabela813[[#This Row],[E]],".",Tabela813[[#This Row],[D1]],".",Tabela813[[#This Row],[D2]],".",Tabela813[[#This Row],[D3]],".",Tabela813[[#This Row],[T]],".",Tabela813[[#This Row],[D4]]),"")</f>
        <v>9.1.2.1.5.01.1.8.00</v>
      </c>
      <c r="L2768" s="21" t="s">
        <v>5345</v>
      </c>
      <c r="M2768" s="16" t="str">
        <f t="shared" si="43"/>
        <v>A</v>
      </c>
      <c r="N2768" s="16">
        <f>IF(VALUE(Tabela813[[#This Row],[RED]]) &gt; 0,1,0) + IF(VALUE(J2768)&gt;0,8,IF(VALUE(I2768)&gt;0,7,IF(VALUE(H2768)&gt;0,6,IF(VALUE(G2768)&gt;0,5,IF(VALUE(F2768)&gt;0,4,IF(VALUE(E2768)&gt;0,3,IF(VALUE(D2768)&gt;0,2,1)))))))</f>
        <v>8</v>
      </c>
      <c r="O2768" s="20" t="s">
        <v>50</v>
      </c>
      <c r="P2768" s="1" t="s">
        <v>1102</v>
      </c>
      <c r="Q2768" s="1"/>
      <c r="R2768" s="16"/>
      <c r="T2768" s="7" t="str">
        <f>Tabela813[[#This Row],[NR]]&amp;" - "&amp;Tabela813[[#This Row],[Especificação]]</f>
        <v>9.1.2.1.5.01.1.8.00 - (-) Dedução de Contribuição do Servidor Civil Ativo - Juros de Mora da Dívida Ativa</v>
      </c>
      <c r="U2768" s="7" t="str">
        <f>Tabela813[[#This Row],[NR]]&amp; " - "&amp;Tabela813[[#This Row],[Especificação]]</f>
        <v>9.1.2.1.5.01.1.8.00 - (-) Dedução de Contribuição do Servidor Civil Ativo - Juros de Mora da Dívida Ativa</v>
      </c>
    </row>
    <row r="2769" spans="1:21" ht="30">
      <c r="A2769" s="23"/>
      <c r="B2769" s="29" t="s">
        <v>793</v>
      </c>
      <c r="C2769" s="20" t="s">
        <v>781</v>
      </c>
      <c r="D2769" s="20" t="s">
        <v>790</v>
      </c>
      <c r="E2769" s="20" t="s">
        <v>781</v>
      </c>
      <c r="F2769" s="20" t="s">
        <v>792</v>
      </c>
      <c r="G2769" s="20" t="s">
        <v>783</v>
      </c>
      <c r="H2769" s="20" t="s">
        <v>790</v>
      </c>
      <c r="I2769" s="20" t="s">
        <v>784</v>
      </c>
      <c r="J2769" s="20" t="s">
        <v>787</v>
      </c>
      <c r="K2769" s="16" t="str">
        <f>IF(Tabela813[[#This Row],[C]]&lt;&gt;"",IF(Tabela813[[#This Row],[RED]]&lt;&gt;"",(Tabela813[[#This Row],[RED]] &amp; "."),"") &amp; CONCATENATE(Tabela813[[#This Row],[C]],".",Tabela813[[#This Row],[O]],".",Tabela813[[#This Row],[E]],".",Tabela813[[#This Row],[D1]],".",Tabela813[[#This Row],[D2]],".",Tabela813[[#This Row],[D3]],".",Tabela813[[#This Row],[T]],".",Tabela813[[#This Row],[D4]]),"")</f>
        <v>9.1.2.1.5.01.2.0.00</v>
      </c>
      <c r="L2769" s="21" t="s">
        <v>855</v>
      </c>
      <c r="M2769" s="16" t="str">
        <f t="shared" si="43"/>
        <v>S</v>
      </c>
      <c r="N2769" s="16">
        <f>IF(VALUE(Tabela813[[#This Row],[RED]]) &gt; 0,1,0) + IF(VALUE(J2769)&gt;0,8,IF(VALUE(I2769)&gt;0,7,IF(VALUE(H2769)&gt;0,6,IF(VALUE(G2769)&gt;0,5,IF(VALUE(F2769)&gt;0,4,IF(VALUE(E2769)&gt;0,3,IF(VALUE(D2769)&gt;0,2,1)))))))</f>
        <v>7</v>
      </c>
      <c r="O2769" s="20" t="s">
        <v>50</v>
      </c>
      <c r="P2769" s="1" t="s">
        <v>1103</v>
      </c>
      <c r="Q2769" s="1"/>
      <c r="R2769" s="16"/>
      <c r="T2769" s="7" t="str">
        <f>Tabela813[[#This Row],[NR]]&amp;" - "&amp;Tabela813[[#This Row],[Especificação]]</f>
        <v>9.1.2.1.5.01.2.0.00 - (-) Dedução de Contribuição do Servidor Civil Inativo</v>
      </c>
      <c r="U2769" s="7" t="str">
        <f>Tabela813[[#This Row],[NR]]&amp; " - "&amp;Tabela813[[#This Row],[Especificação]]</f>
        <v>9.1.2.1.5.01.2.0.00 - (-) Dedução de Contribuição do Servidor Civil Inativo</v>
      </c>
    </row>
    <row r="2770" spans="1:21" ht="30">
      <c r="A2770" s="23"/>
      <c r="B2770" s="29" t="s">
        <v>793</v>
      </c>
      <c r="C2770" s="20" t="s">
        <v>781</v>
      </c>
      <c r="D2770" s="20" t="s">
        <v>790</v>
      </c>
      <c r="E2770" s="20" t="s">
        <v>781</v>
      </c>
      <c r="F2770" s="20" t="s">
        <v>792</v>
      </c>
      <c r="G2770" s="20" t="s">
        <v>783</v>
      </c>
      <c r="H2770" s="20" t="s">
        <v>790</v>
      </c>
      <c r="I2770" s="20" t="s">
        <v>781</v>
      </c>
      <c r="J2770" s="20" t="s">
        <v>787</v>
      </c>
      <c r="K2770" s="16" t="str">
        <f>IF(Tabela813[[#This Row],[C]]&lt;&gt;"",IF(Tabela813[[#This Row],[RED]]&lt;&gt;"",(Tabela813[[#This Row],[RED]] &amp; "."),"") &amp; CONCATENATE(Tabela813[[#This Row],[C]],".",Tabela813[[#This Row],[O]],".",Tabela813[[#This Row],[E]],".",Tabela813[[#This Row],[D1]],".",Tabela813[[#This Row],[D2]],".",Tabela813[[#This Row],[D3]],".",Tabela813[[#This Row],[T]],".",Tabela813[[#This Row],[D4]]),"")</f>
        <v>9.1.2.1.5.01.2.1.00</v>
      </c>
      <c r="L2770" s="21" t="s">
        <v>5346</v>
      </c>
      <c r="M2770" s="16" t="str">
        <f t="shared" si="43"/>
        <v>A</v>
      </c>
      <c r="N2770" s="16">
        <f>IF(VALUE(Tabela813[[#This Row],[RED]]) &gt; 0,1,0) + IF(VALUE(J2770)&gt;0,8,IF(VALUE(I2770)&gt;0,7,IF(VALUE(H2770)&gt;0,6,IF(VALUE(G2770)&gt;0,5,IF(VALUE(F2770)&gt;0,4,IF(VALUE(E2770)&gt;0,3,IF(VALUE(D2770)&gt;0,2,1)))))))</f>
        <v>8</v>
      </c>
      <c r="O2770" s="20" t="s">
        <v>50</v>
      </c>
      <c r="P2770" s="1" t="s">
        <v>1103</v>
      </c>
      <c r="Q2770" s="1"/>
      <c r="R2770" s="16"/>
      <c r="T2770" s="7" t="str">
        <f>Tabela813[[#This Row],[NR]]&amp;" - "&amp;Tabela813[[#This Row],[Especificação]]</f>
        <v>9.1.2.1.5.01.2.1.00 - (-) Dedução de Contribuição do Servidor Civil Inativo - Principal</v>
      </c>
      <c r="U2770" s="7" t="str">
        <f>Tabela813[[#This Row],[NR]]&amp; " - "&amp;Tabela813[[#This Row],[Especificação]]</f>
        <v>9.1.2.1.5.01.2.1.00 - (-) Dedução de Contribuição do Servidor Civil Inativo - Principal</v>
      </c>
    </row>
    <row r="2771" spans="1:21" ht="30">
      <c r="A2771" s="23"/>
      <c r="B2771" s="29" t="s">
        <v>793</v>
      </c>
      <c r="C2771" s="20" t="s">
        <v>781</v>
      </c>
      <c r="D2771" s="20" t="s">
        <v>790</v>
      </c>
      <c r="E2771" s="20" t="s">
        <v>781</v>
      </c>
      <c r="F2771" s="20" t="s">
        <v>792</v>
      </c>
      <c r="G2771" s="20" t="s">
        <v>783</v>
      </c>
      <c r="H2771" s="20" t="s">
        <v>790</v>
      </c>
      <c r="I2771" s="20" t="s">
        <v>790</v>
      </c>
      <c r="J2771" s="20" t="s">
        <v>787</v>
      </c>
      <c r="K2771" s="16" t="str">
        <f>IF(Tabela813[[#This Row],[C]]&lt;&gt;"",IF(Tabela813[[#This Row],[RED]]&lt;&gt;"",(Tabela813[[#This Row],[RED]] &amp; "."),"") &amp; CONCATENATE(Tabela813[[#This Row],[C]],".",Tabela813[[#This Row],[O]],".",Tabela813[[#This Row],[E]],".",Tabela813[[#This Row],[D1]],".",Tabela813[[#This Row],[D2]],".",Tabela813[[#This Row],[D3]],".",Tabela813[[#This Row],[T]],".",Tabela813[[#This Row],[D4]]),"")</f>
        <v>9.1.2.1.5.01.2.2.00</v>
      </c>
      <c r="L2771" s="21" t="s">
        <v>5347</v>
      </c>
      <c r="M2771" s="16" t="str">
        <f t="shared" si="43"/>
        <v>A</v>
      </c>
      <c r="N2771" s="16">
        <f>IF(VALUE(Tabela813[[#This Row],[RED]]) &gt; 0,1,0) + IF(VALUE(J2771)&gt;0,8,IF(VALUE(I2771)&gt;0,7,IF(VALUE(H2771)&gt;0,6,IF(VALUE(G2771)&gt;0,5,IF(VALUE(F2771)&gt;0,4,IF(VALUE(E2771)&gt;0,3,IF(VALUE(D2771)&gt;0,2,1)))))))</f>
        <v>8</v>
      </c>
      <c r="O2771" s="20" t="s">
        <v>50</v>
      </c>
      <c r="P2771" s="1" t="s">
        <v>1103</v>
      </c>
      <c r="Q2771" s="1"/>
      <c r="R2771" s="16"/>
      <c r="T2771" s="7" t="str">
        <f>Tabela813[[#This Row],[NR]]&amp;" - "&amp;Tabela813[[#This Row],[Especificação]]</f>
        <v>9.1.2.1.5.01.2.2.00 - (-) Dedução de Contribuição do Servidor Civil Inativo - Multas e Juros de Mora</v>
      </c>
      <c r="U2771" s="7" t="str">
        <f>Tabela813[[#This Row],[NR]]&amp; " - "&amp;Tabela813[[#This Row],[Especificação]]</f>
        <v>9.1.2.1.5.01.2.2.00 - (-) Dedução de Contribuição do Servidor Civil Inativo - Multas e Juros de Mora</v>
      </c>
    </row>
    <row r="2772" spans="1:21" ht="30">
      <c r="A2772" s="23"/>
      <c r="B2772" s="29" t="s">
        <v>793</v>
      </c>
      <c r="C2772" s="20" t="s">
        <v>781</v>
      </c>
      <c r="D2772" s="20" t="s">
        <v>790</v>
      </c>
      <c r="E2772" s="20" t="s">
        <v>781</v>
      </c>
      <c r="F2772" s="20" t="s">
        <v>792</v>
      </c>
      <c r="G2772" s="20" t="s">
        <v>783</v>
      </c>
      <c r="H2772" s="20" t="s">
        <v>790</v>
      </c>
      <c r="I2772" s="20" t="s">
        <v>782</v>
      </c>
      <c r="J2772" s="20" t="s">
        <v>787</v>
      </c>
      <c r="K2772" s="16" t="str">
        <f>IF(Tabela813[[#This Row],[C]]&lt;&gt;"",IF(Tabela813[[#This Row],[RED]]&lt;&gt;"",(Tabela813[[#This Row],[RED]] &amp; "."),"") &amp; CONCATENATE(Tabela813[[#This Row],[C]],".",Tabela813[[#This Row],[O]],".",Tabela813[[#This Row],[E]],".",Tabela813[[#This Row],[D1]],".",Tabela813[[#This Row],[D2]],".",Tabela813[[#This Row],[D3]],".",Tabela813[[#This Row],[T]],".",Tabela813[[#This Row],[D4]]),"")</f>
        <v>9.1.2.1.5.01.2.3.00</v>
      </c>
      <c r="L2772" s="21" t="s">
        <v>5348</v>
      </c>
      <c r="M2772" s="16" t="str">
        <f t="shared" si="43"/>
        <v>A</v>
      </c>
      <c r="N2772" s="16">
        <f>IF(VALUE(Tabela813[[#This Row],[RED]]) &gt; 0,1,0) + IF(VALUE(J2772)&gt;0,8,IF(VALUE(I2772)&gt;0,7,IF(VALUE(H2772)&gt;0,6,IF(VALUE(G2772)&gt;0,5,IF(VALUE(F2772)&gt;0,4,IF(VALUE(E2772)&gt;0,3,IF(VALUE(D2772)&gt;0,2,1)))))))</f>
        <v>8</v>
      </c>
      <c r="O2772" s="20" t="s">
        <v>50</v>
      </c>
      <c r="P2772" s="1" t="s">
        <v>1103</v>
      </c>
      <c r="Q2772" s="1"/>
      <c r="R2772" s="16"/>
      <c r="T2772" s="7" t="str">
        <f>Tabela813[[#This Row],[NR]]&amp;" - "&amp;Tabela813[[#This Row],[Especificação]]</f>
        <v>9.1.2.1.5.01.2.3.00 - (-) Dedução de Contribuição do Servidor Civil Inativo - Dívida Ativa</v>
      </c>
      <c r="U2772" s="7" t="str">
        <f>Tabela813[[#This Row],[NR]]&amp; " - "&amp;Tabela813[[#This Row],[Especificação]]</f>
        <v>9.1.2.1.5.01.2.3.00 - (-) Dedução de Contribuição do Servidor Civil Inativo - Dívida Ativa</v>
      </c>
    </row>
    <row r="2773" spans="1:21" ht="30">
      <c r="A2773" s="23"/>
      <c r="B2773" s="29" t="s">
        <v>793</v>
      </c>
      <c r="C2773" s="20" t="s">
        <v>781</v>
      </c>
      <c r="D2773" s="20" t="s">
        <v>790</v>
      </c>
      <c r="E2773" s="20" t="s">
        <v>781</v>
      </c>
      <c r="F2773" s="20" t="s">
        <v>792</v>
      </c>
      <c r="G2773" s="20" t="s">
        <v>783</v>
      </c>
      <c r="H2773" s="20" t="s">
        <v>790</v>
      </c>
      <c r="I2773" s="20" t="s">
        <v>791</v>
      </c>
      <c r="J2773" s="20" t="s">
        <v>787</v>
      </c>
      <c r="K2773" s="16" t="str">
        <f>IF(Tabela813[[#This Row],[C]]&lt;&gt;"",IF(Tabela813[[#This Row],[RED]]&lt;&gt;"",(Tabela813[[#This Row],[RED]] &amp; "."),"") &amp; CONCATENATE(Tabela813[[#This Row],[C]],".",Tabela813[[#This Row],[O]],".",Tabela813[[#This Row],[E]],".",Tabela813[[#This Row],[D1]],".",Tabela813[[#This Row],[D2]],".",Tabela813[[#This Row],[D3]],".",Tabela813[[#This Row],[T]],".",Tabela813[[#This Row],[D4]]),"")</f>
        <v>9.1.2.1.5.01.2.4.00</v>
      </c>
      <c r="L2773" s="21" t="s">
        <v>5349</v>
      </c>
      <c r="M2773" s="16" t="str">
        <f t="shared" si="43"/>
        <v>A</v>
      </c>
      <c r="N2773" s="16">
        <f>IF(VALUE(Tabela813[[#This Row],[RED]]) &gt; 0,1,0) + IF(VALUE(J2773)&gt;0,8,IF(VALUE(I2773)&gt;0,7,IF(VALUE(H2773)&gt;0,6,IF(VALUE(G2773)&gt;0,5,IF(VALUE(F2773)&gt;0,4,IF(VALUE(E2773)&gt;0,3,IF(VALUE(D2773)&gt;0,2,1)))))))</f>
        <v>8</v>
      </c>
      <c r="O2773" s="20" t="s">
        <v>50</v>
      </c>
      <c r="P2773" s="1" t="s">
        <v>1103</v>
      </c>
      <c r="Q2773" s="1"/>
      <c r="R2773" s="16"/>
      <c r="T2773" s="7" t="str">
        <f>Tabela813[[#This Row],[NR]]&amp;" - "&amp;Tabela813[[#This Row],[Especificação]]</f>
        <v>9.1.2.1.5.01.2.4.00 - (-) Dedução de Contribuição do Servidor Civil Inativo - Dívida Ativa - Multas e Juros de Mora da Dívida Ativa</v>
      </c>
      <c r="U2773" s="7" t="str">
        <f>Tabela813[[#This Row],[NR]]&amp; " - "&amp;Tabela813[[#This Row],[Especificação]]</f>
        <v>9.1.2.1.5.01.2.4.00 - (-) Dedução de Contribuição do Servidor Civil Inativo - Dívida Ativa - Multas e Juros de Mora da Dívida Ativa</v>
      </c>
    </row>
    <row r="2774" spans="1:21" ht="30">
      <c r="A2774" s="23"/>
      <c r="B2774" s="29" t="s">
        <v>793</v>
      </c>
      <c r="C2774" s="20" t="s">
        <v>781</v>
      </c>
      <c r="D2774" s="20" t="s">
        <v>790</v>
      </c>
      <c r="E2774" s="20" t="s">
        <v>781</v>
      </c>
      <c r="F2774" s="20" t="s">
        <v>792</v>
      </c>
      <c r="G2774" s="20" t="s">
        <v>783</v>
      </c>
      <c r="H2774" s="20" t="s">
        <v>790</v>
      </c>
      <c r="I2774" s="20" t="s">
        <v>792</v>
      </c>
      <c r="J2774" s="20" t="s">
        <v>787</v>
      </c>
      <c r="K2774" s="16" t="str">
        <f>IF(Tabela813[[#This Row],[C]]&lt;&gt;"",IF(Tabela813[[#This Row],[RED]]&lt;&gt;"",(Tabela813[[#This Row],[RED]] &amp; "."),"") &amp; CONCATENATE(Tabela813[[#This Row],[C]],".",Tabela813[[#This Row],[O]],".",Tabela813[[#This Row],[E]],".",Tabela813[[#This Row],[D1]],".",Tabela813[[#This Row],[D2]],".",Tabela813[[#This Row],[D3]],".",Tabela813[[#This Row],[T]],".",Tabela813[[#This Row],[D4]]),"")</f>
        <v>9.1.2.1.5.01.2.5.00</v>
      </c>
      <c r="L2774" s="21" t="s">
        <v>5350</v>
      </c>
      <c r="M2774" s="16" t="str">
        <f t="shared" si="43"/>
        <v>A</v>
      </c>
      <c r="N2774" s="16">
        <f>IF(VALUE(Tabela813[[#This Row],[RED]]) &gt; 0,1,0) + IF(VALUE(J2774)&gt;0,8,IF(VALUE(I2774)&gt;0,7,IF(VALUE(H2774)&gt;0,6,IF(VALUE(G2774)&gt;0,5,IF(VALUE(F2774)&gt;0,4,IF(VALUE(E2774)&gt;0,3,IF(VALUE(D2774)&gt;0,2,1)))))))</f>
        <v>8</v>
      </c>
      <c r="O2774" s="20" t="s">
        <v>50</v>
      </c>
      <c r="P2774" s="1" t="s">
        <v>1103</v>
      </c>
      <c r="Q2774" s="1"/>
      <c r="R2774" s="16"/>
      <c r="T2774" s="7" t="str">
        <f>Tabela813[[#This Row],[NR]]&amp;" - "&amp;Tabela813[[#This Row],[Especificação]]</f>
        <v>9.1.2.1.5.01.2.5.00 - (-) Dedução de Contribuição do Servidor Civil Inativo - Multas</v>
      </c>
      <c r="U2774" s="7" t="str">
        <f>Tabela813[[#This Row],[NR]]&amp; " - "&amp;Tabela813[[#This Row],[Especificação]]</f>
        <v>9.1.2.1.5.01.2.5.00 - (-) Dedução de Contribuição do Servidor Civil Inativo - Multas</v>
      </c>
    </row>
    <row r="2775" spans="1:21" ht="30">
      <c r="A2775" s="23"/>
      <c r="B2775" s="29" t="s">
        <v>793</v>
      </c>
      <c r="C2775" s="20" t="s">
        <v>781</v>
      </c>
      <c r="D2775" s="20" t="s">
        <v>790</v>
      </c>
      <c r="E2775" s="20" t="s">
        <v>781</v>
      </c>
      <c r="F2775" s="20" t="s">
        <v>792</v>
      </c>
      <c r="G2775" s="20" t="s">
        <v>783</v>
      </c>
      <c r="H2775" s="20" t="s">
        <v>790</v>
      </c>
      <c r="I2775" s="20" t="s">
        <v>786</v>
      </c>
      <c r="J2775" s="20" t="s">
        <v>787</v>
      </c>
      <c r="K2775" s="16" t="str">
        <f>IF(Tabela813[[#This Row],[C]]&lt;&gt;"",IF(Tabela813[[#This Row],[RED]]&lt;&gt;"",(Tabela813[[#This Row],[RED]] &amp; "."),"") &amp; CONCATENATE(Tabela813[[#This Row],[C]],".",Tabela813[[#This Row],[O]],".",Tabela813[[#This Row],[E]],".",Tabela813[[#This Row],[D1]],".",Tabela813[[#This Row],[D2]],".",Tabela813[[#This Row],[D3]],".",Tabela813[[#This Row],[T]],".",Tabela813[[#This Row],[D4]]),"")</f>
        <v>9.1.2.1.5.01.2.6.00</v>
      </c>
      <c r="L2775" s="21" t="s">
        <v>5351</v>
      </c>
      <c r="M2775" s="16" t="str">
        <f t="shared" si="43"/>
        <v>A</v>
      </c>
      <c r="N2775" s="16">
        <f>IF(VALUE(Tabela813[[#This Row],[RED]]) &gt; 0,1,0) + IF(VALUE(J2775)&gt;0,8,IF(VALUE(I2775)&gt;0,7,IF(VALUE(H2775)&gt;0,6,IF(VALUE(G2775)&gt;0,5,IF(VALUE(F2775)&gt;0,4,IF(VALUE(E2775)&gt;0,3,IF(VALUE(D2775)&gt;0,2,1)))))))</f>
        <v>8</v>
      </c>
      <c r="O2775" s="20" t="s">
        <v>50</v>
      </c>
      <c r="P2775" s="1" t="s">
        <v>1103</v>
      </c>
      <c r="Q2775" s="1"/>
      <c r="R2775" s="16"/>
      <c r="T2775" s="7" t="str">
        <f>Tabela813[[#This Row],[NR]]&amp;" - "&amp;Tabela813[[#This Row],[Especificação]]</f>
        <v>9.1.2.1.5.01.2.6.00 - (-) Dedução de Contribuição do Servidor Civil Inativo - Juros de Mora</v>
      </c>
      <c r="U2775" s="7" t="str">
        <f>Tabela813[[#This Row],[NR]]&amp; " - "&amp;Tabela813[[#This Row],[Especificação]]</f>
        <v>9.1.2.1.5.01.2.6.00 - (-) Dedução de Contribuição do Servidor Civil Inativo - Juros de Mora</v>
      </c>
    </row>
    <row r="2776" spans="1:21" ht="30">
      <c r="A2776" s="23"/>
      <c r="B2776" s="29" t="s">
        <v>793</v>
      </c>
      <c r="C2776" s="20" t="s">
        <v>781</v>
      </c>
      <c r="D2776" s="20" t="s">
        <v>790</v>
      </c>
      <c r="E2776" s="20" t="s">
        <v>781</v>
      </c>
      <c r="F2776" s="20" t="s">
        <v>792</v>
      </c>
      <c r="G2776" s="20" t="s">
        <v>783</v>
      </c>
      <c r="H2776" s="20" t="s">
        <v>790</v>
      </c>
      <c r="I2776" s="20" t="s">
        <v>788</v>
      </c>
      <c r="J2776" s="20" t="s">
        <v>787</v>
      </c>
      <c r="K2776" s="16" t="str">
        <f>IF(Tabela813[[#This Row],[C]]&lt;&gt;"",IF(Tabela813[[#This Row],[RED]]&lt;&gt;"",(Tabela813[[#This Row],[RED]] &amp; "."),"") &amp; CONCATENATE(Tabela813[[#This Row],[C]],".",Tabela813[[#This Row],[O]],".",Tabela813[[#This Row],[E]],".",Tabela813[[#This Row],[D1]],".",Tabela813[[#This Row],[D2]],".",Tabela813[[#This Row],[D3]],".",Tabela813[[#This Row],[T]],".",Tabela813[[#This Row],[D4]]),"")</f>
        <v>9.1.2.1.5.01.2.7.00</v>
      </c>
      <c r="L2776" s="21" t="s">
        <v>5352</v>
      </c>
      <c r="M2776" s="16" t="str">
        <f t="shared" si="43"/>
        <v>A</v>
      </c>
      <c r="N2776" s="16">
        <f>IF(VALUE(Tabela813[[#This Row],[RED]]) &gt; 0,1,0) + IF(VALUE(J2776)&gt;0,8,IF(VALUE(I2776)&gt;0,7,IF(VALUE(H2776)&gt;0,6,IF(VALUE(G2776)&gt;0,5,IF(VALUE(F2776)&gt;0,4,IF(VALUE(E2776)&gt;0,3,IF(VALUE(D2776)&gt;0,2,1)))))))</f>
        <v>8</v>
      </c>
      <c r="O2776" s="20" t="s">
        <v>50</v>
      </c>
      <c r="P2776" s="1" t="s">
        <v>1103</v>
      </c>
      <c r="Q2776" s="1"/>
      <c r="R2776" s="16"/>
      <c r="T2776" s="7" t="str">
        <f>Tabela813[[#This Row],[NR]]&amp;" - "&amp;Tabela813[[#This Row],[Especificação]]</f>
        <v>9.1.2.1.5.01.2.7.00 - (-) Dedução de Contribuição do Servidor Civil Inativo - Dívida Ativa - Multas da Dívida Ativa</v>
      </c>
      <c r="U2776" s="7" t="str">
        <f>Tabela813[[#This Row],[NR]]&amp; " - "&amp;Tabela813[[#This Row],[Especificação]]</f>
        <v>9.1.2.1.5.01.2.7.00 - (-) Dedução de Contribuição do Servidor Civil Inativo - Dívida Ativa - Multas da Dívida Ativa</v>
      </c>
    </row>
    <row r="2777" spans="1:21" ht="30">
      <c r="A2777" s="23"/>
      <c r="B2777" s="29" t="s">
        <v>793</v>
      </c>
      <c r="C2777" s="20" t="s">
        <v>781</v>
      </c>
      <c r="D2777" s="20" t="s">
        <v>790</v>
      </c>
      <c r="E2777" s="20" t="s">
        <v>781</v>
      </c>
      <c r="F2777" s="20" t="s">
        <v>792</v>
      </c>
      <c r="G2777" s="20" t="s">
        <v>783</v>
      </c>
      <c r="H2777" s="20" t="s">
        <v>790</v>
      </c>
      <c r="I2777" s="20" t="s">
        <v>789</v>
      </c>
      <c r="J2777" s="20" t="s">
        <v>787</v>
      </c>
      <c r="K2777" s="16" t="str">
        <f>IF(Tabela813[[#This Row],[C]]&lt;&gt;"",IF(Tabela813[[#This Row],[RED]]&lt;&gt;"",(Tabela813[[#This Row],[RED]] &amp; "."),"") &amp; CONCATENATE(Tabela813[[#This Row],[C]],".",Tabela813[[#This Row],[O]],".",Tabela813[[#This Row],[E]],".",Tabela813[[#This Row],[D1]],".",Tabela813[[#This Row],[D2]],".",Tabela813[[#This Row],[D3]],".",Tabela813[[#This Row],[T]],".",Tabela813[[#This Row],[D4]]),"")</f>
        <v>9.1.2.1.5.01.2.8.00</v>
      </c>
      <c r="L2777" s="21" t="s">
        <v>5353</v>
      </c>
      <c r="M2777" s="16" t="str">
        <f t="shared" si="43"/>
        <v>A</v>
      </c>
      <c r="N2777" s="16">
        <f>IF(VALUE(Tabela813[[#This Row],[RED]]) &gt; 0,1,0) + IF(VALUE(J2777)&gt;0,8,IF(VALUE(I2777)&gt;0,7,IF(VALUE(H2777)&gt;0,6,IF(VALUE(G2777)&gt;0,5,IF(VALUE(F2777)&gt;0,4,IF(VALUE(E2777)&gt;0,3,IF(VALUE(D2777)&gt;0,2,1)))))))</f>
        <v>8</v>
      </c>
      <c r="O2777" s="20" t="s">
        <v>50</v>
      </c>
      <c r="P2777" s="1" t="s">
        <v>1103</v>
      </c>
      <c r="Q2777" s="1"/>
      <c r="R2777" s="16"/>
      <c r="T2777" s="7" t="str">
        <f>Tabela813[[#This Row],[NR]]&amp;" - "&amp;Tabela813[[#This Row],[Especificação]]</f>
        <v>9.1.2.1.5.01.2.8.00 - (-) Dedução de Contribuição do Servidor Civil Inativo - Juros de Mora da Dívida Ativa</v>
      </c>
      <c r="U2777" s="7" t="str">
        <f>Tabela813[[#This Row],[NR]]&amp; " - "&amp;Tabela813[[#This Row],[Especificação]]</f>
        <v>9.1.2.1.5.01.2.8.00 - (-) Dedução de Contribuição do Servidor Civil Inativo - Juros de Mora da Dívida Ativa</v>
      </c>
    </row>
    <row r="2778" spans="1:21" ht="30">
      <c r="A2778" s="23"/>
      <c r="B2778" s="29" t="s">
        <v>793</v>
      </c>
      <c r="C2778" s="20" t="s">
        <v>781</v>
      </c>
      <c r="D2778" s="20" t="s">
        <v>790</v>
      </c>
      <c r="E2778" s="20" t="s">
        <v>781</v>
      </c>
      <c r="F2778" s="20" t="s">
        <v>792</v>
      </c>
      <c r="G2778" s="20" t="s">
        <v>783</v>
      </c>
      <c r="H2778" s="20" t="s">
        <v>782</v>
      </c>
      <c r="I2778" s="20" t="s">
        <v>784</v>
      </c>
      <c r="J2778" s="20" t="s">
        <v>787</v>
      </c>
      <c r="K2778" s="16" t="str">
        <f>IF(Tabela813[[#This Row],[C]]&lt;&gt;"",IF(Tabela813[[#This Row],[RED]]&lt;&gt;"",(Tabela813[[#This Row],[RED]] &amp; "."),"") &amp; CONCATENATE(Tabela813[[#This Row],[C]],".",Tabela813[[#This Row],[O]],".",Tabela813[[#This Row],[E]],".",Tabela813[[#This Row],[D1]],".",Tabela813[[#This Row],[D2]],".",Tabela813[[#This Row],[D3]],".",Tabela813[[#This Row],[T]],".",Tabela813[[#This Row],[D4]]),"")</f>
        <v>9.1.2.1.5.01.3.0.00</v>
      </c>
      <c r="L2778" s="21" t="s">
        <v>856</v>
      </c>
      <c r="M2778" s="16" t="str">
        <f t="shared" si="43"/>
        <v>S</v>
      </c>
      <c r="N2778" s="16">
        <f>IF(VALUE(Tabela813[[#This Row],[RED]]) &gt; 0,1,0) + IF(VALUE(J2778)&gt;0,8,IF(VALUE(I2778)&gt;0,7,IF(VALUE(H2778)&gt;0,6,IF(VALUE(G2778)&gt;0,5,IF(VALUE(F2778)&gt;0,4,IF(VALUE(E2778)&gt;0,3,IF(VALUE(D2778)&gt;0,2,1)))))))</f>
        <v>7</v>
      </c>
      <c r="O2778" s="20" t="s">
        <v>50</v>
      </c>
      <c r="P2778" s="1" t="s">
        <v>1104</v>
      </c>
      <c r="Q2778" s="1"/>
      <c r="R2778" s="16"/>
      <c r="T2778" s="7" t="str">
        <f>Tabela813[[#This Row],[NR]]&amp;" - "&amp;Tabela813[[#This Row],[Especificação]]</f>
        <v>9.1.2.1.5.01.3.0.00 - (-) Dedução de Contribuição do Servidor Civil - Pensionistas</v>
      </c>
      <c r="U2778" s="7" t="str">
        <f>Tabela813[[#This Row],[NR]]&amp; " - "&amp;Tabela813[[#This Row],[Especificação]]</f>
        <v>9.1.2.1.5.01.3.0.00 - (-) Dedução de Contribuição do Servidor Civil - Pensionistas</v>
      </c>
    </row>
    <row r="2779" spans="1:21" ht="30">
      <c r="A2779" s="23"/>
      <c r="B2779" s="29" t="s">
        <v>793</v>
      </c>
      <c r="C2779" s="20" t="s">
        <v>781</v>
      </c>
      <c r="D2779" s="20" t="s">
        <v>790</v>
      </c>
      <c r="E2779" s="20" t="s">
        <v>781</v>
      </c>
      <c r="F2779" s="20" t="s">
        <v>792</v>
      </c>
      <c r="G2779" s="20" t="s">
        <v>783</v>
      </c>
      <c r="H2779" s="20" t="s">
        <v>782</v>
      </c>
      <c r="I2779" s="20" t="s">
        <v>781</v>
      </c>
      <c r="J2779" s="20" t="s">
        <v>787</v>
      </c>
      <c r="K2779" s="16" t="str">
        <f>IF(Tabela813[[#This Row],[C]]&lt;&gt;"",IF(Tabela813[[#This Row],[RED]]&lt;&gt;"",(Tabela813[[#This Row],[RED]] &amp; "."),"") &amp; CONCATENATE(Tabela813[[#This Row],[C]],".",Tabela813[[#This Row],[O]],".",Tabela813[[#This Row],[E]],".",Tabela813[[#This Row],[D1]],".",Tabela813[[#This Row],[D2]],".",Tabela813[[#This Row],[D3]],".",Tabela813[[#This Row],[T]],".",Tabela813[[#This Row],[D4]]),"")</f>
        <v>9.1.2.1.5.01.3.1.00</v>
      </c>
      <c r="L2779" s="21" t="s">
        <v>5354</v>
      </c>
      <c r="M2779" s="16" t="str">
        <f t="shared" si="43"/>
        <v>A</v>
      </c>
      <c r="N2779" s="16">
        <f>IF(VALUE(Tabela813[[#This Row],[RED]]) &gt; 0,1,0) + IF(VALUE(J2779)&gt;0,8,IF(VALUE(I2779)&gt;0,7,IF(VALUE(H2779)&gt;0,6,IF(VALUE(G2779)&gt;0,5,IF(VALUE(F2779)&gt;0,4,IF(VALUE(E2779)&gt;0,3,IF(VALUE(D2779)&gt;0,2,1)))))))</f>
        <v>8</v>
      </c>
      <c r="O2779" s="20" t="s">
        <v>50</v>
      </c>
      <c r="P2779" s="1" t="s">
        <v>1104</v>
      </c>
      <c r="Q2779" s="1"/>
      <c r="R2779" s="16"/>
      <c r="T2779" s="7" t="str">
        <f>Tabela813[[#This Row],[NR]]&amp;" - "&amp;Tabela813[[#This Row],[Especificação]]</f>
        <v>9.1.2.1.5.01.3.1.00 - (-) Dedução de Contribuição do Servidor Civil - Pensionistas - Principal</v>
      </c>
      <c r="U2779" s="7" t="str">
        <f>Tabela813[[#This Row],[NR]]&amp; " - "&amp;Tabela813[[#This Row],[Especificação]]</f>
        <v>9.1.2.1.5.01.3.1.00 - (-) Dedução de Contribuição do Servidor Civil - Pensionistas - Principal</v>
      </c>
    </row>
    <row r="2780" spans="1:21" ht="30">
      <c r="A2780" s="23"/>
      <c r="B2780" s="29" t="s">
        <v>793</v>
      </c>
      <c r="C2780" s="20" t="s">
        <v>781</v>
      </c>
      <c r="D2780" s="20" t="s">
        <v>790</v>
      </c>
      <c r="E2780" s="20" t="s">
        <v>781</v>
      </c>
      <c r="F2780" s="20" t="s">
        <v>792</v>
      </c>
      <c r="G2780" s="20" t="s">
        <v>783</v>
      </c>
      <c r="H2780" s="20" t="s">
        <v>782</v>
      </c>
      <c r="I2780" s="20" t="s">
        <v>790</v>
      </c>
      <c r="J2780" s="20" t="s">
        <v>787</v>
      </c>
      <c r="K2780" s="16" t="str">
        <f>IF(Tabela813[[#This Row],[C]]&lt;&gt;"",IF(Tabela813[[#This Row],[RED]]&lt;&gt;"",(Tabela813[[#This Row],[RED]] &amp; "."),"") &amp; CONCATENATE(Tabela813[[#This Row],[C]],".",Tabela813[[#This Row],[O]],".",Tabela813[[#This Row],[E]],".",Tabela813[[#This Row],[D1]],".",Tabela813[[#This Row],[D2]],".",Tabela813[[#This Row],[D3]],".",Tabela813[[#This Row],[T]],".",Tabela813[[#This Row],[D4]]),"")</f>
        <v>9.1.2.1.5.01.3.2.00</v>
      </c>
      <c r="L2780" s="21" t="s">
        <v>5355</v>
      </c>
      <c r="M2780" s="16" t="str">
        <f t="shared" si="43"/>
        <v>A</v>
      </c>
      <c r="N2780" s="16">
        <f>IF(VALUE(Tabela813[[#This Row],[RED]]) &gt; 0,1,0) + IF(VALUE(J2780)&gt;0,8,IF(VALUE(I2780)&gt;0,7,IF(VALUE(H2780)&gt;0,6,IF(VALUE(G2780)&gt;0,5,IF(VALUE(F2780)&gt;0,4,IF(VALUE(E2780)&gt;0,3,IF(VALUE(D2780)&gt;0,2,1)))))))</f>
        <v>8</v>
      </c>
      <c r="O2780" s="20" t="s">
        <v>50</v>
      </c>
      <c r="P2780" s="1" t="s">
        <v>1104</v>
      </c>
      <c r="Q2780" s="1"/>
      <c r="R2780" s="16"/>
      <c r="T2780" s="7" t="str">
        <f>Tabela813[[#This Row],[NR]]&amp;" - "&amp;Tabela813[[#This Row],[Especificação]]</f>
        <v>9.1.2.1.5.01.3.2.00 - (-) Dedução de Contribuição do Servidor Civil - Pensionistas - Multas e Juros de Mora</v>
      </c>
      <c r="U2780" s="7" t="str">
        <f>Tabela813[[#This Row],[NR]]&amp; " - "&amp;Tabela813[[#This Row],[Especificação]]</f>
        <v>9.1.2.1.5.01.3.2.00 - (-) Dedução de Contribuição do Servidor Civil - Pensionistas - Multas e Juros de Mora</v>
      </c>
    </row>
    <row r="2781" spans="1:21" ht="30">
      <c r="A2781" s="23"/>
      <c r="B2781" s="29" t="s">
        <v>793</v>
      </c>
      <c r="C2781" s="20" t="s">
        <v>781</v>
      </c>
      <c r="D2781" s="20" t="s">
        <v>790</v>
      </c>
      <c r="E2781" s="20" t="s">
        <v>781</v>
      </c>
      <c r="F2781" s="20" t="s">
        <v>792</v>
      </c>
      <c r="G2781" s="20" t="s">
        <v>783</v>
      </c>
      <c r="H2781" s="20" t="s">
        <v>782</v>
      </c>
      <c r="I2781" s="20" t="s">
        <v>782</v>
      </c>
      <c r="J2781" s="20" t="s">
        <v>787</v>
      </c>
      <c r="K2781" s="16" t="str">
        <f>IF(Tabela813[[#This Row],[C]]&lt;&gt;"",IF(Tabela813[[#This Row],[RED]]&lt;&gt;"",(Tabela813[[#This Row],[RED]] &amp; "."),"") &amp; CONCATENATE(Tabela813[[#This Row],[C]],".",Tabela813[[#This Row],[O]],".",Tabela813[[#This Row],[E]],".",Tabela813[[#This Row],[D1]],".",Tabela813[[#This Row],[D2]],".",Tabela813[[#This Row],[D3]],".",Tabela813[[#This Row],[T]],".",Tabela813[[#This Row],[D4]]),"")</f>
        <v>9.1.2.1.5.01.3.3.00</v>
      </c>
      <c r="L2781" s="21" t="s">
        <v>5356</v>
      </c>
      <c r="M2781" s="16" t="str">
        <f t="shared" si="43"/>
        <v>A</v>
      </c>
      <c r="N2781" s="16">
        <f>IF(VALUE(Tabela813[[#This Row],[RED]]) &gt; 0,1,0) + IF(VALUE(J2781)&gt;0,8,IF(VALUE(I2781)&gt;0,7,IF(VALUE(H2781)&gt;0,6,IF(VALUE(G2781)&gt;0,5,IF(VALUE(F2781)&gt;0,4,IF(VALUE(E2781)&gt;0,3,IF(VALUE(D2781)&gt;0,2,1)))))))</f>
        <v>8</v>
      </c>
      <c r="O2781" s="20" t="s">
        <v>50</v>
      </c>
      <c r="P2781" s="1" t="s">
        <v>1104</v>
      </c>
      <c r="Q2781" s="1"/>
      <c r="R2781" s="16"/>
      <c r="T2781" s="7" t="str">
        <f>Tabela813[[#This Row],[NR]]&amp;" - "&amp;Tabela813[[#This Row],[Especificação]]</f>
        <v>9.1.2.1.5.01.3.3.00 - (-) Dedução de Contribuição do Servidor Civil - Pensionistas - Dívida Ativa</v>
      </c>
      <c r="U2781" s="7" t="str">
        <f>Tabela813[[#This Row],[NR]]&amp; " - "&amp;Tabela813[[#This Row],[Especificação]]</f>
        <v>9.1.2.1.5.01.3.3.00 - (-) Dedução de Contribuição do Servidor Civil - Pensionistas - Dívida Ativa</v>
      </c>
    </row>
    <row r="2782" spans="1:21" ht="30">
      <c r="A2782" s="23"/>
      <c r="B2782" s="29" t="s">
        <v>793</v>
      </c>
      <c r="C2782" s="20" t="s">
        <v>781</v>
      </c>
      <c r="D2782" s="20" t="s">
        <v>790</v>
      </c>
      <c r="E2782" s="20" t="s">
        <v>781</v>
      </c>
      <c r="F2782" s="20" t="s">
        <v>792</v>
      </c>
      <c r="G2782" s="20" t="s">
        <v>783</v>
      </c>
      <c r="H2782" s="20" t="s">
        <v>782</v>
      </c>
      <c r="I2782" s="20" t="s">
        <v>791</v>
      </c>
      <c r="J2782" s="20" t="s">
        <v>787</v>
      </c>
      <c r="K2782" s="16" t="str">
        <f>IF(Tabela813[[#This Row],[C]]&lt;&gt;"",IF(Tabela813[[#This Row],[RED]]&lt;&gt;"",(Tabela813[[#This Row],[RED]] &amp; "."),"") &amp; CONCATENATE(Tabela813[[#This Row],[C]],".",Tabela813[[#This Row],[O]],".",Tabela813[[#This Row],[E]],".",Tabela813[[#This Row],[D1]],".",Tabela813[[#This Row],[D2]],".",Tabela813[[#This Row],[D3]],".",Tabela813[[#This Row],[T]],".",Tabela813[[#This Row],[D4]]),"")</f>
        <v>9.1.2.1.5.01.3.4.00</v>
      </c>
      <c r="L2782" s="21" t="s">
        <v>5357</v>
      </c>
      <c r="M2782" s="16" t="str">
        <f t="shared" si="43"/>
        <v>A</v>
      </c>
      <c r="N2782" s="16">
        <f>IF(VALUE(Tabela813[[#This Row],[RED]]) &gt; 0,1,0) + IF(VALUE(J2782)&gt;0,8,IF(VALUE(I2782)&gt;0,7,IF(VALUE(H2782)&gt;0,6,IF(VALUE(G2782)&gt;0,5,IF(VALUE(F2782)&gt;0,4,IF(VALUE(E2782)&gt;0,3,IF(VALUE(D2782)&gt;0,2,1)))))))</f>
        <v>8</v>
      </c>
      <c r="O2782" s="20" t="s">
        <v>50</v>
      </c>
      <c r="P2782" s="1" t="s">
        <v>1104</v>
      </c>
      <c r="Q2782" s="1"/>
      <c r="R2782" s="16"/>
      <c r="T2782" s="7" t="str">
        <f>Tabela813[[#This Row],[NR]]&amp;" - "&amp;Tabela813[[#This Row],[Especificação]]</f>
        <v>9.1.2.1.5.01.3.4.00 - (-) Dedução de Contribuição do Servidor Civil - Pensionistas - Dívida Ativa - Multas e Juros de Mora da Dívida Ativa</v>
      </c>
      <c r="U2782" s="7" t="str">
        <f>Tabela813[[#This Row],[NR]]&amp; " - "&amp;Tabela813[[#This Row],[Especificação]]</f>
        <v>9.1.2.1.5.01.3.4.00 - (-) Dedução de Contribuição do Servidor Civil - Pensionistas - Dívida Ativa - Multas e Juros de Mora da Dívida Ativa</v>
      </c>
    </row>
    <row r="2783" spans="1:21" ht="30">
      <c r="A2783" s="23"/>
      <c r="B2783" s="29" t="s">
        <v>793</v>
      </c>
      <c r="C2783" s="20" t="s">
        <v>781</v>
      </c>
      <c r="D2783" s="20" t="s">
        <v>790</v>
      </c>
      <c r="E2783" s="20" t="s">
        <v>781</v>
      </c>
      <c r="F2783" s="20" t="s">
        <v>792</v>
      </c>
      <c r="G2783" s="20" t="s">
        <v>783</v>
      </c>
      <c r="H2783" s="20" t="s">
        <v>782</v>
      </c>
      <c r="I2783" s="20" t="s">
        <v>792</v>
      </c>
      <c r="J2783" s="20" t="s">
        <v>787</v>
      </c>
      <c r="K2783" s="16" t="str">
        <f>IF(Tabela813[[#This Row],[C]]&lt;&gt;"",IF(Tabela813[[#This Row],[RED]]&lt;&gt;"",(Tabela813[[#This Row],[RED]] &amp; "."),"") &amp; CONCATENATE(Tabela813[[#This Row],[C]],".",Tabela813[[#This Row],[O]],".",Tabela813[[#This Row],[E]],".",Tabela813[[#This Row],[D1]],".",Tabela813[[#This Row],[D2]],".",Tabela813[[#This Row],[D3]],".",Tabela813[[#This Row],[T]],".",Tabela813[[#This Row],[D4]]),"")</f>
        <v>9.1.2.1.5.01.3.5.00</v>
      </c>
      <c r="L2783" s="21" t="s">
        <v>5358</v>
      </c>
      <c r="M2783" s="16" t="str">
        <f t="shared" si="43"/>
        <v>A</v>
      </c>
      <c r="N2783" s="16">
        <f>IF(VALUE(Tabela813[[#This Row],[RED]]) &gt; 0,1,0) + IF(VALUE(J2783)&gt;0,8,IF(VALUE(I2783)&gt;0,7,IF(VALUE(H2783)&gt;0,6,IF(VALUE(G2783)&gt;0,5,IF(VALUE(F2783)&gt;0,4,IF(VALUE(E2783)&gt;0,3,IF(VALUE(D2783)&gt;0,2,1)))))))</f>
        <v>8</v>
      </c>
      <c r="O2783" s="20" t="s">
        <v>50</v>
      </c>
      <c r="P2783" s="1" t="s">
        <v>1104</v>
      </c>
      <c r="Q2783" s="1"/>
      <c r="R2783" s="16"/>
      <c r="T2783" s="7" t="str">
        <f>Tabela813[[#This Row],[NR]]&amp;" - "&amp;Tabela813[[#This Row],[Especificação]]</f>
        <v>9.1.2.1.5.01.3.5.00 - (-) Dedução de Contribuição do Servidor Civil - Pensionistas - Multas</v>
      </c>
      <c r="U2783" s="7" t="str">
        <f>Tabela813[[#This Row],[NR]]&amp; " - "&amp;Tabela813[[#This Row],[Especificação]]</f>
        <v>9.1.2.1.5.01.3.5.00 - (-) Dedução de Contribuição do Servidor Civil - Pensionistas - Multas</v>
      </c>
    </row>
    <row r="2784" spans="1:21" ht="30">
      <c r="A2784" s="23"/>
      <c r="B2784" s="29" t="s">
        <v>793</v>
      </c>
      <c r="C2784" s="20" t="s">
        <v>781</v>
      </c>
      <c r="D2784" s="20" t="s">
        <v>790</v>
      </c>
      <c r="E2784" s="20" t="s">
        <v>781</v>
      </c>
      <c r="F2784" s="20" t="s">
        <v>792</v>
      </c>
      <c r="G2784" s="20" t="s">
        <v>783</v>
      </c>
      <c r="H2784" s="20" t="s">
        <v>782</v>
      </c>
      <c r="I2784" s="20" t="s">
        <v>786</v>
      </c>
      <c r="J2784" s="20" t="s">
        <v>787</v>
      </c>
      <c r="K2784" s="16" t="str">
        <f>IF(Tabela813[[#This Row],[C]]&lt;&gt;"",IF(Tabela813[[#This Row],[RED]]&lt;&gt;"",(Tabela813[[#This Row],[RED]] &amp; "."),"") &amp; CONCATENATE(Tabela813[[#This Row],[C]],".",Tabela813[[#This Row],[O]],".",Tabela813[[#This Row],[E]],".",Tabela813[[#This Row],[D1]],".",Tabela813[[#This Row],[D2]],".",Tabela813[[#This Row],[D3]],".",Tabela813[[#This Row],[T]],".",Tabela813[[#This Row],[D4]]),"")</f>
        <v>9.1.2.1.5.01.3.6.00</v>
      </c>
      <c r="L2784" s="21" t="s">
        <v>5359</v>
      </c>
      <c r="M2784" s="16" t="str">
        <f t="shared" si="43"/>
        <v>A</v>
      </c>
      <c r="N2784" s="16">
        <f>IF(VALUE(Tabela813[[#This Row],[RED]]) &gt; 0,1,0) + IF(VALUE(J2784)&gt;0,8,IF(VALUE(I2784)&gt;0,7,IF(VALUE(H2784)&gt;0,6,IF(VALUE(G2784)&gt;0,5,IF(VALUE(F2784)&gt;0,4,IF(VALUE(E2784)&gt;0,3,IF(VALUE(D2784)&gt;0,2,1)))))))</f>
        <v>8</v>
      </c>
      <c r="O2784" s="20" t="s">
        <v>50</v>
      </c>
      <c r="P2784" s="1" t="s">
        <v>1104</v>
      </c>
      <c r="Q2784" s="1"/>
      <c r="R2784" s="16"/>
      <c r="T2784" s="7" t="str">
        <f>Tabela813[[#This Row],[NR]]&amp;" - "&amp;Tabela813[[#This Row],[Especificação]]</f>
        <v>9.1.2.1.5.01.3.6.00 - (-) Dedução de Contribuição do Servidor Civil - Pensionistas - Juros de Mora</v>
      </c>
      <c r="U2784" s="7" t="str">
        <f>Tabela813[[#This Row],[NR]]&amp; " - "&amp;Tabela813[[#This Row],[Especificação]]</f>
        <v>9.1.2.1.5.01.3.6.00 - (-) Dedução de Contribuição do Servidor Civil - Pensionistas - Juros de Mora</v>
      </c>
    </row>
    <row r="2785" spans="1:21" ht="30">
      <c r="A2785" s="23"/>
      <c r="B2785" s="29" t="s">
        <v>793</v>
      </c>
      <c r="C2785" s="20" t="s">
        <v>781</v>
      </c>
      <c r="D2785" s="20" t="s">
        <v>790</v>
      </c>
      <c r="E2785" s="20" t="s">
        <v>781</v>
      </c>
      <c r="F2785" s="20" t="s">
        <v>792</v>
      </c>
      <c r="G2785" s="20" t="s">
        <v>783</v>
      </c>
      <c r="H2785" s="20" t="s">
        <v>782</v>
      </c>
      <c r="I2785" s="20" t="s">
        <v>788</v>
      </c>
      <c r="J2785" s="20" t="s">
        <v>787</v>
      </c>
      <c r="K2785" s="16" t="str">
        <f>IF(Tabela813[[#This Row],[C]]&lt;&gt;"",IF(Tabela813[[#This Row],[RED]]&lt;&gt;"",(Tabela813[[#This Row],[RED]] &amp; "."),"") &amp; CONCATENATE(Tabela813[[#This Row],[C]],".",Tabela813[[#This Row],[O]],".",Tabela813[[#This Row],[E]],".",Tabela813[[#This Row],[D1]],".",Tabela813[[#This Row],[D2]],".",Tabela813[[#This Row],[D3]],".",Tabela813[[#This Row],[T]],".",Tabela813[[#This Row],[D4]]),"")</f>
        <v>9.1.2.1.5.01.3.7.00</v>
      </c>
      <c r="L2785" s="21" t="s">
        <v>5360</v>
      </c>
      <c r="M2785" s="16" t="str">
        <f t="shared" si="43"/>
        <v>A</v>
      </c>
      <c r="N2785" s="16">
        <f>IF(VALUE(Tabela813[[#This Row],[RED]]) &gt; 0,1,0) + IF(VALUE(J2785)&gt;0,8,IF(VALUE(I2785)&gt;0,7,IF(VALUE(H2785)&gt;0,6,IF(VALUE(G2785)&gt;0,5,IF(VALUE(F2785)&gt;0,4,IF(VALUE(E2785)&gt;0,3,IF(VALUE(D2785)&gt;0,2,1)))))))</f>
        <v>8</v>
      </c>
      <c r="O2785" s="20" t="s">
        <v>50</v>
      </c>
      <c r="P2785" s="1" t="s">
        <v>1104</v>
      </c>
      <c r="Q2785" s="1"/>
      <c r="R2785" s="16"/>
      <c r="T2785" s="7" t="str">
        <f>Tabela813[[#This Row],[NR]]&amp;" - "&amp;Tabela813[[#This Row],[Especificação]]</f>
        <v>9.1.2.1.5.01.3.7.00 - (-) Dedução de Contribuição do Servidor Civil - Pensionistas - Dívida Ativa - Multas da Dívida Ativa</v>
      </c>
      <c r="U2785" s="7" t="str">
        <f>Tabela813[[#This Row],[NR]]&amp; " - "&amp;Tabela813[[#This Row],[Especificação]]</f>
        <v>9.1.2.1.5.01.3.7.00 - (-) Dedução de Contribuição do Servidor Civil - Pensionistas - Dívida Ativa - Multas da Dívida Ativa</v>
      </c>
    </row>
    <row r="2786" spans="1:21" ht="30">
      <c r="A2786" s="23"/>
      <c r="B2786" s="29" t="s">
        <v>793</v>
      </c>
      <c r="C2786" s="20" t="s">
        <v>781</v>
      </c>
      <c r="D2786" s="20" t="s">
        <v>790</v>
      </c>
      <c r="E2786" s="20" t="s">
        <v>781</v>
      </c>
      <c r="F2786" s="20" t="s">
        <v>792</v>
      </c>
      <c r="G2786" s="20" t="s">
        <v>783</v>
      </c>
      <c r="H2786" s="20" t="s">
        <v>782</v>
      </c>
      <c r="I2786" s="20" t="s">
        <v>789</v>
      </c>
      <c r="J2786" s="20" t="s">
        <v>787</v>
      </c>
      <c r="K2786" s="16" t="str">
        <f>IF(Tabela813[[#This Row],[C]]&lt;&gt;"",IF(Tabela813[[#This Row],[RED]]&lt;&gt;"",(Tabela813[[#This Row],[RED]] &amp; "."),"") &amp; CONCATENATE(Tabela813[[#This Row],[C]],".",Tabela813[[#This Row],[O]],".",Tabela813[[#This Row],[E]],".",Tabela813[[#This Row],[D1]],".",Tabela813[[#This Row],[D2]],".",Tabela813[[#This Row],[D3]],".",Tabela813[[#This Row],[T]],".",Tabela813[[#This Row],[D4]]),"")</f>
        <v>9.1.2.1.5.01.3.8.00</v>
      </c>
      <c r="L2786" s="21" t="s">
        <v>5361</v>
      </c>
      <c r="M2786" s="16" t="str">
        <f t="shared" si="43"/>
        <v>A</v>
      </c>
      <c r="N2786" s="16">
        <f>IF(VALUE(Tabela813[[#This Row],[RED]]) &gt; 0,1,0) + IF(VALUE(J2786)&gt;0,8,IF(VALUE(I2786)&gt;0,7,IF(VALUE(H2786)&gt;0,6,IF(VALUE(G2786)&gt;0,5,IF(VALUE(F2786)&gt;0,4,IF(VALUE(E2786)&gt;0,3,IF(VALUE(D2786)&gt;0,2,1)))))))</f>
        <v>8</v>
      </c>
      <c r="O2786" s="20" t="s">
        <v>50</v>
      </c>
      <c r="P2786" s="1" t="s">
        <v>1104</v>
      </c>
      <c r="Q2786" s="1"/>
      <c r="R2786" s="16"/>
      <c r="T2786" s="7" t="str">
        <f>Tabela813[[#This Row],[NR]]&amp;" - "&amp;Tabela813[[#This Row],[Especificação]]</f>
        <v>9.1.2.1.5.01.3.8.00 - (-) Dedução de Contribuição do Servidor Civil - Pensionistas - Juros de Mora da Dívida Ativa</v>
      </c>
      <c r="U2786" s="7" t="str">
        <f>Tabela813[[#This Row],[NR]]&amp; " - "&amp;Tabela813[[#This Row],[Especificação]]</f>
        <v>9.1.2.1.5.01.3.8.00 - (-) Dedução de Contribuição do Servidor Civil - Pensionistas - Juros de Mora da Dívida Ativa</v>
      </c>
    </row>
    <row r="2787" spans="1:21" ht="30">
      <c r="A2787" s="23"/>
      <c r="B2787" s="29" t="s">
        <v>793</v>
      </c>
      <c r="C2787" s="20" t="s">
        <v>781</v>
      </c>
      <c r="D2787" s="20" t="s">
        <v>790</v>
      </c>
      <c r="E2787" s="20" t="s">
        <v>781</v>
      </c>
      <c r="F2787" s="20" t="s">
        <v>792</v>
      </c>
      <c r="G2787" s="20" t="s">
        <v>783</v>
      </c>
      <c r="H2787" s="20" t="s">
        <v>791</v>
      </c>
      <c r="I2787" s="20" t="s">
        <v>784</v>
      </c>
      <c r="J2787" s="20" t="s">
        <v>787</v>
      </c>
      <c r="K2787" s="16" t="str">
        <f>IF(Tabela813[[#This Row],[C]]&lt;&gt;"",IF(Tabela813[[#This Row],[RED]]&lt;&gt;"",(Tabela813[[#This Row],[RED]] &amp; "."),"") &amp; CONCATENATE(Tabela813[[#This Row],[C]],".",Tabela813[[#This Row],[O]],".",Tabela813[[#This Row],[E]],".",Tabela813[[#This Row],[D1]],".",Tabela813[[#This Row],[D2]],".",Tabela813[[#This Row],[D3]],".",Tabela813[[#This Row],[T]],".",Tabela813[[#This Row],[D4]]),"")</f>
        <v>9.1.2.1.5.01.4.0.00</v>
      </c>
      <c r="L2787" s="21" t="s">
        <v>857</v>
      </c>
      <c r="M2787" s="16" t="str">
        <f t="shared" si="43"/>
        <v>S</v>
      </c>
      <c r="N2787" s="16">
        <f>IF(VALUE(Tabela813[[#This Row],[RED]]) &gt; 0,1,0) + IF(VALUE(J2787)&gt;0,8,IF(VALUE(I2787)&gt;0,7,IF(VALUE(H2787)&gt;0,6,IF(VALUE(G2787)&gt;0,5,IF(VALUE(F2787)&gt;0,4,IF(VALUE(E2787)&gt;0,3,IF(VALUE(D2787)&gt;0,2,1)))))))</f>
        <v>7</v>
      </c>
      <c r="O2787" s="20" t="s">
        <v>50</v>
      </c>
      <c r="P2787" s="1" t="s">
        <v>1105</v>
      </c>
      <c r="Q2787" s="1"/>
      <c r="R2787" s="16"/>
      <c r="T2787" s="7" t="str">
        <f>Tabela813[[#This Row],[NR]]&amp;" - "&amp;Tabela813[[#This Row],[Especificação]]</f>
        <v>9.1.2.1.5.01.4.0.00 - (-) Dedução de Contribuição Oriunda de Sentenças Judiciais - Servidor Civil Ativo</v>
      </c>
      <c r="U2787" s="7" t="str">
        <f>Tabela813[[#This Row],[NR]]&amp; " - "&amp;Tabela813[[#This Row],[Especificação]]</f>
        <v>9.1.2.1.5.01.4.0.00 - (-) Dedução de Contribuição Oriunda de Sentenças Judiciais - Servidor Civil Ativo</v>
      </c>
    </row>
    <row r="2788" spans="1:21" ht="30">
      <c r="A2788" s="23"/>
      <c r="B2788" s="29" t="s">
        <v>793</v>
      </c>
      <c r="C2788" s="20" t="s">
        <v>781</v>
      </c>
      <c r="D2788" s="20" t="s">
        <v>790</v>
      </c>
      <c r="E2788" s="20" t="s">
        <v>781</v>
      </c>
      <c r="F2788" s="20" t="s">
        <v>792</v>
      </c>
      <c r="G2788" s="20" t="s">
        <v>783</v>
      </c>
      <c r="H2788" s="20" t="s">
        <v>791</v>
      </c>
      <c r="I2788" s="20" t="s">
        <v>781</v>
      </c>
      <c r="J2788" s="20" t="s">
        <v>787</v>
      </c>
      <c r="K2788" s="16" t="str">
        <f>IF(Tabela813[[#This Row],[C]]&lt;&gt;"",IF(Tabela813[[#This Row],[RED]]&lt;&gt;"",(Tabela813[[#This Row],[RED]] &amp; "."),"") &amp; CONCATENATE(Tabela813[[#This Row],[C]],".",Tabela813[[#This Row],[O]],".",Tabela813[[#This Row],[E]],".",Tabela813[[#This Row],[D1]],".",Tabela813[[#This Row],[D2]],".",Tabela813[[#This Row],[D3]],".",Tabela813[[#This Row],[T]],".",Tabela813[[#This Row],[D4]]),"")</f>
        <v>9.1.2.1.5.01.4.1.00</v>
      </c>
      <c r="L2788" s="21" t="s">
        <v>5362</v>
      </c>
      <c r="M2788" s="16" t="str">
        <f t="shared" si="43"/>
        <v>A</v>
      </c>
      <c r="N2788" s="16">
        <f>IF(VALUE(Tabela813[[#This Row],[RED]]) &gt; 0,1,0) + IF(VALUE(J2788)&gt;0,8,IF(VALUE(I2788)&gt;0,7,IF(VALUE(H2788)&gt;0,6,IF(VALUE(G2788)&gt;0,5,IF(VALUE(F2788)&gt;0,4,IF(VALUE(E2788)&gt;0,3,IF(VALUE(D2788)&gt;0,2,1)))))))</f>
        <v>8</v>
      </c>
      <c r="O2788" s="20" t="s">
        <v>50</v>
      </c>
      <c r="P2788" s="1" t="s">
        <v>1105</v>
      </c>
      <c r="Q2788" s="1"/>
      <c r="R2788" s="16"/>
      <c r="T2788" s="7" t="str">
        <f>Tabela813[[#This Row],[NR]]&amp;" - "&amp;Tabela813[[#This Row],[Especificação]]</f>
        <v>9.1.2.1.5.01.4.1.00 - (-) Dedução de Contribuição Oriunda de Sentenças Judiciais - Servidor Civil Ativo - Principal</v>
      </c>
      <c r="U2788" s="7" t="str">
        <f>Tabela813[[#This Row],[NR]]&amp; " - "&amp;Tabela813[[#This Row],[Especificação]]</f>
        <v>9.1.2.1.5.01.4.1.00 - (-) Dedução de Contribuição Oriunda de Sentenças Judiciais - Servidor Civil Ativo - Principal</v>
      </c>
    </row>
    <row r="2789" spans="1:21" ht="30">
      <c r="A2789" s="23"/>
      <c r="B2789" s="29" t="s">
        <v>793</v>
      </c>
      <c r="C2789" s="20" t="s">
        <v>781</v>
      </c>
      <c r="D2789" s="20" t="s">
        <v>790</v>
      </c>
      <c r="E2789" s="20" t="s">
        <v>781</v>
      </c>
      <c r="F2789" s="20" t="s">
        <v>792</v>
      </c>
      <c r="G2789" s="20" t="s">
        <v>783</v>
      </c>
      <c r="H2789" s="20" t="s">
        <v>791</v>
      </c>
      <c r="I2789" s="20" t="s">
        <v>790</v>
      </c>
      <c r="J2789" s="20" t="s">
        <v>787</v>
      </c>
      <c r="K2789" s="16" t="str">
        <f>IF(Tabela813[[#This Row],[C]]&lt;&gt;"",IF(Tabela813[[#This Row],[RED]]&lt;&gt;"",(Tabela813[[#This Row],[RED]] &amp; "."),"") &amp; CONCATENATE(Tabela813[[#This Row],[C]],".",Tabela813[[#This Row],[O]],".",Tabela813[[#This Row],[E]],".",Tabela813[[#This Row],[D1]],".",Tabela813[[#This Row],[D2]],".",Tabela813[[#This Row],[D3]],".",Tabela813[[#This Row],[T]],".",Tabela813[[#This Row],[D4]]),"")</f>
        <v>9.1.2.1.5.01.4.2.00</v>
      </c>
      <c r="L2789" s="21" t="s">
        <v>5363</v>
      </c>
      <c r="M2789" s="16" t="str">
        <f t="shared" si="43"/>
        <v>A</v>
      </c>
      <c r="N2789" s="16">
        <f>IF(VALUE(Tabela813[[#This Row],[RED]]) &gt; 0,1,0) + IF(VALUE(J2789)&gt;0,8,IF(VALUE(I2789)&gt;0,7,IF(VALUE(H2789)&gt;0,6,IF(VALUE(G2789)&gt;0,5,IF(VALUE(F2789)&gt;0,4,IF(VALUE(E2789)&gt;0,3,IF(VALUE(D2789)&gt;0,2,1)))))))</f>
        <v>8</v>
      </c>
      <c r="O2789" s="20" t="s">
        <v>50</v>
      </c>
      <c r="P2789" s="1" t="s">
        <v>1105</v>
      </c>
      <c r="Q2789" s="1"/>
      <c r="R2789" s="16"/>
      <c r="T2789" s="7" t="str">
        <f>Tabela813[[#This Row],[NR]]&amp;" - "&amp;Tabela813[[#This Row],[Especificação]]</f>
        <v>9.1.2.1.5.01.4.2.00 - (-) Dedução de Contribuição Oriunda de Sentenças Judiciais - Servidor Civil Ativo - Multas e Juros de Mora</v>
      </c>
      <c r="U2789" s="7" t="str">
        <f>Tabela813[[#This Row],[NR]]&amp; " - "&amp;Tabela813[[#This Row],[Especificação]]</f>
        <v>9.1.2.1.5.01.4.2.00 - (-) Dedução de Contribuição Oriunda de Sentenças Judiciais - Servidor Civil Ativo - Multas e Juros de Mora</v>
      </c>
    </row>
    <row r="2790" spans="1:21" ht="30">
      <c r="A2790" s="23"/>
      <c r="B2790" s="29" t="s">
        <v>793</v>
      </c>
      <c r="C2790" s="20" t="s">
        <v>781</v>
      </c>
      <c r="D2790" s="20" t="s">
        <v>790</v>
      </c>
      <c r="E2790" s="20" t="s">
        <v>781</v>
      </c>
      <c r="F2790" s="20" t="s">
        <v>792</v>
      </c>
      <c r="G2790" s="20" t="s">
        <v>783</v>
      </c>
      <c r="H2790" s="20" t="s">
        <v>791</v>
      </c>
      <c r="I2790" s="20" t="s">
        <v>782</v>
      </c>
      <c r="J2790" s="20" t="s">
        <v>787</v>
      </c>
      <c r="K2790" s="16" t="str">
        <f>IF(Tabela813[[#This Row],[C]]&lt;&gt;"",IF(Tabela813[[#This Row],[RED]]&lt;&gt;"",(Tabela813[[#This Row],[RED]] &amp; "."),"") &amp; CONCATENATE(Tabela813[[#This Row],[C]],".",Tabela813[[#This Row],[O]],".",Tabela813[[#This Row],[E]],".",Tabela813[[#This Row],[D1]],".",Tabela813[[#This Row],[D2]],".",Tabela813[[#This Row],[D3]],".",Tabela813[[#This Row],[T]],".",Tabela813[[#This Row],[D4]]),"")</f>
        <v>9.1.2.1.5.01.4.3.00</v>
      </c>
      <c r="L2790" s="21" t="s">
        <v>5364</v>
      </c>
      <c r="M2790" s="16" t="str">
        <f t="shared" si="43"/>
        <v>A</v>
      </c>
      <c r="N2790" s="16">
        <f>IF(VALUE(Tabela813[[#This Row],[RED]]) &gt; 0,1,0) + IF(VALUE(J2790)&gt;0,8,IF(VALUE(I2790)&gt;0,7,IF(VALUE(H2790)&gt;0,6,IF(VALUE(G2790)&gt;0,5,IF(VALUE(F2790)&gt;0,4,IF(VALUE(E2790)&gt;0,3,IF(VALUE(D2790)&gt;0,2,1)))))))</f>
        <v>8</v>
      </c>
      <c r="O2790" s="20" t="s">
        <v>50</v>
      </c>
      <c r="P2790" s="1" t="s">
        <v>1105</v>
      </c>
      <c r="Q2790" s="1"/>
      <c r="R2790" s="16"/>
      <c r="T2790" s="7" t="str">
        <f>Tabela813[[#This Row],[NR]]&amp;" - "&amp;Tabela813[[#This Row],[Especificação]]</f>
        <v>9.1.2.1.5.01.4.3.00 - (-) Dedução de Contribuição Oriunda de Sentenças Judiciais - Servidor Civil Ativo - Dívida Ativa</v>
      </c>
      <c r="U2790" s="7" t="str">
        <f>Tabela813[[#This Row],[NR]]&amp; " - "&amp;Tabela813[[#This Row],[Especificação]]</f>
        <v>9.1.2.1.5.01.4.3.00 - (-) Dedução de Contribuição Oriunda de Sentenças Judiciais - Servidor Civil Ativo - Dívida Ativa</v>
      </c>
    </row>
    <row r="2791" spans="1:21" ht="30">
      <c r="A2791" s="23"/>
      <c r="B2791" s="29" t="s">
        <v>793</v>
      </c>
      <c r="C2791" s="20" t="s">
        <v>781</v>
      </c>
      <c r="D2791" s="20" t="s">
        <v>790</v>
      </c>
      <c r="E2791" s="20" t="s">
        <v>781</v>
      </c>
      <c r="F2791" s="20" t="s">
        <v>792</v>
      </c>
      <c r="G2791" s="20" t="s">
        <v>783</v>
      </c>
      <c r="H2791" s="20" t="s">
        <v>791</v>
      </c>
      <c r="I2791" s="20" t="s">
        <v>791</v>
      </c>
      <c r="J2791" s="20" t="s">
        <v>787</v>
      </c>
      <c r="K2791" s="16" t="str">
        <f>IF(Tabela813[[#This Row],[C]]&lt;&gt;"",IF(Tabela813[[#This Row],[RED]]&lt;&gt;"",(Tabela813[[#This Row],[RED]] &amp; "."),"") &amp; CONCATENATE(Tabela813[[#This Row],[C]],".",Tabela813[[#This Row],[O]],".",Tabela813[[#This Row],[E]],".",Tabela813[[#This Row],[D1]],".",Tabela813[[#This Row],[D2]],".",Tabela813[[#This Row],[D3]],".",Tabela813[[#This Row],[T]],".",Tabela813[[#This Row],[D4]]),"")</f>
        <v>9.1.2.1.5.01.4.4.00</v>
      </c>
      <c r="L2791" s="21" t="s">
        <v>5365</v>
      </c>
      <c r="M2791" s="16" t="str">
        <f t="shared" si="43"/>
        <v>A</v>
      </c>
      <c r="N2791" s="16">
        <f>IF(VALUE(Tabela813[[#This Row],[RED]]) &gt; 0,1,0) + IF(VALUE(J2791)&gt;0,8,IF(VALUE(I2791)&gt;0,7,IF(VALUE(H2791)&gt;0,6,IF(VALUE(G2791)&gt;0,5,IF(VALUE(F2791)&gt;0,4,IF(VALUE(E2791)&gt;0,3,IF(VALUE(D2791)&gt;0,2,1)))))))</f>
        <v>8</v>
      </c>
      <c r="O2791" s="20" t="s">
        <v>50</v>
      </c>
      <c r="P2791" s="1" t="s">
        <v>1105</v>
      </c>
      <c r="Q2791" s="1"/>
      <c r="R2791" s="16"/>
      <c r="T2791" s="7" t="str">
        <f>Tabela813[[#This Row],[NR]]&amp;" - "&amp;Tabela813[[#This Row],[Especificação]]</f>
        <v>9.1.2.1.5.01.4.4.00 - (-) Dedução de Contribuição Oriunda de Sentenças Judiciais - Servidor Civil Ativo - Dívida Ativa - Multas e Juros de Mora da Dívida Ativa</v>
      </c>
      <c r="U2791" s="7" t="str">
        <f>Tabela813[[#This Row],[NR]]&amp; " - "&amp;Tabela813[[#This Row],[Especificação]]</f>
        <v>9.1.2.1.5.01.4.4.00 - (-) Dedução de Contribuição Oriunda de Sentenças Judiciais - Servidor Civil Ativo - Dívida Ativa - Multas e Juros de Mora da Dívida Ativa</v>
      </c>
    </row>
    <row r="2792" spans="1:21" ht="30">
      <c r="A2792" s="23"/>
      <c r="B2792" s="29" t="s">
        <v>793</v>
      </c>
      <c r="C2792" s="20" t="s">
        <v>781</v>
      </c>
      <c r="D2792" s="20" t="s">
        <v>790</v>
      </c>
      <c r="E2792" s="20" t="s">
        <v>781</v>
      </c>
      <c r="F2792" s="20" t="s">
        <v>792</v>
      </c>
      <c r="G2792" s="20" t="s">
        <v>783</v>
      </c>
      <c r="H2792" s="20" t="s">
        <v>791</v>
      </c>
      <c r="I2792" s="20" t="s">
        <v>792</v>
      </c>
      <c r="J2792" s="20" t="s">
        <v>787</v>
      </c>
      <c r="K2792" s="16" t="str">
        <f>IF(Tabela813[[#This Row],[C]]&lt;&gt;"",IF(Tabela813[[#This Row],[RED]]&lt;&gt;"",(Tabela813[[#This Row],[RED]] &amp; "."),"") &amp; CONCATENATE(Tabela813[[#This Row],[C]],".",Tabela813[[#This Row],[O]],".",Tabela813[[#This Row],[E]],".",Tabela813[[#This Row],[D1]],".",Tabela813[[#This Row],[D2]],".",Tabela813[[#This Row],[D3]],".",Tabela813[[#This Row],[T]],".",Tabela813[[#This Row],[D4]]),"")</f>
        <v>9.1.2.1.5.01.4.5.00</v>
      </c>
      <c r="L2792" s="21" t="s">
        <v>5366</v>
      </c>
      <c r="M2792" s="16" t="str">
        <f t="shared" si="43"/>
        <v>A</v>
      </c>
      <c r="N2792" s="16">
        <f>IF(VALUE(Tabela813[[#This Row],[RED]]) &gt; 0,1,0) + IF(VALUE(J2792)&gt;0,8,IF(VALUE(I2792)&gt;0,7,IF(VALUE(H2792)&gt;0,6,IF(VALUE(G2792)&gt;0,5,IF(VALUE(F2792)&gt;0,4,IF(VALUE(E2792)&gt;0,3,IF(VALUE(D2792)&gt;0,2,1)))))))</f>
        <v>8</v>
      </c>
      <c r="O2792" s="20" t="s">
        <v>50</v>
      </c>
      <c r="P2792" s="1" t="s">
        <v>1105</v>
      </c>
      <c r="Q2792" s="1"/>
      <c r="R2792" s="16"/>
      <c r="T2792" s="7" t="str">
        <f>Tabela813[[#This Row],[NR]]&amp;" - "&amp;Tabela813[[#This Row],[Especificação]]</f>
        <v>9.1.2.1.5.01.4.5.00 - (-) Dedução de Contribuição Oriunda de Sentenças Judiciais - Servidor Civil Ativo - Multas</v>
      </c>
      <c r="U2792" s="7" t="str">
        <f>Tabela813[[#This Row],[NR]]&amp; " - "&amp;Tabela813[[#This Row],[Especificação]]</f>
        <v>9.1.2.1.5.01.4.5.00 - (-) Dedução de Contribuição Oriunda de Sentenças Judiciais - Servidor Civil Ativo - Multas</v>
      </c>
    </row>
    <row r="2793" spans="1:21" ht="30">
      <c r="A2793" s="23"/>
      <c r="B2793" s="29" t="s">
        <v>793</v>
      </c>
      <c r="C2793" s="20" t="s">
        <v>781</v>
      </c>
      <c r="D2793" s="20" t="s">
        <v>790</v>
      </c>
      <c r="E2793" s="20" t="s">
        <v>781</v>
      </c>
      <c r="F2793" s="20" t="s">
        <v>792</v>
      </c>
      <c r="G2793" s="20" t="s">
        <v>783</v>
      </c>
      <c r="H2793" s="20" t="s">
        <v>791</v>
      </c>
      <c r="I2793" s="20" t="s">
        <v>786</v>
      </c>
      <c r="J2793" s="20" t="s">
        <v>787</v>
      </c>
      <c r="K2793" s="16" t="str">
        <f>IF(Tabela813[[#This Row],[C]]&lt;&gt;"",IF(Tabela813[[#This Row],[RED]]&lt;&gt;"",(Tabela813[[#This Row],[RED]] &amp; "."),"") &amp; CONCATENATE(Tabela813[[#This Row],[C]],".",Tabela813[[#This Row],[O]],".",Tabela813[[#This Row],[E]],".",Tabela813[[#This Row],[D1]],".",Tabela813[[#This Row],[D2]],".",Tabela813[[#This Row],[D3]],".",Tabela813[[#This Row],[T]],".",Tabela813[[#This Row],[D4]]),"")</f>
        <v>9.1.2.1.5.01.4.6.00</v>
      </c>
      <c r="L2793" s="21" t="s">
        <v>5367</v>
      </c>
      <c r="M2793" s="16" t="str">
        <f t="shared" si="43"/>
        <v>A</v>
      </c>
      <c r="N2793" s="16">
        <f>IF(VALUE(Tabela813[[#This Row],[RED]]) &gt; 0,1,0) + IF(VALUE(J2793)&gt;0,8,IF(VALUE(I2793)&gt;0,7,IF(VALUE(H2793)&gt;0,6,IF(VALUE(G2793)&gt;0,5,IF(VALUE(F2793)&gt;0,4,IF(VALUE(E2793)&gt;0,3,IF(VALUE(D2793)&gt;0,2,1)))))))</f>
        <v>8</v>
      </c>
      <c r="O2793" s="20" t="s">
        <v>50</v>
      </c>
      <c r="P2793" s="1" t="s">
        <v>1105</v>
      </c>
      <c r="Q2793" s="1"/>
      <c r="R2793" s="16"/>
      <c r="T2793" s="7" t="str">
        <f>Tabela813[[#This Row],[NR]]&amp;" - "&amp;Tabela813[[#This Row],[Especificação]]</f>
        <v>9.1.2.1.5.01.4.6.00 - (-) Dedução de Contribuição Oriunda de Sentenças Judiciais - Servidor Civil Ativo - Juros de Mora</v>
      </c>
      <c r="U2793" s="7" t="str">
        <f>Tabela813[[#This Row],[NR]]&amp; " - "&amp;Tabela813[[#This Row],[Especificação]]</f>
        <v>9.1.2.1.5.01.4.6.00 - (-) Dedução de Contribuição Oriunda de Sentenças Judiciais - Servidor Civil Ativo - Juros de Mora</v>
      </c>
    </row>
    <row r="2794" spans="1:21" ht="30">
      <c r="A2794" s="23"/>
      <c r="B2794" s="29" t="s">
        <v>793</v>
      </c>
      <c r="C2794" s="20" t="s">
        <v>781</v>
      </c>
      <c r="D2794" s="20" t="s">
        <v>790</v>
      </c>
      <c r="E2794" s="20" t="s">
        <v>781</v>
      </c>
      <c r="F2794" s="20" t="s">
        <v>792</v>
      </c>
      <c r="G2794" s="20" t="s">
        <v>783</v>
      </c>
      <c r="H2794" s="20" t="s">
        <v>791</v>
      </c>
      <c r="I2794" s="20" t="s">
        <v>788</v>
      </c>
      <c r="J2794" s="20" t="s">
        <v>787</v>
      </c>
      <c r="K2794" s="16" t="str">
        <f>IF(Tabela813[[#This Row],[C]]&lt;&gt;"",IF(Tabela813[[#This Row],[RED]]&lt;&gt;"",(Tabela813[[#This Row],[RED]] &amp; "."),"") &amp; CONCATENATE(Tabela813[[#This Row],[C]],".",Tabela813[[#This Row],[O]],".",Tabela813[[#This Row],[E]],".",Tabela813[[#This Row],[D1]],".",Tabela813[[#This Row],[D2]],".",Tabela813[[#This Row],[D3]],".",Tabela813[[#This Row],[T]],".",Tabela813[[#This Row],[D4]]),"")</f>
        <v>9.1.2.1.5.01.4.7.00</v>
      </c>
      <c r="L2794" s="21" t="s">
        <v>5368</v>
      </c>
      <c r="M2794" s="16" t="str">
        <f t="shared" si="43"/>
        <v>A</v>
      </c>
      <c r="N2794" s="16">
        <f>IF(VALUE(Tabela813[[#This Row],[RED]]) &gt; 0,1,0) + IF(VALUE(J2794)&gt;0,8,IF(VALUE(I2794)&gt;0,7,IF(VALUE(H2794)&gt;0,6,IF(VALUE(G2794)&gt;0,5,IF(VALUE(F2794)&gt;0,4,IF(VALUE(E2794)&gt;0,3,IF(VALUE(D2794)&gt;0,2,1)))))))</f>
        <v>8</v>
      </c>
      <c r="O2794" s="20" t="s">
        <v>50</v>
      </c>
      <c r="P2794" s="1" t="s">
        <v>1105</v>
      </c>
      <c r="Q2794" s="1"/>
      <c r="R2794" s="16"/>
      <c r="T2794" s="7" t="str">
        <f>Tabela813[[#This Row],[NR]]&amp;" - "&amp;Tabela813[[#This Row],[Especificação]]</f>
        <v>9.1.2.1.5.01.4.7.00 - (-) Dedução de Contribuição Oriunda de Sentenças Judiciais - Servidor Civil Ativo - Dívida Ativa - Multas da Dívida Ativa</v>
      </c>
      <c r="U2794" s="7" t="str">
        <f>Tabela813[[#This Row],[NR]]&amp; " - "&amp;Tabela813[[#This Row],[Especificação]]</f>
        <v>9.1.2.1.5.01.4.7.00 - (-) Dedução de Contribuição Oriunda de Sentenças Judiciais - Servidor Civil Ativo - Dívida Ativa - Multas da Dívida Ativa</v>
      </c>
    </row>
    <row r="2795" spans="1:21" ht="30">
      <c r="A2795" s="23"/>
      <c r="B2795" s="29" t="s">
        <v>793</v>
      </c>
      <c r="C2795" s="20" t="s">
        <v>781</v>
      </c>
      <c r="D2795" s="20" t="s">
        <v>790</v>
      </c>
      <c r="E2795" s="20" t="s">
        <v>781</v>
      </c>
      <c r="F2795" s="20" t="s">
        <v>792</v>
      </c>
      <c r="G2795" s="20" t="s">
        <v>783</v>
      </c>
      <c r="H2795" s="20" t="s">
        <v>791</v>
      </c>
      <c r="I2795" s="20" t="s">
        <v>789</v>
      </c>
      <c r="J2795" s="20" t="s">
        <v>787</v>
      </c>
      <c r="K2795" s="16" t="str">
        <f>IF(Tabela813[[#This Row],[C]]&lt;&gt;"",IF(Tabela813[[#This Row],[RED]]&lt;&gt;"",(Tabela813[[#This Row],[RED]] &amp; "."),"") &amp; CONCATENATE(Tabela813[[#This Row],[C]],".",Tabela813[[#This Row],[O]],".",Tabela813[[#This Row],[E]],".",Tabela813[[#This Row],[D1]],".",Tabela813[[#This Row],[D2]],".",Tabela813[[#This Row],[D3]],".",Tabela813[[#This Row],[T]],".",Tabela813[[#This Row],[D4]]),"")</f>
        <v>9.1.2.1.5.01.4.8.00</v>
      </c>
      <c r="L2795" s="21" t="s">
        <v>5369</v>
      </c>
      <c r="M2795" s="16" t="str">
        <f t="shared" si="43"/>
        <v>A</v>
      </c>
      <c r="N2795" s="16">
        <f>IF(VALUE(Tabela813[[#This Row],[RED]]) &gt; 0,1,0) + IF(VALUE(J2795)&gt;0,8,IF(VALUE(I2795)&gt;0,7,IF(VALUE(H2795)&gt;0,6,IF(VALUE(G2795)&gt;0,5,IF(VALUE(F2795)&gt;0,4,IF(VALUE(E2795)&gt;0,3,IF(VALUE(D2795)&gt;0,2,1)))))))</f>
        <v>8</v>
      </c>
      <c r="O2795" s="20" t="s">
        <v>50</v>
      </c>
      <c r="P2795" s="1" t="s">
        <v>1105</v>
      </c>
      <c r="Q2795" s="1"/>
      <c r="R2795" s="16"/>
      <c r="T2795" s="7" t="str">
        <f>Tabela813[[#This Row],[NR]]&amp;" - "&amp;Tabela813[[#This Row],[Especificação]]</f>
        <v>9.1.2.1.5.01.4.8.00 - (-) Dedução de Contribuição Oriunda de Sentenças Judiciais - Servidor Civil Ativo - Juros de Mora da Dívida Ativa</v>
      </c>
      <c r="U2795" s="7" t="str">
        <f>Tabela813[[#This Row],[NR]]&amp; " - "&amp;Tabela813[[#This Row],[Especificação]]</f>
        <v>9.1.2.1.5.01.4.8.00 - (-) Dedução de Contribuição Oriunda de Sentenças Judiciais - Servidor Civil Ativo - Juros de Mora da Dívida Ativa</v>
      </c>
    </row>
    <row r="2796" spans="1:21" ht="30">
      <c r="A2796" s="23"/>
      <c r="B2796" s="29" t="s">
        <v>793</v>
      </c>
      <c r="C2796" s="20" t="s">
        <v>781</v>
      </c>
      <c r="D2796" s="20" t="s">
        <v>790</v>
      </c>
      <c r="E2796" s="20" t="s">
        <v>781</v>
      </c>
      <c r="F2796" s="20" t="s">
        <v>792</v>
      </c>
      <c r="G2796" s="20" t="s">
        <v>783</v>
      </c>
      <c r="H2796" s="20" t="s">
        <v>792</v>
      </c>
      <c r="I2796" s="20" t="s">
        <v>784</v>
      </c>
      <c r="J2796" s="20" t="s">
        <v>787</v>
      </c>
      <c r="K2796" s="16" t="str">
        <f>IF(Tabela813[[#This Row],[C]]&lt;&gt;"",IF(Tabela813[[#This Row],[RED]]&lt;&gt;"",(Tabela813[[#This Row],[RED]] &amp; "."),"") &amp; CONCATENATE(Tabela813[[#This Row],[C]],".",Tabela813[[#This Row],[O]],".",Tabela813[[#This Row],[E]],".",Tabela813[[#This Row],[D1]],".",Tabela813[[#This Row],[D2]],".",Tabela813[[#This Row],[D3]],".",Tabela813[[#This Row],[T]],".",Tabela813[[#This Row],[D4]]),"")</f>
        <v>9.1.2.1.5.01.5.0.00</v>
      </c>
      <c r="L2796" s="21" t="s">
        <v>858</v>
      </c>
      <c r="M2796" s="16" t="str">
        <f t="shared" si="43"/>
        <v>S</v>
      </c>
      <c r="N2796" s="16">
        <f>IF(VALUE(Tabela813[[#This Row],[RED]]) &gt; 0,1,0) + IF(VALUE(J2796)&gt;0,8,IF(VALUE(I2796)&gt;0,7,IF(VALUE(H2796)&gt;0,6,IF(VALUE(G2796)&gt;0,5,IF(VALUE(F2796)&gt;0,4,IF(VALUE(E2796)&gt;0,3,IF(VALUE(D2796)&gt;0,2,1)))))))</f>
        <v>7</v>
      </c>
      <c r="O2796" s="20" t="s">
        <v>50</v>
      </c>
      <c r="P2796" s="1" t="s">
        <v>1106</v>
      </c>
      <c r="Q2796" s="1"/>
      <c r="R2796" s="16"/>
      <c r="T2796" s="7" t="str">
        <f>Tabela813[[#This Row],[NR]]&amp;" - "&amp;Tabela813[[#This Row],[Especificação]]</f>
        <v>9.1.2.1.5.01.5.0.00 - (-) Dedução de Contribuição Oriunda de Sentenças Judiciais - Servidor Civil Inativo</v>
      </c>
      <c r="U2796" s="7" t="str">
        <f>Tabela813[[#This Row],[NR]]&amp; " - "&amp;Tabela813[[#This Row],[Especificação]]</f>
        <v>9.1.2.1.5.01.5.0.00 - (-) Dedução de Contribuição Oriunda de Sentenças Judiciais - Servidor Civil Inativo</v>
      </c>
    </row>
    <row r="2797" spans="1:21" ht="30">
      <c r="A2797" s="23"/>
      <c r="B2797" s="29" t="s">
        <v>793</v>
      </c>
      <c r="C2797" s="20" t="s">
        <v>781</v>
      </c>
      <c r="D2797" s="20" t="s">
        <v>790</v>
      </c>
      <c r="E2797" s="20" t="s">
        <v>781</v>
      </c>
      <c r="F2797" s="20" t="s">
        <v>792</v>
      </c>
      <c r="G2797" s="20" t="s">
        <v>783</v>
      </c>
      <c r="H2797" s="20" t="s">
        <v>792</v>
      </c>
      <c r="I2797" s="20" t="s">
        <v>781</v>
      </c>
      <c r="J2797" s="20" t="s">
        <v>787</v>
      </c>
      <c r="K2797" s="16" t="str">
        <f>IF(Tabela813[[#This Row],[C]]&lt;&gt;"",IF(Tabela813[[#This Row],[RED]]&lt;&gt;"",(Tabela813[[#This Row],[RED]] &amp; "."),"") &amp; CONCATENATE(Tabela813[[#This Row],[C]],".",Tabela813[[#This Row],[O]],".",Tabela813[[#This Row],[E]],".",Tabela813[[#This Row],[D1]],".",Tabela813[[#This Row],[D2]],".",Tabela813[[#This Row],[D3]],".",Tabela813[[#This Row],[T]],".",Tabela813[[#This Row],[D4]]),"")</f>
        <v>9.1.2.1.5.01.5.1.00</v>
      </c>
      <c r="L2797" s="21" t="s">
        <v>5370</v>
      </c>
      <c r="M2797" s="16" t="str">
        <f t="shared" si="43"/>
        <v>A</v>
      </c>
      <c r="N2797" s="16">
        <f>IF(VALUE(Tabela813[[#This Row],[RED]]) &gt; 0,1,0) + IF(VALUE(J2797)&gt;0,8,IF(VALUE(I2797)&gt;0,7,IF(VALUE(H2797)&gt;0,6,IF(VALUE(G2797)&gt;0,5,IF(VALUE(F2797)&gt;0,4,IF(VALUE(E2797)&gt;0,3,IF(VALUE(D2797)&gt;0,2,1)))))))</f>
        <v>8</v>
      </c>
      <c r="O2797" s="20" t="s">
        <v>50</v>
      </c>
      <c r="P2797" s="1" t="s">
        <v>1106</v>
      </c>
      <c r="Q2797" s="1"/>
      <c r="R2797" s="16"/>
      <c r="T2797" s="7" t="str">
        <f>Tabela813[[#This Row],[NR]]&amp;" - "&amp;Tabela813[[#This Row],[Especificação]]</f>
        <v>9.1.2.1.5.01.5.1.00 - (-) Dedução de Contribuição Oriunda de Sentenças Judiciais - Servidor Civil Inativo - Principal</v>
      </c>
      <c r="U2797" s="7" t="str">
        <f>Tabela813[[#This Row],[NR]]&amp; " - "&amp;Tabela813[[#This Row],[Especificação]]</f>
        <v>9.1.2.1.5.01.5.1.00 - (-) Dedução de Contribuição Oriunda de Sentenças Judiciais - Servidor Civil Inativo - Principal</v>
      </c>
    </row>
    <row r="2798" spans="1:21" ht="30">
      <c r="A2798" s="23"/>
      <c r="B2798" s="29" t="s">
        <v>793</v>
      </c>
      <c r="C2798" s="20" t="s">
        <v>781</v>
      </c>
      <c r="D2798" s="20" t="s">
        <v>790</v>
      </c>
      <c r="E2798" s="20" t="s">
        <v>781</v>
      </c>
      <c r="F2798" s="20" t="s">
        <v>792</v>
      </c>
      <c r="G2798" s="20" t="s">
        <v>783</v>
      </c>
      <c r="H2798" s="20" t="s">
        <v>792</v>
      </c>
      <c r="I2798" s="20" t="s">
        <v>790</v>
      </c>
      <c r="J2798" s="20" t="s">
        <v>787</v>
      </c>
      <c r="K2798" s="16" t="str">
        <f>IF(Tabela813[[#This Row],[C]]&lt;&gt;"",IF(Tabela813[[#This Row],[RED]]&lt;&gt;"",(Tabela813[[#This Row],[RED]] &amp; "."),"") &amp; CONCATENATE(Tabela813[[#This Row],[C]],".",Tabela813[[#This Row],[O]],".",Tabela813[[#This Row],[E]],".",Tabela813[[#This Row],[D1]],".",Tabela813[[#This Row],[D2]],".",Tabela813[[#This Row],[D3]],".",Tabela813[[#This Row],[T]],".",Tabela813[[#This Row],[D4]]),"")</f>
        <v>9.1.2.1.5.01.5.2.00</v>
      </c>
      <c r="L2798" s="21" t="s">
        <v>5371</v>
      </c>
      <c r="M2798" s="16" t="str">
        <f t="shared" si="43"/>
        <v>A</v>
      </c>
      <c r="N2798" s="16">
        <f>IF(VALUE(Tabela813[[#This Row],[RED]]) &gt; 0,1,0) + IF(VALUE(J2798)&gt;0,8,IF(VALUE(I2798)&gt;0,7,IF(VALUE(H2798)&gt;0,6,IF(VALUE(G2798)&gt;0,5,IF(VALUE(F2798)&gt;0,4,IF(VALUE(E2798)&gt;0,3,IF(VALUE(D2798)&gt;0,2,1)))))))</f>
        <v>8</v>
      </c>
      <c r="O2798" s="20" t="s">
        <v>50</v>
      </c>
      <c r="P2798" s="1" t="s">
        <v>1106</v>
      </c>
      <c r="Q2798" s="1"/>
      <c r="R2798" s="16"/>
      <c r="T2798" s="7" t="str">
        <f>Tabela813[[#This Row],[NR]]&amp;" - "&amp;Tabela813[[#This Row],[Especificação]]</f>
        <v>9.1.2.1.5.01.5.2.00 - (-) Dedução de Contribuição Oriunda de Sentenças Judiciais - Servidor Civil Inativo - Multas e Juros de Mora</v>
      </c>
      <c r="U2798" s="7" t="str">
        <f>Tabela813[[#This Row],[NR]]&amp; " - "&amp;Tabela813[[#This Row],[Especificação]]</f>
        <v>9.1.2.1.5.01.5.2.00 - (-) Dedução de Contribuição Oriunda de Sentenças Judiciais - Servidor Civil Inativo - Multas e Juros de Mora</v>
      </c>
    </row>
    <row r="2799" spans="1:21" ht="30">
      <c r="A2799" s="23"/>
      <c r="B2799" s="29" t="s">
        <v>793</v>
      </c>
      <c r="C2799" s="20" t="s">
        <v>781</v>
      </c>
      <c r="D2799" s="20" t="s">
        <v>790</v>
      </c>
      <c r="E2799" s="20" t="s">
        <v>781</v>
      </c>
      <c r="F2799" s="20" t="s">
        <v>792</v>
      </c>
      <c r="G2799" s="20" t="s">
        <v>783</v>
      </c>
      <c r="H2799" s="20" t="s">
        <v>792</v>
      </c>
      <c r="I2799" s="20" t="s">
        <v>782</v>
      </c>
      <c r="J2799" s="20" t="s">
        <v>787</v>
      </c>
      <c r="K2799" s="16" t="str">
        <f>IF(Tabela813[[#This Row],[C]]&lt;&gt;"",IF(Tabela813[[#This Row],[RED]]&lt;&gt;"",(Tabela813[[#This Row],[RED]] &amp; "."),"") &amp; CONCATENATE(Tabela813[[#This Row],[C]],".",Tabela813[[#This Row],[O]],".",Tabela813[[#This Row],[E]],".",Tabela813[[#This Row],[D1]],".",Tabela813[[#This Row],[D2]],".",Tabela813[[#This Row],[D3]],".",Tabela813[[#This Row],[T]],".",Tabela813[[#This Row],[D4]]),"")</f>
        <v>9.1.2.1.5.01.5.3.00</v>
      </c>
      <c r="L2799" s="21" t="s">
        <v>5372</v>
      </c>
      <c r="M2799" s="16" t="str">
        <f t="shared" si="43"/>
        <v>A</v>
      </c>
      <c r="N2799" s="16">
        <f>IF(VALUE(Tabela813[[#This Row],[RED]]) &gt; 0,1,0) + IF(VALUE(J2799)&gt;0,8,IF(VALUE(I2799)&gt;0,7,IF(VALUE(H2799)&gt;0,6,IF(VALUE(G2799)&gt;0,5,IF(VALUE(F2799)&gt;0,4,IF(VALUE(E2799)&gt;0,3,IF(VALUE(D2799)&gt;0,2,1)))))))</f>
        <v>8</v>
      </c>
      <c r="O2799" s="20" t="s">
        <v>50</v>
      </c>
      <c r="P2799" s="1" t="s">
        <v>1106</v>
      </c>
      <c r="Q2799" s="1"/>
      <c r="R2799" s="16"/>
      <c r="T2799" s="7" t="str">
        <f>Tabela813[[#This Row],[NR]]&amp;" - "&amp;Tabela813[[#This Row],[Especificação]]</f>
        <v>9.1.2.1.5.01.5.3.00 - (-) Dedução de Contribuição Oriunda de Sentenças Judiciais - Servidor Civil Inativo - Dívida Ativa</v>
      </c>
      <c r="U2799" s="7" t="str">
        <f>Tabela813[[#This Row],[NR]]&amp; " - "&amp;Tabela813[[#This Row],[Especificação]]</f>
        <v>9.1.2.1.5.01.5.3.00 - (-) Dedução de Contribuição Oriunda de Sentenças Judiciais - Servidor Civil Inativo - Dívida Ativa</v>
      </c>
    </row>
    <row r="2800" spans="1:21" ht="30">
      <c r="A2800" s="23"/>
      <c r="B2800" s="29" t="s">
        <v>793</v>
      </c>
      <c r="C2800" s="20" t="s">
        <v>781</v>
      </c>
      <c r="D2800" s="20" t="s">
        <v>790</v>
      </c>
      <c r="E2800" s="20" t="s">
        <v>781</v>
      </c>
      <c r="F2800" s="20" t="s">
        <v>792</v>
      </c>
      <c r="G2800" s="20" t="s">
        <v>783</v>
      </c>
      <c r="H2800" s="20" t="s">
        <v>792</v>
      </c>
      <c r="I2800" s="20" t="s">
        <v>791</v>
      </c>
      <c r="J2800" s="20" t="s">
        <v>787</v>
      </c>
      <c r="K2800" s="16" t="str">
        <f>IF(Tabela813[[#This Row],[C]]&lt;&gt;"",IF(Tabela813[[#This Row],[RED]]&lt;&gt;"",(Tabela813[[#This Row],[RED]] &amp; "."),"") &amp; CONCATENATE(Tabela813[[#This Row],[C]],".",Tabela813[[#This Row],[O]],".",Tabela813[[#This Row],[E]],".",Tabela813[[#This Row],[D1]],".",Tabela813[[#This Row],[D2]],".",Tabela813[[#This Row],[D3]],".",Tabela813[[#This Row],[T]],".",Tabela813[[#This Row],[D4]]),"")</f>
        <v>9.1.2.1.5.01.5.4.00</v>
      </c>
      <c r="L2800" s="21" t="s">
        <v>5373</v>
      </c>
      <c r="M2800" s="16" t="str">
        <f t="shared" si="43"/>
        <v>A</v>
      </c>
      <c r="N2800" s="16">
        <f>IF(VALUE(Tabela813[[#This Row],[RED]]) &gt; 0,1,0) + IF(VALUE(J2800)&gt;0,8,IF(VALUE(I2800)&gt;0,7,IF(VALUE(H2800)&gt;0,6,IF(VALUE(G2800)&gt;0,5,IF(VALUE(F2800)&gt;0,4,IF(VALUE(E2800)&gt;0,3,IF(VALUE(D2800)&gt;0,2,1)))))))</f>
        <v>8</v>
      </c>
      <c r="O2800" s="20" t="s">
        <v>50</v>
      </c>
      <c r="P2800" s="1" t="s">
        <v>1106</v>
      </c>
      <c r="Q2800" s="1"/>
      <c r="R2800" s="16"/>
      <c r="T2800" s="7" t="str">
        <f>Tabela813[[#This Row],[NR]]&amp;" - "&amp;Tabela813[[#This Row],[Especificação]]</f>
        <v>9.1.2.1.5.01.5.4.00 - (-) Dedução de Contribuição Oriunda de Sentenças Judiciais - Servidor Civil Inativo - Dívida Ativa - Multas e Juros de Mora da Dívida Ativa</v>
      </c>
      <c r="U2800" s="7" t="str">
        <f>Tabela813[[#This Row],[NR]]&amp; " - "&amp;Tabela813[[#This Row],[Especificação]]</f>
        <v>9.1.2.1.5.01.5.4.00 - (-) Dedução de Contribuição Oriunda de Sentenças Judiciais - Servidor Civil Inativo - Dívida Ativa - Multas e Juros de Mora da Dívida Ativa</v>
      </c>
    </row>
    <row r="2801" spans="1:21" ht="30">
      <c r="A2801" s="23"/>
      <c r="B2801" s="29" t="s">
        <v>793</v>
      </c>
      <c r="C2801" s="20" t="s">
        <v>781</v>
      </c>
      <c r="D2801" s="20" t="s">
        <v>790</v>
      </c>
      <c r="E2801" s="20" t="s">
        <v>781</v>
      </c>
      <c r="F2801" s="20" t="s">
        <v>792</v>
      </c>
      <c r="G2801" s="20" t="s">
        <v>783</v>
      </c>
      <c r="H2801" s="20" t="s">
        <v>792</v>
      </c>
      <c r="I2801" s="20" t="s">
        <v>792</v>
      </c>
      <c r="J2801" s="20" t="s">
        <v>787</v>
      </c>
      <c r="K2801" s="16" t="str">
        <f>IF(Tabela813[[#This Row],[C]]&lt;&gt;"",IF(Tabela813[[#This Row],[RED]]&lt;&gt;"",(Tabela813[[#This Row],[RED]] &amp; "."),"") &amp; CONCATENATE(Tabela813[[#This Row],[C]],".",Tabela813[[#This Row],[O]],".",Tabela813[[#This Row],[E]],".",Tabela813[[#This Row],[D1]],".",Tabela813[[#This Row],[D2]],".",Tabela813[[#This Row],[D3]],".",Tabela813[[#This Row],[T]],".",Tabela813[[#This Row],[D4]]),"")</f>
        <v>9.1.2.1.5.01.5.5.00</v>
      </c>
      <c r="L2801" s="21" t="s">
        <v>5374</v>
      </c>
      <c r="M2801" s="16" t="str">
        <f t="shared" si="43"/>
        <v>A</v>
      </c>
      <c r="N2801" s="16">
        <f>IF(VALUE(Tabela813[[#This Row],[RED]]) &gt; 0,1,0) + IF(VALUE(J2801)&gt;0,8,IF(VALUE(I2801)&gt;0,7,IF(VALUE(H2801)&gt;0,6,IF(VALUE(G2801)&gt;0,5,IF(VALUE(F2801)&gt;0,4,IF(VALUE(E2801)&gt;0,3,IF(VALUE(D2801)&gt;0,2,1)))))))</f>
        <v>8</v>
      </c>
      <c r="O2801" s="20" t="s">
        <v>50</v>
      </c>
      <c r="P2801" s="1" t="s">
        <v>1106</v>
      </c>
      <c r="Q2801" s="1"/>
      <c r="R2801" s="16"/>
      <c r="T2801" s="7" t="str">
        <f>Tabela813[[#This Row],[NR]]&amp;" - "&amp;Tabela813[[#This Row],[Especificação]]</f>
        <v>9.1.2.1.5.01.5.5.00 - (-) Dedução de Contribuição Oriunda de Sentenças Judiciais - Servidor Civil Inativo - Multas</v>
      </c>
      <c r="U2801" s="7" t="str">
        <f>Tabela813[[#This Row],[NR]]&amp; " - "&amp;Tabela813[[#This Row],[Especificação]]</f>
        <v>9.1.2.1.5.01.5.5.00 - (-) Dedução de Contribuição Oriunda de Sentenças Judiciais - Servidor Civil Inativo - Multas</v>
      </c>
    </row>
    <row r="2802" spans="1:21" ht="30">
      <c r="A2802" s="23"/>
      <c r="B2802" s="29" t="s">
        <v>793</v>
      </c>
      <c r="C2802" s="20" t="s">
        <v>781</v>
      </c>
      <c r="D2802" s="20" t="s">
        <v>790</v>
      </c>
      <c r="E2802" s="20" t="s">
        <v>781</v>
      </c>
      <c r="F2802" s="20" t="s">
        <v>792</v>
      </c>
      <c r="G2802" s="20" t="s">
        <v>783</v>
      </c>
      <c r="H2802" s="20" t="s">
        <v>792</v>
      </c>
      <c r="I2802" s="20" t="s">
        <v>786</v>
      </c>
      <c r="J2802" s="20" t="s">
        <v>787</v>
      </c>
      <c r="K2802" s="16" t="str">
        <f>IF(Tabela813[[#This Row],[C]]&lt;&gt;"",IF(Tabela813[[#This Row],[RED]]&lt;&gt;"",(Tabela813[[#This Row],[RED]] &amp; "."),"") &amp; CONCATENATE(Tabela813[[#This Row],[C]],".",Tabela813[[#This Row],[O]],".",Tabela813[[#This Row],[E]],".",Tabela813[[#This Row],[D1]],".",Tabela813[[#This Row],[D2]],".",Tabela813[[#This Row],[D3]],".",Tabela813[[#This Row],[T]],".",Tabela813[[#This Row],[D4]]),"")</f>
        <v>9.1.2.1.5.01.5.6.00</v>
      </c>
      <c r="L2802" s="21" t="s">
        <v>5375</v>
      </c>
      <c r="M2802" s="16" t="str">
        <f t="shared" si="43"/>
        <v>A</v>
      </c>
      <c r="N2802" s="16">
        <f>IF(VALUE(Tabela813[[#This Row],[RED]]) &gt; 0,1,0) + IF(VALUE(J2802)&gt;0,8,IF(VALUE(I2802)&gt;0,7,IF(VALUE(H2802)&gt;0,6,IF(VALUE(G2802)&gt;0,5,IF(VALUE(F2802)&gt;0,4,IF(VALUE(E2802)&gt;0,3,IF(VALUE(D2802)&gt;0,2,1)))))))</f>
        <v>8</v>
      </c>
      <c r="O2802" s="20" t="s">
        <v>50</v>
      </c>
      <c r="P2802" s="1" t="s">
        <v>1106</v>
      </c>
      <c r="Q2802" s="1"/>
      <c r="R2802" s="16"/>
      <c r="T2802" s="7" t="str">
        <f>Tabela813[[#This Row],[NR]]&amp;" - "&amp;Tabela813[[#This Row],[Especificação]]</f>
        <v>9.1.2.1.5.01.5.6.00 - (-) Dedução de Contribuição Oriunda de Sentenças Judiciais - Servidor Civil Inativo - Juros de Mora</v>
      </c>
      <c r="U2802" s="7" t="str">
        <f>Tabela813[[#This Row],[NR]]&amp; " - "&amp;Tabela813[[#This Row],[Especificação]]</f>
        <v>9.1.2.1.5.01.5.6.00 - (-) Dedução de Contribuição Oriunda de Sentenças Judiciais - Servidor Civil Inativo - Juros de Mora</v>
      </c>
    </row>
    <row r="2803" spans="1:21" ht="30">
      <c r="A2803" s="23"/>
      <c r="B2803" s="29" t="s">
        <v>793</v>
      </c>
      <c r="C2803" s="20" t="s">
        <v>781</v>
      </c>
      <c r="D2803" s="20" t="s">
        <v>790</v>
      </c>
      <c r="E2803" s="20" t="s">
        <v>781</v>
      </c>
      <c r="F2803" s="20" t="s">
        <v>792</v>
      </c>
      <c r="G2803" s="20" t="s">
        <v>783</v>
      </c>
      <c r="H2803" s="20" t="s">
        <v>792</v>
      </c>
      <c r="I2803" s="20" t="s">
        <v>788</v>
      </c>
      <c r="J2803" s="20" t="s">
        <v>787</v>
      </c>
      <c r="K2803" s="16" t="str">
        <f>IF(Tabela813[[#This Row],[C]]&lt;&gt;"",IF(Tabela813[[#This Row],[RED]]&lt;&gt;"",(Tabela813[[#This Row],[RED]] &amp; "."),"") &amp; CONCATENATE(Tabela813[[#This Row],[C]],".",Tabela813[[#This Row],[O]],".",Tabela813[[#This Row],[E]],".",Tabela813[[#This Row],[D1]],".",Tabela813[[#This Row],[D2]],".",Tabela813[[#This Row],[D3]],".",Tabela813[[#This Row],[T]],".",Tabela813[[#This Row],[D4]]),"")</f>
        <v>9.1.2.1.5.01.5.7.00</v>
      </c>
      <c r="L2803" s="21" t="s">
        <v>5376</v>
      </c>
      <c r="M2803" s="16" t="str">
        <f t="shared" si="43"/>
        <v>A</v>
      </c>
      <c r="N2803" s="16">
        <f>IF(VALUE(Tabela813[[#This Row],[RED]]) &gt; 0,1,0) + IF(VALUE(J2803)&gt;0,8,IF(VALUE(I2803)&gt;0,7,IF(VALUE(H2803)&gt;0,6,IF(VALUE(G2803)&gt;0,5,IF(VALUE(F2803)&gt;0,4,IF(VALUE(E2803)&gt;0,3,IF(VALUE(D2803)&gt;0,2,1)))))))</f>
        <v>8</v>
      </c>
      <c r="O2803" s="20" t="s">
        <v>50</v>
      </c>
      <c r="P2803" s="1" t="s">
        <v>1106</v>
      </c>
      <c r="Q2803" s="1"/>
      <c r="R2803" s="16"/>
      <c r="T2803" s="7" t="str">
        <f>Tabela813[[#This Row],[NR]]&amp;" - "&amp;Tabela813[[#This Row],[Especificação]]</f>
        <v>9.1.2.1.5.01.5.7.00 - (-) Dedução de Contribuição Oriunda de Sentenças Judiciais - Servidor Civil Inativo - Dívida Ativa - Multas da Dívida Ativa</v>
      </c>
      <c r="U2803" s="7" t="str">
        <f>Tabela813[[#This Row],[NR]]&amp; " - "&amp;Tabela813[[#This Row],[Especificação]]</f>
        <v>9.1.2.1.5.01.5.7.00 - (-) Dedução de Contribuição Oriunda de Sentenças Judiciais - Servidor Civil Inativo - Dívida Ativa - Multas da Dívida Ativa</v>
      </c>
    </row>
    <row r="2804" spans="1:21" ht="30">
      <c r="A2804" s="23"/>
      <c r="B2804" s="29" t="s">
        <v>793</v>
      </c>
      <c r="C2804" s="20" t="s">
        <v>781</v>
      </c>
      <c r="D2804" s="20" t="s">
        <v>790</v>
      </c>
      <c r="E2804" s="20" t="s">
        <v>781</v>
      </c>
      <c r="F2804" s="20" t="s">
        <v>792</v>
      </c>
      <c r="G2804" s="20" t="s">
        <v>783</v>
      </c>
      <c r="H2804" s="20" t="s">
        <v>792</v>
      </c>
      <c r="I2804" s="20" t="s">
        <v>789</v>
      </c>
      <c r="J2804" s="20" t="s">
        <v>787</v>
      </c>
      <c r="K2804" s="16" t="str">
        <f>IF(Tabela813[[#This Row],[C]]&lt;&gt;"",IF(Tabela813[[#This Row],[RED]]&lt;&gt;"",(Tabela813[[#This Row],[RED]] &amp; "."),"") &amp; CONCATENATE(Tabela813[[#This Row],[C]],".",Tabela813[[#This Row],[O]],".",Tabela813[[#This Row],[E]],".",Tabela813[[#This Row],[D1]],".",Tabela813[[#This Row],[D2]],".",Tabela813[[#This Row],[D3]],".",Tabela813[[#This Row],[T]],".",Tabela813[[#This Row],[D4]]),"")</f>
        <v>9.1.2.1.5.01.5.8.00</v>
      </c>
      <c r="L2804" s="21" t="s">
        <v>5377</v>
      </c>
      <c r="M2804" s="16" t="str">
        <f t="shared" si="43"/>
        <v>A</v>
      </c>
      <c r="N2804" s="16">
        <f>IF(VALUE(Tabela813[[#This Row],[RED]]) &gt; 0,1,0) + IF(VALUE(J2804)&gt;0,8,IF(VALUE(I2804)&gt;0,7,IF(VALUE(H2804)&gt;0,6,IF(VALUE(G2804)&gt;0,5,IF(VALUE(F2804)&gt;0,4,IF(VALUE(E2804)&gt;0,3,IF(VALUE(D2804)&gt;0,2,1)))))))</f>
        <v>8</v>
      </c>
      <c r="O2804" s="20" t="s">
        <v>50</v>
      </c>
      <c r="P2804" s="1" t="s">
        <v>1106</v>
      </c>
      <c r="Q2804" s="1"/>
      <c r="R2804" s="16"/>
      <c r="T2804" s="7" t="str">
        <f>Tabela813[[#This Row],[NR]]&amp;" - "&amp;Tabela813[[#This Row],[Especificação]]</f>
        <v>9.1.2.1.5.01.5.8.00 - (-) Dedução de Contribuição Oriunda de Sentenças Judiciais - Servidor Civil Inativo - Juros de Mora da Dívida Ativa</v>
      </c>
      <c r="U2804" s="7" t="str">
        <f>Tabela813[[#This Row],[NR]]&amp; " - "&amp;Tabela813[[#This Row],[Especificação]]</f>
        <v>9.1.2.1.5.01.5.8.00 - (-) Dedução de Contribuição Oriunda de Sentenças Judiciais - Servidor Civil Inativo - Juros de Mora da Dívida Ativa</v>
      </c>
    </row>
    <row r="2805" spans="1:21" ht="30">
      <c r="A2805" s="23"/>
      <c r="B2805" s="29" t="s">
        <v>793</v>
      </c>
      <c r="C2805" s="20" t="s">
        <v>781</v>
      </c>
      <c r="D2805" s="20" t="s">
        <v>790</v>
      </c>
      <c r="E2805" s="20" t="s">
        <v>781</v>
      </c>
      <c r="F2805" s="20" t="s">
        <v>792</v>
      </c>
      <c r="G2805" s="20" t="s">
        <v>783</v>
      </c>
      <c r="H2805" s="20" t="s">
        <v>786</v>
      </c>
      <c r="I2805" s="20" t="s">
        <v>784</v>
      </c>
      <c r="J2805" s="20" t="s">
        <v>787</v>
      </c>
      <c r="K2805" s="16" t="str">
        <f>IF(Tabela813[[#This Row],[C]]&lt;&gt;"",IF(Tabela813[[#This Row],[RED]]&lt;&gt;"",(Tabela813[[#This Row],[RED]] &amp; "."),"") &amp; CONCATENATE(Tabela813[[#This Row],[C]],".",Tabela813[[#This Row],[O]],".",Tabela813[[#This Row],[E]],".",Tabela813[[#This Row],[D1]],".",Tabela813[[#This Row],[D2]],".",Tabela813[[#This Row],[D3]],".",Tabela813[[#This Row],[T]],".",Tabela813[[#This Row],[D4]]),"")</f>
        <v>9.1.2.1.5.01.6.0.00</v>
      </c>
      <c r="L2805" s="21" t="s">
        <v>859</v>
      </c>
      <c r="M2805" s="16" t="str">
        <f t="shared" si="43"/>
        <v>S</v>
      </c>
      <c r="N2805" s="16">
        <f>IF(VALUE(Tabela813[[#This Row],[RED]]) &gt; 0,1,0) + IF(VALUE(J2805)&gt;0,8,IF(VALUE(I2805)&gt;0,7,IF(VALUE(H2805)&gt;0,6,IF(VALUE(G2805)&gt;0,5,IF(VALUE(F2805)&gt;0,4,IF(VALUE(E2805)&gt;0,3,IF(VALUE(D2805)&gt;0,2,1)))))))</f>
        <v>7</v>
      </c>
      <c r="O2805" s="20" t="s">
        <v>50</v>
      </c>
      <c r="P2805" s="1" t="s">
        <v>1107</v>
      </c>
      <c r="Q2805" s="1"/>
      <c r="R2805" s="16"/>
      <c r="T2805" s="7" t="str">
        <f>Tabela813[[#This Row],[NR]]&amp;" - "&amp;Tabela813[[#This Row],[Especificação]]</f>
        <v>9.1.2.1.5.01.6.0.00 - (-) Dedução de Contribuição Oriunda de Sentenças Judiciais - Servidor Civil - Pensionistas</v>
      </c>
      <c r="U2805" s="7" t="str">
        <f>Tabela813[[#This Row],[NR]]&amp; " - "&amp;Tabela813[[#This Row],[Especificação]]</f>
        <v>9.1.2.1.5.01.6.0.00 - (-) Dedução de Contribuição Oriunda de Sentenças Judiciais - Servidor Civil - Pensionistas</v>
      </c>
    </row>
    <row r="2806" spans="1:21" ht="30">
      <c r="A2806" s="23"/>
      <c r="B2806" s="29" t="s">
        <v>793</v>
      </c>
      <c r="C2806" s="20" t="s">
        <v>781</v>
      </c>
      <c r="D2806" s="20" t="s">
        <v>790</v>
      </c>
      <c r="E2806" s="20" t="s">
        <v>781</v>
      </c>
      <c r="F2806" s="20" t="s">
        <v>792</v>
      </c>
      <c r="G2806" s="20" t="s">
        <v>783</v>
      </c>
      <c r="H2806" s="20" t="s">
        <v>786</v>
      </c>
      <c r="I2806" s="20" t="s">
        <v>781</v>
      </c>
      <c r="J2806" s="20" t="s">
        <v>787</v>
      </c>
      <c r="K2806" s="16" t="str">
        <f>IF(Tabela813[[#This Row],[C]]&lt;&gt;"",IF(Tabela813[[#This Row],[RED]]&lt;&gt;"",(Tabela813[[#This Row],[RED]] &amp; "."),"") &amp; CONCATENATE(Tabela813[[#This Row],[C]],".",Tabela813[[#This Row],[O]],".",Tabela813[[#This Row],[E]],".",Tabela813[[#This Row],[D1]],".",Tabela813[[#This Row],[D2]],".",Tabela813[[#This Row],[D3]],".",Tabela813[[#This Row],[T]],".",Tabela813[[#This Row],[D4]]),"")</f>
        <v>9.1.2.1.5.01.6.1.00</v>
      </c>
      <c r="L2806" s="21" t="s">
        <v>5378</v>
      </c>
      <c r="M2806" s="16" t="str">
        <f t="shared" si="43"/>
        <v>A</v>
      </c>
      <c r="N2806" s="16">
        <f>IF(VALUE(Tabela813[[#This Row],[RED]]) &gt; 0,1,0) + IF(VALUE(J2806)&gt;0,8,IF(VALUE(I2806)&gt;0,7,IF(VALUE(H2806)&gt;0,6,IF(VALUE(G2806)&gt;0,5,IF(VALUE(F2806)&gt;0,4,IF(VALUE(E2806)&gt;0,3,IF(VALUE(D2806)&gt;0,2,1)))))))</f>
        <v>8</v>
      </c>
      <c r="O2806" s="20" t="s">
        <v>50</v>
      </c>
      <c r="P2806" s="1" t="s">
        <v>1107</v>
      </c>
      <c r="Q2806" s="1"/>
      <c r="R2806" s="16"/>
      <c r="T2806" s="7" t="str">
        <f>Tabela813[[#This Row],[NR]]&amp;" - "&amp;Tabela813[[#This Row],[Especificação]]</f>
        <v>9.1.2.1.5.01.6.1.00 - (-) Dedução de Contribuição Oriunda de Sentenças Judiciais - Servidor Civil - Pensionistas - Principal</v>
      </c>
      <c r="U2806" s="7" t="str">
        <f>Tabela813[[#This Row],[NR]]&amp; " - "&amp;Tabela813[[#This Row],[Especificação]]</f>
        <v>9.1.2.1.5.01.6.1.00 - (-) Dedução de Contribuição Oriunda de Sentenças Judiciais - Servidor Civil - Pensionistas - Principal</v>
      </c>
    </row>
    <row r="2807" spans="1:21" ht="30">
      <c r="A2807" s="23"/>
      <c r="B2807" s="29" t="s">
        <v>793</v>
      </c>
      <c r="C2807" s="20" t="s">
        <v>781</v>
      </c>
      <c r="D2807" s="20" t="s">
        <v>790</v>
      </c>
      <c r="E2807" s="20" t="s">
        <v>781</v>
      </c>
      <c r="F2807" s="20" t="s">
        <v>792</v>
      </c>
      <c r="G2807" s="20" t="s">
        <v>783</v>
      </c>
      <c r="H2807" s="20" t="s">
        <v>786</v>
      </c>
      <c r="I2807" s="20" t="s">
        <v>790</v>
      </c>
      <c r="J2807" s="20" t="s">
        <v>787</v>
      </c>
      <c r="K2807" s="16" t="str">
        <f>IF(Tabela813[[#This Row],[C]]&lt;&gt;"",IF(Tabela813[[#This Row],[RED]]&lt;&gt;"",(Tabela813[[#This Row],[RED]] &amp; "."),"") &amp; CONCATENATE(Tabela813[[#This Row],[C]],".",Tabela813[[#This Row],[O]],".",Tabela813[[#This Row],[E]],".",Tabela813[[#This Row],[D1]],".",Tabela813[[#This Row],[D2]],".",Tabela813[[#This Row],[D3]],".",Tabela813[[#This Row],[T]],".",Tabela813[[#This Row],[D4]]),"")</f>
        <v>9.1.2.1.5.01.6.2.00</v>
      </c>
      <c r="L2807" s="21" t="s">
        <v>5379</v>
      </c>
      <c r="M2807" s="16" t="str">
        <f t="shared" si="43"/>
        <v>A</v>
      </c>
      <c r="N2807" s="16">
        <f>IF(VALUE(Tabela813[[#This Row],[RED]]) &gt; 0,1,0) + IF(VALUE(J2807)&gt;0,8,IF(VALUE(I2807)&gt;0,7,IF(VALUE(H2807)&gt;0,6,IF(VALUE(G2807)&gt;0,5,IF(VALUE(F2807)&gt;0,4,IF(VALUE(E2807)&gt;0,3,IF(VALUE(D2807)&gt;0,2,1)))))))</f>
        <v>8</v>
      </c>
      <c r="O2807" s="20" t="s">
        <v>50</v>
      </c>
      <c r="P2807" s="1" t="s">
        <v>1107</v>
      </c>
      <c r="Q2807" s="1"/>
      <c r="R2807" s="16"/>
      <c r="T2807" s="7" t="str">
        <f>Tabela813[[#This Row],[NR]]&amp;" - "&amp;Tabela813[[#This Row],[Especificação]]</f>
        <v>9.1.2.1.5.01.6.2.00 - (-) Dedução de Contribuição Oriunda de Sentenças Judiciais - Servidor Civil - Pensionistas - Multas e Juros de Mora</v>
      </c>
      <c r="U2807" s="7" t="str">
        <f>Tabela813[[#This Row],[NR]]&amp; " - "&amp;Tabela813[[#This Row],[Especificação]]</f>
        <v>9.1.2.1.5.01.6.2.00 - (-) Dedução de Contribuição Oriunda de Sentenças Judiciais - Servidor Civil - Pensionistas - Multas e Juros de Mora</v>
      </c>
    </row>
    <row r="2808" spans="1:21" ht="30">
      <c r="A2808" s="23"/>
      <c r="B2808" s="29" t="s">
        <v>793</v>
      </c>
      <c r="C2808" s="20" t="s">
        <v>781</v>
      </c>
      <c r="D2808" s="20" t="s">
        <v>790</v>
      </c>
      <c r="E2808" s="20" t="s">
        <v>781</v>
      </c>
      <c r="F2808" s="20" t="s">
        <v>792</v>
      </c>
      <c r="G2808" s="20" t="s">
        <v>783</v>
      </c>
      <c r="H2808" s="20" t="s">
        <v>786</v>
      </c>
      <c r="I2808" s="20" t="s">
        <v>782</v>
      </c>
      <c r="J2808" s="20" t="s">
        <v>787</v>
      </c>
      <c r="K2808" s="16" t="str">
        <f>IF(Tabela813[[#This Row],[C]]&lt;&gt;"",IF(Tabela813[[#This Row],[RED]]&lt;&gt;"",(Tabela813[[#This Row],[RED]] &amp; "."),"") &amp; CONCATENATE(Tabela813[[#This Row],[C]],".",Tabela813[[#This Row],[O]],".",Tabela813[[#This Row],[E]],".",Tabela813[[#This Row],[D1]],".",Tabela813[[#This Row],[D2]],".",Tabela813[[#This Row],[D3]],".",Tabela813[[#This Row],[T]],".",Tabela813[[#This Row],[D4]]),"")</f>
        <v>9.1.2.1.5.01.6.3.00</v>
      </c>
      <c r="L2808" s="21" t="s">
        <v>5380</v>
      </c>
      <c r="M2808" s="16" t="str">
        <f t="shared" si="43"/>
        <v>A</v>
      </c>
      <c r="N2808" s="16">
        <f>IF(VALUE(Tabela813[[#This Row],[RED]]) &gt; 0,1,0) + IF(VALUE(J2808)&gt;0,8,IF(VALUE(I2808)&gt;0,7,IF(VALUE(H2808)&gt;0,6,IF(VALUE(G2808)&gt;0,5,IF(VALUE(F2808)&gt;0,4,IF(VALUE(E2808)&gt;0,3,IF(VALUE(D2808)&gt;0,2,1)))))))</f>
        <v>8</v>
      </c>
      <c r="O2808" s="20" t="s">
        <v>50</v>
      </c>
      <c r="P2808" s="1" t="s">
        <v>1107</v>
      </c>
      <c r="Q2808" s="1"/>
      <c r="R2808" s="16"/>
      <c r="T2808" s="7" t="str">
        <f>Tabela813[[#This Row],[NR]]&amp;" - "&amp;Tabela813[[#This Row],[Especificação]]</f>
        <v>9.1.2.1.5.01.6.3.00 - (-) Dedução de Contribuição Oriunda de Sentenças Judiciais - Servidor Civil - Pensionistas - Dívida Ativa</v>
      </c>
      <c r="U2808" s="7" t="str">
        <f>Tabela813[[#This Row],[NR]]&amp; " - "&amp;Tabela813[[#This Row],[Especificação]]</f>
        <v>9.1.2.1.5.01.6.3.00 - (-) Dedução de Contribuição Oriunda de Sentenças Judiciais - Servidor Civil - Pensionistas - Dívida Ativa</v>
      </c>
    </row>
    <row r="2809" spans="1:21" ht="30">
      <c r="A2809" s="23"/>
      <c r="B2809" s="29" t="s">
        <v>793</v>
      </c>
      <c r="C2809" s="20" t="s">
        <v>781</v>
      </c>
      <c r="D2809" s="20" t="s">
        <v>790</v>
      </c>
      <c r="E2809" s="20" t="s">
        <v>781</v>
      </c>
      <c r="F2809" s="20" t="s">
        <v>792</v>
      </c>
      <c r="G2809" s="20" t="s">
        <v>783</v>
      </c>
      <c r="H2809" s="20" t="s">
        <v>786</v>
      </c>
      <c r="I2809" s="20" t="s">
        <v>791</v>
      </c>
      <c r="J2809" s="20" t="s">
        <v>787</v>
      </c>
      <c r="K2809" s="16" t="str">
        <f>IF(Tabela813[[#This Row],[C]]&lt;&gt;"",IF(Tabela813[[#This Row],[RED]]&lt;&gt;"",(Tabela813[[#This Row],[RED]] &amp; "."),"") &amp; CONCATENATE(Tabela813[[#This Row],[C]],".",Tabela813[[#This Row],[O]],".",Tabela813[[#This Row],[E]],".",Tabela813[[#This Row],[D1]],".",Tabela813[[#This Row],[D2]],".",Tabela813[[#This Row],[D3]],".",Tabela813[[#This Row],[T]],".",Tabela813[[#This Row],[D4]]),"")</f>
        <v>9.1.2.1.5.01.6.4.00</v>
      </c>
      <c r="L2809" s="21" t="s">
        <v>5381</v>
      </c>
      <c r="M2809" s="16" t="str">
        <f t="shared" si="43"/>
        <v>A</v>
      </c>
      <c r="N2809" s="16">
        <f>IF(VALUE(Tabela813[[#This Row],[RED]]) &gt; 0,1,0) + IF(VALUE(J2809)&gt;0,8,IF(VALUE(I2809)&gt;0,7,IF(VALUE(H2809)&gt;0,6,IF(VALUE(G2809)&gt;0,5,IF(VALUE(F2809)&gt;0,4,IF(VALUE(E2809)&gt;0,3,IF(VALUE(D2809)&gt;0,2,1)))))))</f>
        <v>8</v>
      </c>
      <c r="O2809" s="20" t="s">
        <v>50</v>
      </c>
      <c r="P2809" s="1" t="s">
        <v>1107</v>
      </c>
      <c r="Q2809" s="1"/>
      <c r="R2809" s="16"/>
      <c r="T2809" s="7" t="str">
        <f>Tabela813[[#This Row],[NR]]&amp;" - "&amp;Tabela813[[#This Row],[Especificação]]</f>
        <v>9.1.2.1.5.01.6.4.00 - (-) Dedução de Contribuição Oriunda de Sentenças Judiciais - Servidor Civil - Pensionistas - Dívida Ativa - Multas e Juros de Mora da Dívida Ativa</v>
      </c>
      <c r="U2809" s="7" t="str">
        <f>Tabela813[[#This Row],[NR]]&amp; " - "&amp;Tabela813[[#This Row],[Especificação]]</f>
        <v>9.1.2.1.5.01.6.4.00 - (-) Dedução de Contribuição Oriunda de Sentenças Judiciais - Servidor Civil - Pensionistas - Dívida Ativa - Multas e Juros de Mora da Dívida Ativa</v>
      </c>
    </row>
    <row r="2810" spans="1:21" ht="30">
      <c r="A2810" s="23"/>
      <c r="B2810" s="29" t="s">
        <v>793</v>
      </c>
      <c r="C2810" s="20" t="s">
        <v>781</v>
      </c>
      <c r="D2810" s="20" t="s">
        <v>790</v>
      </c>
      <c r="E2810" s="20" t="s">
        <v>781</v>
      </c>
      <c r="F2810" s="20" t="s">
        <v>792</v>
      </c>
      <c r="G2810" s="20" t="s">
        <v>783</v>
      </c>
      <c r="H2810" s="20" t="s">
        <v>786</v>
      </c>
      <c r="I2810" s="20" t="s">
        <v>792</v>
      </c>
      <c r="J2810" s="20" t="s">
        <v>787</v>
      </c>
      <c r="K2810" s="16" t="str">
        <f>IF(Tabela813[[#This Row],[C]]&lt;&gt;"",IF(Tabela813[[#This Row],[RED]]&lt;&gt;"",(Tabela813[[#This Row],[RED]] &amp; "."),"") &amp; CONCATENATE(Tabela813[[#This Row],[C]],".",Tabela813[[#This Row],[O]],".",Tabela813[[#This Row],[E]],".",Tabela813[[#This Row],[D1]],".",Tabela813[[#This Row],[D2]],".",Tabela813[[#This Row],[D3]],".",Tabela813[[#This Row],[T]],".",Tabela813[[#This Row],[D4]]),"")</f>
        <v>9.1.2.1.5.01.6.5.00</v>
      </c>
      <c r="L2810" s="21" t="s">
        <v>5382</v>
      </c>
      <c r="M2810" s="16" t="str">
        <f t="shared" si="43"/>
        <v>A</v>
      </c>
      <c r="N2810" s="16">
        <f>IF(VALUE(Tabela813[[#This Row],[RED]]) &gt; 0,1,0) + IF(VALUE(J2810)&gt;0,8,IF(VALUE(I2810)&gt;0,7,IF(VALUE(H2810)&gt;0,6,IF(VALUE(G2810)&gt;0,5,IF(VALUE(F2810)&gt;0,4,IF(VALUE(E2810)&gt;0,3,IF(VALUE(D2810)&gt;0,2,1)))))))</f>
        <v>8</v>
      </c>
      <c r="O2810" s="20" t="s">
        <v>50</v>
      </c>
      <c r="P2810" s="1" t="s">
        <v>1107</v>
      </c>
      <c r="Q2810" s="1"/>
      <c r="R2810" s="16"/>
      <c r="T2810" s="7" t="str">
        <f>Tabela813[[#This Row],[NR]]&amp;" - "&amp;Tabela813[[#This Row],[Especificação]]</f>
        <v>9.1.2.1.5.01.6.5.00 - (-) Dedução de Contribuição Oriunda de Sentenças Judiciais - Servidor Civil - Pensionistas - Multas</v>
      </c>
      <c r="U2810" s="7" t="str">
        <f>Tabela813[[#This Row],[NR]]&amp; " - "&amp;Tabela813[[#This Row],[Especificação]]</f>
        <v>9.1.2.1.5.01.6.5.00 - (-) Dedução de Contribuição Oriunda de Sentenças Judiciais - Servidor Civil - Pensionistas - Multas</v>
      </c>
    </row>
    <row r="2811" spans="1:21" ht="30">
      <c r="A2811" s="23"/>
      <c r="B2811" s="29" t="s">
        <v>793</v>
      </c>
      <c r="C2811" s="20" t="s">
        <v>781</v>
      </c>
      <c r="D2811" s="20" t="s">
        <v>790</v>
      </c>
      <c r="E2811" s="20" t="s">
        <v>781</v>
      </c>
      <c r="F2811" s="20" t="s">
        <v>792</v>
      </c>
      <c r="G2811" s="20" t="s">
        <v>783</v>
      </c>
      <c r="H2811" s="20" t="s">
        <v>786</v>
      </c>
      <c r="I2811" s="20" t="s">
        <v>786</v>
      </c>
      <c r="J2811" s="20" t="s">
        <v>787</v>
      </c>
      <c r="K2811" s="16" t="str">
        <f>IF(Tabela813[[#This Row],[C]]&lt;&gt;"",IF(Tabela813[[#This Row],[RED]]&lt;&gt;"",(Tabela813[[#This Row],[RED]] &amp; "."),"") &amp; CONCATENATE(Tabela813[[#This Row],[C]],".",Tabela813[[#This Row],[O]],".",Tabela813[[#This Row],[E]],".",Tabela813[[#This Row],[D1]],".",Tabela813[[#This Row],[D2]],".",Tabela813[[#This Row],[D3]],".",Tabela813[[#This Row],[T]],".",Tabela813[[#This Row],[D4]]),"")</f>
        <v>9.1.2.1.5.01.6.6.00</v>
      </c>
      <c r="L2811" s="21" t="s">
        <v>5383</v>
      </c>
      <c r="M2811" s="16" t="str">
        <f t="shared" ref="M2811:M2874" si="44">IF(N2811 &lt; N2812,"S","A")</f>
        <v>A</v>
      </c>
      <c r="N2811" s="16">
        <f>IF(VALUE(Tabela813[[#This Row],[RED]]) &gt; 0,1,0) + IF(VALUE(J2811)&gt;0,8,IF(VALUE(I2811)&gt;0,7,IF(VALUE(H2811)&gt;0,6,IF(VALUE(G2811)&gt;0,5,IF(VALUE(F2811)&gt;0,4,IF(VALUE(E2811)&gt;0,3,IF(VALUE(D2811)&gt;0,2,1)))))))</f>
        <v>8</v>
      </c>
      <c r="O2811" s="20" t="s">
        <v>50</v>
      </c>
      <c r="P2811" s="1" t="s">
        <v>1107</v>
      </c>
      <c r="Q2811" s="1"/>
      <c r="R2811" s="16"/>
      <c r="T2811" s="7" t="str">
        <f>Tabela813[[#This Row],[NR]]&amp;" - "&amp;Tabela813[[#This Row],[Especificação]]</f>
        <v>9.1.2.1.5.01.6.6.00 - (-) Dedução de Contribuição Oriunda de Sentenças Judiciais - Servidor Civil - Pensionistas - Juros de Mora</v>
      </c>
      <c r="U2811" s="7" t="str">
        <f>Tabela813[[#This Row],[NR]]&amp; " - "&amp;Tabela813[[#This Row],[Especificação]]</f>
        <v>9.1.2.1.5.01.6.6.00 - (-) Dedução de Contribuição Oriunda de Sentenças Judiciais - Servidor Civil - Pensionistas - Juros de Mora</v>
      </c>
    </row>
    <row r="2812" spans="1:21" ht="30">
      <c r="A2812" s="23"/>
      <c r="B2812" s="29" t="s">
        <v>793</v>
      </c>
      <c r="C2812" s="20" t="s">
        <v>781</v>
      </c>
      <c r="D2812" s="20" t="s">
        <v>790</v>
      </c>
      <c r="E2812" s="20" t="s">
        <v>781</v>
      </c>
      <c r="F2812" s="20" t="s">
        <v>792</v>
      </c>
      <c r="G2812" s="20" t="s">
        <v>783</v>
      </c>
      <c r="H2812" s="20" t="s">
        <v>786</v>
      </c>
      <c r="I2812" s="20" t="s">
        <v>788</v>
      </c>
      <c r="J2812" s="20" t="s">
        <v>787</v>
      </c>
      <c r="K2812" s="16" t="str">
        <f>IF(Tabela813[[#This Row],[C]]&lt;&gt;"",IF(Tabela813[[#This Row],[RED]]&lt;&gt;"",(Tabela813[[#This Row],[RED]] &amp; "."),"") &amp; CONCATENATE(Tabela813[[#This Row],[C]],".",Tabela813[[#This Row],[O]],".",Tabela813[[#This Row],[E]],".",Tabela813[[#This Row],[D1]],".",Tabela813[[#This Row],[D2]],".",Tabela813[[#This Row],[D3]],".",Tabela813[[#This Row],[T]],".",Tabela813[[#This Row],[D4]]),"")</f>
        <v>9.1.2.1.5.01.6.7.00</v>
      </c>
      <c r="L2812" s="21" t="s">
        <v>5384</v>
      </c>
      <c r="M2812" s="16" t="str">
        <f t="shared" si="44"/>
        <v>A</v>
      </c>
      <c r="N2812" s="16">
        <f>IF(VALUE(Tabela813[[#This Row],[RED]]) &gt; 0,1,0) + IF(VALUE(J2812)&gt;0,8,IF(VALUE(I2812)&gt;0,7,IF(VALUE(H2812)&gt;0,6,IF(VALUE(G2812)&gt;0,5,IF(VALUE(F2812)&gt;0,4,IF(VALUE(E2812)&gt;0,3,IF(VALUE(D2812)&gt;0,2,1)))))))</f>
        <v>8</v>
      </c>
      <c r="O2812" s="20" t="s">
        <v>50</v>
      </c>
      <c r="P2812" s="1" t="s">
        <v>1107</v>
      </c>
      <c r="Q2812" s="1"/>
      <c r="R2812" s="16"/>
      <c r="T2812" s="7" t="str">
        <f>Tabela813[[#This Row],[NR]]&amp;" - "&amp;Tabela813[[#This Row],[Especificação]]</f>
        <v>9.1.2.1.5.01.6.7.00 - (-) Dedução de Contribuição Oriunda de Sentenças Judiciais - Servidor Civil - Pensionistas - Dívida Ativa - Multas da Dívida Ativa</v>
      </c>
      <c r="U2812" s="7" t="str">
        <f>Tabela813[[#This Row],[NR]]&amp; " - "&amp;Tabela813[[#This Row],[Especificação]]</f>
        <v>9.1.2.1.5.01.6.7.00 - (-) Dedução de Contribuição Oriunda de Sentenças Judiciais - Servidor Civil - Pensionistas - Dívida Ativa - Multas da Dívida Ativa</v>
      </c>
    </row>
    <row r="2813" spans="1:21" ht="30">
      <c r="A2813" s="23"/>
      <c r="B2813" s="29" t="s">
        <v>793</v>
      </c>
      <c r="C2813" s="20" t="s">
        <v>781</v>
      </c>
      <c r="D2813" s="20" t="s">
        <v>790</v>
      </c>
      <c r="E2813" s="20" t="s">
        <v>781</v>
      </c>
      <c r="F2813" s="20" t="s">
        <v>792</v>
      </c>
      <c r="G2813" s="20" t="s">
        <v>783</v>
      </c>
      <c r="H2813" s="20" t="s">
        <v>786</v>
      </c>
      <c r="I2813" s="20" t="s">
        <v>789</v>
      </c>
      <c r="J2813" s="20" t="s">
        <v>787</v>
      </c>
      <c r="K2813" s="16" t="str">
        <f>IF(Tabela813[[#This Row],[C]]&lt;&gt;"",IF(Tabela813[[#This Row],[RED]]&lt;&gt;"",(Tabela813[[#This Row],[RED]] &amp; "."),"") &amp; CONCATENATE(Tabela813[[#This Row],[C]],".",Tabela813[[#This Row],[O]],".",Tabela813[[#This Row],[E]],".",Tabela813[[#This Row],[D1]],".",Tabela813[[#This Row],[D2]],".",Tabela813[[#This Row],[D3]],".",Tabela813[[#This Row],[T]],".",Tabela813[[#This Row],[D4]]),"")</f>
        <v>9.1.2.1.5.01.6.8.00</v>
      </c>
      <c r="L2813" s="21" t="s">
        <v>5385</v>
      </c>
      <c r="M2813" s="16" t="str">
        <f t="shared" si="44"/>
        <v>A</v>
      </c>
      <c r="N2813" s="16">
        <f>IF(VALUE(Tabela813[[#This Row],[RED]]) &gt; 0,1,0) + IF(VALUE(J2813)&gt;0,8,IF(VALUE(I2813)&gt;0,7,IF(VALUE(H2813)&gt;0,6,IF(VALUE(G2813)&gt;0,5,IF(VALUE(F2813)&gt;0,4,IF(VALUE(E2813)&gt;0,3,IF(VALUE(D2813)&gt;0,2,1)))))))</f>
        <v>8</v>
      </c>
      <c r="O2813" s="20" t="s">
        <v>50</v>
      </c>
      <c r="P2813" s="1" t="s">
        <v>1107</v>
      </c>
      <c r="Q2813" s="1"/>
      <c r="R2813" s="16"/>
      <c r="T2813" s="7" t="str">
        <f>Tabela813[[#This Row],[NR]]&amp;" - "&amp;Tabela813[[#This Row],[Especificação]]</f>
        <v>9.1.2.1.5.01.6.8.00 - (-) Dedução de Contribuição Oriunda de Sentenças Judiciais - Servidor Civil - Pensionistas - Juros de Mora da Dívida Ativa</v>
      </c>
      <c r="U2813" s="7" t="str">
        <f>Tabela813[[#This Row],[NR]]&amp; " - "&amp;Tabela813[[#This Row],[Especificação]]</f>
        <v>9.1.2.1.5.01.6.8.00 - (-) Dedução de Contribuição Oriunda de Sentenças Judiciais - Servidor Civil - Pensionistas - Juros de Mora da Dívida Ativa</v>
      </c>
    </row>
    <row r="2814" spans="1:21" ht="30">
      <c r="A2814" s="23"/>
      <c r="B2814" s="29" t="s">
        <v>793</v>
      </c>
      <c r="C2814" s="20" t="s">
        <v>781</v>
      </c>
      <c r="D2814" s="20" t="s">
        <v>790</v>
      </c>
      <c r="E2814" s="20" t="s">
        <v>781</v>
      </c>
      <c r="F2814" s="20" t="s">
        <v>792</v>
      </c>
      <c r="G2814" s="20" t="s">
        <v>785</v>
      </c>
      <c r="H2814" s="20" t="s">
        <v>784</v>
      </c>
      <c r="I2814" s="20" t="s">
        <v>784</v>
      </c>
      <c r="J2814" s="20" t="s">
        <v>787</v>
      </c>
      <c r="K2814" s="16" t="str">
        <f>IF(Tabela813[[#This Row],[C]]&lt;&gt;"",IF(Tabela813[[#This Row],[RED]]&lt;&gt;"",(Tabela813[[#This Row],[RED]] &amp; "."),"") &amp; CONCATENATE(Tabela813[[#This Row],[C]],".",Tabela813[[#This Row],[O]],".",Tabela813[[#This Row],[E]],".",Tabela813[[#This Row],[D1]],".",Tabela813[[#This Row],[D2]],".",Tabela813[[#This Row],[D3]],".",Tabela813[[#This Row],[T]],".",Tabela813[[#This Row],[D4]]),"")</f>
        <v>9.1.2.1.5.02.0.0.00</v>
      </c>
      <c r="L2814" s="21" t="s">
        <v>860</v>
      </c>
      <c r="M2814" s="16" t="str">
        <f t="shared" si="44"/>
        <v>S</v>
      </c>
      <c r="N2814" s="16">
        <f>IF(VALUE(Tabela813[[#This Row],[RED]]) &gt; 0,1,0) + IF(VALUE(J2814)&gt;0,8,IF(VALUE(I2814)&gt;0,7,IF(VALUE(H2814)&gt;0,6,IF(VALUE(G2814)&gt;0,5,IF(VALUE(F2814)&gt;0,4,IF(VALUE(E2814)&gt;0,3,IF(VALUE(D2814)&gt;0,2,1)))))))</f>
        <v>6</v>
      </c>
      <c r="O2814" s="20" t="s">
        <v>50</v>
      </c>
      <c r="P2814" s="1" t="s">
        <v>2839</v>
      </c>
      <c r="Q2814" s="1"/>
      <c r="R2814" s="16"/>
      <c r="T2814" s="7" t="str">
        <f>Tabela813[[#This Row],[NR]]&amp;" - "&amp;Tabela813[[#This Row],[Especificação]]</f>
        <v>9.1.2.1.5.02.0.0.00 - (-) Dedução de Contribuição Patronal - Servidor Civil</v>
      </c>
      <c r="U2814" s="7" t="str">
        <f>Tabela813[[#This Row],[NR]]&amp; " - "&amp;Tabela813[[#This Row],[Especificação]]</f>
        <v>9.1.2.1.5.02.0.0.00 - (-) Dedução de Contribuição Patronal - Servidor Civil</v>
      </c>
    </row>
    <row r="2815" spans="1:21" ht="30">
      <c r="A2815" s="23"/>
      <c r="B2815" s="29" t="s">
        <v>793</v>
      </c>
      <c r="C2815" s="20" t="s">
        <v>781</v>
      </c>
      <c r="D2815" s="20" t="s">
        <v>790</v>
      </c>
      <c r="E2815" s="20" t="s">
        <v>781</v>
      </c>
      <c r="F2815" s="20" t="s">
        <v>792</v>
      </c>
      <c r="G2815" s="20" t="s">
        <v>785</v>
      </c>
      <c r="H2815" s="20" t="s">
        <v>781</v>
      </c>
      <c r="I2815" s="20" t="s">
        <v>784</v>
      </c>
      <c r="J2815" s="20" t="s">
        <v>787</v>
      </c>
      <c r="K2815" s="16" t="str">
        <f>IF(Tabela813[[#This Row],[C]]&lt;&gt;"",IF(Tabela813[[#This Row],[RED]]&lt;&gt;"",(Tabela813[[#This Row],[RED]] &amp; "."),"") &amp; CONCATENATE(Tabela813[[#This Row],[C]],".",Tabela813[[#This Row],[O]],".",Tabela813[[#This Row],[E]],".",Tabela813[[#This Row],[D1]],".",Tabela813[[#This Row],[D2]],".",Tabela813[[#This Row],[D3]],".",Tabela813[[#This Row],[T]],".",Tabela813[[#This Row],[D4]]),"")</f>
        <v>9.1.2.1.5.02.1.0.00</v>
      </c>
      <c r="L2815" s="21" t="s">
        <v>861</v>
      </c>
      <c r="M2815" s="16" t="str">
        <f t="shared" si="44"/>
        <v>S</v>
      </c>
      <c r="N2815" s="16">
        <f>IF(VALUE(Tabela813[[#This Row],[RED]]) &gt; 0,1,0) + IF(VALUE(J2815)&gt;0,8,IF(VALUE(I2815)&gt;0,7,IF(VALUE(H2815)&gt;0,6,IF(VALUE(G2815)&gt;0,5,IF(VALUE(F2815)&gt;0,4,IF(VALUE(E2815)&gt;0,3,IF(VALUE(D2815)&gt;0,2,1)))))))</f>
        <v>7</v>
      </c>
      <c r="O2815" s="20" t="s">
        <v>50</v>
      </c>
      <c r="P2815" s="1" t="s">
        <v>1108</v>
      </c>
      <c r="Q2815" s="1"/>
      <c r="R2815" s="16"/>
      <c r="T2815" s="7" t="str">
        <f>Tabela813[[#This Row],[NR]]&amp;" - "&amp;Tabela813[[#This Row],[Especificação]]</f>
        <v>9.1.2.1.5.02.1.0.00 - (-) Dedução de Contribuição Patronal - Servidor Civil Ativo</v>
      </c>
      <c r="U2815" s="7" t="str">
        <f>Tabela813[[#This Row],[NR]]&amp; " - "&amp;Tabela813[[#This Row],[Especificação]]</f>
        <v>9.1.2.1.5.02.1.0.00 - (-) Dedução de Contribuição Patronal - Servidor Civil Ativo</v>
      </c>
    </row>
    <row r="2816" spans="1:21" ht="30">
      <c r="A2816" s="23"/>
      <c r="B2816" s="29" t="s">
        <v>793</v>
      </c>
      <c r="C2816" s="20" t="s">
        <v>781</v>
      </c>
      <c r="D2816" s="20" t="s">
        <v>790</v>
      </c>
      <c r="E2816" s="20" t="s">
        <v>781</v>
      </c>
      <c r="F2816" s="20" t="s">
        <v>792</v>
      </c>
      <c r="G2816" s="20" t="s">
        <v>785</v>
      </c>
      <c r="H2816" s="20" t="s">
        <v>781</v>
      </c>
      <c r="I2816" s="20" t="s">
        <v>781</v>
      </c>
      <c r="J2816" s="20" t="s">
        <v>787</v>
      </c>
      <c r="K2816" s="16" t="str">
        <f>IF(Tabela813[[#This Row],[C]]&lt;&gt;"",IF(Tabela813[[#This Row],[RED]]&lt;&gt;"",(Tabela813[[#This Row],[RED]] &amp; "."),"") &amp; CONCATENATE(Tabela813[[#This Row],[C]],".",Tabela813[[#This Row],[O]],".",Tabela813[[#This Row],[E]],".",Tabela813[[#This Row],[D1]],".",Tabela813[[#This Row],[D2]],".",Tabela813[[#This Row],[D3]],".",Tabela813[[#This Row],[T]],".",Tabela813[[#This Row],[D4]]),"")</f>
        <v>9.1.2.1.5.02.1.1.00</v>
      </c>
      <c r="L2816" s="21" t="s">
        <v>5386</v>
      </c>
      <c r="M2816" s="16" t="str">
        <f t="shared" si="44"/>
        <v>A</v>
      </c>
      <c r="N2816" s="16">
        <f>IF(VALUE(Tabela813[[#This Row],[RED]]) &gt; 0,1,0) + IF(VALUE(J2816)&gt;0,8,IF(VALUE(I2816)&gt;0,7,IF(VALUE(H2816)&gt;0,6,IF(VALUE(G2816)&gt;0,5,IF(VALUE(F2816)&gt;0,4,IF(VALUE(E2816)&gt;0,3,IF(VALUE(D2816)&gt;0,2,1)))))))</f>
        <v>8</v>
      </c>
      <c r="O2816" s="20" t="s">
        <v>50</v>
      </c>
      <c r="P2816" s="1" t="s">
        <v>1108</v>
      </c>
      <c r="Q2816" s="1"/>
      <c r="R2816" s="16"/>
      <c r="T2816" s="7" t="str">
        <f>Tabela813[[#This Row],[NR]]&amp;" - "&amp;Tabela813[[#This Row],[Especificação]]</f>
        <v>9.1.2.1.5.02.1.1.00 - (-) Dedução de Contribuição Patronal - Servidor Civil Ativo - Principal</v>
      </c>
      <c r="U2816" s="7" t="str">
        <f>Tabela813[[#This Row],[NR]]&amp; " - "&amp;Tabela813[[#This Row],[Especificação]]</f>
        <v>9.1.2.1.5.02.1.1.00 - (-) Dedução de Contribuição Patronal - Servidor Civil Ativo - Principal</v>
      </c>
    </row>
    <row r="2817" spans="1:21" ht="30">
      <c r="A2817" s="23"/>
      <c r="B2817" s="29" t="s">
        <v>793</v>
      </c>
      <c r="C2817" s="20" t="s">
        <v>781</v>
      </c>
      <c r="D2817" s="20" t="s">
        <v>790</v>
      </c>
      <c r="E2817" s="20" t="s">
        <v>781</v>
      </c>
      <c r="F2817" s="20" t="s">
        <v>792</v>
      </c>
      <c r="G2817" s="20" t="s">
        <v>785</v>
      </c>
      <c r="H2817" s="20" t="s">
        <v>781</v>
      </c>
      <c r="I2817" s="20" t="s">
        <v>790</v>
      </c>
      <c r="J2817" s="20" t="s">
        <v>787</v>
      </c>
      <c r="K2817" s="16" t="str">
        <f>IF(Tabela813[[#This Row],[C]]&lt;&gt;"",IF(Tabela813[[#This Row],[RED]]&lt;&gt;"",(Tabela813[[#This Row],[RED]] &amp; "."),"") &amp; CONCATENATE(Tabela813[[#This Row],[C]],".",Tabela813[[#This Row],[O]],".",Tabela813[[#This Row],[E]],".",Tabela813[[#This Row],[D1]],".",Tabela813[[#This Row],[D2]],".",Tabela813[[#This Row],[D3]],".",Tabela813[[#This Row],[T]],".",Tabela813[[#This Row],[D4]]),"")</f>
        <v>9.1.2.1.5.02.1.2.00</v>
      </c>
      <c r="L2817" s="21" t="s">
        <v>5387</v>
      </c>
      <c r="M2817" s="16" t="str">
        <f t="shared" si="44"/>
        <v>A</v>
      </c>
      <c r="N2817" s="16">
        <f>IF(VALUE(Tabela813[[#This Row],[RED]]) &gt; 0,1,0) + IF(VALUE(J2817)&gt;0,8,IF(VALUE(I2817)&gt;0,7,IF(VALUE(H2817)&gt;0,6,IF(VALUE(G2817)&gt;0,5,IF(VALUE(F2817)&gt;0,4,IF(VALUE(E2817)&gt;0,3,IF(VALUE(D2817)&gt;0,2,1)))))))</f>
        <v>8</v>
      </c>
      <c r="O2817" s="20" t="s">
        <v>50</v>
      </c>
      <c r="P2817" s="1" t="s">
        <v>1108</v>
      </c>
      <c r="Q2817" s="1"/>
      <c r="R2817" s="16"/>
      <c r="T2817" s="7" t="str">
        <f>Tabela813[[#This Row],[NR]]&amp;" - "&amp;Tabela813[[#This Row],[Especificação]]</f>
        <v>9.1.2.1.5.02.1.2.00 - (-) Dedução de Contribuição Patronal - Servidor Civil Ativo - Multas e Juros de Mora</v>
      </c>
      <c r="U2817" s="7" t="str">
        <f>Tabela813[[#This Row],[NR]]&amp; " - "&amp;Tabela813[[#This Row],[Especificação]]</f>
        <v>9.1.2.1.5.02.1.2.00 - (-) Dedução de Contribuição Patronal - Servidor Civil Ativo - Multas e Juros de Mora</v>
      </c>
    </row>
    <row r="2818" spans="1:21" ht="30">
      <c r="A2818" s="23"/>
      <c r="B2818" s="29" t="s">
        <v>793</v>
      </c>
      <c r="C2818" s="20" t="s">
        <v>781</v>
      </c>
      <c r="D2818" s="20" t="s">
        <v>790</v>
      </c>
      <c r="E2818" s="20" t="s">
        <v>781</v>
      </c>
      <c r="F2818" s="20" t="s">
        <v>792</v>
      </c>
      <c r="G2818" s="20" t="s">
        <v>785</v>
      </c>
      <c r="H2818" s="20" t="s">
        <v>781</v>
      </c>
      <c r="I2818" s="20" t="s">
        <v>782</v>
      </c>
      <c r="J2818" s="20" t="s">
        <v>787</v>
      </c>
      <c r="K2818" s="16" t="str">
        <f>IF(Tabela813[[#This Row],[C]]&lt;&gt;"",IF(Tabela813[[#This Row],[RED]]&lt;&gt;"",(Tabela813[[#This Row],[RED]] &amp; "."),"") &amp; CONCATENATE(Tabela813[[#This Row],[C]],".",Tabela813[[#This Row],[O]],".",Tabela813[[#This Row],[E]],".",Tabela813[[#This Row],[D1]],".",Tabela813[[#This Row],[D2]],".",Tabela813[[#This Row],[D3]],".",Tabela813[[#This Row],[T]],".",Tabela813[[#This Row],[D4]]),"")</f>
        <v>9.1.2.1.5.02.1.3.00</v>
      </c>
      <c r="L2818" s="21" t="s">
        <v>5388</v>
      </c>
      <c r="M2818" s="16" t="str">
        <f t="shared" si="44"/>
        <v>A</v>
      </c>
      <c r="N2818" s="16">
        <f>IF(VALUE(Tabela813[[#This Row],[RED]]) &gt; 0,1,0) + IF(VALUE(J2818)&gt;0,8,IF(VALUE(I2818)&gt;0,7,IF(VALUE(H2818)&gt;0,6,IF(VALUE(G2818)&gt;0,5,IF(VALUE(F2818)&gt;0,4,IF(VALUE(E2818)&gt;0,3,IF(VALUE(D2818)&gt;0,2,1)))))))</f>
        <v>8</v>
      </c>
      <c r="O2818" s="20" t="s">
        <v>50</v>
      </c>
      <c r="P2818" s="1" t="s">
        <v>1108</v>
      </c>
      <c r="Q2818" s="1"/>
      <c r="R2818" s="16"/>
      <c r="T2818" s="7" t="str">
        <f>Tabela813[[#This Row],[NR]]&amp;" - "&amp;Tabela813[[#This Row],[Especificação]]</f>
        <v>9.1.2.1.5.02.1.3.00 - (-) Dedução de Contribuição Patronal - Servidor Civil Ativo - Dívida Ativa</v>
      </c>
      <c r="U2818" s="7" t="str">
        <f>Tabela813[[#This Row],[NR]]&amp; " - "&amp;Tabela813[[#This Row],[Especificação]]</f>
        <v>9.1.2.1.5.02.1.3.00 - (-) Dedução de Contribuição Patronal - Servidor Civil Ativo - Dívida Ativa</v>
      </c>
    </row>
    <row r="2819" spans="1:21" ht="30">
      <c r="A2819" s="23"/>
      <c r="B2819" s="29" t="s">
        <v>793</v>
      </c>
      <c r="C2819" s="20" t="s">
        <v>781</v>
      </c>
      <c r="D2819" s="20" t="s">
        <v>790</v>
      </c>
      <c r="E2819" s="20" t="s">
        <v>781</v>
      </c>
      <c r="F2819" s="20" t="s">
        <v>792</v>
      </c>
      <c r="G2819" s="20" t="s">
        <v>785</v>
      </c>
      <c r="H2819" s="20" t="s">
        <v>781</v>
      </c>
      <c r="I2819" s="20" t="s">
        <v>791</v>
      </c>
      <c r="J2819" s="20" t="s">
        <v>787</v>
      </c>
      <c r="K2819" s="16" t="str">
        <f>IF(Tabela813[[#This Row],[C]]&lt;&gt;"",IF(Tabela813[[#This Row],[RED]]&lt;&gt;"",(Tabela813[[#This Row],[RED]] &amp; "."),"") &amp; CONCATENATE(Tabela813[[#This Row],[C]],".",Tabela813[[#This Row],[O]],".",Tabela813[[#This Row],[E]],".",Tabela813[[#This Row],[D1]],".",Tabela813[[#This Row],[D2]],".",Tabela813[[#This Row],[D3]],".",Tabela813[[#This Row],[T]],".",Tabela813[[#This Row],[D4]]),"")</f>
        <v>9.1.2.1.5.02.1.4.00</v>
      </c>
      <c r="L2819" s="21" t="s">
        <v>5389</v>
      </c>
      <c r="M2819" s="16" t="str">
        <f t="shared" si="44"/>
        <v>A</v>
      </c>
      <c r="N2819" s="16">
        <f>IF(VALUE(Tabela813[[#This Row],[RED]]) &gt; 0,1,0) + IF(VALUE(J2819)&gt;0,8,IF(VALUE(I2819)&gt;0,7,IF(VALUE(H2819)&gt;0,6,IF(VALUE(G2819)&gt;0,5,IF(VALUE(F2819)&gt;0,4,IF(VALUE(E2819)&gt;0,3,IF(VALUE(D2819)&gt;0,2,1)))))))</f>
        <v>8</v>
      </c>
      <c r="O2819" s="20" t="s">
        <v>50</v>
      </c>
      <c r="P2819" s="1" t="s">
        <v>1108</v>
      </c>
      <c r="Q2819" s="1"/>
      <c r="R2819" s="16"/>
      <c r="T2819" s="7" t="str">
        <f>Tabela813[[#This Row],[NR]]&amp;" - "&amp;Tabela813[[#This Row],[Especificação]]</f>
        <v>9.1.2.1.5.02.1.4.00 - (-) Dedução de Contribuição Patronal - Servidor Civil Ativo - Dívida Ativa - Multas e Juros de Mora da Dívida Ativa</v>
      </c>
      <c r="U2819" s="7" t="str">
        <f>Tabela813[[#This Row],[NR]]&amp; " - "&amp;Tabela813[[#This Row],[Especificação]]</f>
        <v>9.1.2.1.5.02.1.4.00 - (-) Dedução de Contribuição Patronal - Servidor Civil Ativo - Dívida Ativa - Multas e Juros de Mora da Dívida Ativa</v>
      </c>
    </row>
    <row r="2820" spans="1:21" ht="30">
      <c r="A2820" s="23"/>
      <c r="B2820" s="29" t="s">
        <v>793</v>
      </c>
      <c r="C2820" s="20" t="s">
        <v>781</v>
      </c>
      <c r="D2820" s="20" t="s">
        <v>790</v>
      </c>
      <c r="E2820" s="20" t="s">
        <v>781</v>
      </c>
      <c r="F2820" s="20" t="s">
        <v>792</v>
      </c>
      <c r="G2820" s="20" t="s">
        <v>785</v>
      </c>
      <c r="H2820" s="20" t="s">
        <v>781</v>
      </c>
      <c r="I2820" s="20" t="s">
        <v>792</v>
      </c>
      <c r="J2820" s="20" t="s">
        <v>787</v>
      </c>
      <c r="K2820" s="16" t="str">
        <f>IF(Tabela813[[#This Row],[C]]&lt;&gt;"",IF(Tabela813[[#This Row],[RED]]&lt;&gt;"",(Tabela813[[#This Row],[RED]] &amp; "."),"") &amp; CONCATENATE(Tabela813[[#This Row],[C]],".",Tabela813[[#This Row],[O]],".",Tabela813[[#This Row],[E]],".",Tabela813[[#This Row],[D1]],".",Tabela813[[#This Row],[D2]],".",Tabela813[[#This Row],[D3]],".",Tabela813[[#This Row],[T]],".",Tabela813[[#This Row],[D4]]),"")</f>
        <v>9.1.2.1.5.02.1.5.00</v>
      </c>
      <c r="L2820" s="21" t="s">
        <v>5390</v>
      </c>
      <c r="M2820" s="16" t="str">
        <f t="shared" si="44"/>
        <v>A</v>
      </c>
      <c r="N2820" s="16">
        <f>IF(VALUE(Tabela813[[#This Row],[RED]]) &gt; 0,1,0) + IF(VALUE(J2820)&gt;0,8,IF(VALUE(I2820)&gt;0,7,IF(VALUE(H2820)&gt;0,6,IF(VALUE(G2820)&gt;0,5,IF(VALUE(F2820)&gt;0,4,IF(VALUE(E2820)&gt;0,3,IF(VALUE(D2820)&gt;0,2,1)))))))</f>
        <v>8</v>
      </c>
      <c r="O2820" s="20" t="s">
        <v>50</v>
      </c>
      <c r="P2820" s="1" t="s">
        <v>1108</v>
      </c>
      <c r="Q2820" s="1"/>
      <c r="R2820" s="16"/>
      <c r="T2820" s="7" t="str">
        <f>Tabela813[[#This Row],[NR]]&amp;" - "&amp;Tabela813[[#This Row],[Especificação]]</f>
        <v>9.1.2.1.5.02.1.5.00 - (-) Dedução de Contribuição Patronal - Servidor Civil Ativo - Multas</v>
      </c>
      <c r="U2820" s="7" t="str">
        <f>Tabela813[[#This Row],[NR]]&amp; " - "&amp;Tabela813[[#This Row],[Especificação]]</f>
        <v>9.1.2.1.5.02.1.5.00 - (-) Dedução de Contribuição Patronal - Servidor Civil Ativo - Multas</v>
      </c>
    </row>
    <row r="2821" spans="1:21" ht="30">
      <c r="A2821" s="23"/>
      <c r="B2821" s="29" t="s">
        <v>793</v>
      </c>
      <c r="C2821" s="20" t="s">
        <v>781</v>
      </c>
      <c r="D2821" s="20" t="s">
        <v>790</v>
      </c>
      <c r="E2821" s="20" t="s">
        <v>781</v>
      </c>
      <c r="F2821" s="20" t="s">
        <v>792</v>
      </c>
      <c r="G2821" s="20" t="s">
        <v>785</v>
      </c>
      <c r="H2821" s="20" t="s">
        <v>781</v>
      </c>
      <c r="I2821" s="20" t="s">
        <v>786</v>
      </c>
      <c r="J2821" s="20" t="s">
        <v>787</v>
      </c>
      <c r="K2821" s="16" t="str">
        <f>IF(Tabela813[[#This Row],[C]]&lt;&gt;"",IF(Tabela813[[#This Row],[RED]]&lt;&gt;"",(Tabela813[[#This Row],[RED]] &amp; "."),"") &amp; CONCATENATE(Tabela813[[#This Row],[C]],".",Tabela813[[#This Row],[O]],".",Tabela813[[#This Row],[E]],".",Tabela813[[#This Row],[D1]],".",Tabela813[[#This Row],[D2]],".",Tabela813[[#This Row],[D3]],".",Tabela813[[#This Row],[T]],".",Tabela813[[#This Row],[D4]]),"")</f>
        <v>9.1.2.1.5.02.1.6.00</v>
      </c>
      <c r="L2821" s="21" t="s">
        <v>5391</v>
      </c>
      <c r="M2821" s="16" t="str">
        <f t="shared" si="44"/>
        <v>A</v>
      </c>
      <c r="N2821" s="16">
        <f>IF(VALUE(Tabela813[[#This Row],[RED]]) &gt; 0,1,0) + IF(VALUE(J2821)&gt;0,8,IF(VALUE(I2821)&gt;0,7,IF(VALUE(H2821)&gt;0,6,IF(VALUE(G2821)&gt;0,5,IF(VALUE(F2821)&gt;0,4,IF(VALUE(E2821)&gt;0,3,IF(VALUE(D2821)&gt;0,2,1)))))))</f>
        <v>8</v>
      </c>
      <c r="O2821" s="20" t="s">
        <v>50</v>
      </c>
      <c r="P2821" s="1" t="s">
        <v>1108</v>
      </c>
      <c r="Q2821" s="1"/>
      <c r="R2821" s="16"/>
      <c r="T2821" s="7" t="str">
        <f>Tabela813[[#This Row],[NR]]&amp;" - "&amp;Tabela813[[#This Row],[Especificação]]</f>
        <v>9.1.2.1.5.02.1.6.00 - (-) Dedução de Contribuição Patronal - Servidor Civil Ativo - Juros de Mora</v>
      </c>
      <c r="U2821" s="7" t="str">
        <f>Tabela813[[#This Row],[NR]]&amp; " - "&amp;Tabela813[[#This Row],[Especificação]]</f>
        <v>9.1.2.1.5.02.1.6.00 - (-) Dedução de Contribuição Patronal - Servidor Civil Ativo - Juros de Mora</v>
      </c>
    </row>
    <row r="2822" spans="1:21" ht="30">
      <c r="A2822" s="23"/>
      <c r="B2822" s="29" t="s">
        <v>793</v>
      </c>
      <c r="C2822" s="20" t="s">
        <v>781</v>
      </c>
      <c r="D2822" s="20" t="s">
        <v>790</v>
      </c>
      <c r="E2822" s="20" t="s">
        <v>781</v>
      </c>
      <c r="F2822" s="20" t="s">
        <v>792</v>
      </c>
      <c r="G2822" s="20" t="s">
        <v>785</v>
      </c>
      <c r="H2822" s="20" t="s">
        <v>781</v>
      </c>
      <c r="I2822" s="20" t="s">
        <v>788</v>
      </c>
      <c r="J2822" s="20" t="s">
        <v>787</v>
      </c>
      <c r="K2822" s="16" t="str">
        <f>IF(Tabela813[[#This Row],[C]]&lt;&gt;"",IF(Tabela813[[#This Row],[RED]]&lt;&gt;"",(Tabela813[[#This Row],[RED]] &amp; "."),"") &amp; CONCATENATE(Tabela813[[#This Row],[C]],".",Tabela813[[#This Row],[O]],".",Tabela813[[#This Row],[E]],".",Tabela813[[#This Row],[D1]],".",Tabela813[[#This Row],[D2]],".",Tabela813[[#This Row],[D3]],".",Tabela813[[#This Row],[T]],".",Tabela813[[#This Row],[D4]]),"")</f>
        <v>9.1.2.1.5.02.1.7.00</v>
      </c>
      <c r="L2822" s="21" t="s">
        <v>5392</v>
      </c>
      <c r="M2822" s="16" t="str">
        <f t="shared" si="44"/>
        <v>A</v>
      </c>
      <c r="N2822" s="16">
        <f>IF(VALUE(Tabela813[[#This Row],[RED]]) &gt; 0,1,0) + IF(VALUE(J2822)&gt;0,8,IF(VALUE(I2822)&gt;0,7,IF(VALUE(H2822)&gt;0,6,IF(VALUE(G2822)&gt;0,5,IF(VALUE(F2822)&gt;0,4,IF(VALUE(E2822)&gt;0,3,IF(VALUE(D2822)&gt;0,2,1)))))))</f>
        <v>8</v>
      </c>
      <c r="O2822" s="20" t="s">
        <v>50</v>
      </c>
      <c r="P2822" s="1" t="s">
        <v>1108</v>
      </c>
      <c r="Q2822" s="1"/>
      <c r="R2822" s="16"/>
      <c r="T2822" s="7" t="str">
        <f>Tabela813[[#This Row],[NR]]&amp;" - "&amp;Tabela813[[#This Row],[Especificação]]</f>
        <v>9.1.2.1.5.02.1.7.00 - (-) Dedução de Contribuição Patronal - Servidor Civil Ativo - Dívida Ativa - Multas da Dívida Ativa</v>
      </c>
      <c r="U2822" s="7" t="str">
        <f>Tabela813[[#This Row],[NR]]&amp; " - "&amp;Tabela813[[#This Row],[Especificação]]</f>
        <v>9.1.2.1.5.02.1.7.00 - (-) Dedução de Contribuição Patronal - Servidor Civil Ativo - Dívida Ativa - Multas da Dívida Ativa</v>
      </c>
    </row>
    <row r="2823" spans="1:21" ht="30">
      <c r="A2823" s="23"/>
      <c r="B2823" s="29" t="s">
        <v>793</v>
      </c>
      <c r="C2823" s="20" t="s">
        <v>781</v>
      </c>
      <c r="D2823" s="20" t="s">
        <v>790</v>
      </c>
      <c r="E2823" s="20" t="s">
        <v>781</v>
      </c>
      <c r="F2823" s="20" t="s">
        <v>792</v>
      </c>
      <c r="G2823" s="20" t="s">
        <v>785</v>
      </c>
      <c r="H2823" s="20" t="s">
        <v>781</v>
      </c>
      <c r="I2823" s="20" t="s">
        <v>789</v>
      </c>
      <c r="J2823" s="20" t="s">
        <v>787</v>
      </c>
      <c r="K2823" s="16" t="str">
        <f>IF(Tabela813[[#This Row],[C]]&lt;&gt;"",IF(Tabela813[[#This Row],[RED]]&lt;&gt;"",(Tabela813[[#This Row],[RED]] &amp; "."),"") &amp; CONCATENATE(Tabela813[[#This Row],[C]],".",Tabela813[[#This Row],[O]],".",Tabela813[[#This Row],[E]],".",Tabela813[[#This Row],[D1]],".",Tabela813[[#This Row],[D2]],".",Tabela813[[#This Row],[D3]],".",Tabela813[[#This Row],[T]],".",Tabela813[[#This Row],[D4]]),"")</f>
        <v>9.1.2.1.5.02.1.8.00</v>
      </c>
      <c r="L2823" s="21" t="s">
        <v>5393</v>
      </c>
      <c r="M2823" s="16" t="str">
        <f t="shared" si="44"/>
        <v>A</v>
      </c>
      <c r="N2823" s="16">
        <f>IF(VALUE(Tabela813[[#This Row],[RED]]) &gt; 0,1,0) + IF(VALUE(J2823)&gt;0,8,IF(VALUE(I2823)&gt;0,7,IF(VALUE(H2823)&gt;0,6,IF(VALUE(G2823)&gt;0,5,IF(VALUE(F2823)&gt;0,4,IF(VALUE(E2823)&gt;0,3,IF(VALUE(D2823)&gt;0,2,1)))))))</f>
        <v>8</v>
      </c>
      <c r="O2823" s="20" t="s">
        <v>50</v>
      </c>
      <c r="P2823" s="1" t="s">
        <v>1108</v>
      </c>
      <c r="Q2823" s="1"/>
      <c r="R2823" s="16"/>
      <c r="T2823" s="7" t="str">
        <f>Tabela813[[#This Row],[NR]]&amp;" - "&amp;Tabela813[[#This Row],[Especificação]]</f>
        <v>9.1.2.1.5.02.1.8.00 - (-) Dedução de Contribuição Patronal - Servidor Civil Ativo - Juros de Mora da Dívida Ativa</v>
      </c>
      <c r="U2823" s="7" t="str">
        <f>Tabela813[[#This Row],[NR]]&amp; " - "&amp;Tabela813[[#This Row],[Especificação]]</f>
        <v>9.1.2.1.5.02.1.8.00 - (-) Dedução de Contribuição Patronal - Servidor Civil Ativo - Juros de Mora da Dívida Ativa</v>
      </c>
    </row>
    <row r="2824" spans="1:21" ht="45">
      <c r="A2824" s="23"/>
      <c r="B2824" s="29" t="s">
        <v>793</v>
      </c>
      <c r="C2824" s="20" t="s">
        <v>781</v>
      </c>
      <c r="D2824" s="20" t="s">
        <v>790</v>
      </c>
      <c r="E2824" s="20" t="s">
        <v>781</v>
      </c>
      <c r="F2824" s="20" t="s">
        <v>792</v>
      </c>
      <c r="G2824" s="20" t="s">
        <v>785</v>
      </c>
      <c r="H2824" s="20" t="s">
        <v>790</v>
      </c>
      <c r="I2824" s="20" t="s">
        <v>784</v>
      </c>
      <c r="J2824" s="20" t="s">
        <v>787</v>
      </c>
      <c r="K2824" s="16" t="str">
        <f>IF(Tabela813[[#This Row],[C]]&lt;&gt;"",IF(Tabela813[[#This Row],[RED]]&lt;&gt;"",(Tabela813[[#This Row],[RED]] &amp; "."),"") &amp; CONCATENATE(Tabela813[[#This Row],[C]],".",Tabela813[[#This Row],[O]],".",Tabela813[[#This Row],[E]],".",Tabela813[[#This Row],[D1]],".",Tabela813[[#This Row],[D2]],".",Tabela813[[#This Row],[D3]],".",Tabela813[[#This Row],[T]],".",Tabela813[[#This Row],[D4]]),"")</f>
        <v>9.1.2.1.5.02.2.0.00</v>
      </c>
      <c r="L2824" s="21" t="s">
        <v>862</v>
      </c>
      <c r="M2824" s="16" t="str">
        <f t="shared" si="44"/>
        <v>S</v>
      </c>
      <c r="N2824" s="16">
        <f>IF(VALUE(Tabela813[[#This Row],[RED]]) &gt; 0,1,0) + IF(VALUE(J2824)&gt;0,8,IF(VALUE(I2824)&gt;0,7,IF(VALUE(H2824)&gt;0,6,IF(VALUE(G2824)&gt;0,5,IF(VALUE(F2824)&gt;0,4,IF(VALUE(E2824)&gt;0,3,IF(VALUE(D2824)&gt;0,2,1)))))))</f>
        <v>7</v>
      </c>
      <c r="O2824" s="20" t="s">
        <v>50</v>
      </c>
      <c r="P2824" s="1" t="s">
        <v>1109</v>
      </c>
      <c r="Q2824" s="1"/>
      <c r="R2824" s="16"/>
      <c r="T2824" s="7" t="str">
        <f>Tabela813[[#This Row],[NR]]&amp;" - "&amp;Tabela813[[#This Row],[Especificação]]</f>
        <v>9.1.2.1.5.02.2.0.00 - (-) Dedução de Contribuição Patronal Oriunda de Sentenças Judiciais - Patronal - Servidor Civil Ativo</v>
      </c>
      <c r="U2824" s="7" t="str">
        <f>Tabela813[[#This Row],[NR]]&amp; " - "&amp;Tabela813[[#This Row],[Especificação]]</f>
        <v>9.1.2.1.5.02.2.0.00 - (-) Dedução de Contribuição Patronal Oriunda de Sentenças Judiciais - Patronal - Servidor Civil Ativo</v>
      </c>
    </row>
    <row r="2825" spans="1:21" ht="45">
      <c r="A2825" s="23"/>
      <c r="B2825" s="29" t="s">
        <v>793</v>
      </c>
      <c r="C2825" s="20" t="s">
        <v>781</v>
      </c>
      <c r="D2825" s="20" t="s">
        <v>790</v>
      </c>
      <c r="E2825" s="20" t="s">
        <v>781</v>
      </c>
      <c r="F2825" s="20" t="s">
        <v>792</v>
      </c>
      <c r="G2825" s="20" t="s">
        <v>785</v>
      </c>
      <c r="H2825" s="20" t="s">
        <v>790</v>
      </c>
      <c r="I2825" s="20" t="s">
        <v>781</v>
      </c>
      <c r="J2825" s="20" t="s">
        <v>787</v>
      </c>
      <c r="K2825" s="16" t="str">
        <f>IF(Tabela813[[#This Row],[C]]&lt;&gt;"",IF(Tabela813[[#This Row],[RED]]&lt;&gt;"",(Tabela813[[#This Row],[RED]] &amp; "."),"") &amp; CONCATENATE(Tabela813[[#This Row],[C]],".",Tabela813[[#This Row],[O]],".",Tabela813[[#This Row],[E]],".",Tabela813[[#This Row],[D1]],".",Tabela813[[#This Row],[D2]],".",Tabela813[[#This Row],[D3]],".",Tabela813[[#This Row],[T]],".",Tabela813[[#This Row],[D4]]),"")</f>
        <v>9.1.2.1.5.02.2.1.00</v>
      </c>
      <c r="L2825" s="21" t="s">
        <v>5394</v>
      </c>
      <c r="M2825" s="16" t="str">
        <f t="shared" si="44"/>
        <v>A</v>
      </c>
      <c r="N2825" s="16">
        <f>IF(VALUE(Tabela813[[#This Row],[RED]]) &gt; 0,1,0) + IF(VALUE(J2825)&gt;0,8,IF(VALUE(I2825)&gt;0,7,IF(VALUE(H2825)&gt;0,6,IF(VALUE(G2825)&gt;0,5,IF(VALUE(F2825)&gt;0,4,IF(VALUE(E2825)&gt;0,3,IF(VALUE(D2825)&gt;0,2,1)))))))</f>
        <v>8</v>
      </c>
      <c r="O2825" s="20" t="s">
        <v>50</v>
      </c>
      <c r="P2825" s="1" t="s">
        <v>1109</v>
      </c>
      <c r="Q2825" s="1"/>
      <c r="R2825" s="16"/>
      <c r="T2825" s="7" t="str">
        <f>Tabela813[[#This Row],[NR]]&amp;" - "&amp;Tabela813[[#This Row],[Especificação]]</f>
        <v>9.1.2.1.5.02.2.1.00 - (-) Dedução de Contribuição Patronal Oriunda de Sentenças Judiciais - Patronal - Servidor Civil Ativo - Principal</v>
      </c>
      <c r="U2825" s="7" t="str">
        <f>Tabela813[[#This Row],[NR]]&amp; " - "&amp;Tabela813[[#This Row],[Especificação]]</f>
        <v>9.1.2.1.5.02.2.1.00 - (-) Dedução de Contribuição Patronal Oriunda de Sentenças Judiciais - Patronal - Servidor Civil Ativo - Principal</v>
      </c>
    </row>
    <row r="2826" spans="1:21" ht="45">
      <c r="A2826" s="23"/>
      <c r="B2826" s="29" t="s">
        <v>793</v>
      </c>
      <c r="C2826" s="20" t="s">
        <v>781</v>
      </c>
      <c r="D2826" s="20" t="s">
        <v>790</v>
      </c>
      <c r="E2826" s="20" t="s">
        <v>781</v>
      </c>
      <c r="F2826" s="20" t="s">
        <v>792</v>
      </c>
      <c r="G2826" s="20" t="s">
        <v>785</v>
      </c>
      <c r="H2826" s="20" t="s">
        <v>790</v>
      </c>
      <c r="I2826" s="20" t="s">
        <v>790</v>
      </c>
      <c r="J2826" s="20" t="s">
        <v>787</v>
      </c>
      <c r="K2826" s="16" t="str">
        <f>IF(Tabela813[[#This Row],[C]]&lt;&gt;"",IF(Tabela813[[#This Row],[RED]]&lt;&gt;"",(Tabela813[[#This Row],[RED]] &amp; "."),"") &amp; CONCATENATE(Tabela813[[#This Row],[C]],".",Tabela813[[#This Row],[O]],".",Tabela813[[#This Row],[E]],".",Tabela813[[#This Row],[D1]],".",Tabela813[[#This Row],[D2]],".",Tabela813[[#This Row],[D3]],".",Tabela813[[#This Row],[T]],".",Tabela813[[#This Row],[D4]]),"")</f>
        <v>9.1.2.1.5.02.2.2.00</v>
      </c>
      <c r="L2826" s="21" t="s">
        <v>5395</v>
      </c>
      <c r="M2826" s="16" t="str">
        <f t="shared" si="44"/>
        <v>A</v>
      </c>
      <c r="N2826" s="16">
        <f>IF(VALUE(Tabela813[[#This Row],[RED]]) &gt; 0,1,0) + IF(VALUE(J2826)&gt;0,8,IF(VALUE(I2826)&gt;0,7,IF(VALUE(H2826)&gt;0,6,IF(VALUE(G2826)&gt;0,5,IF(VALUE(F2826)&gt;0,4,IF(VALUE(E2826)&gt;0,3,IF(VALUE(D2826)&gt;0,2,1)))))))</f>
        <v>8</v>
      </c>
      <c r="O2826" s="20" t="s">
        <v>50</v>
      </c>
      <c r="P2826" s="1" t="s">
        <v>1109</v>
      </c>
      <c r="Q2826" s="1"/>
      <c r="R2826" s="16"/>
      <c r="T2826" s="7" t="str">
        <f>Tabela813[[#This Row],[NR]]&amp;" - "&amp;Tabela813[[#This Row],[Especificação]]</f>
        <v>9.1.2.1.5.02.2.2.00 - (-) Dedução de Contribuição Patronal Oriunda de Sentenças Judiciais - Patronal - Servidor Civil Ativo - Multas e Juros de Mora</v>
      </c>
      <c r="U2826" s="7" t="str">
        <f>Tabela813[[#This Row],[NR]]&amp; " - "&amp;Tabela813[[#This Row],[Especificação]]</f>
        <v>9.1.2.1.5.02.2.2.00 - (-) Dedução de Contribuição Patronal Oriunda de Sentenças Judiciais - Patronal - Servidor Civil Ativo - Multas e Juros de Mora</v>
      </c>
    </row>
    <row r="2827" spans="1:21" ht="45">
      <c r="A2827" s="23"/>
      <c r="B2827" s="29" t="s">
        <v>793</v>
      </c>
      <c r="C2827" s="20" t="s">
        <v>781</v>
      </c>
      <c r="D2827" s="20" t="s">
        <v>790</v>
      </c>
      <c r="E2827" s="20" t="s">
        <v>781</v>
      </c>
      <c r="F2827" s="20" t="s">
        <v>792</v>
      </c>
      <c r="G2827" s="20" t="s">
        <v>785</v>
      </c>
      <c r="H2827" s="20" t="s">
        <v>790</v>
      </c>
      <c r="I2827" s="20" t="s">
        <v>782</v>
      </c>
      <c r="J2827" s="20" t="s">
        <v>787</v>
      </c>
      <c r="K2827" s="16" t="str">
        <f>IF(Tabela813[[#This Row],[C]]&lt;&gt;"",IF(Tabela813[[#This Row],[RED]]&lt;&gt;"",(Tabela813[[#This Row],[RED]] &amp; "."),"") &amp; CONCATENATE(Tabela813[[#This Row],[C]],".",Tabela813[[#This Row],[O]],".",Tabela813[[#This Row],[E]],".",Tabela813[[#This Row],[D1]],".",Tabela813[[#This Row],[D2]],".",Tabela813[[#This Row],[D3]],".",Tabela813[[#This Row],[T]],".",Tabela813[[#This Row],[D4]]),"")</f>
        <v>9.1.2.1.5.02.2.3.00</v>
      </c>
      <c r="L2827" s="21" t="s">
        <v>5396</v>
      </c>
      <c r="M2827" s="16" t="str">
        <f t="shared" si="44"/>
        <v>A</v>
      </c>
      <c r="N2827" s="16">
        <f>IF(VALUE(Tabela813[[#This Row],[RED]]) &gt; 0,1,0) + IF(VALUE(J2827)&gt;0,8,IF(VALUE(I2827)&gt;0,7,IF(VALUE(H2827)&gt;0,6,IF(VALUE(G2827)&gt;0,5,IF(VALUE(F2827)&gt;0,4,IF(VALUE(E2827)&gt;0,3,IF(VALUE(D2827)&gt;0,2,1)))))))</f>
        <v>8</v>
      </c>
      <c r="O2827" s="20" t="s">
        <v>50</v>
      </c>
      <c r="P2827" s="1" t="s">
        <v>1109</v>
      </c>
      <c r="Q2827" s="1"/>
      <c r="R2827" s="16"/>
      <c r="T2827" s="7" t="str">
        <f>Tabela813[[#This Row],[NR]]&amp;" - "&amp;Tabela813[[#This Row],[Especificação]]</f>
        <v>9.1.2.1.5.02.2.3.00 - (-) Dedução de Contribuição Patronal Oriunda de Sentenças Judiciais - Patronal - Servidor Civil Ativo - Dívida Ativa</v>
      </c>
      <c r="U2827" s="7" t="str">
        <f>Tabela813[[#This Row],[NR]]&amp; " - "&amp;Tabela813[[#This Row],[Especificação]]</f>
        <v>9.1.2.1.5.02.2.3.00 - (-) Dedução de Contribuição Patronal Oriunda de Sentenças Judiciais - Patronal - Servidor Civil Ativo - Dívida Ativa</v>
      </c>
    </row>
    <row r="2828" spans="1:21" ht="45">
      <c r="A2828" s="23"/>
      <c r="B2828" s="29" t="s">
        <v>793</v>
      </c>
      <c r="C2828" s="20" t="s">
        <v>781</v>
      </c>
      <c r="D2828" s="20" t="s">
        <v>790</v>
      </c>
      <c r="E2828" s="20" t="s">
        <v>781</v>
      </c>
      <c r="F2828" s="20" t="s">
        <v>792</v>
      </c>
      <c r="G2828" s="20" t="s">
        <v>785</v>
      </c>
      <c r="H2828" s="20" t="s">
        <v>790</v>
      </c>
      <c r="I2828" s="20" t="s">
        <v>791</v>
      </c>
      <c r="J2828" s="20" t="s">
        <v>787</v>
      </c>
      <c r="K2828" s="16" t="str">
        <f>IF(Tabela813[[#This Row],[C]]&lt;&gt;"",IF(Tabela813[[#This Row],[RED]]&lt;&gt;"",(Tabela813[[#This Row],[RED]] &amp; "."),"") &amp; CONCATENATE(Tabela813[[#This Row],[C]],".",Tabela813[[#This Row],[O]],".",Tabela813[[#This Row],[E]],".",Tabela813[[#This Row],[D1]],".",Tabela813[[#This Row],[D2]],".",Tabela813[[#This Row],[D3]],".",Tabela813[[#This Row],[T]],".",Tabela813[[#This Row],[D4]]),"")</f>
        <v>9.1.2.1.5.02.2.4.00</v>
      </c>
      <c r="L2828" s="21" t="s">
        <v>5397</v>
      </c>
      <c r="M2828" s="16" t="str">
        <f t="shared" si="44"/>
        <v>A</v>
      </c>
      <c r="N2828" s="16">
        <f>IF(VALUE(Tabela813[[#This Row],[RED]]) &gt; 0,1,0) + IF(VALUE(J2828)&gt;0,8,IF(VALUE(I2828)&gt;0,7,IF(VALUE(H2828)&gt;0,6,IF(VALUE(G2828)&gt;0,5,IF(VALUE(F2828)&gt;0,4,IF(VALUE(E2828)&gt;0,3,IF(VALUE(D2828)&gt;0,2,1)))))))</f>
        <v>8</v>
      </c>
      <c r="O2828" s="20" t="s">
        <v>50</v>
      </c>
      <c r="P2828" s="1" t="s">
        <v>1109</v>
      </c>
      <c r="Q2828" s="1"/>
      <c r="R2828" s="16"/>
      <c r="T2828" s="7" t="str">
        <f>Tabela813[[#This Row],[NR]]&amp;" - "&amp;Tabela813[[#This Row],[Especificação]]</f>
        <v>9.1.2.1.5.02.2.4.00 - (-) Dedução de Contribuição Patronal Oriunda de Sentenças Judiciais - Patronal - Servidor Civil Ativo - Dívida Ativa - Multas e Juros de Mora da Dívida Ativa</v>
      </c>
      <c r="U2828" s="7" t="str">
        <f>Tabela813[[#This Row],[NR]]&amp; " - "&amp;Tabela813[[#This Row],[Especificação]]</f>
        <v>9.1.2.1.5.02.2.4.00 - (-) Dedução de Contribuição Patronal Oriunda de Sentenças Judiciais - Patronal - Servidor Civil Ativo - Dívida Ativa - Multas e Juros de Mora da Dívida Ativa</v>
      </c>
    </row>
    <row r="2829" spans="1:21" ht="45">
      <c r="A2829" s="23"/>
      <c r="B2829" s="29" t="s">
        <v>793</v>
      </c>
      <c r="C2829" s="20" t="s">
        <v>781</v>
      </c>
      <c r="D2829" s="20" t="s">
        <v>790</v>
      </c>
      <c r="E2829" s="20" t="s">
        <v>781</v>
      </c>
      <c r="F2829" s="20" t="s">
        <v>792</v>
      </c>
      <c r="G2829" s="20" t="s">
        <v>785</v>
      </c>
      <c r="H2829" s="20" t="s">
        <v>790</v>
      </c>
      <c r="I2829" s="20" t="s">
        <v>792</v>
      </c>
      <c r="J2829" s="20" t="s">
        <v>787</v>
      </c>
      <c r="K2829" s="16" t="str">
        <f>IF(Tabela813[[#This Row],[C]]&lt;&gt;"",IF(Tabela813[[#This Row],[RED]]&lt;&gt;"",(Tabela813[[#This Row],[RED]] &amp; "."),"") &amp; CONCATENATE(Tabela813[[#This Row],[C]],".",Tabela813[[#This Row],[O]],".",Tabela813[[#This Row],[E]],".",Tabela813[[#This Row],[D1]],".",Tabela813[[#This Row],[D2]],".",Tabela813[[#This Row],[D3]],".",Tabela813[[#This Row],[T]],".",Tabela813[[#This Row],[D4]]),"")</f>
        <v>9.1.2.1.5.02.2.5.00</v>
      </c>
      <c r="L2829" s="21" t="s">
        <v>5398</v>
      </c>
      <c r="M2829" s="16" t="str">
        <f t="shared" si="44"/>
        <v>A</v>
      </c>
      <c r="N2829" s="16">
        <f>IF(VALUE(Tabela813[[#This Row],[RED]]) &gt; 0,1,0) + IF(VALUE(J2829)&gt;0,8,IF(VALUE(I2829)&gt;0,7,IF(VALUE(H2829)&gt;0,6,IF(VALUE(G2829)&gt;0,5,IF(VALUE(F2829)&gt;0,4,IF(VALUE(E2829)&gt;0,3,IF(VALUE(D2829)&gt;0,2,1)))))))</f>
        <v>8</v>
      </c>
      <c r="O2829" s="20" t="s">
        <v>50</v>
      </c>
      <c r="P2829" s="1" t="s">
        <v>1109</v>
      </c>
      <c r="Q2829" s="1"/>
      <c r="R2829" s="16"/>
      <c r="T2829" s="7" t="str">
        <f>Tabela813[[#This Row],[NR]]&amp;" - "&amp;Tabela813[[#This Row],[Especificação]]</f>
        <v>9.1.2.1.5.02.2.5.00 - (-) Dedução de Contribuição Patronal Oriunda de Sentenças Judiciais - Patronal - Servidor Civil Ativo - Multas</v>
      </c>
      <c r="U2829" s="7" t="str">
        <f>Tabela813[[#This Row],[NR]]&amp; " - "&amp;Tabela813[[#This Row],[Especificação]]</f>
        <v>9.1.2.1.5.02.2.5.00 - (-) Dedução de Contribuição Patronal Oriunda de Sentenças Judiciais - Patronal - Servidor Civil Ativo - Multas</v>
      </c>
    </row>
    <row r="2830" spans="1:21" ht="45">
      <c r="A2830" s="23"/>
      <c r="B2830" s="29" t="s">
        <v>793</v>
      </c>
      <c r="C2830" s="20" t="s">
        <v>781</v>
      </c>
      <c r="D2830" s="20" t="s">
        <v>790</v>
      </c>
      <c r="E2830" s="20" t="s">
        <v>781</v>
      </c>
      <c r="F2830" s="20" t="s">
        <v>792</v>
      </c>
      <c r="G2830" s="20" t="s">
        <v>785</v>
      </c>
      <c r="H2830" s="20" t="s">
        <v>790</v>
      </c>
      <c r="I2830" s="20" t="s">
        <v>786</v>
      </c>
      <c r="J2830" s="20" t="s">
        <v>787</v>
      </c>
      <c r="K2830" s="16" t="str">
        <f>IF(Tabela813[[#This Row],[C]]&lt;&gt;"",IF(Tabela813[[#This Row],[RED]]&lt;&gt;"",(Tabela813[[#This Row],[RED]] &amp; "."),"") &amp; CONCATENATE(Tabela813[[#This Row],[C]],".",Tabela813[[#This Row],[O]],".",Tabela813[[#This Row],[E]],".",Tabela813[[#This Row],[D1]],".",Tabela813[[#This Row],[D2]],".",Tabela813[[#This Row],[D3]],".",Tabela813[[#This Row],[T]],".",Tabela813[[#This Row],[D4]]),"")</f>
        <v>9.1.2.1.5.02.2.6.00</v>
      </c>
      <c r="L2830" s="21" t="s">
        <v>5399</v>
      </c>
      <c r="M2830" s="16" t="str">
        <f t="shared" si="44"/>
        <v>A</v>
      </c>
      <c r="N2830" s="16">
        <f>IF(VALUE(Tabela813[[#This Row],[RED]]) &gt; 0,1,0) + IF(VALUE(J2830)&gt;0,8,IF(VALUE(I2830)&gt;0,7,IF(VALUE(H2830)&gt;0,6,IF(VALUE(G2830)&gt;0,5,IF(VALUE(F2830)&gt;0,4,IF(VALUE(E2830)&gt;0,3,IF(VALUE(D2830)&gt;0,2,1)))))))</f>
        <v>8</v>
      </c>
      <c r="O2830" s="20" t="s">
        <v>50</v>
      </c>
      <c r="P2830" s="1" t="s">
        <v>1109</v>
      </c>
      <c r="Q2830" s="1"/>
      <c r="R2830" s="16"/>
      <c r="T2830" s="7" t="str">
        <f>Tabela813[[#This Row],[NR]]&amp;" - "&amp;Tabela813[[#This Row],[Especificação]]</f>
        <v>9.1.2.1.5.02.2.6.00 - (-) Dedução de Contribuição Patronal Oriunda de Sentenças Judiciais - Patronal - Servidor Civil Ativo - Juros de Mora</v>
      </c>
      <c r="U2830" s="7" t="str">
        <f>Tabela813[[#This Row],[NR]]&amp; " - "&amp;Tabela813[[#This Row],[Especificação]]</f>
        <v>9.1.2.1.5.02.2.6.00 - (-) Dedução de Contribuição Patronal Oriunda de Sentenças Judiciais - Patronal - Servidor Civil Ativo - Juros de Mora</v>
      </c>
    </row>
    <row r="2831" spans="1:21" ht="45">
      <c r="A2831" s="23"/>
      <c r="B2831" s="29" t="s">
        <v>793</v>
      </c>
      <c r="C2831" s="20" t="s">
        <v>781</v>
      </c>
      <c r="D2831" s="20" t="s">
        <v>790</v>
      </c>
      <c r="E2831" s="20" t="s">
        <v>781</v>
      </c>
      <c r="F2831" s="20" t="s">
        <v>792</v>
      </c>
      <c r="G2831" s="20" t="s">
        <v>785</v>
      </c>
      <c r="H2831" s="20" t="s">
        <v>790</v>
      </c>
      <c r="I2831" s="20" t="s">
        <v>788</v>
      </c>
      <c r="J2831" s="20" t="s">
        <v>787</v>
      </c>
      <c r="K2831" s="16" t="str">
        <f>IF(Tabela813[[#This Row],[C]]&lt;&gt;"",IF(Tabela813[[#This Row],[RED]]&lt;&gt;"",(Tabela813[[#This Row],[RED]] &amp; "."),"") &amp; CONCATENATE(Tabela813[[#This Row],[C]],".",Tabela813[[#This Row],[O]],".",Tabela813[[#This Row],[E]],".",Tabela813[[#This Row],[D1]],".",Tabela813[[#This Row],[D2]],".",Tabela813[[#This Row],[D3]],".",Tabela813[[#This Row],[T]],".",Tabela813[[#This Row],[D4]]),"")</f>
        <v>9.1.2.1.5.02.2.7.00</v>
      </c>
      <c r="L2831" s="21" t="s">
        <v>5400</v>
      </c>
      <c r="M2831" s="16" t="str">
        <f t="shared" si="44"/>
        <v>A</v>
      </c>
      <c r="N2831" s="16">
        <f>IF(VALUE(Tabela813[[#This Row],[RED]]) &gt; 0,1,0) + IF(VALUE(J2831)&gt;0,8,IF(VALUE(I2831)&gt;0,7,IF(VALUE(H2831)&gt;0,6,IF(VALUE(G2831)&gt;0,5,IF(VALUE(F2831)&gt;0,4,IF(VALUE(E2831)&gt;0,3,IF(VALUE(D2831)&gt;0,2,1)))))))</f>
        <v>8</v>
      </c>
      <c r="O2831" s="20" t="s">
        <v>50</v>
      </c>
      <c r="P2831" s="1" t="s">
        <v>1109</v>
      </c>
      <c r="Q2831" s="1"/>
      <c r="R2831" s="16"/>
      <c r="T2831" s="7" t="str">
        <f>Tabela813[[#This Row],[NR]]&amp;" - "&amp;Tabela813[[#This Row],[Especificação]]</f>
        <v>9.1.2.1.5.02.2.7.00 - (-) Dedução de Contribuição Patronal Oriunda de Sentenças Judiciais - Patronal - Servidor Civil Ativo - Dívida Ativa - Multas da Dívida Ativa</v>
      </c>
      <c r="U2831" s="7" t="str">
        <f>Tabela813[[#This Row],[NR]]&amp; " - "&amp;Tabela813[[#This Row],[Especificação]]</f>
        <v>9.1.2.1.5.02.2.7.00 - (-) Dedução de Contribuição Patronal Oriunda de Sentenças Judiciais - Patronal - Servidor Civil Ativo - Dívida Ativa - Multas da Dívida Ativa</v>
      </c>
    </row>
    <row r="2832" spans="1:21" ht="45">
      <c r="A2832" s="23"/>
      <c r="B2832" s="29" t="s">
        <v>793</v>
      </c>
      <c r="C2832" s="20" t="s">
        <v>781</v>
      </c>
      <c r="D2832" s="20" t="s">
        <v>790</v>
      </c>
      <c r="E2832" s="20" t="s">
        <v>781</v>
      </c>
      <c r="F2832" s="20" t="s">
        <v>792</v>
      </c>
      <c r="G2832" s="20" t="s">
        <v>785</v>
      </c>
      <c r="H2832" s="20" t="s">
        <v>790</v>
      </c>
      <c r="I2832" s="20" t="s">
        <v>789</v>
      </c>
      <c r="J2832" s="20" t="s">
        <v>787</v>
      </c>
      <c r="K2832" s="16" t="str">
        <f>IF(Tabela813[[#This Row],[C]]&lt;&gt;"",IF(Tabela813[[#This Row],[RED]]&lt;&gt;"",(Tabela813[[#This Row],[RED]] &amp; "."),"") &amp; CONCATENATE(Tabela813[[#This Row],[C]],".",Tabela813[[#This Row],[O]],".",Tabela813[[#This Row],[E]],".",Tabela813[[#This Row],[D1]],".",Tabela813[[#This Row],[D2]],".",Tabela813[[#This Row],[D3]],".",Tabela813[[#This Row],[T]],".",Tabela813[[#This Row],[D4]]),"")</f>
        <v>9.1.2.1.5.02.2.8.00</v>
      </c>
      <c r="L2832" s="21" t="s">
        <v>5401</v>
      </c>
      <c r="M2832" s="16" t="str">
        <f t="shared" si="44"/>
        <v>A</v>
      </c>
      <c r="N2832" s="16">
        <f>IF(VALUE(Tabela813[[#This Row],[RED]]) &gt; 0,1,0) + IF(VALUE(J2832)&gt;0,8,IF(VALUE(I2832)&gt;0,7,IF(VALUE(H2832)&gt;0,6,IF(VALUE(G2832)&gt;0,5,IF(VALUE(F2832)&gt;0,4,IF(VALUE(E2832)&gt;0,3,IF(VALUE(D2832)&gt;0,2,1)))))))</f>
        <v>8</v>
      </c>
      <c r="O2832" s="20" t="s">
        <v>50</v>
      </c>
      <c r="P2832" s="1" t="s">
        <v>1109</v>
      </c>
      <c r="Q2832" s="1"/>
      <c r="R2832" s="16"/>
      <c r="T2832" s="7" t="str">
        <f>Tabela813[[#This Row],[NR]]&amp;" - "&amp;Tabela813[[#This Row],[Especificação]]</f>
        <v>9.1.2.1.5.02.2.8.00 - (-) Dedução de Contribuição Patronal Oriunda de Sentenças Judiciais - Patronal - Servidor Civil Ativo - Juros de Mora da Dívida Ativa</v>
      </c>
      <c r="U2832" s="7" t="str">
        <f>Tabela813[[#This Row],[NR]]&amp; " - "&amp;Tabela813[[#This Row],[Especificação]]</f>
        <v>9.1.2.1.5.02.2.8.00 - (-) Dedução de Contribuição Patronal Oriunda de Sentenças Judiciais - Patronal - Servidor Civil Ativo - Juros de Mora da Dívida Ativa</v>
      </c>
    </row>
    <row r="2833" spans="1:21" ht="30">
      <c r="A2833" s="23"/>
      <c r="B2833" s="29" t="s">
        <v>793</v>
      </c>
      <c r="C2833" s="20" t="s">
        <v>781</v>
      </c>
      <c r="D2833" s="20" t="s">
        <v>790</v>
      </c>
      <c r="E2833" s="20" t="s">
        <v>781</v>
      </c>
      <c r="F2833" s="20" t="s">
        <v>792</v>
      </c>
      <c r="G2833" s="20" t="s">
        <v>794</v>
      </c>
      <c r="H2833" s="20" t="s">
        <v>784</v>
      </c>
      <c r="I2833" s="20" t="s">
        <v>784</v>
      </c>
      <c r="J2833" s="20" t="s">
        <v>787</v>
      </c>
      <c r="K2833" s="16" t="str">
        <f>IF(Tabela813[[#This Row],[C]]&lt;&gt;"",IF(Tabela813[[#This Row],[RED]]&lt;&gt;"",(Tabela813[[#This Row],[RED]] &amp; "."),"") &amp; CONCATENATE(Tabela813[[#This Row],[C]],".",Tabela813[[#This Row],[O]],".",Tabela813[[#This Row],[E]],".",Tabela813[[#This Row],[D1]],".",Tabela813[[#This Row],[D2]],".",Tabela813[[#This Row],[D3]],".",Tabela813[[#This Row],[T]],".",Tabela813[[#This Row],[D4]]),"")</f>
        <v>9.1.2.1.5.03.0.0.00</v>
      </c>
      <c r="L2833" s="21" t="s">
        <v>863</v>
      </c>
      <c r="M2833" s="16" t="str">
        <f t="shared" si="44"/>
        <v>S</v>
      </c>
      <c r="N2833" s="16">
        <f>IF(VALUE(Tabela813[[#This Row],[RED]]) &gt; 0,1,0) + IF(VALUE(J2833)&gt;0,8,IF(VALUE(I2833)&gt;0,7,IF(VALUE(H2833)&gt;0,6,IF(VALUE(G2833)&gt;0,5,IF(VALUE(F2833)&gt;0,4,IF(VALUE(E2833)&gt;0,3,IF(VALUE(D2833)&gt;0,2,1)))))))</f>
        <v>6</v>
      </c>
      <c r="O2833" s="20" t="s">
        <v>50</v>
      </c>
      <c r="P2833" s="1" t="s">
        <v>2840</v>
      </c>
      <c r="Q2833" s="1"/>
      <c r="R2833" s="16"/>
      <c r="T2833" s="7" t="str">
        <f>Tabela813[[#This Row],[NR]]&amp;" - "&amp;Tabela813[[#This Row],[Especificação]]</f>
        <v>9.1.2.1.5.03.0.0.00 - (-) Dedução de Contribuição do Servidor Civil - Parcelamentos</v>
      </c>
      <c r="U2833" s="7" t="str">
        <f>Tabela813[[#This Row],[NR]]&amp; " - "&amp;Tabela813[[#This Row],[Especificação]]</f>
        <v>9.1.2.1.5.03.0.0.00 - (-) Dedução de Contribuição do Servidor Civil - Parcelamentos</v>
      </c>
    </row>
    <row r="2834" spans="1:21" ht="30">
      <c r="A2834" s="23"/>
      <c r="B2834" s="29" t="s">
        <v>793</v>
      </c>
      <c r="C2834" s="20" t="s">
        <v>781</v>
      </c>
      <c r="D2834" s="20" t="s">
        <v>790</v>
      </c>
      <c r="E2834" s="20" t="s">
        <v>781</v>
      </c>
      <c r="F2834" s="20" t="s">
        <v>792</v>
      </c>
      <c r="G2834" s="20" t="s">
        <v>794</v>
      </c>
      <c r="H2834" s="20" t="s">
        <v>784</v>
      </c>
      <c r="I2834" s="20" t="s">
        <v>781</v>
      </c>
      <c r="J2834" s="20" t="s">
        <v>787</v>
      </c>
      <c r="K2834" s="16" t="str">
        <f>IF(Tabela813[[#This Row],[C]]&lt;&gt;"",IF(Tabela813[[#This Row],[RED]]&lt;&gt;"",(Tabela813[[#This Row],[RED]] &amp; "."),"") &amp; CONCATENATE(Tabela813[[#This Row],[C]],".",Tabela813[[#This Row],[O]],".",Tabela813[[#This Row],[E]],".",Tabela813[[#This Row],[D1]],".",Tabela813[[#This Row],[D2]],".",Tabela813[[#This Row],[D3]],".",Tabela813[[#This Row],[T]],".",Tabela813[[#This Row],[D4]]),"")</f>
        <v>9.1.2.1.5.03.0.1.00</v>
      </c>
      <c r="L2834" s="21" t="s">
        <v>5402</v>
      </c>
      <c r="M2834" s="16" t="str">
        <f t="shared" si="44"/>
        <v>A</v>
      </c>
      <c r="N2834" s="16">
        <f>IF(VALUE(Tabela813[[#This Row],[RED]]) &gt; 0,1,0) + IF(VALUE(J2834)&gt;0,8,IF(VALUE(I2834)&gt;0,7,IF(VALUE(H2834)&gt;0,6,IF(VALUE(G2834)&gt;0,5,IF(VALUE(F2834)&gt;0,4,IF(VALUE(E2834)&gt;0,3,IF(VALUE(D2834)&gt;0,2,1)))))))</f>
        <v>8</v>
      </c>
      <c r="O2834" s="20" t="s">
        <v>50</v>
      </c>
      <c r="P2834" s="1" t="s">
        <v>5403</v>
      </c>
      <c r="Q2834" s="1"/>
      <c r="R2834" s="16"/>
      <c r="T2834" s="7" t="str">
        <f>Tabela813[[#This Row],[NR]]&amp;" - "&amp;Tabela813[[#This Row],[Especificação]]</f>
        <v>9.1.2.1.5.03.0.1.00 - (-) Dedução de Contribuição do Servidor Civil - Parcelamentos - Principal</v>
      </c>
      <c r="U2834" s="7" t="str">
        <f>Tabela813[[#This Row],[NR]]&amp; " - "&amp;Tabela813[[#This Row],[Especificação]]</f>
        <v>9.1.2.1.5.03.0.1.00 - (-) Dedução de Contribuição do Servidor Civil - Parcelamentos - Principal</v>
      </c>
    </row>
    <row r="2835" spans="1:21" ht="30">
      <c r="A2835" s="23"/>
      <c r="B2835" s="29" t="s">
        <v>793</v>
      </c>
      <c r="C2835" s="20" t="s">
        <v>781</v>
      </c>
      <c r="D2835" s="20" t="s">
        <v>790</v>
      </c>
      <c r="E2835" s="20" t="s">
        <v>781</v>
      </c>
      <c r="F2835" s="20" t="s">
        <v>792</v>
      </c>
      <c r="G2835" s="20" t="s">
        <v>794</v>
      </c>
      <c r="H2835" s="20" t="s">
        <v>784</v>
      </c>
      <c r="I2835" s="20" t="s">
        <v>790</v>
      </c>
      <c r="J2835" s="20" t="s">
        <v>787</v>
      </c>
      <c r="K2835" s="16" t="str">
        <f>IF(Tabela813[[#This Row],[C]]&lt;&gt;"",IF(Tabela813[[#This Row],[RED]]&lt;&gt;"",(Tabela813[[#This Row],[RED]] &amp; "."),"") &amp; CONCATENATE(Tabela813[[#This Row],[C]],".",Tabela813[[#This Row],[O]],".",Tabela813[[#This Row],[E]],".",Tabela813[[#This Row],[D1]],".",Tabela813[[#This Row],[D2]],".",Tabela813[[#This Row],[D3]],".",Tabela813[[#This Row],[T]],".",Tabela813[[#This Row],[D4]]),"")</f>
        <v>9.1.2.1.5.03.0.2.00</v>
      </c>
      <c r="L2835" s="21" t="s">
        <v>5404</v>
      </c>
      <c r="M2835" s="16" t="str">
        <f t="shared" si="44"/>
        <v>A</v>
      </c>
      <c r="N2835" s="16">
        <f>IF(VALUE(Tabela813[[#This Row],[RED]]) &gt; 0,1,0) + IF(VALUE(J2835)&gt;0,8,IF(VALUE(I2835)&gt;0,7,IF(VALUE(H2835)&gt;0,6,IF(VALUE(G2835)&gt;0,5,IF(VALUE(F2835)&gt;0,4,IF(VALUE(E2835)&gt;0,3,IF(VALUE(D2835)&gt;0,2,1)))))))</f>
        <v>8</v>
      </c>
      <c r="O2835" s="20" t="s">
        <v>50</v>
      </c>
      <c r="P2835" s="1" t="s">
        <v>5403</v>
      </c>
      <c r="Q2835" s="1"/>
      <c r="R2835" s="16"/>
      <c r="T2835" s="7" t="str">
        <f>Tabela813[[#This Row],[NR]]&amp;" - "&amp;Tabela813[[#This Row],[Especificação]]</f>
        <v>9.1.2.1.5.03.0.2.00 - (-) Dedução de Contribuição do Servidor Civil - Parcelamentos - Multas e Juros de Mora</v>
      </c>
      <c r="U2835" s="7" t="str">
        <f>Tabela813[[#This Row],[NR]]&amp; " - "&amp;Tabela813[[#This Row],[Especificação]]</f>
        <v>9.1.2.1.5.03.0.2.00 - (-) Dedução de Contribuição do Servidor Civil - Parcelamentos - Multas e Juros de Mora</v>
      </c>
    </row>
    <row r="2836" spans="1:21" ht="30">
      <c r="A2836" s="23"/>
      <c r="B2836" s="29" t="s">
        <v>793</v>
      </c>
      <c r="C2836" s="20" t="s">
        <v>781</v>
      </c>
      <c r="D2836" s="20" t="s">
        <v>790</v>
      </c>
      <c r="E2836" s="20" t="s">
        <v>781</v>
      </c>
      <c r="F2836" s="20" t="s">
        <v>792</v>
      </c>
      <c r="G2836" s="20" t="s">
        <v>794</v>
      </c>
      <c r="H2836" s="20" t="s">
        <v>784</v>
      </c>
      <c r="I2836" s="20" t="s">
        <v>782</v>
      </c>
      <c r="J2836" s="20" t="s">
        <v>787</v>
      </c>
      <c r="K2836" s="16" t="str">
        <f>IF(Tabela813[[#This Row],[C]]&lt;&gt;"",IF(Tabela813[[#This Row],[RED]]&lt;&gt;"",(Tabela813[[#This Row],[RED]] &amp; "."),"") &amp; CONCATENATE(Tabela813[[#This Row],[C]],".",Tabela813[[#This Row],[O]],".",Tabela813[[#This Row],[E]],".",Tabela813[[#This Row],[D1]],".",Tabela813[[#This Row],[D2]],".",Tabela813[[#This Row],[D3]],".",Tabela813[[#This Row],[T]],".",Tabela813[[#This Row],[D4]]),"")</f>
        <v>9.1.2.1.5.03.0.3.00</v>
      </c>
      <c r="L2836" s="21" t="s">
        <v>5405</v>
      </c>
      <c r="M2836" s="16" t="str">
        <f t="shared" si="44"/>
        <v>A</v>
      </c>
      <c r="N2836" s="16">
        <f>IF(VALUE(Tabela813[[#This Row],[RED]]) &gt; 0,1,0) + IF(VALUE(J2836)&gt;0,8,IF(VALUE(I2836)&gt;0,7,IF(VALUE(H2836)&gt;0,6,IF(VALUE(G2836)&gt;0,5,IF(VALUE(F2836)&gt;0,4,IF(VALUE(E2836)&gt;0,3,IF(VALUE(D2836)&gt;0,2,1)))))))</f>
        <v>8</v>
      </c>
      <c r="O2836" s="20" t="s">
        <v>50</v>
      </c>
      <c r="P2836" s="1" t="s">
        <v>5403</v>
      </c>
      <c r="Q2836" s="1"/>
      <c r="R2836" s="16"/>
      <c r="T2836" s="7" t="str">
        <f>Tabela813[[#This Row],[NR]]&amp;" - "&amp;Tabela813[[#This Row],[Especificação]]</f>
        <v>9.1.2.1.5.03.0.3.00 - (-) Dedução de Contribuição do Servidor Civil - Parcelamentos - Dívida Ativa</v>
      </c>
      <c r="U2836" s="7" t="str">
        <f>Tabela813[[#This Row],[NR]]&amp; " - "&amp;Tabela813[[#This Row],[Especificação]]</f>
        <v>9.1.2.1.5.03.0.3.00 - (-) Dedução de Contribuição do Servidor Civil - Parcelamentos - Dívida Ativa</v>
      </c>
    </row>
    <row r="2837" spans="1:21" ht="30">
      <c r="A2837" s="23"/>
      <c r="B2837" s="29" t="s">
        <v>793</v>
      </c>
      <c r="C2837" s="20" t="s">
        <v>781</v>
      </c>
      <c r="D2837" s="20" t="s">
        <v>790</v>
      </c>
      <c r="E2837" s="20" t="s">
        <v>781</v>
      </c>
      <c r="F2837" s="20" t="s">
        <v>792</v>
      </c>
      <c r="G2837" s="20" t="s">
        <v>794</v>
      </c>
      <c r="H2837" s="20" t="s">
        <v>784</v>
      </c>
      <c r="I2837" s="20" t="s">
        <v>791</v>
      </c>
      <c r="J2837" s="20" t="s">
        <v>787</v>
      </c>
      <c r="K2837" s="16" t="str">
        <f>IF(Tabela813[[#This Row],[C]]&lt;&gt;"",IF(Tabela813[[#This Row],[RED]]&lt;&gt;"",(Tabela813[[#This Row],[RED]] &amp; "."),"") &amp; CONCATENATE(Tabela813[[#This Row],[C]],".",Tabela813[[#This Row],[O]],".",Tabela813[[#This Row],[E]],".",Tabela813[[#This Row],[D1]],".",Tabela813[[#This Row],[D2]],".",Tabela813[[#This Row],[D3]],".",Tabela813[[#This Row],[T]],".",Tabela813[[#This Row],[D4]]),"")</f>
        <v>9.1.2.1.5.03.0.4.00</v>
      </c>
      <c r="L2837" s="21" t="s">
        <v>5406</v>
      </c>
      <c r="M2837" s="16" t="str">
        <f t="shared" si="44"/>
        <v>A</v>
      </c>
      <c r="N2837" s="16">
        <f>IF(VALUE(Tabela813[[#This Row],[RED]]) &gt; 0,1,0) + IF(VALUE(J2837)&gt;0,8,IF(VALUE(I2837)&gt;0,7,IF(VALUE(H2837)&gt;0,6,IF(VALUE(G2837)&gt;0,5,IF(VALUE(F2837)&gt;0,4,IF(VALUE(E2837)&gt;0,3,IF(VALUE(D2837)&gt;0,2,1)))))))</f>
        <v>8</v>
      </c>
      <c r="O2837" s="20" t="s">
        <v>50</v>
      </c>
      <c r="P2837" s="1" t="s">
        <v>5403</v>
      </c>
      <c r="Q2837" s="1"/>
      <c r="R2837" s="16"/>
      <c r="T2837" s="7" t="str">
        <f>Tabela813[[#This Row],[NR]]&amp;" - "&amp;Tabela813[[#This Row],[Especificação]]</f>
        <v>9.1.2.1.5.03.0.4.00 - (-) Dedução de Contribuição do Servidor Civil - Parcelamentos - Dívida Ativa - Multas e Juros de Mora da Dívida Ativa</v>
      </c>
      <c r="U2837" s="7" t="str">
        <f>Tabela813[[#This Row],[NR]]&amp; " - "&amp;Tabela813[[#This Row],[Especificação]]</f>
        <v>9.1.2.1.5.03.0.4.00 - (-) Dedução de Contribuição do Servidor Civil - Parcelamentos - Dívida Ativa - Multas e Juros de Mora da Dívida Ativa</v>
      </c>
    </row>
    <row r="2838" spans="1:21" ht="30">
      <c r="A2838" s="23"/>
      <c r="B2838" s="29" t="s">
        <v>793</v>
      </c>
      <c r="C2838" s="20" t="s">
        <v>781</v>
      </c>
      <c r="D2838" s="20" t="s">
        <v>790</v>
      </c>
      <c r="E2838" s="20" t="s">
        <v>781</v>
      </c>
      <c r="F2838" s="20" t="s">
        <v>792</v>
      </c>
      <c r="G2838" s="20" t="s">
        <v>794</v>
      </c>
      <c r="H2838" s="20" t="s">
        <v>784</v>
      </c>
      <c r="I2838" s="20" t="s">
        <v>792</v>
      </c>
      <c r="J2838" s="20" t="s">
        <v>787</v>
      </c>
      <c r="K2838" s="16" t="str">
        <f>IF(Tabela813[[#This Row],[C]]&lt;&gt;"",IF(Tabela813[[#This Row],[RED]]&lt;&gt;"",(Tabela813[[#This Row],[RED]] &amp; "."),"") &amp; CONCATENATE(Tabela813[[#This Row],[C]],".",Tabela813[[#This Row],[O]],".",Tabela813[[#This Row],[E]],".",Tabela813[[#This Row],[D1]],".",Tabela813[[#This Row],[D2]],".",Tabela813[[#This Row],[D3]],".",Tabela813[[#This Row],[T]],".",Tabela813[[#This Row],[D4]]),"")</f>
        <v>9.1.2.1.5.03.0.5.00</v>
      </c>
      <c r="L2838" s="21" t="s">
        <v>5407</v>
      </c>
      <c r="M2838" s="16" t="str">
        <f t="shared" si="44"/>
        <v>A</v>
      </c>
      <c r="N2838" s="16">
        <f>IF(VALUE(Tabela813[[#This Row],[RED]]) &gt; 0,1,0) + IF(VALUE(J2838)&gt;0,8,IF(VALUE(I2838)&gt;0,7,IF(VALUE(H2838)&gt;0,6,IF(VALUE(G2838)&gt;0,5,IF(VALUE(F2838)&gt;0,4,IF(VALUE(E2838)&gt;0,3,IF(VALUE(D2838)&gt;0,2,1)))))))</f>
        <v>8</v>
      </c>
      <c r="O2838" s="20" t="s">
        <v>50</v>
      </c>
      <c r="P2838" s="1" t="s">
        <v>5403</v>
      </c>
      <c r="Q2838" s="1"/>
      <c r="R2838" s="16"/>
      <c r="T2838" s="7" t="str">
        <f>Tabela813[[#This Row],[NR]]&amp;" - "&amp;Tabela813[[#This Row],[Especificação]]</f>
        <v>9.1.2.1.5.03.0.5.00 - (-) Dedução de Contribuição do Servidor Civil - Parcelamentos - Multas</v>
      </c>
      <c r="U2838" s="7" t="str">
        <f>Tabela813[[#This Row],[NR]]&amp; " - "&amp;Tabela813[[#This Row],[Especificação]]</f>
        <v>9.1.2.1.5.03.0.5.00 - (-) Dedução de Contribuição do Servidor Civil - Parcelamentos - Multas</v>
      </c>
    </row>
    <row r="2839" spans="1:21" ht="30">
      <c r="A2839" s="23"/>
      <c r="B2839" s="29" t="s">
        <v>793</v>
      </c>
      <c r="C2839" s="20" t="s">
        <v>781</v>
      </c>
      <c r="D2839" s="20" t="s">
        <v>790</v>
      </c>
      <c r="E2839" s="20" t="s">
        <v>781</v>
      </c>
      <c r="F2839" s="20" t="s">
        <v>792</v>
      </c>
      <c r="G2839" s="20" t="s">
        <v>794</v>
      </c>
      <c r="H2839" s="20" t="s">
        <v>784</v>
      </c>
      <c r="I2839" s="20" t="s">
        <v>786</v>
      </c>
      <c r="J2839" s="20" t="s">
        <v>787</v>
      </c>
      <c r="K2839" s="16" t="str">
        <f>IF(Tabela813[[#This Row],[C]]&lt;&gt;"",IF(Tabela813[[#This Row],[RED]]&lt;&gt;"",(Tabela813[[#This Row],[RED]] &amp; "."),"") &amp; CONCATENATE(Tabela813[[#This Row],[C]],".",Tabela813[[#This Row],[O]],".",Tabela813[[#This Row],[E]],".",Tabela813[[#This Row],[D1]],".",Tabela813[[#This Row],[D2]],".",Tabela813[[#This Row],[D3]],".",Tabela813[[#This Row],[T]],".",Tabela813[[#This Row],[D4]]),"")</f>
        <v>9.1.2.1.5.03.0.6.00</v>
      </c>
      <c r="L2839" s="21" t="s">
        <v>5408</v>
      </c>
      <c r="M2839" s="16" t="str">
        <f t="shared" si="44"/>
        <v>A</v>
      </c>
      <c r="N2839" s="16">
        <f>IF(VALUE(Tabela813[[#This Row],[RED]]) &gt; 0,1,0) + IF(VALUE(J2839)&gt;0,8,IF(VALUE(I2839)&gt;0,7,IF(VALUE(H2839)&gt;0,6,IF(VALUE(G2839)&gt;0,5,IF(VALUE(F2839)&gt;0,4,IF(VALUE(E2839)&gt;0,3,IF(VALUE(D2839)&gt;0,2,1)))))))</f>
        <v>8</v>
      </c>
      <c r="O2839" s="20" t="s">
        <v>50</v>
      </c>
      <c r="P2839" s="1" t="s">
        <v>5403</v>
      </c>
      <c r="Q2839" s="1"/>
      <c r="R2839" s="16"/>
      <c r="T2839" s="7" t="str">
        <f>Tabela813[[#This Row],[NR]]&amp;" - "&amp;Tabela813[[#This Row],[Especificação]]</f>
        <v>9.1.2.1.5.03.0.6.00 - (-) Dedução de Contribuição do Servidor Civil - Parcelamentos - Juros de Mora</v>
      </c>
      <c r="U2839" s="7" t="str">
        <f>Tabela813[[#This Row],[NR]]&amp; " - "&amp;Tabela813[[#This Row],[Especificação]]</f>
        <v>9.1.2.1.5.03.0.6.00 - (-) Dedução de Contribuição do Servidor Civil - Parcelamentos - Juros de Mora</v>
      </c>
    </row>
    <row r="2840" spans="1:21" ht="30">
      <c r="A2840" s="23"/>
      <c r="B2840" s="29" t="s">
        <v>793</v>
      </c>
      <c r="C2840" s="20" t="s">
        <v>781</v>
      </c>
      <c r="D2840" s="20" t="s">
        <v>790</v>
      </c>
      <c r="E2840" s="20" t="s">
        <v>781</v>
      </c>
      <c r="F2840" s="20" t="s">
        <v>792</v>
      </c>
      <c r="G2840" s="20" t="s">
        <v>794</v>
      </c>
      <c r="H2840" s="20" t="s">
        <v>784</v>
      </c>
      <c r="I2840" s="20" t="s">
        <v>788</v>
      </c>
      <c r="J2840" s="20" t="s">
        <v>787</v>
      </c>
      <c r="K2840" s="16" t="str">
        <f>IF(Tabela813[[#This Row],[C]]&lt;&gt;"",IF(Tabela813[[#This Row],[RED]]&lt;&gt;"",(Tabela813[[#This Row],[RED]] &amp; "."),"") &amp; CONCATENATE(Tabela813[[#This Row],[C]],".",Tabela813[[#This Row],[O]],".",Tabela813[[#This Row],[E]],".",Tabela813[[#This Row],[D1]],".",Tabela813[[#This Row],[D2]],".",Tabela813[[#This Row],[D3]],".",Tabela813[[#This Row],[T]],".",Tabela813[[#This Row],[D4]]),"")</f>
        <v>9.1.2.1.5.03.0.7.00</v>
      </c>
      <c r="L2840" s="21" t="s">
        <v>5409</v>
      </c>
      <c r="M2840" s="16" t="str">
        <f t="shared" si="44"/>
        <v>A</v>
      </c>
      <c r="N2840" s="16">
        <f>IF(VALUE(Tabela813[[#This Row],[RED]]) &gt; 0,1,0) + IF(VALUE(J2840)&gt;0,8,IF(VALUE(I2840)&gt;0,7,IF(VALUE(H2840)&gt;0,6,IF(VALUE(G2840)&gt;0,5,IF(VALUE(F2840)&gt;0,4,IF(VALUE(E2840)&gt;0,3,IF(VALUE(D2840)&gt;0,2,1)))))))</f>
        <v>8</v>
      </c>
      <c r="O2840" s="20" t="s">
        <v>50</v>
      </c>
      <c r="P2840" s="1" t="s">
        <v>5403</v>
      </c>
      <c r="Q2840" s="1"/>
      <c r="R2840" s="16"/>
      <c r="T2840" s="7" t="str">
        <f>Tabela813[[#This Row],[NR]]&amp;" - "&amp;Tabela813[[#This Row],[Especificação]]</f>
        <v>9.1.2.1.5.03.0.7.00 - (-) Dedução de Contribuição do Servidor Civil - Parcelamentos - Dívida Ativa - Multas da Dívida Ativa</v>
      </c>
      <c r="U2840" s="7" t="str">
        <f>Tabela813[[#This Row],[NR]]&amp; " - "&amp;Tabela813[[#This Row],[Especificação]]</f>
        <v>9.1.2.1.5.03.0.7.00 - (-) Dedução de Contribuição do Servidor Civil - Parcelamentos - Dívida Ativa - Multas da Dívida Ativa</v>
      </c>
    </row>
    <row r="2841" spans="1:21" ht="30">
      <c r="A2841" s="23"/>
      <c r="B2841" s="29" t="s">
        <v>793</v>
      </c>
      <c r="C2841" s="20" t="s">
        <v>781</v>
      </c>
      <c r="D2841" s="20" t="s">
        <v>790</v>
      </c>
      <c r="E2841" s="20" t="s">
        <v>781</v>
      </c>
      <c r="F2841" s="20" t="s">
        <v>792</v>
      </c>
      <c r="G2841" s="20" t="s">
        <v>794</v>
      </c>
      <c r="H2841" s="20" t="s">
        <v>784</v>
      </c>
      <c r="I2841" s="20" t="s">
        <v>789</v>
      </c>
      <c r="J2841" s="20" t="s">
        <v>787</v>
      </c>
      <c r="K2841" s="16" t="str">
        <f>IF(Tabela813[[#This Row],[C]]&lt;&gt;"",IF(Tabela813[[#This Row],[RED]]&lt;&gt;"",(Tabela813[[#This Row],[RED]] &amp; "."),"") &amp; CONCATENATE(Tabela813[[#This Row],[C]],".",Tabela813[[#This Row],[O]],".",Tabela813[[#This Row],[E]],".",Tabela813[[#This Row],[D1]],".",Tabela813[[#This Row],[D2]],".",Tabela813[[#This Row],[D3]],".",Tabela813[[#This Row],[T]],".",Tabela813[[#This Row],[D4]]),"")</f>
        <v>9.1.2.1.5.03.0.8.00</v>
      </c>
      <c r="L2841" s="21" t="s">
        <v>5410</v>
      </c>
      <c r="M2841" s="16" t="str">
        <f t="shared" si="44"/>
        <v>A</v>
      </c>
      <c r="N2841" s="16">
        <f>IF(VALUE(Tabela813[[#This Row],[RED]]) &gt; 0,1,0) + IF(VALUE(J2841)&gt;0,8,IF(VALUE(I2841)&gt;0,7,IF(VALUE(H2841)&gt;0,6,IF(VALUE(G2841)&gt;0,5,IF(VALUE(F2841)&gt;0,4,IF(VALUE(E2841)&gt;0,3,IF(VALUE(D2841)&gt;0,2,1)))))))</f>
        <v>8</v>
      </c>
      <c r="O2841" s="20" t="s">
        <v>50</v>
      </c>
      <c r="P2841" s="1" t="s">
        <v>5403</v>
      </c>
      <c r="Q2841" s="1"/>
      <c r="R2841" s="16"/>
      <c r="T2841" s="7" t="str">
        <f>Tabela813[[#This Row],[NR]]&amp;" - "&amp;Tabela813[[#This Row],[Especificação]]</f>
        <v>9.1.2.1.5.03.0.8.00 - (-) Dedução de Contribuição do Servidor Civil - Parcelamentos - Juros de Mora da Dívida Ativa</v>
      </c>
      <c r="U2841" s="7" t="str">
        <f>Tabela813[[#This Row],[NR]]&amp; " - "&amp;Tabela813[[#This Row],[Especificação]]</f>
        <v>9.1.2.1.5.03.0.8.00 - (-) Dedução de Contribuição do Servidor Civil - Parcelamentos - Juros de Mora da Dívida Ativa</v>
      </c>
    </row>
    <row r="2842" spans="1:21" ht="30">
      <c r="A2842" s="23"/>
      <c r="B2842" s="29" t="s">
        <v>793</v>
      </c>
      <c r="C2842" s="20" t="s">
        <v>781</v>
      </c>
      <c r="D2842" s="20" t="s">
        <v>790</v>
      </c>
      <c r="E2842" s="20" t="s">
        <v>781</v>
      </c>
      <c r="F2842" s="20" t="s">
        <v>792</v>
      </c>
      <c r="G2842" s="20" t="s">
        <v>807</v>
      </c>
      <c r="H2842" s="20" t="s">
        <v>784</v>
      </c>
      <c r="I2842" s="20" t="s">
        <v>784</v>
      </c>
      <c r="J2842" s="20" t="s">
        <v>787</v>
      </c>
      <c r="K2842" s="16" t="str">
        <f>IF(Tabela813[[#This Row],[C]]&lt;&gt;"",IF(Tabela813[[#This Row],[RED]]&lt;&gt;"",(Tabela813[[#This Row],[RED]] &amp; "."),"") &amp; CONCATENATE(Tabela813[[#This Row],[C]],".",Tabela813[[#This Row],[O]],".",Tabela813[[#This Row],[E]],".",Tabela813[[#This Row],[D1]],".",Tabela813[[#This Row],[D2]],".",Tabela813[[#This Row],[D3]],".",Tabela813[[#This Row],[T]],".",Tabela813[[#This Row],[D4]]),"")</f>
        <v>9.1.2.1.5.50.0.0.00</v>
      </c>
      <c r="L2842" s="21" t="s">
        <v>864</v>
      </c>
      <c r="M2842" s="16" t="str">
        <f t="shared" si="44"/>
        <v>S</v>
      </c>
      <c r="N2842" s="16">
        <f>IF(VALUE(Tabela813[[#This Row],[RED]]) &gt; 0,1,0) + IF(VALUE(J2842)&gt;0,8,IF(VALUE(I2842)&gt;0,7,IF(VALUE(H2842)&gt;0,6,IF(VALUE(G2842)&gt;0,5,IF(VALUE(F2842)&gt;0,4,IF(VALUE(E2842)&gt;0,3,IF(VALUE(D2842)&gt;0,2,1)))))))</f>
        <v>6</v>
      </c>
      <c r="O2842" s="20" t="s">
        <v>54</v>
      </c>
      <c r="P2842" s="1" t="s">
        <v>2841</v>
      </c>
      <c r="Q2842" s="1"/>
      <c r="R2842" s="16"/>
      <c r="T2842" s="7" t="str">
        <f>Tabela813[[#This Row],[NR]]&amp;" - "&amp;Tabela813[[#This Row],[Especificação]]</f>
        <v>9.1.2.1.5.50.0.0.00 - (-) Dedução de Contribuição Patronal - Servidor Civil Inativo e Pensionistas</v>
      </c>
      <c r="U2842" s="7" t="str">
        <f>Tabela813[[#This Row],[NR]]&amp; " - "&amp;Tabela813[[#This Row],[Especificação]]</f>
        <v>9.1.2.1.5.50.0.0.00 - (-) Dedução de Contribuição Patronal - Servidor Civil Inativo e Pensionistas</v>
      </c>
    </row>
    <row r="2843" spans="1:21" ht="30">
      <c r="A2843" s="23"/>
      <c r="B2843" s="29" t="s">
        <v>793</v>
      </c>
      <c r="C2843" s="20" t="s">
        <v>781</v>
      </c>
      <c r="D2843" s="20" t="s">
        <v>790</v>
      </c>
      <c r="E2843" s="20" t="s">
        <v>781</v>
      </c>
      <c r="F2843" s="20" t="s">
        <v>792</v>
      </c>
      <c r="G2843" s="20" t="s">
        <v>807</v>
      </c>
      <c r="H2843" s="20" t="s">
        <v>781</v>
      </c>
      <c r="I2843" s="20" t="s">
        <v>784</v>
      </c>
      <c r="J2843" s="20" t="s">
        <v>787</v>
      </c>
      <c r="K2843" s="16" t="str">
        <f>IF(Tabela813[[#This Row],[C]]&lt;&gt;"",IF(Tabela813[[#This Row],[RED]]&lt;&gt;"",(Tabela813[[#This Row],[RED]] &amp; "."),"") &amp; CONCATENATE(Tabela813[[#This Row],[C]],".",Tabela813[[#This Row],[O]],".",Tabela813[[#This Row],[E]],".",Tabela813[[#This Row],[D1]],".",Tabela813[[#This Row],[D2]],".",Tabela813[[#This Row],[D3]],".",Tabela813[[#This Row],[T]],".",Tabela813[[#This Row],[D4]]),"")</f>
        <v>9.1.2.1.5.50.1.0.00</v>
      </c>
      <c r="L2843" s="21" t="s">
        <v>865</v>
      </c>
      <c r="M2843" s="16" t="str">
        <f t="shared" si="44"/>
        <v>S</v>
      </c>
      <c r="N2843" s="16">
        <f>IF(VALUE(Tabela813[[#This Row],[RED]]) &gt; 0,1,0) + IF(VALUE(J2843)&gt;0,8,IF(VALUE(I2843)&gt;0,7,IF(VALUE(H2843)&gt;0,6,IF(VALUE(G2843)&gt;0,5,IF(VALUE(F2843)&gt;0,4,IF(VALUE(E2843)&gt;0,3,IF(VALUE(D2843)&gt;0,2,1)))))))</f>
        <v>7</v>
      </c>
      <c r="O2843" s="20" t="s">
        <v>54</v>
      </c>
      <c r="P2843" s="1" t="s">
        <v>1110</v>
      </c>
      <c r="Q2843" s="1"/>
      <c r="R2843" s="16"/>
      <c r="T2843" s="7" t="str">
        <f>Tabela813[[#This Row],[NR]]&amp;" - "&amp;Tabela813[[#This Row],[Especificação]]</f>
        <v>9.1.2.1.5.50.1.0.00 - (-) Dedução de Contribuição Patronal - Servidor Civil - Inativo</v>
      </c>
      <c r="U2843" s="7" t="str">
        <f>Tabela813[[#This Row],[NR]]&amp; " - "&amp;Tabela813[[#This Row],[Especificação]]</f>
        <v>9.1.2.1.5.50.1.0.00 - (-) Dedução de Contribuição Patronal - Servidor Civil - Inativo</v>
      </c>
    </row>
    <row r="2844" spans="1:21" ht="30">
      <c r="A2844" s="23"/>
      <c r="B2844" s="29" t="s">
        <v>793</v>
      </c>
      <c r="C2844" s="20" t="s">
        <v>781</v>
      </c>
      <c r="D2844" s="20" t="s">
        <v>790</v>
      </c>
      <c r="E2844" s="20" t="s">
        <v>781</v>
      </c>
      <c r="F2844" s="20" t="s">
        <v>792</v>
      </c>
      <c r="G2844" s="20" t="s">
        <v>807</v>
      </c>
      <c r="H2844" s="20" t="s">
        <v>781</v>
      </c>
      <c r="I2844" s="20" t="s">
        <v>781</v>
      </c>
      <c r="J2844" s="20" t="s">
        <v>787</v>
      </c>
      <c r="K2844" s="16" t="str">
        <f>IF(Tabela813[[#This Row],[C]]&lt;&gt;"",IF(Tabela813[[#This Row],[RED]]&lt;&gt;"",(Tabela813[[#This Row],[RED]] &amp; "."),"") &amp; CONCATENATE(Tabela813[[#This Row],[C]],".",Tabela813[[#This Row],[O]],".",Tabela813[[#This Row],[E]],".",Tabela813[[#This Row],[D1]],".",Tabela813[[#This Row],[D2]],".",Tabela813[[#This Row],[D3]],".",Tabela813[[#This Row],[T]],".",Tabela813[[#This Row],[D4]]),"")</f>
        <v>9.1.2.1.5.50.1.1.00</v>
      </c>
      <c r="L2844" s="21" t="s">
        <v>5411</v>
      </c>
      <c r="M2844" s="16" t="str">
        <f t="shared" si="44"/>
        <v>A</v>
      </c>
      <c r="N2844" s="16">
        <f>IF(VALUE(Tabela813[[#This Row],[RED]]) &gt; 0,1,0) + IF(VALUE(J2844)&gt;0,8,IF(VALUE(I2844)&gt;0,7,IF(VALUE(H2844)&gt;0,6,IF(VALUE(G2844)&gt;0,5,IF(VALUE(F2844)&gt;0,4,IF(VALUE(E2844)&gt;0,3,IF(VALUE(D2844)&gt;0,2,1)))))))</f>
        <v>8</v>
      </c>
      <c r="O2844" s="20" t="s">
        <v>54</v>
      </c>
      <c r="P2844" s="1" t="s">
        <v>1110</v>
      </c>
      <c r="Q2844" s="1"/>
      <c r="R2844" s="16"/>
      <c r="T2844" s="7" t="str">
        <f>Tabela813[[#This Row],[NR]]&amp;" - "&amp;Tabela813[[#This Row],[Especificação]]</f>
        <v>9.1.2.1.5.50.1.1.00 - (-) Dedução de Contribuição Patronal - Servidor Civil - Inativo - Principal</v>
      </c>
      <c r="U2844" s="7" t="str">
        <f>Tabela813[[#This Row],[NR]]&amp; " - "&amp;Tabela813[[#This Row],[Especificação]]</f>
        <v>9.1.2.1.5.50.1.1.00 - (-) Dedução de Contribuição Patronal - Servidor Civil - Inativo - Principal</v>
      </c>
    </row>
    <row r="2845" spans="1:21" ht="30">
      <c r="A2845" s="23"/>
      <c r="B2845" s="29" t="s">
        <v>793</v>
      </c>
      <c r="C2845" s="20" t="s">
        <v>781</v>
      </c>
      <c r="D2845" s="20" t="s">
        <v>790</v>
      </c>
      <c r="E2845" s="20" t="s">
        <v>781</v>
      </c>
      <c r="F2845" s="20" t="s">
        <v>792</v>
      </c>
      <c r="G2845" s="20" t="s">
        <v>807</v>
      </c>
      <c r="H2845" s="20" t="s">
        <v>781</v>
      </c>
      <c r="I2845" s="20" t="s">
        <v>790</v>
      </c>
      <c r="J2845" s="20" t="s">
        <v>787</v>
      </c>
      <c r="K2845" s="16" t="str">
        <f>IF(Tabela813[[#This Row],[C]]&lt;&gt;"",IF(Tabela813[[#This Row],[RED]]&lt;&gt;"",(Tabela813[[#This Row],[RED]] &amp; "."),"") &amp; CONCATENATE(Tabela813[[#This Row],[C]],".",Tabela813[[#This Row],[O]],".",Tabela813[[#This Row],[E]],".",Tabela813[[#This Row],[D1]],".",Tabela813[[#This Row],[D2]],".",Tabela813[[#This Row],[D3]],".",Tabela813[[#This Row],[T]],".",Tabela813[[#This Row],[D4]]),"")</f>
        <v>9.1.2.1.5.50.1.2.00</v>
      </c>
      <c r="L2845" s="21" t="s">
        <v>5412</v>
      </c>
      <c r="M2845" s="16" t="str">
        <f t="shared" si="44"/>
        <v>A</v>
      </c>
      <c r="N2845" s="16">
        <f>IF(VALUE(Tabela813[[#This Row],[RED]]) &gt; 0,1,0) + IF(VALUE(J2845)&gt;0,8,IF(VALUE(I2845)&gt;0,7,IF(VALUE(H2845)&gt;0,6,IF(VALUE(G2845)&gt;0,5,IF(VALUE(F2845)&gt;0,4,IF(VALUE(E2845)&gt;0,3,IF(VALUE(D2845)&gt;0,2,1)))))))</f>
        <v>8</v>
      </c>
      <c r="O2845" s="20" t="s">
        <v>54</v>
      </c>
      <c r="P2845" s="1" t="s">
        <v>1110</v>
      </c>
      <c r="Q2845" s="1"/>
      <c r="R2845" s="16"/>
      <c r="T2845" s="7" t="str">
        <f>Tabela813[[#This Row],[NR]]&amp;" - "&amp;Tabela813[[#This Row],[Especificação]]</f>
        <v>9.1.2.1.5.50.1.2.00 - (-) Dedução de Contribuição Patronal - Servidor Civil - Inativo - Multas e Juros de Mora</v>
      </c>
      <c r="U2845" s="7" t="str">
        <f>Tabela813[[#This Row],[NR]]&amp; " - "&amp;Tabela813[[#This Row],[Especificação]]</f>
        <v>9.1.2.1.5.50.1.2.00 - (-) Dedução de Contribuição Patronal - Servidor Civil - Inativo - Multas e Juros de Mora</v>
      </c>
    </row>
    <row r="2846" spans="1:21" ht="30">
      <c r="A2846" s="23"/>
      <c r="B2846" s="29" t="s">
        <v>793</v>
      </c>
      <c r="C2846" s="20" t="s">
        <v>781</v>
      </c>
      <c r="D2846" s="20" t="s">
        <v>790</v>
      </c>
      <c r="E2846" s="20" t="s">
        <v>781</v>
      </c>
      <c r="F2846" s="20" t="s">
        <v>792</v>
      </c>
      <c r="G2846" s="20" t="s">
        <v>807</v>
      </c>
      <c r="H2846" s="20" t="s">
        <v>781</v>
      </c>
      <c r="I2846" s="20" t="s">
        <v>782</v>
      </c>
      <c r="J2846" s="20" t="s">
        <v>787</v>
      </c>
      <c r="K2846" s="16" t="str">
        <f>IF(Tabela813[[#This Row],[C]]&lt;&gt;"",IF(Tabela813[[#This Row],[RED]]&lt;&gt;"",(Tabela813[[#This Row],[RED]] &amp; "."),"") &amp; CONCATENATE(Tabela813[[#This Row],[C]],".",Tabela813[[#This Row],[O]],".",Tabela813[[#This Row],[E]],".",Tabela813[[#This Row],[D1]],".",Tabela813[[#This Row],[D2]],".",Tabela813[[#This Row],[D3]],".",Tabela813[[#This Row],[T]],".",Tabela813[[#This Row],[D4]]),"")</f>
        <v>9.1.2.1.5.50.1.3.00</v>
      </c>
      <c r="L2846" s="21" t="s">
        <v>5413</v>
      </c>
      <c r="M2846" s="16" t="str">
        <f t="shared" si="44"/>
        <v>A</v>
      </c>
      <c r="N2846" s="16">
        <f>IF(VALUE(Tabela813[[#This Row],[RED]]) &gt; 0,1,0) + IF(VALUE(J2846)&gt;0,8,IF(VALUE(I2846)&gt;0,7,IF(VALUE(H2846)&gt;0,6,IF(VALUE(G2846)&gt;0,5,IF(VALUE(F2846)&gt;0,4,IF(VALUE(E2846)&gt;0,3,IF(VALUE(D2846)&gt;0,2,1)))))))</f>
        <v>8</v>
      </c>
      <c r="O2846" s="20" t="s">
        <v>54</v>
      </c>
      <c r="P2846" s="1" t="s">
        <v>1110</v>
      </c>
      <c r="Q2846" s="1"/>
      <c r="R2846" s="16"/>
      <c r="T2846" s="7" t="str">
        <f>Tabela813[[#This Row],[NR]]&amp;" - "&amp;Tabela813[[#This Row],[Especificação]]</f>
        <v>9.1.2.1.5.50.1.3.00 - (-) Dedução de Contribuição Patronal - Servidor Civil - Inativo - Dívida Ativa</v>
      </c>
      <c r="U2846" s="7" t="str">
        <f>Tabela813[[#This Row],[NR]]&amp; " - "&amp;Tabela813[[#This Row],[Especificação]]</f>
        <v>9.1.2.1.5.50.1.3.00 - (-) Dedução de Contribuição Patronal - Servidor Civil - Inativo - Dívida Ativa</v>
      </c>
    </row>
    <row r="2847" spans="1:21" ht="30">
      <c r="A2847" s="23"/>
      <c r="B2847" s="29" t="s">
        <v>793</v>
      </c>
      <c r="C2847" s="20" t="s">
        <v>781</v>
      </c>
      <c r="D2847" s="20" t="s">
        <v>790</v>
      </c>
      <c r="E2847" s="20" t="s">
        <v>781</v>
      </c>
      <c r="F2847" s="20" t="s">
        <v>792</v>
      </c>
      <c r="G2847" s="20" t="s">
        <v>807</v>
      </c>
      <c r="H2847" s="20" t="s">
        <v>781</v>
      </c>
      <c r="I2847" s="20" t="s">
        <v>791</v>
      </c>
      <c r="J2847" s="20" t="s">
        <v>787</v>
      </c>
      <c r="K2847" s="16" t="str">
        <f>IF(Tabela813[[#This Row],[C]]&lt;&gt;"",IF(Tabela813[[#This Row],[RED]]&lt;&gt;"",(Tabela813[[#This Row],[RED]] &amp; "."),"") &amp; CONCATENATE(Tabela813[[#This Row],[C]],".",Tabela813[[#This Row],[O]],".",Tabela813[[#This Row],[E]],".",Tabela813[[#This Row],[D1]],".",Tabela813[[#This Row],[D2]],".",Tabela813[[#This Row],[D3]],".",Tabela813[[#This Row],[T]],".",Tabela813[[#This Row],[D4]]),"")</f>
        <v>9.1.2.1.5.50.1.4.00</v>
      </c>
      <c r="L2847" s="21" t="s">
        <v>5414</v>
      </c>
      <c r="M2847" s="16" t="str">
        <f t="shared" si="44"/>
        <v>A</v>
      </c>
      <c r="N2847" s="16">
        <f>IF(VALUE(Tabela813[[#This Row],[RED]]) &gt; 0,1,0) + IF(VALUE(J2847)&gt;0,8,IF(VALUE(I2847)&gt;0,7,IF(VALUE(H2847)&gt;0,6,IF(VALUE(G2847)&gt;0,5,IF(VALUE(F2847)&gt;0,4,IF(VALUE(E2847)&gt;0,3,IF(VALUE(D2847)&gt;0,2,1)))))))</f>
        <v>8</v>
      </c>
      <c r="O2847" s="20" t="s">
        <v>54</v>
      </c>
      <c r="P2847" s="1" t="s">
        <v>1110</v>
      </c>
      <c r="Q2847" s="1"/>
      <c r="R2847" s="16"/>
      <c r="T2847" s="7" t="str">
        <f>Tabela813[[#This Row],[NR]]&amp;" - "&amp;Tabela813[[#This Row],[Especificação]]</f>
        <v>9.1.2.1.5.50.1.4.00 - (-) Dedução de Contribuição Patronal - Servidor Civil - Inativo - Dívida Ativa - Multas e Juros de Mora da Dívida Ativa</v>
      </c>
      <c r="U2847" s="7" t="str">
        <f>Tabela813[[#This Row],[NR]]&amp; " - "&amp;Tabela813[[#This Row],[Especificação]]</f>
        <v>9.1.2.1.5.50.1.4.00 - (-) Dedução de Contribuição Patronal - Servidor Civil - Inativo - Dívida Ativa - Multas e Juros de Mora da Dívida Ativa</v>
      </c>
    </row>
    <row r="2848" spans="1:21" ht="30">
      <c r="A2848" s="23"/>
      <c r="B2848" s="29" t="s">
        <v>793</v>
      </c>
      <c r="C2848" s="20" t="s">
        <v>781</v>
      </c>
      <c r="D2848" s="20" t="s">
        <v>790</v>
      </c>
      <c r="E2848" s="20" t="s">
        <v>781</v>
      </c>
      <c r="F2848" s="20" t="s">
        <v>792</v>
      </c>
      <c r="G2848" s="20" t="s">
        <v>807</v>
      </c>
      <c r="H2848" s="20" t="s">
        <v>781</v>
      </c>
      <c r="I2848" s="20" t="s">
        <v>792</v>
      </c>
      <c r="J2848" s="20" t="s">
        <v>787</v>
      </c>
      <c r="K2848" s="16" t="str">
        <f>IF(Tabela813[[#This Row],[C]]&lt;&gt;"",IF(Tabela813[[#This Row],[RED]]&lt;&gt;"",(Tabela813[[#This Row],[RED]] &amp; "."),"") &amp; CONCATENATE(Tabela813[[#This Row],[C]],".",Tabela813[[#This Row],[O]],".",Tabela813[[#This Row],[E]],".",Tabela813[[#This Row],[D1]],".",Tabela813[[#This Row],[D2]],".",Tabela813[[#This Row],[D3]],".",Tabela813[[#This Row],[T]],".",Tabela813[[#This Row],[D4]]),"")</f>
        <v>9.1.2.1.5.50.1.5.00</v>
      </c>
      <c r="L2848" s="21" t="s">
        <v>5415</v>
      </c>
      <c r="M2848" s="16" t="str">
        <f t="shared" si="44"/>
        <v>A</v>
      </c>
      <c r="N2848" s="16">
        <f>IF(VALUE(Tabela813[[#This Row],[RED]]) &gt; 0,1,0) + IF(VALUE(J2848)&gt;0,8,IF(VALUE(I2848)&gt;0,7,IF(VALUE(H2848)&gt;0,6,IF(VALUE(G2848)&gt;0,5,IF(VALUE(F2848)&gt;0,4,IF(VALUE(E2848)&gt;0,3,IF(VALUE(D2848)&gt;0,2,1)))))))</f>
        <v>8</v>
      </c>
      <c r="O2848" s="20" t="s">
        <v>54</v>
      </c>
      <c r="P2848" s="1" t="s">
        <v>1110</v>
      </c>
      <c r="Q2848" s="1"/>
      <c r="R2848" s="16"/>
      <c r="T2848" s="7" t="str">
        <f>Tabela813[[#This Row],[NR]]&amp;" - "&amp;Tabela813[[#This Row],[Especificação]]</f>
        <v>9.1.2.1.5.50.1.5.00 - (-) Dedução de Contribuição Patronal - Servidor Civil - Inativo - Multas</v>
      </c>
      <c r="U2848" s="7" t="str">
        <f>Tabela813[[#This Row],[NR]]&amp; " - "&amp;Tabela813[[#This Row],[Especificação]]</f>
        <v>9.1.2.1.5.50.1.5.00 - (-) Dedução de Contribuição Patronal - Servidor Civil - Inativo - Multas</v>
      </c>
    </row>
    <row r="2849" spans="1:21" ht="30">
      <c r="A2849" s="23"/>
      <c r="B2849" s="29" t="s">
        <v>793</v>
      </c>
      <c r="C2849" s="20" t="s">
        <v>781</v>
      </c>
      <c r="D2849" s="20" t="s">
        <v>790</v>
      </c>
      <c r="E2849" s="20" t="s">
        <v>781</v>
      </c>
      <c r="F2849" s="20" t="s">
        <v>792</v>
      </c>
      <c r="G2849" s="20" t="s">
        <v>807</v>
      </c>
      <c r="H2849" s="20" t="s">
        <v>781</v>
      </c>
      <c r="I2849" s="20" t="s">
        <v>786</v>
      </c>
      <c r="J2849" s="20" t="s">
        <v>787</v>
      </c>
      <c r="K2849" s="16" t="str">
        <f>IF(Tabela813[[#This Row],[C]]&lt;&gt;"",IF(Tabela813[[#This Row],[RED]]&lt;&gt;"",(Tabela813[[#This Row],[RED]] &amp; "."),"") &amp; CONCATENATE(Tabela813[[#This Row],[C]],".",Tabela813[[#This Row],[O]],".",Tabela813[[#This Row],[E]],".",Tabela813[[#This Row],[D1]],".",Tabela813[[#This Row],[D2]],".",Tabela813[[#This Row],[D3]],".",Tabela813[[#This Row],[T]],".",Tabela813[[#This Row],[D4]]),"")</f>
        <v>9.1.2.1.5.50.1.6.00</v>
      </c>
      <c r="L2849" s="21" t="s">
        <v>5416</v>
      </c>
      <c r="M2849" s="16" t="str">
        <f t="shared" si="44"/>
        <v>A</v>
      </c>
      <c r="N2849" s="16">
        <f>IF(VALUE(Tabela813[[#This Row],[RED]]) &gt; 0,1,0) + IF(VALUE(J2849)&gt;0,8,IF(VALUE(I2849)&gt;0,7,IF(VALUE(H2849)&gt;0,6,IF(VALUE(G2849)&gt;0,5,IF(VALUE(F2849)&gt;0,4,IF(VALUE(E2849)&gt;0,3,IF(VALUE(D2849)&gt;0,2,1)))))))</f>
        <v>8</v>
      </c>
      <c r="O2849" s="20" t="s">
        <v>54</v>
      </c>
      <c r="P2849" s="1" t="s">
        <v>1110</v>
      </c>
      <c r="Q2849" s="1"/>
      <c r="R2849" s="16"/>
      <c r="T2849" s="7" t="str">
        <f>Tabela813[[#This Row],[NR]]&amp;" - "&amp;Tabela813[[#This Row],[Especificação]]</f>
        <v>9.1.2.1.5.50.1.6.00 - (-) Dedução de Contribuição Patronal - Servidor Civil - Inativo - Juros de Mora</v>
      </c>
      <c r="U2849" s="7" t="str">
        <f>Tabela813[[#This Row],[NR]]&amp; " - "&amp;Tabela813[[#This Row],[Especificação]]</f>
        <v>9.1.2.1.5.50.1.6.00 - (-) Dedução de Contribuição Patronal - Servidor Civil - Inativo - Juros de Mora</v>
      </c>
    </row>
    <row r="2850" spans="1:21" ht="30">
      <c r="A2850" s="23"/>
      <c r="B2850" s="29" t="s">
        <v>793</v>
      </c>
      <c r="C2850" s="20" t="s">
        <v>781</v>
      </c>
      <c r="D2850" s="20" t="s">
        <v>790</v>
      </c>
      <c r="E2850" s="20" t="s">
        <v>781</v>
      </c>
      <c r="F2850" s="20" t="s">
        <v>792</v>
      </c>
      <c r="G2850" s="20" t="s">
        <v>807</v>
      </c>
      <c r="H2850" s="20" t="s">
        <v>781</v>
      </c>
      <c r="I2850" s="20" t="s">
        <v>788</v>
      </c>
      <c r="J2850" s="20" t="s">
        <v>787</v>
      </c>
      <c r="K2850" s="16" t="str">
        <f>IF(Tabela813[[#This Row],[C]]&lt;&gt;"",IF(Tabela813[[#This Row],[RED]]&lt;&gt;"",(Tabela813[[#This Row],[RED]] &amp; "."),"") &amp; CONCATENATE(Tabela813[[#This Row],[C]],".",Tabela813[[#This Row],[O]],".",Tabela813[[#This Row],[E]],".",Tabela813[[#This Row],[D1]],".",Tabela813[[#This Row],[D2]],".",Tabela813[[#This Row],[D3]],".",Tabela813[[#This Row],[T]],".",Tabela813[[#This Row],[D4]]),"")</f>
        <v>9.1.2.1.5.50.1.7.00</v>
      </c>
      <c r="L2850" s="21" t="s">
        <v>5417</v>
      </c>
      <c r="M2850" s="16" t="str">
        <f t="shared" si="44"/>
        <v>A</v>
      </c>
      <c r="N2850" s="16">
        <f>IF(VALUE(Tabela813[[#This Row],[RED]]) &gt; 0,1,0) + IF(VALUE(J2850)&gt;0,8,IF(VALUE(I2850)&gt;0,7,IF(VALUE(H2850)&gt;0,6,IF(VALUE(G2850)&gt;0,5,IF(VALUE(F2850)&gt;0,4,IF(VALUE(E2850)&gt;0,3,IF(VALUE(D2850)&gt;0,2,1)))))))</f>
        <v>8</v>
      </c>
      <c r="O2850" s="20" t="s">
        <v>54</v>
      </c>
      <c r="P2850" s="1" t="s">
        <v>1110</v>
      </c>
      <c r="Q2850" s="1"/>
      <c r="R2850" s="16"/>
      <c r="T2850" s="7" t="str">
        <f>Tabela813[[#This Row],[NR]]&amp;" - "&amp;Tabela813[[#This Row],[Especificação]]</f>
        <v>9.1.2.1.5.50.1.7.00 - (-) Dedução de Contribuição Patronal - Servidor Civil - Inativo - Dívida Ativa - Multas da Dívida Ativa</v>
      </c>
      <c r="U2850" s="7" t="str">
        <f>Tabela813[[#This Row],[NR]]&amp; " - "&amp;Tabela813[[#This Row],[Especificação]]</f>
        <v>9.1.2.1.5.50.1.7.00 - (-) Dedução de Contribuição Patronal - Servidor Civil - Inativo - Dívida Ativa - Multas da Dívida Ativa</v>
      </c>
    </row>
    <row r="2851" spans="1:21" ht="30">
      <c r="A2851" s="23"/>
      <c r="B2851" s="29" t="s">
        <v>793</v>
      </c>
      <c r="C2851" s="20" t="s">
        <v>781</v>
      </c>
      <c r="D2851" s="20" t="s">
        <v>790</v>
      </c>
      <c r="E2851" s="20" t="s">
        <v>781</v>
      </c>
      <c r="F2851" s="20" t="s">
        <v>792</v>
      </c>
      <c r="G2851" s="20" t="s">
        <v>807</v>
      </c>
      <c r="H2851" s="20" t="s">
        <v>781</v>
      </c>
      <c r="I2851" s="20" t="s">
        <v>789</v>
      </c>
      <c r="J2851" s="20" t="s">
        <v>787</v>
      </c>
      <c r="K2851" s="16" t="str">
        <f>IF(Tabela813[[#This Row],[C]]&lt;&gt;"",IF(Tabela813[[#This Row],[RED]]&lt;&gt;"",(Tabela813[[#This Row],[RED]] &amp; "."),"") &amp; CONCATENATE(Tabela813[[#This Row],[C]],".",Tabela813[[#This Row],[O]],".",Tabela813[[#This Row],[E]],".",Tabela813[[#This Row],[D1]],".",Tabela813[[#This Row],[D2]],".",Tabela813[[#This Row],[D3]],".",Tabela813[[#This Row],[T]],".",Tabela813[[#This Row],[D4]]),"")</f>
        <v>9.1.2.1.5.50.1.8.00</v>
      </c>
      <c r="L2851" s="21" t="s">
        <v>5418</v>
      </c>
      <c r="M2851" s="16" t="str">
        <f t="shared" si="44"/>
        <v>A</v>
      </c>
      <c r="N2851" s="16">
        <f>IF(VALUE(Tabela813[[#This Row],[RED]]) &gt; 0,1,0) + IF(VALUE(J2851)&gt;0,8,IF(VALUE(I2851)&gt;0,7,IF(VALUE(H2851)&gt;0,6,IF(VALUE(G2851)&gt;0,5,IF(VALUE(F2851)&gt;0,4,IF(VALUE(E2851)&gt;0,3,IF(VALUE(D2851)&gt;0,2,1)))))))</f>
        <v>8</v>
      </c>
      <c r="O2851" s="20" t="s">
        <v>54</v>
      </c>
      <c r="P2851" s="1" t="s">
        <v>1110</v>
      </c>
      <c r="Q2851" s="1"/>
      <c r="R2851" s="16"/>
      <c r="T2851" s="7" t="str">
        <f>Tabela813[[#This Row],[NR]]&amp;" - "&amp;Tabela813[[#This Row],[Especificação]]</f>
        <v>9.1.2.1.5.50.1.8.00 - (-) Dedução de Contribuição Patronal - Servidor Civil - Inativo - Juros de Mora da Dívida Ativa</v>
      </c>
      <c r="U2851" s="7" t="str">
        <f>Tabela813[[#This Row],[NR]]&amp; " - "&amp;Tabela813[[#This Row],[Especificação]]</f>
        <v>9.1.2.1.5.50.1.8.00 - (-) Dedução de Contribuição Patronal - Servidor Civil - Inativo - Juros de Mora da Dívida Ativa</v>
      </c>
    </row>
    <row r="2852" spans="1:21" ht="30">
      <c r="A2852" s="23"/>
      <c r="B2852" s="29" t="s">
        <v>793</v>
      </c>
      <c r="C2852" s="20" t="s">
        <v>781</v>
      </c>
      <c r="D2852" s="20" t="s">
        <v>790</v>
      </c>
      <c r="E2852" s="20" t="s">
        <v>781</v>
      </c>
      <c r="F2852" s="20" t="s">
        <v>792</v>
      </c>
      <c r="G2852" s="20" t="s">
        <v>807</v>
      </c>
      <c r="H2852" s="20" t="s">
        <v>790</v>
      </c>
      <c r="I2852" s="20" t="s">
        <v>784</v>
      </c>
      <c r="J2852" s="20" t="s">
        <v>787</v>
      </c>
      <c r="K2852" s="16" t="str">
        <f>IF(Tabela813[[#This Row],[C]]&lt;&gt;"",IF(Tabela813[[#This Row],[RED]]&lt;&gt;"",(Tabela813[[#This Row],[RED]] &amp; "."),"") &amp; CONCATENATE(Tabela813[[#This Row],[C]],".",Tabela813[[#This Row],[O]],".",Tabela813[[#This Row],[E]],".",Tabela813[[#This Row],[D1]],".",Tabela813[[#This Row],[D2]],".",Tabela813[[#This Row],[D3]],".",Tabela813[[#This Row],[T]],".",Tabela813[[#This Row],[D4]]),"")</f>
        <v>9.1.2.1.5.50.2.0.00</v>
      </c>
      <c r="L2852" s="21" t="s">
        <v>866</v>
      </c>
      <c r="M2852" s="16" t="str">
        <f t="shared" si="44"/>
        <v>S</v>
      </c>
      <c r="N2852" s="16">
        <f>IF(VALUE(Tabela813[[#This Row],[RED]]) &gt; 0,1,0) + IF(VALUE(J2852)&gt;0,8,IF(VALUE(I2852)&gt;0,7,IF(VALUE(H2852)&gt;0,6,IF(VALUE(G2852)&gt;0,5,IF(VALUE(F2852)&gt;0,4,IF(VALUE(E2852)&gt;0,3,IF(VALUE(D2852)&gt;0,2,1)))))))</f>
        <v>7</v>
      </c>
      <c r="O2852" s="20" t="s">
        <v>54</v>
      </c>
      <c r="P2852" s="1" t="s">
        <v>1111</v>
      </c>
      <c r="Q2852" s="1"/>
      <c r="R2852" s="16"/>
      <c r="T2852" s="7" t="str">
        <f>Tabela813[[#This Row],[NR]]&amp;" - "&amp;Tabela813[[#This Row],[Especificação]]</f>
        <v>9.1.2.1.5.50.2.0.00 - (-) Dedução de Contribuição Patronal - Servidor Civil - Pensionistas</v>
      </c>
      <c r="U2852" s="7" t="str">
        <f>Tabela813[[#This Row],[NR]]&amp; " - "&amp;Tabela813[[#This Row],[Especificação]]</f>
        <v>9.1.2.1.5.50.2.0.00 - (-) Dedução de Contribuição Patronal - Servidor Civil - Pensionistas</v>
      </c>
    </row>
    <row r="2853" spans="1:21" ht="30">
      <c r="A2853" s="23"/>
      <c r="B2853" s="29" t="s">
        <v>793</v>
      </c>
      <c r="C2853" s="20" t="s">
        <v>781</v>
      </c>
      <c r="D2853" s="20" t="s">
        <v>790</v>
      </c>
      <c r="E2853" s="20" t="s">
        <v>781</v>
      </c>
      <c r="F2853" s="20" t="s">
        <v>792</v>
      </c>
      <c r="G2853" s="20" t="s">
        <v>807</v>
      </c>
      <c r="H2853" s="20" t="s">
        <v>790</v>
      </c>
      <c r="I2853" s="20" t="s">
        <v>781</v>
      </c>
      <c r="J2853" s="20" t="s">
        <v>787</v>
      </c>
      <c r="K2853" s="16" t="str">
        <f>IF(Tabela813[[#This Row],[C]]&lt;&gt;"",IF(Tabela813[[#This Row],[RED]]&lt;&gt;"",(Tabela813[[#This Row],[RED]] &amp; "."),"") &amp; CONCATENATE(Tabela813[[#This Row],[C]],".",Tabela813[[#This Row],[O]],".",Tabela813[[#This Row],[E]],".",Tabela813[[#This Row],[D1]],".",Tabela813[[#This Row],[D2]],".",Tabela813[[#This Row],[D3]],".",Tabela813[[#This Row],[T]],".",Tabela813[[#This Row],[D4]]),"")</f>
        <v>9.1.2.1.5.50.2.1.00</v>
      </c>
      <c r="L2853" s="21" t="s">
        <v>5419</v>
      </c>
      <c r="M2853" s="16" t="str">
        <f t="shared" si="44"/>
        <v>A</v>
      </c>
      <c r="N2853" s="16">
        <f>IF(VALUE(Tabela813[[#This Row],[RED]]) &gt; 0,1,0) + IF(VALUE(J2853)&gt;0,8,IF(VALUE(I2853)&gt;0,7,IF(VALUE(H2853)&gt;0,6,IF(VALUE(G2853)&gt;0,5,IF(VALUE(F2853)&gt;0,4,IF(VALUE(E2853)&gt;0,3,IF(VALUE(D2853)&gt;0,2,1)))))))</f>
        <v>8</v>
      </c>
      <c r="O2853" s="20" t="s">
        <v>54</v>
      </c>
      <c r="P2853" s="1" t="s">
        <v>1111</v>
      </c>
      <c r="Q2853" s="1"/>
      <c r="R2853" s="16"/>
      <c r="T2853" s="7" t="str">
        <f>Tabela813[[#This Row],[NR]]&amp;" - "&amp;Tabela813[[#This Row],[Especificação]]</f>
        <v>9.1.2.1.5.50.2.1.00 - (-) Dedução de Contribuição Patronal - Servidor Civil - Pensionistas - Principal</v>
      </c>
      <c r="U2853" s="7" t="str">
        <f>Tabela813[[#This Row],[NR]]&amp; " - "&amp;Tabela813[[#This Row],[Especificação]]</f>
        <v>9.1.2.1.5.50.2.1.00 - (-) Dedução de Contribuição Patronal - Servidor Civil - Pensionistas - Principal</v>
      </c>
    </row>
    <row r="2854" spans="1:21" ht="30">
      <c r="A2854" s="23"/>
      <c r="B2854" s="29" t="s">
        <v>793</v>
      </c>
      <c r="C2854" s="20" t="s">
        <v>781</v>
      </c>
      <c r="D2854" s="20" t="s">
        <v>790</v>
      </c>
      <c r="E2854" s="20" t="s">
        <v>781</v>
      </c>
      <c r="F2854" s="20" t="s">
        <v>792</v>
      </c>
      <c r="G2854" s="20" t="s">
        <v>807</v>
      </c>
      <c r="H2854" s="20" t="s">
        <v>790</v>
      </c>
      <c r="I2854" s="20" t="s">
        <v>790</v>
      </c>
      <c r="J2854" s="20" t="s">
        <v>787</v>
      </c>
      <c r="K2854" s="16" t="str">
        <f>IF(Tabela813[[#This Row],[C]]&lt;&gt;"",IF(Tabela813[[#This Row],[RED]]&lt;&gt;"",(Tabela813[[#This Row],[RED]] &amp; "."),"") &amp; CONCATENATE(Tabela813[[#This Row],[C]],".",Tabela813[[#This Row],[O]],".",Tabela813[[#This Row],[E]],".",Tabela813[[#This Row],[D1]],".",Tabela813[[#This Row],[D2]],".",Tabela813[[#This Row],[D3]],".",Tabela813[[#This Row],[T]],".",Tabela813[[#This Row],[D4]]),"")</f>
        <v>9.1.2.1.5.50.2.2.00</v>
      </c>
      <c r="L2854" s="21" t="s">
        <v>5420</v>
      </c>
      <c r="M2854" s="16" t="str">
        <f t="shared" si="44"/>
        <v>A</v>
      </c>
      <c r="N2854" s="16">
        <f>IF(VALUE(Tabela813[[#This Row],[RED]]) &gt; 0,1,0) + IF(VALUE(J2854)&gt;0,8,IF(VALUE(I2854)&gt;0,7,IF(VALUE(H2854)&gt;0,6,IF(VALUE(G2854)&gt;0,5,IF(VALUE(F2854)&gt;0,4,IF(VALUE(E2854)&gt;0,3,IF(VALUE(D2854)&gt;0,2,1)))))))</f>
        <v>8</v>
      </c>
      <c r="O2854" s="20" t="s">
        <v>54</v>
      </c>
      <c r="P2854" s="1" t="s">
        <v>1111</v>
      </c>
      <c r="Q2854" s="1"/>
      <c r="R2854" s="16"/>
      <c r="T2854" s="7" t="str">
        <f>Tabela813[[#This Row],[NR]]&amp;" - "&amp;Tabela813[[#This Row],[Especificação]]</f>
        <v>9.1.2.1.5.50.2.2.00 - (-) Dedução de Contribuição Patronal - Servidor Civil - Pensionistas - Multas e Juros de Mora</v>
      </c>
      <c r="U2854" s="7" t="str">
        <f>Tabela813[[#This Row],[NR]]&amp; " - "&amp;Tabela813[[#This Row],[Especificação]]</f>
        <v>9.1.2.1.5.50.2.2.00 - (-) Dedução de Contribuição Patronal - Servidor Civil - Pensionistas - Multas e Juros de Mora</v>
      </c>
    </row>
    <row r="2855" spans="1:21" ht="30">
      <c r="A2855" s="23"/>
      <c r="B2855" s="29" t="s">
        <v>793</v>
      </c>
      <c r="C2855" s="20" t="s">
        <v>781</v>
      </c>
      <c r="D2855" s="20" t="s">
        <v>790</v>
      </c>
      <c r="E2855" s="20" t="s">
        <v>781</v>
      </c>
      <c r="F2855" s="20" t="s">
        <v>792</v>
      </c>
      <c r="G2855" s="20" t="s">
        <v>807</v>
      </c>
      <c r="H2855" s="20" t="s">
        <v>790</v>
      </c>
      <c r="I2855" s="20" t="s">
        <v>782</v>
      </c>
      <c r="J2855" s="20" t="s">
        <v>787</v>
      </c>
      <c r="K2855" s="16" t="str">
        <f>IF(Tabela813[[#This Row],[C]]&lt;&gt;"",IF(Tabela813[[#This Row],[RED]]&lt;&gt;"",(Tabela813[[#This Row],[RED]] &amp; "."),"") &amp; CONCATENATE(Tabela813[[#This Row],[C]],".",Tabela813[[#This Row],[O]],".",Tabela813[[#This Row],[E]],".",Tabela813[[#This Row],[D1]],".",Tabela813[[#This Row],[D2]],".",Tabela813[[#This Row],[D3]],".",Tabela813[[#This Row],[T]],".",Tabela813[[#This Row],[D4]]),"")</f>
        <v>9.1.2.1.5.50.2.3.00</v>
      </c>
      <c r="L2855" s="21" t="s">
        <v>5421</v>
      </c>
      <c r="M2855" s="16" t="str">
        <f t="shared" si="44"/>
        <v>A</v>
      </c>
      <c r="N2855" s="16">
        <f>IF(VALUE(Tabela813[[#This Row],[RED]]) &gt; 0,1,0) + IF(VALUE(J2855)&gt;0,8,IF(VALUE(I2855)&gt;0,7,IF(VALUE(H2855)&gt;0,6,IF(VALUE(G2855)&gt;0,5,IF(VALUE(F2855)&gt;0,4,IF(VALUE(E2855)&gt;0,3,IF(VALUE(D2855)&gt;0,2,1)))))))</f>
        <v>8</v>
      </c>
      <c r="O2855" s="20" t="s">
        <v>54</v>
      </c>
      <c r="P2855" s="1" t="s">
        <v>1111</v>
      </c>
      <c r="Q2855" s="1"/>
      <c r="R2855" s="16"/>
      <c r="T2855" s="7" t="str">
        <f>Tabela813[[#This Row],[NR]]&amp;" - "&amp;Tabela813[[#This Row],[Especificação]]</f>
        <v>9.1.2.1.5.50.2.3.00 - (-) Dedução de Contribuição Patronal - Servidor Civil - Pensionistas - Dívida Ativa</v>
      </c>
      <c r="U2855" s="7" t="str">
        <f>Tabela813[[#This Row],[NR]]&amp; " - "&amp;Tabela813[[#This Row],[Especificação]]</f>
        <v>9.1.2.1.5.50.2.3.00 - (-) Dedução de Contribuição Patronal - Servidor Civil - Pensionistas - Dívida Ativa</v>
      </c>
    </row>
    <row r="2856" spans="1:21" ht="30">
      <c r="A2856" s="23"/>
      <c r="B2856" s="29" t="s">
        <v>793</v>
      </c>
      <c r="C2856" s="20" t="s">
        <v>781</v>
      </c>
      <c r="D2856" s="20" t="s">
        <v>790</v>
      </c>
      <c r="E2856" s="20" t="s">
        <v>781</v>
      </c>
      <c r="F2856" s="20" t="s">
        <v>792</v>
      </c>
      <c r="G2856" s="20" t="s">
        <v>807</v>
      </c>
      <c r="H2856" s="20" t="s">
        <v>790</v>
      </c>
      <c r="I2856" s="20" t="s">
        <v>791</v>
      </c>
      <c r="J2856" s="20" t="s">
        <v>787</v>
      </c>
      <c r="K2856" s="16" t="str">
        <f>IF(Tabela813[[#This Row],[C]]&lt;&gt;"",IF(Tabela813[[#This Row],[RED]]&lt;&gt;"",(Tabela813[[#This Row],[RED]] &amp; "."),"") &amp; CONCATENATE(Tabela813[[#This Row],[C]],".",Tabela813[[#This Row],[O]],".",Tabela813[[#This Row],[E]],".",Tabela813[[#This Row],[D1]],".",Tabela813[[#This Row],[D2]],".",Tabela813[[#This Row],[D3]],".",Tabela813[[#This Row],[T]],".",Tabela813[[#This Row],[D4]]),"")</f>
        <v>9.1.2.1.5.50.2.4.00</v>
      </c>
      <c r="L2856" s="21" t="s">
        <v>5422</v>
      </c>
      <c r="M2856" s="16" t="str">
        <f t="shared" si="44"/>
        <v>A</v>
      </c>
      <c r="N2856" s="16">
        <f>IF(VALUE(Tabela813[[#This Row],[RED]]) &gt; 0,1,0) + IF(VALUE(J2856)&gt;0,8,IF(VALUE(I2856)&gt;0,7,IF(VALUE(H2856)&gt;0,6,IF(VALUE(G2856)&gt;0,5,IF(VALUE(F2856)&gt;0,4,IF(VALUE(E2856)&gt;0,3,IF(VALUE(D2856)&gt;0,2,1)))))))</f>
        <v>8</v>
      </c>
      <c r="O2856" s="20" t="s">
        <v>54</v>
      </c>
      <c r="P2856" s="1" t="s">
        <v>1111</v>
      </c>
      <c r="Q2856" s="1"/>
      <c r="R2856" s="16"/>
      <c r="T2856" s="7" t="str">
        <f>Tabela813[[#This Row],[NR]]&amp;" - "&amp;Tabela813[[#This Row],[Especificação]]</f>
        <v>9.1.2.1.5.50.2.4.00 - (-) Dedução de Contribuição Patronal - Servidor Civil - Pensionistas - Dívida Ativa - Multas e Juros de Mora da Dívida Ativa</v>
      </c>
      <c r="U2856" s="7" t="str">
        <f>Tabela813[[#This Row],[NR]]&amp; " - "&amp;Tabela813[[#This Row],[Especificação]]</f>
        <v>9.1.2.1.5.50.2.4.00 - (-) Dedução de Contribuição Patronal - Servidor Civil - Pensionistas - Dívida Ativa - Multas e Juros de Mora da Dívida Ativa</v>
      </c>
    </row>
    <row r="2857" spans="1:21" ht="30">
      <c r="A2857" s="23"/>
      <c r="B2857" s="29" t="s">
        <v>793</v>
      </c>
      <c r="C2857" s="20" t="s">
        <v>781</v>
      </c>
      <c r="D2857" s="20" t="s">
        <v>790</v>
      </c>
      <c r="E2857" s="20" t="s">
        <v>781</v>
      </c>
      <c r="F2857" s="20" t="s">
        <v>792</v>
      </c>
      <c r="G2857" s="20" t="s">
        <v>807</v>
      </c>
      <c r="H2857" s="20" t="s">
        <v>790</v>
      </c>
      <c r="I2857" s="20" t="s">
        <v>792</v>
      </c>
      <c r="J2857" s="20" t="s">
        <v>787</v>
      </c>
      <c r="K2857" s="16" t="str">
        <f>IF(Tabela813[[#This Row],[C]]&lt;&gt;"",IF(Tabela813[[#This Row],[RED]]&lt;&gt;"",(Tabela813[[#This Row],[RED]] &amp; "."),"") &amp; CONCATENATE(Tabela813[[#This Row],[C]],".",Tabela813[[#This Row],[O]],".",Tabela813[[#This Row],[E]],".",Tabela813[[#This Row],[D1]],".",Tabela813[[#This Row],[D2]],".",Tabela813[[#This Row],[D3]],".",Tabela813[[#This Row],[T]],".",Tabela813[[#This Row],[D4]]),"")</f>
        <v>9.1.2.1.5.50.2.5.00</v>
      </c>
      <c r="L2857" s="21" t="s">
        <v>5423</v>
      </c>
      <c r="M2857" s="16" t="str">
        <f t="shared" si="44"/>
        <v>A</v>
      </c>
      <c r="N2857" s="16">
        <f>IF(VALUE(Tabela813[[#This Row],[RED]]) &gt; 0,1,0) + IF(VALUE(J2857)&gt;0,8,IF(VALUE(I2857)&gt;0,7,IF(VALUE(H2857)&gt;0,6,IF(VALUE(G2857)&gt;0,5,IF(VALUE(F2857)&gt;0,4,IF(VALUE(E2857)&gt;0,3,IF(VALUE(D2857)&gt;0,2,1)))))))</f>
        <v>8</v>
      </c>
      <c r="O2857" s="20" t="s">
        <v>54</v>
      </c>
      <c r="P2857" s="1" t="s">
        <v>1111</v>
      </c>
      <c r="Q2857" s="1"/>
      <c r="R2857" s="16"/>
      <c r="T2857" s="7" t="str">
        <f>Tabela813[[#This Row],[NR]]&amp;" - "&amp;Tabela813[[#This Row],[Especificação]]</f>
        <v>9.1.2.1.5.50.2.5.00 - (-) Dedução de Contribuição Patronal - Servidor Civil - Pensionistas - Multas</v>
      </c>
      <c r="U2857" s="7" t="str">
        <f>Tabela813[[#This Row],[NR]]&amp; " - "&amp;Tabela813[[#This Row],[Especificação]]</f>
        <v>9.1.2.1.5.50.2.5.00 - (-) Dedução de Contribuição Patronal - Servidor Civil - Pensionistas - Multas</v>
      </c>
    </row>
    <row r="2858" spans="1:21" ht="30">
      <c r="A2858" s="23"/>
      <c r="B2858" s="29" t="s">
        <v>793</v>
      </c>
      <c r="C2858" s="20" t="s">
        <v>781</v>
      </c>
      <c r="D2858" s="20" t="s">
        <v>790</v>
      </c>
      <c r="E2858" s="20" t="s">
        <v>781</v>
      </c>
      <c r="F2858" s="20" t="s">
        <v>792</v>
      </c>
      <c r="G2858" s="20" t="s">
        <v>807</v>
      </c>
      <c r="H2858" s="20" t="s">
        <v>790</v>
      </c>
      <c r="I2858" s="20" t="s">
        <v>786</v>
      </c>
      <c r="J2858" s="20" t="s">
        <v>787</v>
      </c>
      <c r="K2858" s="16" t="str">
        <f>IF(Tabela813[[#This Row],[C]]&lt;&gt;"",IF(Tabela813[[#This Row],[RED]]&lt;&gt;"",(Tabela813[[#This Row],[RED]] &amp; "."),"") &amp; CONCATENATE(Tabela813[[#This Row],[C]],".",Tabela813[[#This Row],[O]],".",Tabela813[[#This Row],[E]],".",Tabela813[[#This Row],[D1]],".",Tabela813[[#This Row],[D2]],".",Tabela813[[#This Row],[D3]],".",Tabela813[[#This Row],[T]],".",Tabela813[[#This Row],[D4]]),"")</f>
        <v>9.1.2.1.5.50.2.6.00</v>
      </c>
      <c r="L2858" s="21" t="s">
        <v>5424</v>
      </c>
      <c r="M2858" s="16" t="str">
        <f t="shared" si="44"/>
        <v>A</v>
      </c>
      <c r="N2858" s="16">
        <f>IF(VALUE(Tabela813[[#This Row],[RED]]) &gt; 0,1,0) + IF(VALUE(J2858)&gt;0,8,IF(VALUE(I2858)&gt;0,7,IF(VALUE(H2858)&gt;0,6,IF(VALUE(G2858)&gt;0,5,IF(VALUE(F2858)&gt;0,4,IF(VALUE(E2858)&gt;0,3,IF(VALUE(D2858)&gt;0,2,1)))))))</f>
        <v>8</v>
      </c>
      <c r="O2858" s="20" t="s">
        <v>54</v>
      </c>
      <c r="P2858" s="1" t="s">
        <v>1111</v>
      </c>
      <c r="Q2858" s="1"/>
      <c r="R2858" s="16"/>
      <c r="T2858" s="7" t="str">
        <f>Tabela813[[#This Row],[NR]]&amp;" - "&amp;Tabela813[[#This Row],[Especificação]]</f>
        <v>9.1.2.1.5.50.2.6.00 - (-) Dedução de Contribuição Patronal - Servidor Civil - Pensionistas - Juros de Mora</v>
      </c>
      <c r="U2858" s="7" t="str">
        <f>Tabela813[[#This Row],[NR]]&amp; " - "&amp;Tabela813[[#This Row],[Especificação]]</f>
        <v>9.1.2.1.5.50.2.6.00 - (-) Dedução de Contribuição Patronal - Servidor Civil - Pensionistas - Juros de Mora</v>
      </c>
    </row>
    <row r="2859" spans="1:21" ht="30">
      <c r="A2859" s="23"/>
      <c r="B2859" s="29" t="s">
        <v>793</v>
      </c>
      <c r="C2859" s="20" t="s">
        <v>781</v>
      </c>
      <c r="D2859" s="20" t="s">
        <v>790</v>
      </c>
      <c r="E2859" s="20" t="s">
        <v>781</v>
      </c>
      <c r="F2859" s="20" t="s">
        <v>792</v>
      </c>
      <c r="G2859" s="20" t="s">
        <v>807</v>
      </c>
      <c r="H2859" s="20" t="s">
        <v>790</v>
      </c>
      <c r="I2859" s="20" t="s">
        <v>788</v>
      </c>
      <c r="J2859" s="20" t="s">
        <v>787</v>
      </c>
      <c r="K2859" s="16" t="str">
        <f>IF(Tabela813[[#This Row],[C]]&lt;&gt;"",IF(Tabela813[[#This Row],[RED]]&lt;&gt;"",(Tabela813[[#This Row],[RED]] &amp; "."),"") &amp; CONCATENATE(Tabela813[[#This Row],[C]],".",Tabela813[[#This Row],[O]],".",Tabela813[[#This Row],[E]],".",Tabela813[[#This Row],[D1]],".",Tabela813[[#This Row],[D2]],".",Tabela813[[#This Row],[D3]],".",Tabela813[[#This Row],[T]],".",Tabela813[[#This Row],[D4]]),"")</f>
        <v>9.1.2.1.5.50.2.7.00</v>
      </c>
      <c r="L2859" s="21" t="s">
        <v>5425</v>
      </c>
      <c r="M2859" s="16" t="str">
        <f t="shared" si="44"/>
        <v>A</v>
      </c>
      <c r="N2859" s="16">
        <f>IF(VALUE(Tabela813[[#This Row],[RED]]) &gt; 0,1,0) + IF(VALUE(J2859)&gt;0,8,IF(VALUE(I2859)&gt;0,7,IF(VALUE(H2859)&gt;0,6,IF(VALUE(G2859)&gt;0,5,IF(VALUE(F2859)&gt;0,4,IF(VALUE(E2859)&gt;0,3,IF(VALUE(D2859)&gt;0,2,1)))))))</f>
        <v>8</v>
      </c>
      <c r="O2859" s="20" t="s">
        <v>54</v>
      </c>
      <c r="P2859" s="1" t="s">
        <v>1111</v>
      </c>
      <c r="Q2859" s="1"/>
      <c r="R2859" s="16"/>
      <c r="T2859" s="7" t="str">
        <f>Tabela813[[#This Row],[NR]]&amp;" - "&amp;Tabela813[[#This Row],[Especificação]]</f>
        <v>9.1.2.1.5.50.2.7.00 - (-) Dedução de Contribuição Patronal - Servidor Civil - Pensionistas - Dívida Ativa - Multas da Dívida Ativa</v>
      </c>
      <c r="U2859" s="7" t="str">
        <f>Tabela813[[#This Row],[NR]]&amp; " - "&amp;Tabela813[[#This Row],[Especificação]]</f>
        <v>9.1.2.1.5.50.2.7.00 - (-) Dedução de Contribuição Patronal - Servidor Civil - Pensionistas - Dívida Ativa - Multas da Dívida Ativa</v>
      </c>
    </row>
    <row r="2860" spans="1:21" ht="30">
      <c r="A2860" s="23"/>
      <c r="B2860" s="29" t="s">
        <v>793</v>
      </c>
      <c r="C2860" s="20" t="s">
        <v>781</v>
      </c>
      <c r="D2860" s="20" t="s">
        <v>790</v>
      </c>
      <c r="E2860" s="20" t="s">
        <v>781</v>
      </c>
      <c r="F2860" s="20" t="s">
        <v>792</v>
      </c>
      <c r="G2860" s="20" t="s">
        <v>807</v>
      </c>
      <c r="H2860" s="20" t="s">
        <v>790</v>
      </c>
      <c r="I2860" s="20" t="s">
        <v>789</v>
      </c>
      <c r="J2860" s="20" t="s">
        <v>787</v>
      </c>
      <c r="K2860" s="16" t="str">
        <f>IF(Tabela813[[#This Row],[C]]&lt;&gt;"",IF(Tabela813[[#This Row],[RED]]&lt;&gt;"",(Tabela813[[#This Row],[RED]] &amp; "."),"") &amp; CONCATENATE(Tabela813[[#This Row],[C]],".",Tabela813[[#This Row],[O]],".",Tabela813[[#This Row],[E]],".",Tabela813[[#This Row],[D1]],".",Tabela813[[#This Row],[D2]],".",Tabela813[[#This Row],[D3]],".",Tabela813[[#This Row],[T]],".",Tabela813[[#This Row],[D4]]),"")</f>
        <v>9.1.2.1.5.50.2.8.00</v>
      </c>
      <c r="L2860" s="21" t="s">
        <v>5426</v>
      </c>
      <c r="M2860" s="16" t="str">
        <f t="shared" si="44"/>
        <v>A</v>
      </c>
      <c r="N2860" s="16">
        <f>IF(VALUE(Tabela813[[#This Row],[RED]]) &gt; 0,1,0) + IF(VALUE(J2860)&gt;0,8,IF(VALUE(I2860)&gt;0,7,IF(VALUE(H2860)&gt;0,6,IF(VALUE(G2860)&gt;0,5,IF(VALUE(F2860)&gt;0,4,IF(VALUE(E2860)&gt;0,3,IF(VALUE(D2860)&gt;0,2,1)))))))</f>
        <v>8</v>
      </c>
      <c r="O2860" s="20" t="s">
        <v>54</v>
      </c>
      <c r="P2860" s="1" t="s">
        <v>1111</v>
      </c>
      <c r="Q2860" s="1"/>
      <c r="R2860" s="16"/>
      <c r="T2860" s="7" t="str">
        <f>Tabela813[[#This Row],[NR]]&amp;" - "&amp;Tabela813[[#This Row],[Especificação]]</f>
        <v>9.1.2.1.5.50.2.8.00 - (-) Dedução de Contribuição Patronal - Servidor Civil - Pensionistas - Juros de Mora da Dívida Ativa</v>
      </c>
      <c r="U2860" s="7" t="str">
        <f>Tabela813[[#This Row],[NR]]&amp; " - "&amp;Tabela813[[#This Row],[Especificação]]</f>
        <v>9.1.2.1.5.50.2.8.00 - (-) Dedução de Contribuição Patronal - Servidor Civil - Pensionistas - Juros de Mora da Dívida Ativa</v>
      </c>
    </row>
    <row r="2861" spans="1:21" ht="30">
      <c r="A2861" s="23"/>
      <c r="B2861" s="29" t="s">
        <v>793</v>
      </c>
      <c r="C2861" s="20" t="s">
        <v>781</v>
      </c>
      <c r="D2861" s="20" t="s">
        <v>790</v>
      </c>
      <c r="E2861" s="20" t="s">
        <v>781</v>
      </c>
      <c r="F2861" s="20" t="s">
        <v>792</v>
      </c>
      <c r="G2861" s="20" t="s">
        <v>807</v>
      </c>
      <c r="H2861" s="20" t="s">
        <v>782</v>
      </c>
      <c r="I2861" s="20" t="s">
        <v>784</v>
      </c>
      <c r="J2861" s="20" t="s">
        <v>787</v>
      </c>
      <c r="K2861" s="16" t="str">
        <f>IF(Tabela813[[#This Row],[C]]&lt;&gt;"",IF(Tabela813[[#This Row],[RED]]&lt;&gt;"",(Tabela813[[#This Row],[RED]] &amp; "."),"") &amp; CONCATENATE(Tabela813[[#This Row],[C]],".",Tabela813[[#This Row],[O]],".",Tabela813[[#This Row],[E]],".",Tabela813[[#This Row],[D1]],".",Tabela813[[#This Row],[D2]],".",Tabela813[[#This Row],[D3]],".",Tabela813[[#This Row],[T]],".",Tabela813[[#This Row],[D4]]),"")</f>
        <v>9.1.2.1.5.50.3.0.00</v>
      </c>
      <c r="L2861" s="21" t="s">
        <v>867</v>
      </c>
      <c r="M2861" s="16" t="str">
        <f t="shared" si="44"/>
        <v>S</v>
      </c>
      <c r="N2861" s="16">
        <f>IF(VALUE(Tabela813[[#This Row],[RED]]) &gt; 0,1,0) + IF(VALUE(J2861)&gt;0,8,IF(VALUE(I2861)&gt;0,7,IF(VALUE(H2861)&gt;0,6,IF(VALUE(G2861)&gt;0,5,IF(VALUE(F2861)&gt;0,4,IF(VALUE(E2861)&gt;0,3,IF(VALUE(D2861)&gt;0,2,1)))))))</f>
        <v>7</v>
      </c>
      <c r="O2861" s="20" t="s">
        <v>54</v>
      </c>
      <c r="P2861" s="1" t="s">
        <v>1112</v>
      </c>
      <c r="Q2861" s="1"/>
      <c r="R2861" s="16"/>
      <c r="T2861" s="7" t="str">
        <f>Tabela813[[#This Row],[NR]]&amp;" - "&amp;Tabela813[[#This Row],[Especificação]]</f>
        <v>9.1.2.1.5.50.3.0.00 - (-) Dedução de Contribuição Patronal Oriunda de Sentenças Judiciais - Servidor Civil Inativo</v>
      </c>
      <c r="U2861" s="7" t="str">
        <f>Tabela813[[#This Row],[NR]]&amp; " - "&amp;Tabela813[[#This Row],[Especificação]]</f>
        <v>9.1.2.1.5.50.3.0.00 - (-) Dedução de Contribuição Patronal Oriunda de Sentenças Judiciais - Servidor Civil Inativo</v>
      </c>
    </row>
    <row r="2862" spans="1:21" ht="30">
      <c r="A2862" s="23"/>
      <c r="B2862" s="29" t="s">
        <v>793</v>
      </c>
      <c r="C2862" s="20" t="s">
        <v>781</v>
      </c>
      <c r="D2862" s="20" t="s">
        <v>790</v>
      </c>
      <c r="E2862" s="20" t="s">
        <v>781</v>
      </c>
      <c r="F2862" s="20" t="s">
        <v>792</v>
      </c>
      <c r="G2862" s="20" t="s">
        <v>807</v>
      </c>
      <c r="H2862" s="20" t="s">
        <v>782</v>
      </c>
      <c r="I2862" s="20" t="s">
        <v>781</v>
      </c>
      <c r="J2862" s="20" t="s">
        <v>787</v>
      </c>
      <c r="K2862" s="16" t="str">
        <f>IF(Tabela813[[#This Row],[C]]&lt;&gt;"",IF(Tabela813[[#This Row],[RED]]&lt;&gt;"",(Tabela813[[#This Row],[RED]] &amp; "."),"") &amp; CONCATENATE(Tabela813[[#This Row],[C]],".",Tabela813[[#This Row],[O]],".",Tabela813[[#This Row],[E]],".",Tabela813[[#This Row],[D1]],".",Tabela813[[#This Row],[D2]],".",Tabela813[[#This Row],[D3]],".",Tabela813[[#This Row],[T]],".",Tabela813[[#This Row],[D4]]),"")</f>
        <v>9.1.2.1.5.50.3.1.00</v>
      </c>
      <c r="L2862" s="21" t="s">
        <v>5427</v>
      </c>
      <c r="M2862" s="16" t="str">
        <f t="shared" si="44"/>
        <v>A</v>
      </c>
      <c r="N2862" s="16">
        <f>IF(VALUE(Tabela813[[#This Row],[RED]]) &gt; 0,1,0) + IF(VALUE(J2862)&gt;0,8,IF(VALUE(I2862)&gt;0,7,IF(VALUE(H2862)&gt;0,6,IF(VALUE(G2862)&gt;0,5,IF(VALUE(F2862)&gt;0,4,IF(VALUE(E2862)&gt;0,3,IF(VALUE(D2862)&gt;0,2,1)))))))</f>
        <v>8</v>
      </c>
      <c r="O2862" s="20" t="s">
        <v>54</v>
      </c>
      <c r="P2862" s="1" t="s">
        <v>1112</v>
      </c>
      <c r="Q2862" s="1"/>
      <c r="R2862" s="16"/>
      <c r="T2862" s="7" t="str">
        <f>Tabela813[[#This Row],[NR]]&amp;" - "&amp;Tabela813[[#This Row],[Especificação]]</f>
        <v>9.1.2.1.5.50.3.1.00 - (-) Dedução de Contribuição Patronal Oriunda de Sentenças Judiciais - Servidor Civil Inativo - Principal</v>
      </c>
      <c r="U2862" s="7" t="str">
        <f>Tabela813[[#This Row],[NR]]&amp; " - "&amp;Tabela813[[#This Row],[Especificação]]</f>
        <v>9.1.2.1.5.50.3.1.00 - (-) Dedução de Contribuição Patronal Oriunda de Sentenças Judiciais - Servidor Civil Inativo - Principal</v>
      </c>
    </row>
    <row r="2863" spans="1:21" ht="30">
      <c r="A2863" s="23"/>
      <c r="B2863" s="29" t="s">
        <v>793</v>
      </c>
      <c r="C2863" s="20" t="s">
        <v>781</v>
      </c>
      <c r="D2863" s="20" t="s">
        <v>790</v>
      </c>
      <c r="E2863" s="20" t="s">
        <v>781</v>
      </c>
      <c r="F2863" s="20" t="s">
        <v>792</v>
      </c>
      <c r="G2863" s="20" t="s">
        <v>807</v>
      </c>
      <c r="H2863" s="20" t="s">
        <v>782</v>
      </c>
      <c r="I2863" s="20" t="s">
        <v>790</v>
      </c>
      <c r="J2863" s="20" t="s">
        <v>787</v>
      </c>
      <c r="K2863" s="16" t="str">
        <f>IF(Tabela813[[#This Row],[C]]&lt;&gt;"",IF(Tabela813[[#This Row],[RED]]&lt;&gt;"",(Tabela813[[#This Row],[RED]] &amp; "."),"") &amp; CONCATENATE(Tabela813[[#This Row],[C]],".",Tabela813[[#This Row],[O]],".",Tabela813[[#This Row],[E]],".",Tabela813[[#This Row],[D1]],".",Tabela813[[#This Row],[D2]],".",Tabela813[[#This Row],[D3]],".",Tabela813[[#This Row],[T]],".",Tabela813[[#This Row],[D4]]),"")</f>
        <v>9.1.2.1.5.50.3.2.00</v>
      </c>
      <c r="L2863" s="21" t="s">
        <v>5428</v>
      </c>
      <c r="M2863" s="16" t="str">
        <f t="shared" si="44"/>
        <v>A</v>
      </c>
      <c r="N2863" s="16">
        <f>IF(VALUE(Tabela813[[#This Row],[RED]]) &gt; 0,1,0) + IF(VALUE(J2863)&gt;0,8,IF(VALUE(I2863)&gt;0,7,IF(VALUE(H2863)&gt;0,6,IF(VALUE(G2863)&gt;0,5,IF(VALUE(F2863)&gt;0,4,IF(VALUE(E2863)&gt;0,3,IF(VALUE(D2863)&gt;0,2,1)))))))</f>
        <v>8</v>
      </c>
      <c r="O2863" s="20" t="s">
        <v>54</v>
      </c>
      <c r="P2863" s="1" t="s">
        <v>1112</v>
      </c>
      <c r="Q2863" s="1"/>
      <c r="R2863" s="16"/>
      <c r="T2863" s="7" t="str">
        <f>Tabela813[[#This Row],[NR]]&amp;" - "&amp;Tabela813[[#This Row],[Especificação]]</f>
        <v>9.1.2.1.5.50.3.2.00 - (-) Dedução de Contribuição Patronal Oriunda de Sentenças Judiciais - Servidor Civil Inativo - Multas e Juros de Mora</v>
      </c>
      <c r="U2863" s="7" t="str">
        <f>Tabela813[[#This Row],[NR]]&amp; " - "&amp;Tabela813[[#This Row],[Especificação]]</f>
        <v>9.1.2.1.5.50.3.2.00 - (-) Dedução de Contribuição Patronal Oriunda de Sentenças Judiciais - Servidor Civil Inativo - Multas e Juros de Mora</v>
      </c>
    </row>
    <row r="2864" spans="1:21" ht="30">
      <c r="A2864" s="23"/>
      <c r="B2864" s="29" t="s">
        <v>793</v>
      </c>
      <c r="C2864" s="20" t="s">
        <v>781</v>
      </c>
      <c r="D2864" s="20" t="s">
        <v>790</v>
      </c>
      <c r="E2864" s="20" t="s">
        <v>781</v>
      </c>
      <c r="F2864" s="20" t="s">
        <v>792</v>
      </c>
      <c r="G2864" s="20" t="s">
        <v>807</v>
      </c>
      <c r="H2864" s="20" t="s">
        <v>782</v>
      </c>
      <c r="I2864" s="20" t="s">
        <v>782</v>
      </c>
      <c r="J2864" s="20" t="s">
        <v>787</v>
      </c>
      <c r="K2864" s="16" t="str">
        <f>IF(Tabela813[[#This Row],[C]]&lt;&gt;"",IF(Tabela813[[#This Row],[RED]]&lt;&gt;"",(Tabela813[[#This Row],[RED]] &amp; "."),"") &amp; CONCATENATE(Tabela813[[#This Row],[C]],".",Tabela813[[#This Row],[O]],".",Tabela813[[#This Row],[E]],".",Tabela813[[#This Row],[D1]],".",Tabela813[[#This Row],[D2]],".",Tabela813[[#This Row],[D3]],".",Tabela813[[#This Row],[T]],".",Tabela813[[#This Row],[D4]]),"")</f>
        <v>9.1.2.1.5.50.3.3.00</v>
      </c>
      <c r="L2864" s="21" t="s">
        <v>5429</v>
      </c>
      <c r="M2864" s="16" t="str">
        <f t="shared" si="44"/>
        <v>A</v>
      </c>
      <c r="N2864" s="16">
        <f>IF(VALUE(Tabela813[[#This Row],[RED]]) &gt; 0,1,0) + IF(VALUE(J2864)&gt;0,8,IF(VALUE(I2864)&gt;0,7,IF(VALUE(H2864)&gt;0,6,IF(VALUE(G2864)&gt;0,5,IF(VALUE(F2864)&gt;0,4,IF(VALUE(E2864)&gt;0,3,IF(VALUE(D2864)&gt;0,2,1)))))))</f>
        <v>8</v>
      </c>
      <c r="O2864" s="20" t="s">
        <v>54</v>
      </c>
      <c r="P2864" s="1" t="s">
        <v>1112</v>
      </c>
      <c r="Q2864" s="1"/>
      <c r="R2864" s="16"/>
      <c r="T2864" s="7" t="str">
        <f>Tabela813[[#This Row],[NR]]&amp;" - "&amp;Tabela813[[#This Row],[Especificação]]</f>
        <v>9.1.2.1.5.50.3.3.00 - (-) Dedução de Contribuição Patronal Oriunda de Sentenças Judiciais - Servidor Civil Inativo - Dívida Ativa</v>
      </c>
      <c r="U2864" s="7" t="str">
        <f>Tabela813[[#This Row],[NR]]&amp; " - "&amp;Tabela813[[#This Row],[Especificação]]</f>
        <v>9.1.2.1.5.50.3.3.00 - (-) Dedução de Contribuição Patronal Oriunda de Sentenças Judiciais - Servidor Civil Inativo - Dívida Ativa</v>
      </c>
    </row>
    <row r="2865" spans="1:21" ht="30">
      <c r="A2865" s="23"/>
      <c r="B2865" s="29" t="s">
        <v>793</v>
      </c>
      <c r="C2865" s="20" t="s">
        <v>781</v>
      </c>
      <c r="D2865" s="20" t="s">
        <v>790</v>
      </c>
      <c r="E2865" s="20" t="s">
        <v>781</v>
      </c>
      <c r="F2865" s="20" t="s">
        <v>792</v>
      </c>
      <c r="G2865" s="20" t="s">
        <v>807</v>
      </c>
      <c r="H2865" s="20" t="s">
        <v>782</v>
      </c>
      <c r="I2865" s="20" t="s">
        <v>791</v>
      </c>
      <c r="J2865" s="20" t="s">
        <v>787</v>
      </c>
      <c r="K2865" s="16" t="str">
        <f>IF(Tabela813[[#This Row],[C]]&lt;&gt;"",IF(Tabela813[[#This Row],[RED]]&lt;&gt;"",(Tabela813[[#This Row],[RED]] &amp; "."),"") &amp; CONCATENATE(Tabela813[[#This Row],[C]],".",Tabela813[[#This Row],[O]],".",Tabela813[[#This Row],[E]],".",Tabela813[[#This Row],[D1]],".",Tabela813[[#This Row],[D2]],".",Tabela813[[#This Row],[D3]],".",Tabela813[[#This Row],[T]],".",Tabela813[[#This Row],[D4]]),"")</f>
        <v>9.1.2.1.5.50.3.4.00</v>
      </c>
      <c r="L2865" s="21" t="s">
        <v>5430</v>
      </c>
      <c r="M2865" s="16" t="str">
        <f t="shared" si="44"/>
        <v>A</v>
      </c>
      <c r="N2865" s="16">
        <f>IF(VALUE(Tabela813[[#This Row],[RED]]) &gt; 0,1,0) + IF(VALUE(J2865)&gt;0,8,IF(VALUE(I2865)&gt;0,7,IF(VALUE(H2865)&gt;0,6,IF(VALUE(G2865)&gt;0,5,IF(VALUE(F2865)&gt;0,4,IF(VALUE(E2865)&gt;0,3,IF(VALUE(D2865)&gt;0,2,1)))))))</f>
        <v>8</v>
      </c>
      <c r="O2865" s="20" t="s">
        <v>54</v>
      </c>
      <c r="P2865" s="1" t="s">
        <v>1112</v>
      </c>
      <c r="Q2865" s="1"/>
      <c r="R2865" s="16"/>
      <c r="T2865" s="7" t="str">
        <f>Tabela813[[#This Row],[NR]]&amp;" - "&amp;Tabela813[[#This Row],[Especificação]]</f>
        <v>9.1.2.1.5.50.3.4.00 - (-) Dedução de Contribuição Patronal Oriunda de Sentenças Judiciais - Servidor Civil Inativo - Dívida Ativa - Multas e Juros de Mora da Dívida Ativa</v>
      </c>
      <c r="U2865" s="7" t="str">
        <f>Tabela813[[#This Row],[NR]]&amp; " - "&amp;Tabela813[[#This Row],[Especificação]]</f>
        <v>9.1.2.1.5.50.3.4.00 - (-) Dedução de Contribuição Patronal Oriunda de Sentenças Judiciais - Servidor Civil Inativo - Dívida Ativa - Multas e Juros de Mora da Dívida Ativa</v>
      </c>
    </row>
    <row r="2866" spans="1:21" ht="30">
      <c r="A2866" s="23"/>
      <c r="B2866" s="29" t="s">
        <v>793</v>
      </c>
      <c r="C2866" s="20" t="s">
        <v>781</v>
      </c>
      <c r="D2866" s="20" t="s">
        <v>790</v>
      </c>
      <c r="E2866" s="20" t="s">
        <v>781</v>
      </c>
      <c r="F2866" s="20" t="s">
        <v>792</v>
      </c>
      <c r="G2866" s="20" t="s">
        <v>807</v>
      </c>
      <c r="H2866" s="20" t="s">
        <v>782</v>
      </c>
      <c r="I2866" s="20" t="s">
        <v>792</v>
      </c>
      <c r="J2866" s="20" t="s">
        <v>787</v>
      </c>
      <c r="K2866" s="16" t="str">
        <f>IF(Tabela813[[#This Row],[C]]&lt;&gt;"",IF(Tabela813[[#This Row],[RED]]&lt;&gt;"",(Tabela813[[#This Row],[RED]] &amp; "."),"") &amp; CONCATENATE(Tabela813[[#This Row],[C]],".",Tabela813[[#This Row],[O]],".",Tabela813[[#This Row],[E]],".",Tabela813[[#This Row],[D1]],".",Tabela813[[#This Row],[D2]],".",Tabela813[[#This Row],[D3]],".",Tabela813[[#This Row],[T]],".",Tabela813[[#This Row],[D4]]),"")</f>
        <v>9.1.2.1.5.50.3.5.00</v>
      </c>
      <c r="L2866" s="21" t="s">
        <v>5431</v>
      </c>
      <c r="M2866" s="16" t="str">
        <f t="shared" si="44"/>
        <v>A</v>
      </c>
      <c r="N2866" s="16">
        <f>IF(VALUE(Tabela813[[#This Row],[RED]]) &gt; 0,1,0) + IF(VALUE(J2866)&gt;0,8,IF(VALUE(I2866)&gt;0,7,IF(VALUE(H2866)&gt;0,6,IF(VALUE(G2866)&gt;0,5,IF(VALUE(F2866)&gt;0,4,IF(VALUE(E2866)&gt;0,3,IF(VALUE(D2866)&gt;0,2,1)))))))</f>
        <v>8</v>
      </c>
      <c r="O2866" s="20" t="s">
        <v>54</v>
      </c>
      <c r="P2866" s="1" t="s">
        <v>1112</v>
      </c>
      <c r="Q2866" s="1"/>
      <c r="R2866" s="16"/>
      <c r="T2866" s="7" t="str">
        <f>Tabela813[[#This Row],[NR]]&amp;" - "&amp;Tabela813[[#This Row],[Especificação]]</f>
        <v>9.1.2.1.5.50.3.5.00 - (-) Dedução de Contribuição Patronal Oriunda de Sentenças Judiciais - Servidor Civil Inativo - Multas</v>
      </c>
      <c r="U2866" s="7" t="str">
        <f>Tabela813[[#This Row],[NR]]&amp; " - "&amp;Tabela813[[#This Row],[Especificação]]</f>
        <v>9.1.2.1.5.50.3.5.00 - (-) Dedução de Contribuição Patronal Oriunda de Sentenças Judiciais - Servidor Civil Inativo - Multas</v>
      </c>
    </row>
    <row r="2867" spans="1:21" ht="30">
      <c r="A2867" s="23"/>
      <c r="B2867" s="29" t="s">
        <v>793</v>
      </c>
      <c r="C2867" s="20" t="s">
        <v>781</v>
      </c>
      <c r="D2867" s="20" t="s">
        <v>790</v>
      </c>
      <c r="E2867" s="20" t="s">
        <v>781</v>
      </c>
      <c r="F2867" s="20" t="s">
        <v>792</v>
      </c>
      <c r="G2867" s="20" t="s">
        <v>807</v>
      </c>
      <c r="H2867" s="20" t="s">
        <v>782</v>
      </c>
      <c r="I2867" s="20" t="s">
        <v>786</v>
      </c>
      <c r="J2867" s="20" t="s">
        <v>787</v>
      </c>
      <c r="K2867" s="16" t="str">
        <f>IF(Tabela813[[#This Row],[C]]&lt;&gt;"",IF(Tabela813[[#This Row],[RED]]&lt;&gt;"",(Tabela813[[#This Row],[RED]] &amp; "."),"") &amp; CONCATENATE(Tabela813[[#This Row],[C]],".",Tabela813[[#This Row],[O]],".",Tabela813[[#This Row],[E]],".",Tabela813[[#This Row],[D1]],".",Tabela813[[#This Row],[D2]],".",Tabela813[[#This Row],[D3]],".",Tabela813[[#This Row],[T]],".",Tabela813[[#This Row],[D4]]),"")</f>
        <v>9.1.2.1.5.50.3.6.00</v>
      </c>
      <c r="L2867" s="21" t="s">
        <v>5432</v>
      </c>
      <c r="M2867" s="16" t="str">
        <f t="shared" si="44"/>
        <v>A</v>
      </c>
      <c r="N2867" s="16">
        <f>IF(VALUE(Tabela813[[#This Row],[RED]]) &gt; 0,1,0) + IF(VALUE(J2867)&gt;0,8,IF(VALUE(I2867)&gt;0,7,IF(VALUE(H2867)&gt;0,6,IF(VALUE(G2867)&gt;0,5,IF(VALUE(F2867)&gt;0,4,IF(VALUE(E2867)&gt;0,3,IF(VALUE(D2867)&gt;0,2,1)))))))</f>
        <v>8</v>
      </c>
      <c r="O2867" s="20" t="s">
        <v>54</v>
      </c>
      <c r="P2867" s="1" t="s">
        <v>1112</v>
      </c>
      <c r="Q2867" s="1"/>
      <c r="R2867" s="16"/>
      <c r="T2867" s="7" t="str">
        <f>Tabela813[[#This Row],[NR]]&amp;" - "&amp;Tabela813[[#This Row],[Especificação]]</f>
        <v>9.1.2.1.5.50.3.6.00 - (-) Dedução de Contribuição Patronal Oriunda de Sentenças Judiciais - Servidor Civil Inativo - Juros de Mora</v>
      </c>
      <c r="U2867" s="7" t="str">
        <f>Tabela813[[#This Row],[NR]]&amp; " - "&amp;Tabela813[[#This Row],[Especificação]]</f>
        <v>9.1.2.1.5.50.3.6.00 - (-) Dedução de Contribuição Patronal Oriunda de Sentenças Judiciais - Servidor Civil Inativo - Juros de Mora</v>
      </c>
    </row>
    <row r="2868" spans="1:21" ht="30">
      <c r="A2868" s="23"/>
      <c r="B2868" s="29" t="s">
        <v>793</v>
      </c>
      <c r="C2868" s="20" t="s">
        <v>781</v>
      </c>
      <c r="D2868" s="20" t="s">
        <v>790</v>
      </c>
      <c r="E2868" s="20" t="s">
        <v>781</v>
      </c>
      <c r="F2868" s="20" t="s">
        <v>792</v>
      </c>
      <c r="G2868" s="20" t="s">
        <v>807</v>
      </c>
      <c r="H2868" s="20" t="s">
        <v>782</v>
      </c>
      <c r="I2868" s="20" t="s">
        <v>788</v>
      </c>
      <c r="J2868" s="20" t="s">
        <v>787</v>
      </c>
      <c r="K2868" s="16" t="str">
        <f>IF(Tabela813[[#This Row],[C]]&lt;&gt;"",IF(Tabela813[[#This Row],[RED]]&lt;&gt;"",(Tabela813[[#This Row],[RED]] &amp; "."),"") &amp; CONCATENATE(Tabela813[[#This Row],[C]],".",Tabela813[[#This Row],[O]],".",Tabela813[[#This Row],[E]],".",Tabela813[[#This Row],[D1]],".",Tabela813[[#This Row],[D2]],".",Tabela813[[#This Row],[D3]],".",Tabela813[[#This Row],[T]],".",Tabela813[[#This Row],[D4]]),"")</f>
        <v>9.1.2.1.5.50.3.7.00</v>
      </c>
      <c r="L2868" s="21" t="s">
        <v>5433</v>
      </c>
      <c r="M2868" s="16" t="str">
        <f t="shared" si="44"/>
        <v>A</v>
      </c>
      <c r="N2868" s="16">
        <f>IF(VALUE(Tabela813[[#This Row],[RED]]) &gt; 0,1,0) + IF(VALUE(J2868)&gt;0,8,IF(VALUE(I2868)&gt;0,7,IF(VALUE(H2868)&gt;0,6,IF(VALUE(G2868)&gt;0,5,IF(VALUE(F2868)&gt;0,4,IF(VALUE(E2868)&gt;0,3,IF(VALUE(D2868)&gt;0,2,1)))))))</f>
        <v>8</v>
      </c>
      <c r="O2868" s="20" t="s">
        <v>54</v>
      </c>
      <c r="P2868" s="1" t="s">
        <v>1112</v>
      </c>
      <c r="Q2868" s="1"/>
      <c r="R2868" s="16"/>
      <c r="T2868" s="7" t="str">
        <f>Tabela813[[#This Row],[NR]]&amp;" - "&amp;Tabela813[[#This Row],[Especificação]]</f>
        <v>9.1.2.1.5.50.3.7.00 - (-) Dedução de Contribuição Patronal Oriunda de Sentenças Judiciais - Servidor Civil Inativo - Dívida Ativa - Multas da Dívida Ativa</v>
      </c>
      <c r="U2868" s="7" t="str">
        <f>Tabela813[[#This Row],[NR]]&amp; " - "&amp;Tabela813[[#This Row],[Especificação]]</f>
        <v>9.1.2.1.5.50.3.7.00 - (-) Dedução de Contribuição Patronal Oriunda de Sentenças Judiciais - Servidor Civil Inativo - Dívida Ativa - Multas da Dívida Ativa</v>
      </c>
    </row>
    <row r="2869" spans="1:21" ht="30">
      <c r="A2869" s="23"/>
      <c r="B2869" s="29" t="s">
        <v>793</v>
      </c>
      <c r="C2869" s="20" t="s">
        <v>781</v>
      </c>
      <c r="D2869" s="20" t="s">
        <v>790</v>
      </c>
      <c r="E2869" s="20" t="s">
        <v>781</v>
      </c>
      <c r="F2869" s="20" t="s">
        <v>792</v>
      </c>
      <c r="G2869" s="20" t="s">
        <v>807</v>
      </c>
      <c r="H2869" s="20" t="s">
        <v>782</v>
      </c>
      <c r="I2869" s="20" t="s">
        <v>789</v>
      </c>
      <c r="J2869" s="20" t="s">
        <v>787</v>
      </c>
      <c r="K2869" s="16" t="str">
        <f>IF(Tabela813[[#This Row],[C]]&lt;&gt;"",IF(Tabela813[[#This Row],[RED]]&lt;&gt;"",(Tabela813[[#This Row],[RED]] &amp; "."),"") &amp; CONCATENATE(Tabela813[[#This Row],[C]],".",Tabela813[[#This Row],[O]],".",Tabela813[[#This Row],[E]],".",Tabela813[[#This Row],[D1]],".",Tabela813[[#This Row],[D2]],".",Tabela813[[#This Row],[D3]],".",Tabela813[[#This Row],[T]],".",Tabela813[[#This Row],[D4]]),"")</f>
        <v>9.1.2.1.5.50.3.8.00</v>
      </c>
      <c r="L2869" s="21" t="s">
        <v>5434</v>
      </c>
      <c r="M2869" s="16" t="str">
        <f t="shared" si="44"/>
        <v>A</v>
      </c>
      <c r="N2869" s="16">
        <f>IF(VALUE(Tabela813[[#This Row],[RED]]) &gt; 0,1,0) + IF(VALUE(J2869)&gt;0,8,IF(VALUE(I2869)&gt;0,7,IF(VALUE(H2869)&gt;0,6,IF(VALUE(G2869)&gt;0,5,IF(VALUE(F2869)&gt;0,4,IF(VALUE(E2869)&gt;0,3,IF(VALUE(D2869)&gt;0,2,1)))))))</f>
        <v>8</v>
      </c>
      <c r="O2869" s="20" t="s">
        <v>54</v>
      </c>
      <c r="P2869" s="1" t="s">
        <v>1112</v>
      </c>
      <c r="Q2869" s="1"/>
      <c r="R2869" s="16"/>
      <c r="T2869" s="7" t="str">
        <f>Tabela813[[#This Row],[NR]]&amp;" - "&amp;Tabela813[[#This Row],[Especificação]]</f>
        <v>9.1.2.1.5.50.3.8.00 - (-) Dedução de Contribuição Patronal Oriunda de Sentenças Judiciais - Servidor Civil Inativo - Juros de Mora da Dívida Ativa</v>
      </c>
      <c r="U2869" s="7" t="str">
        <f>Tabela813[[#This Row],[NR]]&amp; " - "&amp;Tabela813[[#This Row],[Especificação]]</f>
        <v>9.1.2.1.5.50.3.8.00 - (-) Dedução de Contribuição Patronal Oriunda de Sentenças Judiciais - Servidor Civil Inativo - Juros de Mora da Dívida Ativa</v>
      </c>
    </row>
    <row r="2870" spans="1:21" ht="30">
      <c r="A2870" s="23"/>
      <c r="B2870" s="29" t="s">
        <v>793</v>
      </c>
      <c r="C2870" s="20" t="s">
        <v>781</v>
      </c>
      <c r="D2870" s="20" t="s">
        <v>790</v>
      </c>
      <c r="E2870" s="20" t="s">
        <v>781</v>
      </c>
      <c r="F2870" s="20" t="s">
        <v>792</v>
      </c>
      <c r="G2870" s="20" t="s">
        <v>807</v>
      </c>
      <c r="H2870" s="20" t="s">
        <v>791</v>
      </c>
      <c r="I2870" s="20" t="s">
        <v>784</v>
      </c>
      <c r="J2870" s="20" t="s">
        <v>787</v>
      </c>
      <c r="K2870" s="16" t="str">
        <f>IF(Tabela813[[#This Row],[C]]&lt;&gt;"",IF(Tabela813[[#This Row],[RED]]&lt;&gt;"",(Tabela813[[#This Row],[RED]] &amp; "."),"") &amp; CONCATENATE(Tabela813[[#This Row],[C]],".",Tabela813[[#This Row],[O]],".",Tabela813[[#This Row],[E]],".",Tabela813[[#This Row],[D1]],".",Tabela813[[#This Row],[D2]],".",Tabela813[[#This Row],[D3]],".",Tabela813[[#This Row],[T]],".",Tabela813[[#This Row],[D4]]),"")</f>
        <v>9.1.2.1.5.50.4.0.00</v>
      </c>
      <c r="L2870" s="21" t="s">
        <v>2676</v>
      </c>
      <c r="M2870" s="16" t="str">
        <f t="shared" si="44"/>
        <v>S</v>
      </c>
      <c r="N2870" s="16">
        <f>IF(VALUE(Tabela813[[#This Row],[RED]]) &gt; 0,1,0) + IF(VALUE(J2870)&gt;0,8,IF(VALUE(I2870)&gt;0,7,IF(VALUE(H2870)&gt;0,6,IF(VALUE(G2870)&gt;0,5,IF(VALUE(F2870)&gt;0,4,IF(VALUE(E2870)&gt;0,3,IF(VALUE(D2870)&gt;0,2,1)))))))</f>
        <v>7</v>
      </c>
      <c r="O2870" s="20" t="s">
        <v>54</v>
      </c>
      <c r="P2870" s="1" t="s">
        <v>1113</v>
      </c>
      <c r="Q2870" s="1"/>
      <c r="R2870" s="16"/>
      <c r="T2870" s="7" t="str">
        <f>Tabela813[[#This Row],[NR]]&amp;" - "&amp;Tabela813[[#This Row],[Especificação]]</f>
        <v>9.1.2.1.5.50.4.0.00 - (-) Dedução de Contribuição Patronal Oriunda de Sentenças Judiciais - Servidor Civil - Pensionistas</v>
      </c>
      <c r="U2870" s="7" t="str">
        <f>Tabela813[[#This Row],[NR]]&amp; " - "&amp;Tabela813[[#This Row],[Especificação]]</f>
        <v>9.1.2.1.5.50.4.0.00 - (-) Dedução de Contribuição Patronal Oriunda de Sentenças Judiciais - Servidor Civil - Pensionistas</v>
      </c>
    </row>
    <row r="2871" spans="1:21" ht="30">
      <c r="A2871" s="305"/>
      <c r="B2871" s="29" t="s">
        <v>793</v>
      </c>
      <c r="C2871" s="20" t="s">
        <v>781</v>
      </c>
      <c r="D2871" s="20" t="s">
        <v>790</v>
      </c>
      <c r="E2871" s="20" t="s">
        <v>781</v>
      </c>
      <c r="F2871" s="20" t="s">
        <v>792</v>
      </c>
      <c r="G2871" s="20" t="s">
        <v>807</v>
      </c>
      <c r="H2871" s="20" t="s">
        <v>791</v>
      </c>
      <c r="I2871" s="20" t="s">
        <v>781</v>
      </c>
      <c r="J2871" s="20" t="s">
        <v>787</v>
      </c>
      <c r="K2871" s="16" t="str">
        <f>IF(Tabela813[[#This Row],[C]]&lt;&gt;"",IF(Tabela813[[#This Row],[RED]]&lt;&gt;"",(Tabela813[[#This Row],[RED]] &amp; "."),"") &amp; CONCATENATE(Tabela813[[#This Row],[C]],".",Tabela813[[#This Row],[O]],".",Tabela813[[#This Row],[E]],".",Tabela813[[#This Row],[D1]],".",Tabela813[[#This Row],[D2]],".",Tabela813[[#This Row],[D3]],".",Tabela813[[#This Row],[T]],".",Tabela813[[#This Row],[D4]]),"")</f>
        <v>9.1.2.1.5.50.4.1.00</v>
      </c>
      <c r="L2871" s="21" t="s">
        <v>5435</v>
      </c>
      <c r="M2871" s="16" t="str">
        <f t="shared" si="44"/>
        <v>A</v>
      </c>
      <c r="N2871" s="16">
        <f>IF(VALUE(Tabela813[[#This Row],[RED]]) &gt; 0,1,0) + IF(VALUE(J2871)&gt;0,8,IF(VALUE(I2871)&gt;0,7,IF(VALUE(H2871)&gt;0,6,IF(VALUE(G2871)&gt;0,5,IF(VALUE(F2871)&gt;0,4,IF(VALUE(E2871)&gt;0,3,IF(VALUE(D2871)&gt;0,2,1)))))))</f>
        <v>8</v>
      </c>
      <c r="O2871" s="20" t="s">
        <v>54</v>
      </c>
      <c r="P2871" s="1" t="s">
        <v>1113</v>
      </c>
      <c r="Q2871" s="1"/>
      <c r="R2871" s="16"/>
      <c r="T2871" s="7" t="str">
        <f>Tabela813[[#This Row],[NR]]&amp;" - "&amp;Tabela813[[#This Row],[Especificação]]</f>
        <v>9.1.2.1.5.50.4.1.00 - (-) Dedução de Contribuição Patronal Oriunda de Sentenças Judiciais - Servidor Civil - Pensionistas - Principal</v>
      </c>
      <c r="U2871" s="7" t="str">
        <f>Tabela813[[#This Row],[NR]]&amp; " - "&amp;Tabela813[[#This Row],[Especificação]]</f>
        <v>9.1.2.1.5.50.4.1.00 - (-) Dedução de Contribuição Patronal Oriunda de Sentenças Judiciais - Servidor Civil - Pensionistas - Principal</v>
      </c>
    </row>
    <row r="2872" spans="1:21" ht="30">
      <c r="A2872" s="305"/>
      <c r="B2872" s="29" t="s">
        <v>793</v>
      </c>
      <c r="C2872" s="20" t="s">
        <v>781</v>
      </c>
      <c r="D2872" s="20" t="s">
        <v>790</v>
      </c>
      <c r="E2872" s="20" t="s">
        <v>781</v>
      </c>
      <c r="F2872" s="20" t="s">
        <v>792</v>
      </c>
      <c r="G2872" s="20" t="s">
        <v>807</v>
      </c>
      <c r="H2872" s="20" t="s">
        <v>791</v>
      </c>
      <c r="I2872" s="20" t="s">
        <v>790</v>
      </c>
      <c r="J2872" s="20" t="s">
        <v>787</v>
      </c>
      <c r="K2872" s="16" t="str">
        <f>IF(Tabela813[[#This Row],[C]]&lt;&gt;"",IF(Tabela813[[#This Row],[RED]]&lt;&gt;"",(Tabela813[[#This Row],[RED]] &amp; "."),"") &amp; CONCATENATE(Tabela813[[#This Row],[C]],".",Tabela813[[#This Row],[O]],".",Tabela813[[#This Row],[E]],".",Tabela813[[#This Row],[D1]],".",Tabela813[[#This Row],[D2]],".",Tabela813[[#This Row],[D3]],".",Tabela813[[#This Row],[T]],".",Tabela813[[#This Row],[D4]]),"")</f>
        <v>9.1.2.1.5.50.4.2.00</v>
      </c>
      <c r="L2872" s="21" t="s">
        <v>5436</v>
      </c>
      <c r="M2872" s="16" t="str">
        <f t="shared" si="44"/>
        <v>A</v>
      </c>
      <c r="N2872" s="16">
        <f>IF(VALUE(Tabela813[[#This Row],[RED]]) &gt; 0,1,0) + IF(VALUE(J2872)&gt;0,8,IF(VALUE(I2872)&gt;0,7,IF(VALUE(H2872)&gt;0,6,IF(VALUE(G2872)&gt;0,5,IF(VALUE(F2872)&gt;0,4,IF(VALUE(E2872)&gt;0,3,IF(VALUE(D2872)&gt;0,2,1)))))))</f>
        <v>8</v>
      </c>
      <c r="O2872" s="20" t="s">
        <v>54</v>
      </c>
      <c r="P2872" s="1" t="s">
        <v>1113</v>
      </c>
      <c r="Q2872" s="1"/>
      <c r="R2872" s="16"/>
      <c r="T2872" s="7" t="str">
        <f>Tabela813[[#This Row],[NR]]&amp;" - "&amp;Tabela813[[#This Row],[Especificação]]</f>
        <v>9.1.2.1.5.50.4.2.00 - (-) Dedução de Contribuição Patronal Oriunda de Sentenças Judiciais - Servidor Civil - Pensionistas - Multas e Juros de Mora</v>
      </c>
      <c r="U2872" s="7" t="str">
        <f>Tabela813[[#This Row],[NR]]&amp; " - "&amp;Tabela813[[#This Row],[Especificação]]</f>
        <v>9.1.2.1.5.50.4.2.00 - (-) Dedução de Contribuição Patronal Oriunda de Sentenças Judiciais - Servidor Civil - Pensionistas - Multas e Juros de Mora</v>
      </c>
    </row>
    <row r="2873" spans="1:21" ht="30">
      <c r="A2873" s="305"/>
      <c r="B2873" s="29" t="s">
        <v>793</v>
      </c>
      <c r="C2873" s="20" t="s">
        <v>781</v>
      </c>
      <c r="D2873" s="20" t="s">
        <v>790</v>
      </c>
      <c r="E2873" s="20" t="s">
        <v>781</v>
      </c>
      <c r="F2873" s="20" t="s">
        <v>792</v>
      </c>
      <c r="G2873" s="20" t="s">
        <v>807</v>
      </c>
      <c r="H2873" s="20" t="s">
        <v>791</v>
      </c>
      <c r="I2873" s="20" t="s">
        <v>782</v>
      </c>
      <c r="J2873" s="20" t="s">
        <v>787</v>
      </c>
      <c r="K2873" s="16" t="str">
        <f>IF(Tabela813[[#This Row],[C]]&lt;&gt;"",IF(Tabela813[[#This Row],[RED]]&lt;&gt;"",(Tabela813[[#This Row],[RED]] &amp; "."),"") &amp; CONCATENATE(Tabela813[[#This Row],[C]],".",Tabela813[[#This Row],[O]],".",Tabela813[[#This Row],[E]],".",Tabela813[[#This Row],[D1]],".",Tabela813[[#This Row],[D2]],".",Tabela813[[#This Row],[D3]],".",Tabela813[[#This Row],[T]],".",Tabela813[[#This Row],[D4]]),"")</f>
        <v>9.1.2.1.5.50.4.3.00</v>
      </c>
      <c r="L2873" s="21" t="s">
        <v>5437</v>
      </c>
      <c r="M2873" s="16" t="str">
        <f t="shared" si="44"/>
        <v>A</v>
      </c>
      <c r="N2873" s="16">
        <f>IF(VALUE(Tabela813[[#This Row],[RED]]) &gt; 0,1,0) + IF(VALUE(J2873)&gt;0,8,IF(VALUE(I2873)&gt;0,7,IF(VALUE(H2873)&gt;0,6,IF(VALUE(G2873)&gt;0,5,IF(VALUE(F2873)&gt;0,4,IF(VALUE(E2873)&gt;0,3,IF(VALUE(D2873)&gt;0,2,1)))))))</f>
        <v>8</v>
      </c>
      <c r="O2873" s="20" t="s">
        <v>54</v>
      </c>
      <c r="P2873" s="1" t="s">
        <v>1113</v>
      </c>
      <c r="Q2873" s="1"/>
      <c r="R2873" s="16"/>
      <c r="T2873" s="7" t="str">
        <f>Tabela813[[#This Row],[NR]]&amp;" - "&amp;Tabela813[[#This Row],[Especificação]]</f>
        <v>9.1.2.1.5.50.4.3.00 - (-) Dedução de Contribuição Patronal Oriunda de Sentenças Judiciais - Servidor Civil - Pensionistas - Dívida Ativa</v>
      </c>
      <c r="U2873" s="7" t="str">
        <f>Tabela813[[#This Row],[NR]]&amp; " - "&amp;Tabela813[[#This Row],[Especificação]]</f>
        <v>9.1.2.1.5.50.4.3.00 - (-) Dedução de Contribuição Patronal Oriunda de Sentenças Judiciais - Servidor Civil - Pensionistas - Dívida Ativa</v>
      </c>
    </row>
    <row r="2874" spans="1:21" ht="45">
      <c r="A2874" s="305"/>
      <c r="B2874" s="29" t="s">
        <v>793</v>
      </c>
      <c r="C2874" s="20" t="s">
        <v>781</v>
      </c>
      <c r="D2874" s="20" t="s">
        <v>790</v>
      </c>
      <c r="E2874" s="20" t="s">
        <v>781</v>
      </c>
      <c r="F2874" s="20" t="s">
        <v>792</v>
      </c>
      <c r="G2874" s="20" t="s">
        <v>807</v>
      </c>
      <c r="H2874" s="20" t="s">
        <v>791</v>
      </c>
      <c r="I2874" s="20" t="s">
        <v>791</v>
      </c>
      <c r="J2874" s="20" t="s">
        <v>787</v>
      </c>
      <c r="K2874" s="16" t="str">
        <f>IF(Tabela813[[#This Row],[C]]&lt;&gt;"",IF(Tabela813[[#This Row],[RED]]&lt;&gt;"",(Tabela813[[#This Row],[RED]] &amp; "."),"") &amp; CONCATENATE(Tabela813[[#This Row],[C]],".",Tabela813[[#This Row],[O]],".",Tabela813[[#This Row],[E]],".",Tabela813[[#This Row],[D1]],".",Tabela813[[#This Row],[D2]],".",Tabela813[[#This Row],[D3]],".",Tabela813[[#This Row],[T]],".",Tabela813[[#This Row],[D4]]),"")</f>
        <v>9.1.2.1.5.50.4.4.00</v>
      </c>
      <c r="L2874" s="21" t="s">
        <v>5438</v>
      </c>
      <c r="M2874" s="16" t="str">
        <f t="shared" si="44"/>
        <v>A</v>
      </c>
      <c r="N2874" s="16">
        <f>IF(VALUE(Tabela813[[#This Row],[RED]]) &gt; 0,1,0) + IF(VALUE(J2874)&gt;0,8,IF(VALUE(I2874)&gt;0,7,IF(VALUE(H2874)&gt;0,6,IF(VALUE(G2874)&gt;0,5,IF(VALUE(F2874)&gt;0,4,IF(VALUE(E2874)&gt;0,3,IF(VALUE(D2874)&gt;0,2,1)))))))</f>
        <v>8</v>
      </c>
      <c r="O2874" s="20" t="s">
        <v>54</v>
      </c>
      <c r="P2874" s="1" t="s">
        <v>1113</v>
      </c>
      <c r="Q2874" s="1"/>
      <c r="R2874" s="16"/>
      <c r="T2874" s="7" t="str">
        <f>Tabela813[[#This Row],[NR]]&amp;" - "&amp;Tabela813[[#This Row],[Especificação]]</f>
        <v>9.1.2.1.5.50.4.4.00 - (-) Dedução de Contribuição Patronal Oriunda de Sentenças Judiciais - Servidor Civil - Pensionistas - Dívida Ativa - Multas e Juros de Mora da Dívida Ativa</v>
      </c>
      <c r="U2874" s="7" t="str">
        <f>Tabela813[[#This Row],[NR]]&amp; " - "&amp;Tabela813[[#This Row],[Especificação]]</f>
        <v>9.1.2.1.5.50.4.4.00 - (-) Dedução de Contribuição Patronal Oriunda de Sentenças Judiciais - Servidor Civil - Pensionistas - Dívida Ativa - Multas e Juros de Mora da Dívida Ativa</v>
      </c>
    </row>
    <row r="2875" spans="1:21" ht="30">
      <c r="A2875" s="305"/>
      <c r="B2875" s="29" t="s">
        <v>793</v>
      </c>
      <c r="C2875" s="20" t="s">
        <v>781</v>
      </c>
      <c r="D2875" s="20" t="s">
        <v>790</v>
      </c>
      <c r="E2875" s="20" t="s">
        <v>781</v>
      </c>
      <c r="F2875" s="20" t="s">
        <v>792</v>
      </c>
      <c r="G2875" s="20" t="s">
        <v>807</v>
      </c>
      <c r="H2875" s="20" t="s">
        <v>791</v>
      </c>
      <c r="I2875" s="20" t="s">
        <v>792</v>
      </c>
      <c r="J2875" s="20" t="s">
        <v>787</v>
      </c>
      <c r="K2875" s="16" t="str">
        <f>IF(Tabela813[[#This Row],[C]]&lt;&gt;"",IF(Tabela813[[#This Row],[RED]]&lt;&gt;"",(Tabela813[[#This Row],[RED]] &amp; "."),"") &amp; CONCATENATE(Tabela813[[#This Row],[C]],".",Tabela813[[#This Row],[O]],".",Tabela813[[#This Row],[E]],".",Tabela813[[#This Row],[D1]],".",Tabela813[[#This Row],[D2]],".",Tabela813[[#This Row],[D3]],".",Tabela813[[#This Row],[T]],".",Tabela813[[#This Row],[D4]]),"")</f>
        <v>9.1.2.1.5.50.4.5.00</v>
      </c>
      <c r="L2875" s="21" t="s">
        <v>5439</v>
      </c>
      <c r="M2875" s="16" t="str">
        <f t="shared" ref="M2875:M2938" si="45">IF(N2875 &lt; N2876,"S","A")</f>
        <v>A</v>
      </c>
      <c r="N2875" s="16">
        <f>IF(VALUE(Tabela813[[#This Row],[RED]]) &gt; 0,1,0) + IF(VALUE(J2875)&gt;0,8,IF(VALUE(I2875)&gt;0,7,IF(VALUE(H2875)&gt;0,6,IF(VALUE(G2875)&gt;0,5,IF(VALUE(F2875)&gt;0,4,IF(VALUE(E2875)&gt;0,3,IF(VALUE(D2875)&gt;0,2,1)))))))</f>
        <v>8</v>
      </c>
      <c r="O2875" s="20" t="s">
        <v>54</v>
      </c>
      <c r="P2875" s="1" t="s">
        <v>1113</v>
      </c>
      <c r="Q2875" s="1"/>
      <c r="R2875" s="16"/>
      <c r="T2875" s="7" t="str">
        <f>Tabela813[[#This Row],[NR]]&amp;" - "&amp;Tabela813[[#This Row],[Especificação]]</f>
        <v>9.1.2.1.5.50.4.5.00 - (-) Dedução de Contribuição Patronal Oriunda de Sentenças Judiciais - Servidor Civil - Pensionistas - Multas</v>
      </c>
      <c r="U2875" s="7" t="str">
        <f>Tabela813[[#This Row],[NR]]&amp; " - "&amp;Tabela813[[#This Row],[Especificação]]</f>
        <v>9.1.2.1.5.50.4.5.00 - (-) Dedução de Contribuição Patronal Oriunda de Sentenças Judiciais - Servidor Civil - Pensionistas - Multas</v>
      </c>
    </row>
    <row r="2876" spans="1:21" ht="30">
      <c r="A2876" s="305"/>
      <c r="B2876" s="29" t="s">
        <v>793</v>
      </c>
      <c r="C2876" s="20" t="s">
        <v>781</v>
      </c>
      <c r="D2876" s="20" t="s">
        <v>790</v>
      </c>
      <c r="E2876" s="20" t="s">
        <v>781</v>
      </c>
      <c r="F2876" s="20" t="s">
        <v>792</v>
      </c>
      <c r="G2876" s="20" t="s">
        <v>807</v>
      </c>
      <c r="H2876" s="20" t="s">
        <v>791</v>
      </c>
      <c r="I2876" s="20" t="s">
        <v>786</v>
      </c>
      <c r="J2876" s="20" t="s">
        <v>787</v>
      </c>
      <c r="K2876" s="16" t="str">
        <f>IF(Tabela813[[#This Row],[C]]&lt;&gt;"",IF(Tabela813[[#This Row],[RED]]&lt;&gt;"",(Tabela813[[#This Row],[RED]] &amp; "."),"") &amp; CONCATENATE(Tabela813[[#This Row],[C]],".",Tabela813[[#This Row],[O]],".",Tabela813[[#This Row],[E]],".",Tabela813[[#This Row],[D1]],".",Tabela813[[#This Row],[D2]],".",Tabela813[[#This Row],[D3]],".",Tabela813[[#This Row],[T]],".",Tabela813[[#This Row],[D4]]),"")</f>
        <v>9.1.2.1.5.50.4.6.00</v>
      </c>
      <c r="L2876" s="21" t="s">
        <v>5440</v>
      </c>
      <c r="M2876" s="16" t="str">
        <f t="shared" si="45"/>
        <v>A</v>
      </c>
      <c r="N2876" s="16">
        <f>IF(VALUE(Tabela813[[#This Row],[RED]]) &gt; 0,1,0) + IF(VALUE(J2876)&gt;0,8,IF(VALUE(I2876)&gt;0,7,IF(VALUE(H2876)&gt;0,6,IF(VALUE(G2876)&gt;0,5,IF(VALUE(F2876)&gt;0,4,IF(VALUE(E2876)&gt;0,3,IF(VALUE(D2876)&gt;0,2,1)))))))</f>
        <v>8</v>
      </c>
      <c r="O2876" s="20" t="s">
        <v>54</v>
      </c>
      <c r="P2876" s="1" t="s">
        <v>1113</v>
      </c>
      <c r="Q2876" s="1"/>
      <c r="R2876" s="16"/>
      <c r="T2876" s="7" t="str">
        <f>Tabela813[[#This Row],[NR]]&amp;" - "&amp;Tabela813[[#This Row],[Especificação]]</f>
        <v>9.1.2.1.5.50.4.6.00 - (-) Dedução de Contribuição Patronal Oriunda de Sentenças Judiciais - Servidor Civil - Pensionistas - Juros de Mora</v>
      </c>
      <c r="U2876" s="7" t="str">
        <f>Tabela813[[#This Row],[NR]]&amp; " - "&amp;Tabela813[[#This Row],[Especificação]]</f>
        <v>9.1.2.1.5.50.4.6.00 - (-) Dedução de Contribuição Patronal Oriunda de Sentenças Judiciais - Servidor Civil - Pensionistas - Juros de Mora</v>
      </c>
    </row>
    <row r="2877" spans="1:21" ht="30">
      <c r="A2877" s="305"/>
      <c r="B2877" s="29" t="s">
        <v>793</v>
      </c>
      <c r="C2877" s="20" t="s">
        <v>781</v>
      </c>
      <c r="D2877" s="20" t="s">
        <v>790</v>
      </c>
      <c r="E2877" s="20" t="s">
        <v>781</v>
      </c>
      <c r="F2877" s="20" t="s">
        <v>792</v>
      </c>
      <c r="G2877" s="20" t="s">
        <v>807</v>
      </c>
      <c r="H2877" s="20" t="s">
        <v>791</v>
      </c>
      <c r="I2877" s="20" t="s">
        <v>788</v>
      </c>
      <c r="J2877" s="20" t="s">
        <v>787</v>
      </c>
      <c r="K2877" s="16" t="str">
        <f>IF(Tabela813[[#This Row],[C]]&lt;&gt;"",IF(Tabela813[[#This Row],[RED]]&lt;&gt;"",(Tabela813[[#This Row],[RED]] &amp; "."),"") &amp; CONCATENATE(Tabela813[[#This Row],[C]],".",Tabela813[[#This Row],[O]],".",Tabela813[[#This Row],[E]],".",Tabela813[[#This Row],[D1]],".",Tabela813[[#This Row],[D2]],".",Tabela813[[#This Row],[D3]],".",Tabela813[[#This Row],[T]],".",Tabela813[[#This Row],[D4]]),"")</f>
        <v>9.1.2.1.5.50.4.7.00</v>
      </c>
      <c r="L2877" s="21" t="s">
        <v>5441</v>
      </c>
      <c r="M2877" s="16" t="str">
        <f t="shared" si="45"/>
        <v>A</v>
      </c>
      <c r="N2877" s="16">
        <f>IF(VALUE(Tabela813[[#This Row],[RED]]) &gt; 0,1,0) + IF(VALUE(J2877)&gt;0,8,IF(VALUE(I2877)&gt;0,7,IF(VALUE(H2877)&gt;0,6,IF(VALUE(G2877)&gt;0,5,IF(VALUE(F2877)&gt;0,4,IF(VALUE(E2877)&gt;0,3,IF(VALUE(D2877)&gt;0,2,1)))))))</f>
        <v>8</v>
      </c>
      <c r="O2877" s="20" t="s">
        <v>54</v>
      </c>
      <c r="P2877" s="1" t="s">
        <v>1113</v>
      </c>
      <c r="Q2877" s="1"/>
      <c r="R2877" s="16"/>
      <c r="T2877" s="7" t="str">
        <f>Tabela813[[#This Row],[NR]]&amp;" - "&amp;Tabela813[[#This Row],[Especificação]]</f>
        <v>9.1.2.1.5.50.4.7.00 - (-) Dedução de Contribuição Patronal Oriunda de Sentenças Judiciais - Servidor Civil - Pensionistas - Dívida Ativa - Multas da Dívida Ativa</v>
      </c>
      <c r="U2877" s="7" t="str">
        <f>Tabela813[[#This Row],[NR]]&amp; " - "&amp;Tabela813[[#This Row],[Especificação]]</f>
        <v>9.1.2.1.5.50.4.7.00 - (-) Dedução de Contribuição Patronal Oriunda de Sentenças Judiciais - Servidor Civil - Pensionistas - Dívida Ativa - Multas da Dívida Ativa</v>
      </c>
    </row>
    <row r="2878" spans="1:21" ht="30">
      <c r="A2878" s="305"/>
      <c r="B2878" s="29" t="s">
        <v>793</v>
      </c>
      <c r="C2878" s="20" t="s">
        <v>781</v>
      </c>
      <c r="D2878" s="20" t="s">
        <v>790</v>
      </c>
      <c r="E2878" s="20" t="s">
        <v>781</v>
      </c>
      <c r="F2878" s="20" t="s">
        <v>792</v>
      </c>
      <c r="G2878" s="20" t="s">
        <v>807</v>
      </c>
      <c r="H2878" s="20" t="s">
        <v>791</v>
      </c>
      <c r="I2878" s="20" t="s">
        <v>789</v>
      </c>
      <c r="J2878" s="20" t="s">
        <v>787</v>
      </c>
      <c r="K2878" s="16" t="str">
        <f>IF(Tabela813[[#This Row],[C]]&lt;&gt;"",IF(Tabela813[[#This Row],[RED]]&lt;&gt;"",(Tabela813[[#This Row],[RED]] &amp; "."),"") &amp; CONCATENATE(Tabela813[[#This Row],[C]],".",Tabela813[[#This Row],[O]],".",Tabela813[[#This Row],[E]],".",Tabela813[[#This Row],[D1]],".",Tabela813[[#This Row],[D2]],".",Tabela813[[#This Row],[D3]],".",Tabela813[[#This Row],[T]],".",Tabela813[[#This Row],[D4]]),"")</f>
        <v>9.1.2.1.5.50.4.8.00</v>
      </c>
      <c r="L2878" s="21" t="s">
        <v>5442</v>
      </c>
      <c r="M2878" s="16" t="str">
        <f t="shared" si="45"/>
        <v>A</v>
      </c>
      <c r="N2878" s="16">
        <f>IF(VALUE(Tabela813[[#This Row],[RED]]) &gt; 0,1,0) + IF(VALUE(J2878)&gt;0,8,IF(VALUE(I2878)&gt;0,7,IF(VALUE(H2878)&gt;0,6,IF(VALUE(G2878)&gt;0,5,IF(VALUE(F2878)&gt;0,4,IF(VALUE(E2878)&gt;0,3,IF(VALUE(D2878)&gt;0,2,1)))))))</f>
        <v>8</v>
      </c>
      <c r="O2878" s="20" t="s">
        <v>54</v>
      </c>
      <c r="P2878" s="1" t="s">
        <v>1113</v>
      </c>
      <c r="Q2878" s="1"/>
      <c r="R2878" s="16"/>
      <c r="T2878" s="7" t="str">
        <f>Tabela813[[#This Row],[NR]]&amp;" - "&amp;Tabela813[[#This Row],[Especificação]]</f>
        <v>9.1.2.1.5.50.4.8.00 - (-) Dedução de Contribuição Patronal Oriunda de Sentenças Judiciais - Servidor Civil - Pensionistas - Juros de Mora da Dívida Ativa</v>
      </c>
      <c r="U2878" s="7" t="str">
        <f>Tabela813[[#This Row],[NR]]&amp; " - "&amp;Tabela813[[#This Row],[Especificação]]</f>
        <v>9.1.2.1.5.50.4.8.00 - (-) Dedução de Contribuição Patronal Oriunda de Sentenças Judiciais - Servidor Civil - Pensionistas - Juros de Mora da Dívida Ativa</v>
      </c>
    </row>
    <row r="2879" spans="1:21" ht="45">
      <c r="A2879" s="305"/>
      <c r="B2879" s="29" t="s">
        <v>793</v>
      </c>
      <c r="C2879" s="20" t="s">
        <v>781</v>
      </c>
      <c r="D2879" s="20" t="s">
        <v>790</v>
      </c>
      <c r="E2879" s="20" t="s">
        <v>781</v>
      </c>
      <c r="F2879" s="20" t="s">
        <v>792</v>
      </c>
      <c r="G2879" s="20" t="s">
        <v>809</v>
      </c>
      <c r="H2879" s="20" t="s">
        <v>784</v>
      </c>
      <c r="I2879" s="20" t="s">
        <v>784</v>
      </c>
      <c r="J2879" s="20" t="s">
        <v>787</v>
      </c>
      <c r="K2879" s="16" t="str">
        <f>IF(Tabela813[[#This Row],[C]]&lt;&gt;"",IF(Tabela813[[#This Row],[RED]]&lt;&gt;"",(Tabela813[[#This Row],[RED]] &amp; "."),"") &amp; CONCATENATE(Tabela813[[#This Row],[C]],".",Tabela813[[#This Row],[O]],".",Tabela813[[#This Row],[E]],".",Tabela813[[#This Row],[D1]],".",Tabela813[[#This Row],[D2]],".",Tabela813[[#This Row],[D3]],".",Tabela813[[#This Row],[T]],".",Tabela813[[#This Row],[D4]]),"")</f>
        <v>9.1.2.1.5.51.0.0.00</v>
      </c>
      <c r="L2879" s="21" t="s">
        <v>868</v>
      </c>
      <c r="M2879" s="16" t="str">
        <f t="shared" si="45"/>
        <v>S</v>
      </c>
      <c r="N2879" s="16">
        <f>IF(VALUE(Tabela813[[#This Row],[RED]]) &gt; 0,1,0) + IF(VALUE(J2879)&gt;0,8,IF(VALUE(I2879)&gt;0,7,IF(VALUE(H2879)&gt;0,6,IF(VALUE(G2879)&gt;0,5,IF(VALUE(F2879)&gt;0,4,IF(VALUE(E2879)&gt;0,3,IF(VALUE(D2879)&gt;0,2,1)))))))</f>
        <v>6</v>
      </c>
      <c r="O2879" s="20" t="s">
        <v>54</v>
      </c>
      <c r="P2879" s="1" t="s">
        <v>2842</v>
      </c>
      <c r="Q2879" s="1"/>
      <c r="R2879" s="16"/>
      <c r="T2879" s="7" t="str">
        <f>Tabela813[[#This Row],[NR]]&amp;" - "&amp;Tabela813[[#This Row],[Especificação]]</f>
        <v>9.1.2.1.5.51.0.0.00 - (-) Dedução de Contribuição Patronal - Parcelamentos</v>
      </c>
      <c r="U2879" s="7" t="str">
        <f>Tabela813[[#This Row],[NR]]&amp; " - "&amp;Tabela813[[#This Row],[Especificação]]</f>
        <v>9.1.2.1.5.51.0.0.00 - (-) Dedução de Contribuição Patronal - Parcelamentos</v>
      </c>
    </row>
    <row r="2880" spans="1:21" ht="30">
      <c r="A2880" s="305"/>
      <c r="B2880" s="29" t="s">
        <v>793</v>
      </c>
      <c r="C2880" s="20" t="s">
        <v>781</v>
      </c>
      <c r="D2880" s="20" t="s">
        <v>790</v>
      </c>
      <c r="E2880" s="20" t="s">
        <v>781</v>
      </c>
      <c r="F2880" s="20" t="s">
        <v>792</v>
      </c>
      <c r="G2880" s="20" t="s">
        <v>809</v>
      </c>
      <c r="H2880" s="20" t="s">
        <v>781</v>
      </c>
      <c r="I2880" s="20" t="s">
        <v>784</v>
      </c>
      <c r="J2880" s="20" t="s">
        <v>787</v>
      </c>
      <c r="K2880" s="16" t="str">
        <f>IF(Tabela813[[#This Row],[C]]&lt;&gt;"",IF(Tabela813[[#This Row],[RED]]&lt;&gt;"",(Tabela813[[#This Row],[RED]] &amp; "."),"") &amp; CONCATENATE(Tabela813[[#This Row],[C]],".",Tabela813[[#This Row],[O]],".",Tabela813[[#This Row],[E]],".",Tabela813[[#This Row],[D1]],".",Tabela813[[#This Row],[D2]],".",Tabela813[[#This Row],[D3]],".",Tabela813[[#This Row],[T]],".",Tabela813[[#This Row],[D4]]),"")</f>
        <v>9.1.2.1.5.51.1.0.00</v>
      </c>
      <c r="L2880" s="21" t="s">
        <v>869</v>
      </c>
      <c r="M2880" s="16" t="str">
        <f t="shared" si="45"/>
        <v>S</v>
      </c>
      <c r="N2880" s="16">
        <f>IF(VALUE(Tabela813[[#This Row],[RED]]) &gt; 0,1,0) + IF(VALUE(J2880)&gt;0,8,IF(VALUE(I2880)&gt;0,7,IF(VALUE(H2880)&gt;0,6,IF(VALUE(G2880)&gt;0,5,IF(VALUE(F2880)&gt;0,4,IF(VALUE(E2880)&gt;0,3,IF(VALUE(D2880)&gt;0,2,1)))))))</f>
        <v>7</v>
      </c>
      <c r="O2880" s="20" t="s">
        <v>54</v>
      </c>
      <c r="P2880" s="1" t="s">
        <v>1114</v>
      </c>
      <c r="Q2880" s="1"/>
      <c r="R2880" s="16"/>
      <c r="T2880" s="7" t="str">
        <f>Tabela813[[#This Row],[NR]]&amp;" - "&amp;Tabela813[[#This Row],[Especificação]]</f>
        <v>9.1.2.1.5.51.1.0.00 - (-) Dedução de Contribuição Patronal - Servidor Civil Ativo - Parcelamentos</v>
      </c>
      <c r="U2880" s="7" t="str">
        <f>Tabela813[[#This Row],[NR]]&amp; " - "&amp;Tabela813[[#This Row],[Especificação]]</f>
        <v>9.1.2.1.5.51.1.0.00 - (-) Dedução de Contribuição Patronal - Servidor Civil Ativo - Parcelamentos</v>
      </c>
    </row>
    <row r="2881" spans="1:21" ht="30">
      <c r="A2881" s="305"/>
      <c r="B2881" s="29" t="s">
        <v>793</v>
      </c>
      <c r="C2881" s="20" t="s">
        <v>781</v>
      </c>
      <c r="D2881" s="20" t="s">
        <v>790</v>
      </c>
      <c r="E2881" s="20" t="s">
        <v>781</v>
      </c>
      <c r="F2881" s="20" t="s">
        <v>792</v>
      </c>
      <c r="G2881" s="20" t="s">
        <v>809</v>
      </c>
      <c r="H2881" s="20" t="s">
        <v>781</v>
      </c>
      <c r="I2881" s="20" t="s">
        <v>781</v>
      </c>
      <c r="J2881" s="20" t="s">
        <v>787</v>
      </c>
      <c r="K2881" s="16" t="str">
        <f>IF(Tabela813[[#This Row],[C]]&lt;&gt;"",IF(Tabela813[[#This Row],[RED]]&lt;&gt;"",(Tabela813[[#This Row],[RED]] &amp; "."),"") &amp; CONCATENATE(Tabela813[[#This Row],[C]],".",Tabela813[[#This Row],[O]],".",Tabela813[[#This Row],[E]],".",Tabela813[[#This Row],[D1]],".",Tabela813[[#This Row],[D2]],".",Tabela813[[#This Row],[D3]],".",Tabela813[[#This Row],[T]],".",Tabela813[[#This Row],[D4]]),"")</f>
        <v>9.1.2.1.5.51.1.1.00</v>
      </c>
      <c r="L2881" s="21" t="s">
        <v>5443</v>
      </c>
      <c r="M2881" s="16" t="str">
        <f t="shared" si="45"/>
        <v>A</v>
      </c>
      <c r="N2881" s="16">
        <f>IF(VALUE(Tabela813[[#This Row],[RED]]) &gt; 0,1,0) + IF(VALUE(J2881)&gt;0,8,IF(VALUE(I2881)&gt;0,7,IF(VALUE(H2881)&gt;0,6,IF(VALUE(G2881)&gt;0,5,IF(VALUE(F2881)&gt;0,4,IF(VALUE(E2881)&gt;0,3,IF(VALUE(D2881)&gt;0,2,1)))))))</f>
        <v>8</v>
      </c>
      <c r="O2881" s="20" t="s">
        <v>54</v>
      </c>
      <c r="P2881" s="1" t="s">
        <v>1114</v>
      </c>
      <c r="Q2881" s="1"/>
      <c r="R2881" s="16"/>
      <c r="T2881" s="7" t="str">
        <f>Tabela813[[#This Row],[NR]]&amp;" - "&amp;Tabela813[[#This Row],[Especificação]]</f>
        <v>9.1.2.1.5.51.1.1.00 - (-) Dedução de Contribuição Patronal - Servidor Civil Ativo - Parcelamentos - Principal</v>
      </c>
      <c r="U2881" s="7" t="str">
        <f>Tabela813[[#This Row],[NR]]&amp; " - "&amp;Tabela813[[#This Row],[Especificação]]</f>
        <v>9.1.2.1.5.51.1.1.00 - (-) Dedução de Contribuição Patronal - Servidor Civil Ativo - Parcelamentos - Principal</v>
      </c>
    </row>
    <row r="2882" spans="1:21" ht="30">
      <c r="A2882" s="305"/>
      <c r="B2882" s="29" t="s">
        <v>793</v>
      </c>
      <c r="C2882" s="20" t="s">
        <v>781</v>
      </c>
      <c r="D2882" s="20" t="s">
        <v>790</v>
      </c>
      <c r="E2882" s="20" t="s">
        <v>781</v>
      </c>
      <c r="F2882" s="20" t="s">
        <v>792</v>
      </c>
      <c r="G2882" s="20" t="s">
        <v>809</v>
      </c>
      <c r="H2882" s="20" t="s">
        <v>781</v>
      </c>
      <c r="I2882" s="20" t="s">
        <v>790</v>
      </c>
      <c r="J2882" s="20" t="s">
        <v>787</v>
      </c>
      <c r="K2882" s="16" t="str">
        <f>IF(Tabela813[[#This Row],[C]]&lt;&gt;"",IF(Tabela813[[#This Row],[RED]]&lt;&gt;"",(Tabela813[[#This Row],[RED]] &amp; "."),"") &amp; CONCATENATE(Tabela813[[#This Row],[C]],".",Tabela813[[#This Row],[O]],".",Tabela813[[#This Row],[E]],".",Tabela813[[#This Row],[D1]],".",Tabela813[[#This Row],[D2]],".",Tabela813[[#This Row],[D3]],".",Tabela813[[#This Row],[T]],".",Tabela813[[#This Row],[D4]]),"")</f>
        <v>9.1.2.1.5.51.1.2.00</v>
      </c>
      <c r="L2882" s="21" t="s">
        <v>5444</v>
      </c>
      <c r="M2882" s="16" t="str">
        <f t="shared" si="45"/>
        <v>A</v>
      </c>
      <c r="N2882" s="16">
        <f>IF(VALUE(Tabela813[[#This Row],[RED]]) &gt; 0,1,0) + IF(VALUE(J2882)&gt;0,8,IF(VALUE(I2882)&gt;0,7,IF(VALUE(H2882)&gt;0,6,IF(VALUE(G2882)&gt;0,5,IF(VALUE(F2882)&gt;0,4,IF(VALUE(E2882)&gt;0,3,IF(VALUE(D2882)&gt;0,2,1)))))))</f>
        <v>8</v>
      </c>
      <c r="O2882" s="20" t="s">
        <v>54</v>
      </c>
      <c r="P2882" s="1" t="s">
        <v>1114</v>
      </c>
      <c r="Q2882" s="1"/>
      <c r="R2882" s="16"/>
      <c r="T2882" s="7" t="str">
        <f>Tabela813[[#This Row],[NR]]&amp;" - "&amp;Tabela813[[#This Row],[Especificação]]</f>
        <v>9.1.2.1.5.51.1.2.00 - (-) Dedução de Contribuição Patronal - Servidor Civil Ativo - Parcelamentos - Multas e Juros de Mora</v>
      </c>
      <c r="U2882" s="7" t="str">
        <f>Tabela813[[#This Row],[NR]]&amp; " - "&amp;Tabela813[[#This Row],[Especificação]]</f>
        <v>9.1.2.1.5.51.1.2.00 - (-) Dedução de Contribuição Patronal - Servidor Civil Ativo - Parcelamentos - Multas e Juros de Mora</v>
      </c>
    </row>
    <row r="2883" spans="1:21" ht="30">
      <c r="A2883" s="23"/>
      <c r="B2883" s="29" t="s">
        <v>793</v>
      </c>
      <c r="C2883" s="20" t="s">
        <v>781</v>
      </c>
      <c r="D2883" s="20" t="s">
        <v>790</v>
      </c>
      <c r="E2883" s="20" t="s">
        <v>781</v>
      </c>
      <c r="F2883" s="20" t="s">
        <v>792</v>
      </c>
      <c r="G2883" s="20" t="s">
        <v>809</v>
      </c>
      <c r="H2883" s="20" t="s">
        <v>781</v>
      </c>
      <c r="I2883" s="20" t="s">
        <v>782</v>
      </c>
      <c r="J2883" s="20" t="s">
        <v>787</v>
      </c>
      <c r="K2883" s="16" t="str">
        <f>IF(Tabela813[[#This Row],[C]]&lt;&gt;"",IF(Tabela813[[#This Row],[RED]]&lt;&gt;"",(Tabela813[[#This Row],[RED]] &amp; "."),"") &amp; CONCATENATE(Tabela813[[#This Row],[C]],".",Tabela813[[#This Row],[O]],".",Tabela813[[#This Row],[E]],".",Tabela813[[#This Row],[D1]],".",Tabela813[[#This Row],[D2]],".",Tabela813[[#This Row],[D3]],".",Tabela813[[#This Row],[T]],".",Tabela813[[#This Row],[D4]]),"")</f>
        <v>9.1.2.1.5.51.1.3.00</v>
      </c>
      <c r="L2883" s="21" t="s">
        <v>5445</v>
      </c>
      <c r="M2883" s="16" t="str">
        <f t="shared" si="45"/>
        <v>A</v>
      </c>
      <c r="N2883" s="16">
        <f>IF(VALUE(Tabela813[[#This Row],[RED]]) &gt; 0,1,0) + IF(VALUE(J2883)&gt;0,8,IF(VALUE(I2883)&gt;0,7,IF(VALUE(H2883)&gt;0,6,IF(VALUE(G2883)&gt;0,5,IF(VALUE(F2883)&gt;0,4,IF(VALUE(E2883)&gt;0,3,IF(VALUE(D2883)&gt;0,2,1)))))))</f>
        <v>8</v>
      </c>
      <c r="O2883" s="20" t="s">
        <v>54</v>
      </c>
      <c r="P2883" s="1" t="s">
        <v>1114</v>
      </c>
      <c r="Q2883" s="1"/>
      <c r="R2883" s="16"/>
      <c r="T2883" s="7" t="str">
        <f>Tabela813[[#This Row],[NR]]&amp;" - "&amp;Tabela813[[#This Row],[Especificação]]</f>
        <v>9.1.2.1.5.51.1.3.00 - (-) Dedução de Contribuição Patronal - Servidor Civil Ativo - Parcelamentos - Dívida Ativa</v>
      </c>
      <c r="U2883" s="7" t="str">
        <f>Tabela813[[#This Row],[NR]]&amp; " - "&amp;Tabela813[[#This Row],[Especificação]]</f>
        <v>9.1.2.1.5.51.1.3.00 - (-) Dedução de Contribuição Patronal - Servidor Civil Ativo - Parcelamentos - Dívida Ativa</v>
      </c>
    </row>
    <row r="2884" spans="1:21" ht="30">
      <c r="A2884" s="23"/>
      <c r="B2884" s="29" t="s">
        <v>793</v>
      </c>
      <c r="C2884" s="20" t="s">
        <v>781</v>
      </c>
      <c r="D2884" s="20" t="s">
        <v>790</v>
      </c>
      <c r="E2884" s="20" t="s">
        <v>781</v>
      </c>
      <c r="F2884" s="20" t="s">
        <v>792</v>
      </c>
      <c r="G2884" s="20" t="s">
        <v>809</v>
      </c>
      <c r="H2884" s="20" t="s">
        <v>781</v>
      </c>
      <c r="I2884" s="20" t="s">
        <v>791</v>
      </c>
      <c r="J2884" s="20" t="s">
        <v>787</v>
      </c>
      <c r="K2884" s="16" t="str">
        <f>IF(Tabela813[[#This Row],[C]]&lt;&gt;"",IF(Tabela813[[#This Row],[RED]]&lt;&gt;"",(Tabela813[[#This Row],[RED]] &amp; "."),"") &amp; CONCATENATE(Tabela813[[#This Row],[C]],".",Tabela813[[#This Row],[O]],".",Tabela813[[#This Row],[E]],".",Tabela813[[#This Row],[D1]],".",Tabela813[[#This Row],[D2]],".",Tabela813[[#This Row],[D3]],".",Tabela813[[#This Row],[T]],".",Tabela813[[#This Row],[D4]]),"")</f>
        <v>9.1.2.1.5.51.1.4.00</v>
      </c>
      <c r="L2884" s="21" t="s">
        <v>5446</v>
      </c>
      <c r="M2884" s="16" t="str">
        <f t="shared" si="45"/>
        <v>A</v>
      </c>
      <c r="N2884" s="16">
        <f>IF(VALUE(Tabela813[[#This Row],[RED]]) &gt; 0,1,0) + IF(VALUE(J2884)&gt;0,8,IF(VALUE(I2884)&gt;0,7,IF(VALUE(H2884)&gt;0,6,IF(VALUE(G2884)&gt;0,5,IF(VALUE(F2884)&gt;0,4,IF(VALUE(E2884)&gt;0,3,IF(VALUE(D2884)&gt;0,2,1)))))))</f>
        <v>8</v>
      </c>
      <c r="O2884" s="20" t="s">
        <v>54</v>
      </c>
      <c r="P2884" s="1" t="s">
        <v>1114</v>
      </c>
      <c r="Q2884" s="1"/>
      <c r="R2884" s="16"/>
      <c r="T2884" s="7" t="str">
        <f>Tabela813[[#This Row],[NR]]&amp;" - "&amp;Tabela813[[#This Row],[Especificação]]</f>
        <v>9.1.2.1.5.51.1.4.00 - (-) Dedução de Contribuição Patronal - Servidor Civil Ativo - Parcelamentos - Dívida Ativa - Multas e Juros de Mora da Dívida Ativa</v>
      </c>
      <c r="U2884" s="7" t="str">
        <f>Tabela813[[#This Row],[NR]]&amp; " - "&amp;Tabela813[[#This Row],[Especificação]]</f>
        <v>9.1.2.1.5.51.1.4.00 - (-) Dedução de Contribuição Patronal - Servidor Civil Ativo - Parcelamentos - Dívida Ativa - Multas e Juros de Mora da Dívida Ativa</v>
      </c>
    </row>
    <row r="2885" spans="1:21" ht="30">
      <c r="A2885" s="23"/>
      <c r="B2885" s="29" t="s">
        <v>793</v>
      </c>
      <c r="C2885" s="20" t="s">
        <v>781</v>
      </c>
      <c r="D2885" s="20" t="s">
        <v>790</v>
      </c>
      <c r="E2885" s="20" t="s">
        <v>781</v>
      </c>
      <c r="F2885" s="20" t="s">
        <v>792</v>
      </c>
      <c r="G2885" s="20" t="s">
        <v>809</v>
      </c>
      <c r="H2885" s="20" t="s">
        <v>781</v>
      </c>
      <c r="I2885" s="20" t="s">
        <v>792</v>
      </c>
      <c r="J2885" s="20" t="s">
        <v>787</v>
      </c>
      <c r="K2885" s="16" t="str">
        <f>IF(Tabela813[[#This Row],[C]]&lt;&gt;"",IF(Tabela813[[#This Row],[RED]]&lt;&gt;"",(Tabela813[[#This Row],[RED]] &amp; "."),"") &amp; CONCATENATE(Tabela813[[#This Row],[C]],".",Tabela813[[#This Row],[O]],".",Tabela813[[#This Row],[E]],".",Tabela813[[#This Row],[D1]],".",Tabela813[[#This Row],[D2]],".",Tabela813[[#This Row],[D3]],".",Tabela813[[#This Row],[T]],".",Tabela813[[#This Row],[D4]]),"")</f>
        <v>9.1.2.1.5.51.1.5.00</v>
      </c>
      <c r="L2885" s="21" t="s">
        <v>5447</v>
      </c>
      <c r="M2885" s="16" t="str">
        <f t="shared" si="45"/>
        <v>A</v>
      </c>
      <c r="N2885" s="16">
        <f>IF(VALUE(Tabela813[[#This Row],[RED]]) &gt; 0,1,0) + IF(VALUE(J2885)&gt;0,8,IF(VALUE(I2885)&gt;0,7,IF(VALUE(H2885)&gt;0,6,IF(VALUE(G2885)&gt;0,5,IF(VALUE(F2885)&gt;0,4,IF(VALUE(E2885)&gt;0,3,IF(VALUE(D2885)&gt;0,2,1)))))))</f>
        <v>8</v>
      </c>
      <c r="O2885" s="20" t="s">
        <v>54</v>
      </c>
      <c r="P2885" s="1" t="s">
        <v>1114</v>
      </c>
      <c r="Q2885" s="1"/>
      <c r="R2885" s="16"/>
      <c r="T2885" s="7" t="str">
        <f>Tabela813[[#This Row],[NR]]&amp;" - "&amp;Tabela813[[#This Row],[Especificação]]</f>
        <v>9.1.2.1.5.51.1.5.00 - (-) Dedução de Contribuição Patronal - Servidor Civil Ativo - Parcelamentos - Multas</v>
      </c>
      <c r="U2885" s="7" t="str">
        <f>Tabela813[[#This Row],[NR]]&amp; " - "&amp;Tabela813[[#This Row],[Especificação]]</f>
        <v>9.1.2.1.5.51.1.5.00 - (-) Dedução de Contribuição Patronal - Servidor Civil Ativo - Parcelamentos - Multas</v>
      </c>
    </row>
    <row r="2886" spans="1:21" ht="30">
      <c r="A2886" s="23"/>
      <c r="B2886" s="29" t="s">
        <v>793</v>
      </c>
      <c r="C2886" s="20" t="s">
        <v>781</v>
      </c>
      <c r="D2886" s="20" t="s">
        <v>790</v>
      </c>
      <c r="E2886" s="20" t="s">
        <v>781</v>
      </c>
      <c r="F2886" s="20" t="s">
        <v>792</v>
      </c>
      <c r="G2886" s="20" t="s">
        <v>809</v>
      </c>
      <c r="H2886" s="20" t="s">
        <v>781</v>
      </c>
      <c r="I2886" s="20" t="s">
        <v>786</v>
      </c>
      <c r="J2886" s="20" t="s">
        <v>787</v>
      </c>
      <c r="K2886" s="16" t="str">
        <f>IF(Tabela813[[#This Row],[C]]&lt;&gt;"",IF(Tabela813[[#This Row],[RED]]&lt;&gt;"",(Tabela813[[#This Row],[RED]] &amp; "."),"") &amp; CONCATENATE(Tabela813[[#This Row],[C]],".",Tabela813[[#This Row],[O]],".",Tabela813[[#This Row],[E]],".",Tabela813[[#This Row],[D1]],".",Tabela813[[#This Row],[D2]],".",Tabela813[[#This Row],[D3]],".",Tabela813[[#This Row],[T]],".",Tabela813[[#This Row],[D4]]),"")</f>
        <v>9.1.2.1.5.51.1.6.00</v>
      </c>
      <c r="L2886" s="21" t="s">
        <v>5448</v>
      </c>
      <c r="M2886" s="16" t="str">
        <f t="shared" si="45"/>
        <v>A</v>
      </c>
      <c r="N2886" s="16">
        <f>IF(VALUE(Tabela813[[#This Row],[RED]]) &gt; 0,1,0) + IF(VALUE(J2886)&gt;0,8,IF(VALUE(I2886)&gt;0,7,IF(VALUE(H2886)&gt;0,6,IF(VALUE(G2886)&gt;0,5,IF(VALUE(F2886)&gt;0,4,IF(VALUE(E2886)&gt;0,3,IF(VALUE(D2886)&gt;0,2,1)))))))</f>
        <v>8</v>
      </c>
      <c r="O2886" s="20" t="s">
        <v>54</v>
      </c>
      <c r="P2886" s="1" t="s">
        <v>1114</v>
      </c>
      <c r="Q2886" s="1"/>
      <c r="R2886" s="16"/>
      <c r="T2886" s="7" t="str">
        <f>Tabela813[[#This Row],[NR]]&amp;" - "&amp;Tabela813[[#This Row],[Especificação]]</f>
        <v>9.1.2.1.5.51.1.6.00 - (-) Dedução de Contribuição Patronal - Servidor Civil Ativo - Parcelamentos - Juros de Mora</v>
      </c>
      <c r="U2886" s="7" t="str">
        <f>Tabela813[[#This Row],[NR]]&amp; " - "&amp;Tabela813[[#This Row],[Especificação]]</f>
        <v>9.1.2.1.5.51.1.6.00 - (-) Dedução de Contribuição Patronal - Servidor Civil Ativo - Parcelamentos - Juros de Mora</v>
      </c>
    </row>
    <row r="2887" spans="1:21" ht="30">
      <c r="A2887" s="23"/>
      <c r="B2887" s="29" t="s">
        <v>793</v>
      </c>
      <c r="C2887" s="20" t="s">
        <v>781</v>
      </c>
      <c r="D2887" s="20" t="s">
        <v>790</v>
      </c>
      <c r="E2887" s="20" t="s">
        <v>781</v>
      </c>
      <c r="F2887" s="20" t="s">
        <v>792</v>
      </c>
      <c r="G2887" s="20" t="s">
        <v>809</v>
      </c>
      <c r="H2887" s="20" t="s">
        <v>781</v>
      </c>
      <c r="I2887" s="20" t="s">
        <v>788</v>
      </c>
      <c r="J2887" s="20" t="s">
        <v>787</v>
      </c>
      <c r="K2887" s="16" t="str">
        <f>IF(Tabela813[[#This Row],[C]]&lt;&gt;"",IF(Tabela813[[#This Row],[RED]]&lt;&gt;"",(Tabela813[[#This Row],[RED]] &amp; "."),"") &amp; CONCATENATE(Tabela813[[#This Row],[C]],".",Tabela813[[#This Row],[O]],".",Tabela813[[#This Row],[E]],".",Tabela813[[#This Row],[D1]],".",Tabela813[[#This Row],[D2]],".",Tabela813[[#This Row],[D3]],".",Tabela813[[#This Row],[T]],".",Tabela813[[#This Row],[D4]]),"")</f>
        <v>9.1.2.1.5.51.1.7.00</v>
      </c>
      <c r="L2887" s="21" t="s">
        <v>5449</v>
      </c>
      <c r="M2887" s="16" t="str">
        <f t="shared" si="45"/>
        <v>A</v>
      </c>
      <c r="N2887" s="16">
        <f>IF(VALUE(Tabela813[[#This Row],[RED]]) &gt; 0,1,0) + IF(VALUE(J2887)&gt;0,8,IF(VALUE(I2887)&gt;0,7,IF(VALUE(H2887)&gt;0,6,IF(VALUE(G2887)&gt;0,5,IF(VALUE(F2887)&gt;0,4,IF(VALUE(E2887)&gt;0,3,IF(VALUE(D2887)&gt;0,2,1)))))))</f>
        <v>8</v>
      </c>
      <c r="O2887" s="20" t="s">
        <v>54</v>
      </c>
      <c r="P2887" s="1" t="s">
        <v>1114</v>
      </c>
      <c r="Q2887" s="1"/>
      <c r="R2887" s="16"/>
      <c r="T2887" s="7" t="str">
        <f>Tabela813[[#This Row],[NR]]&amp;" - "&amp;Tabela813[[#This Row],[Especificação]]</f>
        <v>9.1.2.1.5.51.1.7.00 - (-) Dedução de Contribuição Patronal - Servidor Civil Ativo - Parcelamentos - Dívida Ativa - Multas da Dívida Ativa</v>
      </c>
      <c r="U2887" s="7" t="str">
        <f>Tabela813[[#This Row],[NR]]&amp; " - "&amp;Tabela813[[#This Row],[Especificação]]</f>
        <v>9.1.2.1.5.51.1.7.00 - (-) Dedução de Contribuição Patronal - Servidor Civil Ativo - Parcelamentos - Dívida Ativa - Multas da Dívida Ativa</v>
      </c>
    </row>
    <row r="2888" spans="1:21" ht="30">
      <c r="A2888" s="23"/>
      <c r="B2888" s="29" t="s">
        <v>793</v>
      </c>
      <c r="C2888" s="20" t="s">
        <v>781</v>
      </c>
      <c r="D2888" s="20" t="s">
        <v>790</v>
      </c>
      <c r="E2888" s="20" t="s">
        <v>781</v>
      </c>
      <c r="F2888" s="20" t="s">
        <v>792</v>
      </c>
      <c r="G2888" s="20" t="s">
        <v>809</v>
      </c>
      <c r="H2888" s="20" t="s">
        <v>781</v>
      </c>
      <c r="I2888" s="20" t="s">
        <v>789</v>
      </c>
      <c r="J2888" s="20" t="s">
        <v>787</v>
      </c>
      <c r="K2888" s="16" t="str">
        <f>IF(Tabela813[[#This Row],[C]]&lt;&gt;"",IF(Tabela813[[#This Row],[RED]]&lt;&gt;"",(Tabela813[[#This Row],[RED]] &amp; "."),"") &amp; CONCATENATE(Tabela813[[#This Row],[C]],".",Tabela813[[#This Row],[O]],".",Tabela813[[#This Row],[E]],".",Tabela813[[#This Row],[D1]],".",Tabela813[[#This Row],[D2]],".",Tabela813[[#This Row],[D3]],".",Tabela813[[#This Row],[T]],".",Tabela813[[#This Row],[D4]]),"")</f>
        <v>9.1.2.1.5.51.1.8.00</v>
      </c>
      <c r="L2888" s="21" t="s">
        <v>5450</v>
      </c>
      <c r="M2888" s="16" t="str">
        <f t="shared" si="45"/>
        <v>A</v>
      </c>
      <c r="N2888" s="16">
        <f>IF(VALUE(Tabela813[[#This Row],[RED]]) &gt; 0,1,0) + IF(VALUE(J2888)&gt;0,8,IF(VALUE(I2888)&gt;0,7,IF(VALUE(H2888)&gt;0,6,IF(VALUE(G2888)&gt;0,5,IF(VALUE(F2888)&gt;0,4,IF(VALUE(E2888)&gt;0,3,IF(VALUE(D2888)&gt;0,2,1)))))))</f>
        <v>8</v>
      </c>
      <c r="O2888" s="20" t="s">
        <v>54</v>
      </c>
      <c r="P2888" s="1" t="s">
        <v>1114</v>
      </c>
      <c r="Q2888" s="1"/>
      <c r="R2888" s="16"/>
      <c r="T2888" s="7" t="str">
        <f>Tabela813[[#This Row],[NR]]&amp;" - "&amp;Tabela813[[#This Row],[Especificação]]</f>
        <v>9.1.2.1.5.51.1.8.00 - (-) Dedução de Contribuição Patronal - Servidor Civil Ativo - Parcelamentos - Juros de Mora da Dívida Ativa</v>
      </c>
      <c r="U2888" s="7" t="str">
        <f>Tabela813[[#This Row],[NR]]&amp; " - "&amp;Tabela813[[#This Row],[Especificação]]</f>
        <v>9.1.2.1.5.51.1.8.00 - (-) Dedução de Contribuição Patronal - Servidor Civil Ativo - Parcelamentos - Juros de Mora da Dívida Ativa</v>
      </c>
    </row>
    <row r="2889" spans="1:21" ht="30">
      <c r="A2889" s="23"/>
      <c r="B2889" s="29" t="s">
        <v>793</v>
      </c>
      <c r="C2889" s="20" t="s">
        <v>781</v>
      </c>
      <c r="D2889" s="20" t="s">
        <v>790</v>
      </c>
      <c r="E2889" s="20" t="s">
        <v>781</v>
      </c>
      <c r="F2889" s="20" t="s">
        <v>792</v>
      </c>
      <c r="G2889" s="20" t="s">
        <v>809</v>
      </c>
      <c r="H2889" s="20" t="s">
        <v>790</v>
      </c>
      <c r="I2889" s="20" t="s">
        <v>784</v>
      </c>
      <c r="J2889" s="20" t="s">
        <v>787</v>
      </c>
      <c r="K2889" s="16" t="str">
        <f>IF(Tabela813[[#This Row],[C]]&lt;&gt;"",IF(Tabela813[[#This Row],[RED]]&lt;&gt;"",(Tabela813[[#This Row],[RED]] &amp; "."),"") &amp; CONCATENATE(Tabela813[[#This Row],[C]],".",Tabela813[[#This Row],[O]],".",Tabela813[[#This Row],[E]],".",Tabela813[[#This Row],[D1]],".",Tabela813[[#This Row],[D2]],".",Tabela813[[#This Row],[D3]],".",Tabela813[[#This Row],[T]],".",Tabela813[[#This Row],[D4]]),"")</f>
        <v>9.1.2.1.5.51.2.0.00</v>
      </c>
      <c r="L2889" s="21" t="s">
        <v>870</v>
      </c>
      <c r="M2889" s="16" t="str">
        <f t="shared" si="45"/>
        <v>S</v>
      </c>
      <c r="N2889" s="16">
        <f>IF(VALUE(Tabela813[[#This Row],[RED]]) &gt; 0,1,0) + IF(VALUE(J2889)&gt;0,8,IF(VALUE(I2889)&gt;0,7,IF(VALUE(H2889)&gt;0,6,IF(VALUE(G2889)&gt;0,5,IF(VALUE(F2889)&gt;0,4,IF(VALUE(E2889)&gt;0,3,IF(VALUE(D2889)&gt;0,2,1)))))))</f>
        <v>7</v>
      </c>
      <c r="O2889" s="20" t="s">
        <v>54</v>
      </c>
      <c r="P2889" s="1" t="s">
        <v>1115</v>
      </c>
      <c r="Q2889" s="1"/>
      <c r="R2889" s="16"/>
      <c r="T2889" s="7" t="str">
        <f>Tabela813[[#This Row],[NR]]&amp;" - "&amp;Tabela813[[#This Row],[Especificação]]</f>
        <v>9.1.2.1.5.51.2.0.00 - (-) Dedução de Contribuição Patronal - Servidor Civil Inativo - Parcelamentos</v>
      </c>
      <c r="U2889" s="7" t="str">
        <f>Tabela813[[#This Row],[NR]]&amp; " - "&amp;Tabela813[[#This Row],[Especificação]]</f>
        <v>9.1.2.1.5.51.2.0.00 - (-) Dedução de Contribuição Patronal - Servidor Civil Inativo - Parcelamentos</v>
      </c>
    </row>
    <row r="2890" spans="1:21" ht="30">
      <c r="A2890" s="23"/>
      <c r="B2890" s="29" t="s">
        <v>793</v>
      </c>
      <c r="C2890" s="20" t="s">
        <v>781</v>
      </c>
      <c r="D2890" s="20" t="s">
        <v>790</v>
      </c>
      <c r="E2890" s="20" t="s">
        <v>781</v>
      </c>
      <c r="F2890" s="20" t="s">
        <v>792</v>
      </c>
      <c r="G2890" s="20" t="s">
        <v>809</v>
      </c>
      <c r="H2890" s="20" t="s">
        <v>790</v>
      </c>
      <c r="I2890" s="20" t="s">
        <v>781</v>
      </c>
      <c r="J2890" s="20" t="s">
        <v>787</v>
      </c>
      <c r="K2890" s="16" t="str">
        <f>IF(Tabela813[[#This Row],[C]]&lt;&gt;"",IF(Tabela813[[#This Row],[RED]]&lt;&gt;"",(Tabela813[[#This Row],[RED]] &amp; "."),"") &amp; CONCATENATE(Tabela813[[#This Row],[C]],".",Tabela813[[#This Row],[O]],".",Tabela813[[#This Row],[E]],".",Tabela813[[#This Row],[D1]],".",Tabela813[[#This Row],[D2]],".",Tabela813[[#This Row],[D3]],".",Tabela813[[#This Row],[T]],".",Tabela813[[#This Row],[D4]]),"")</f>
        <v>9.1.2.1.5.51.2.1.00</v>
      </c>
      <c r="L2890" s="21" t="s">
        <v>5451</v>
      </c>
      <c r="M2890" s="16" t="str">
        <f t="shared" si="45"/>
        <v>A</v>
      </c>
      <c r="N2890" s="16">
        <f>IF(VALUE(Tabela813[[#This Row],[RED]]) &gt; 0,1,0) + IF(VALUE(J2890)&gt;0,8,IF(VALUE(I2890)&gt;0,7,IF(VALUE(H2890)&gt;0,6,IF(VALUE(G2890)&gt;0,5,IF(VALUE(F2890)&gt;0,4,IF(VALUE(E2890)&gt;0,3,IF(VALUE(D2890)&gt;0,2,1)))))))</f>
        <v>8</v>
      </c>
      <c r="O2890" s="20" t="s">
        <v>54</v>
      </c>
      <c r="P2890" s="1" t="s">
        <v>1115</v>
      </c>
      <c r="Q2890" s="1"/>
      <c r="R2890" s="16"/>
      <c r="T2890" s="7" t="str">
        <f>Tabela813[[#This Row],[NR]]&amp;" - "&amp;Tabela813[[#This Row],[Especificação]]</f>
        <v>9.1.2.1.5.51.2.1.00 - (-) Dedução de Contribuição Patronal - Servidor Civil Inativo - Parcelamentos - Principal</v>
      </c>
      <c r="U2890" s="7" t="str">
        <f>Tabela813[[#This Row],[NR]]&amp; " - "&amp;Tabela813[[#This Row],[Especificação]]</f>
        <v>9.1.2.1.5.51.2.1.00 - (-) Dedução de Contribuição Patronal - Servidor Civil Inativo - Parcelamentos - Principal</v>
      </c>
    </row>
    <row r="2891" spans="1:21" ht="30">
      <c r="A2891" s="23"/>
      <c r="B2891" s="29" t="s">
        <v>793</v>
      </c>
      <c r="C2891" s="20" t="s">
        <v>781</v>
      </c>
      <c r="D2891" s="20" t="s">
        <v>790</v>
      </c>
      <c r="E2891" s="20" t="s">
        <v>781</v>
      </c>
      <c r="F2891" s="20" t="s">
        <v>792</v>
      </c>
      <c r="G2891" s="20" t="s">
        <v>809</v>
      </c>
      <c r="H2891" s="20" t="s">
        <v>790</v>
      </c>
      <c r="I2891" s="20" t="s">
        <v>790</v>
      </c>
      <c r="J2891" s="20" t="s">
        <v>787</v>
      </c>
      <c r="K2891" s="16" t="str">
        <f>IF(Tabela813[[#This Row],[C]]&lt;&gt;"",IF(Tabela813[[#This Row],[RED]]&lt;&gt;"",(Tabela813[[#This Row],[RED]] &amp; "."),"") &amp; CONCATENATE(Tabela813[[#This Row],[C]],".",Tabela813[[#This Row],[O]],".",Tabela813[[#This Row],[E]],".",Tabela813[[#This Row],[D1]],".",Tabela813[[#This Row],[D2]],".",Tabela813[[#This Row],[D3]],".",Tabela813[[#This Row],[T]],".",Tabela813[[#This Row],[D4]]),"")</f>
        <v>9.1.2.1.5.51.2.2.00</v>
      </c>
      <c r="L2891" s="21" t="s">
        <v>5452</v>
      </c>
      <c r="M2891" s="16" t="str">
        <f t="shared" si="45"/>
        <v>A</v>
      </c>
      <c r="N2891" s="16">
        <f>IF(VALUE(Tabela813[[#This Row],[RED]]) &gt; 0,1,0) + IF(VALUE(J2891)&gt;0,8,IF(VALUE(I2891)&gt;0,7,IF(VALUE(H2891)&gt;0,6,IF(VALUE(G2891)&gt;0,5,IF(VALUE(F2891)&gt;0,4,IF(VALUE(E2891)&gt;0,3,IF(VALUE(D2891)&gt;0,2,1)))))))</f>
        <v>8</v>
      </c>
      <c r="O2891" s="20" t="s">
        <v>54</v>
      </c>
      <c r="P2891" s="1" t="s">
        <v>1115</v>
      </c>
      <c r="Q2891" s="1"/>
      <c r="R2891" s="16"/>
      <c r="T2891" s="7" t="str">
        <f>Tabela813[[#This Row],[NR]]&amp;" - "&amp;Tabela813[[#This Row],[Especificação]]</f>
        <v>9.1.2.1.5.51.2.2.00 - (-) Dedução de Contribuição Patronal - Servidor Civil Inativo - Parcelamentos - Multas e Juros de Mora</v>
      </c>
      <c r="U2891" s="7" t="str">
        <f>Tabela813[[#This Row],[NR]]&amp; " - "&amp;Tabela813[[#This Row],[Especificação]]</f>
        <v>9.1.2.1.5.51.2.2.00 - (-) Dedução de Contribuição Patronal - Servidor Civil Inativo - Parcelamentos - Multas e Juros de Mora</v>
      </c>
    </row>
    <row r="2892" spans="1:21" ht="30">
      <c r="A2892" s="23"/>
      <c r="B2892" s="29" t="s">
        <v>793</v>
      </c>
      <c r="C2892" s="20" t="s">
        <v>781</v>
      </c>
      <c r="D2892" s="20" t="s">
        <v>790</v>
      </c>
      <c r="E2892" s="20" t="s">
        <v>781</v>
      </c>
      <c r="F2892" s="20" t="s">
        <v>792</v>
      </c>
      <c r="G2892" s="20" t="s">
        <v>809</v>
      </c>
      <c r="H2892" s="20" t="s">
        <v>790</v>
      </c>
      <c r="I2892" s="20" t="s">
        <v>782</v>
      </c>
      <c r="J2892" s="20" t="s">
        <v>787</v>
      </c>
      <c r="K2892" s="16" t="str">
        <f>IF(Tabela813[[#This Row],[C]]&lt;&gt;"",IF(Tabela813[[#This Row],[RED]]&lt;&gt;"",(Tabela813[[#This Row],[RED]] &amp; "."),"") &amp; CONCATENATE(Tabela813[[#This Row],[C]],".",Tabela813[[#This Row],[O]],".",Tabela813[[#This Row],[E]],".",Tabela813[[#This Row],[D1]],".",Tabela813[[#This Row],[D2]],".",Tabela813[[#This Row],[D3]],".",Tabela813[[#This Row],[T]],".",Tabela813[[#This Row],[D4]]),"")</f>
        <v>9.1.2.1.5.51.2.3.00</v>
      </c>
      <c r="L2892" s="21" t="s">
        <v>5453</v>
      </c>
      <c r="M2892" s="16" t="str">
        <f t="shared" si="45"/>
        <v>A</v>
      </c>
      <c r="N2892" s="16">
        <f>IF(VALUE(Tabela813[[#This Row],[RED]]) &gt; 0,1,0) + IF(VALUE(J2892)&gt;0,8,IF(VALUE(I2892)&gt;0,7,IF(VALUE(H2892)&gt;0,6,IF(VALUE(G2892)&gt;0,5,IF(VALUE(F2892)&gt;0,4,IF(VALUE(E2892)&gt;0,3,IF(VALUE(D2892)&gt;0,2,1)))))))</f>
        <v>8</v>
      </c>
      <c r="O2892" s="20" t="s">
        <v>54</v>
      </c>
      <c r="P2892" s="1" t="s">
        <v>1115</v>
      </c>
      <c r="Q2892" s="1"/>
      <c r="R2892" s="16"/>
      <c r="T2892" s="7" t="str">
        <f>Tabela813[[#This Row],[NR]]&amp;" - "&amp;Tabela813[[#This Row],[Especificação]]</f>
        <v>9.1.2.1.5.51.2.3.00 - (-) Dedução de Contribuição Patronal - Servidor Civil Inativo - Parcelamentos - Dívida Ativa</v>
      </c>
      <c r="U2892" s="7" t="str">
        <f>Tabela813[[#This Row],[NR]]&amp; " - "&amp;Tabela813[[#This Row],[Especificação]]</f>
        <v>9.1.2.1.5.51.2.3.00 - (-) Dedução de Contribuição Patronal - Servidor Civil Inativo - Parcelamentos - Dívida Ativa</v>
      </c>
    </row>
    <row r="2893" spans="1:21" ht="30">
      <c r="A2893" s="23"/>
      <c r="B2893" s="29" t="s">
        <v>793</v>
      </c>
      <c r="C2893" s="20" t="s">
        <v>781</v>
      </c>
      <c r="D2893" s="20" t="s">
        <v>790</v>
      </c>
      <c r="E2893" s="20" t="s">
        <v>781</v>
      </c>
      <c r="F2893" s="20" t="s">
        <v>792</v>
      </c>
      <c r="G2893" s="20" t="s">
        <v>809</v>
      </c>
      <c r="H2893" s="20" t="s">
        <v>790</v>
      </c>
      <c r="I2893" s="20" t="s">
        <v>791</v>
      </c>
      <c r="J2893" s="20" t="s">
        <v>787</v>
      </c>
      <c r="K2893" s="16" t="str">
        <f>IF(Tabela813[[#This Row],[C]]&lt;&gt;"",IF(Tabela813[[#This Row],[RED]]&lt;&gt;"",(Tabela813[[#This Row],[RED]] &amp; "."),"") &amp; CONCATENATE(Tabela813[[#This Row],[C]],".",Tabela813[[#This Row],[O]],".",Tabela813[[#This Row],[E]],".",Tabela813[[#This Row],[D1]],".",Tabela813[[#This Row],[D2]],".",Tabela813[[#This Row],[D3]],".",Tabela813[[#This Row],[T]],".",Tabela813[[#This Row],[D4]]),"")</f>
        <v>9.1.2.1.5.51.2.4.00</v>
      </c>
      <c r="L2893" s="21" t="s">
        <v>5454</v>
      </c>
      <c r="M2893" s="16" t="str">
        <f t="shared" si="45"/>
        <v>A</v>
      </c>
      <c r="N2893" s="16">
        <f>IF(VALUE(Tabela813[[#This Row],[RED]]) &gt; 0,1,0) + IF(VALUE(J2893)&gt;0,8,IF(VALUE(I2893)&gt;0,7,IF(VALUE(H2893)&gt;0,6,IF(VALUE(G2893)&gt;0,5,IF(VALUE(F2893)&gt;0,4,IF(VALUE(E2893)&gt;0,3,IF(VALUE(D2893)&gt;0,2,1)))))))</f>
        <v>8</v>
      </c>
      <c r="O2893" s="20" t="s">
        <v>54</v>
      </c>
      <c r="P2893" s="1" t="s">
        <v>1115</v>
      </c>
      <c r="Q2893" s="1"/>
      <c r="R2893" s="16"/>
      <c r="T2893" s="7" t="str">
        <f>Tabela813[[#This Row],[NR]]&amp;" - "&amp;Tabela813[[#This Row],[Especificação]]</f>
        <v>9.1.2.1.5.51.2.4.00 - (-) Dedução de Contribuição Patronal - Servidor Civil Inativo - Parcelamentos - Dívida Ativa - Multas e Juros de Mora da Dívida Ativa</v>
      </c>
      <c r="U2893" s="7" t="str">
        <f>Tabela813[[#This Row],[NR]]&amp; " - "&amp;Tabela813[[#This Row],[Especificação]]</f>
        <v>9.1.2.1.5.51.2.4.00 - (-) Dedução de Contribuição Patronal - Servidor Civil Inativo - Parcelamentos - Dívida Ativa - Multas e Juros de Mora da Dívida Ativa</v>
      </c>
    </row>
    <row r="2894" spans="1:21" ht="30">
      <c r="A2894" s="23"/>
      <c r="B2894" s="29" t="s">
        <v>793</v>
      </c>
      <c r="C2894" s="20" t="s">
        <v>781</v>
      </c>
      <c r="D2894" s="20" t="s">
        <v>790</v>
      </c>
      <c r="E2894" s="20" t="s">
        <v>781</v>
      </c>
      <c r="F2894" s="20" t="s">
        <v>792</v>
      </c>
      <c r="G2894" s="20" t="s">
        <v>809</v>
      </c>
      <c r="H2894" s="20" t="s">
        <v>790</v>
      </c>
      <c r="I2894" s="20" t="s">
        <v>792</v>
      </c>
      <c r="J2894" s="20" t="s">
        <v>787</v>
      </c>
      <c r="K2894" s="16" t="str">
        <f>IF(Tabela813[[#This Row],[C]]&lt;&gt;"",IF(Tabela813[[#This Row],[RED]]&lt;&gt;"",(Tabela813[[#This Row],[RED]] &amp; "."),"") &amp; CONCATENATE(Tabela813[[#This Row],[C]],".",Tabela813[[#This Row],[O]],".",Tabela813[[#This Row],[E]],".",Tabela813[[#This Row],[D1]],".",Tabela813[[#This Row],[D2]],".",Tabela813[[#This Row],[D3]],".",Tabela813[[#This Row],[T]],".",Tabela813[[#This Row],[D4]]),"")</f>
        <v>9.1.2.1.5.51.2.5.00</v>
      </c>
      <c r="L2894" s="21" t="s">
        <v>5455</v>
      </c>
      <c r="M2894" s="16" t="str">
        <f t="shared" si="45"/>
        <v>A</v>
      </c>
      <c r="N2894" s="16">
        <f>IF(VALUE(Tabela813[[#This Row],[RED]]) &gt; 0,1,0) + IF(VALUE(J2894)&gt;0,8,IF(VALUE(I2894)&gt;0,7,IF(VALUE(H2894)&gt;0,6,IF(VALUE(G2894)&gt;0,5,IF(VALUE(F2894)&gt;0,4,IF(VALUE(E2894)&gt;0,3,IF(VALUE(D2894)&gt;0,2,1)))))))</f>
        <v>8</v>
      </c>
      <c r="O2894" s="20" t="s">
        <v>54</v>
      </c>
      <c r="P2894" s="1" t="s">
        <v>1115</v>
      </c>
      <c r="Q2894" s="1"/>
      <c r="R2894" s="16"/>
      <c r="T2894" s="7" t="str">
        <f>Tabela813[[#This Row],[NR]]&amp;" - "&amp;Tabela813[[#This Row],[Especificação]]</f>
        <v>9.1.2.1.5.51.2.5.00 - (-) Dedução de Contribuição Patronal - Servidor Civil Inativo - Parcelamentos - Multas</v>
      </c>
      <c r="U2894" s="7" t="str">
        <f>Tabela813[[#This Row],[NR]]&amp; " - "&amp;Tabela813[[#This Row],[Especificação]]</f>
        <v>9.1.2.1.5.51.2.5.00 - (-) Dedução de Contribuição Patronal - Servidor Civil Inativo - Parcelamentos - Multas</v>
      </c>
    </row>
    <row r="2895" spans="1:21" ht="30">
      <c r="A2895" s="23"/>
      <c r="B2895" s="29" t="s">
        <v>793</v>
      </c>
      <c r="C2895" s="20" t="s">
        <v>781</v>
      </c>
      <c r="D2895" s="20" t="s">
        <v>790</v>
      </c>
      <c r="E2895" s="20" t="s">
        <v>781</v>
      </c>
      <c r="F2895" s="20" t="s">
        <v>792</v>
      </c>
      <c r="G2895" s="20" t="s">
        <v>809</v>
      </c>
      <c r="H2895" s="20" t="s">
        <v>790</v>
      </c>
      <c r="I2895" s="20" t="s">
        <v>786</v>
      </c>
      <c r="J2895" s="20" t="s">
        <v>787</v>
      </c>
      <c r="K2895" s="16" t="str">
        <f>IF(Tabela813[[#This Row],[C]]&lt;&gt;"",IF(Tabela813[[#This Row],[RED]]&lt;&gt;"",(Tabela813[[#This Row],[RED]] &amp; "."),"") &amp; CONCATENATE(Tabela813[[#This Row],[C]],".",Tabela813[[#This Row],[O]],".",Tabela813[[#This Row],[E]],".",Tabela813[[#This Row],[D1]],".",Tabela813[[#This Row],[D2]],".",Tabela813[[#This Row],[D3]],".",Tabela813[[#This Row],[T]],".",Tabela813[[#This Row],[D4]]),"")</f>
        <v>9.1.2.1.5.51.2.6.00</v>
      </c>
      <c r="L2895" s="21" t="s">
        <v>5456</v>
      </c>
      <c r="M2895" s="16" t="str">
        <f t="shared" si="45"/>
        <v>A</v>
      </c>
      <c r="N2895" s="16">
        <f>IF(VALUE(Tabela813[[#This Row],[RED]]) &gt; 0,1,0) + IF(VALUE(J2895)&gt;0,8,IF(VALUE(I2895)&gt;0,7,IF(VALUE(H2895)&gt;0,6,IF(VALUE(G2895)&gt;0,5,IF(VALUE(F2895)&gt;0,4,IF(VALUE(E2895)&gt;0,3,IF(VALUE(D2895)&gt;0,2,1)))))))</f>
        <v>8</v>
      </c>
      <c r="O2895" s="20" t="s">
        <v>54</v>
      </c>
      <c r="P2895" s="1" t="s">
        <v>1115</v>
      </c>
      <c r="Q2895" s="1"/>
      <c r="R2895" s="16"/>
      <c r="T2895" s="7" t="str">
        <f>Tabela813[[#This Row],[NR]]&amp;" - "&amp;Tabela813[[#This Row],[Especificação]]</f>
        <v>9.1.2.1.5.51.2.6.00 - (-) Dedução de Contribuição Patronal - Servidor Civil Inativo - Parcelamentos - Juros de Mora</v>
      </c>
      <c r="U2895" s="7" t="str">
        <f>Tabela813[[#This Row],[NR]]&amp; " - "&amp;Tabela813[[#This Row],[Especificação]]</f>
        <v>9.1.2.1.5.51.2.6.00 - (-) Dedução de Contribuição Patronal - Servidor Civil Inativo - Parcelamentos - Juros de Mora</v>
      </c>
    </row>
    <row r="2896" spans="1:21" ht="30">
      <c r="A2896" s="23"/>
      <c r="B2896" s="29" t="s">
        <v>793</v>
      </c>
      <c r="C2896" s="20" t="s">
        <v>781</v>
      </c>
      <c r="D2896" s="20" t="s">
        <v>790</v>
      </c>
      <c r="E2896" s="20" t="s">
        <v>781</v>
      </c>
      <c r="F2896" s="20" t="s">
        <v>792</v>
      </c>
      <c r="G2896" s="20" t="s">
        <v>809</v>
      </c>
      <c r="H2896" s="20" t="s">
        <v>790</v>
      </c>
      <c r="I2896" s="20" t="s">
        <v>788</v>
      </c>
      <c r="J2896" s="20" t="s">
        <v>787</v>
      </c>
      <c r="K2896" s="16" t="str">
        <f>IF(Tabela813[[#This Row],[C]]&lt;&gt;"",IF(Tabela813[[#This Row],[RED]]&lt;&gt;"",(Tabela813[[#This Row],[RED]] &amp; "."),"") &amp; CONCATENATE(Tabela813[[#This Row],[C]],".",Tabela813[[#This Row],[O]],".",Tabela813[[#This Row],[E]],".",Tabela813[[#This Row],[D1]],".",Tabela813[[#This Row],[D2]],".",Tabela813[[#This Row],[D3]],".",Tabela813[[#This Row],[T]],".",Tabela813[[#This Row],[D4]]),"")</f>
        <v>9.1.2.1.5.51.2.7.00</v>
      </c>
      <c r="L2896" s="21" t="s">
        <v>5457</v>
      </c>
      <c r="M2896" s="16" t="str">
        <f t="shared" si="45"/>
        <v>A</v>
      </c>
      <c r="N2896" s="16">
        <f>IF(VALUE(Tabela813[[#This Row],[RED]]) &gt; 0,1,0) + IF(VALUE(J2896)&gt;0,8,IF(VALUE(I2896)&gt;0,7,IF(VALUE(H2896)&gt;0,6,IF(VALUE(G2896)&gt;0,5,IF(VALUE(F2896)&gt;0,4,IF(VALUE(E2896)&gt;0,3,IF(VALUE(D2896)&gt;0,2,1)))))))</f>
        <v>8</v>
      </c>
      <c r="O2896" s="20" t="s">
        <v>54</v>
      </c>
      <c r="P2896" s="1" t="s">
        <v>1115</v>
      </c>
      <c r="Q2896" s="1"/>
      <c r="R2896" s="16"/>
      <c r="T2896" s="7" t="str">
        <f>Tabela813[[#This Row],[NR]]&amp;" - "&amp;Tabela813[[#This Row],[Especificação]]</f>
        <v>9.1.2.1.5.51.2.7.00 - (-) Dedução de Contribuição Patronal - Servidor Civil Inativo - Parcelamentos - Dívida Ativa - Multas da Dívida Ativa</v>
      </c>
      <c r="U2896" s="7" t="str">
        <f>Tabela813[[#This Row],[NR]]&amp; " - "&amp;Tabela813[[#This Row],[Especificação]]</f>
        <v>9.1.2.1.5.51.2.7.00 - (-) Dedução de Contribuição Patronal - Servidor Civil Inativo - Parcelamentos - Dívida Ativa - Multas da Dívida Ativa</v>
      </c>
    </row>
    <row r="2897" spans="1:21" ht="30">
      <c r="A2897" s="23"/>
      <c r="B2897" s="29" t="s">
        <v>793</v>
      </c>
      <c r="C2897" s="20" t="s">
        <v>781</v>
      </c>
      <c r="D2897" s="20" t="s">
        <v>790</v>
      </c>
      <c r="E2897" s="20" t="s">
        <v>781</v>
      </c>
      <c r="F2897" s="20" t="s">
        <v>792</v>
      </c>
      <c r="G2897" s="20" t="s">
        <v>809</v>
      </c>
      <c r="H2897" s="20" t="s">
        <v>790</v>
      </c>
      <c r="I2897" s="20" t="s">
        <v>789</v>
      </c>
      <c r="J2897" s="20" t="s">
        <v>787</v>
      </c>
      <c r="K2897" s="16" t="str">
        <f>IF(Tabela813[[#This Row],[C]]&lt;&gt;"",IF(Tabela813[[#This Row],[RED]]&lt;&gt;"",(Tabela813[[#This Row],[RED]] &amp; "."),"") &amp; CONCATENATE(Tabela813[[#This Row],[C]],".",Tabela813[[#This Row],[O]],".",Tabela813[[#This Row],[E]],".",Tabela813[[#This Row],[D1]],".",Tabela813[[#This Row],[D2]],".",Tabela813[[#This Row],[D3]],".",Tabela813[[#This Row],[T]],".",Tabela813[[#This Row],[D4]]),"")</f>
        <v>9.1.2.1.5.51.2.8.00</v>
      </c>
      <c r="L2897" s="21" t="s">
        <v>5458</v>
      </c>
      <c r="M2897" s="16" t="str">
        <f t="shared" si="45"/>
        <v>A</v>
      </c>
      <c r="N2897" s="16">
        <f>IF(VALUE(Tabela813[[#This Row],[RED]]) &gt; 0,1,0) + IF(VALUE(J2897)&gt;0,8,IF(VALUE(I2897)&gt;0,7,IF(VALUE(H2897)&gt;0,6,IF(VALUE(G2897)&gt;0,5,IF(VALUE(F2897)&gt;0,4,IF(VALUE(E2897)&gt;0,3,IF(VALUE(D2897)&gt;0,2,1)))))))</f>
        <v>8</v>
      </c>
      <c r="O2897" s="20" t="s">
        <v>54</v>
      </c>
      <c r="P2897" s="1" t="s">
        <v>1115</v>
      </c>
      <c r="Q2897" s="1"/>
      <c r="R2897" s="16"/>
      <c r="T2897" s="7" t="str">
        <f>Tabela813[[#This Row],[NR]]&amp;" - "&amp;Tabela813[[#This Row],[Especificação]]</f>
        <v>9.1.2.1.5.51.2.8.00 - (-) Dedução de Contribuição Patronal - Servidor Civil Inativo - Parcelamentos - Juros de Mora da Dívida Ativa</v>
      </c>
      <c r="U2897" s="7" t="str">
        <f>Tabela813[[#This Row],[NR]]&amp; " - "&amp;Tabela813[[#This Row],[Especificação]]</f>
        <v>9.1.2.1.5.51.2.8.00 - (-) Dedução de Contribuição Patronal - Servidor Civil Inativo - Parcelamentos - Juros de Mora da Dívida Ativa</v>
      </c>
    </row>
    <row r="2898" spans="1:21" ht="30">
      <c r="A2898" s="23"/>
      <c r="B2898" s="29" t="s">
        <v>793</v>
      </c>
      <c r="C2898" s="20" t="s">
        <v>781</v>
      </c>
      <c r="D2898" s="20" t="s">
        <v>790</v>
      </c>
      <c r="E2898" s="20" t="s">
        <v>781</v>
      </c>
      <c r="F2898" s="20" t="s">
        <v>792</v>
      </c>
      <c r="G2898" s="20" t="s">
        <v>809</v>
      </c>
      <c r="H2898" s="20" t="s">
        <v>782</v>
      </c>
      <c r="I2898" s="20" t="s">
        <v>784</v>
      </c>
      <c r="J2898" s="20" t="s">
        <v>787</v>
      </c>
      <c r="K2898" s="16" t="str">
        <f>IF(Tabela813[[#This Row],[C]]&lt;&gt;"",IF(Tabela813[[#This Row],[RED]]&lt;&gt;"",(Tabela813[[#This Row],[RED]] &amp; "."),"") &amp; CONCATENATE(Tabela813[[#This Row],[C]],".",Tabela813[[#This Row],[O]],".",Tabela813[[#This Row],[E]],".",Tabela813[[#This Row],[D1]],".",Tabela813[[#This Row],[D2]],".",Tabela813[[#This Row],[D3]],".",Tabela813[[#This Row],[T]],".",Tabela813[[#This Row],[D4]]),"")</f>
        <v>9.1.2.1.5.51.3.0.00</v>
      </c>
      <c r="L2898" s="21" t="s">
        <v>871</v>
      </c>
      <c r="M2898" s="16" t="str">
        <f t="shared" si="45"/>
        <v>S</v>
      </c>
      <c r="N2898" s="16">
        <f>IF(VALUE(Tabela813[[#This Row],[RED]]) &gt; 0,1,0) + IF(VALUE(J2898)&gt;0,8,IF(VALUE(I2898)&gt;0,7,IF(VALUE(H2898)&gt;0,6,IF(VALUE(G2898)&gt;0,5,IF(VALUE(F2898)&gt;0,4,IF(VALUE(E2898)&gt;0,3,IF(VALUE(D2898)&gt;0,2,1)))))))</f>
        <v>7</v>
      </c>
      <c r="O2898" s="20" t="s">
        <v>54</v>
      </c>
      <c r="P2898" s="1" t="s">
        <v>1116</v>
      </c>
      <c r="Q2898" s="1"/>
      <c r="R2898" s="16"/>
      <c r="T2898" s="7" t="str">
        <f>Tabela813[[#This Row],[NR]]&amp;" - "&amp;Tabela813[[#This Row],[Especificação]]</f>
        <v>9.1.2.1.5.51.3.0.00 - (-) Dedução de Contribuição Patronal - Servidor Civil - Pensionistas - Parcelamentos</v>
      </c>
      <c r="U2898" s="7" t="str">
        <f>Tabela813[[#This Row],[NR]]&amp; " - "&amp;Tabela813[[#This Row],[Especificação]]</f>
        <v>9.1.2.1.5.51.3.0.00 - (-) Dedução de Contribuição Patronal - Servidor Civil - Pensionistas - Parcelamentos</v>
      </c>
    </row>
    <row r="2899" spans="1:21" ht="30">
      <c r="A2899" s="23"/>
      <c r="B2899" s="29" t="s">
        <v>793</v>
      </c>
      <c r="C2899" s="20" t="s">
        <v>781</v>
      </c>
      <c r="D2899" s="20" t="s">
        <v>790</v>
      </c>
      <c r="E2899" s="20" t="s">
        <v>781</v>
      </c>
      <c r="F2899" s="20" t="s">
        <v>792</v>
      </c>
      <c r="G2899" s="20" t="s">
        <v>809</v>
      </c>
      <c r="H2899" s="20" t="s">
        <v>782</v>
      </c>
      <c r="I2899" s="20" t="s">
        <v>781</v>
      </c>
      <c r="J2899" s="20" t="s">
        <v>787</v>
      </c>
      <c r="K2899" s="16" t="str">
        <f>IF(Tabela813[[#This Row],[C]]&lt;&gt;"",IF(Tabela813[[#This Row],[RED]]&lt;&gt;"",(Tabela813[[#This Row],[RED]] &amp; "."),"") &amp; CONCATENATE(Tabela813[[#This Row],[C]],".",Tabela813[[#This Row],[O]],".",Tabela813[[#This Row],[E]],".",Tabela813[[#This Row],[D1]],".",Tabela813[[#This Row],[D2]],".",Tabela813[[#This Row],[D3]],".",Tabela813[[#This Row],[T]],".",Tabela813[[#This Row],[D4]]),"")</f>
        <v>9.1.2.1.5.51.3.1.00</v>
      </c>
      <c r="L2899" s="21" t="s">
        <v>5459</v>
      </c>
      <c r="M2899" s="16" t="str">
        <f t="shared" si="45"/>
        <v>A</v>
      </c>
      <c r="N2899" s="16">
        <f>IF(VALUE(Tabela813[[#This Row],[RED]]) &gt; 0,1,0) + IF(VALUE(J2899)&gt;0,8,IF(VALUE(I2899)&gt;0,7,IF(VALUE(H2899)&gt;0,6,IF(VALUE(G2899)&gt;0,5,IF(VALUE(F2899)&gt;0,4,IF(VALUE(E2899)&gt;0,3,IF(VALUE(D2899)&gt;0,2,1)))))))</f>
        <v>8</v>
      </c>
      <c r="O2899" s="20" t="s">
        <v>54</v>
      </c>
      <c r="P2899" s="1" t="s">
        <v>1116</v>
      </c>
      <c r="Q2899" s="1"/>
      <c r="R2899" s="16"/>
      <c r="T2899" s="7" t="str">
        <f>Tabela813[[#This Row],[NR]]&amp;" - "&amp;Tabela813[[#This Row],[Especificação]]</f>
        <v>9.1.2.1.5.51.3.1.00 - (-) Dedução de Contribuição Patronal - Servidor Civil - Pensionistas - Parcelamentos - Principal</v>
      </c>
      <c r="U2899" s="7" t="str">
        <f>Tabela813[[#This Row],[NR]]&amp; " - "&amp;Tabela813[[#This Row],[Especificação]]</f>
        <v>9.1.2.1.5.51.3.1.00 - (-) Dedução de Contribuição Patronal - Servidor Civil - Pensionistas - Parcelamentos - Principal</v>
      </c>
    </row>
    <row r="2900" spans="1:21" ht="30">
      <c r="A2900" s="23"/>
      <c r="B2900" s="29" t="s">
        <v>793</v>
      </c>
      <c r="C2900" s="20" t="s">
        <v>781</v>
      </c>
      <c r="D2900" s="20" t="s">
        <v>790</v>
      </c>
      <c r="E2900" s="20" t="s">
        <v>781</v>
      </c>
      <c r="F2900" s="20" t="s">
        <v>792</v>
      </c>
      <c r="G2900" s="20" t="s">
        <v>809</v>
      </c>
      <c r="H2900" s="20" t="s">
        <v>782</v>
      </c>
      <c r="I2900" s="20" t="s">
        <v>790</v>
      </c>
      <c r="J2900" s="20" t="s">
        <v>787</v>
      </c>
      <c r="K2900" s="16" t="str">
        <f>IF(Tabela813[[#This Row],[C]]&lt;&gt;"",IF(Tabela813[[#This Row],[RED]]&lt;&gt;"",(Tabela813[[#This Row],[RED]] &amp; "."),"") &amp; CONCATENATE(Tabela813[[#This Row],[C]],".",Tabela813[[#This Row],[O]],".",Tabela813[[#This Row],[E]],".",Tabela813[[#This Row],[D1]],".",Tabela813[[#This Row],[D2]],".",Tabela813[[#This Row],[D3]],".",Tabela813[[#This Row],[T]],".",Tabela813[[#This Row],[D4]]),"")</f>
        <v>9.1.2.1.5.51.3.2.00</v>
      </c>
      <c r="L2900" s="21" t="s">
        <v>5460</v>
      </c>
      <c r="M2900" s="16" t="str">
        <f t="shared" si="45"/>
        <v>A</v>
      </c>
      <c r="N2900" s="16">
        <f>IF(VALUE(Tabela813[[#This Row],[RED]]) &gt; 0,1,0) + IF(VALUE(J2900)&gt;0,8,IF(VALUE(I2900)&gt;0,7,IF(VALUE(H2900)&gt;0,6,IF(VALUE(G2900)&gt;0,5,IF(VALUE(F2900)&gt;0,4,IF(VALUE(E2900)&gt;0,3,IF(VALUE(D2900)&gt;0,2,1)))))))</f>
        <v>8</v>
      </c>
      <c r="O2900" s="20" t="s">
        <v>54</v>
      </c>
      <c r="P2900" s="1" t="s">
        <v>1116</v>
      </c>
      <c r="Q2900" s="1"/>
      <c r="R2900" s="16"/>
      <c r="T2900" s="7" t="str">
        <f>Tabela813[[#This Row],[NR]]&amp;" - "&amp;Tabela813[[#This Row],[Especificação]]</f>
        <v>9.1.2.1.5.51.3.2.00 - (-) Dedução de Contribuição Patronal - Servidor Civil - Pensionistas - Parcelamentos - Multas e Juros de Mora</v>
      </c>
      <c r="U2900" s="7" t="str">
        <f>Tabela813[[#This Row],[NR]]&amp; " - "&amp;Tabela813[[#This Row],[Especificação]]</f>
        <v>9.1.2.1.5.51.3.2.00 - (-) Dedução de Contribuição Patronal - Servidor Civil - Pensionistas - Parcelamentos - Multas e Juros de Mora</v>
      </c>
    </row>
    <row r="2901" spans="1:21" ht="30">
      <c r="A2901" s="23"/>
      <c r="B2901" s="29" t="s">
        <v>793</v>
      </c>
      <c r="C2901" s="20" t="s">
        <v>781</v>
      </c>
      <c r="D2901" s="20" t="s">
        <v>790</v>
      </c>
      <c r="E2901" s="20" t="s">
        <v>781</v>
      </c>
      <c r="F2901" s="20" t="s">
        <v>792</v>
      </c>
      <c r="G2901" s="20" t="s">
        <v>809</v>
      </c>
      <c r="H2901" s="20" t="s">
        <v>782</v>
      </c>
      <c r="I2901" s="20" t="s">
        <v>782</v>
      </c>
      <c r="J2901" s="20" t="s">
        <v>787</v>
      </c>
      <c r="K2901" s="16" t="str">
        <f>IF(Tabela813[[#This Row],[C]]&lt;&gt;"",IF(Tabela813[[#This Row],[RED]]&lt;&gt;"",(Tabela813[[#This Row],[RED]] &amp; "."),"") &amp; CONCATENATE(Tabela813[[#This Row],[C]],".",Tabela813[[#This Row],[O]],".",Tabela813[[#This Row],[E]],".",Tabela813[[#This Row],[D1]],".",Tabela813[[#This Row],[D2]],".",Tabela813[[#This Row],[D3]],".",Tabela813[[#This Row],[T]],".",Tabela813[[#This Row],[D4]]),"")</f>
        <v>9.1.2.1.5.51.3.3.00</v>
      </c>
      <c r="L2901" s="21" t="s">
        <v>5461</v>
      </c>
      <c r="M2901" s="16" t="str">
        <f t="shared" si="45"/>
        <v>A</v>
      </c>
      <c r="N2901" s="16">
        <f>IF(VALUE(Tabela813[[#This Row],[RED]]) &gt; 0,1,0) + IF(VALUE(J2901)&gt;0,8,IF(VALUE(I2901)&gt;0,7,IF(VALUE(H2901)&gt;0,6,IF(VALUE(G2901)&gt;0,5,IF(VALUE(F2901)&gt;0,4,IF(VALUE(E2901)&gt;0,3,IF(VALUE(D2901)&gt;0,2,1)))))))</f>
        <v>8</v>
      </c>
      <c r="O2901" s="20" t="s">
        <v>54</v>
      </c>
      <c r="P2901" s="1" t="s">
        <v>1116</v>
      </c>
      <c r="Q2901" s="1"/>
      <c r="R2901" s="16"/>
      <c r="T2901" s="7" t="str">
        <f>Tabela813[[#This Row],[NR]]&amp;" - "&amp;Tabela813[[#This Row],[Especificação]]</f>
        <v>9.1.2.1.5.51.3.3.00 - (-) Dedução de Contribuição Patronal - Servidor Civil - Pensionistas - Parcelamentos - Dívida Ativa</v>
      </c>
      <c r="U2901" s="7" t="str">
        <f>Tabela813[[#This Row],[NR]]&amp; " - "&amp;Tabela813[[#This Row],[Especificação]]</f>
        <v>9.1.2.1.5.51.3.3.00 - (-) Dedução de Contribuição Patronal - Servidor Civil - Pensionistas - Parcelamentos - Dívida Ativa</v>
      </c>
    </row>
    <row r="2902" spans="1:21" ht="30">
      <c r="A2902" s="23"/>
      <c r="B2902" s="29" t="s">
        <v>793</v>
      </c>
      <c r="C2902" s="20" t="s">
        <v>781</v>
      </c>
      <c r="D2902" s="20" t="s">
        <v>790</v>
      </c>
      <c r="E2902" s="20" t="s">
        <v>781</v>
      </c>
      <c r="F2902" s="20" t="s">
        <v>792</v>
      </c>
      <c r="G2902" s="20" t="s">
        <v>809</v>
      </c>
      <c r="H2902" s="20" t="s">
        <v>782</v>
      </c>
      <c r="I2902" s="20" t="s">
        <v>791</v>
      </c>
      <c r="J2902" s="20" t="s">
        <v>787</v>
      </c>
      <c r="K2902" s="16" t="str">
        <f>IF(Tabela813[[#This Row],[C]]&lt;&gt;"",IF(Tabela813[[#This Row],[RED]]&lt;&gt;"",(Tabela813[[#This Row],[RED]] &amp; "."),"") &amp; CONCATENATE(Tabela813[[#This Row],[C]],".",Tabela813[[#This Row],[O]],".",Tabela813[[#This Row],[E]],".",Tabela813[[#This Row],[D1]],".",Tabela813[[#This Row],[D2]],".",Tabela813[[#This Row],[D3]],".",Tabela813[[#This Row],[T]],".",Tabela813[[#This Row],[D4]]),"")</f>
        <v>9.1.2.1.5.51.3.4.00</v>
      </c>
      <c r="L2902" s="21" t="s">
        <v>5462</v>
      </c>
      <c r="M2902" s="16" t="str">
        <f t="shared" si="45"/>
        <v>A</v>
      </c>
      <c r="N2902" s="16">
        <f>IF(VALUE(Tabela813[[#This Row],[RED]]) &gt; 0,1,0) + IF(VALUE(J2902)&gt;0,8,IF(VALUE(I2902)&gt;0,7,IF(VALUE(H2902)&gt;0,6,IF(VALUE(G2902)&gt;0,5,IF(VALUE(F2902)&gt;0,4,IF(VALUE(E2902)&gt;0,3,IF(VALUE(D2902)&gt;0,2,1)))))))</f>
        <v>8</v>
      </c>
      <c r="O2902" s="20" t="s">
        <v>54</v>
      </c>
      <c r="P2902" s="1" t="s">
        <v>1116</v>
      </c>
      <c r="Q2902" s="1"/>
      <c r="R2902" s="16"/>
      <c r="T2902" s="7" t="str">
        <f>Tabela813[[#This Row],[NR]]&amp;" - "&amp;Tabela813[[#This Row],[Especificação]]</f>
        <v>9.1.2.1.5.51.3.4.00 - (-) Dedução de Contribuição Patronal - Servidor Civil - Pensionistas - Parcelamentos - Dívida Ativa - Multas e Juros de Mora da Dívida Ativa</v>
      </c>
      <c r="U2902" s="7" t="str">
        <f>Tabela813[[#This Row],[NR]]&amp; " - "&amp;Tabela813[[#This Row],[Especificação]]</f>
        <v>9.1.2.1.5.51.3.4.00 - (-) Dedução de Contribuição Patronal - Servidor Civil - Pensionistas - Parcelamentos - Dívida Ativa - Multas e Juros de Mora da Dívida Ativa</v>
      </c>
    </row>
    <row r="2903" spans="1:21" ht="30">
      <c r="A2903" s="23"/>
      <c r="B2903" s="29" t="s">
        <v>793</v>
      </c>
      <c r="C2903" s="20" t="s">
        <v>781</v>
      </c>
      <c r="D2903" s="20" t="s">
        <v>790</v>
      </c>
      <c r="E2903" s="20" t="s">
        <v>781</v>
      </c>
      <c r="F2903" s="20" t="s">
        <v>792</v>
      </c>
      <c r="G2903" s="20" t="s">
        <v>809</v>
      </c>
      <c r="H2903" s="20" t="s">
        <v>782</v>
      </c>
      <c r="I2903" s="20" t="s">
        <v>792</v>
      </c>
      <c r="J2903" s="20" t="s">
        <v>787</v>
      </c>
      <c r="K2903" s="16" t="str">
        <f>IF(Tabela813[[#This Row],[C]]&lt;&gt;"",IF(Tabela813[[#This Row],[RED]]&lt;&gt;"",(Tabela813[[#This Row],[RED]] &amp; "."),"") &amp; CONCATENATE(Tabela813[[#This Row],[C]],".",Tabela813[[#This Row],[O]],".",Tabela813[[#This Row],[E]],".",Tabela813[[#This Row],[D1]],".",Tabela813[[#This Row],[D2]],".",Tabela813[[#This Row],[D3]],".",Tabela813[[#This Row],[T]],".",Tabela813[[#This Row],[D4]]),"")</f>
        <v>9.1.2.1.5.51.3.5.00</v>
      </c>
      <c r="L2903" s="21" t="s">
        <v>5463</v>
      </c>
      <c r="M2903" s="16" t="str">
        <f t="shared" si="45"/>
        <v>A</v>
      </c>
      <c r="N2903" s="16">
        <f>IF(VALUE(Tabela813[[#This Row],[RED]]) &gt; 0,1,0) + IF(VALUE(J2903)&gt;0,8,IF(VALUE(I2903)&gt;0,7,IF(VALUE(H2903)&gt;0,6,IF(VALUE(G2903)&gt;0,5,IF(VALUE(F2903)&gt;0,4,IF(VALUE(E2903)&gt;0,3,IF(VALUE(D2903)&gt;0,2,1)))))))</f>
        <v>8</v>
      </c>
      <c r="O2903" s="20" t="s">
        <v>54</v>
      </c>
      <c r="P2903" s="1" t="s">
        <v>1116</v>
      </c>
      <c r="Q2903" s="1"/>
      <c r="R2903" s="16"/>
      <c r="T2903" s="7" t="str">
        <f>Tabela813[[#This Row],[NR]]&amp;" - "&amp;Tabela813[[#This Row],[Especificação]]</f>
        <v>9.1.2.1.5.51.3.5.00 - (-) Dedução de Contribuição Patronal - Servidor Civil - Pensionistas - Parcelamentos - Multas</v>
      </c>
      <c r="U2903" s="7" t="str">
        <f>Tabela813[[#This Row],[NR]]&amp; " - "&amp;Tabela813[[#This Row],[Especificação]]</f>
        <v>9.1.2.1.5.51.3.5.00 - (-) Dedução de Contribuição Patronal - Servidor Civil - Pensionistas - Parcelamentos - Multas</v>
      </c>
    </row>
    <row r="2904" spans="1:21" ht="30">
      <c r="A2904" s="23"/>
      <c r="B2904" s="29" t="s">
        <v>793</v>
      </c>
      <c r="C2904" s="20" t="s">
        <v>781</v>
      </c>
      <c r="D2904" s="20" t="s">
        <v>790</v>
      </c>
      <c r="E2904" s="20" t="s">
        <v>781</v>
      </c>
      <c r="F2904" s="20" t="s">
        <v>792</v>
      </c>
      <c r="G2904" s="20" t="s">
        <v>809</v>
      </c>
      <c r="H2904" s="20" t="s">
        <v>782</v>
      </c>
      <c r="I2904" s="20" t="s">
        <v>786</v>
      </c>
      <c r="J2904" s="20" t="s">
        <v>787</v>
      </c>
      <c r="K2904" s="16" t="str">
        <f>IF(Tabela813[[#This Row],[C]]&lt;&gt;"",IF(Tabela813[[#This Row],[RED]]&lt;&gt;"",(Tabela813[[#This Row],[RED]] &amp; "."),"") &amp; CONCATENATE(Tabela813[[#This Row],[C]],".",Tabela813[[#This Row],[O]],".",Tabela813[[#This Row],[E]],".",Tabela813[[#This Row],[D1]],".",Tabela813[[#This Row],[D2]],".",Tabela813[[#This Row],[D3]],".",Tabela813[[#This Row],[T]],".",Tabela813[[#This Row],[D4]]),"")</f>
        <v>9.1.2.1.5.51.3.6.00</v>
      </c>
      <c r="L2904" s="21" t="s">
        <v>5464</v>
      </c>
      <c r="M2904" s="16" t="str">
        <f t="shared" si="45"/>
        <v>A</v>
      </c>
      <c r="N2904" s="16">
        <f>IF(VALUE(Tabela813[[#This Row],[RED]]) &gt; 0,1,0) + IF(VALUE(J2904)&gt;0,8,IF(VALUE(I2904)&gt;0,7,IF(VALUE(H2904)&gt;0,6,IF(VALUE(G2904)&gt;0,5,IF(VALUE(F2904)&gt;0,4,IF(VALUE(E2904)&gt;0,3,IF(VALUE(D2904)&gt;0,2,1)))))))</f>
        <v>8</v>
      </c>
      <c r="O2904" s="20" t="s">
        <v>54</v>
      </c>
      <c r="P2904" s="1" t="s">
        <v>1116</v>
      </c>
      <c r="Q2904" s="1"/>
      <c r="R2904" s="16"/>
      <c r="T2904" s="7" t="str">
        <f>Tabela813[[#This Row],[NR]]&amp;" - "&amp;Tabela813[[#This Row],[Especificação]]</f>
        <v>9.1.2.1.5.51.3.6.00 - (-) Dedução de Contribuição Patronal - Servidor Civil - Pensionistas - Parcelamentos - Juros de Mora</v>
      </c>
      <c r="U2904" s="7" t="str">
        <f>Tabela813[[#This Row],[NR]]&amp; " - "&amp;Tabela813[[#This Row],[Especificação]]</f>
        <v>9.1.2.1.5.51.3.6.00 - (-) Dedução de Contribuição Patronal - Servidor Civil - Pensionistas - Parcelamentos - Juros de Mora</v>
      </c>
    </row>
    <row r="2905" spans="1:21" ht="30">
      <c r="A2905" s="23"/>
      <c r="B2905" s="29" t="s">
        <v>793</v>
      </c>
      <c r="C2905" s="20" t="s">
        <v>781</v>
      </c>
      <c r="D2905" s="20" t="s">
        <v>790</v>
      </c>
      <c r="E2905" s="20" t="s">
        <v>781</v>
      </c>
      <c r="F2905" s="20" t="s">
        <v>792</v>
      </c>
      <c r="G2905" s="20" t="s">
        <v>809</v>
      </c>
      <c r="H2905" s="20" t="s">
        <v>782</v>
      </c>
      <c r="I2905" s="20" t="s">
        <v>788</v>
      </c>
      <c r="J2905" s="20" t="s">
        <v>787</v>
      </c>
      <c r="K2905" s="16" t="str">
        <f>IF(Tabela813[[#This Row],[C]]&lt;&gt;"",IF(Tabela813[[#This Row],[RED]]&lt;&gt;"",(Tabela813[[#This Row],[RED]] &amp; "."),"") &amp; CONCATENATE(Tabela813[[#This Row],[C]],".",Tabela813[[#This Row],[O]],".",Tabela813[[#This Row],[E]],".",Tabela813[[#This Row],[D1]],".",Tabela813[[#This Row],[D2]],".",Tabela813[[#This Row],[D3]],".",Tabela813[[#This Row],[T]],".",Tabela813[[#This Row],[D4]]),"")</f>
        <v>9.1.2.1.5.51.3.7.00</v>
      </c>
      <c r="L2905" s="21" t="s">
        <v>5465</v>
      </c>
      <c r="M2905" s="16" t="str">
        <f t="shared" si="45"/>
        <v>A</v>
      </c>
      <c r="N2905" s="16">
        <f>IF(VALUE(Tabela813[[#This Row],[RED]]) &gt; 0,1,0) + IF(VALUE(J2905)&gt;0,8,IF(VALUE(I2905)&gt;0,7,IF(VALUE(H2905)&gt;0,6,IF(VALUE(G2905)&gt;0,5,IF(VALUE(F2905)&gt;0,4,IF(VALUE(E2905)&gt;0,3,IF(VALUE(D2905)&gt;0,2,1)))))))</f>
        <v>8</v>
      </c>
      <c r="O2905" s="20" t="s">
        <v>54</v>
      </c>
      <c r="P2905" s="1" t="s">
        <v>1116</v>
      </c>
      <c r="Q2905" s="1"/>
      <c r="R2905" s="16"/>
      <c r="T2905" s="7" t="str">
        <f>Tabela813[[#This Row],[NR]]&amp;" - "&amp;Tabela813[[#This Row],[Especificação]]</f>
        <v>9.1.2.1.5.51.3.7.00 - (-) Dedução de Contribuição Patronal - Servidor Civil - Pensionistas - Parcelamentos - Dívida Ativa - Multas da Dívida Ativa</v>
      </c>
      <c r="U2905" s="7" t="str">
        <f>Tabela813[[#This Row],[NR]]&amp; " - "&amp;Tabela813[[#This Row],[Especificação]]</f>
        <v>9.1.2.1.5.51.3.7.00 - (-) Dedução de Contribuição Patronal - Servidor Civil - Pensionistas - Parcelamentos - Dívida Ativa - Multas da Dívida Ativa</v>
      </c>
    </row>
    <row r="2906" spans="1:21" ht="30">
      <c r="A2906" s="23"/>
      <c r="B2906" s="29" t="s">
        <v>793</v>
      </c>
      <c r="C2906" s="20" t="s">
        <v>781</v>
      </c>
      <c r="D2906" s="20" t="s">
        <v>790</v>
      </c>
      <c r="E2906" s="20" t="s">
        <v>781</v>
      </c>
      <c r="F2906" s="20" t="s">
        <v>792</v>
      </c>
      <c r="G2906" s="20" t="s">
        <v>809</v>
      </c>
      <c r="H2906" s="20" t="s">
        <v>782</v>
      </c>
      <c r="I2906" s="20" t="s">
        <v>789</v>
      </c>
      <c r="J2906" s="20" t="s">
        <v>787</v>
      </c>
      <c r="K2906" s="16" t="str">
        <f>IF(Tabela813[[#This Row],[C]]&lt;&gt;"",IF(Tabela813[[#This Row],[RED]]&lt;&gt;"",(Tabela813[[#This Row],[RED]] &amp; "."),"") &amp; CONCATENATE(Tabela813[[#This Row],[C]],".",Tabela813[[#This Row],[O]],".",Tabela813[[#This Row],[E]],".",Tabela813[[#This Row],[D1]],".",Tabela813[[#This Row],[D2]],".",Tabela813[[#This Row],[D3]],".",Tabela813[[#This Row],[T]],".",Tabela813[[#This Row],[D4]]),"")</f>
        <v>9.1.2.1.5.51.3.8.00</v>
      </c>
      <c r="L2906" s="21" t="s">
        <v>5466</v>
      </c>
      <c r="M2906" s="16" t="str">
        <f t="shared" si="45"/>
        <v>A</v>
      </c>
      <c r="N2906" s="16">
        <f>IF(VALUE(Tabela813[[#This Row],[RED]]) &gt; 0,1,0) + IF(VALUE(J2906)&gt;0,8,IF(VALUE(I2906)&gt;0,7,IF(VALUE(H2906)&gt;0,6,IF(VALUE(G2906)&gt;0,5,IF(VALUE(F2906)&gt;0,4,IF(VALUE(E2906)&gt;0,3,IF(VALUE(D2906)&gt;0,2,1)))))))</f>
        <v>8</v>
      </c>
      <c r="O2906" s="20" t="s">
        <v>54</v>
      </c>
      <c r="P2906" s="1" t="s">
        <v>1116</v>
      </c>
      <c r="Q2906" s="1"/>
      <c r="R2906" s="16"/>
      <c r="T2906" s="7" t="str">
        <f>Tabela813[[#This Row],[NR]]&amp;" - "&amp;Tabela813[[#This Row],[Especificação]]</f>
        <v>9.1.2.1.5.51.3.8.00 - (-) Dedução de Contribuição Patronal - Servidor Civil - Pensionistas - Parcelamentos - Juros de Mora da Dívida Ativa</v>
      </c>
      <c r="U2906" s="7" t="str">
        <f>Tabela813[[#This Row],[NR]]&amp; " - "&amp;Tabela813[[#This Row],[Especificação]]</f>
        <v>9.1.2.1.5.51.3.8.00 - (-) Dedução de Contribuição Patronal - Servidor Civil - Pensionistas - Parcelamentos - Juros de Mora da Dívida Ativa</v>
      </c>
    </row>
    <row r="2907" spans="1:21" ht="30">
      <c r="A2907" s="23"/>
      <c r="B2907" s="29" t="s">
        <v>793</v>
      </c>
      <c r="C2907" s="20" t="s">
        <v>781</v>
      </c>
      <c r="D2907" s="20" t="s">
        <v>790</v>
      </c>
      <c r="E2907" s="20" t="s">
        <v>781</v>
      </c>
      <c r="F2907" s="20" t="s">
        <v>786</v>
      </c>
      <c r="G2907" s="20" t="s">
        <v>787</v>
      </c>
      <c r="H2907" s="20" t="s">
        <v>784</v>
      </c>
      <c r="I2907" s="20" t="s">
        <v>784</v>
      </c>
      <c r="J2907" s="20" t="s">
        <v>787</v>
      </c>
      <c r="K2907" s="16" t="str">
        <f>IF(Tabela813[[#This Row],[C]]&lt;&gt;"",IF(Tabela813[[#This Row],[RED]]&lt;&gt;"",(Tabela813[[#This Row],[RED]] &amp; "."),"") &amp; CONCATENATE(Tabela813[[#This Row],[C]],".",Tabela813[[#This Row],[O]],".",Tabela813[[#This Row],[E]],".",Tabela813[[#This Row],[D1]],".",Tabela813[[#This Row],[D2]],".",Tabela813[[#This Row],[D3]],".",Tabela813[[#This Row],[T]],".",Tabela813[[#This Row],[D4]]),"")</f>
        <v>9.1.2.1.6.00.0.0.00</v>
      </c>
      <c r="L2907" s="21" t="s">
        <v>5467</v>
      </c>
      <c r="M2907" s="16" t="str">
        <f t="shared" si="45"/>
        <v>S</v>
      </c>
      <c r="N2907" s="16">
        <f>IF(VALUE(Tabela813[[#This Row],[RED]]) &gt; 0,1,0) + IF(VALUE(J2907)&gt;0,8,IF(VALUE(I2907)&gt;0,7,IF(VALUE(H2907)&gt;0,6,IF(VALUE(G2907)&gt;0,5,IF(VALUE(F2907)&gt;0,4,IF(VALUE(E2907)&gt;0,3,IF(VALUE(D2907)&gt;0,2,1)))))))</f>
        <v>5</v>
      </c>
      <c r="O2907" s="20" t="s">
        <v>44</v>
      </c>
      <c r="P2907" s="1" t="s">
        <v>2844</v>
      </c>
      <c r="Q2907" s="1"/>
      <c r="R2907" s="16"/>
      <c r="T2907" s="7" t="str">
        <f>Tabela813[[#This Row],[NR]]&amp;" - "&amp;Tabela813[[#This Row],[Especificação]]</f>
        <v>9.1.2.1.6.00.0.0.00 - (-) Dedução de Contribuição para Fundos de Assistência Médico-Hospitalar e Social</v>
      </c>
      <c r="U2907" s="7" t="str">
        <f>Tabela813[[#This Row],[NR]]&amp; " - "&amp;Tabela813[[#This Row],[Especificação]]</f>
        <v>9.1.2.1.6.00.0.0.00 - (-) Dedução de Contribuição para Fundos de Assistência Médico-Hospitalar e Social</v>
      </c>
    </row>
    <row r="2908" spans="1:21" ht="45">
      <c r="A2908" s="23"/>
      <c r="B2908" s="29" t="s">
        <v>793</v>
      </c>
      <c r="C2908" s="20" t="s">
        <v>781</v>
      </c>
      <c r="D2908" s="20" t="s">
        <v>790</v>
      </c>
      <c r="E2908" s="20" t="s">
        <v>781</v>
      </c>
      <c r="F2908" s="20" t="s">
        <v>786</v>
      </c>
      <c r="G2908" s="20" t="s">
        <v>794</v>
      </c>
      <c r="H2908" s="20" t="s">
        <v>784</v>
      </c>
      <c r="I2908" s="20" t="s">
        <v>784</v>
      </c>
      <c r="J2908" s="20" t="s">
        <v>787</v>
      </c>
      <c r="K2908" s="16" t="str">
        <f>IF(Tabela813[[#This Row],[C]]&lt;&gt;"",IF(Tabela813[[#This Row],[RED]]&lt;&gt;"",(Tabela813[[#This Row],[RED]] &amp; "."),"") &amp; CONCATENATE(Tabela813[[#This Row],[C]],".",Tabela813[[#This Row],[O]],".",Tabela813[[#This Row],[E]],".",Tabela813[[#This Row],[D1]],".",Tabela813[[#This Row],[D2]],".",Tabela813[[#This Row],[D3]],".",Tabela813[[#This Row],[T]],".",Tabela813[[#This Row],[D4]]),"")</f>
        <v>9.1.2.1.6.03.0.0.00</v>
      </c>
      <c r="L2908" s="21" t="s">
        <v>872</v>
      </c>
      <c r="M2908" s="16" t="str">
        <f t="shared" si="45"/>
        <v>S</v>
      </c>
      <c r="N2908" s="16">
        <f>IF(VALUE(Tabela813[[#This Row],[RED]]) &gt; 0,1,0) + IF(VALUE(J2908)&gt;0,8,IF(VALUE(I2908)&gt;0,7,IF(VALUE(H2908)&gt;0,6,IF(VALUE(G2908)&gt;0,5,IF(VALUE(F2908)&gt;0,4,IF(VALUE(E2908)&gt;0,3,IF(VALUE(D2908)&gt;0,2,1)))))))</f>
        <v>6</v>
      </c>
      <c r="O2908" s="20" t="s">
        <v>50</v>
      </c>
      <c r="P2908" s="1" t="s">
        <v>2845</v>
      </c>
      <c r="Q2908" s="1"/>
      <c r="R2908" s="16"/>
      <c r="T2908" s="7" t="str">
        <f>Tabela813[[#This Row],[NR]]&amp;" - "&amp;Tabela813[[#This Row],[Especificação]]</f>
        <v>9.1.2.1.6.03.0.0.00 - (-) Dedução de Contribuição para Fundos de Assistência Médica - Servidores Civis</v>
      </c>
      <c r="U2908" s="7" t="str">
        <f>Tabela813[[#This Row],[NR]]&amp; " - "&amp;Tabela813[[#This Row],[Especificação]]</f>
        <v>9.1.2.1.6.03.0.0.00 - (-) Dedução de Contribuição para Fundos de Assistência Médica - Servidores Civis</v>
      </c>
    </row>
    <row r="2909" spans="1:21" ht="30">
      <c r="A2909" s="23"/>
      <c r="B2909" s="29" t="s">
        <v>793</v>
      </c>
      <c r="C2909" s="20" t="s">
        <v>781</v>
      </c>
      <c r="D2909" s="20" t="s">
        <v>790</v>
      </c>
      <c r="E2909" s="20" t="s">
        <v>781</v>
      </c>
      <c r="F2909" s="20" t="s">
        <v>786</v>
      </c>
      <c r="G2909" s="20" t="s">
        <v>794</v>
      </c>
      <c r="H2909" s="20" t="s">
        <v>781</v>
      </c>
      <c r="I2909" s="20" t="s">
        <v>784</v>
      </c>
      <c r="J2909" s="20" t="s">
        <v>787</v>
      </c>
      <c r="K2909" s="16" t="str">
        <f>IF(Tabela813[[#This Row],[C]]&lt;&gt;"",IF(Tabela813[[#This Row],[RED]]&lt;&gt;"",(Tabela813[[#This Row],[RED]] &amp; "."),"") &amp; CONCATENATE(Tabela813[[#This Row],[C]],".",Tabela813[[#This Row],[O]],".",Tabela813[[#This Row],[E]],".",Tabela813[[#This Row],[D1]],".",Tabela813[[#This Row],[D2]],".",Tabela813[[#This Row],[D3]],".",Tabela813[[#This Row],[T]],".",Tabela813[[#This Row],[D4]]),"")</f>
        <v>9.1.2.1.6.03.1.0.00</v>
      </c>
      <c r="L2909" s="21" t="s">
        <v>872</v>
      </c>
      <c r="M2909" s="16" t="str">
        <f t="shared" si="45"/>
        <v>S</v>
      </c>
      <c r="N2909" s="16">
        <f>IF(VALUE(Tabela813[[#This Row],[RED]]) &gt; 0,1,0) + IF(VALUE(J2909)&gt;0,8,IF(VALUE(I2909)&gt;0,7,IF(VALUE(H2909)&gt;0,6,IF(VALUE(G2909)&gt;0,5,IF(VALUE(F2909)&gt;0,4,IF(VALUE(E2909)&gt;0,3,IF(VALUE(D2909)&gt;0,2,1)))))))</f>
        <v>7</v>
      </c>
      <c r="O2909" s="20" t="s">
        <v>50</v>
      </c>
      <c r="P2909" s="1" t="s">
        <v>1117</v>
      </c>
      <c r="Q2909" s="1"/>
      <c r="R2909" s="16"/>
      <c r="T2909" s="7" t="str">
        <f>Tabela813[[#This Row],[NR]]&amp;" - "&amp;Tabela813[[#This Row],[Especificação]]</f>
        <v>9.1.2.1.6.03.1.0.00 - (-) Dedução de Contribuição para Fundos de Assistência Médica - Servidores Civis</v>
      </c>
      <c r="U2909" s="7" t="str">
        <f>Tabela813[[#This Row],[NR]]&amp; " - "&amp;Tabela813[[#This Row],[Especificação]]</f>
        <v>9.1.2.1.6.03.1.0.00 - (-) Dedução de Contribuição para Fundos de Assistência Médica - Servidores Civis</v>
      </c>
    </row>
    <row r="2910" spans="1:21" ht="30">
      <c r="A2910" s="23"/>
      <c r="B2910" s="29" t="s">
        <v>793</v>
      </c>
      <c r="C2910" s="20" t="s">
        <v>781</v>
      </c>
      <c r="D2910" s="20" t="s">
        <v>790</v>
      </c>
      <c r="E2910" s="20" t="s">
        <v>781</v>
      </c>
      <c r="F2910" s="20" t="s">
        <v>786</v>
      </c>
      <c r="G2910" s="20" t="s">
        <v>794</v>
      </c>
      <c r="H2910" s="20" t="s">
        <v>781</v>
      </c>
      <c r="I2910" s="20" t="s">
        <v>781</v>
      </c>
      <c r="J2910" s="20" t="s">
        <v>787</v>
      </c>
      <c r="K2910" s="16" t="str">
        <f>IF(Tabela813[[#This Row],[C]]&lt;&gt;"",IF(Tabela813[[#This Row],[RED]]&lt;&gt;"",(Tabela813[[#This Row],[RED]] &amp; "."),"") &amp; CONCATENATE(Tabela813[[#This Row],[C]],".",Tabela813[[#This Row],[O]],".",Tabela813[[#This Row],[E]],".",Tabela813[[#This Row],[D1]],".",Tabela813[[#This Row],[D2]],".",Tabela813[[#This Row],[D3]],".",Tabela813[[#This Row],[T]],".",Tabela813[[#This Row],[D4]]),"")</f>
        <v>9.1.2.1.6.03.1.1.00</v>
      </c>
      <c r="L2910" s="21" t="s">
        <v>5468</v>
      </c>
      <c r="M2910" s="16" t="str">
        <f t="shared" si="45"/>
        <v>A</v>
      </c>
      <c r="N2910" s="16">
        <f>IF(VALUE(Tabela813[[#This Row],[RED]]) &gt; 0,1,0) + IF(VALUE(J2910)&gt;0,8,IF(VALUE(I2910)&gt;0,7,IF(VALUE(H2910)&gt;0,6,IF(VALUE(G2910)&gt;0,5,IF(VALUE(F2910)&gt;0,4,IF(VALUE(E2910)&gt;0,3,IF(VALUE(D2910)&gt;0,2,1)))))))</f>
        <v>8</v>
      </c>
      <c r="O2910" s="20" t="s">
        <v>50</v>
      </c>
      <c r="P2910" s="1" t="s">
        <v>1117</v>
      </c>
      <c r="Q2910" s="1"/>
      <c r="R2910" s="16"/>
      <c r="T2910" s="7" t="str">
        <f>Tabela813[[#This Row],[NR]]&amp;" - "&amp;Tabela813[[#This Row],[Especificação]]</f>
        <v>9.1.2.1.6.03.1.1.00 - (-) Dedução de Contribuição para Fundos de Assistência Médica - Servidores Civis - Principal</v>
      </c>
      <c r="U2910" s="7" t="str">
        <f>Tabela813[[#This Row],[NR]]&amp; " - "&amp;Tabela813[[#This Row],[Especificação]]</f>
        <v>9.1.2.1.6.03.1.1.00 - (-) Dedução de Contribuição para Fundos de Assistência Médica - Servidores Civis - Principal</v>
      </c>
    </row>
    <row r="2911" spans="1:21" ht="30">
      <c r="A2911" s="23"/>
      <c r="B2911" s="29" t="s">
        <v>793</v>
      </c>
      <c r="C2911" s="20" t="s">
        <v>781</v>
      </c>
      <c r="D2911" s="20" t="s">
        <v>790</v>
      </c>
      <c r="E2911" s="20" t="s">
        <v>781</v>
      </c>
      <c r="F2911" s="20" t="s">
        <v>786</v>
      </c>
      <c r="G2911" s="20" t="s">
        <v>794</v>
      </c>
      <c r="H2911" s="20" t="s">
        <v>781</v>
      </c>
      <c r="I2911" s="20" t="s">
        <v>790</v>
      </c>
      <c r="J2911" s="20" t="s">
        <v>787</v>
      </c>
      <c r="K2911" s="16" t="str">
        <f>IF(Tabela813[[#This Row],[C]]&lt;&gt;"",IF(Tabela813[[#This Row],[RED]]&lt;&gt;"",(Tabela813[[#This Row],[RED]] &amp; "."),"") &amp; CONCATENATE(Tabela813[[#This Row],[C]],".",Tabela813[[#This Row],[O]],".",Tabela813[[#This Row],[E]],".",Tabela813[[#This Row],[D1]],".",Tabela813[[#This Row],[D2]],".",Tabela813[[#This Row],[D3]],".",Tabela813[[#This Row],[T]],".",Tabela813[[#This Row],[D4]]),"")</f>
        <v>9.1.2.1.6.03.1.2.00</v>
      </c>
      <c r="L2911" s="21" t="s">
        <v>5469</v>
      </c>
      <c r="M2911" s="16" t="str">
        <f t="shared" si="45"/>
        <v>A</v>
      </c>
      <c r="N2911" s="16">
        <f>IF(VALUE(Tabela813[[#This Row],[RED]]) &gt; 0,1,0) + IF(VALUE(J2911)&gt;0,8,IF(VALUE(I2911)&gt;0,7,IF(VALUE(H2911)&gt;0,6,IF(VALUE(G2911)&gt;0,5,IF(VALUE(F2911)&gt;0,4,IF(VALUE(E2911)&gt;0,3,IF(VALUE(D2911)&gt;0,2,1)))))))</f>
        <v>8</v>
      </c>
      <c r="O2911" s="20" t="s">
        <v>50</v>
      </c>
      <c r="P2911" s="1" t="s">
        <v>1117</v>
      </c>
      <c r="Q2911" s="1"/>
      <c r="R2911" s="16"/>
      <c r="T2911" s="7" t="str">
        <f>Tabela813[[#This Row],[NR]]&amp;" - "&amp;Tabela813[[#This Row],[Especificação]]</f>
        <v>9.1.2.1.6.03.1.2.00 - (-) Dedução de Contribuição para Fundos de Assistência Médica - Servidores Civis - Multas e Juros de Mora</v>
      </c>
      <c r="U2911" s="7" t="str">
        <f>Tabela813[[#This Row],[NR]]&amp; " - "&amp;Tabela813[[#This Row],[Especificação]]</f>
        <v>9.1.2.1.6.03.1.2.00 - (-) Dedução de Contribuição para Fundos de Assistência Médica - Servidores Civis - Multas e Juros de Mora</v>
      </c>
    </row>
    <row r="2912" spans="1:21" ht="30">
      <c r="A2912" s="23"/>
      <c r="B2912" s="29" t="s">
        <v>793</v>
      </c>
      <c r="C2912" s="20" t="s">
        <v>781</v>
      </c>
      <c r="D2912" s="20" t="s">
        <v>790</v>
      </c>
      <c r="E2912" s="20" t="s">
        <v>781</v>
      </c>
      <c r="F2912" s="20" t="s">
        <v>786</v>
      </c>
      <c r="G2912" s="20" t="s">
        <v>794</v>
      </c>
      <c r="H2912" s="20" t="s">
        <v>781</v>
      </c>
      <c r="I2912" s="20" t="s">
        <v>792</v>
      </c>
      <c r="J2912" s="20" t="s">
        <v>787</v>
      </c>
      <c r="K2912" s="16" t="str">
        <f>IF(Tabela813[[#This Row],[C]]&lt;&gt;"",IF(Tabela813[[#This Row],[RED]]&lt;&gt;"",(Tabela813[[#This Row],[RED]] &amp; "."),"") &amp; CONCATENATE(Tabela813[[#This Row],[C]],".",Tabela813[[#This Row],[O]],".",Tabela813[[#This Row],[E]],".",Tabela813[[#This Row],[D1]],".",Tabela813[[#This Row],[D2]],".",Tabela813[[#This Row],[D3]],".",Tabela813[[#This Row],[T]],".",Tabela813[[#This Row],[D4]]),"")</f>
        <v>9.1.2.1.6.03.1.5.00</v>
      </c>
      <c r="L2912" s="21" t="s">
        <v>5470</v>
      </c>
      <c r="M2912" s="16" t="str">
        <f t="shared" si="45"/>
        <v>A</v>
      </c>
      <c r="N2912" s="16">
        <f>IF(VALUE(Tabela813[[#This Row],[RED]]) &gt; 0,1,0) + IF(VALUE(J2912)&gt;0,8,IF(VALUE(I2912)&gt;0,7,IF(VALUE(H2912)&gt;0,6,IF(VALUE(G2912)&gt;0,5,IF(VALUE(F2912)&gt;0,4,IF(VALUE(E2912)&gt;0,3,IF(VALUE(D2912)&gt;0,2,1)))))))</f>
        <v>8</v>
      </c>
      <c r="O2912" s="20" t="s">
        <v>50</v>
      </c>
      <c r="P2912" s="1" t="s">
        <v>1117</v>
      </c>
      <c r="Q2912" s="1"/>
      <c r="R2912" s="16"/>
      <c r="T2912" s="7" t="str">
        <f>Tabela813[[#This Row],[NR]]&amp;" - "&amp;Tabela813[[#This Row],[Especificação]]</f>
        <v>9.1.2.1.6.03.1.5.00 - (-) Dedução de Contribuição para Fundos de Assistência Médica - Servidores Civis - Multas</v>
      </c>
      <c r="U2912" s="7" t="str">
        <f>Tabela813[[#This Row],[NR]]&amp; " - "&amp;Tabela813[[#This Row],[Especificação]]</f>
        <v>9.1.2.1.6.03.1.5.00 - (-) Dedução de Contribuição para Fundos de Assistência Médica - Servidores Civis - Multas</v>
      </c>
    </row>
    <row r="2913" spans="1:21" ht="30">
      <c r="A2913" s="23"/>
      <c r="B2913" s="29" t="s">
        <v>793</v>
      </c>
      <c r="C2913" s="20" t="s">
        <v>781</v>
      </c>
      <c r="D2913" s="20" t="s">
        <v>790</v>
      </c>
      <c r="E2913" s="20" t="s">
        <v>781</v>
      </c>
      <c r="F2913" s="20" t="s">
        <v>786</v>
      </c>
      <c r="G2913" s="20" t="s">
        <v>794</v>
      </c>
      <c r="H2913" s="20" t="s">
        <v>781</v>
      </c>
      <c r="I2913" s="20" t="s">
        <v>786</v>
      </c>
      <c r="J2913" s="20" t="s">
        <v>787</v>
      </c>
      <c r="K2913" s="16" t="str">
        <f>IF(Tabela813[[#This Row],[C]]&lt;&gt;"",IF(Tabela813[[#This Row],[RED]]&lt;&gt;"",(Tabela813[[#This Row],[RED]] &amp; "."),"") &amp; CONCATENATE(Tabela813[[#This Row],[C]],".",Tabela813[[#This Row],[O]],".",Tabela813[[#This Row],[E]],".",Tabela813[[#This Row],[D1]],".",Tabela813[[#This Row],[D2]],".",Tabela813[[#This Row],[D3]],".",Tabela813[[#This Row],[T]],".",Tabela813[[#This Row],[D4]]),"")</f>
        <v>9.1.2.1.6.03.1.6.00</v>
      </c>
      <c r="L2913" s="21" t="s">
        <v>5471</v>
      </c>
      <c r="M2913" s="16" t="str">
        <f t="shared" si="45"/>
        <v>A</v>
      </c>
      <c r="N2913" s="16">
        <f>IF(VALUE(Tabela813[[#This Row],[RED]]) &gt; 0,1,0) + IF(VALUE(J2913)&gt;0,8,IF(VALUE(I2913)&gt;0,7,IF(VALUE(H2913)&gt;0,6,IF(VALUE(G2913)&gt;0,5,IF(VALUE(F2913)&gt;0,4,IF(VALUE(E2913)&gt;0,3,IF(VALUE(D2913)&gt;0,2,1)))))))</f>
        <v>8</v>
      </c>
      <c r="O2913" s="20" t="s">
        <v>50</v>
      </c>
      <c r="P2913" s="1" t="s">
        <v>1117</v>
      </c>
      <c r="Q2913" s="1"/>
      <c r="R2913" s="16"/>
      <c r="T2913" s="7" t="str">
        <f>Tabela813[[#This Row],[NR]]&amp;" - "&amp;Tabela813[[#This Row],[Especificação]]</f>
        <v>9.1.2.1.6.03.1.6.00 - (-) Dedução de Contribuição para Fundos de Assistência Médica - Servidores Civis - Juros de Mora</v>
      </c>
      <c r="U2913" s="7" t="str">
        <f>Tabela813[[#This Row],[NR]]&amp; " - "&amp;Tabela813[[#This Row],[Especificação]]</f>
        <v>9.1.2.1.6.03.1.6.00 - (-) Dedução de Contribuição para Fundos de Assistência Médica - Servidores Civis - Juros de Mora</v>
      </c>
    </row>
    <row r="2914" spans="1:21" ht="45">
      <c r="A2914" s="23"/>
      <c r="B2914" s="29" t="s">
        <v>793</v>
      </c>
      <c r="C2914" s="20" t="s">
        <v>781</v>
      </c>
      <c r="D2914" s="20" t="s">
        <v>790</v>
      </c>
      <c r="E2914" s="20" t="s">
        <v>781</v>
      </c>
      <c r="F2914" s="20" t="s">
        <v>786</v>
      </c>
      <c r="G2914" s="20" t="s">
        <v>794</v>
      </c>
      <c r="H2914" s="20" t="s">
        <v>790</v>
      </c>
      <c r="I2914" s="20" t="s">
        <v>784</v>
      </c>
      <c r="J2914" s="20" t="s">
        <v>787</v>
      </c>
      <c r="K2914" s="16" t="str">
        <f>IF(Tabela813[[#This Row],[C]]&lt;&gt;"",IF(Tabela813[[#This Row],[RED]]&lt;&gt;"",(Tabela813[[#This Row],[RED]] &amp; "."),"") &amp; CONCATENATE(Tabela813[[#This Row],[C]],".",Tabela813[[#This Row],[O]],".",Tabela813[[#This Row],[E]],".",Tabela813[[#This Row],[D1]],".",Tabela813[[#This Row],[D2]],".",Tabela813[[#This Row],[D3]],".",Tabela813[[#This Row],[T]],".",Tabela813[[#This Row],[D4]]),"")</f>
        <v>9.1.2.1.6.03.2.0.00</v>
      </c>
      <c r="L2914" s="21" t="s">
        <v>5472</v>
      </c>
      <c r="M2914" s="16" t="str">
        <f t="shared" si="45"/>
        <v>S</v>
      </c>
      <c r="N2914" s="16">
        <f>IF(VALUE(Tabela813[[#This Row],[RED]]) &gt; 0,1,0) + IF(VALUE(J2914)&gt;0,8,IF(VALUE(I2914)&gt;0,7,IF(VALUE(H2914)&gt;0,6,IF(VALUE(G2914)&gt;0,5,IF(VALUE(F2914)&gt;0,4,IF(VALUE(E2914)&gt;0,3,IF(VALUE(D2914)&gt;0,2,1)))))))</f>
        <v>7</v>
      </c>
      <c r="O2914" s="20" t="s">
        <v>50</v>
      </c>
      <c r="P2914" s="1" t="s">
        <v>5473</v>
      </c>
      <c r="Q2914" s="1"/>
      <c r="R2914" s="16"/>
      <c r="T2914" s="7" t="str">
        <f>Tabela813[[#This Row],[NR]]&amp;" - "&amp;Tabela813[[#This Row],[Especificação]]</f>
        <v>9.1.2.1.6.03.2.0.00 - (-) Dedução de Contribuição para Fundos de Assistência Médica - Servidores Civis - Parcelamentos</v>
      </c>
      <c r="U2914" s="7" t="str">
        <f>Tabela813[[#This Row],[NR]]&amp; " - "&amp;Tabela813[[#This Row],[Especificação]]</f>
        <v>9.1.2.1.6.03.2.0.00 - (-) Dedução de Contribuição para Fundos de Assistência Médica - Servidores Civis - Parcelamentos</v>
      </c>
    </row>
    <row r="2915" spans="1:21" ht="45">
      <c r="A2915" s="23"/>
      <c r="B2915" s="29" t="s">
        <v>793</v>
      </c>
      <c r="C2915" s="20" t="s">
        <v>781</v>
      </c>
      <c r="D2915" s="20" t="s">
        <v>790</v>
      </c>
      <c r="E2915" s="20" t="s">
        <v>781</v>
      </c>
      <c r="F2915" s="20" t="s">
        <v>786</v>
      </c>
      <c r="G2915" s="20" t="s">
        <v>794</v>
      </c>
      <c r="H2915" s="20" t="s">
        <v>790</v>
      </c>
      <c r="I2915" s="20" t="s">
        <v>781</v>
      </c>
      <c r="J2915" s="20" t="s">
        <v>787</v>
      </c>
      <c r="K2915" s="16" t="str">
        <f>IF(Tabela813[[#This Row],[C]]&lt;&gt;"",IF(Tabela813[[#This Row],[RED]]&lt;&gt;"",(Tabela813[[#This Row],[RED]] &amp; "."),"") &amp; CONCATENATE(Tabela813[[#This Row],[C]],".",Tabela813[[#This Row],[O]],".",Tabela813[[#This Row],[E]],".",Tabela813[[#This Row],[D1]],".",Tabela813[[#This Row],[D2]],".",Tabela813[[#This Row],[D3]],".",Tabela813[[#This Row],[T]],".",Tabela813[[#This Row],[D4]]),"")</f>
        <v>9.1.2.1.6.03.2.1.00</v>
      </c>
      <c r="L2915" s="21" t="s">
        <v>5474</v>
      </c>
      <c r="M2915" s="16" t="str">
        <f t="shared" si="45"/>
        <v>A</v>
      </c>
      <c r="N2915" s="16">
        <f>IF(VALUE(Tabela813[[#This Row],[RED]]) &gt; 0,1,0) + IF(VALUE(J2915)&gt;0,8,IF(VALUE(I2915)&gt;0,7,IF(VALUE(H2915)&gt;0,6,IF(VALUE(G2915)&gt;0,5,IF(VALUE(F2915)&gt;0,4,IF(VALUE(E2915)&gt;0,3,IF(VALUE(D2915)&gt;0,2,1)))))))</f>
        <v>8</v>
      </c>
      <c r="O2915" s="20" t="s">
        <v>50</v>
      </c>
      <c r="P2915" s="1" t="s">
        <v>5473</v>
      </c>
      <c r="Q2915" s="1"/>
      <c r="R2915" s="16"/>
      <c r="T2915" s="7" t="str">
        <f>Tabela813[[#This Row],[NR]]&amp;" - "&amp;Tabela813[[#This Row],[Especificação]]</f>
        <v>9.1.2.1.6.03.2.1.00 - (-) Dedução de Contribuição para Fundos de Assistência Médica - Servidores Civis - Parcelamentos - Principal</v>
      </c>
      <c r="U2915" s="7" t="str">
        <f>Tabela813[[#This Row],[NR]]&amp; " - "&amp;Tabela813[[#This Row],[Especificação]]</f>
        <v>9.1.2.1.6.03.2.1.00 - (-) Dedução de Contribuição para Fundos de Assistência Médica - Servidores Civis - Parcelamentos - Principal</v>
      </c>
    </row>
    <row r="2916" spans="1:21" ht="45">
      <c r="A2916" s="23"/>
      <c r="B2916" s="29" t="s">
        <v>793</v>
      </c>
      <c r="C2916" s="20" t="s">
        <v>781</v>
      </c>
      <c r="D2916" s="20" t="s">
        <v>790</v>
      </c>
      <c r="E2916" s="20" t="s">
        <v>781</v>
      </c>
      <c r="F2916" s="20" t="s">
        <v>786</v>
      </c>
      <c r="G2916" s="20" t="s">
        <v>794</v>
      </c>
      <c r="H2916" s="20" t="s">
        <v>790</v>
      </c>
      <c r="I2916" s="20" t="s">
        <v>790</v>
      </c>
      <c r="J2916" s="20" t="s">
        <v>787</v>
      </c>
      <c r="K2916" s="16" t="str">
        <f>IF(Tabela813[[#This Row],[C]]&lt;&gt;"",IF(Tabela813[[#This Row],[RED]]&lt;&gt;"",(Tabela813[[#This Row],[RED]] &amp; "."),"") &amp; CONCATENATE(Tabela813[[#This Row],[C]],".",Tabela813[[#This Row],[O]],".",Tabela813[[#This Row],[E]],".",Tabela813[[#This Row],[D1]],".",Tabela813[[#This Row],[D2]],".",Tabela813[[#This Row],[D3]],".",Tabela813[[#This Row],[T]],".",Tabela813[[#This Row],[D4]]),"")</f>
        <v>9.1.2.1.6.03.2.2.00</v>
      </c>
      <c r="L2916" s="21" t="s">
        <v>5475</v>
      </c>
      <c r="M2916" s="16" t="str">
        <f t="shared" si="45"/>
        <v>A</v>
      </c>
      <c r="N2916" s="16">
        <f>IF(VALUE(Tabela813[[#This Row],[RED]]) &gt; 0,1,0) + IF(VALUE(J2916)&gt;0,8,IF(VALUE(I2916)&gt;0,7,IF(VALUE(H2916)&gt;0,6,IF(VALUE(G2916)&gt;0,5,IF(VALUE(F2916)&gt;0,4,IF(VALUE(E2916)&gt;0,3,IF(VALUE(D2916)&gt;0,2,1)))))))</f>
        <v>8</v>
      </c>
      <c r="O2916" s="20" t="s">
        <v>50</v>
      </c>
      <c r="P2916" s="1" t="s">
        <v>5473</v>
      </c>
      <c r="Q2916" s="1"/>
      <c r="R2916" s="16"/>
      <c r="T2916" s="7" t="str">
        <f>Tabela813[[#This Row],[NR]]&amp;" - "&amp;Tabela813[[#This Row],[Especificação]]</f>
        <v>9.1.2.1.6.03.2.2.00 - (-) Dedução de Contribuição para Fundos de Assistência Médica - Servidores Civis - Parcelamentos - Multas e Juros de Mora</v>
      </c>
      <c r="U2916" s="7" t="str">
        <f>Tabela813[[#This Row],[NR]]&amp; " - "&amp;Tabela813[[#This Row],[Especificação]]</f>
        <v>9.1.2.1.6.03.2.2.00 - (-) Dedução de Contribuição para Fundos de Assistência Médica - Servidores Civis - Parcelamentos - Multas e Juros de Mora</v>
      </c>
    </row>
    <row r="2917" spans="1:21" ht="45">
      <c r="A2917" s="23"/>
      <c r="B2917" s="29" t="s">
        <v>793</v>
      </c>
      <c r="C2917" s="20" t="s">
        <v>781</v>
      </c>
      <c r="D2917" s="20" t="s">
        <v>790</v>
      </c>
      <c r="E2917" s="20" t="s">
        <v>781</v>
      </c>
      <c r="F2917" s="20" t="s">
        <v>786</v>
      </c>
      <c r="G2917" s="20" t="s">
        <v>794</v>
      </c>
      <c r="H2917" s="20" t="s">
        <v>790</v>
      </c>
      <c r="I2917" s="20" t="s">
        <v>792</v>
      </c>
      <c r="J2917" s="20" t="s">
        <v>787</v>
      </c>
      <c r="K2917" s="16" t="str">
        <f>IF(Tabela813[[#This Row],[C]]&lt;&gt;"",IF(Tabela813[[#This Row],[RED]]&lt;&gt;"",(Tabela813[[#This Row],[RED]] &amp; "."),"") &amp; CONCATENATE(Tabela813[[#This Row],[C]],".",Tabela813[[#This Row],[O]],".",Tabela813[[#This Row],[E]],".",Tabela813[[#This Row],[D1]],".",Tabela813[[#This Row],[D2]],".",Tabela813[[#This Row],[D3]],".",Tabela813[[#This Row],[T]],".",Tabela813[[#This Row],[D4]]),"")</f>
        <v>9.1.2.1.6.03.2.5.00</v>
      </c>
      <c r="L2917" s="21" t="s">
        <v>5476</v>
      </c>
      <c r="M2917" s="16" t="str">
        <f t="shared" si="45"/>
        <v>A</v>
      </c>
      <c r="N2917" s="16">
        <f>IF(VALUE(Tabela813[[#This Row],[RED]]) &gt; 0,1,0) + IF(VALUE(J2917)&gt;0,8,IF(VALUE(I2917)&gt;0,7,IF(VALUE(H2917)&gt;0,6,IF(VALUE(G2917)&gt;0,5,IF(VALUE(F2917)&gt;0,4,IF(VALUE(E2917)&gt;0,3,IF(VALUE(D2917)&gt;0,2,1)))))))</f>
        <v>8</v>
      </c>
      <c r="O2917" s="20" t="s">
        <v>50</v>
      </c>
      <c r="P2917" s="1" t="s">
        <v>5473</v>
      </c>
      <c r="Q2917" s="1"/>
      <c r="R2917" s="16"/>
      <c r="T2917" s="7" t="str">
        <f>Tabela813[[#This Row],[NR]]&amp;" - "&amp;Tabela813[[#This Row],[Especificação]]</f>
        <v>9.1.2.1.6.03.2.5.00 - (-) Dedução de Contribuição para Fundos de Assistência Médica - Servidores Civis - Parcelamentos - Multas</v>
      </c>
      <c r="U2917" s="7" t="str">
        <f>Tabela813[[#This Row],[NR]]&amp; " - "&amp;Tabela813[[#This Row],[Especificação]]</f>
        <v>9.1.2.1.6.03.2.5.00 - (-) Dedução de Contribuição para Fundos de Assistência Médica - Servidores Civis - Parcelamentos - Multas</v>
      </c>
    </row>
    <row r="2918" spans="1:21" ht="45">
      <c r="A2918" s="23"/>
      <c r="B2918" s="29" t="s">
        <v>793</v>
      </c>
      <c r="C2918" s="20" t="s">
        <v>781</v>
      </c>
      <c r="D2918" s="20" t="s">
        <v>790</v>
      </c>
      <c r="E2918" s="20" t="s">
        <v>781</v>
      </c>
      <c r="F2918" s="20" t="s">
        <v>786</v>
      </c>
      <c r="G2918" s="20" t="s">
        <v>794</v>
      </c>
      <c r="H2918" s="20" t="s">
        <v>790</v>
      </c>
      <c r="I2918" s="20" t="s">
        <v>786</v>
      </c>
      <c r="J2918" s="20" t="s">
        <v>787</v>
      </c>
      <c r="K2918" s="16" t="str">
        <f>IF(Tabela813[[#This Row],[C]]&lt;&gt;"",IF(Tabela813[[#This Row],[RED]]&lt;&gt;"",(Tabela813[[#This Row],[RED]] &amp; "."),"") &amp; CONCATENATE(Tabela813[[#This Row],[C]],".",Tabela813[[#This Row],[O]],".",Tabela813[[#This Row],[E]],".",Tabela813[[#This Row],[D1]],".",Tabela813[[#This Row],[D2]],".",Tabela813[[#This Row],[D3]],".",Tabela813[[#This Row],[T]],".",Tabela813[[#This Row],[D4]]),"")</f>
        <v>9.1.2.1.6.03.2.6.00</v>
      </c>
      <c r="L2918" s="21" t="s">
        <v>5477</v>
      </c>
      <c r="M2918" s="16" t="str">
        <f t="shared" si="45"/>
        <v>A</v>
      </c>
      <c r="N2918" s="16">
        <f>IF(VALUE(Tabela813[[#This Row],[RED]]) &gt; 0,1,0) + IF(VALUE(J2918)&gt;0,8,IF(VALUE(I2918)&gt;0,7,IF(VALUE(H2918)&gt;0,6,IF(VALUE(G2918)&gt;0,5,IF(VALUE(F2918)&gt;0,4,IF(VALUE(E2918)&gt;0,3,IF(VALUE(D2918)&gt;0,2,1)))))))</f>
        <v>8</v>
      </c>
      <c r="O2918" s="20" t="s">
        <v>50</v>
      </c>
      <c r="P2918" s="1" t="s">
        <v>5473</v>
      </c>
      <c r="Q2918" s="1"/>
      <c r="R2918" s="16"/>
      <c r="T2918" s="7" t="str">
        <f>Tabela813[[#This Row],[NR]]&amp;" - "&amp;Tabela813[[#This Row],[Especificação]]</f>
        <v>9.1.2.1.6.03.2.6.00 - (-) Dedução de Contribuição para Fundos de Assistência Médica - Servidores Civis - Parcelamentos - Juros de Mora</v>
      </c>
      <c r="U2918" s="7" t="str">
        <f>Tabela813[[#This Row],[NR]]&amp; " - "&amp;Tabela813[[#This Row],[Especificação]]</f>
        <v>9.1.2.1.6.03.2.6.00 - (-) Dedução de Contribuição para Fundos de Assistência Médica - Servidores Civis - Parcelamentos - Juros de Mora</v>
      </c>
    </row>
    <row r="2919" spans="1:21" ht="45">
      <c r="A2919" s="23"/>
      <c r="B2919" s="29" t="s">
        <v>793</v>
      </c>
      <c r="C2919" s="20" t="s">
        <v>781</v>
      </c>
      <c r="D2919" s="20" t="s">
        <v>790</v>
      </c>
      <c r="E2919" s="20" t="s">
        <v>781</v>
      </c>
      <c r="F2919" s="20" t="s">
        <v>786</v>
      </c>
      <c r="G2919" s="20" t="s">
        <v>797</v>
      </c>
      <c r="H2919" s="20" t="s">
        <v>784</v>
      </c>
      <c r="I2919" s="20" t="s">
        <v>784</v>
      </c>
      <c r="J2919" s="20" t="s">
        <v>787</v>
      </c>
      <c r="K2919" s="16" t="str">
        <f>IF(Tabela813[[#This Row],[C]]&lt;&gt;"",IF(Tabela813[[#This Row],[RED]]&lt;&gt;"",(Tabela813[[#This Row],[RED]] &amp; "."),"") &amp; CONCATENATE(Tabela813[[#This Row],[C]],".",Tabela813[[#This Row],[O]],".",Tabela813[[#This Row],[E]],".",Tabela813[[#This Row],[D1]],".",Tabela813[[#This Row],[D2]],".",Tabela813[[#This Row],[D3]],".",Tabela813[[#This Row],[T]],".",Tabela813[[#This Row],[D4]]),"")</f>
        <v>9.1.2.1.6.99.0.0.00</v>
      </c>
      <c r="L2919" s="21" t="s">
        <v>873</v>
      </c>
      <c r="M2919" s="16" t="str">
        <f t="shared" si="45"/>
        <v>S</v>
      </c>
      <c r="N2919" s="16">
        <f>IF(VALUE(Tabela813[[#This Row],[RED]]) &gt; 0,1,0) + IF(VALUE(J2919)&gt;0,8,IF(VALUE(I2919)&gt;0,7,IF(VALUE(H2919)&gt;0,6,IF(VALUE(G2919)&gt;0,5,IF(VALUE(F2919)&gt;0,4,IF(VALUE(E2919)&gt;0,3,IF(VALUE(D2919)&gt;0,2,1)))))))</f>
        <v>6</v>
      </c>
      <c r="O2919" s="20" t="s">
        <v>50</v>
      </c>
      <c r="P2919" s="1" t="s">
        <v>2846</v>
      </c>
      <c r="Q2919" s="1"/>
      <c r="R2919" s="16"/>
      <c r="T2919" s="7" t="str">
        <f>Tabela813[[#This Row],[NR]]&amp;" - "&amp;Tabela813[[#This Row],[Especificação]]</f>
        <v>9.1.2.1.6.99.0.0.00 - (-) Dedução de Contribuição para Fundos de Assistência Médica - Outros Beneficiários</v>
      </c>
      <c r="U2919" s="7" t="str">
        <f>Tabela813[[#This Row],[NR]]&amp; " - "&amp;Tabela813[[#This Row],[Especificação]]</f>
        <v>9.1.2.1.6.99.0.0.00 - (-) Dedução de Contribuição para Fundos de Assistência Médica - Outros Beneficiários</v>
      </c>
    </row>
    <row r="2920" spans="1:21" ht="45">
      <c r="A2920" s="23"/>
      <c r="B2920" s="29" t="s">
        <v>793</v>
      </c>
      <c r="C2920" s="20" t="s">
        <v>781</v>
      </c>
      <c r="D2920" s="20" t="s">
        <v>790</v>
      </c>
      <c r="E2920" s="20" t="s">
        <v>781</v>
      </c>
      <c r="F2920" s="20" t="s">
        <v>786</v>
      </c>
      <c r="G2920" s="20" t="s">
        <v>797</v>
      </c>
      <c r="H2920" s="20" t="s">
        <v>781</v>
      </c>
      <c r="I2920" s="20" t="s">
        <v>784</v>
      </c>
      <c r="J2920" s="20" t="s">
        <v>787</v>
      </c>
      <c r="K2920" s="16" t="str">
        <f>IF(Tabela813[[#This Row],[C]]&lt;&gt;"",IF(Tabela813[[#This Row],[RED]]&lt;&gt;"",(Tabela813[[#This Row],[RED]] &amp; "."),"") &amp; CONCATENATE(Tabela813[[#This Row],[C]],".",Tabela813[[#This Row],[O]],".",Tabela813[[#This Row],[E]],".",Tabela813[[#This Row],[D1]],".",Tabela813[[#This Row],[D2]],".",Tabela813[[#This Row],[D3]],".",Tabela813[[#This Row],[T]],".",Tabela813[[#This Row],[D4]]),"")</f>
        <v>9.1.2.1.6.99.1.0.00</v>
      </c>
      <c r="L2920" s="21" t="s">
        <v>873</v>
      </c>
      <c r="M2920" s="16" t="str">
        <f t="shared" si="45"/>
        <v>S</v>
      </c>
      <c r="N2920" s="16">
        <f>IF(VALUE(Tabela813[[#This Row],[RED]]) &gt; 0,1,0) + IF(VALUE(J2920)&gt;0,8,IF(VALUE(I2920)&gt;0,7,IF(VALUE(H2920)&gt;0,6,IF(VALUE(G2920)&gt;0,5,IF(VALUE(F2920)&gt;0,4,IF(VALUE(E2920)&gt;0,3,IF(VALUE(D2920)&gt;0,2,1)))))))</f>
        <v>7</v>
      </c>
      <c r="O2920" s="20" t="s">
        <v>50</v>
      </c>
      <c r="P2920" s="1" t="s">
        <v>1118</v>
      </c>
      <c r="Q2920" s="1"/>
      <c r="R2920" s="16"/>
      <c r="T2920" s="7" t="str">
        <f>Tabela813[[#This Row],[NR]]&amp;" - "&amp;Tabela813[[#This Row],[Especificação]]</f>
        <v>9.1.2.1.6.99.1.0.00 - (-) Dedução de Contribuição para Fundos de Assistência Médica - Outros Beneficiários</v>
      </c>
      <c r="U2920" s="7" t="str">
        <f>Tabela813[[#This Row],[NR]]&amp; " - "&amp;Tabela813[[#This Row],[Especificação]]</f>
        <v>9.1.2.1.6.99.1.0.00 - (-) Dedução de Contribuição para Fundos de Assistência Médica - Outros Beneficiários</v>
      </c>
    </row>
    <row r="2921" spans="1:21" ht="45">
      <c r="A2921" s="23"/>
      <c r="B2921" s="29" t="s">
        <v>793</v>
      </c>
      <c r="C2921" s="20" t="s">
        <v>781</v>
      </c>
      <c r="D2921" s="20" t="s">
        <v>790</v>
      </c>
      <c r="E2921" s="20" t="s">
        <v>781</v>
      </c>
      <c r="F2921" s="20" t="s">
        <v>786</v>
      </c>
      <c r="G2921" s="20" t="s">
        <v>797</v>
      </c>
      <c r="H2921" s="20" t="s">
        <v>781</v>
      </c>
      <c r="I2921" s="20" t="s">
        <v>781</v>
      </c>
      <c r="J2921" s="20" t="s">
        <v>787</v>
      </c>
      <c r="K2921" s="16" t="str">
        <f>IF(Tabela813[[#This Row],[C]]&lt;&gt;"",IF(Tabela813[[#This Row],[RED]]&lt;&gt;"",(Tabela813[[#This Row],[RED]] &amp; "."),"") &amp; CONCATENATE(Tabela813[[#This Row],[C]],".",Tabela813[[#This Row],[O]],".",Tabela813[[#This Row],[E]],".",Tabela813[[#This Row],[D1]],".",Tabela813[[#This Row],[D2]],".",Tabela813[[#This Row],[D3]],".",Tabela813[[#This Row],[T]],".",Tabela813[[#This Row],[D4]]),"")</f>
        <v>9.1.2.1.6.99.1.1.00</v>
      </c>
      <c r="L2921" s="21" t="s">
        <v>5478</v>
      </c>
      <c r="M2921" s="16" t="str">
        <f t="shared" si="45"/>
        <v>A</v>
      </c>
      <c r="N2921" s="16">
        <f>IF(VALUE(Tabela813[[#This Row],[RED]]) &gt; 0,1,0) + IF(VALUE(J2921)&gt;0,8,IF(VALUE(I2921)&gt;0,7,IF(VALUE(H2921)&gt;0,6,IF(VALUE(G2921)&gt;0,5,IF(VALUE(F2921)&gt;0,4,IF(VALUE(E2921)&gt;0,3,IF(VALUE(D2921)&gt;0,2,1)))))))</f>
        <v>8</v>
      </c>
      <c r="O2921" s="20" t="s">
        <v>50</v>
      </c>
      <c r="P2921" s="1" t="s">
        <v>1118</v>
      </c>
      <c r="Q2921" s="1"/>
      <c r="R2921" s="16"/>
      <c r="T2921" s="7" t="str">
        <f>Tabela813[[#This Row],[NR]]&amp;" - "&amp;Tabela813[[#This Row],[Especificação]]</f>
        <v>9.1.2.1.6.99.1.1.00 - (-) Dedução de Contribuição para Fundos de Assistência Médica - Outros Beneficiários - Principal</v>
      </c>
      <c r="U2921" s="7" t="str">
        <f>Tabela813[[#This Row],[NR]]&amp; " - "&amp;Tabela813[[#This Row],[Especificação]]</f>
        <v>9.1.2.1.6.99.1.1.00 - (-) Dedução de Contribuição para Fundos de Assistência Médica - Outros Beneficiários - Principal</v>
      </c>
    </row>
    <row r="2922" spans="1:21" ht="45">
      <c r="A2922" s="23"/>
      <c r="B2922" s="29" t="s">
        <v>793</v>
      </c>
      <c r="C2922" s="20" t="s">
        <v>781</v>
      </c>
      <c r="D2922" s="20" t="s">
        <v>790</v>
      </c>
      <c r="E2922" s="20" t="s">
        <v>781</v>
      </c>
      <c r="F2922" s="20" t="s">
        <v>786</v>
      </c>
      <c r="G2922" s="20" t="s">
        <v>797</v>
      </c>
      <c r="H2922" s="20" t="s">
        <v>781</v>
      </c>
      <c r="I2922" s="20" t="s">
        <v>790</v>
      </c>
      <c r="J2922" s="20" t="s">
        <v>787</v>
      </c>
      <c r="K2922" s="16" t="str">
        <f>IF(Tabela813[[#This Row],[C]]&lt;&gt;"",IF(Tabela813[[#This Row],[RED]]&lt;&gt;"",(Tabela813[[#This Row],[RED]] &amp; "."),"") &amp; CONCATENATE(Tabela813[[#This Row],[C]],".",Tabela813[[#This Row],[O]],".",Tabela813[[#This Row],[E]],".",Tabela813[[#This Row],[D1]],".",Tabela813[[#This Row],[D2]],".",Tabela813[[#This Row],[D3]],".",Tabela813[[#This Row],[T]],".",Tabela813[[#This Row],[D4]]),"")</f>
        <v>9.1.2.1.6.99.1.2.00</v>
      </c>
      <c r="L2922" s="21" t="s">
        <v>5479</v>
      </c>
      <c r="M2922" s="16" t="str">
        <f t="shared" si="45"/>
        <v>A</v>
      </c>
      <c r="N2922" s="16">
        <f>IF(VALUE(Tabela813[[#This Row],[RED]]) &gt; 0,1,0) + IF(VALUE(J2922)&gt;0,8,IF(VALUE(I2922)&gt;0,7,IF(VALUE(H2922)&gt;0,6,IF(VALUE(G2922)&gt;0,5,IF(VALUE(F2922)&gt;0,4,IF(VALUE(E2922)&gt;0,3,IF(VALUE(D2922)&gt;0,2,1)))))))</f>
        <v>8</v>
      </c>
      <c r="O2922" s="20" t="s">
        <v>50</v>
      </c>
      <c r="P2922" s="1" t="s">
        <v>1118</v>
      </c>
      <c r="Q2922" s="1"/>
      <c r="R2922" s="16"/>
      <c r="T2922" s="7" t="str">
        <f>Tabela813[[#This Row],[NR]]&amp;" - "&amp;Tabela813[[#This Row],[Especificação]]</f>
        <v>9.1.2.1.6.99.1.2.00 - (-) Dedução de Contribuição para Fundos de Assistência Médica - Outros Beneficiários - Multas e Juros de Mora</v>
      </c>
      <c r="U2922" s="7" t="str">
        <f>Tabela813[[#This Row],[NR]]&amp; " - "&amp;Tabela813[[#This Row],[Especificação]]</f>
        <v>9.1.2.1.6.99.1.2.00 - (-) Dedução de Contribuição para Fundos de Assistência Médica - Outros Beneficiários - Multas e Juros de Mora</v>
      </c>
    </row>
    <row r="2923" spans="1:21" ht="45">
      <c r="A2923" s="23"/>
      <c r="B2923" s="29" t="s">
        <v>793</v>
      </c>
      <c r="C2923" s="20" t="s">
        <v>781</v>
      </c>
      <c r="D2923" s="20" t="s">
        <v>790</v>
      </c>
      <c r="E2923" s="20" t="s">
        <v>781</v>
      </c>
      <c r="F2923" s="20" t="s">
        <v>786</v>
      </c>
      <c r="G2923" s="20" t="s">
        <v>797</v>
      </c>
      <c r="H2923" s="20" t="s">
        <v>781</v>
      </c>
      <c r="I2923" s="20" t="s">
        <v>792</v>
      </c>
      <c r="J2923" s="20" t="s">
        <v>787</v>
      </c>
      <c r="K2923" s="16" t="str">
        <f>IF(Tabela813[[#This Row],[C]]&lt;&gt;"",IF(Tabela813[[#This Row],[RED]]&lt;&gt;"",(Tabela813[[#This Row],[RED]] &amp; "."),"") &amp; CONCATENATE(Tabela813[[#This Row],[C]],".",Tabela813[[#This Row],[O]],".",Tabela813[[#This Row],[E]],".",Tabela813[[#This Row],[D1]],".",Tabela813[[#This Row],[D2]],".",Tabela813[[#This Row],[D3]],".",Tabela813[[#This Row],[T]],".",Tabela813[[#This Row],[D4]]),"")</f>
        <v>9.1.2.1.6.99.1.5.00</v>
      </c>
      <c r="L2923" s="21" t="s">
        <v>5480</v>
      </c>
      <c r="M2923" s="16" t="str">
        <f t="shared" si="45"/>
        <v>A</v>
      </c>
      <c r="N2923" s="16">
        <f>IF(VALUE(Tabela813[[#This Row],[RED]]) &gt; 0,1,0) + IF(VALUE(J2923)&gt;0,8,IF(VALUE(I2923)&gt;0,7,IF(VALUE(H2923)&gt;0,6,IF(VALUE(G2923)&gt;0,5,IF(VALUE(F2923)&gt;0,4,IF(VALUE(E2923)&gt;0,3,IF(VALUE(D2923)&gt;0,2,1)))))))</f>
        <v>8</v>
      </c>
      <c r="O2923" s="20" t="s">
        <v>50</v>
      </c>
      <c r="P2923" s="1" t="s">
        <v>1118</v>
      </c>
      <c r="Q2923" s="1"/>
      <c r="R2923" s="16"/>
      <c r="T2923" s="7" t="str">
        <f>Tabela813[[#This Row],[NR]]&amp;" - "&amp;Tabela813[[#This Row],[Especificação]]</f>
        <v>9.1.2.1.6.99.1.5.00 - (-) Dedução de Contribuição para Fundos de Assistência Médica - Outros Beneficiários - Multas</v>
      </c>
      <c r="U2923" s="7" t="str">
        <f>Tabela813[[#This Row],[NR]]&amp; " - "&amp;Tabela813[[#This Row],[Especificação]]</f>
        <v>9.1.2.1.6.99.1.5.00 - (-) Dedução de Contribuição para Fundos de Assistência Médica - Outros Beneficiários - Multas</v>
      </c>
    </row>
    <row r="2924" spans="1:21" ht="45">
      <c r="A2924" s="23"/>
      <c r="B2924" s="29" t="s">
        <v>793</v>
      </c>
      <c r="C2924" s="20" t="s">
        <v>781</v>
      </c>
      <c r="D2924" s="20" t="s">
        <v>790</v>
      </c>
      <c r="E2924" s="20" t="s">
        <v>781</v>
      </c>
      <c r="F2924" s="20" t="s">
        <v>786</v>
      </c>
      <c r="G2924" s="20" t="s">
        <v>797</v>
      </c>
      <c r="H2924" s="20" t="s">
        <v>781</v>
      </c>
      <c r="I2924" s="20" t="s">
        <v>786</v>
      </c>
      <c r="J2924" s="20" t="s">
        <v>787</v>
      </c>
      <c r="K2924" s="16" t="str">
        <f>IF(Tabela813[[#This Row],[C]]&lt;&gt;"",IF(Tabela813[[#This Row],[RED]]&lt;&gt;"",(Tabela813[[#This Row],[RED]] &amp; "."),"") &amp; CONCATENATE(Tabela813[[#This Row],[C]],".",Tabela813[[#This Row],[O]],".",Tabela813[[#This Row],[E]],".",Tabela813[[#This Row],[D1]],".",Tabela813[[#This Row],[D2]],".",Tabela813[[#This Row],[D3]],".",Tabela813[[#This Row],[T]],".",Tabela813[[#This Row],[D4]]),"")</f>
        <v>9.1.2.1.6.99.1.6.00</v>
      </c>
      <c r="L2924" s="21" t="s">
        <v>5481</v>
      </c>
      <c r="M2924" s="16" t="str">
        <f t="shared" si="45"/>
        <v>A</v>
      </c>
      <c r="N2924" s="16">
        <f>IF(VALUE(Tabela813[[#This Row],[RED]]) &gt; 0,1,0) + IF(VALUE(J2924)&gt;0,8,IF(VALUE(I2924)&gt;0,7,IF(VALUE(H2924)&gt;0,6,IF(VALUE(G2924)&gt;0,5,IF(VALUE(F2924)&gt;0,4,IF(VALUE(E2924)&gt;0,3,IF(VALUE(D2924)&gt;0,2,1)))))))</f>
        <v>8</v>
      </c>
      <c r="O2924" s="20" t="s">
        <v>50</v>
      </c>
      <c r="P2924" s="1" t="s">
        <v>1118</v>
      </c>
      <c r="Q2924" s="1"/>
      <c r="R2924" s="16"/>
      <c r="T2924" s="7" t="str">
        <f>Tabela813[[#This Row],[NR]]&amp;" - "&amp;Tabela813[[#This Row],[Especificação]]</f>
        <v>9.1.2.1.6.99.1.6.00 - (-) Dedução de Contribuição para Fundos de Assistência Médica - Outros Beneficiários - Juros de Mora</v>
      </c>
      <c r="U2924" s="7" t="str">
        <f>Tabela813[[#This Row],[NR]]&amp; " - "&amp;Tabela813[[#This Row],[Especificação]]</f>
        <v>9.1.2.1.6.99.1.6.00 - (-) Dedução de Contribuição para Fundos de Assistência Médica - Outros Beneficiários - Juros de Mora</v>
      </c>
    </row>
    <row r="2925" spans="1:21" ht="45">
      <c r="A2925" s="23"/>
      <c r="B2925" s="29" t="s">
        <v>793</v>
      </c>
      <c r="C2925" s="20" t="s">
        <v>781</v>
      </c>
      <c r="D2925" s="20" t="s">
        <v>790</v>
      </c>
      <c r="E2925" s="20" t="s">
        <v>781</v>
      </c>
      <c r="F2925" s="20" t="s">
        <v>786</v>
      </c>
      <c r="G2925" s="20" t="s">
        <v>797</v>
      </c>
      <c r="H2925" s="20" t="s">
        <v>790</v>
      </c>
      <c r="I2925" s="20" t="s">
        <v>784</v>
      </c>
      <c r="J2925" s="20" t="s">
        <v>787</v>
      </c>
      <c r="K2925" s="16" t="str">
        <f>IF(Tabela813[[#This Row],[C]]&lt;&gt;"",IF(Tabela813[[#This Row],[RED]]&lt;&gt;"",(Tabela813[[#This Row],[RED]] &amp; "."),"") &amp; CONCATENATE(Tabela813[[#This Row],[C]],".",Tabela813[[#This Row],[O]],".",Tabela813[[#This Row],[E]],".",Tabela813[[#This Row],[D1]],".",Tabela813[[#This Row],[D2]],".",Tabela813[[#This Row],[D3]],".",Tabela813[[#This Row],[T]],".",Tabela813[[#This Row],[D4]]),"")</f>
        <v>9.1.2.1.6.99.2.0.00</v>
      </c>
      <c r="L2925" s="21" t="s">
        <v>874</v>
      </c>
      <c r="M2925" s="16" t="str">
        <f t="shared" si="45"/>
        <v>S</v>
      </c>
      <c r="N2925" s="16">
        <f>IF(VALUE(Tabela813[[#This Row],[RED]]) &gt; 0,1,0) + IF(VALUE(J2925)&gt;0,8,IF(VALUE(I2925)&gt;0,7,IF(VALUE(H2925)&gt;0,6,IF(VALUE(G2925)&gt;0,5,IF(VALUE(F2925)&gt;0,4,IF(VALUE(E2925)&gt;0,3,IF(VALUE(D2925)&gt;0,2,1)))))))</f>
        <v>7</v>
      </c>
      <c r="O2925" s="20" t="s">
        <v>50</v>
      </c>
      <c r="P2925" s="1" t="s">
        <v>1119</v>
      </c>
      <c r="Q2925" s="1"/>
      <c r="R2925" s="16"/>
      <c r="T2925" s="7" t="str">
        <f>Tabela813[[#This Row],[NR]]&amp;" - "&amp;Tabela813[[#This Row],[Especificação]]</f>
        <v>9.1.2.1.6.99.2.0.00 - (-) Dedução de Contribuição para Fundos de Assistência Médica - Outros Beneficiários - Parcelamentos</v>
      </c>
      <c r="U2925" s="7" t="str">
        <f>Tabela813[[#This Row],[NR]]&amp; " - "&amp;Tabela813[[#This Row],[Especificação]]</f>
        <v>9.1.2.1.6.99.2.0.00 - (-) Dedução de Contribuição para Fundos de Assistência Médica - Outros Beneficiários - Parcelamentos</v>
      </c>
    </row>
    <row r="2926" spans="1:21" ht="45">
      <c r="A2926" s="23"/>
      <c r="B2926" s="29" t="s">
        <v>793</v>
      </c>
      <c r="C2926" s="20" t="s">
        <v>781</v>
      </c>
      <c r="D2926" s="20" t="s">
        <v>790</v>
      </c>
      <c r="E2926" s="20" t="s">
        <v>781</v>
      </c>
      <c r="F2926" s="20" t="s">
        <v>786</v>
      </c>
      <c r="G2926" s="20" t="s">
        <v>797</v>
      </c>
      <c r="H2926" s="20" t="s">
        <v>790</v>
      </c>
      <c r="I2926" s="20" t="s">
        <v>781</v>
      </c>
      <c r="J2926" s="20" t="s">
        <v>787</v>
      </c>
      <c r="K2926" s="16" t="str">
        <f>IF(Tabela813[[#This Row],[C]]&lt;&gt;"",IF(Tabela813[[#This Row],[RED]]&lt;&gt;"",(Tabela813[[#This Row],[RED]] &amp; "."),"") &amp; CONCATENATE(Tabela813[[#This Row],[C]],".",Tabela813[[#This Row],[O]],".",Tabela813[[#This Row],[E]],".",Tabela813[[#This Row],[D1]],".",Tabela813[[#This Row],[D2]],".",Tabela813[[#This Row],[D3]],".",Tabela813[[#This Row],[T]],".",Tabela813[[#This Row],[D4]]),"")</f>
        <v>9.1.2.1.6.99.2.1.00</v>
      </c>
      <c r="L2926" s="21" t="s">
        <v>5482</v>
      </c>
      <c r="M2926" s="16" t="str">
        <f t="shared" si="45"/>
        <v>A</v>
      </c>
      <c r="N2926" s="16">
        <f>IF(VALUE(Tabela813[[#This Row],[RED]]) &gt; 0,1,0) + IF(VALUE(J2926)&gt;0,8,IF(VALUE(I2926)&gt;0,7,IF(VALUE(H2926)&gt;0,6,IF(VALUE(G2926)&gt;0,5,IF(VALUE(F2926)&gt;0,4,IF(VALUE(E2926)&gt;0,3,IF(VALUE(D2926)&gt;0,2,1)))))))</f>
        <v>8</v>
      </c>
      <c r="O2926" s="20" t="s">
        <v>50</v>
      </c>
      <c r="P2926" s="1" t="s">
        <v>1119</v>
      </c>
      <c r="Q2926" s="1"/>
      <c r="R2926" s="16"/>
      <c r="T2926" s="7" t="str">
        <f>Tabela813[[#This Row],[NR]]&amp;" - "&amp;Tabela813[[#This Row],[Especificação]]</f>
        <v>9.1.2.1.6.99.2.1.00 - (-) Dedução de Contribuição para Fundos de Assistência Médica - Outros Beneficiários - Parcelamentos - Principal</v>
      </c>
      <c r="U2926" s="7" t="str">
        <f>Tabela813[[#This Row],[NR]]&amp; " - "&amp;Tabela813[[#This Row],[Especificação]]</f>
        <v>9.1.2.1.6.99.2.1.00 - (-) Dedução de Contribuição para Fundos de Assistência Médica - Outros Beneficiários - Parcelamentos - Principal</v>
      </c>
    </row>
    <row r="2927" spans="1:21" ht="45">
      <c r="A2927" s="23"/>
      <c r="B2927" s="29" t="s">
        <v>793</v>
      </c>
      <c r="C2927" s="20" t="s">
        <v>781</v>
      </c>
      <c r="D2927" s="20" t="s">
        <v>790</v>
      </c>
      <c r="E2927" s="20" t="s">
        <v>781</v>
      </c>
      <c r="F2927" s="20" t="s">
        <v>786</v>
      </c>
      <c r="G2927" s="20" t="s">
        <v>797</v>
      </c>
      <c r="H2927" s="20" t="s">
        <v>790</v>
      </c>
      <c r="I2927" s="20" t="s">
        <v>790</v>
      </c>
      <c r="J2927" s="20" t="s">
        <v>787</v>
      </c>
      <c r="K2927" s="16" t="str">
        <f>IF(Tabela813[[#This Row],[C]]&lt;&gt;"",IF(Tabela813[[#This Row],[RED]]&lt;&gt;"",(Tabela813[[#This Row],[RED]] &amp; "."),"") &amp; CONCATENATE(Tabela813[[#This Row],[C]],".",Tabela813[[#This Row],[O]],".",Tabela813[[#This Row],[E]],".",Tabela813[[#This Row],[D1]],".",Tabela813[[#This Row],[D2]],".",Tabela813[[#This Row],[D3]],".",Tabela813[[#This Row],[T]],".",Tabela813[[#This Row],[D4]]),"")</f>
        <v>9.1.2.1.6.99.2.2.00</v>
      </c>
      <c r="L2927" s="21" t="s">
        <v>5483</v>
      </c>
      <c r="M2927" s="16" t="str">
        <f t="shared" si="45"/>
        <v>A</v>
      </c>
      <c r="N2927" s="16">
        <f>IF(VALUE(Tabela813[[#This Row],[RED]]) &gt; 0,1,0) + IF(VALUE(J2927)&gt;0,8,IF(VALUE(I2927)&gt;0,7,IF(VALUE(H2927)&gt;0,6,IF(VALUE(G2927)&gt;0,5,IF(VALUE(F2927)&gt;0,4,IF(VALUE(E2927)&gt;0,3,IF(VALUE(D2927)&gt;0,2,1)))))))</f>
        <v>8</v>
      </c>
      <c r="O2927" s="20" t="s">
        <v>50</v>
      </c>
      <c r="P2927" s="1" t="s">
        <v>1119</v>
      </c>
      <c r="Q2927" s="1"/>
      <c r="R2927" s="16"/>
      <c r="T2927" s="7" t="str">
        <f>Tabela813[[#This Row],[NR]]&amp;" - "&amp;Tabela813[[#This Row],[Especificação]]</f>
        <v>9.1.2.1.6.99.2.2.00 - (-) Dedução de Contribuição para Fundos de Assistência Médica - Outros Beneficiários - Parcelamentos - Multas e Juros de Mora</v>
      </c>
      <c r="U2927" s="7" t="str">
        <f>Tabela813[[#This Row],[NR]]&amp; " - "&amp;Tabela813[[#This Row],[Especificação]]</f>
        <v>9.1.2.1.6.99.2.2.00 - (-) Dedução de Contribuição para Fundos de Assistência Médica - Outros Beneficiários - Parcelamentos - Multas e Juros de Mora</v>
      </c>
    </row>
    <row r="2928" spans="1:21" ht="45">
      <c r="A2928" s="23"/>
      <c r="B2928" s="29" t="s">
        <v>793</v>
      </c>
      <c r="C2928" s="20" t="s">
        <v>781</v>
      </c>
      <c r="D2928" s="20" t="s">
        <v>790</v>
      </c>
      <c r="E2928" s="20" t="s">
        <v>781</v>
      </c>
      <c r="F2928" s="20" t="s">
        <v>786</v>
      </c>
      <c r="G2928" s="20" t="s">
        <v>797</v>
      </c>
      <c r="H2928" s="20" t="s">
        <v>790</v>
      </c>
      <c r="I2928" s="20" t="s">
        <v>792</v>
      </c>
      <c r="J2928" s="20" t="s">
        <v>787</v>
      </c>
      <c r="K2928" s="16" t="str">
        <f>IF(Tabela813[[#This Row],[C]]&lt;&gt;"",IF(Tabela813[[#This Row],[RED]]&lt;&gt;"",(Tabela813[[#This Row],[RED]] &amp; "."),"") &amp; CONCATENATE(Tabela813[[#This Row],[C]],".",Tabela813[[#This Row],[O]],".",Tabela813[[#This Row],[E]],".",Tabela813[[#This Row],[D1]],".",Tabela813[[#This Row],[D2]],".",Tabela813[[#This Row],[D3]],".",Tabela813[[#This Row],[T]],".",Tabela813[[#This Row],[D4]]),"")</f>
        <v>9.1.2.1.6.99.2.5.00</v>
      </c>
      <c r="L2928" s="21" t="s">
        <v>5484</v>
      </c>
      <c r="M2928" s="16" t="str">
        <f t="shared" si="45"/>
        <v>A</v>
      </c>
      <c r="N2928" s="16">
        <f>IF(VALUE(Tabela813[[#This Row],[RED]]) &gt; 0,1,0) + IF(VALUE(J2928)&gt;0,8,IF(VALUE(I2928)&gt;0,7,IF(VALUE(H2928)&gt;0,6,IF(VALUE(G2928)&gt;0,5,IF(VALUE(F2928)&gt;0,4,IF(VALUE(E2928)&gt;0,3,IF(VALUE(D2928)&gt;0,2,1)))))))</f>
        <v>8</v>
      </c>
      <c r="O2928" s="20" t="s">
        <v>50</v>
      </c>
      <c r="P2928" s="1" t="s">
        <v>1119</v>
      </c>
      <c r="Q2928" s="1"/>
      <c r="R2928" s="16"/>
      <c r="T2928" s="7" t="str">
        <f>Tabela813[[#This Row],[NR]]&amp;" - "&amp;Tabela813[[#This Row],[Especificação]]</f>
        <v>9.1.2.1.6.99.2.5.00 - (-) Dedução de Contribuição para Fundos de Assistência Médica - Outros Beneficiários - Parcelamentos - Multas</v>
      </c>
      <c r="U2928" s="7" t="str">
        <f>Tabela813[[#This Row],[NR]]&amp; " - "&amp;Tabela813[[#This Row],[Especificação]]</f>
        <v>9.1.2.1.6.99.2.5.00 - (-) Dedução de Contribuição para Fundos de Assistência Médica - Outros Beneficiários - Parcelamentos - Multas</v>
      </c>
    </row>
    <row r="2929" spans="1:21" ht="45">
      <c r="A2929" s="23"/>
      <c r="B2929" s="29" t="s">
        <v>793</v>
      </c>
      <c r="C2929" s="20" t="s">
        <v>781</v>
      </c>
      <c r="D2929" s="20" t="s">
        <v>790</v>
      </c>
      <c r="E2929" s="20" t="s">
        <v>781</v>
      </c>
      <c r="F2929" s="20" t="s">
        <v>786</v>
      </c>
      <c r="G2929" s="20" t="s">
        <v>797</v>
      </c>
      <c r="H2929" s="20" t="s">
        <v>790</v>
      </c>
      <c r="I2929" s="20" t="s">
        <v>786</v>
      </c>
      <c r="J2929" s="20" t="s">
        <v>787</v>
      </c>
      <c r="K2929" s="16" t="str">
        <f>IF(Tabela813[[#This Row],[C]]&lt;&gt;"",IF(Tabela813[[#This Row],[RED]]&lt;&gt;"",(Tabela813[[#This Row],[RED]] &amp; "."),"") &amp; CONCATENATE(Tabela813[[#This Row],[C]],".",Tabela813[[#This Row],[O]],".",Tabela813[[#This Row],[E]],".",Tabela813[[#This Row],[D1]],".",Tabela813[[#This Row],[D2]],".",Tabela813[[#This Row],[D3]],".",Tabela813[[#This Row],[T]],".",Tabela813[[#This Row],[D4]]),"")</f>
        <v>9.1.2.1.6.99.2.6.00</v>
      </c>
      <c r="L2929" s="21" t="s">
        <v>5485</v>
      </c>
      <c r="M2929" s="16" t="str">
        <f t="shared" si="45"/>
        <v>A</v>
      </c>
      <c r="N2929" s="16">
        <f>IF(VALUE(Tabela813[[#This Row],[RED]]) &gt; 0,1,0) + IF(VALUE(J2929)&gt;0,8,IF(VALUE(I2929)&gt;0,7,IF(VALUE(H2929)&gt;0,6,IF(VALUE(G2929)&gt;0,5,IF(VALUE(F2929)&gt;0,4,IF(VALUE(E2929)&gt;0,3,IF(VALUE(D2929)&gt;0,2,1)))))))</f>
        <v>8</v>
      </c>
      <c r="O2929" s="20" t="s">
        <v>50</v>
      </c>
      <c r="P2929" s="1" t="s">
        <v>1119</v>
      </c>
      <c r="Q2929" s="1"/>
      <c r="R2929" s="16"/>
      <c r="T2929" s="7" t="str">
        <f>Tabela813[[#This Row],[NR]]&amp;" - "&amp;Tabela813[[#This Row],[Especificação]]</f>
        <v>9.1.2.1.6.99.2.6.00 - (-) Dedução de Contribuição para Fundos de Assistência Médica - Outros Beneficiários - Parcelamentos - Juros de Mora</v>
      </c>
      <c r="U2929" s="7" t="str">
        <f>Tabela813[[#This Row],[NR]]&amp; " - "&amp;Tabela813[[#This Row],[Especificação]]</f>
        <v>9.1.2.1.6.99.2.6.00 - (-) Dedução de Contribuição para Fundos de Assistência Médica - Outros Beneficiários - Parcelamentos - Juros de Mora</v>
      </c>
    </row>
    <row r="2930" spans="1:21" ht="30">
      <c r="A2930" s="23"/>
      <c r="B2930" s="29" t="s">
        <v>793</v>
      </c>
      <c r="C2930" s="20" t="s">
        <v>781</v>
      </c>
      <c r="D2930" s="20" t="s">
        <v>790</v>
      </c>
      <c r="E2930" s="20" t="s">
        <v>781</v>
      </c>
      <c r="F2930" s="20" t="s">
        <v>793</v>
      </c>
      <c r="G2930" s="20" t="s">
        <v>787</v>
      </c>
      <c r="H2930" s="20" t="s">
        <v>784</v>
      </c>
      <c r="I2930" s="20" t="s">
        <v>784</v>
      </c>
      <c r="J2930" s="20" t="s">
        <v>787</v>
      </c>
      <c r="K2930" s="16" t="str">
        <f>IF(Tabela813[[#This Row],[C]]&lt;&gt;"",IF(Tabela813[[#This Row],[RED]]&lt;&gt;"",(Tabela813[[#This Row],[RED]] &amp; "."),"") &amp; CONCATENATE(Tabela813[[#This Row],[C]],".",Tabela813[[#This Row],[O]],".",Tabela813[[#This Row],[E]],".",Tabela813[[#This Row],[D1]],".",Tabela813[[#This Row],[D2]],".",Tabela813[[#This Row],[D3]],".",Tabela813[[#This Row],[T]],".",Tabela813[[#This Row],[D4]]),"")</f>
        <v>9.1.2.1.9.00.0.0.00</v>
      </c>
      <c r="L2930" s="21" t="s">
        <v>875</v>
      </c>
      <c r="M2930" s="16" t="str">
        <f t="shared" si="45"/>
        <v>S</v>
      </c>
      <c r="N2930" s="16">
        <f>IF(VALUE(Tabela813[[#This Row],[RED]]) &gt; 0,1,0) + IF(VALUE(J2930)&gt;0,8,IF(VALUE(I2930)&gt;0,7,IF(VALUE(H2930)&gt;0,6,IF(VALUE(G2930)&gt;0,5,IF(VALUE(F2930)&gt;0,4,IF(VALUE(E2930)&gt;0,3,IF(VALUE(D2930)&gt;0,2,1)))))))</f>
        <v>5</v>
      </c>
      <c r="O2930" s="20" t="s">
        <v>44</v>
      </c>
      <c r="P2930" s="1" t="s">
        <v>2847</v>
      </c>
      <c r="Q2930" s="1"/>
      <c r="R2930" s="16"/>
      <c r="T2930" s="7" t="str">
        <f>Tabela813[[#This Row],[NR]]&amp;" - "&amp;Tabela813[[#This Row],[Especificação]]</f>
        <v>9.1.2.1.9.00.0.0.00 - (-) Dedução de Outras Contribuições Sociais</v>
      </c>
      <c r="U2930" s="7" t="str">
        <f>Tabela813[[#This Row],[NR]]&amp; " - "&amp;Tabela813[[#This Row],[Especificação]]</f>
        <v>9.1.2.1.9.00.0.0.00 - (-) Dedução de Outras Contribuições Sociais</v>
      </c>
    </row>
    <row r="2931" spans="1:21" ht="30">
      <c r="A2931" s="23"/>
      <c r="B2931" s="29" t="s">
        <v>793</v>
      </c>
      <c r="C2931" s="20" t="s">
        <v>781</v>
      </c>
      <c r="D2931" s="20" t="s">
        <v>790</v>
      </c>
      <c r="E2931" s="20" t="s">
        <v>781</v>
      </c>
      <c r="F2931" s="20" t="s">
        <v>793</v>
      </c>
      <c r="G2931" s="20" t="s">
        <v>797</v>
      </c>
      <c r="H2931" s="20" t="s">
        <v>784</v>
      </c>
      <c r="I2931" s="20" t="s">
        <v>784</v>
      </c>
      <c r="J2931" s="20" t="s">
        <v>787</v>
      </c>
      <c r="K2931" s="16" t="str">
        <f>IF(Tabela813[[#This Row],[C]]&lt;&gt;"",IF(Tabela813[[#This Row],[RED]]&lt;&gt;"",(Tabela813[[#This Row],[RED]] &amp; "."),"") &amp; CONCATENATE(Tabela813[[#This Row],[C]],".",Tabela813[[#This Row],[O]],".",Tabela813[[#This Row],[E]],".",Tabela813[[#This Row],[D1]],".",Tabela813[[#This Row],[D2]],".",Tabela813[[#This Row],[D3]],".",Tabela813[[#This Row],[T]],".",Tabela813[[#This Row],[D4]]),"")</f>
        <v>9.1.2.1.9.99.0.0.00</v>
      </c>
      <c r="L2931" s="21" t="s">
        <v>876</v>
      </c>
      <c r="M2931" s="16" t="str">
        <f t="shared" si="45"/>
        <v>S</v>
      </c>
      <c r="N2931" s="16">
        <f>IF(VALUE(Tabela813[[#This Row],[RED]]) &gt; 0,1,0) + IF(VALUE(J2931)&gt;0,8,IF(VALUE(I2931)&gt;0,7,IF(VALUE(H2931)&gt;0,6,IF(VALUE(G2931)&gt;0,5,IF(VALUE(F2931)&gt;0,4,IF(VALUE(E2931)&gt;0,3,IF(VALUE(D2931)&gt;0,2,1)))))))</f>
        <v>6</v>
      </c>
      <c r="O2931" s="20" t="s">
        <v>50</v>
      </c>
      <c r="P2931" s="1" t="s">
        <v>2848</v>
      </c>
      <c r="Q2931" s="1"/>
      <c r="R2931" s="16"/>
      <c r="T2931" s="7" t="str">
        <f>Tabela813[[#This Row],[NR]]&amp;" - "&amp;Tabela813[[#This Row],[Especificação]]</f>
        <v>9.1.2.1.9.99.0.0.00 - (-) Dedução de Demais Contribuições Sociais</v>
      </c>
      <c r="U2931" s="7" t="str">
        <f>Tabela813[[#This Row],[NR]]&amp; " - "&amp;Tabela813[[#This Row],[Especificação]]</f>
        <v>9.1.2.1.9.99.0.0.00 - (-) Dedução de Demais Contribuições Sociais</v>
      </c>
    </row>
    <row r="2932" spans="1:21" ht="75">
      <c r="A2932" s="23"/>
      <c r="B2932" s="29" t="s">
        <v>793</v>
      </c>
      <c r="C2932" s="20" t="s">
        <v>781</v>
      </c>
      <c r="D2932" s="20" t="s">
        <v>790</v>
      </c>
      <c r="E2932" s="20" t="s">
        <v>781</v>
      </c>
      <c r="F2932" s="20" t="s">
        <v>793</v>
      </c>
      <c r="G2932" s="20" t="s">
        <v>797</v>
      </c>
      <c r="H2932" s="20" t="s">
        <v>781</v>
      </c>
      <c r="I2932" s="20" t="s">
        <v>784</v>
      </c>
      <c r="J2932" s="20" t="s">
        <v>787</v>
      </c>
      <c r="K2932" s="16" t="str">
        <f>IF(Tabela813[[#This Row],[C]]&lt;&gt;"",IF(Tabela813[[#This Row],[RED]]&lt;&gt;"",(Tabela813[[#This Row],[RED]] &amp; "."),"") &amp; CONCATENATE(Tabela813[[#This Row],[C]],".",Tabela813[[#This Row],[O]],".",Tabela813[[#This Row],[E]],".",Tabela813[[#This Row],[D1]],".",Tabela813[[#This Row],[D2]],".",Tabela813[[#This Row],[D3]],".",Tabela813[[#This Row],[T]],".",Tabela813[[#This Row],[D4]]),"")</f>
        <v>9.1.2.1.9.99.1.0.00</v>
      </c>
      <c r="L2932" s="21" t="s">
        <v>2677</v>
      </c>
      <c r="M2932" s="16" t="str">
        <f t="shared" si="45"/>
        <v>S</v>
      </c>
      <c r="N2932" s="16">
        <f>IF(VALUE(Tabela813[[#This Row],[RED]]) &gt; 0,1,0) + IF(VALUE(J2932)&gt;0,8,IF(VALUE(I2932)&gt;0,7,IF(VALUE(H2932)&gt;0,6,IF(VALUE(G2932)&gt;0,5,IF(VALUE(F2932)&gt;0,4,IF(VALUE(E2932)&gt;0,3,IF(VALUE(D2932)&gt;0,2,1)))))))</f>
        <v>7</v>
      </c>
      <c r="O2932" s="20" t="s">
        <v>50</v>
      </c>
      <c r="P2932" s="1" t="s">
        <v>1120</v>
      </c>
      <c r="Q2932" s="1"/>
      <c r="R2932" s="16"/>
      <c r="T2932" s="7" t="str">
        <f>Tabela813[[#This Row],[NR]]&amp;" - "&amp;Tabela813[[#This Row],[Especificação]]</f>
        <v>9.1.2.1.9.99.1.0.00 - (-) Dedução de Demais Contribuições Sociais Não Arrecadadas e Não Projetadas Pela RFB</v>
      </c>
      <c r="U2932" s="7" t="str">
        <f>Tabela813[[#This Row],[NR]]&amp; " - "&amp;Tabela813[[#This Row],[Especificação]]</f>
        <v>9.1.2.1.9.99.1.0.00 - (-) Dedução de Demais Contribuições Sociais Não Arrecadadas e Não Projetadas Pela RFB</v>
      </c>
    </row>
    <row r="2933" spans="1:21" ht="75">
      <c r="A2933" s="23"/>
      <c r="B2933" s="29" t="s">
        <v>793</v>
      </c>
      <c r="C2933" s="20" t="s">
        <v>781</v>
      </c>
      <c r="D2933" s="20" t="s">
        <v>790</v>
      </c>
      <c r="E2933" s="20" t="s">
        <v>781</v>
      </c>
      <c r="F2933" s="20" t="s">
        <v>793</v>
      </c>
      <c r="G2933" s="20" t="s">
        <v>797</v>
      </c>
      <c r="H2933" s="20" t="s">
        <v>781</v>
      </c>
      <c r="I2933" s="20" t="s">
        <v>781</v>
      </c>
      <c r="J2933" s="20" t="s">
        <v>787</v>
      </c>
      <c r="K2933" s="16" t="str">
        <f>IF(Tabela813[[#This Row],[C]]&lt;&gt;"",IF(Tabela813[[#This Row],[RED]]&lt;&gt;"",(Tabela813[[#This Row],[RED]] &amp; "."),"") &amp; CONCATENATE(Tabela813[[#This Row],[C]],".",Tabela813[[#This Row],[O]],".",Tabela813[[#This Row],[E]],".",Tabela813[[#This Row],[D1]],".",Tabela813[[#This Row],[D2]],".",Tabela813[[#This Row],[D3]],".",Tabela813[[#This Row],[T]],".",Tabela813[[#This Row],[D4]]),"")</f>
        <v>9.1.2.1.9.99.1.1.00</v>
      </c>
      <c r="L2933" s="21" t="s">
        <v>5486</v>
      </c>
      <c r="M2933" s="16" t="str">
        <f t="shared" si="45"/>
        <v>A</v>
      </c>
      <c r="N2933" s="16">
        <f>IF(VALUE(Tabela813[[#This Row],[RED]]) &gt; 0,1,0) + IF(VALUE(J2933)&gt;0,8,IF(VALUE(I2933)&gt;0,7,IF(VALUE(H2933)&gt;0,6,IF(VALUE(G2933)&gt;0,5,IF(VALUE(F2933)&gt;0,4,IF(VALUE(E2933)&gt;0,3,IF(VALUE(D2933)&gt;0,2,1)))))))</f>
        <v>8</v>
      </c>
      <c r="O2933" s="20" t="s">
        <v>50</v>
      </c>
      <c r="P2933" s="1" t="s">
        <v>1120</v>
      </c>
      <c r="Q2933" s="1"/>
      <c r="R2933" s="16"/>
      <c r="T2933" s="7" t="str">
        <f>Tabela813[[#This Row],[NR]]&amp;" - "&amp;Tabela813[[#This Row],[Especificação]]</f>
        <v>9.1.2.1.9.99.1.1.00 - (-) Dedução de Demais Contribuições Sociais Não Arrecadadas e Não Projetadas Pela RFB - Principal</v>
      </c>
      <c r="U2933" s="7" t="str">
        <f>Tabela813[[#This Row],[NR]]&amp; " - "&amp;Tabela813[[#This Row],[Especificação]]</f>
        <v>9.1.2.1.9.99.1.1.00 - (-) Dedução de Demais Contribuições Sociais Não Arrecadadas e Não Projetadas Pela RFB - Principal</v>
      </c>
    </row>
    <row r="2934" spans="1:21" ht="75">
      <c r="A2934" s="23"/>
      <c r="B2934" s="29" t="s">
        <v>793</v>
      </c>
      <c r="C2934" s="20" t="s">
        <v>781</v>
      </c>
      <c r="D2934" s="20" t="s">
        <v>790</v>
      </c>
      <c r="E2934" s="20" t="s">
        <v>781</v>
      </c>
      <c r="F2934" s="20" t="s">
        <v>793</v>
      </c>
      <c r="G2934" s="20" t="s">
        <v>797</v>
      </c>
      <c r="H2934" s="20" t="s">
        <v>781</v>
      </c>
      <c r="I2934" s="20" t="s">
        <v>790</v>
      </c>
      <c r="J2934" s="20" t="s">
        <v>787</v>
      </c>
      <c r="K2934" s="16" t="str">
        <f>IF(Tabela813[[#This Row],[C]]&lt;&gt;"",IF(Tabela813[[#This Row],[RED]]&lt;&gt;"",(Tabela813[[#This Row],[RED]] &amp; "."),"") &amp; CONCATENATE(Tabela813[[#This Row],[C]],".",Tabela813[[#This Row],[O]],".",Tabela813[[#This Row],[E]],".",Tabela813[[#This Row],[D1]],".",Tabela813[[#This Row],[D2]],".",Tabela813[[#This Row],[D3]],".",Tabela813[[#This Row],[T]],".",Tabela813[[#This Row],[D4]]),"")</f>
        <v>9.1.2.1.9.99.1.2.00</v>
      </c>
      <c r="L2934" s="21" t="s">
        <v>5487</v>
      </c>
      <c r="M2934" s="16" t="str">
        <f t="shared" si="45"/>
        <v>A</v>
      </c>
      <c r="N2934" s="16">
        <f>IF(VALUE(Tabela813[[#This Row],[RED]]) &gt; 0,1,0) + IF(VALUE(J2934)&gt;0,8,IF(VALUE(I2934)&gt;0,7,IF(VALUE(H2934)&gt;0,6,IF(VALUE(G2934)&gt;0,5,IF(VALUE(F2934)&gt;0,4,IF(VALUE(E2934)&gt;0,3,IF(VALUE(D2934)&gt;0,2,1)))))))</f>
        <v>8</v>
      </c>
      <c r="O2934" s="20" t="s">
        <v>50</v>
      </c>
      <c r="P2934" s="1" t="s">
        <v>1120</v>
      </c>
      <c r="Q2934" s="1"/>
      <c r="R2934" s="16"/>
      <c r="T2934" s="7" t="str">
        <f>Tabela813[[#This Row],[NR]]&amp;" - "&amp;Tabela813[[#This Row],[Especificação]]</f>
        <v>9.1.2.1.9.99.1.2.00 - (-) Dedução de Demais Contribuições Sociais Não Arrecadadas e Não Projetadas Pela RFB - Multas e Juros de Mora</v>
      </c>
      <c r="U2934" s="7" t="str">
        <f>Tabela813[[#This Row],[NR]]&amp; " - "&amp;Tabela813[[#This Row],[Especificação]]</f>
        <v>9.1.2.1.9.99.1.2.00 - (-) Dedução de Demais Contribuições Sociais Não Arrecadadas e Não Projetadas Pela RFB - Multas e Juros de Mora</v>
      </c>
    </row>
    <row r="2935" spans="1:21" ht="75">
      <c r="A2935" s="23"/>
      <c r="B2935" s="29" t="s">
        <v>793</v>
      </c>
      <c r="C2935" s="20" t="s">
        <v>781</v>
      </c>
      <c r="D2935" s="20" t="s">
        <v>790</v>
      </c>
      <c r="E2935" s="20" t="s">
        <v>781</v>
      </c>
      <c r="F2935" s="20" t="s">
        <v>793</v>
      </c>
      <c r="G2935" s="20" t="s">
        <v>797</v>
      </c>
      <c r="H2935" s="20" t="s">
        <v>781</v>
      </c>
      <c r="I2935" s="20" t="s">
        <v>792</v>
      </c>
      <c r="J2935" s="20" t="s">
        <v>787</v>
      </c>
      <c r="K2935" s="16" t="str">
        <f>IF(Tabela813[[#This Row],[C]]&lt;&gt;"",IF(Tabela813[[#This Row],[RED]]&lt;&gt;"",(Tabela813[[#This Row],[RED]] &amp; "."),"") &amp; CONCATENATE(Tabela813[[#This Row],[C]],".",Tabela813[[#This Row],[O]],".",Tabela813[[#This Row],[E]],".",Tabela813[[#This Row],[D1]],".",Tabela813[[#This Row],[D2]],".",Tabela813[[#This Row],[D3]],".",Tabela813[[#This Row],[T]],".",Tabela813[[#This Row],[D4]]),"")</f>
        <v>9.1.2.1.9.99.1.5.00</v>
      </c>
      <c r="L2935" s="21" t="s">
        <v>5488</v>
      </c>
      <c r="M2935" s="16" t="str">
        <f t="shared" si="45"/>
        <v>A</v>
      </c>
      <c r="N2935" s="16">
        <f>IF(VALUE(Tabela813[[#This Row],[RED]]) &gt; 0,1,0) + IF(VALUE(J2935)&gt;0,8,IF(VALUE(I2935)&gt;0,7,IF(VALUE(H2935)&gt;0,6,IF(VALUE(G2935)&gt;0,5,IF(VALUE(F2935)&gt;0,4,IF(VALUE(E2935)&gt;0,3,IF(VALUE(D2935)&gt;0,2,1)))))))</f>
        <v>8</v>
      </c>
      <c r="O2935" s="20" t="s">
        <v>50</v>
      </c>
      <c r="P2935" s="1" t="s">
        <v>1120</v>
      </c>
      <c r="Q2935" s="1"/>
      <c r="R2935" s="16"/>
      <c r="T2935" s="7" t="str">
        <f>Tabela813[[#This Row],[NR]]&amp;" - "&amp;Tabela813[[#This Row],[Especificação]]</f>
        <v>9.1.2.1.9.99.1.5.00 - (-) Dedução de Demais Contribuições Sociais Não Arrecadadas e Não Projetadas Pela RFB - Multas</v>
      </c>
      <c r="U2935" s="7" t="str">
        <f>Tabela813[[#This Row],[NR]]&amp; " - "&amp;Tabela813[[#This Row],[Especificação]]</f>
        <v>9.1.2.1.9.99.1.5.00 - (-) Dedução de Demais Contribuições Sociais Não Arrecadadas e Não Projetadas Pela RFB - Multas</v>
      </c>
    </row>
    <row r="2936" spans="1:21" ht="75">
      <c r="A2936" s="23"/>
      <c r="B2936" s="29" t="s">
        <v>793</v>
      </c>
      <c r="C2936" s="20" t="s">
        <v>781</v>
      </c>
      <c r="D2936" s="20" t="s">
        <v>790</v>
      </c>
      <c r="E2936" s="20" t="s">
        <v>781</v>
      </c>
      <c r="F2936" s="20" t="s">
        <v>793</v>
      </c>
      <c r="G2936" s="20" t="s">
        <v>797</v>
      </c>
      <c r="H2936" s="20" t="s">
        <v>781</v>
      </c>
      <c r="I2936" s="20" t="s">
        <v>786</v>
      </c>
      <c r="J2936" s="20" t="s">
        <v>787</v>
      </c>
      <c r="K2936" s="16" t="str">
        <f>IF(Tabela813[[#This Row],[C]]&lt;&gt;"",IF(Tabela813[[#This Row],[RED]]&lt;&gt;"",(Tabela813[[#This Row],[RED]] &amp; "."),"") &amp; CONCATENATE(Tabela813[[#This Row],[C]],".",Tabela813[[#This Row],[O]],".",Tabela813[[#This Row],[E]],".",Tabela813[[#This Row],[D1]],".",Tabela813[[#This Row],[D2]],".",Tabela813[[#This Row],[D3]],".",Tabela813[[#This Row],[T]],".",Tabela813[[#This Row],[D4]]),"")</f>
        <v>9.1.2.1.9.99.1.6.00</v>
      </c>
      <c r="L2936" s="21" t="s">
        <v>5489</v>
      </c>
      <c r="M2936" s="16" t="str">
        <f t="shared" si="45"/>
        <v>A</v>
      </c>
      <c r="N2936" s="16">
        <f>IF(VALUE(Tabela813[[#This Row],[RED]]) &gt; 0,1,0) + IF(VALUE(J2936)&gt;0,8,IF(VALUE(I2936)&gt;0,7,IF(VALUE(H2936)&gt;0,6,IF(VALUE(G2936)&gt;0,5,IF(VALUE(F2936)&gt;0,4,IF(VALUE(E2936)&gt;0,3,IF(VALUE(D2936)&gt;0,2,1)))))))</f>
        <v>8</v>
      </c>
      <c r="O2936" s="20" t="s">
        <v>50</v>
      </c>
      <c r="P2936" s="1" t="s">
        <v>1120</v>
      </c>
      <c r="Q2936" s="1"/>
      <c r="R2936" s="16"/>
      <c r="T2936" s="7" t="str">
        <f>Tabela813[[#This Row],[NR]]&amp;" - "&amp;Tabela813[[#This Row],[Especificação]]</f>
        <v>9.1.2.1.9.99.1.6.00 - (-) Dedução de Demais Contribuições Sociais Não Arrecadadas e Não Projetadas Pela RFB - Juros de Mora</v>
      </c>
      <c r="U2936" s="7" t="str">
        <f>Tabela813[[#This Row],[NR]]&amp; " - "&amp;Tabela813[[#This Row],[Especificação]]</f>
        <v>9.1.2.1.9.99.1.6.00 - (-) Dedução de Demais Contribuições Sociais Não Arrecadadas e Não Projetadas Pela RFB - Juros de Mora</v>
      </c>
    </row>
    <row r="2937" spans="1:21" ht="30">
      <c r="A2937" s="23"/>
      <c r="B2937" s="29" t="s">
        <v>793</v>
      </c>
      <c r="C2937" s="20" t="s">
        <v>781</v>
      </c>
      <c r="D2937" s="20" t="s">
        <v>790</v>
      </c>
      <c r="E2937" s="20" t="s">
        <v>781</v>
      </c>
      <c r="F2937" s="20" t="s">
        <v>793</v>
      </c>
      <c r="G2937" s="20" t="s">
        <v>797</v>
      </c>
      <c r="H2937" s="20" t="s">
        <v>790</v>
      </c>
      <c r="I2937" s="20" t="s">
        <v>784</v>
      </c>
      <c r="J2937" s="20" t="s">
        <v>787</v>
      </c>
      <c r="K2937" s="16" t="str">
        <f>IF(Tabela813[[#This Row],[C]]&lt;&gt;"",IF(Tabela813[[#This Row],[RED]]&lt;&gt;"",(Tabela813[[#This Row],[RED]] &amp; "."),"") &amp; CONCATENATE(Tabela813[[#This Row],[C]],".",Tabela813[[#This Row],[O]],".",Tabela813[[#This Row],[E]],".",Tabela813[[#This Row],[D1]],".",Tabela813[[#This Row],[D2]],".",Tabela813[[#This Row],[D3]],".",Tabela813[[#This Row],[T]],".",Tabela813[[#This Row],[D4]]),"")</f>
        <v>9.1.2.1.9.99.2.0.00</v>
      </c>
      <c r="L2937" s="21" t="s">
        <v>2678</v>
      </c>
      <c r="M2937" s="16" t="str">
        <f t="shared" si="45"/>
        <v>S</v>
      </c>
      <c r="N2937" s="16">
        <f>IF(VALUE(Tabela813[[#This Row],[RED]]) &gt; 0,1,0) + IF(VALUE(J2937)&gt;0,8,IF(VALUE(I2937)&gt;0,7,IF(VALUE(H2937)&gt;0,6,IF(VALUE(G2937)&gt;0,5,IF(VALUE(F2937)&gt;0,4,IF(VALUE(E2937)&gt;0,3,IF(VALUE(D2937)&gt;0,2,1)))))))</f>
        <v>7</v>
      </c>
      <c r="O2937" s="20" t="s">
        <v>50</v>
      </c>
      <c r="P2937" s="1" t="s">
        <v>1121</v>
      </c>
      <c r="Q2937" s="1"/>
      <c r="R2937" s="16"/>
      <c r="T2937" s="7" t="str">
        <f>Tabela813[[#This Row],[NR]]&amp;" - "&amp;Tabela813[[#This Row],[Especificação]]</f>
        <v>9.1.2.1.9.99.2.0.00 - (-) Dedução de Demais Contribuições Sociais Não Arrecadadas e Não Projetadas Pela RFB - Parcelamentos</v>
      </c>
      <c r="U2937" s="7" t="str">
        <f>Tabela813[[#This Row],[NR]]&amp; " - "&amp;Tabela813[[#This Row],[Especificação]]</f>
        <v>9.1.2.1.9.99.2.0.00 - (-) Dedução de Demais Contribuições Sociais Não Arrecadadas e Não Projetadas Pela RFB - Parcelamentos</v>
      </c>
    </row>
    <row r="2938" spans="1:21" ht="30">
      <c r="A2938" s="23"/>
      <c r="B2938" s="29" t="s">
        <v>793</v>
      </c>
      <c r="C2938" s="20" t="s">
        <v>781</v>
      </c>
      <c r="D2938" s="20" t="s">
        <v>790</v>
      </c>
      <c r="E2938" s="20" t="s">
        <v>781</v>
      </c>
      <c r="F2938" s="20" t="s">
        <v>793</v>
      </c>
      <c r="G2938" s="20" t="s">
        <v>797</v>
      </c>
      <c r="H2938" s="20" t="s">
        <v>790</v>
      </c>
      <c r="I2938" s="20" t="s">
        <v>781</v>
      </c>
      <c r="J2938" s="20" t="s">
        <v>787</v>
      </c>
      <c r="K2938" s="16" t="str">
        <f>IF(Tabela813[[#This Row],[C]]&lt;&gt;"",IF(Tabela813[[#This Row],[RED]]&lt;&gt;"",(Tabela813[[#This Row],[RED]] &amp; "."),"") &amp; CONCATENATE(Tabela813[[#This Row],[C]],".",Tabela813[[#This Row],[O]],".",Tabela813[[#This Row],[E]],".",Tabela813[[#This Row],[D1]],".",Tabela813[[#This Row],[D2]],".",Tabela813[[#This Row],[D3]],".",Tabela813[[#This Row],[T]],".",Tabela813[[#This Row],[D4]]),"")</f>
        <v>9.1.2.1.9.99.2.1.00</v>
      </c>
      <c r="L2938" s="21" t="s">
        <v>5490</v>
      </c>
      <c r="M2938" s="16" t="str">
        <f t="shared" si="45"/>
        <v>A</v>
      </c>
      <c r="N2938" s="16">
        <f>IF(VALUE(Tabela813[[#This Row],[RED]]) &gt; 0,1,0) + IF(VALUE(J2938)&gt;0,8,IF(VALUE(I2938)&gt;0,7,IF(VALUE(H2938)&gt;0,6,IF(VALUE(G2938)&gt;0,5,IF(VALUE(F2938)&gt;0,4,IF(VALUE(E2938)&gt;0,3,IF(VALUE(D2938)&gt;0,2,1)))))))</f>
        <v>8</v>
      </c>
      <c r="O2938" s="20" t="s">
        <v>50</v>
      </c>
      <c r="P2938" s="1" t="s">
        <v>1121</v>
      </c>
      <c r="Q2938" s="1"/>
      <c r="R2938" s="16"/>
      <c r="T2938" s="7" t="str">
        <f>Tabela813[[#This Row],[NR]]&amp;" - "&amp;Tabela813[[#This Row],[Especificação]]</f>
        <v>9.1.2.1.9.99.2.1.00 - (-) Dedução de Demais Contribuições Sociais Não Arrecadadas e Não Projetadas Pela RFB - Parcelamentos - Principal</v>
      </c>
      <c r="U2938" s="7" t="str">
        <f>Tabela813[[#This Row],[NR]]&amp; " - "&amp;Tabela813[[#This Row],[Especificação]]</f>
        <v>9.1.2.1.9.99.2.1.00 - (-) Dedução de Demais Contribuições Sociais Não Arrecadadas e Não Projetadas Pela RFB - Parcelamentos - Principal</v>
      </c>
    </row>
    <row r="2939" spans="1:21" ht="30">
      <c r="A2939" s="23"/>
      <c r="B2939" s="29" t="s">
        <v>793</v>
      </c>
      <c r="C2939" s="20" t="s">
        <v>781</v>
      </c>
      <c r="D2939" s="20" t="s">
        <v>790</v>
      </c>
      <c r="E2939" s="20" t="s">
        <v>781</v>
      </c>
      <c r="F2939" s="20" t="s">
        <v>793</v>
      </c>
      <c r="G2939" s="20" t="s">
        <v>797</v>
      </c>
      <c r="H2939" s="20" t="s">
        <v>790</v>
      </c>
      <c r="I2939" s="20" t="s">
        <v>790</v>
      </c>
      <c r="J2939" s="20" t="s">
        <v>787</v>
      </c>
      <c r="K2939" s="16" t="str">
        <f>IF(Tabela813[[#This Row],[C]]&lt;&gt;"",IF(Tabela813[[#This Row],[RED]]&lt;&gt;"",(Tabela813[[#This Row],[RED]] &amp; "."),"") &amp; CONCATENATE(Tabela813[[#This Row],[C]],".",Tabela813[[#This Row],[O]],".",Tabela813[[#This Row],[E]],".",Tabela813[[#This Row],[D1]],".",Tabela813[[#This Row],[D2]],".",Tabela813[[#This Row],[D3]],".",Tabela813[[#This Row],[T]],".",Tabela813[[#This Row],[D4]]),"")</f>
        <v>9.1.2.1.9.99.2.2.00</v>
      </c>
      <c r="L2939" s="21" t="s">
        <v>5491</v>
      </c>
      <c r="M2939" s="16" t="str">
        <f t="shared" ref="M2939:M3002" si="46">IF(N2939 &lt; N2940,"S","A")</f>
        <v>A</v>
      </c>
      <c r="N2939" s="16">
        <f>IF(VALUE(Tabela813[[#This Row],[RED]]) &gt; 0,1,0) + IF(VALUE(J2939)&gt;0,8,IF(VALUE(I2939)&gt;0,7,IF(VALUE(H2939)&gt;0,6,IF(VALUE(G2939)&gt;0,5,IF(VALUE(F2939)&gt;0,4,IF(VALUE(E2939)&gt;0,3,IF(VALUE(D2939)&gt;0,2,1)))))))</f>
        <v>8</v>
      </c>
      <c r="O2939" s="20" t="s">
        <v>50</v>
      </c>
      <c r="P2939" s="1" t="s">
        <v>1121</v>
      </c>
      <c r="Q2939" s="1"/>
      <c r="R2939" s="16"/>
      <c r="T2939" s="7" t="str">
        <f>Tabela813[[#This Row],[NR]]&amp;" - "&amp;Tabela813[[#This Row],[Especificação]]</f>
        <v>9.1.2.1.9.99.2.2.00 - (-) Dedução de Demais Contribuições Sociais Não Arrecadadas e Não Projetadas Pela RFB - Parcelamentos - Multas e Juros de Mora</v>
      </c>
      <c r="U2939" s="7" t="str">
        <f>Tabela813[[#This Row],[NR]]&amp; " - "&amp;Tabela813[[#This Row],[Especificação]]</f>
        <v>9.1.2.1.9.99.2.2.00 - (-) Dedução de Demais Contribuições Sociais Não Arrecadadas e Não Projetadas Pela RFB - Parcelamentos - Multas e Juros de Mora</v>
      </c>
    </row>
    <row r="2940" spans="1:21" ht="30">
      <c r="A2940" s="23"/>
      <c r="B2940" s="29" t="s">
        <v>793</v>
      </c>
      <c r="C2940" s="20" t="s">
        <v>781</v>
      </c>
      <c r="D2940" s="20" t="s">
        <v>790</v>
      </c>
      <c r="E2940" s="20" t="s">
        <v>781</v>
      </c>
      <c r="F2940" s="20" t="s">
        <v>793</v>
      </c>
      <c r="G2940" s="20" t="s">
        <v>797</v>
      </c>
      <c r="H2940" s="20" t="s">
        <v>790</v>
      </c>
      <c r="I2940" s="20" t="s">
        <v>792</v>
      </c>
      <c r="J2940" s="20" t="s">
        <v>787</v>
      </c>
      <c r="K2940" s="16" t="str">
        <f>IF(Tabela813[[#This Row],[C]]&lt;&gt;"",IF(Tabela813[[#This Row],[RED]]&lt;&gt;"",(Tabela813[[#This Row],[RED]] &amp; "."),"") &amp; CONCATENATE(Tabela813[[#This Row],[C]],".",Tabela813[[#This Row],[O]],".",Tabela813[[#This Row],[E]],".",Tabela813[[#This Row],[D1]],".",Tabela813[[#This Row],[D2]],".",Tabela813[[#This Row],[D3]],".",Tabela813[[#This Row],[T]],".",Tabela813[[#This Row],[D4]]),"")</f>
        <v>9.1.2.1.9.99.2.5.00</v>
      </c>
      <c r="L2940" s="21" t="s">
        <v>5492</v>
      </c>
      <c r="M2940" s="16" t="str">
        <f t="shared" si="46"/>
        <v>A</v>
      </c>
      <c r="N2940" s="16">
        <f>IF(VALUE(Tabela813[[#This Row],[RED]]) &gt; 0,1,0) + IF(VALUE(J2940)&gt;0,8,IF(VALUE(I2940)&gt;0,7,IF(VALUE(H2940)&gt;0,6,IF(VALUE(G2940)&gt;0,5,IF(VALUE(F2940)&gt;0,4,IF(VALUE(E2940)&gt;0,3,IF(VALUE(D2940)&gt;0,2,1)))))))</f>
        <v>8</v>
      </c>
      <c r="O2940" s="20" t="s">
        <v>50</v>
      </c>
      <c r="P2940" s="1" t="s">
        <v>1121</v>
      </c>
      <c r="Q2940" s="1"/>
      <c r="R2940" s="16"/>
      <c r="T2940" s="7" t="str">
        <f>Tabela813[[#This Row],[NR]]&amp;" - "&amp;Tabela813[[#This Row],[Especificação]]</f>
        <v>9.1.2.1.9.99.2.5.00 - (-) Dedução de Demais Contribuições Sociais Não Arrecadadas e Não Projetadas Pela RFB - Parcelamentos - Multas</v>
      </c>
      <c r="U2940" s="7" t="str">
        <f>Tabela813[[#This Row],[NR]]&amp; " - "&amp;Tabela813[[#This Row],[Especificação]]</f>
        <v>9.1.2.1.9.99.2.5.00 - (-) Dedução de Demais Contribuições Sociais Não Arrecadadas e Não Projetadas Pela RFB - Parcelamentos - Multas</v>
      </c>
    </row>
    <row r="2941" spans="1:21" ht="30">
      <c r="A2941" s="23"/>
      <c r="B2941" s="29" t="s">
        <v>793</v>
      </c>
      <c r="C2941" s="20" t="s">
        <v>781</v>
      </c>
      <c r="D2941" s="20" t="s">
        <v>790</v>
      </c>
      <c r="E2941" s="20" t="s">
        <v>781</v>
      </c>
      <c r="F2941" s="20" t="s">
        <v>793</v>
      </c>
      <c r="G2941" s="20" t="s">
        <v>797</v>
      </c>
      <c r="H2941" s="20" t="s">
        <v>790</v>
      </c>
      <c r="I2941" s="20" t="s">
        <v>786</v>
      </c>
      <c r="J2941" s="20" t="s">
        <v>787</v>
      </c>
      <c r="K2941" s="16" t="str">
        <f>IF(Tabela813[[#This Row],[C]]&lt;&gt;"",IF(Tabela813[[#This Row],[RED]]&lt;&gt;"",(Tabela813[[#This Row],[RED]] &amp; "."),"") &amp; CONCATENATE(Tabela813[[#This Row],[C]],".",Tabela813[[#This Row],[O]],".",Tabela813[[#This Row],[E]],".",Tabela813[[#This Row],[D1]],".",Tabela813[[#This Row],[D2]],".",Tabela813[[#This Row],[D3]],".",Tabela813[[#This Row],[T]],".",Tabela813[[#This Row],[D4]]),"")</f>
        <v>9.1.2.1.9.99.2.6.00</v>
      </c>
      <c r="L2941" s="21" t="s">
        <v>5493</v>
      </c>
      <c r="M2941" s="16" t="str">
        <f t="shared" si="46"/>
        <v>A</v>
      </c>
      <c r="N2941" s="16">
        <f>IF(VALUE(Tabela813[[#This Row],[RED]]) &gt; 0,1,0) + IF(VALUE(J2941)&gt;0,8,IF(VALUE(I2941)&gt;0,7,IF(VALUE(H2941)&gt;0,6,IF(VALUE(G2941)&gt;0,5,IF(VALUE(F2941)&gt;0,4,IF(VALUE(E2941)&gt;0,3,IF(VALUE(D2941)&gt;0,2,1)))))))</f>
        <v>8</v>
      </c>
      <c r="O2941" s="20" t="s">
        <v>50</v>
      </c>
      <c r="P2941" s="1" t="s">
        <v>1121</v>
      </c>
      <c r="Q2941" s="1"/>
      <c r="R2941" s="16"/>
      <c r="T2941" s="7" t="str">
        <f>Tabela813[[#This Row],[NR]]&amp;" - "&amp;Tabela813[[#This Row],[Especificação]]</f>
        <v>9.1.2.1.9.99.2.6.00 - (-) Dedução de Demais Contribuições Sociais Não Arrecadadas e Não Projetadas Pela RFB - Parcelamentos - Juros de Mora</v>
      </c>
      <c r="U2941" s="7" t="str">
        <f>Tabela813[[#This Row],[NR]]&amp; " - "&amp;Tabela813[[#This Row],[Especificação]]</f>
        <v>9.1.2.1.9.99.2.6.00 - (-) Dedução de Demais Contribuições Sociais Não Arrecadadas e Não Projetadas Pela RFB - Parcelamentos - Juros de Mora</v>
      </c>
    </row>
    <row r="2942" spans="1:21" ht="60">
      <c r="A2942" s="23"/>
      <c r="B2942" s="29" t="s">
        <v>793</v>
      </c>
      <c r="C2942" s="20" t="s">
        <v>781</v>
      </c>
      <c r="D2942" s="20" t="s">
        <v>790</v>
      </c>
      <c r="E2942" s="20" t="s">
        <v>790</v>
      </c>
      <c r="F2942" s="20" t="s">
        <v>784</v>
      </c>
      <c r="G2942" s="20" t="s">
        <v>787</v>
      </c>
      <c r="H2942" s="20" t="s">
        <v>784</v>
      </c>
      <c r="I2942" s="20" t="s">
        <v>784</v>
      </c>
      <c r="J2942" s="20" t="s">
        <v>787</v>
      </c>
      <c r="K2942" s="16" t="str">
        <f>IF(Tabela813[[#This Row],[C]]&lt;&gt;"",IF(Tabela813[[#This Row],[RED]]&lt;&gt;"",(Tabela813[[#This Row],[RED]] &amp; "."),"") &amp; CONCATENATE(Tabela813[[#This Row],[C]],".",Tabela813[[#This Row],[O]],".",Tabela813[[#This Row],[E]],".",Tabela813[[#This Row],[D1]],".",Tabela813[[#This Row],[D2]],".",Tabela813[[#This Row],[D3]],".",Tabela813[[#This Row],[T]],".",Tabela813[[#This Row],[D4]]),"")</f>
        <v>9.1.2.2.0.00.0.0.00</v>
      </c>
      <c r="L2942" s="21" t="s">
        <v>877</v>
      </c>
      <c r="M2942" s="16" t="str">
        <f t="shared" si="46"/>
        <v>S</v>
      </c>
      <c r="N2942" s="16">
        <f>IF(VALUE(Tabela813[[#This Row],[RED]]) &gt; 0,1,0) + IF(VALUE(J2942)&gt;0,8,IF(VALUE(I2942)&gt;0,7,IF(VALUE(H2942)&gt;0,6,IF(VALUE(G2942)&gt;0,5,IF(VALUE(F2942)&gt;0,4,IF(VALUE(E2942)&gt;0,3,IF(VALUE(D2942)&gt;0,2,1)))))))</f>
        <v>4</v>
      </c>
      <c r="O2942" s="20" t="s">
        <v>44</v>
      </c>
      <c r="P2942" s="1" t="s">
        <v>2849</v>
      </c>
      <c r="Q2942" s="1"/>
      <c r="R2942" s="16"/>
      <c r="T2942" s="7" t="str">
        <f>Tabela813[[#This Row],[NR]]&amp;" - "&amp;Tabela813[[#This Row],[Especificação]]</f>
        <v>9.1.2.2.0.00.0.0.00 - (-) Dedução de Contribuições Econômicas</v>
      </c>
      <c r="U2942" s="7" t="str">
        <f>Tabela813[[#This Row],[NR]]&amp; " - "&amp;Tabela813[[#This Row],[Especificação]]</f>
        <v>9.1.2.2.0.00.0.0.00 - (-) Dedução de Contribuições Econômicas</v>
      </c>
    </row>
    <row r="2943" spans="1:21" ht="60">
      <c r="A2943" s="23"/>
      <c r="B2943" s="29" t="s">
        <v>793</v>
      </c>
      <c r="C2943" s="20" t="s">
        <v>781</v>
      </c>
      <c r="D2943" s="20" t="s">
        <v>790</v>
      </c>
      <c r="E2943" s="20" t="s">
        <v>790</v>
      </c>
      <c r="F2943" s="20" t="s">
        <v>781</v>
      </c>
      <c r="G2943" s="20" t="s">
        <v>787</v>
      </c>
      <c r="H2943" s="20" t="s">
        <v>784</v>
      </c>
      <c r="I2943" s="20" t="s">
        <v>784</v>
      </c>
      <c r="J2943" s="20" t="s">
        <v>787</v>
      </c>
      <c r="K2943" s="16" t="str">
        <f>IF(Tabela813[[#This Row],[C]]&lt;&gt;"",IF(Tabela813[[#This Row],[RED]]&lt;&gt;"",(Tabela813[[#This Row],[RED]] &amp; "."),"") &amp; CONCATENATE(Tabela813[[#This Row],[C]],".",Tabela813[[#This Row],[O]],".",Tabela813[[#This Row],[E]],".",Tabela813[[#This Row],[D1]],".",Tabela813[[#This Row],[D2]],".",Tabela813[[#This Row],[D3]],".",Tabela813[[#This Row],[T]],".",Tabela813[[#This Row],[D4]]),"")</f>
        <v>9.1.2.2.1.00.0.0.00</v>
      </c>
      <c r="L2943" s="21" t="s">
        <v>877</v>
      </c>
      <c r="M2943" s="16" t="str">
        <f t="shared" si="46"/>
        <v>S</v>
      </c>
      <c r="N2943" s="16">
        <f>IF(VALUE(Tabela813[[#This Row],[RED]]) &gt; 0,1,0) + IF(VALUE(J2943)&gt;0,8,IF(VALUE(I2943)&gt;0,7,IF(VALUE(H2943)&gt;0,6,IF(VALUE(G2943)&gt;0,5,IF(VALUE(F2943)&gt;0,4,IF(VALUE(E2943)&gt;0,3,IF(VALUE(D2943)&gt;0,2,1)))))))</f>
        <v>5</v>
      </c>
      <c r="O2943" s="20" t="s">
        <v>44</v>
      </c>
      <c r="P2943" s="1" t="s">
        <v>2849</v>
      </c>
      <c r="Q2943" s="1"/>
      <c r="R2943" s="16"/>
      <c r="T2943" s="7" t="str">
        <f>Tabela813[[#This Row],[NR]]&amp;" - "&amp;Tabela813[[#This Row],[Especificação]]</f>
        <v>9.1.2.2.1.00.0.0.00 - (-) Dedução de Contribuições Econômicas</v>
      </c>
      <c r="U2943" s="7" t="str">
        <f>Tabela813[[#This Row],[NR]]&amp; " - "&amp;Tabela813[[#This Row],[Especificação]]</f>
        <v>9.1.2.2.1.00.0.0.00 - (-) Dedução de Contribuições Econômicas</v>
      </c>
    </row>
    <row r="2944" spans="1:21" ht="30">
      <c r="A2944" s="23"/>
      <c r="B2944" s="29" t="s">
        <v>793</v>
      </c>
      <c r="C2944" s="20" t="s">
        <v>781</v>
      </c>
      <c r="D2944" s="20" t="s">
        <v>790</v>
      </c>
      <c r="E2944" s="20" t="s">
        <v>790</v>
      </c>
      <c r="F2944" s="20" t="s">
        <v>781</v>
      </c>
      <c r="G2944" s="20" t="s">
        <v>797</v>
      </c>
      <c r="H2944" s="20" t="s">
        <v>784</v>
      </c>
      <c r="I2944" s="20" t="s">
        <v>784</v>
      </c>
      <c r="J2944" s="20" t="s">
        <v>787</v>
      </c>
      <c r="K2944" s="16" t="str">
        <f>IF(Tabela813[[#This Row],[C]]&lt;&gt;"",IF(Tabela813[[#This Row],[RED]]&lt;&gt;"",(Tabela813[[#This Row],[RED]] &amp; "."),"") &amp; CONCATENATE(Tabela813[[#This Row],[C]],".",Tabela813[[#This Row],[O]],".",Tabela813[[#This Row],[E]],".",Tabela813[[#This Row],[D1]],".",Tabela813[[#This Row],[D2]],".",Tabela813[[#This Row],[D3]],".",Tabela813[[#This Row],[T]],".",Tabela813[[#This Row],[D4]]),"")</f>
        <v>9.1.2.2.1.99.0.0.00</v>
      </c>
      <c r="L2944" s="21" t="s">
        <v>878</v>
      </c>
      <c r="M2944" s="16" t="str">
        <f t="shared" si="46"/>
        <v>S</v>
      </c>
      <c r="N2944" s="16">
        <f>IF(VALUE(Tabela813[[#This Row],[RED]]) &gt; 0,1,0) + IF(VALUE(J2944)&gt;0,8,IF(VALUE(I2944)&gt;0,7,IF(VALUE(H2944)&gt;0,6,IF(VALUE(G2944)&gt;0,5,IF(VALUE(F2944)&gt;0,4,IF(VALUE(E2944)&gt;0,3,IF(VALUE(D2944)&gt;0,2,1)))))))</f>
        <v>6</v>
      </c>
      <c r="O2944" s="20" t="s">
        <v>50</v>
      </c>
      <c r="P2944" s="1" t="s">
        <v>2850</v>
      </c>
      <c r="Q2944" s="1"/>
      <c r="R2944" s="16"/>
      <c r="T2944" s="7" t="str">
        <f>Tabela813[[#This Row],[NR]]&amp;" - "&amp;Tabela813[[#This Row],[Especificação]]</f>
        <v>9.1.2.2.1.99.0.0.00 - (-) Dedução de Outras Contribuições Econômicas</v>
      </c>
      <c r="U2944" s="7" t="str">
        <f>Tabela813[[#This Row],[NR]]&amp; " - "&amp;Tabela813[[#This Row],[Especificação]]</f>
        <v>9.1.2.2.1.99.0.0.00 - (-) Dedução de Outras Contribuições Econômicas</v>
      </c>
    </row>
    <row r="2945" spans="1:21" ht="75">
      <c r="A2945" s="23"/>
      <c r="B2945" s="29" t="s">
        <v>793</v>
      </c>
      <c r="C2945" s="20" t="s">
        <v>781</v>
      </c>
      <c r="D2945" s="20" t="s">
        <v>790</v>
      </c>
      <c r="E2945" s="20" t="s">
        <v>790</v>
      </c>
      <c r="F2945" s="20" t="s">
        <v>781</v>
      </c>
      <c r="G2945" s="20" t="s">
        <v>797</v>
      </c>
      <c r="H2945" s="20" t="s">
        <v>781</v>
      </c>
      <c r="I2945" s="20" t="s">
        <v>784</v>
      </c>
      <c r="J2945" s="20" t="s">
        <v>787</v>
      </c>
      <c r="K2945" s="16" t="str">
        <f>IF(Tabela813[[#This Row],[C]]&lt;&gt;"",IF(Tabela813[[#This Row],[RED]]&lt;&gt;"",(Tabela813[[#This Row],[RED]] &amp; "."),"") &amp; CONCATENATE(Tabela813[[#This Row],[C]],".",Tabela813[[#This Row],[O]],".",Tabela813[[#This Row],[E]],".",Tabela813[[#This Row],[D1]],".",Tabela813[[#This Row],[D2]],".",Tabela813[[#This Row],[D3]],".",Tabela813[[#This Row],[T]],".",Tabela813[[#This Row],[D4]]),"")</f>
        <v>9.1.2.2.1.99.1.0.00</v>
      </c>
      <c r="L2945" s="21" t="s">
        <v>2679</v>
      </c>
      <c r="M2945" s="16" t="str">
        <f t="shared" si="46"/>
        <v>S</v>
      </c>
      <c r="N2945" s="16">
        <f>IF(VALUE(Tabela813[[#This Row],[RED]]) &gt; 0,1,0) + IF(VALUE(J2945)&gt;0,8,IF(VALUE(I2945)&gt;0,7,IF(VALUE(H2945)&gt;0,6,IF(VALUE(G2945)&gt;0,5,IF(VALUE(F2945)&gt;0,4,IF(VALUE(E2945)&gt;0,3,IF(VALUE(D2945)&gt;0,2,1)))))))</f>
        <v>7</v>
      </c>
      <c r="O2945" s="20" t="s">
        <v>50</v>
      </c>
      <c r="P2945" s="1" t="s">
        <v>1122</v>
      </c>
      <c r="Q2945" s="1"/>
      <c r="R2945" s="16"/>
      <c r="T2945" s="7" t="str">
        <f>Tabela813[[#This Row],[NR]]&amp;" - "&amp;Tabela813[[#This Row],[Especificação]]</f>
        <v>9.1.2.2.1.99.1.0.00 - (-) Dedução de Outras Contribuições Econômicas - Não Arrecadadas e Não Projetadas Pela RFB</v>
      </c>
      <c r="U2945" s="7" t="str">
        <f>Tabela813[[#This Row],[NR]]&amp; " - "&amp;Tabela813[[#This Row],[Especificação]]</f>
        <v>9.1.2.2.1.99.1.0.00 - (-) Dedução de Outras Contribuições Econômicas - Não Arrecadadas e Não Projetadas Pela RFB</v>
      </c>
    </row>
    <row r="2946" spans="1:21" ht="75">
      <c r="A2946" s="23"/>
      <c r="B2946" s="29" t="s">
        <v>793</v>
      </c>
      <c r="C2946" s="20" t="s">
        <v>781</v>
      </c>
      <c r="D2946" s="20" t="s">
        <v>790</v>
      </c>
      <c r="E2946" s="20" t="s">
        <v>790</v>
      </c>
      <c r="F2946" s="20" t="s">
        <v>781</v>
      </c>
      <c r="G2946" s="20" t="s">
        <v>797</v>
      </c>
      <c r="H2946" s="20" t="s">
        <v>781</v>
      </c>
      <c r="I2946" s="20" t="s">
        <v>781</v>
      </c>
      <c r="J2946" s="20" t="s">
        <v>787</v>
      </c>
      <c r="K2946" s="16" t="str">
        <f>IF(Tabela813[[#This Row],[C]]&lt;&gt;"",IF(Tabela813[[#This Row],[RED]]&lt;&gt;"",(Tabela813[[#This Row],[RED]] &amp; "."),"") &amp; CONCATENATE(Tabela813[[#This Row],[C]],".",Tabela813[[#This Row],[O]],".",Tabela813[[#This Row],[E]],".",Tabela813[[#This Row],[D1]],".",Tabela813[[#This Row],[D2]],".",Tabela813[[#This Row],[D3]],".",Tabela813[[#This Row],[T]],".",Tabela813[[#This Row],[D4]]),"")</f>
        <v>9.1.2.2.1.99.1.1.00</v>
      </c>
      <c r="L2946" s="21" t="s">
        <v>5494</v>
      </c>
      <c r="M2946" s="16" t="str">
        <f t="shared" si="46"/>
        <v>A</v>
      </c>
      <c r="N2946" s="16">
        <f>IF(VALUE(Tabela813[[#This Row],[RED]]) &gt; 0,1,0) + IF(VALUE(J2946)&gt;0,8,IF(VALUE(I2946)&gt;0,7,IF(VALUE(H2946)&gt;0,6,IF(VALUE(G2946)&gt;0,5,IF(VALUE(F2946)&gt;0,4,IF(VALUE(E2946)&gt;0,3,IF(VALUE(D2946)&gt;0,2,1)))))))</f>
        <v>8</v>
      </c>
      <c r="O2946" s="20" t="s">
        <v>50</v>
      </c>
      <c r="P2946" s="1" t="s">
        <v>1122</v>
      </c>
      <c r="Q2946" s="1"/>
      <c r="R2946" s="16"/>
      <c r="T2946" s="7" t="str">
        <f>Tabela813[[#This Row],[NR]]&amp;" - "&amp;Tabela813[[#This Row],[Especificação]]</f>
        <v>9.1.2.2.1.99.1.1.00 - (-) Dedução de Outras Contribuições Econômicas - Não Arrecadadas e Não Projetadas Pela RFB - Principal</v>
      </c>
      <c r="U2946" s="7" t="str">
        <f>Tabela813[[#This Row],[NR]]&amp; " - "&amp;Tabela813[[#This Row],[Especificação]]</f>
        <v>9.1.2.2.1.99.1.1.00 - (-) Dedução de Outras Contribuições Econômicas - Não Arrecadadas e Não Projetadas Pela RFB - Principal</v>
      </c>
    </row>
    <row r="2947" spans="1:21" ht="75">
      <c r="A2947" s="23"/>
      <c r="B2947" s="29" t="s">
        <v>793</v>
      </c>
      <c r="C2947" s="20" t="s">
        <v>781</v>
      </c>
      <c r="D2947" s="20" t="s">
        <v>790</v>
      </c>
      <c r="E2947" s="20" t="s">
        <v>790</v>
      </c>
      <c r="F2947" s="20" t="s">
        <v>781</v>
      </c>
      <c r="G2947" s="20" t="s">
        <v>797</v>
      </c>
      <c r="H2947" s="20" t="s">
        <v>781</v>
      </c>
      <c r="I2947" s="20" t="s">
        <v>790</v>
      </c>
      <c r="J2947" s="20" t="s">
        <v>787</v>
      </c>
      <c r="K2947" s="16" t="str">
        <f>IF(Tabela813[[#This Row],[C]]&lt;&gt;"",IF(Tabela813[[#This Row],[RED]]&lt;&gt;"",(Tabela813[[#This Row],[RED]] &amp; "."),"") &amp; CONCATENATE(Tabela813[[#This Row],[C]],".",Tabela813[[#This Row],[O]],".",Tabela813[[#This Row],[E]],".",Tabela813[[#This Row],[D1]],".",Tabela813[[#This Row],[D2]],".",Tabela813[[#This Row],[D3]],".",Tabela813[[#This Row],[T]],".",Tabela813[[#This Row],[D4]]),"")</f>
        <v>9.1.2.2.1.99.1.2.00</v>
      </c>
      <c r="L2947" s="21" t="s">
        <v>5495</v>
      </c>
      <c r="M2947" s="16" t="str">
        <f t="shared" si="46"/>
        <v>A</v>
      </c>
      <c r="N2947" s="16">
        <f>IF(VALUE(Tabela813[[#This Row],[RED]]) &gt; 0,1,0) + IF(VALUE(J2947)&gt;0,8,IF(VALUE(I2947)&gt;0,7,IF(VALUE(H2947)&gt;0,6,IF(VALUE(G2947)&gt;0,5,IF(VALUE(F2947)&gt;0,4,IF(VALUE(E2947)&gt;0,3,IF(VALUE(D2947)&gt;0,2,1)))))))</f>
        <v>8</v>
      </c>
      <c r="O2947" s="20" t="s">
        <v>50</v>
      </c>
      <c r="P2947" s="1" t="s">
        <v>1122</v>
      </c>
      <c r="Q2947" s="1"/>
      <c r="R2947" s="16"/>
      <c r="T2947" s="7" t="str">
        <f>Tabela813[[#This Row],[NR]]&amp;" - "&amp;Tabela813[[#This Row],[Especificação]]</f>
        <v>9.1.2.2.1.99.1.2.00 - (-) Dedução de Outras Contribuições Econômicas - Não Arrecadadas e Não Projetadas Pela RFB - Multas e Juros de Mora</v>
      </c>
      <c r="U2947" s="7" t="str">
        <f>Tabela813[[#This Row],[NR]]&amp; " - "&amp;Tabela813[[#This Row],[Especificação]]</f>
        <v>9.1.2.2.1.99.1.2.00 - (-) Dedução de Outras Contribuições Econômicas - Não Arrecadadas e Não Projetadas Pela RFB - Multas e Juros de Mora</v>
      </c>
    </row>
    <row r="2948" spans="1:21" ht="75">
      <c r="A2948" s="23"/>
      <c r="B2948" s="29" t="s">
        <v>793</v>
      </c>
      <c r="C2948" s="20" t="s">
        <v>781</v>
      </c>
      <c r="D2948" s="20" t="s">
        <v>790</v>
      </c>
      <c r="E2948" s="20" t="s">
        <v>790</v>
      </c>
      <c r="F2948" s="20" t="s">
        <v>781</v>
      </c>
      <c r="G2948" s="20" t="s">
        <v>797</v>
      </c>
      <c r="H2948" s="20" t="s">
        <v>781</v>
      </c>
      <c r="I2948" s="20" t="s">
        <v>782</v>
      </c>
      <c r="J2948" s="20" t="s">
        <v>787</v>
      </c>
      <c r="K2948" s="16" t="str">
        <f>IF(Tabela813[[#This Row],[C]]&lt;&gt;"",IF(Tabela813[[#This Row],[RED]]&lt;&gt;"",(Tabela813[[#This Row],[RED]] &amp; "."),"") &amp; CONCATENATE(Tabela813[[#This Row],[C]],".",Tabela813[[#This Row],[O]],".",Tabela813[[#This Row],[E]],".",Tabela813[[#This Row],[D1]],".",Tabela813[[#This Row],[D2]],".",Tabela813[[#This Row],[D3]],".",Tabela813[[#This Row],[T]],".",Tabela813[[#This Row],[D4]]),"")</f>
        <v>9.1.2.2.1.99.1.3.00</v>
      </c>
      <c r="L2948" s="21" t="s">
        <v>5496</v>
      </c>
      <c r="M2948" s="16" t="str">
        <f t="shared" si="46"/>
        <v>A</v>
      </c>
      <c r="N2948" s="16">
        <f>IF(VALUE(Tabela813[[#This Row],[RED]]) &gt; 0,1,0) + IF(VALUE(J2948)&gt;0,8,IF(VALUE(I2948)&gt;0,7,IF(VALUE(H2948)&gt;0,6,IF(VALUE(G2948)&gt;0,5,IF(VALUE(F2948)&gt;0,4,IF(VALUE(E2948)&gt;0,3,IF(VALUE(D2948)&gt;0,2,1)))))))</f>
        <v>8</v>
      </c>
      <c r="O2948" s="20" t="s">
        <v>50</v>
      </c>
      <c r="P2948" s="1" t="s">
        <v>1122</v>
      </c>
      <c r="Q2948" s="1"/>
      <c r="R2948" s="16"/>
      <c r="T2948" s="7" t="str">
        <f>Tabela813[[#This Row],[NR]]&amp;" - "&amp;Tabela813[[#This Row],[Especificação]]</f>
        <v>9.1.2.2.1.99.1.3.00 - (-) Dedução de Outras Contribuições Econômicas - Não Arrecadadas e Não Projetadas Pela RFB - Dívida Ativa</v>
      </c>
      <c r="U2948" s="7" t="str">
        <f>Tabela813[[#This Row],[NR]]&amp; " - "&amp;Tabela813[[#This Row],[Especificação]]</f>
        <v>9.1.2.2.1.99.1.3.00 - (-) Dedução de Outras Contribuições Econômicas - Não Arrecadadas e Não Projetadas Pela RFB - Dívida Ativa</v>
      </c>
    </row>
    <row r="2949" spans="1:21" ht="75">
      <c r="A2949" s="23"/>
      <c r="B2949" s="29" t="s">
        <v>793</v>
      </c>
      <c r="C2949" s="20" t="s">
        <v>781</v>
      </c>
      <c r="D2949" s="20" t="s">
        <v>790</v>
      </c>
      <c r="E2949" s="20" t="s">
        <v>790</v>
      </c>
      <c r="F2949" s="20" t="s">
        <v>781</v>
      </c>
      <c r="G2949" s="20" t="s">
        <v>797</v>
      </c>
      <c r="H2949" s="20" t="s">
        <v>781</v>
      </c>
      <c r="I2949" s="20" t="s">
        <v>791</v>
      </c>
      <c r="J2949" s="20" t="s">
        <v>787</v>
      </c>
      <c r="K2949" s="16" t="str">
        <f>IF(Tabela813[[#This Row],[C]]&lt;&gt;"",IF(Tabela813[[#This Row],[RED]]&lt;&gt;"",(Tabela813[[#This Row],[RED]] &amp; "."),"") &amp; CONCATENATE(Tabela813[[#This Row],[C]],".",Tabela813[[#This Row],[O]],".",Tabela813[[#This Row],[E]],".",Tabela813[[#This Row],[D1]],".",Tabela813[[#This Row],[D2]],".",Tabela813[[#This Row],[D3]],".",Tabela813[[#This Row],[T]],".",Tabela813[[#This Row],[D4]]),"")</f>
        <v>9.1.2.2.1.99.1.4.00</v>
      </c>
      <c r="L2949" s="21" t="s">
        <v>5497</v>
      </c>
      <c r="M2949" s="16" t="str">
        <f t="shared" si="46"/>
        <v>A</v>
      </c>
      <c r="N2949" s="16">
        <f>IF(VALUE(Tabela813[[#This Row],[RED]]) &gt; 0,1,0) + IF(VALUE(J2949)&gt;0,8,IF(VALUE(I2949)&gt;0,7,IF(VALUE(H2949)&gt;0,6,IF(VALUE(G2949)&gt;0,5,IF(VALUE(F2949)&gt;0,4,IF(VALUE(E2949)&gt;0,3,IF(VALUE(D2949)&gt;0,2,1)))))))</f>
        <v>8</v>
      </c>
      <c r="O2949" s="20" t="s">
        <v>50</v>
      </c>
      <c r="P2949" s="1" t="s">
        <v>1122</v>
      </c>
      <c r="Q2949" s="1"/>
      <c r="R2949" s="16"/>
      <c r="T2949" s="7" t="str">
        <f>Tabela813[[#This Row],[NR]]&amp;" - "&amp;Tabela813[[#This Row],[Especificação]]</f>
        <v>9.1.2.2.1.99.1.4.00 - (-) Dedução de Outras Contribuições Econômicas - Não Arrecadadas e Não Projetadas Pela RFB - Dívida Ativa - Multas e Juros de Mora da Dívida Ativa</v>
      </c>
      <c r="U2949" s="7" t="str">
        <f>Tabela813[[#This Row],[NR]]&amp; " - "&amp;Tabela813[[#This Row],[Especificação]]</f>
        <v>9.1.2.2.1.99.1.4.00 - (-) Dedução de Outras Contribuições Econômicas - Não Arrecadadas e Não Projetadas Pela RFB - Dívida Ativa - Multas e Juros de Mora da Dívida Ativa</v>
      </c>
    </row>
    <row r="2950" spans="1:21" ht="75">
      <c r="A2950" s="23"/>
      <c r="B2950" s="29" t="s">
        <v>793</v>
      </c>
      <c r="C2950" s="20" t="s">
        <v>781</v>
      </c>
      <c r="D2950" s="20" t="s">
        <v>790</v>
      </c>
      <c r="E2950" s="20" t="s">
        <v>790</v>
      </c>
      <c r="F2950" s="20" t="s">
        <v>781</v>
      </c>
      <c r="G2950" s="20" t="s">
        <v>797</v>
      </c>
      <c r="H2950" s="20" t="s">
        <v>781</v>
      </c>
      <c r="I2950" s="20" t="s">
        <v>792</v>
      </c>
      <c r="J2950" s="20" t="s">
        <v>787</v>
      </c>
      <c r="K2950" s="16" t="str">
        <f>IF(Tabela813[[#This Row],[C]]&lt;&gt;"",IF(Tabela813[[#This Row],[RED]]&lt;&gt;"",(Tabela813[[#This Row],[RED]] &amp; "."),"") &amp; CONCATENATE(Tabela813[[#This Row],[C]],".",Tabela813[[#This Row],[O]],".",Tabela813[[#This Row],[E]],".",Tabela813[[#This Row],[D1]],".",Tabela813[[#This Row],[D2]],".",Tabela813[[#This Row],[D3]],".",Tabela813[[#This Row],[T]],".",Tabela813[[#This Row],[D4]]),"")</f>
        <v>9.1.2.2.1.99.1.5.00</v>
      </c>
      <c r="L2950" s="21" t="s">
        <v>5498</v>
      </c>
      <c r="M2950" s="16" t="str">
        <f t="shared" si="46"/>
        <v>A</v>
      </c>
      <c r="N2950" s="16">
        <f>IF(VALUE(Tabela813[[#This Row],[RED]]) &gt; 0,1,0) + IF(VALUE(J2950)&gt;0,8,IF(VALUE(I2950)&gt;0,7,IF(VALUE(H2950)&gt;0,6,IF(VALUE(G2950)&gt;0,5,IF(VALUE(F2950)&gt;0,4,IF(VALUE(E2950)&gt;0,3,IF(VALUE(D2950)&gt;0,2,1)))))))</f>
        <v>8</v>
      </c>
      <c r="O2950" s="20" t="s">
        <v>50</v>
      </c>
      <c r="P2950" s="1" t="s">
        <v>1122</v>
      </c>
      <c r="Q2950" s="1"/>
      <c r="R2950" s="16"/>
      <c r="T2950" s="7" t="str">
        <f>Tabela813[[#This Row],[NR]]&amp;" - "&amp;Tabela813[[#This Row],[Especificação]]</f>
        <v>9.1.2.2.1.99.1.5.00 - (-) Dedução de Outras Contribuições Econômicas - Não Arrecadadas e Não Projetadas Pela RFB - Multas</v>
      </c>
      <c r="U2950" s="7" t="str">
        <f>Tabela813[[#This Row],[NR]]&amp; " - "&amp;Tabela813[[#This Row],[Especificação]]</f>
        <v>9.1.2.2.1.99.1.5.00 - (-) Dedução de Outras Contribuições Econômicas - Não Arrecadadas e Não Projetadas Pela RFB - Multas</v>
      </c>
    </row>
    <row r="2951" spans="1:21" ht="75">
      <c r="A2951" s="23"/>
      <c r="B2951" s="29" t="s">
        <v>793</v>
      </c>
      <c r="C2951" s="20" t="s">
        <v>781</v>
      </c>
      <c r="D2951" s="20" t="s">
        <v>790</v>
      </c>
      <c r="E2951" s="20" t="s">
        <v>790</v>
      </c>
      <c r="F2951" s="20" t="s">
        <v>781</v>
      </c>
      <c r="G2951" s="20" t="s">
        <v>797</v>
      </c>
      <c r="H2951" s="20" t="s">
        <v>781</v>
      </c>
      <c r="I2951" s="20" t="s">
        <v>786</v>
      </c>
      <c r="J2951" s="20" t="s">
        <v>787</v>
      </c>
      <c r="K2951" s="16" t="str">
        <f>IF(Tabela813[[#This Row],[C]]&lt;&gt;"",IF(Tabela813[[#This Row],[RED]]&lt;&gt;"",(Tabela813[[#This Row],[RED]] &amp; "."),"") &amp; CONCATENATE(Tabela813[[#This Row],[C]],".",Tabela813[[#This Row],[O]],".",Tabela813[[#This Row],[E]],".",Tabela813[[#This Row],[D1]],".",Tabela813[[#This Row],[D2]],".",Tabela813[[#This Row],[D3]],".",Tabela813[[#This Row],[T]],".",Tabela813[[#This Row],[D4]]),"")</f>
        <v>9.1.2.2.1.99.1.6.00</v>
      </c>
      <c r="L2951" s="21" t="s">
        <v>5499</v>
      </c>
      <c r="M2951" s="16" t="str">
        <f t="shared" si="46"/>
        <v>A</v>
      </c>
      <c r="N2951" s="16">
        <f>IF(VALUE(Tabela813[[#This Row],[RED]]) &gt; 0,1,0) + IF(VALUE(J2951)&gt;0,8,IF(VALUE(I2951)&gt;0,7,IF(VALUE(H2951)&gt;0,6,IF(VALUE(G2951)&gt;0,5,IF(VALUE(F2951)&gt;0,4,IF(VALUE(E2951)&gt;0,3,IF(VALUE(D2951)&gt;0,2,1)))))))</f>
        <v>8</v>
      </c>
      <c r="O2951" s="20" t="s">
        <v>50</v>
      </c>
      <c r="P2951" s="1" t="s">
        <v>1122</v>
      </c>
      <c r="Q2951" s="1"/>
      <c r="R2951" s="16"/>
      <c r="T2951" s="7" t="str">
        <f>Tabela813[[#This Row],[NR]]&amp;" - "&amp;Tabela813[[#This Row],[Especificação]]</f>
        <v>9.1.2.2.1.99.1.6.00 - (-) Dedução de Outras Contribuições Econômicas - Não Arrecadadas e Não Projetadas Pela RFB - Juros de Mora</v>
      </c>
      <c r="U2951" s="7" t="str">
        <f>Tabela813[[#This Row],[NR]]&amp; " - "&amp;Tabela813[[#This Row],[Especificação]]</f>
        <v>9.1.2.2.1.99.1.6.00 - (-) Dedução de Outras Contribuições Econômicas - Não Arrecadadas e Não Projetadas Pela RFB - Juros de Mora</v>
      </c>
    </row>
    <row r="2952" spans="1:21" ht="75">
      <c r="A2952" s="23"/>
      <c r="B2952" s="29" t="s">
        <v>793</v>
      </c>
      <c r="C2952" s="20" t="s">
        <v>781</v>
      </c>
      <c r="D2952" s="20" t="s">
        <v>790</v>
      </c>
      <c r="E2952" s="20" t="s">
        <v>790</v>
      </c>
      <c r="F2952" s="20" t="s">
        <v>781</v>
      </c>
      <c r="G2952" s="20" t="s">
        <v>797</v>
      </c>
      <c r="H2952" s="20" t="s">
        <v>781</v>
      </c>
      <c r="I2952" s="20" t="s">
        <v>788</v>
      </c>
      <c r="J2952" s="20" t="s">
        <v>787</v>
      </c>
      <c r="K2952" s="16" t="str">
        <f>IF(Tabela813[[#This Row],[C]]&lt;&gt;"",IF(Tabela813[[#This Row],[RED]]&lt;&gt;"",(Tabela813[[#This Row],[RED]] &amp; "."),"") &amp; CONCATENATE(Tabela813[[#This Row],[C]],".",Tabela813[[#This Row],[O]],".",Tabela813[[#This Row],[E]],".",Tabela813[[#This Row],[D1]],".",Tabela813[[#This Row],[D2]],".",Tabela813[[#This Row],[D3]],".",Tabela813[[#This Row],[T]],".",Tabela813[[#This Row],[D4]]),"")</f>
        <v>9.1.2.2.1.99.1.7.00</v>
      </c>
      <c r="L2952" s="21" t="s">
        <v>5500</v>
      </c>
      <c r="M2952" s="16" t="str">
        <f t="shared" si="46"/>
        <v>A</v>
      </c>
      <c r="N2952" s="16">
        <f>IF(VALUE(Tabela813[[#This Row],[RED]]) &gt; 0,1,0) + IF(VALUE(J2952)&gt;0,8,IF(VALUE(I2952)&gt;0,7,IF(VALUE(H2952)&gt;0,6,IF(VALUE(G2952)&gt;0,5,IF(VALUE(F2952)&gt;0,4,IF(VALUE(E2952)&gt;0,3,IF(VALUE(D2952)&gt;0,2,1)))))))</f>
        <v>8</v>
      </c>
      <c r="O2952" s="20" t="s">
        <v>50</v>
      </c>
      <c r="P2952" s="1" t="s">
        <v>1122</v>
      </c>
      <c r="Q2952" s="1"/>
      <c r="R2952" s="16"/>
      <c r="T2952" s="7" t="str">
        <f>Tabela813[[#This Row],[NR]]&amp;" - "&amp;Tabela813[[#This Row],[Especificação]]</f>
        <v>9.1.2.2.1.99.1.7.00 - (-) Dedução de Outras Contribuições Econômicas - Não Arrecadadas e Não Projetadas Pela RFB - Dívida Ativa - Multas da Dívida Ativa</v>
      </c>
      <c r="U2952" s="7" t="str">
        <f>Tabela813[[#This Row],[NR]]&amp; " - "&amp;Tabela813[[#This Row],[Especificação]]</f>
        <v>9.1.2.2.1.99.1.7.00 - (-) Dedução de Outras Contribuições Econômicas - Não Arrecadadas e Não Projetadas Pela RFB - Dívida Ativa - Multas da Dívida Ativa</v>
      </c>
    </row>
    <row r="2953" spans="1:21" ht="75">
      <c r="A2953" s="23"/>
      <c r="B2953" s="29" t="s">
        <v>793</v>
      </c>
      <c r="C2953" s="20" t="s">
        <v>781</v>
      </c>
      <c r="D2953" s="20" t="s">
        <v>790</v>
      </c>
      <c r="E2953" s="20" t="s">
        <v>790</v>
      </c>
      <c r="F2953" s="20" t="s">
        <v>781</v>
      </c>
      <c r="G2953" s="20" t="s">
        <v>797</v>
      </c>
      <c r="H2953" s="20" t="s">
        <v>781</v>
      </c>
      <c r="I2953" s="20" t="s">
        <v>789</v>
      </c>
      <c r="J2953" s="20" t="s">
        <v>787</v>
      </c>
      <c r="K2953" s="16" t="str">
        <f>IF(Tabela813[[#This Row],[C]]&lt;&gt;"",IF(Tabela813[[#This Row],[RED]]&lt;&gt;"",(Tabela813[[#This Row],[RED]] &amp; "."),"") &amp; CONCATENATE(Tabela813[[#This Row],[C]],".",Tabela813[[#This Row],[O]],".",Tabela813[[#This Row],[E]],".",Tabela813[[#This Row],[D1]],".",Tabela813[[#This Row],[D2]],".",Tabela813[[#This Row],[D3]],".",Tabela813[[#This Row],[T]],".",Tabela813[[#This Row],[D4]]),"")</f>
        <v>9.1.2.2.1.99.1.8.00</v>
      </c>
      <c r="L2953" s="21" t="s">
        <v>5501</v>
      </c>
      <c r="M2953" s="16" t="str">
        <f t="shared" si="46"/>
        <v>A</v>
      </c>
      <c r="N2953" s="16">
        <f>IF(VALUE(Tabela813[[#This Row],[RED]]) &gt; 0,1,0) + IF(VALUE(J2953)&gt;0,8,IF(VALUE(I2953)&gt;0,7,IF(VALUE(H2953)&gt;0,6,IF(VALUE(G2953)&gt;0,5,IF(VALUE(F2953)&gt;0,4,IF(VALUE(E2953)&gt;0,3,IF(VALUE(D2953)&gt;0,2,1)))))))</f>
        <v>8</v>
      </c>
      <c r="O2953" s="20" t="s">
        <v>50</v>
      </c>
      <c r="P2953" s="1" t="s">
        <v>1122</v>
      </c>
      <c r="Q2953" s="1"/>
      <c r="R2953" s="16"/>
      <c r="T2953" s="7" t="str">
        <f>Tabela813[[#This Row],[NR]]&amp;" - "&amp;Tabela813[[#This Row],[Especificação]]</f>
        <v>9.1.2.2.1.99.1.8.00 - (-) Dedução de Outras Contribuições Econômicas - Não Arrecadadas e Não Projetadas Pela RFB - Juros de Mora da Dívida Ativa</v>
      </c>
      <c r="U2953" s="7" t="str">
        <f>Tabela813[[#This Row],[NR]]&amp; " - "&amp;Tabela813[[#This Row],[Especificação]]</f>
        <v>9.1.2.2.1.99.1.8.00 - (-) Dedução de Outras Contribuições Econômicas - Não Arrecadadas e Não Projetadas Pela RFB - Juros de Mora da Dívida Ativa</v>
      </c>
    </row>
    <row r="2954" spans="1:21" ht="30">
      <c r="A2954" s="23"/>
      <c r="B2954" s="29" t="s">
        <v>793</v>
      </c>
      <c r="C2954" s="20" t="s">
        <v>781</v>
      </c>
      <c r="D2954" s="20" t="s">
        <v>790</v>
      </c>
      <c r="E2954" s="20" t="s">
        <v>791</v>
      </c>
      <c r="F2954" s="20" t="s">
        <v>784</v>
      </c>
      <c r="G2954" s="20" t="s">
        <v>787</v>
      </c>
      <c r="H2954" s="20" t="s">
        <v>784</v>
      </c>
      <c r="I2954" s="20" t="s">
        <v>784</v>
      </c>
      <c r="J2954" s="20" t="s">
        <v>787</v>
      </c>
      <c r="K2954" s="16" t="str">
        <f>IF(Tabela813[[#This Row],[C]]&lt;&gt;"",IF(Tabela813[[#This Row],[RED]]&lt;&gt;"",(Tabela813[[#This Row],[RED]] &amp; "."),"") &amp; CONCATENATE(Tabela813[[#This Row],[C]],".",Tabela813[[#This Row],[O]],".",Tabela813[[#This Row],[E]],".",Tabela813[[#This Row],[D1]],".",Tabela813[[#This Row],[D2]],".",Tabela813[[#This Row],[D3]],".",Tabela813[[#This Row],[T]],".",Tabela813[[#This Row],[D4]]),"")</f>
        <v>9.1.2.4.0.00.0.0.00</v>
      </c>
      <c r="L2954" s="21" t="s">
        <v>879</v>
      </c>
      <c r="M2954" s="16" t="str">
        <f t="shared" si="46"/>
        <v>S</v>
      </c>
      <c r="N2954" s="16">
        <f>IF(VALUE(Tabela813[[#This Row],[RED]]) &gt; 0,1,0) + IF(VALUE(J2954)&gt;0,8,IF(VALUE(I2954)&gt;0,7,IF(VALUE(H2954)&gt;0,6,IF(VALUE(G2954)&gt;0,5,IF(VALUE(F2954)&gt;0,4,IF(VALUE(E2954)&gt;0,3,IF(VALUE(D2954)&gt;0,2,1)))))))</f>
        <v>4</v>
      </c>
      <c r="O2954" s="20" t="s">
        <v>44</v>
      </c>
      <c r="P2954" s="1" t="s">
        <v>2851</v>
      </c>
      <c r="Q2954" s="1"/>
      <c r="R2954" s="16"/>
      <c r="T2954" s="7" t="str">
        <f>Tabela813[[#This Row],[NR]]&amp;" - "&amp;Tabela813[[#This Row],[Especificação]]</f>
        <v>9.1.2.4.0.00.0.0.00 - (-) Dedução de Contribuição para o Custeio do Serviço de Iluminação Pública</v>
      </c>
      <c r="U2954" s="7" t="str">
        <f>Tabela813[[#This Row],[NR]]&amp; " - "&amp;Tabela813[[#This Row],[Especificação]]</f>
        <v>9.1.2.4.0.00.0.0.00 - (-) Dedução de Contribuição para o Custeio do Serviço de Iluminação Pública</v>
      </c>
    </row>
    <row r="2955" spans="1:21" ht="30">
      <c r="A2955" s="23"/>
      <c r="B2955" s="29" t="s">
        <v>793</v>
      </c>
      <c r="C2955" s="20" t="s">
        <v>781</v>
      </c>
      <c r="D2955" s="20" t="s">
        <v>790</v>
      </c>
      <c r="E2955" s="20" t="s">
        <v>791</v>
      </c>
      <c r="F2955" s="20" t="s">
        <v>781</v>
      </c>
      <c r="G2955" s="20" t="s">
        <v>787</v>
      </c>
      <c r="H2955" s="20" t="s">
        <v>784</v>
      </c>
      <c r="I2955" s="20" t="s">
        <v>784</v>
      </c>
      <c r="J2955" s="20" t="s">
        <v>787</v>
      </c>
      <c r="K2955" s="16" t="str">
        <f>IF(Tabela813[[#This Row],[C]]&lt;&gt;"",IF(Tabela813[[#This Row],[RED]]&lt;&gt;"",(Tabela813[[#This Row],[RED]] &amp; "."),"") &amp; CONCATENATE(Tabela813[[#This Row],[C]],".",Tabela813[[#This Row],[O]],".",Tabela813[[#This Row],[E]],".",Tabela813[[#This Row],[D1]],".",Tabela813[[#This Row],[D2]],".",Tabela813[[#This Row],[D3]],".",Tabela813[[#This Row],[T]],".",Tabela813[[#This Row],[D4]]),"")</f>
        <v>9.1.2.4.1.00.0.0.00</v>
      </c>
      <c r="L2955" s="21" t="s">
        <v>879</v>
      </c>
      <c r="M2955" s="16" t="str">
        <f t="shared" si="46"/>
        <v>S</v>
      </c>
      <c r="N2955" s="16">
        <f>IF(VALUE(Tabela813[[#This Row],[RED]]) &gt; 0,1,0) + IF(VALUE(J2955)&gt;0,8,IF(VALUE(I2955)&gt;0,7,IF(VALUE(H2955)&gt;0,6,IF(VALUE(G2955)&gt;0,5,IF(VALUE(F2955)&gt;0,4,IF(VALUE(E2955)&gt;0,3,IF(VALUE(D2955)&gt;0,2,1)))))))</f>
        <v>5</v>
      </c>
      <c r="O2955" s="20" t="s">
        <v>44</v>
      </c>
      <c r="P2955" s="1" t="s">
        <v>2851</v>
      </c>
      <c r="Q2955" s="1"/>
      <c r="R2955" s="16"/>
      <c r="T2955" s="7" t="str">
        <f>Tabela813[[#This Row],[NR]]&amp;" - "&amp;Tabela813[[#This Row],[Especificação]]</f>
        <v>9.1.2.4.1.00.0.0.00 - (-) Dedução de Contribuição para o Custeio do Serviço de Iluminação Pública</v>
      </c>
      <c r="U2955" s="7" t="str">
        <f>Tabela813[[#This Row],[NR]]&amp; " - "&amp;Tabela813[[#This Row],[Especificação]]</f>
        <v>9.1.2.4.1.00.0.0.00 - (-) Dedução de Contribuição para o Custeio do Serviço de Iluminação Pública</v>
      </c>
    </row>
    <row r="2956" spans="1:21" ht="30">
      <c r="A2956" s="23"/>
      <c r="B2956" s="29" t="s">
        <v>793</v>
      </c>
      <c r="C2956" s="20" t="s">
        <v>781</v>
      </c>
      <c r="D2956" s="20" t="s">
        <v>790</v>
      </c>
      <c r="E2956" s="20" t="s">
        <v>791</v>
      </c>
      <c r="F2956" s="20" t="s">
        <v>781</v>
      </c>
      <c r="G2956" s="20" t="s">
        <v>807</v>
      </c>
      <c r="H2956" s="20" t="s">
        <v>784</v>
      </c>
      <c r="I2956" s="20" t="s">
        <v>784</v>
      </c>
      <c r="J2956" s="20" t="s">
        <v>787</v>
      </c>
      <c r="K2956" s="16" t="str">
        <f>IF(Tabela813[[#This Row],[C]]&lt;&gt;"",IF(Tabela813[[#This Row],[RED]]&lt;&gt;"",(Tabela813[[#This Row],[RED]] &amp; "."),"") &amp; CONCATENATE(Tabela813[[#This Row],[C]],".",Tabela813[[#This Row],[O]],".",Tabela813[[#This Row],[E]],".",Tabela813[[#This Row],[D1]],".",Tabela813[[#This Row],[D2]],".",Tabela813[[#This Row],[D3]],".",Tabela813[[#This Row],[T]],".",Tabela813[[#This Row],[D4]]),"")</f>
        <v>9.1.2.4.1.50.0.0.00</v>
      </c>
      <c r="L2956" s="21" t="s">
        <v>879</v>
      </c>
      <c r="M2956" s="16" t="str">
        <f t="shared" si="46"/>
        <v>S</v>
      </c>
      <c r="N2956" s="16">
        <f>IF(VALUE(Tabela813[[#This Row],[RED]]) &gt; 0,1,0) + IF(VALUE(J2956)&gt;0,8,IF(VALUE(I2956)&gt;0,7,IF(VALUE(H2956)&gt;0,6,IF(VALUE(G2956)&gt;0,5,IF(VALUE(F2956)&gt;0,4,IF(VALUE(E2956)&gt;0,3,IF(VALUE(D2956)&gt;0,2,1)))))))</f>
        <v>6</v>
      </c>
      <c r="O2956" s="20" t="s">
        <v>54</v>
      </c>
      <c r="P2956" s="1" t="s">
        <v>2852</v>
      </c>
      <c r="Q2956" s="1"/>
      <c r="R2956" s="16"/>
      <c r="T2956" s="7" t="str">
        <f>Tabela813[[#This Row],[NR]]&amp;" - "&amp;Tabela813[[#This Row],[Especificação]]</f>
        <v>9.1.2.4.1.50.0.0.00 - (-) Dedução de Contribuição para o Custeio do Serviço de Iluminação Pública</v>
      </c>
      <c r="U2956" s="7" t="str">
        <f>Tabela813[[#This Row],[NR]]&amp; " - "&amp;Tabela813[[#This Row],[Especificação]]</f>
        <v>9.1.2.4.1.50.0.0.00 - (-) Dedução de Contribuição para o Custeio do Serviço de Iluminação Pública</v>
      </c>
    </row>
    <row r="2957" spans="1:21" ht="30">
      <c r="A2957" s="23"/>
      <c r="B2957" s="29" t="s">
        <v>793</v>
      </c>
      <c r="C2957" s="20" t="s">
        <v>781</v>
      </c>
      <c r="D2957" s="20" t="s">
        <v>790</v>
      </c>
      <c r="E2957" s="20" t="s">
        <v>791</v>
      </c>
      <c r="F2957" s="20" t="s">
        <v>781</v>
      </c>
      <c r="G2957" s="20" t="s">
        <v>807</v>
      </c>
      <c r="H2957" s="20" t="s">
        <v>784</v>
      </c>
      <c r="I2957" s="20" t="s">
        <v>781</v>
      </c>
      <c r="J2957" s="20" t="s">
        <v>787</v>
      </c>
      <c r="K2957" s="16" t="str">
        <f>IF(Tabela813[[#This Row],[C]]&lt;&gt;"",IF(Tabela813[[#This Row],[RED]]&lt;&gt;"",(Tabela813[[#This Row],[RED]] &amp; "."),"") &amp; CONCATENATE(Tabela813[[#This Row],[C]],".",Tabela813[[#This Row],[O]],".",Tabela813[[#This Row],[E]],".",Tabela813[[#This Row],[D1]],".",Tabela813[[#This Row],[D2]],".",Tabela813[[#This Row],[D3]],".",Tabela813[[#This Row],[T]],".",Tabela813[[#This Row],[D4]]),"")</f>
        <v>9.1.2.4.1.50.0.1.00</v>
      </c>
      <c r="L2957" s="21" t="s">
        <v>5502</v>
      </c>
      <c r="M2957" s="16" t="str">
        <f t="shared" si="46"/>
        <v>A</v>
      </c>
      <c r="N2957" s="16">
        <f>IF(VALUE(Tabela813[[#This Row],[RED]]) &gt; 0,1,0) + IF(VALUE(J2957)&gt;0,8,IF(VALUE(I2957)&gt;0,7,IF(VALUE(H2957)&gt;0,6,IF(VALUE(G2957)&gt;0,5,IF(VALUE(F2957)&gt;0,4,IF(VALUE(E2957)&gt;0,3,IF(VALUE(D2957)&gt;0,2,1)))))))</f>
        <v>8</v>
      </c>
      <c r="O2957" s="20" t="s">
        <v>54</v>
      </c>
      <c r="P2957" s="1" t="s">
        <v>5503</v>
      </c>
      <c r="Q2957" s="1"/>
      <c r="R2957" s="16"/>
      <c r="T2957" s="7" t="str">
        <f>Tabela813[[#This Row],[NR]]&amp;" - "&amp;Tabela813[[#This Row],[Especificação]]</f>
        <v>9.1.2.4.1.50.0.1.00 - (-) Dedução de Contribuição para o Custeio do Serviço de Iluminação Pública - Principal</v>
      </c>
      <c r="U2957" s="7" t="str">
        <f>Tabela813[[#This Row],[NR]]&amp; " - "&amp;Tabela813[[#This Row],[Especificação]]</f>
        <v>9.1.2.4.1.50.0.1.00 - (-) Dedução de Contribuição para o Custeio do Serviço de Iluminação Pública - Principal</v>
      </c>
    </row>
    <row r="2958" spans="1:21" ht="30">
      <c r="A2958" s="23"/>
      <c r="B2958" s="29" t="s">
        <v>793</v>
      </c>
      <c r="C2958" s="20" t="s">
        <v>781</v>
      </c>
      <c r="D2958" s="20" t="s">
        <v>790</v>
      </c>
      <c r="E2958" s="20" t="s">
        <v>791</v>
      </c>
      <c r="F2958" s="20" t="s">
        <v>781</v>
      </c>
      <c r="G2958" s="20" t="s">
        <v>807</v>
      </c>
      <c r="H2958" s="20" t="s">
        <v>784</v>
      </c>
      <c r="I2958" s="20" t="s">
        <v>790</v>
      </c>
      <c r="J2958" s="20" t="s">
        <v>787</v>
      </c>
      <c r="K2958" s="16" t="str">
        <f>IF(Tabela813[[#This Row],[C]]&lt;&gt;"",IF(Tabela813[[#This Row],[RED]]&lt;&gt;"",(Tabela813[[#This Row],[RED]] &amp; "."),"") &amp; CONCATENATE(Tabela813[[#This Row],[C]],".",Tabela813[[#This Row],[O]],".",Tabela813[[#This Row],[E]],".",Tabela813[[#This Row],[D1]],".",Tabela813[[#This Row],[D2]],".",Tabela813[[#This Row],[D3]],".",Tabela813[[#This Row],[T]],".",Tabela813[[#This Row],[D4]]),"")</f>
        <v>9.1.2.4.1.50.0.2.00</v>
      </c>
      <c r="L2958" s="21" t="s">
        <v>5504</v>
      </c>
      <c r="M2958" s="16" t="str">
        <f t="shared" si="46"/>
        <v>A</v>
      </c>
      <c r="N2958" s="16">
        <f>IF(VALUE(Tabela813[[#This Row],[RED]]) &gt; 0,1,0) + IF(VALUE(J2958)&gt;0,8,IF(VALUE(I2958)&gt;0,7,IF(VALUE(H2958)&gt;0,6,IF(VALUE(G2958)&gt;0,5,IF(VALUE(F2958)&gt;0,4,IF(VALUE(E2958)&gt;0,3,IF(VALUE(D2958)&gt;0,2,1)))))))</f>
        <v>8</v>
      </c>
      <c r="O2958" s="20" t="s">
        <v>54</v>
      </c>
      <c r="P2958" s="1" t="s">
        <v>5503</v>
      </c>
      <c r="Q2958" s="1"/>
      <c r="R2958" s="16"/>
      <c r="T2958" s="7" t="str">
        <f>Tabela813[[#This Row],[NR]]&amp;" - "&amp;Tabela813[[#This Row],[Especificação]]</f>
        <v>9.1.2.4.1.50.0.2.00 - (-) Dedução de Contribuição para o Custeio do Serviço de Iluminação Pública - Multas e Juros de Mora</v>
      </c>
      <c r="U2958" s="7" t="str">
        <f>Tabela813[[#This Row],[NR]]&amp; " - "&amp;Tabela813[[#This Row],[Especificação]]</f>
        <v>9.1.2.4.1.50.0.2.00 - (-) Dedução de Contribuição para o Custeio do Serviço de Iluminação Pública - Multas e Juros de Mora</v>
      </c>
    </row>
    <row r="2959" spans="1:21" ht="30">
      <c r="A2959" s="23"/>
      <c r="B2959" s="29" t="s">
        <v>793</v>
      </c>
      <c r="C2959" s="20" t="s">
        <v>781</v>
      </c>
      <c r="D2959" s="20" t="s">
        <v>790</v>
      </c>
      <c r="E2959" s="20" t="s">
        <v>791</v>
      </c>
      <c r="F2959" s="20" t="s">
        <v>781</v>
      </c>
      <c r="G2959" s="20" t="s">
        <v>807</v>
      </c>
      <c r="H2959" s="20" t="s">
        <v>784</v>
      </c>
      <c r="I2959" s="20" t="s">
        <v>782</v>
      </c>
      <c r="J2959" s="20" t="s">
        <v>787</v>
      </c>
      <c r="K2959" s="16" t="str">
        <f>IF(Tabela813[[#This Row],[C]]&lt;&gt;"",IF(Tabela813[[#This Row],[RED]]&lt;&gt;"",(Tabela813[[#This Row],[RED]] &amp; "."),"") &amp; CONCATENATE(Tabela813[[#This Row],[C]],".",Tabela813[[#This Row],[O]],".",Tabela813[[#This Row],[E]],".",Tabela813[[#This Row],[D1]],".",Tabela813[[#This Row],[D2]],".",Tabela813[[#This Row],[D3]],".",Tabela813[[#This Row],[T]],".",Tabela813[[#This Row],[D4]]),"")</f>
        <v>9.1.2.4.1.50.0.3.00</v>
      </c>
      <c r="L2959" s="21" t="s">
        <v>5505</v>
      </c>
      <c r="M2959" s="16" t="str">
        <f t="shared" si="46"/>
        <v>A</v>
      </c>
      <c r="N2959" s="16">
        <f>IF(VALUE(Tabela813[[#This Row],[RED]]) &gt; 0,1,0) + IF(VALUE(J2959)&gt;0,8,IF(VALUE(I2959)&gt;0,7,IF(VALUE(H2959)&gt;0,6,IF(VALUE(G2959)&gt;0,5,IF(VALUE(F2959)&gt;0,4,IF(VALUE(E2959)&gt;0,3,IF(VALUE(D2959)&gt;0,2,1)))))))</f>
        <v>8</v>
      </c>
      <c r="O2959" s="20" t="s">
        <v>54</v>
      </c>
      <c r="P2959" s="1" t="s">
        <v>5503</v>
      </c>
      <c r="Q2959" s="1"/>
      <c r="R2959" s="16"/>
      <c r="T2959" s="7" t="str">
        <f>Tabela813[[#This Row],[NR]]&amp;" - "&amp;Tabela813[[#This Row],[Especificação]]</f>
        <v>9.1.2.4.1.50.0.3.00 - (-) Dedução de Contribuição para o Custeio do Serviço de Iluminação Pública - Dívida Ativa</v>
      </c>
      <c r="U2959" s="7" t="str">
        <f>Tabela813[[#This Row],[NR]]&amp; " - "&amp;Tabela813[[#This Row],[Especificação]]</f>
        <v>9.1.2.4.1.50.0.3.00 - (-) Dedução de Contribuição para o Custeio do Serviço de Iluminação Pública - Dívida Ativa</v>
      </c>
    </row>
    <row r="2960" spans="1:21" ht="30">
      <c r="A2960" s="23"/>
      <c r="B2960" s="29" t="s">
        <v>793</v>
      </c>
      <c r="C2960" s="20" t="s">
        <v>781</v>
      </c>
      <c r="D2960" s="20" t="s">
        <v>790</v>
      </c>
      <c r="E2960" s="20" t="s">
        <v>791</v>
      </c>
      <c r="F2960" s="20" t="s">
        <v>781</v>
      </c>
      <c r="G2960" s="20" t="s">
        <v>807</v>
      </c>
      <c r="H2960" s="20" t="s">
        <v>784</v>
      </c>
      <c r="I2960" s="20" t="s">
        <v>791</v>
      </c>
      <c r="J2960" s="20" t="s">
        <v>787</v>
      </c>
      <c r="K2960" s="16" t="str">
        <f>IF(Tabela813[[#This Row],[C]]&lt;&gt;"",IF(Tabela813[[#This Row],[RED]]&lt;&gt;"",(Tabela813[[#This Row],[RED]] &amp; "."),"") &amp; CONCATENATE(Tabela813[[#This Row],[C]],".",Tabela813[[#This Row],[O]],".",Tabela813[[#This Row],[E]],".",Tabela813[[#This Row],[D1]],".",Tabela813[[#This Row],[D2]],".",Tabela813[[#This Row],[D3]],".",Tabela813[[#This Row],[T]],".",Tabela813[[#This Row],[D4]]),"")</f>
        <v>9.1.2.4.1.50.0.4.00</v>
      </c>
      <c r="L2960" s="21" t="s">
        <v>5506</v>
      </c>
      <c r="M2960" s="16" t="str">
        <f t="shared" si="46"/>
        <v>A</v>
      </c>
      <c r="N2960" s="16">
        <f>IF(VALUE(Tabela813[[#This Row],[RED]]) &gt; 0,1,0) + IF(VALUE(J2960)&gt;0,8,IF(VALUE(I2960)&gt;0,7,IF(VALUE(H2960)&gt;0,6,IF(VALUE(G2960)&gt;0,5,IF(VALUE(F2960)&gt;0,4,IF(VALUE(E2960)&gt;0,3,IF(VALUE(D2960)&gt;0,2,1)))))))</f>
        <v>8</v>
      </c>
      <c r="O2960" s="20" t="s">
        <v>54</v>
      </c>
      <c r="P2960" s="1" t="s">
        <v>5503</v>
      </c>
      <c r="Q2960" s="1"/>
      <c r="R2960" s="16"/>
      <c r="T2960" s="7" t="str">
        <f>Tabela813[[#This Row],[NR]]&amp;" - "&amp;Tabela813[[#This Row],[Especificação]]</f>
        <v>9.1.2.4.1.50.0.4.00 - (-) Dedução de Contribuição para o Custeio do Serviço de Iluminação Pública - Dívida Ativa - Multas e Juros de Mora da Dívida Ativa</v>
      </c>
      <c r="U2960" s="7" t="str">
        <f>Tabela813[[#This Row],[NR]]&amp; " - "&amp;Tabela813[[#This Row],[Especificação]]</f>
        <v>9.1.2.4.1.50.0.4.00 - (-) Dedução de Contribuição para o Custeio do Serviço de Iluminação Pública - Dívida Ativa - Multas e Juros de Mora da Dívida Ativa</v>
      </c>
    </row>
    <row r="2961" spans="1:21" ht="30">
      <c r="A2961" s="23"/>
      <c r="B2961" s="29" t="s">
        <v>793</v>
      </c>
      <c r="C2961" s="20" t="s">
        <v>781</v>
      </c>
      <c r="D2961" s="20" t="s">
        <v>790</v>
      </c>
      <c r="E2961" s="20" t="s">
        <v>791</v>
      </c>
      <c r="F2961" s="20" t="s">
        <v>781</v>
      </c>
      <c r="G2961" s="20" t="s">
        <v>807</v>
      </c>
      <c r="H2961" s="20" t="s">
        <v>784</v>
      </c>
      <c r="I2961" s="20" t="s">
        <v>792</v>
      </c>
      <c r="J2961" s="20" t="s">
        <v>787</v>
      </c>
      <c r="K2961" s="16" t="str">
        <f>IF(Tabela813[[#This Row],[C]]&lt;&gt;"",IF(Tabela813[[#This Row],[RED]]&lt;&gt;"",(Tabela813[[#This Row],[RED]] &amp; "."),"") &amp; CONCATENATE(Tabela813[[#This Row],[C]],".",Tabela813[[#This Row],[O]],".",Tabela813[[#This Row],[E]],".",Tabela813[[#This Row],[D1]],".",Tabela813[[#This Row],[D2]],".",Tabela813[[#This Row],[D3]],".",Tabela813[[#This Row],[T]],".",Tabela813[[#This Row],[D4]]),"")</f>
        <v>9.1.2.4.1.50.0.5.00</v>
      </c>
      <c r="L2961" s="21" t="s">
        <v>5507</v>
      </c>
      <c r="M2961" s="16" t="str">
        <f t="shared" si="46"/>
        <v>A</v>
      </c>
      <c r="N2961" s="16">
        <f>IF(VALUE(Tabela813[[#This Row],[RED]]) &gt; 0,1,0) + IF(VALUE(J2961)&gt;0,8,IF(VALUE(I2961)&gt;0,7,IF(VALUE(H2961)&gt;0,6,IF(VALUE(G2961)&gt;0,5,IF(VALUE(F2961)&gt;0,4,IF(VALUE(E2961)&gt;0,3,IF(VALUE(D2961)&gt;0,2,1)))))))</f>
        <v>8</v>
      </c>
      <c r="O2961" s="20" t="s">
        <v>54</v>
      </c>
      <c r="P2961" s="1" t="s">
        <v>5503</v>
      </c>
      <c r="Q2961" s="1"/>
      <c r="R2961" s="16"/>
      <c r="T2961" s="7" t="str">
        <f>Tabela813[[#This Row],[NR]]&amp;" - "&amp;Tabela813[[#This Row],[Especificação]]</f>
        <v>9.1.2.4.1.50.0.5.00 - (-) Dedução de Contribuição para o Custeio do Serviço de Iluminação Pública - Multas</v>
      </c>
      <c r="U2961" s="7" t="str">
        <f>Tabela813[[#This Row],[NR]]&amp; " - "&amp;Tabela813[[#This Row],[Especificação]]</f>
        <v>9.1.2.4.1.50.0.5.00 - (-) Dedução de Contribuição para o Custeio do Serviço de Iluminação Pública - Multas</v>
      </c>
    </row>
    <row r="2962" spans="1:21" ht="30">
      <c r="A2962" s="23"/>
      <c r="B2962" s="29" t="s">
        <v>793</v>
      </c>
      <c r="C2962" s="20" t="s">
        <v>781</v>
      </c>
      <c r="D2962" s="20" t="s">
        <v>790</v>
      </c>
      <c r="E2962" s="20" t="s">
        <v>791</v>
      </c>
      <c r="F2962" s="20" t="s">
        <v>781</v>
      </c>
      <c r="G2962" s="20" t="s">
        <v>807</v>
      </c>
      <c r="H2962" s="20" t="s">
        <v>784</v>
      </c>
      <c r="I2962" s="20" t="s">
        <v>786</v>
      </c>
      <c r="J2962" s="20" t="s">
        <v>787</v>
      </c>
      <c r="K2962" s="16" t="str">
        <f>IF(Tabela813[[#This Row],[C]]&lt;&gt;"",IF(Tabela813[[#This Row],[RED]]&lt;&gt;"",(Tabela813[[#This Row],[RED]] &amp; "."),"") &amp; CONCATENATE(Tabela813[[#This Row],[C]],".",Tabela813[[#This Row],[O]],".",Tabela813[[#This Row],[E]],".",Tabela813[[#This Row],[D1]],".",Tabela813[[#This Row],[D2]],".",Tabela813[[#This Row],[D3]],".",Tabela813[[#This Row],[T]],".",Tabela813[[#This Row],[D4]]),"")</f>
        <v>9.1.2.4.1.50.0.6.00</v>
      </c>
      <c r="L2962" s="21" t="s">
        <v>5508</v>
      </c>
      <c r="M2962" s="16" t="str">
        <f t="shared" si="46"/>
        <v>A</v>
      </c>
      <c r="N2962" s="16">
        <f>IF(VALUE(Tabela813[[#This Row],[RED]]) &gt; 0,1,0) + IF(VALUE(J2962)&gt;0,8,IF(VALUE(I2962)&gt;0,7,IF(VALUE(H2962)&gt;0,6,IF(VALUE(G2962)&gt;0,5,IF(VALUE(F2962)&gt;0,4,IF(VALUE(E2962)&gt;0,3,IF(VALUE(D2962)&gt;0,2,1)))))))</f>
        <v>8</v>
      </c>
      <c r="O2962" s="20" t="s">
        <v>54</v>
      </c>
      <c r="P2962" s="1" t="s">
        <v>5503</v>
      </c>
      <c r="Q2962" s="1"/>
      <c r="R2962" s="16"/>
      <c r="T2962" s="7" t="str">
        <f>Tabela813[[#This Row],[NR]]&amp;" - "&amp;Tabela813[[#This Row],[Especificação]]</f>
        <v>9.1.2.4.1.50.0.6.00 - (-) Dedução de Contribuição para o Custeio do Serviço de Iluminação Pública - Juros de Mora</v>
      </c>
      <c r="U2962" s="7" t="str">
        <f>Tabela813[[#This Row],[NR]]&amp; " - "&amp;Tabela813[[#This Row],[Especificação]]</f>
        <v>9.1.2.4.1.50.0.6.00 - (-) Dedução de Contribuição para o Custeio do Serviço de Iluminação Pública - Juros de Mora</v>
      </c>
    </row>
    <row r="2963" spans="1:21" ht="30">
      <c r="A2963" s="23"/>
      <c r="B2963" s="29" t="s">
        <v>793</v>
      </c>
      <c r="C2963" s="20" t="s">
        <v>781</v>
      </c>
      <c r="D2963" s="20" t="s">
        <v>790</v>
      </c>
      <c r="E2963" s="20" t="s">
        <v>791</v>
      </c>
      <c r="F2963" s="20" t="s">
        <v>781</v>
      </c>
      <c r="G2963" s="20" t="s">
        <v>807</v>
      </c>
      <c r="H2963" s="20" t="s">
        <v>784</v>
      </c>
      <c r="I2963" s="20" t="s">
        <v>788</v>
      </c>
      <c r="J2963" s="20" t="s">
        <v>787</v>
      </c>
      <c r="K2963" s="16" t="str">
        <f>IF(Tabela813[[#This Row],[C]]&lt;&gt;"",IF(Tabela813[[#This Row],[RED]]&lt;&gt;"",(Tabela813[[#This Row],[RED]] &amp; "."),"") &amp; CONCATENATE(Tabela813[[#This Row],[C]],".",Tabela813[[#This Row],[O]],".",Tabela813[[#This Row],[E]],".",Tabela813[[#This Row],[D1]],".",Tabela813[[#This Row],[D2]],".",Tabela813[[#This Row],[D3]],".",Tabela813[[#This Row],[T]],".",Tabela813[[#This Row],[D4]]),"")</f>
        <v>9.1.2.4.1.50.0.7.00</v>
      </c>
      <c r="L2963" s="21" t="s">
        <v>5509</v>
      </c>
      <c r="M2963" s="16" t="str">
        <f t="shared" si="46"/>
        <v>A</v>
      </c>
      <c r="N2963" s="16">
        <f>IF(VALUE(Tabela813[[#This Row],[RED]]) &gt; 0,1,0) + IF(VALUE(J2963)&gt;0,8,IF(VALUE(I2963)&gt;0,7,IF(VALUE(H2963)&gt;0,6,IF(VALUE(G2963)&gt;0,5,IF(VALUE(F2963)&gt;0,4,IF(VALUE(E2963)&gt;0,3,IF(VALUE(D2963)&gt;0,2,1)))))))</f>
        <v>8</v>
      </c>
      <c r="O2963" s="20" t="s">
        <v>54</v>
      </c>
      <c r="P2963" s="1" t="s">
        <v>5503</v>
      </c>
      <c r="Q2963" s="1"/>
      <c r="R2963" s="16"/>
      <c r="T2963" s="7" t="str">
        <f>Tabela813[[#This Row],[NR]]&amp;" - "&amp;Tabela813[[#This Row],[Especificação]]</f>
        <v>9.1.2.4.1.50.0.7.00 - (-) Dedução de Contribuição para o Custeio do Serviço de Iluminação Pública - Dívida Ativa - Multas da Dívida Ativa</v>
      </c>
      <c r="U2963" s="7" t="str">
        <f>Tabela813[[#This Row],[NR]]&amp; " - "&amp;Tabela813[[#This Row],[Especificação]]</f>
        <v>9.1.2.4.1.50.0.7.00 - (-) Dedução de Contribuição para o Custeio do Serviço de Iluminação Pública - Dívida Ativa - Multas da Dívida Ativa</v>
      </c>
    </row>
    <row r="2964" spans="1:21" ht="30">
      <c r="A2964" s="23"/>
      <c r="B2964" s="29" t="s">
        <v>793</v>
      </c>
      <c r="C2964" s="20" t="s">
        <v>781</v>
      </c>
      <c r="D2964" s="20" t="s">
        <v>790</v>
      </c>
      <c r="E2964" s="20" t="s">
        <v>791</v>
      </c>
      <c r="F2964" s="20" t="s">
        <v>781</v>
      </c>
      <c r="G2964" s="20" t="s">
        <v>807</v>
      </c>
      <c r="H2964" s="20" t="s">
        <v>784</v>
      </c>
      <c r="I2964" s="20" t="s">
        <v>789</v>
      </c>
      <c r="J2964" s="20" t="s">
        <v>787</v>
      </c>
      <c r="K2964" s="16" t="str">
        <f>IF(Tabela813[[#This Row],[C]]&lt;&gt;"",IF(Tabela813[[#This Row],[RED]]&lt;&gt;"",(Tabela813[[#This Row],[RED]] &amp; "."),"") &amp; CONCATENATE(Tabela813[[#This Row],[C]],".",Tabela813[[#This Row],[O]],".",Tabela813[[#This Row],[E]],".",Tabela813[[#This Row],[D1]],".",Tabela813[[#This Row],[D2]],".",Tabela813[[#This Row],[D3]],".",Tabela813[[#This Row],[T]],".",Tabela813[[#This Row],[D4]]),"")</f>
        <v>9.1.2.4.1.50.0.8.00</v>
      </c>
      <c r="L2964" s="21" t="s">
        <v>5510</v>
      </c>
      <c r="M2964" s="16" t="str">
        <f t="shared" si="46"/>
        <v>A</v>
      </c>
      <c r="N2964" s="16">
        <f>IF(VALUE(Tabela813[[#This Row],[RED]]) &gt; 0,1,0) + IF(VALUE(J2964)&gt;0,8,IF(VALUE(I2964)&gt;0,7,IF(VALUE(H2964)&gt;0,6,IF(VALUE(G2964)&gt;0,5,IF(VALUE(F2964)&gt;0,4,IF(VALUE(E2964)&gt;0,3,IF(VALUE(D2964)&gt;0,2,1)))))))</f>
        <v>8</v>
      </c>
      <c r="O2964" s="20" t="s">
        <v>54</v>
      </c>
      <c r="P2964" s="1" t="s">
        <v>5503</v>
      </c>
      <c r="Q2964" s="1"/>
      <c r="R2964" s="16"/>
      <c r="T2964" s="7" t="str">
        <f>Tabela813[[#This Row],[NR]]&amp;" - "&amp;Tabela813[[#This Row],[Especificação]]</f>
        <v>9.1.2.4.1.50.0.8.00 - (-) Dedução de Contribuição para o Custeio do Serviço de Iluminação Pública - Juros de Mora da Dívida Ativa</v>
      </c>
      <c r="U2964" s="7" t="str">
        <f>Tabela813[[#This Row],[NR]]&amp; " - "&amp;Tabela813[[#This Row],[Especificação]]</f>
        <v>9.1.2.4.1.50.0.8.00 - (-) Dedução de Contribuição para o Custeio do Serviço de Iluminação Pública - Juros de Mora da Dívida Ativa</v>
      </c>
    </row>
    <row r="2965" spans="1:21">
      <c r="A2965" s="23"/>
      <c r="B2965" s="29" t="s">
        <v>793</v>
      </c>
      <c r="C2965" s="20" t="s">
        <v>781</v>
      </c>
      <c r="D2965" s="20" t="s">
        <v>782</v>
      </c>
      <c r="E2965" s="20" t="s">
        <v>784</v>
      </c>
      <c r="F2965" s="20" t="s">
        <v>784</v>
      </c>
      <c r="G2965" s="20" t="s">
        <v>787</v>
      </c>
      <c r="H2965" s="20" t="s">
        <v>784</v>
      </c>
      <c r="I2965" s="20" t="s">
        <v>784</v>
      </c>
      <c r="J2965" s="20" t="s">
        <v>787</v>
      </c>
      <c r="K2965" s="16" t="str">
        <f>IF(Tabela813[[#This Row],[C]]&lt;&gt;"",IF(Tabela813[[#This Row],[RED]]&lt;&gt;"",(Tabela813[[#This Row],[RED]] &amp; "."),"") &amp; CONCATENATE(Tabela813[[#This Row],[C]],".",Tabela813[[#This Row],[O]],".",Tabela813[[#This Row],[E]],".",Tabela813[[#This Row],[D1]],".",Tabela813[[#This Row],[D2]],".",Tabela813[[#This Row],[D3]],".",Tabela813[[#This Row],[T]],".",Tabela813[[#This Row],[D4]]),"")</f>
        <v>9.1.3.0.0.00.0.0.00</v>
      </c>
      <c r="L2965" s="21" t="s">
        <v>880</v>
      </c>
      <c r="M2965" s="16" t="str">
        <f t="shared" si="46"/>
        <v>S</v>
      </c>
      <c r="N2965" s="16">
        <f>IF(VALUE(Tabela813[[#This Row],[RED]]) &gt; 0,1,0) + IF(VALUE(J2965)&gt;0,8,IF(VALUE(I2965)&gt;0,7,IF(VALUE(H2965)&gt;0,6,IF(VALUE(G2965)&gt;0,5,IF(VALUE(F2965)&gt;0,4,IF(VALUE(E2965)&gt;0,3,IF(VALUE(D2965)&gt;0,2,1)))))))</f>
        <v>3</v>
      </c>
      <c r="O2965" s="20" t="s">
        <v>44</v>
      </c>
      <c r="P2965" s="1" t="s">
        <v>2853</v>
      </c>
      <c r="Q2965" s="1"/>
      <c r="R2965" s="16"/>
      <c r="T2965" s="7" t="str">
        <f>Tabela813[[#This Row],[NR]]&amp;" - "&amp;Tabela813[[#This Row],[Especificação]]</f>
        <v>9.1.3.0.0.00.0.0.00 - (-) Dedução de Receita Patrimonial</v>
      </c>
      <c r="U2965" s="7" t="str">
        <f>Tabela813[[#This Row],[NR]]&amp; " - "&amp;Tabela813[[#This Row],[Especificação]]</f>
        <v>9.1.3.0.0.00.0.0.00 - (-) Dedução de Receita Patrimonial</v>
      </c>
    </row>
    <row r="2966" spans="1:21">
      <c r="A2966" s="23"/>
      <c r="B2966" s="29" t="s">
        <v>793</v>
      </c>
      <c r="C2966" s="20" t="s">
        <v>781</v>
      </c>
      <c r="D2966" s="20" t="s">
        <v>782</v>
      </c>
      <c r="E2966" s="20" t="s">
        <v>781</v>
      </c>
      <c r="F2966" s="20" t="s">
        <v>784</v>
      </c>
      <c r="G2966" s="20" t="s">
        <v>787</v>
      </c>
      <c r="H2966" s="20" t="s">
        <v>784</v>
      </c>
      <c r="I2966" s="20" t="s">
        <v>784</v>
      </c>
      <c r="J2966" s="20" t="s">
        <v>787</v>
      </c>
      <c r="K2966" s="16" t="str">
        <f>IF(Tabela813[[#This Row],[C]]&lt;&gt;"",IF(Tabela813[[#This Row],[RED]]&lt;&gt;"",(Tabela813[[#This Row],[RED]] &amp; "."),"") &amp; CONCATENATE(Tabela813[[#This Row],[C]],".",Tabela813[[#This Row],[O]],".",Tabela813[[#This Row],[E]],".",Tabela813[[#This Row],[D1]],".",Tabela813[[#This Row],[D2]],".",Tabela813[[#This Row],[D3]],".",Tabela813[[#This Row],[T]],".",Tabela813[[#This Row],[D4]]),"")</f>
        <v>9.1.3.1.0.00.0.0.00</v>
      </c>
      <c r="L2966" s="21" t="s">
        <v>881</v>
      </c>
      <c r="M2966" s="16" t="str">
        <f t="shared" si="46"/>
        <v>S</v>
      </c>
      <c r="N2966" s="16">
        <f>IF(VALUE(Tabela813[[#This Row],[RED]]) &gt; 0,1,0) + IF(VALUE(J2966)&gt;0,8,IF(VALUE(I2966)&gt;0,7,IF(VALUE(H2966)&gt;0,6,IF(VALUE(G2966)&gt;0,5,IF(VALUE(F2966)&gt;0,4,IF(VALUE(E2966)&gt;0,3,IF(VALUE(D2966)&gt;0,2,1)))))))</f>
        <v>4</v>
      </c>
      <c r="O2966" s="20" t="s">
        <v>44</v>
      </c>
      <c r="P2966" s="1" t="s">
        <v>2854</v>
      </c>
      <c r="Q2966" s="1"/>
      <c r="R2966" s="16"/>
      <c r="T2966" s="7" t="str">
        <f>Tabela813[[#This Row],[NR]]&amp;" - "&amp;Tabela813[[#This Row],[Especificação]]</f>
        <v>9.1.3.1.0.00.0.0.00 - (-) Dedução de Exploração do Patrimônio Imobiliário do Estado</v>
      </c>
      <c r="U2966" s="7" t="str">
        <f>Tabela813[[#This Row],[NR]]&amp; " - "&amp;Tabela813[[#This Row],[Especificação]]</f>
        <v>9.1.3.1.0.00.0.0.00 - (-) Dedução de Exploração do Patrimônio Imobiliário do Estado</v>
      </c>
    </row>
    <row r="2967" spans="1:21">
      <c r="A2967" s="23"/>
      <c r="B2967" s="29" t="s">
        <v>793</v>
      </c>
      <c r="C2967" s="20" t="s">
        <v>781</v>
      </c>
      <c r="D2967" s="20" t="s">
        <v>782</v>
      </c>
      <c r="E2967" s="20" t="s">
        <v>781</v>
      </c>
      <c r="F2967" s="20" t="s">
        <v>781</v>
      </c>
      <c r="G2967" s="20" t="s">
        <v>787</v>
      </c>
      <c r="H2967" s="20" t="s">
        <v>784</v>
      </c>
      <c r="I2967" s="20" t="s">
        <v>784</v>
      </c>
      <c r="J2967" s="20" t="s">
        <v>787</v>
      </c>
      <c r="K2967" s="16" t="str">
        <f>IF(Tabela813[[#This Row],[C]]&lt;&gt;"",IF(Tabela813[[#This Row],[RED]]&lt;&gt;"",(Tabela813[[#This Row],[RED]] &amp; "."),"") &amp; CONCATENATE(Tabela813[[#This Row],[C]],".",Tabela813[[#This Row],[O]],".",Tabela813[[#This Row],[E]],".",Tabela813[[#This Row],[D1]],".",Tabela813[[#This Row],[D2]],".",Tabela813[[#This Row],[D3]],".",Tabela813[[#This Row],[T]],".",Tabela813[[#This Row],[D4]]),"")</f>
        <v>9.1.3.1.1.00.0.0.00</v>
      </c>
      <c r="L2967" s="21" t="s">
        <v>881</v>
      </c>
      <c r="M2967" s="16" t="str">
        <f t="shared" si="46"/>
        <v>S</v>
      </c>
      <c r="N2967" s="16">
        <f>IF(VALUE(Tabela813[[#This Row],[RED]]) &gt; 0,1,0) + IF(VALUE(J2967)&gt;0,8,IF(VALUE(I2967)&gt;0,7,IF(VALUE(H2967)&gt;0,6,IF(VALUE(G2967)&gt;0,5,IF(VALUE(F2967)&gt;0,4,IF(VALUE(E2967)&gt;0,3,IF(VALUE(D2967)&gt;0,2,1)))))))</f>
        <v>5</v>
      </c>
      <c r="O2967" s="20" t="s">
        <v>44</v>
      </c>
      <c r="P2967" s="1" t="s">
        <v>2854</v>
      </c>
      <c r="Q2967" s="1"/>
      <c r="R2967" s="16"/>
      <c r="T2967" s="7" t="str">
        <f>Tabela813[[#This Row],[NR]]&amp;" - "&amp;Tabela813[[#This Row],[Especificação]]</f>
        <v>9.1.3.1.1.00.0.0.00 - (-) Dedução de Exploração do Patrimônio Imobiliário do Estado</v>
      </c>
      <c r="U2967" s="7" t="str">
        <f>Tabela813[[#This Row],[NR]]&amp; " - "&amp;Tabela813[[#This Row],[Especificação]]</f>
        <v>9.1.3.1.1.00.0.0.00 - (-) Dedução de Exploração do Patrimônio Imobiliário do Estado</v>
      </c>
    </row>
    <row r="2968" spans="1:21" ht="45">
      <c r="A2968" s="23"/>
      <c r="B2968" s="29" t="s">
        <v>793</v>
      </c>
      <c r="C2968" s="20" t="s">
        <v>781</v>
      </c>
      <c r="D2968" s="20" t="s">
        <v>782</v>
      </c>
      <c r="E2968" s="20" t="s">
        <v>781</v>
      </c>
      <c r="F2968" s="20" t="s">
        <v>781</v>
      </c>
      <c r="G2968" s="20" t="s">
        <v>783</v>
      </c>
      <c r="H2968" s="20" t="s">
        <v>784</v>
      </c>
      <c r="I2968" s="20" t="s">
        <v>784</v>
      </c>
      <c r="J2968" s="20" t="s">
        <v>787</v>
      </c>
      <c r="K2968" s="16" t="str">
        <f>IF(Tabela813[[#This Row],[C]]&lt;&gt;"",IF(Tabela813[[#This Row],[RED]]&lt;&gt;"",(Tabela813[[#This Row],[RED]] &amp; "."),"") &amp; CONCATENATE(Tabela813[[#This Row],[C]],".",Tabela813[[#This Row],[O]],".",Tabela813[[#This Row],[E]],".",Tabela813[[#This Row],[D1]],".",Tabela813[[#This Row],[D2]],".",Tabela813[[#This Row],[D3]],".",Tabela813[[#This Row],[T]],".",Tabela813[[#This Row],[D4]]),"")</f>
        <v>9.1.3.1.1.01.0.0.00</v>
      </c>
      <c r="L2968" s="21" t="s">
        <v>882</v>
      </c>
      <c r="M2968" s="16" t="str">
        <f t="shared" si="46"/>
        <v>S</v>
      </c>
      <c r="N2968" s="16">
        <f>IF(VALUE(Tabela813[[#This Row],[RED]]) &gt; 0,1,0) + IF(VALUE(J2968)&gt;0,8,IF(VALUE(I2968)&gt;0,7,IF(VALUE(H2968)&gt;0,6,IF(VALUE(G2968)&gt;0,5,IF(VALUE(F2968)&gt;0,4,IF(VALUE(E2968)&gt;0,3,IF(VALUE(D2968)&gt;0,2,1)))))))</f>
        <v>6</v>
      </c>
      <c r="O2968" s="20" t="s">
        <v>50</v>
      </c>
      <c r="P2968" s="1" t="s">
        <v>2855</v>
      </c>
      <c r="Q2968" s="1"/>
      <c r="R2968" s="16"/>
      <c r="T2968" s="7" t="str">
        <f>Tabela813[[#This Row],[NR]]&amp;" - "&amp;Tabela813[[#This Row],[Especificação]]</f>
        <v>9.1.3.1.1.01.0.0.00 - (-) Dedução de Aluguéis, Arrendamentos, Foros, Laudêmios, Tarifas de Ocupação</v>
      </c>
      <c r="U2968" s="7" t="str">
        <f>Tabela813[[#This Row],[NR]]&amp; " - "&amp;Tabela813[[#This Row],[Especificação]]</f>
        <v>9.1.3.1.1.01.0.0.00 - (-) Dedução de Aluguéis, Arrendamentos, Foros, Laudêmios, Tarifas de Ocupação</v>
      </c>
    </row>
    <row r="2969" spans="1:21" ht="30">
      <c r="A2969" s="23"/>
      <c r="B2969" s="29" t="s">
        <v>793</v>
      </c>
      <c r="C2969" s="20" t="s">
        <v>781</v>
      </c>
      <c r="D2969" s="20" t="s">
        <v>782</v>
      </c>
      <c r="E2969" s="20" t="s">
        <v>781</v>
      </c>
      <c r="F2969" s="20" t="s">
        <v>781</v>
      </c>
      <c r="G2969" s="20" t="s">
        <v>783</v>
      </c>
      <c r="H2969" s="20" t="s">
        <v>781</v>
      </c>
      <c r="I2969" s="20" t="s">
        <v>784</v>
      </c>
      <c r="J2969" s="20" t="s">
        <v>787</v>
      </c>
      <c r="K2969" s="16" t="str">
        <f>IF(Tabela813[[#This Row],[C]]&lt;&gt;"",IF(Tabela813[[#This Row],[RED]]&lt;&gt;"",(Tabela813[[#This Row],[RED]] &amp; "."),"") &amp; CONCATENATE(Tabela813[[#This Row],[C]],".",Tabela813[[#This Row],[O]],".",Tabela813[[#This Row],[E]],".",Tabela813[[#This Row],[D1]],".",Tabela813[[#This Row],[D2]],".",Tabela813[[#This Row],[D3]],".",Tabela813[[#This Row],[T]],".",Tabela813[[#This Row],[D4]]),"")</f>
        <v>9.1.3.1.1.01.1.0.00</v>
      </c>
      <c r="L2969" s="21" t="s">
        <v>883</v>
      </c>
      <c r="M2969" s="16" t="str">
        <f t="shared" si="46"/>
        <v>S</v>
      </c>
      <c r="N2969" s="16">
        <f>IF(VALUE(Tabela813[[#This Row],[RED]]) &gt; 0,1,0) + IF(VALUE(J2969)&gt;0,8,IF(VALUE(I2969)&gt;0,7,IF(VALUE(H2969)&gt;0,6,IF(VALUE(G2969)&gt;0,5,IF(VALUE(F2969)&gt;0,4,IF(VALUE(E2969)&gt;0,3,IF(VALUE(D2969)&gt;0,2,1)))))))</f>
        <v>7</v>
      </c>
      <c r="O2969" s="20" t="s">
        <v>50</v>
      </c>
      <c r="P2969" s="1" t="s">
        <v>1123</v>
      </c>
      <c r="Q2969" s="1"/>
      <c r="R2969" s="16"/>
      <c r="T2969" s="7" t="str">
        <f>Tabela813[[#This Row],[NR]]&amp;" - "&amp;Tabela813[[#This Row],[Especificação]]</f>
        <v>9.1.3.1.1.01.1.0.00 - (-) Dedução de Aluguéis e Arrendamentos</v>
      </c>
      <c r="U2969" s="7" t="str">
        <f>Tabela813[[#This Row],[NR]]&amp; " - "&amp;Tabela813[[#This Row],[Especificação]]</f>
        <v>9.1.3.1.1.01.1.0.00 - (-) Dedução de Aluguéis e Arrendamentos</v>
      </c>
    </row>
    <row r="2970" spans="1:21" ht="30">
      <c r="A2970" s="23"/>
      <c r="B2970" s="29" t="s">
        <v>793</v>
      </c>
      <c r="C2970" s="20" t="s">
        <v>781</v>
      </c>
      <c r="D2970" s="20" t="s">
        <v>782</v>
      </c>
      <c r="E2970" s="20" t="s">
        <v>781</v>
      </c>
      <c r="F2970" s="20" t="s">
        <v>781</v>
      </c>
      <c r="G2970" s="20" t="s">
        <v>783</v>
      </c>
      <c r="H2970" s="20" t="s">
        <v>781</v>
      </c>
      <c r="I2970" s="20" t="s">
        <v>781</v>
      </c>
      <c r="J2970" s="20" t="s">
        <v>787</v>
      </c>
      <c r="K2970" s="16" t="str">
        <f>IF(Tabela813[[#This Row],[C]]&lt;&gt;"",IF(Tabela813[[#This Row],[RED]]&lt;&gt;"",(Tabela813[[#This Row],[RED]] &amp; "."),"") &amp; CONCATENATE(Tabela813[[#This Row],[C]],".",Tabela813[[#This Row],[O]],".",Tabela813[[#This Row],[E]],".",Tabela813[[#This Row],[D1]],".",Tabela813[[#This Row],[D2]],".",Tabela813[[#This Row],[D3]],".",Tabela813[[#This Row],[T]],".",Tabela813[[#This Row],[D4]]),"")</f>
        <v>9.1.3.1.1.01.1.1.00</v>
      </c>
      <c r="L2970" s="21" t="s">
        <v>5511</v>
      </c>
      <c r="M2970" s="16" t="str">
        <f t="shared" si="46"/>
        <v>A</v>
      </c>
      <c r="N2970" s="16">
        <f>IF(VALUE(Tabela813[[#This Row],[RED]]) &gt; 0,1,0) + IF(VALUE(J2970)&gt;0,8,IF(VALUE(I2970)&gt;0,7,IF(VALUE(H2970)&gt;0,6,IF(VALUE(G2970)&gt;0,5,IF(VALUE(F2970)&gt;0,4,IF(VALUE(E2970)&gt;0,3,IF(VALUE(D2970)&gt;0,2,1)))))))</f>
        <v>8</v>
      </c>
      <c r="O2970" s="20" t="s">
        <v>50</v>
      </c>
      <c r="P2970" s="1" t="s">
        <v>1123</v>
      </c>
      <c r="Q2970" s="1"/>
      <c r="R2970" s="16"/>
      <c r="T2970" s="7" t="str">
        <f>Tabela813[[#This Row],[NR]]&amp;" - "&amp;Tabela813[[#This Row],[Especificação]]</f>
        <v>9.1.3.1.1.01.1.1.00 - (-) Dedução de Aluguéis e Arrendamentos - Principal</v>
      </c>
      <c r="U2970" s="7" t="str">
        <f>Tabela813[[#This Row],[NR]]&amp; " - "&amp;Tabela813[[#This Row],[Especificação]]</f>
        <v>9.1.3.1.1.01.1.1.00 - (-) Dedução de Aluguéis e Arrendamentos - Principal</v>
      </c>
    </row>
    <row r="2971" spans="1:21" ht="30">
      <c r="A2971" s="23"/>
      <c r="B2971" s="29" t="s">
        <v>793</v>
      </c>
      <c r="C2971" s="20" t="s">
        <v>781</v>
      </c>
      <c r="D2971" s="20" t="s">
        <v>782</v>
      </c>
      <c r="E2971" s="20" t="s">
        <v>781</v>
      </c>
      <c r="F2971" s="20" t="s">
        <v>781</v>
      </c>
      <c r="G2971" s="20" t="s">
        <v>783</v>
      </c>
      <c r="H2971" s="20" t="s">
        <v>781</v>
      </c>
      <c r="I2971" s="20" t="s">
        <v>790</v>
      </c>
      <c r="J2971" s="20" t="s">
        <v>787</v>
      </c>
      <c r="K2971" s="16" t="str">
        <f>IF(Tabela813[[#This Row],[C]]&lt;&gt;"",IF(Tabela813[[#This Row],[RED]]&lt;&gt;"",(Tabela813[[#This Row],[RED]] &amp; "."),"") &amp; CONCATENATE(Tabela813[[#This Row],[C]],".",Tabela813[[#This Row],[O]],".",Tabela813[[#This Row],[E]],".",Tabela813[[#This Row],[D1]],".",Tabela813[[#This Row],[D2]],".",Tabela813[[#This Row],[D3]],".",Tabela813[[#This Row],[T]],".",Tabela813[[#This Row],[D4]]),"")</f>
        <v>9.1.3.1.1.01.1.2.00</v>
      </c>
      <c r="L2971" s="21" t="s">
        <v>5512</v>
      </c>
      <c r="M2971" s="16" t="str">
        <f t="shared" si="46"/>
        <v>A</v>
      </c>
      <c r="N2971" s="16">
        <f>IF(VALUE(Tabela813[[#This Row],[RED]]) &gt; 0,1,0) + IF(VALUE(J2971)&gt;0,8,IF(VALUE(I2971)&gt;0,7,IF(VALUE(H2971)&gt;0,6,IF(VALUE(G2971)&gt;0,5,IF(VALUE(F2971)&gt;0,4,IF(VALUE(E2971)&gt;0,3,IF(VALUE(D2971)&gt;0,2,1)))))))</f>
        <v>8</v>
      </c>
      <c r="O2971" s="20" t="s">
        <v>50</v>
      </c>
      <c r="P2971" s="1" t="s">
        <v>1123</v>
      </c>
      <c r="Q2971" s="1"/>
      <c r="R2971" s="16"/>
      <c r="T2971" s="7" t="str">
        <f>Tabela813[[#This Row],[NR]]&amp;" - "&amp;Tabela813[[#This Row],[Especificação]]</f>
        <v>9.1.3.1.1.01.1.2.00 - (-) Dedução de Aluguéis e Arrendamentos - Multas e Juros de Mora</v>
      </c>
      <c r="U2971" s="7" t="str">
        <f>Tabela813[[#This Row],[NR]]&amp; " - "&amp;Tabela813[[#This Row],[Especificação]]</f>
        <v>9.1.3.1.1.01.1.2.00 - (-) Dedução de Aluguéis e Arrendamentos - Multas e Juros de Mora</v>
      </c>
    </row>
    <row r="2972" spans="1:21" ht="30">
      <c r="A2972" s="23"/>
      <c r="B2972" s="29" t="s">
        <v>793</v>
      </c>
      <c r="C2972" s="20" t="s">
        <v>781</v>
      </c>
      <c r="D2972" s="20" t="s">
        <v>782</v>
      </c>
      <c r="E2972" s="20" t="s">
        <v>781</v>
      </c>
      <c r="F2972" s="20" t="s">
        <v>781</v>
      </c>
      <c r="G2972" s="20" t="s">
        <v>783</v>
      </c>
      <c r="H2972" s="20" t="s">
        <v>781</v>
      </c>
      <c r="I2972" s="20" t="s">
        <v>782</v>
      </c>
      <c r="J2972" s="20" t="s">
        <v>787</v>
      </c>
      <c r="K2972" s="16" t="str">
        <f>IF(Tabela813[[#This Row],[C]]&lt;&gt;"",IF(Tabela813[[#This Row],[RED]]&lt;&gt;"",(Tabela813[[#This Row],[RED]] &amp; "."),"") &amp; CONCATENATE(Tabela813[[#This Row],[C]],".",Tabela813[[#This Row],[O]],".",Tabela813[[#This Row],[E]],".",Tabela813[[#This Row],[D1]],".",Tabela813[[#This Row],[D2]],".",Tabela813[[#This Row],[D3]],".",Tabela813[[#This Row],[T]],".",Tabela813[[#This Row],[D4]]),"")</f>
        <v>9.1.3.1.1.01.1.3.00</v>
      </c>
      <c r="L2972" s="21" t="s">
        <v>5513</v>
      </c>
      <c r="M2972" s="16" t="str">
        <f t="shared" si="46"/>
        <v>A</v>
      </c>
      <c r="N2972" s="16">
        <f>IF(VALUE(Tabela813[[#This Row],[RED]]) &gt; 0,1,0) + IF(VALUE(J2972)&gt;0,8,IF(VALUE(I2972)&gt;0,7,IF(VALUE(H2972)&gt;0,6,IF(VALUE(G2972)&gt;0,5,IF(VALUE(F2972)&gt;0,4,IF(VALUE(E2972)&gt;0,3,IF(VALUE(D2972)&gt;0,2,1)))))))</f>
        <v>8</v>
      </c>
      <c r="O2972" s="20" t="s">
        <v>50</v>
      </c>
      <c r="P2972" s="1" t="s">
        <v>1123</v>
      </c>
      <c r="Q2972" s="1"/>
      <c r="R2972" s="16"/>
      <c r="T2972" s="7" t="str">
        <f>Tabela813[[#This Row],[NR]]&amp;" - "&amp;Tabela813[[#This Row],[Especificação]]</f>
        <v>9.1.3.1.1.01.1.3.00 - (-) Dedução de Aluguéis e Arrendamentos - Dívida Ativa</v>
      </c>
      <c r="U2972" s="7" t="str">
        <f>Tabela813[[#This Row],[NR]]&amp; " - "&amp;Tabela813[[#This Row],[Especificação]]</f>
        <v>9.1.3.1.1.01.1.3.00 - (-) Dedução de Aluguéis e Arrendamentos - Dívida Ativa</v>
      </c>
    </row>
    <row r="2973" spans="1:21" ht="30">
      <c r="A2973" s="23"/>
      <c r="B2973" s="29" t="s">
        <v>793</v>
      </c>
      <c r="C2973" s="20" t="s">
        <v>781</v>
      </c>
      <c r="D2973" s="20" t="s">
        <v>782</v>
      </c>
      <c r="E2973" s="20" t="s">
        <v>781</v>
      </c>
      <c r="F2973" s="20" t="s">
        <v>781</v>
      </c>
      <c r="G2973" s="20" t="s">
        <v>783</v>
      </c>
      <c r="H2973" s="20" t="s">
        <v>781</v>
      </c>
      <c r="I2973" s="20" t="s">
        <v>791</v>
      </c>
      <c r="J2973" s="20" t="s">
        <v>787</v>
      </c>
      <c r="K2973" s="16" t="str">
        <f>IF(Tabela813[[#This Row],[C]]&lt;&gt;"",IF(Tabela813[[#This Row],[RED]]&lt;&gt;"",(Tabela813[[#This Row],[RED]] &amp; "."),"") &amp; CONCATENATE(Tabela813[[#This Row],[C]],".",Tabela813[[#This Row],[O]],".",Tabela813[[#This Row],[E]],".",Tabela813[[#This Row],[D1]],".",Tabela813[[#This Row],[D2]],".",Tabela813[[#This Row],[D3]],".",Tabela813[[#This Row],[T]],".",Tabela813[[#This Row],[D4]]),"")</f>
        <v>9.1.3.1.1.01.1.4.00</v>
      </c>
      <c r="L2973" s="21" t="s">
        <v>5514</v>
      </c>
      <c r="M2973" s="16" t="str">
        <f t="shared" si="46"/>
        <v>A</v>
      </c>
      <c r="N2973" s="16">
        <f>IF(VALUE(Tabela813[[#This Row],[RED]]) &gt; 0,1,0) + IF(VALUE(J2973)&gt;0,8,IF(VALUE(I2973)&gt;0,7,IF(VALUE(H2973)&gt;0,6,IF(VALUE(G2973)&gt;0,5,IF(VALUE(F2973)&gt;0,4,IF(VALUE(E2973)&gt;0,3,IF(VALUE(D2973)&gt;0,2,1)))))))</f>
        <v>8</v>
      </c>
      <c r="O2973" s="20" t="s">
        <v>50</v>
      </c>
      <c r="P2973" s="1" t="s">
        <v>1123</v>
      </c>
      <c r="Q2973" s="1"/>
      <c r="R2973" s="16"/>
      <c r="T2973" s="7" t="str">
        <f>Tabela813[[#This Row],[NR]]&amp;" - "&amp;Tabela813[[#This Row],[Especificação]]</f>
        <v>9.1.3.1.1.01.1.4.00 - (-) Dedução de Aluguéis e Arrendamentos - Dívida Ativa - Multas e Juros de Mora da Dívida Ativa</v>
      </c>
      <c r="U2973" s="7" t="str">
        <f>Tabela813[[#This Row],[NR]]&amp; " - "&amp;Tabela813[[#This Row],[Especificação]]</f>
        <v>9.1.3.1.1.01.1.4.00 - (-) Dedução de Aluguéis e Arrendamentos - Dívida Ativa - Multas e Juros de Mora da Dívida Ativa</v>
      </c>
    </row>
    <row r="2974" spans="1:21" ht="30">
      <c r="A2974" s="23"/>
      <c r="B2974" s="29" t="s">
        <v>793</v>
      </c>
      <c r="C2974" s="20" t="s">
        <v>781</v>
      </c>
      <c r="D2974" s="20" t="s">
        <v>782</v>
      </c>
      <c r="E2974" s="20" t="s">
        <v>781</v>
      </c>
      <c r="F2974" s="20" t="s">
        <v>781</v>
      </c>
      <c r="G2974" s="20" t="s">
        <v>783</v>
      </c>
      <c r="H2974" s="20" t="s">
        <v>781</v>
      </c>
      <c r="I2974" s="20" t="s">
        <v>792</v>
      </c>
      <c r="J2974" s="20" t="s">
        <v>787</v>
      </c>
      <c r="K2974" s="16" t="str">
        <f>IF(Tabela813[[#This Row],[C]]&lt;&gt;"",IF(Tabela813[[#This Row],[RED]]&lt;&gt;"",(Tabela813[[#This Row],[RED]] &amp; "."),"") &amp; CONCATENATE(Tabela813[[#This Row],[C]],".",Tabela813[[#This Row],[O]],".",Tabela813[[#This Row],[E]],".",Tabela813[[#This Row],[D1]],".",Tabela813[[#This Row],[D2]],".",Tabela813[[#This Row],[D3]],".",Tabela813[[#This Row],[T]],".",Tabela813[[#This Row],[D4]]),"")</f>
        <v>9.1.3.1.1.01.1.5.00</v>
      </c>
      <c r="L2974" s="21" t="s">
        <v>5515</v>
      </c>
      <c r="M2974" s="16" t="str">
        <f t="shared" si="46"/>
        <v>A</v>
      </c>
      <c r="N2974" s="16">
        <f>IF(VALUE(Tabela813[[#This Row],[RED]]) &gt; 0,1,0) + IF(VALUE(J2974)&gt;0,8,IF(VALUE(I2974)&gt;0,7,IF(VALUE(H2974)&gt;0,6,IF(VALUE(G2974)&gt;0,5,IF(VALUE(F2974)&gt;0,4,IF(VALUE(E2974)&gt;0,3,IF(VALUE(D2974)&gt;0,2,1)))))))</f>
        <v>8</v>
      </c>
      <c r="O2974" s="20" t="s">
        <v>50</v>
      </c>
      <c r="P2974" s="1" t="s">
        <v>1123</v>
      </c>
      <c r="Q2974" s="1"/>
      <c r="R2974" s="16"/>
      <c r="T2974" s="7" t="str">
        <f>Tabela813[[#This Row],[NR]]&amp;" - "&amp;Tabela813[[#This Row],[Especificação]]</f>
        <v>9.1.3.1.1.01.1.5.00 - (-) Dedução de Aluguéis e Arrendamentos - Multas</v>
      </c>
      <c r="U2974" s="7" t="str">
        <f>Tabela813[[#This Row],[NR]]&amp; " - "&amp;Tabela813[[#This Row],[Especificação]]</f>
        <v>9.1.3.1.1.01.1.5.00 - (-) Dedução de Aluguéis e Arrendamentos - Multas</v>
      </c>
    </row>
    <row r="2975" spans="1:21" ht="30">
      <c r="A2975" s="23"/>
      <c r="B2975" s="29" t="s">
        <v>793</v>
      </c>
      <c r="C2975" s="20" t="s">
        <v>781</v>
      </c>
      <c r="D2975" s="20" t="s">
        <v>782</v>
      </c>
      <c r="E2975" s="20" t="s">
        <v>781</v>
      </c>
      <c r="F2975" s="20" t="s">
        <v>781</v>
      </c>
      <c r="G2975" s="20" t="s">
        <v>783</v>
      </c>
      <c r="H2975" s="20" t="s">
        <v>781</v>
      </c>
      <c r="I2975" s="20" t="s">
        <v>786</v>
      </c>
      <c r="J2975" s="20" t="s">
        <v>787</v>
      </c>
      <c r="K2975" s="16" t="str">
        <f>IF(Tabela813[[#This Row],[C]]&lt;&gt;"",IF(Tabela813[[#This Row],[RED]]&lt;&gt;"",(Tabela813[[#This Row],[RED]] &amp; "."),"") &amp; CONCATENATE(Tabela813[[#This Row],[C]],".",Tabela813[[#This Row],[O]],".",Tabela813[[#This Row],[E]],".",Tabela813[[#This Row],[D1]],".",Tabela813[[#This Row],[D2]],".",Tabela813[[#This Row],[D3]],".",Tabela813[[#This Row],[T]],".",Tabela813[[#This Row],[D4]]),"")</f>
        <v>9.1.3.1.1.01.1.6.00</v>
      </c>
      <c r="L2975" s="21" t="s">
        <v>5516</v>
      </c>
      <c r="M2975" s="16" t="str">
        <f t="shared" si="46"/>
        <v>A</v>
      </c>
      <c r="N2975" s="16">
        <f>IF(VALUE(Tabela813[[#This Row],[RED]]) &gt; 0,1,0) + IF(VALUE(J2975)&gt;0,8,IF(VALUE(I2975)&gt;0,7,IF(VALUE(H2975)&gt;0,6,IF(VALUE(G2975)&gt;0,5,IF(VALUE(F2975)&gt;0,4,IF(VALUE(E2975)&gt;0,3,IF(VALUE(D2975)&gt;0,2,1)))))))</f>
        <v>8</v>
      </c>
      <c r="O2975" s="20" t="s">
        <v>50</v>
      </c>
      <c r="P2975" s="1" t="s">
        <v>1123</v>
      </c>
      <c r="Q2975" s="1"/>
      <c r="R2975" s="16"/>
      <c r="T2975" s="7" t="str">
        <f>Tabela813[[#This Row],[NR]]&amp;" - "&amp;Tabela813[[#This Row],[Especificação]]</f>
        <v>9.1.3.1.1.01.1.6.00 - (-) Dedução de Aluguéis e Arrendamentos - Juros de Mora</v>
      </c>
      <c r="U2975" s="7" t="str">
        <f>Tabela813[[#This Row],[NR]]&amp; " - "&amp;Tabela813[[#This Row],[Especificação]]</f>
        <v>9.1.3.1.1.01.1.6.00 - (-) Dedução de Aluguéis e Arrendamentos - Juros de Mora</v>
      </c>
    </row>
    <row r="2976" spans="1:21" ht="30">
      <c r="A2976" s="23"/>
      <c r="B2976" s="29" t="s">
        <v>793</v>
      </c>
      <c r="C2976" s="20" t="s">
        <v>781</v>
      </c>
      <c r="D2976" s="20" t="s">
        <v>782</v>
      </c>
      <c r="E2976" s="20" t="s">
        <v>781</v>
      </c>
      <c r="F2976" s="20" t="s">
        <v>781</v>
      </c>
      <c r="G2976" s="20" t="s">
        <v>783</v>
      </c>
      <c r="H2976" s="20" t="s">
        <v>781</v>
      </c>
      <c r="I2976" s="20" t="s">
        <v>788</v>
      </c>
      <c r="J2976" s="20" t="s">
        <v>787</v>
      </c>
      <c r="K2976" s="16" t="str">
        <f>IF(Tabela813[[#This Row],[C]]&lt;&gt;"",IF(Tabela813[[#This Row],[RED]]&lt;&gt;"",(Tabela813[[#This Row],[RED]] &amp; "."),"") &amp; CONCATENATE(Tabela813[[#This Row],[C]],".",Tabela813[[#This Row],[O]],".",Tabela813[[#This Row],[E]],".",Tabela813[[#This Row],[D1]],".",Tabela813[[#This Row],[D2]],".",Tabela813[[#This Row],[D3]],".",Tabela813[[#This Row],[T]],".",Tabela813[[#This Row],[D4]]),"")</f>
        <v>9.1.3.1.1.01.1.7.00</v>
      </c>
      <c r="L2976" s="21" t="s">
        <v>5517</v>
      </c>
      <c r="M2976" s="16" t="str">
        <f t="shared" si="46"/>
        <v>A</v>
      </c>
      <c r="N2976" s="16">
        <f>IF(VALUE(Tabela813[[#This Row],[RED]]) &gt; 0,1,0) + IF(VALUE(J2976)&gt;0,8,IF(VALUE(I2976)&gt;0,7,IF(VALUE(H2976)&gt;0,6,IF(VALUE(G2976)&gt;0,5,IF(VALUE(F2976)&gt;0,4,IF(VALUE(E2976)&gt;0,3,IF(VALUE(D2976)&gt;0,2,1)))))))</f>
        <v>8</v>
      </c>
      <c r="O2976" s="20" t="s">
        <v>50</v>
      </c>
      <c r="P2976" s="1" t="s">
        <v>1123</v>
      </c>
      <c r="Q2976" s="1"/>
      <c r="R2976" s="16"/>
      <c r="T2976" s="7" t="str">
        <f>Tabela813[[#This Row],[NR]]&amp;" - "&amp;Tabela813[[#This Row],[Especificação]]</f>
        <v>9.1.3.1.1.01.1.7.00 - (-) Dedução de Aluguéis e Arrendamentos - Dívida Ativa - Multas da Dívida Ativa</v>
      </c>
      <c r="U2976" s="7" t="str">
        <f>Tabela813[[#This Row],[NR]]&amp; " - "&amp;Tabela813[[#This Row],[Especificação]]</f>
        <v>9.1.3.1.1.01.1.7.00 - (-) Dedução de Aluguéis e Arrendamentos - Dívida Ativa - Multas da Dívida Ativa</v>
      </c>
    </row>
    <row r="2977" spans="1:21" ht="30">
      <c r="A2977" s="23"/>
      <c r="B2977" s="29" t="s">
        <v>793</v>
      </c>
      <c r="C2977" s="20" t="s">
        <v>781</v>
      </c>
      <c r="D2977" s="20" t="s">
        <v>782</v>
      </c>
      <c r="E2977" s="20" t="s">
        <v>781</v>
      </c>
      <c r="F2977" s="20" t="s">
        <v>781</v>
      </c>
      <c r="G2977" s="20" t="s">
        <v>783</v>
      </c>
      <c r="H2977" s="20" t="s">
        <v>781</v>
      </c>
      <c r="I2977" s="20" t="s">
        <v>789</v>
      </c>
      <c r="J2977" s="20" t="s">
        <v>787</v>
      </c>
      <c r="K2977" s="16" t="str">
        <f>IF(Tabela813[[#This Row],[C]]&lt;&gt;"",IF(Tabela813[[#This Row],[RED]]&lt;&gt;"",(Tabela813[[#This Row],[RED]] &amp; "."),"") &amp; CONCATENATE(Tabela813[[#This Row],[C]],".",Tabela813[[#This Row],[O]],".",Tabela813[[#This Row],[E]],".",Tabela813[[#This Row],[D1]],".",Tabela813[[#This Row],[D2]],".",Tabela813[[#This Row],[D3]],".",Tabela813[[#This Row],[T]],".",Tabela813[[#This Row],[D4]]),"")</f>
        <v>9.1.3.1.1.01.1.8.00</v>
      </c>
      <c r="L2977" s="21" t="s">
        <v>5518</v>
      </c>
      <c r="M2977" s="16" t="str">
        <f t="shared" si="46"/>
        <v>A</v>
      </c>
      <c r="N2977" s="16">
        <f>IF(VALUE(Tabela813[[#This Row],[RED]]) &gt; 0,1,0) + IF(VALUE(J2977)&gt;0,8,IF(VALUE(I2977)&gt;0,7,IF(VALUE(H2977)&gt;0,6,IF(VALUE(G2977)&gt;0,5,IF(VALUE(F2977)&gt;0,4,IF(VALUE(E2977)&gt;0,3,IF(VALUE(D2977)&gt;0,2,1)))))))</f>
        <v>8</v>
      </c>
      <c r="O2977" s="20" t="s">
        <v>50</v>
      </c>
      <c r="P2977" s="1" t="s">
        <v>1123</v>
      </c>
      <c r="Q2977" s="1"/>
      <c r="R2977" s="16"/>
      <c r="T2977" s="7" t="str">
        <f>Tabela813[[#This Row],[NR]]&amp;" - "&amp;Tabela813[[#This Row],[Especificação]]</f>
        <v>9.1.3.1.1.01.1.8.00 - (-) Dedução de Aluguéis e Arrendamentos - Juros de Mora da Dívida Ativa</v>
      </c>
      <c r="U2977" s="7" t="str">
        <f>Tabela813[[#This Row],[NR]]&amp; " - "&amp;Tabela813[[#This Row],[Especificação]]</f>
        <v>9.1.3.1.1.01.1.8.00 - (-) Dedução de Aluguéis e Arrendamentos - Juros de Mora da Dívida Ativa</v>
      </c>
    </row>
    <row r="2978" spans="1:21" ht="30">
      <c r="A2978" s="23"/>
      <c r="B2978" s="29" t="s">
        <v>793</v>
      </c>
      <c r="C2978" s="20" t="s">
        <v>781</v>
      </c>
      <c r="D2978" s="20" t="s">
        <v>782</v>
      </c>
      <c r="E2978" s="20" t="s">
        <v>781</v>
      </c>
      <c r="F2978" s="20" t="s">
        <v>781</v>
      </c>
      <c r="G2978" s="20" t="s">
        <v>783</v>
      </c>
      <c r="H2978" s="20" t="s">
        <v>790</v>
      </c>
      <c r="I2978" s="20" t="s">
        <v>784</v>
      </c>
      <c r="J2978" s="20" t="s">
        <v>787</v>
      </c>
      <c r="K2978" s="16" t="str">
        <f>IF(Tabela813[[#This Row],[C]]&lt;&gt;"",IF(Tabela813[[#This Row],[RED]]&lt;&gt;"",(Tabela813[[#This Row],[RED]] &amp; "."),"") &amp; CONCATENATE(Tabela813[[#This Row],[C]],".",Tabela813[[#This Row],[O]],".",Tabela813[[#This Row],[E]],".",Tabela813[[#This Row],[D1]],".",Tabela813[[#This Row],[D2]],".",Tabela813[[#This Row],[D3]],".",Tabela813[[#This Row],[T]],".",Tabela813[[#This Row],[D4]]),"")</f>
        <v>9.1.3.1.1.01.2.0.00</v>
      </c>
      <c r="L2978" s="21" t="s">
        <v>884</v>
      </c>
      <c r="M2978" s="16" t="str">
        <f t="shared" si="46"/>
        <v>S</v>
      </c>
      <c r="N2978" s="16">
        <f>IF(VALUE(Tabela813[[#This Row],[RED]]) &gt; 0,1,0) + IF(VALUE(J2978)&gt;0,8,IF(VALUE(I2978)&gt;0,7,IF(VALUE(H2978)&gt;0,6,IF(VALUE(G2978)&gt;0,5,IF(VALUE(F2978)&gt;0,4,IF(VALUE(E2978)&gt;0,3,IF(VALUE(D2978)&gt;0,2,1)))))))</f>
        <v>7</v>
      </c>
      <c r="O2978" s="20" t="s">
        <v>50</v>
      </c>
      <c r="P2978" s="1" t="s">
        <v>1124</v>
      </c>
      <c r="Q2978" s="1"/>
      <c r="R2978" s="16"/>
      <c r="T2978" s="7" t="str">
        <f>Tabela813[[#This Row],[NR]]&amp;" - "&amp;Tabela813[[#This Row],[Especificação]]</f>
        <v>9.1.3.1.1.01.2.0.00 - (-) Dedução de Foros, Laudêmios e Tarifas de Ocupação</v>
      </c>
      <c r="U2978" s="7" t="str">
        <f>Tabela813[[#This Row],[NR]]&amp; " - "&amp;Tabela813[[#This Row],[Especificação]]</f>
        <v>9.1.3.1.1.01.2.0.00 - (-) Dedução de Foros, Laudêmios e Tarifas de Ocupação</v>
      </c>
    </row>
    <row r="2979" spans="1:21" ht="30">
      <c r="A2979" s="23"/>
      <c r="B2979" s="29" t="s">
        <v>793</v>
      </c>
      <c r="C2979" s="20" t="s">
        <v>781</v>
      </c>
      <c r="D2979" s="20" t="s">
        <v>782</v>
      </c>
      <c r="E2979" s="20" t="s">
        <v>781</v>
      </c>
      <c r="F2979" s="20" t="s">
        <v>781</v>
      </c>
      <c r="G2979" s="20" t="s">
        <v>783</v>
      </c>
      <c r="H2979" s="20" t="s">
        <v>790</v>
      </c>
      <c r="I2979" s="20" t="s">
        <v>781</v>
      </c>
      <c r="J2979" s="20" t="s">
        <v>787</v>
      </c>
      <c r="K2979" s="16" t="str">
        <f>IF(Tabela813[[#This Row],[C]]&lt;&gt;"",IF(Tabela813[[#This Row],[RED]]&lt;&gt;"",(Tabela813[[#This Row],[RED]] &amp; "."),"") &amp; CONCATENATE(Tabela813[[#This Row],[C]],".",Tabela813[[#This Row],[O]],".",Tabela813[[#This Row],[E]],".",Tabela813[[#This Row],[D1]],".",Tabela813[[#This Row],[D2]],".",Tabela813[[#This Row],[D3]],".",Tabela813[[#This Row],[T]],".",Tabela813[[#This Row],[D4]]),"")</f>
        <v>9.1.3.1.1.01.2.1.00</v>
      </c>
      <c r="L2979" s="21" t="s">
        <v>5519</v>
      </c>
      <c r="M2979" s="16" t="str">
        <f t="shared" si="46"/>
        <v>A</v>
      </c>
      <c r="N2979" s="16">
        <f>IF(VALUE(Tabela813[[#This Row],[RED]]) &gt; 0,1,0) + IF(VALUE(J2979)&gt;0,8,IF(VALUE(I2979)&gt;0,7,IF(VALUE(H2979)&gt;0,6,IF(VALUE(G2979)&gt;0,5,IF(VALUE(F2979)&gt;0,4,IF(VALUE(E2979)&gt;0,3,IF(VALUE(D2979)&gt;0,2,1)))))))</f>
        <v>8</v>
      </c>
      <c r="O2979" s="20" t="s">
        <v>50</v>
      </c>
      <c r="P2979" s="1" t="s">
        <v>1124</v>
      </c>
      <c r="Q2979" s="1"/>
      <c r="R2979" s="16"/>
      <c r="T2979" s="7" t="str">
        <f>Tabela813[[#This Row],[NR]]&amp;" - "&amp;Tabela813[[#This Row],[Especificação]]</f>
        <v>9.1.3.1.1.01.2.1.00 - (-) Dedução de Foros, Laudêmios e Tarifas de Ocupação - Principal</v>
      </c>
      <c r="U2979" s="7" t="str">
        <f>Tabela813[[#This Row],[NR]]&amp; " - "&amp;Tabela813[[#This Row],[Especificação]]</f>
        <v>9.1.3.1.1.01.2.1.00 - (-) Dedução de Foros, Laudêmios e Tarifas de Ocupação - Principal</v>
      </c>
    </row>
    <row r="2980" spans="1:21" ht="30">
      <c r="A2980" s="23"/>
      <c r="B2980" s="29" t="s">
        <v>793</v>
      </c>
      <c r="C2980" s="20" t="s">
        <v>781</v>
      </c>
      <c r="D2980" s="20" t="s">
        <v>782</v>
      </c>
      <c r="E2980" s="20" t="s">
        <v>781</v>
      </c>
      <c r="F2980" s="20" t="s">
        <v>781</v>
      </c>
      <c r="G2980" s="20" t="s">
        <v>783</v>
      </c>
      <c r="H2980" s="20" t="s">
        <v>790</v>
      </c>
      <c r="I2980" s="20" t="s">
        <v>790</v>
      </c>
      <c r="J2980" s="20" t="s">
        <v>787</v>
      </c>
      <c r="K2980" s="16" t="str">
        <f>IF(Tabela813[[#This Row],[C]]&lt;&gt;"",IF(Tabela813[[#This Row],[RED]]&lt;&gt;"",(Tabela813[[#This Row],[RED]] &amp; "."),"") &amp; CONCATENATE(Tabela813[[#This Row],[C]],".",Tabela813[[#This Row],[O]],".",Tabela813[[#This Row],[E]],".",Tabela813[[#This Row],[D1]],".",Tabela813[[#This Row],[D2]],".",Tabela813[[#This Row],[D3]],".",Tabela813[[#This Row],[T]],".",Tabela813[[#This Row],[D4]]),"")</f>
        <v>9.1.3.1.1.01.2.2.00</v>
      </c>
      <c r="L2980" s="21" t="s">
        <v>5520</v>
      </c>
      <c r="M2980" s="16" t="str">
        <f t="shared" si="46"/>
        <v>A</v>
      </c>
      <c r="N2980" s="16">
        <f>IF(VALUE(Tabela813[[#This Row],[RED]]) &gt; 0,1,0) + IF(VALUE(J2980)&gt;0,8,IF(VALUE(I2980)&gt;0,7,IF(VALUE(H2980)&gt;0,6,IF(VALUE(G2980)&gt;0,5,IF(VALUE(F2980)&gt;0,4,IF(VALUE(E2980)&gt;0,3,IF(VALUE(D2980)&gt;0,2,1)))))))</f>
        <v>8</v>
      </c>
      <c r="O2980" s="20" t="s">
        <v>50</v>
      </c>
      <c r="P2980" s="1" t="s">
        <v>1124</v>
      </c>
      <c r="Q2980" s="1"/>
      <c r="R2980" s="16"/>
      <c r="T2980" s="7" t="str">
        <f>Tabela813[[#This Row],[NR]]&amp;" - "&amp;Tabela813[[#This Row],[Especificação]]</f>
        <v>9.1.3.1.1.01.2.2.00 - (-) Dedução de Foros, Laudêmios e Tarifas de Ocupação - Multas e Juros de Mora</v>
      </c>
      <c r="U2980" s="7" t="str">
        <f>Tabela813[[#This Row],[NR]]&amp; " - "&amp;Tabela813[[#This Row],[Especificação]]</f>
        <v>9.1.3.1.1.01.2.2.00 - (-) Dedução de Foros, Laudêmios e Tarifas de Ocupação - Multas e Juros de Mora</v>
      </c>
    </row>
    <row r="2981" spans="1:21" ht="30">
      <c r="A2981" s="23"/>
      <c r="B2981" s="29" t="s">
        <v>793</v>
      </c>
      <c r="C2981" s="20" t="s">
        <v>781</v>
      </c>
      <c r="D2981" s="20" t="s">
        <v>782</v>
      </c>
      <c r="E2981" s="20" t="s">
        <v>781</v>
      </c>
      <c r="F2981" s="20" t="s">
        <v>781</v>
      </c>
      <c r="G2981" s="20" t="s">
        <v>783</v>
      </c>
      <c r="H2981" s="20" t="s">
        <v>790</v>
      </c>
      <c r="I2981" s="20" t="s">
        <v>782</v>
      </c>
      <c r="J2981" s="20" t="s">
        <v>787</v>
      </c>
      <c r="K2981" s="16" t="str">
        <f>IF(Tabela813[[#This Row],[C]]&lt;&gt;"",IF(Tabela813[[#This Row],[RED]]&lt;&gt;"",(Tabela813[[#This Row],[RED]] &amp; "."),"") &amp; CONCATENATE(Tabela813[[#This Row],[C]],".",Tabela813[[#This Row],[O]],".",Tabela813[[#This Row],[E]],".",Tabela813[[#This Row],[D1]],".",Tabela813[[#This Row],[D2]],".",Tabela813[[#This Row],[D3]],".",Tabela813[[#This Row],[T]],".",Tabela813[[#This Row],[D4]]),"")</f>
        <v>9.1.3.1.1.01.2.3.00</v>
      </c>
      <c r="L2981" s="21" t="s">
        <v>5521</v>
      </c>
      <c r="M2981" s="16" t="str">
        <f t="shared" si="46"/>
        <v>A</v>
      </c>
      <c r="N2981" s="16">
        <f>IF(VALUE(Tabela813[[#This Row],[RED]]) &gt; 0,1,0) + IF(VALUE(J2981)&gt;0,8,IF(VALUE(I2981)&gt;0,7,IF(VALUE(H2981)&gt;0,6,IF(VALUE(G2981)&gt;0,5,IF(VALUE(F2981)&gt;0,4,IF(VALUE(E2981)&gt;0,3,IF(VALUE(D2981)&gt;0,2,1)))))))</f>
        <v>8</v>
      </c>
      <c r="O2981" s="20" t="s">
        <v>50</v>
      </c>
      <c r="P2981" s="1" t="s">
        <v>1124</v>
      </c>
      <c r="Q2981" s="1"/>
      <c r="R2981" s="16"/>
      <c r="T2981" s="7" t="str">
        <f>Tabela813[[#This Row],[NR]]&amp;" - "&amp;Tabela813[[#This Row],[Especificação]]</f>
        <v>9.1.3.1.1.01.2.3.00 - (-) Dedução de Foros, Laudêmios e Tarifas de Ocupação - Dívida Ativa</v>
      </c>
      <c r="U2981" s="7" t="str">
        <f>Tabela813[[#This Row],[NR]]&amp; " - "&amp;Tabela813[[#This Row],[Especificação]]</f>
        <v>9.1.3.1.1.01.2.3.00 - (-) Dedução de Foros, Laudêmios e Tarifas de Ocupação - Dívida Ativa</v>
      </c>
    </row>
    <row r="2982" spans="1:21" ht="30">
      <c r="A2982" s="23"/>
      <c r="B2982" s="29" t="s">
        <v>793</v>
      </c>
      <c r="C2982" s="20" t="s">
        <v>781</v>
      </c>
      <c r="D2982" s="20" t="s">
        <v>782</v>
      </c>
      <c r="E2982" s="20" t="s">
        <v>781</v>
      </c>
      <c r="F2982" s="20" t="s">
        <v>781</v>
      </c>
      <c r="G2982" s="20" t="s">
        <v>783</v>
      </c>
      <c r="H2982" s="20" t="s">
        <v>790</v>
      </c>
      <c r="I2982" s="20" t="s">
        <v>791</v>
      </c>
      <c r="J2982" s="20" t="s">
        <v>787</v>
      </c>
      <c r="K2982" s="16" t="str">
        <f>IF(Tabela813[[#This Row],[C]]&lt;&gt;"",IF(Tabela813[[#This Row],[RED]]&lt;&gt;"",(Tabela813[[#This Row],[RED]] &amp; "."),"") &amp; CONCATENATE(Tabela813[[#This Row],[C]],".",Tabela813[[#This Row],[O]],".",Tabela813[[#This Row],[E]],".",Tabela813[[#This Row],[D1]],".",Tabela813[[#This Row],[D2]],".",Tabela813[[#This Row],[D3]],".",Tabela813[[#This Row],[T]],".",Tabela813[[#This Row],[D4]]),"")</f>
        <v>9.1.3.1.1.01.2.4.00</v>
      </c>
      <c r="L2982" s="21" t="s">
        <v>5522</v>
      </c>
      <c r="M2982" s="16" t="str">
        <f t="shared" si="46"/>
        <v>A</v>
      </c>
      <c r="N2982" s="16">
        <f>IF(VALUE(Tabela813[[#This Row],[RED]]) &gt; 0,1,0) + IF(VALUE(J2982)&gt;0,8,IF(VALUE(I2982)&gt;0,7,IF(VALUE(H2982)&gt;0,6,IF(VALUE(G2982)&gt;0,5,IF(VALUE(F2982)&gt;0,4,IF(VALUE(E2982)&gt;0,3,IF(VALUE(D2982)&gt;0,2,1)))))))</f>
        <v>8</v>
      </c>
      <c r="O2982" s="20" t="s">
        <v>50</v>
      </c>
      <c r="P2982" s="1" t="s">
        <v>1124</v>
      </c>
      <c r="Q2982" s="1"/>
      <c r="R2982" s="16"/>
      <c r="T2982" s="7" t="str">
        <f>Tabela813[[#This Row],[NR]]&amp;" - "&amp;Tabela813[[#This Row],[Especificação]]</f>
        <v>9.1.3.1.1.01.2.4.00 - (-) Dedução de Foros, Laudêmios e Tarifas de Ocupação - Dívida Ativa - Multas e Juros de Mora da Dívida Ativa</v>
      </c>
      <c r="U2982" s="7" t="str">
        <f>Tabela813[[#This Row],[NR]]&amp; " - "&amp;Tabela813[[#This Row],[Especificação]]</f>
        <v>9.1.3.1.1.01.2.4.00 - (-) Dedução de Foros, Laudêmios e Tarifas de Ocupação - Dívida Ativa - Multas e Juros de Mora da Dívida Ativa</v>
      </c>
    </row>
    <row r="2983" spans="1:21" ht="30">
      <c r="A2983" s="23"/>
      <c r="B2983" s="29" t="s">
        <v>793</v>
      </c>
      <c r="C2983" s="20" t="s">
        <v>781</v>
      </c>
      <c r="D2983" s="20" t="s">
        <v>782</v>
      </c>
      <c r="E2983" s="20" t="s">
        <v>781</v>
      </c>
      <c r="F2983" s="20" t="s">
        <v>781</v>
      </c>
      <c r="G2983" s="20" t="s">
        <v>783</v>
      </c>
      <c r="H2983" s="20" t="s">
        <v>790</v>
      </c>
      <c r="I2983" s="20" t="s">
        <v>792</v>
      </c>
      <c r="J2983" s="20" t="s">
        <v>787</v>
      </c>
      <c r="K2983" s="16" t="str">
        <f>IF(Tabela813[[#This Row],[C]]&lt;&gt;"",IF(Tabela813[[#This Row],[RED]]&lt;&gt;"",(Tabela813[[#This Row],[RED]] &amp; "."),"") &amp; CONCATENATE(Tabela813[[#This Row],[C]],".",Tabela813[[#This Row],[O]],".",Tabela813[[#This Row],[E]],".",Tabela813[[#This Row],[D1]],".",Tabela813[[#This Row],[D2]],".",Tabela813[[#This Row],[D3]],".",Tabela813[[#This Row],[T]],".",Tabela813[[#This Row],[D4]]),"")</f>
        <v>9.1.3.1.1.01.2.5.00</v>
      </c>
      <c r="L2983" s="21" t="s">
        <v>5523</v>
      </c>
      <c r="M2983" s="16" t="str">
        <f t="shared" si="46"/>
        <v>A</v>
      </c>
      <c r="N2983" s="16">
        <f>IF(VALUE(Tabela813[[#This Row],[RED]]) &gt; 0,1,0) + IF(VALUE(J2983)&gt;0,8,IF(VALUE(I2983)&gt;0,7,IF(VALUE(H2983)&gt;0,6,IF(VALUE(G2983)&gt;0,5,IF(VALUE(F2983)&gt;0,4,IF(VALUE(E2983)&gt;0,3,IF(VALUE(D2983)&gt;0,2,1)))))))</f>
        <v>8</v>
      </c>
      <c r="O2983" s="20" t="s">
        <v>50</v>
      </c>
      <c r="P2983" s="1" t="s">
        <v>1124</v>
      </c>
      <c r="Q2983" s="1"/>
      <c r="R2983" s="16"/>
      <c r="T2983" s="7" t="str">
        <f>Tabela813[[#This Row],[NR]]&amp;" - "&amp;Tabela813[[#This Row],[Especificação]]</f>
        <v>9.1.3.1.1.01.2.5.00 - (-) Dedução de Foros, Laudêmios e Tarifas de Ocupação - Multas</v>
      </c>
      <c r="U2983" s="7" t="str">
        <f>Tabela813[[#This Row],[NR]]&amp; " - "&amp;Tabela813[[#This Row],[Especificação]]</f>
        <v>9.1.3.1.1.01.2.5.00 - (-) Dedução de Foros, Laudêmios e Tarifas de Ocupação - Multas</v>
      </c>
    </row>
    <row r="2984" spans="1:21" ht="30">
      <c r="A2984" s="23"/>
      <c r="B2984" s="29" t="s">
        <v>793</v>
      </c>
      <c r="C2984" s="20" t="s">
        <v>781</v>
      </c>
      <c r="D2984" s="20" t="s">
        <v>782</v>
      </c>
      <c r="E2984" s="20" t="s">
        <v>781</v>
      </c>
      <c r="F2984" s="20" t="s">
        <v>781</v>
      </c>
      <c r="G2984" s="20" t="s">
        <v>783</v>
      </c>
      <c r="H2984" s="20" t="s">
        <v>790</v>
      </c>
      <c r="I2984" s="20" t="s">
        <v>786</v>
      </c>
      <c r="J2984" s="20" t="s">
        <v>787</v>
      </c>
      <c r="K2984" s="16" t="str">
        <f>IF(Tabela813[[#This Row],[C]]&lt;&gt;"",IF(Tabela813[[#This Row],[RED]]&lt;&gt;"",(Tabela813[[#This Row],[RED]] &amp; "."),"") &amp; CONCATENATE(Tabela813[[#This Row],[C]],".",Tabela813[[#This Row],[O]],".",Tabela813[[#This Row],[E]],".",Tabela813[[#This Row],[D1]],".",Tabela813[[#This Row],[D2]],".",Tabela813[[#This Row],[D3]],".",Tabela813[[#This Row],[T]],".",Tabela813[[#This Row],[D4]]),"")</f>
        <v>9.1.3.1.1.01.2.6.00</v>
      </c>
      <c r="L2984" s="21" t="s">
        <v>5524</v>
      </c>
      <c r="M2984" s="16" t="str">
        <f t="shared" si="46"/>
        <v>A</v>
      </c>
      <c r="N2984" s="16">
        <f>IF(VALUE(Tabela813[[#This Row],[RED]]) &gt; 0,1,0) + IF(VALUE(J2984)&gt;0,8,IF(VALUE(I2984)&gt;0,7,IF(VALUE(H2984)&gt;0,6,IF(VALUE(G2984)&gt;0,5,IF(VALUE(F2984)&gt;0,4,IF(VALUE(E2984)&gt;0,3,IF(VALUE(D2984)&gt;0,2,1)))))))</f>
        <v>8</v>
      </c>
      <c r="O2984" s="20" t="s">
        <v>50</v>
      </c>
      <c r="P2984" s="1" t="s">
        <v>1124</v>
      </c>
      <c r="Q2984" s="1"/>
      <c r="R2984" s="16"/>
      <c r="T2984" s="7" t="str">
        <f>Tabela813[[#This Row],[NR]]&amp;" - "&amp;Tabela813[[#This Row],[Especificação]]</f>
        <v>9.1.3.1.1.01.2.6.00 - (-) Dedução de Foros, Laudêmios e Tarifas de Ocupação - Juros de Mora</v>
      </c>
      <c r="U2984" s="7" t="str">
        <f>Tabela813[[#This Row],[NR]]&amp; " - "&amp;Tabela813[[#This Row],[Especificação]]</f>
        <v>9.1.3.1.1.01.2.6.00 - (-) Dedução de Foros, Laudêmios e Tarifas de Ocupação - Juros de Mora</v>
      </c>
    </row>
    <row r="2985" spans="1:21" ht="30">
      <c r="A2985" s="23"/>
      <c r="B2985" s="29" t="s">
        <v>793</v>
      </c>
      <c r="C2985" s="20" t="s">
        <v>781</v>
      </c>
      <c r="D2985" s="20" t="s">
        <v>782</v>
      </c>
      <c r="E2985" s="20" t="s">
        <v>781</v>
      </c>
      <c r="F2985" s="20" t="s">
        <v>781</v>
      </c>
      <c r="G2985" s="20" t="s">
        <v>783</v>
      </c>
      <c r="H2985" s="20" t="s">
        <v>790</v>
      </c>
      <c r="I2985" s="20" t="s">
        <v>788</v>
      </c>
      <c r="J2985" s="20" t="s">
        <v>787</v>
      </c>
      <c r="K2985" s="16" t="str">
        <f>IF(Tabela813[[#This Row],[C]]&lt;&gt;"",IF(Tabela813[[#This Row],[RED]]&lt;&gt;"",(Tabela813[[#This Row],[RED]] &amp; "."),"") &amp; CONCATENATE(Tabela813[[#This Row],[C]],".",Tabela813[[#This Row],[O]],".",Tabela813[[#This Row],[E]],".",Tabela813[[#This Row],[D1]],".",Tabela813[[#This Row],[D2]],".",Tabela813[[#This Row],[D3]],".",Tabela813[[#This Row],[T]],".",Tabela813[[#This Row],[D4]]),"")</f>
        <v>9.1.3.1.1.01.2.7.00</v>
      </c>
      <c r="L2985" s="21" t="s">
        <v>5525</v>
      </c>
      <c r="M2985" s="16" t="str">
        <f t="shared" si="46"/>
        <v>A</v>
      </c>
      <c r="N2985" s="16">
        <f>IF(VALUE(Tabela813[[#This Row],[RED]]) &gt; 0,1,0) + IF(VALUE(J2985)&gt;0,8,IF(VALUE(I2985)&gt;0,7,IF(VALUE(H2985)&gt;0,6,IF(VALUE(G2985)&gt;0,5,IF(VALUE(F2985)&gt;0,4,IF(VALUE(E2985)&gt;0,3,IF(VALUE(D2985)&gt;0,2,1)))))))</f>
        <v>8</v>
      </c>
      <c r="O2985" s="20" t="s">
        <v>50</v>
      </c>
      <c r="P2985" s="1" t="s">
        <v>1124</v>
      </c>
      <c r="Q2985" s="1"/>
      <c r="R2985" s="16"/>
      <c r="T2985" s="7" t="str">
        <f>Tabela813[[#This Row],[NR]]&amp;" - "&amp;Tabela813[[#This Row],[Especificação]]</f>
        <v>9.1.3.1.1.01.2.7.00 - (-) Dedução de Foros, Laudêmios e Tarifas de Ocupação - Dívida Ativa - Multas da Dívida Ativa</v>
      </c>
      <c r="U2985" s="7" t="str">
        <f>Tabela813[[#This Row],[NR]]&amp; " - "&amp;Tabela813[[#This Row],[Especificação]]</f>
        <v>9.1.3.1.1.01.2.7.00 - (-) Dedução de Foros, Laudêmios e Tarifas de Ocupação - Dívida Ativa - Multas da Dívida Ativa</v>
      </c>
    </row>
    <row r="2986" spans="1:21" ht="30">
      <c r="A2986" s="23"/>
      <c r="B2986" s="29" t="s">
        <v>793</v>
      </c>
      <c r="C2986" s="20" t="s">
        <v>781</v>
      </c>
      <c r="D2986" s="20" t="s">
        <v>782</v>
      </c>
      <c r="E2986" s="20" t="s">
        <v>781</v>
      </c>
      <c r="F2986" s="20" t="s">
        <v>781</v>
      </c>
      <c r="G2986" s="20" t="s">
        <v>783</v>
      </c>
      <c r="H2986" s="20" t="s">
        <v>790</v>
      </c>
      <c r="I2986" s="20" t="s">
        <v>789</v>
      </c>
      <c r="J2986" s="20" t="s">
        <v>787</v>
      </c>
      <c r="K2986" s="16" t="str">
        <f>IF(Tabela813[[#This Row],[C]]&lt;&gt;"",IF(Tabela813[[#This Row],[RED]]&lt;&gt;"",(Tabela813[[#This Row],[RED]] &amp; "."),"") &amp; CONCATENATE(Tabela813[[#This Row],[C]],".",Tabela813[[#This Row],[O]],".",Tabela813[[#This Row],[E]],".",Tabela813[[#This Row],[D1]],".",Tabela813[[#This Row],[D2]],".",Tabela813[[#This Row],[D3]],".",Tabela813[[#This Row],[T]],".",Tabela813[[#This Row],[D4]]),"")</f>
        <v>9.1.3.1.1.01.2.8.00</v>
      </c>
      <c r="L2986" s="21" t="s">
        <v>5526</v>
      </c>
      <c r="M2986" s="16" t="str">
        <f t="shared" si="46"/>
        <v>A</v>
      </c>
      <c r="N2986" s="16">
        <f>IF(VALUE(Tabela813[[#This Row],[RED]]) &gt; 0,1,0) + IF(VALUE(J2986)&gt;0,8,IF(VALUE(I2986)&gt;0,7,IF(VALUE(H2986)&gt;0,6,IF(VALUE(G2986)&gt;0,5,IF(VALUE(F2986)&gt;0,4,IF(VALUE(E2986)&gt;0,3,IF(VALUE(D2986)&gt;0,2,1)))))))</f>
        <v>8</v>
      </c>
      <c r="O2986" s="20" t="s">
        <v>50</v>
      </c>
      <c r="P2986" s="1" t="s">
        <v>1124</v>
      </c>
      <c r="Q2986" s="1"/>
      <c r="R2986" s="16"/>
      <c r="T2986" s="7" t="str">
        <f>Tabela813[[#This Row],[NR]]&amp;" - "&amp;Tabela813[[#This Row],[Especificação]]</f>
        <v>9.1.3.1.1.01.2.8.00 - (-) Dedução de Foros, Laudêmios e Tarifas de Ocupação - Juros de Mora da Dívida Ativa</v>
      </c>
      <c r="U2986" s="7" t="str">
        <f>Tabela813[[#This Row],[NR]]&amp; " - "&amp;Tabela813[[#This Row],[Especificação]]</f>
        <v>9.1.3.1.1.01.2.8.00 - (-) Dedução de Foros, Laudêmios e Tarifas de Ocupação - Juros de Mora da Dívida Ativa</v>
      </c>
    </row>
    <row r="2987" spans="1:21" ht="45">
      <c r="A2987" s="23"/>
      <c r="B2987" s="29" t="s">
        <v>793</v>
      </c>
      <c r="C2987" s="20" t="s">
        <v>781</v>
      </c>
      <c r="D2987" s="20" t="s">
        <v>782</v>
      </c>
      <c r="E2987" s="20" t="s">
        <v>781</v>
      </c>
      <c r="F2987" s="20" t="s">
        <v>781</v>
      </c>
      <c r="G2987" s="20" t="s">
        <v>785</v>
      </c>
      <c r="H2987" s="20" t="s">
        <v>784</v>
      </c>
      <c r="I2987" s="20" t="s">
        <v>784</v>
      </c>
      <c r="J2987" s="20" t="s">
        <v>787</v>
      </c>
      <c r="K2987" s="16" t="str">
        <f>IF(Tabela813[[#This Row],[C]]&lt;&gt;"",IF(Tabela813[[#This Row],[RED]]&lt;&gt;"",(Tabela813[[#This Row],[RED]] &amp; "."),"") &amp; CONCATENATE(Tabela813[[#This Row],[C]],".",Tabela813[[#This Row],[O]],".",Tabela813[[#This Row],[E]],".",Tabela813[[#This Row],[D1]],".",Tabela813[[#This Row],[D2]],".",Tabela813[[#This Row],[D3]],".",Tabela813[[#This Row],[T]],".",Tabela813[[#This Row],[D4]]),"")</f>
        <v>9.1.3.1.1.02.0.0.00</v>
      </c>
      <c r="L2987" s="21" t="s">
        <v>885</v>
      </c>
      <c r="M2987" s="16" t="str">
        <f t="shared" si="46"/>
        <v>S</v>
      </c>
      <c r="N2987" s="16">
        <f>IF(VALUE(Tabela813[[#This Row],[RED]]) &gt; 0,1,0) + IF(VALUE(J2987)&gt;0,8,IF(VALUE(I2987)&gt;0,7,IF(VALUE(H2987)&gt;0,6,IF(VALUE(G2987)&gt;0,5,IF(VALUE(F2987)&gt;0,4,IF(VALUE(E2987)&gt;0,3,IF(VALUE(D2987)&gt;0,2,1)))))))</f>
        <v>6</v>
      </c>
      <c r="O2987" s="20" t="s">
        <v>50</v>
      </c>
      <c r="P2987" s="1" t="s">
        <v>2856</v>
      </c>
      <c r="Q2987" s="1"/>
      <c r="R2987" s="16"/>
      <c r="T2987" s="7" t="str">
        <f>Tabela813[[#This Row],[NR]]&amp;" - "&amp;Tabela813[[#This Row],[Especificação]]</f>
        <v>9.1.3.1.1.02.0.0.00 - (-) Dedução de Concessão, Permissão, Autorização ou Cessão do Direito de Uso de Bens Imóveis Públicos</v>
      </c>
      <c r="U2987" s="7" t="str">
        <f>Tabela813[[#This Row],[NR]]&amp; " - "&amp;Tabela813[[#This Row],[Especificação]]</f>
        <v>9.1.3.1.1.02.0.0.00 - (-) Dedução de Concessão, Permissão, Autorização ou Cessão do Direito de Uso de Bens Imóveis Públicos</v>
      </c>
    </row>
    <row r="2988" spans="1:21" ht="45">
      <c r="A2988" s="23"/>
      <c r="B2988" s="29" t="s">
        <v>793</v>
      </c>
      <c r="C2988" s="20" t="s">
        <v>781</v>
      </c>
      <c r="D2988" s="20" t="s">
        <v>782</v>
      </c>
      <c r="E2988" s="20" t="s">
        <v>781</v>
      </c>
      <c r="F2988" s="20" t="s">
        <v>781</v>
      </c>
      <c r="G2988" s="20" t="s">
        <v>785</v>
      </c>
      <c r="H2988" s="20" t="s">
        <v>784</v>
      </c>
      <c r="I2988" s="20" t="s">
        <v>781</v>
      </c>
      <c r="J2988" s="20" t="s">
        <v>787</v>
      </c>
      <c r="K2988" s="16" t="str">
        <f>IF(Tabela813[[#This Row],[C]]&lt;&gt;"",IF(Tabela813[[#This Row],[RED]]&lt;&gt;"",(Tabela813[[#This Row],[RED]] &amp; "."),"") &amp; CONCATENATE(Tabela813[[#This Row],[C]],".",Tabela813[[#This Row],[O]],".",Tabela813[[#This Row],[E]],".",Tabela813[[#This Row],[D1]],".",Tabela813[[#This Row],[D2]],".",Tabela813[[#This Row],[D3]],".",Tabela813[[#This Row],[T]],".",Tabela813[[#This Row],[D4]]),"")</f>
        <v>9.1.3.1.1.02.0.1.00</v>
      </c>
      <c r="L2988" s="21" t="s">
        <v>5527</v>
      </c>
      <c r="M2988" s="16" t="str">
        <f t="shared" si="46"/>
        <v>A</v>
      </c>
      <c r="N2988" s="16">
        <f>IF(VALUE(Tabela813[[#This Row],[RED]]) &gt; 0,1,0) + IF(VALUE(J2988)&gt;0,8,IF(VALUE(I2988)&gt;0,7,IF(VALUE(H2988)&gt;0,6,IF(VALUE(G2988)&gt;0,5,IF(VALUE(F2988)&gt;0,4,IF(VALUE(E2988)&gt;0,3,IF(VALUE(D2988)&gt;0,2,1)))))))</f>
        <v>8</v>
      </c>
      <c r="O2988" s="20" t="s">
        <v>50</v>
      </c>
      <c r="P2988" s="1" t="s">
        <v>5528</v>
      </c>
      <c r="Q2988" s="1"/>
      <c r="R2988" s="16"/>
      <c r="T2988" s="7" t="str">
        <f>Tabela813[[#This Row],[NR]]&amp;" - "&amp;Tabela813[[#This Row],[Especificação]]</f>
        <v>9.1.3.1.1.02.0.1.00 - (-) Dedução de Concessão, Permissão, Autorização ou Cessão do Direito de Uso de Bens Imóveis Públicos - Principal</v>
      </c>
      <c r="U2988" s="7" t="str">
        <f>Tabela813[[#This Row],[NR]]&amp; " - "&amp;Tabela813[[#This Row],[Especificação]]</f>
        <v>9.1.3.1.1.02.0.1.00 - (-) Dedução de Concessão, Permissão, Autorização ou Cessão do Direito de Uso de Bens Imóveis Públicos - Principal</v>
      </c>
    </row>
    <row r="2989" spans="1:21" ht="45">
      <c r="A2989" s="23"/>
      <c r="B2989" s="29" t="s">
        <v>793</v>
      </c>
      <c r="C2989" s="20" t="s">
        <v>781</v>
      </c>
      <c r="D2989" s="20" t="s">
        <v>782</v>
      </c>
      <c r="E2989" s="20" t="s">
        <v>781</v>
      </c>
      <c r="F2989" s="20" t="s">
        <v>781</v>
      </c>
      <c r="G2989" s="20" t="s">
        <v>785</v>
      </c>
      <c r="H2989" s="20" t="s">
        <v>784</v>
      </c>
      <c r="I2989" s="20" t="s">
        <v>790</v>
      </c>
      <c r="J2989" s="20" t="s">
        <v>787</v>
      </c>
      <c r="K2989" s="16" t="str">
        <f>IF(Tabela813[[#This Row],[C]]&lt;&gt;"",IF(Tabela813[[#This Row],[RED]]&lt;&gt;"",(Tabela813[[#This Row],[RED]] &amp; "."),"") &amp; CONCATENATE(Tabela813[[#This Row],[C]],".",Tabela813[[#This Row],[O]],".",Tabela813[[#This Row],[E]],".",Tabela813[[#This Row],[D1]],".",Tabela813[[#This Row],[D2]],".",Tabela813[[#This Row],[D3]],".",Tabela813[[#This Row],[T]],".",Tabela813[[#This Row],[D4]]),"")</f>
        <v>9.1.3.1.1.02.0.2.00</v>
      </c>
      <c r="L2989" s="21" t="s">
        <v>5529</v>
      </c>
      <c r="M2989" s="16" t="str">
        <f t="shared" si="46"/>
        <v>A</v>
      </c>
      <c r="N2989" s="16">
        <f>IF(VALUE(Tabela813[[#This Row],[RED]]) &gt; 0,1,0) + IF(VALUE(J2989)&gt;0,8,IF(VALUE(I2989)&gt;0,7,IF(VALUE(H2989)&gt;0,6,IF(VALUE(G2989)&gt;0,5,IF(VALUE(F2989)&gt;0,4,IF(VALUE(E2989)&gt;0,3,IF(VALUE(D2989)&gt;0,2,1)))))))</f>
        <v>8</v>
      </c>
      <c r="O2989" s="20" t="s">
        <v>50</v>
      </c>
      <c r="P2989" s="1" t="s">
        <v>5528</v>
      </c>
      <c r="Q2989" s="1"/>
      <c r="R2989" s="16"/>
      <c r="T2989" s="7" t="str">
        <f>Tabela813[[#This Row],[NR]]&amp;" - "&amp;Tabela813[[#This Row],[Especificação]]</f>
        <v>9.1.3.1.1.02.0.2.00 - (-) Dedução de Concessão, Permissão, Autorização ou Cessão do Direito de Uso de Bens Imóveis Públicos - Multas e Juros de Mora</v>
      </c>
      <c r="U2989" s="7" t="str">
        <f>Tabela813[[#This Row],[NR]]&amp; " - "&amp;Tabela813[[#This Row],[Especificação]]</f>
        <v>9.1.3.1.1.02.0.2.00 - (-) Dedução de Concessão, Permissão, Autorização ou Cessão do Direito de Uso de Bens Imóveis Públicos - Multas e Juros de Mora</v>
      </c>
    </row>
    <row r="2990" spans="1:21" ht="45">
      <c r="A2990" s="23"/>
      <c r="B2990" s="29" t="s">
        <v>793</v>
      </c>
      <c r="C2990" s="20" t="s">
        <v>781</v>
      </c>
      <c r="D2990" s="20" t="s">
        <v>782</v>
      </c>
      <c r="E2990" s="20" t="s">
        <v>781</v>
      </c>
      <c r="F2990" s="20" t="s">
        <v>781</v>
      </c>
      <c r="G2990" s="20" t="s">
        <v>785</v>
      </c>
      <c r="H2990" s="20" t="s">
        <v>784</v>
      </c>
      <c r="I2990" s="20" t="s">
        <v>782</v>
      </c>
      <c r="J2990" s="20" t="s">
        <v>787</v>
      </c>
      <c r="K2990" s="16" t="str">
        <f>IF(Tabela813[[#This Row],[C]]&lt;&gt;"",IF(Tabela813[[#This Row],[RED]]&lt;&gt;"",(Tabela813[[#This Row],[RED]] &amp; "."),"") &amp; CONCATENATE(Tabela813[[#This Row],[C]],".",Tabela813[[#This Row],[O]],".",Tabela813[[#This Row],[E]],".",Tabela813[[#This Row],[D1]],".",Tabela813[[#This Row],[D2]],".",Tabela813[[#This Row],[D3]],".",Tabela813[[#This Row],[T]],".",Tabela813[[#This Row],[D4]]),"")</f>
        <v>9.1.3.1.1.02.0.3.00</v>
      </c>
      <c r="L2990" s="21" t="s">
        <v>5530</v>
      </c>
      <c r="M2990" s="16" t="str">
        <f t="shared" si="46"/>
        <v>A</v>
      </c>
      <c r="N2990" s="16">
        <f>IF(VALUE(Tabela813[[#This Row],[RED]]) &gt; 0,1,0) + IF(VALUE(J2990)&gt;0,8,IF(VALUE(I2990)&gt;0,7,IF(VALUE(H2990)&gt;0,6,IF(VALUE(G2990)&gt;0,5,IF(VALUE(F2990)&gt;0,4,IF(VALUE(E2990)&gt;0,3,IF(VALUE(D2990)&gt;0,2,1)))))))</f>
        <v>8</v>
      </c>
      <c r="O2990" s="20" t="s">
        <v>50</v>
      </c>
      <c r="P2990" s="1" t="s">
        <v>5528</v>
      </c>
      <c r="Q2990" s="1"/>
      <c r="R2990" s="16"/>
      <c r="T2990" s="7" t="str">
        <f>Tabela813[[#This Row],[NR]]&amp;" - "&amp;Tabela813[[#This Row],[Especificação]]</f>
        <v>9.1.3.1.1.02.0.3.00 - (-) Dedução de Concessão, Permissão, Autorização ou Cessão do Direito de Uso de Bens Imóveis Públicos - Dívida Ativa</v>
      </c>
      <c r="U2990" s="7" t="str">
        <f>Tabela813[[#This Row],[NR]]&amp; " - "&amp;Tabela813[[#This Row],[Especificação]]</f>
        <v>9.1.3.1.1.02.0.3.00 - (-) Dedução de Concessão, Permissão, Autorização ou Cessão do Direito de Uso de Bens Imóveis Públicos - Dívida Ativa</v>
      </c>
    </row>
    <row r="2991" spans="1:21" ht="45">
      <c r="A2991" s="23"/>
      <c r="B2991" s="29" t="s">
        <v>793</v>
      </c>
      <c r="C2991" s="20" t="s">
        <v>781</v>
      </c>
      <c r="D2991" s="20" t="s">
        <v>782</v>
      </c>
      <c r="E2991" s="20" t="s">
        <v>781</v>
      </c>
      <c r="F2991" s="20" t="s">
        <v>781</v>
      </c>
      <c r="G2991" s="20" t="s">
        <v>785</v>
      </c>
      <c r="H2991" s="20" t="s">
        <v>784</v>
      </c>
      <c r="I2991" s="20" t="s">
        <v>791</v>
      </c>
      <c r="J2991" s="20" t="s">
        <v>787</v>
      </c>
      <c r="K2991" s="16" t="str">
        <f>IF(Tabela813[[#This Row],[C]]&lt;&gt;"",IF(Tabela813[[#This Row],[RED]]&lt;&gt;"",(Tabela813[[#This Row],[RED]] &amp; "."),"") &amp; CONCATENATE(Tabela813[[#This Row],[C]],".",Tabela813[[#This Row],[O]],".",Tabela813[[#This Row],[E]],".",Tabela813[[#This Row],[D1]],".",Tabela813[[#This Row],[D2]],".",Tabela813[[#This Row],[D3]],".",Tabela813[[#This Row],[T]],".",Tabela813[[#This Row],[D4]]),"")</f>
        <v>9.1.3.1.1.02.0.4.00</v>
      </c>
      <c r="L2991" s="21" t="s">
        <v>5531</v>
      </c>
      <c r="M2991" s="16" t="str">
        <f t="shared" si="46"/>
        <v>A</v>
      </c>
      <c r="N2991" s="16">
        <f>IF(VALUE(Tabela813[[#This Row],[RED]]) &gt; 0,1,0) + IF(VALUE(J2991)&gt;0,8,IF(VALUE(I2991)&gt;0,7,IF(VALUE(H2991)&gt;0,6,IF(VALUE(G2991)&gt;0,5,IF(VALUE(F2991)&gt;0,4,IF(VALUE(E2991)&gt;0,3,IF(VALUE(D2991)&gt;0,2,1)))))))</f>
        <v>8</v>
      </c>
      <c r="O2991" s="20" t="s">
        <v>50</v>
      </c>
      <c r="P2991" s="1" t="s">
        <v>5528</v>
      </c>
      <c r="Q2991" s="1"/>
      <c r="R2991" s="16"/>
      <c r="T2991" s="7" t="str">
        <f>Tabela813[[#This Row],[NR]]&amp;" - "&amp;Tabela813[[#This Row],[Especificação]]</f>
        <v>9.1.3.1.1.02.0.4.00 - (-) Dedução de Concessão, Permissão, Autorização ou Cessão do Direito de Uso de Bens Imóveis Públicos - Dívida Ativa - Multas e Juros de Mora da Dívida Ativa</v>
      </c>
      <c r="U2991" s="7" t="str">
        <f>Tabela813[[#This Row],[NR]]&amp; " - "&amp;Tabela813[[#This Row],[Especificação]]</f>
        <v>9.1.3.1.1.02.0.4.00 - (-) Dedução de Concessão, Permissão, Autorização ou Cessão do Direito de Uso de Bens Imóveis Públicos - Dívida Ativa - Multas e Juros de Mora da Dívida Ativa</v>
      </c>
    </row>
    <row r="2992" spans="1:21" ht="45">
      <c r="A2992" s="23"/>
      <c r="B2992" s="29" t="s">
        <v>793</v>
      </c>
      <c r="C2992" s="20" t="s">
        <v>781</v>
      </c>
      <c r="D2992" s="20" t="s">
        <v>782</v>
      </c>
      <c r="E2992" s="20" t="s">
        <v>781</v>
      </c>
      <c r="F2992" s="20" t="s">
        <v>781</v>
      </c>
      <c r="G2992" s="20" t="s">
        <v>785</v>
      </c>
      <c r="H2992" s="20" t="s">
        <v>784</v>
      </c>
      <c r="I2992" s="20" t="s">
        <v>792</v>
      </c>
      <c r="J2992" s="20" t="s">
        <v>787</v>
      </c>
      <c r="K2992" s="16" t="str">
        <f>IF(Tabela813[[#This Row],[C]]&lt;&gt;"",IF(Tabela813[[#This Row],[RED]]&lt;&gt;"",(Tabela813[[#This Row],[RED]] &amp; "."),"") &amp; CONCATENATE(Tabela813[[#This Row],[C]],".",Tabela813[[#This Row],[O]],".",Tabela813[[#This Row],[E]],".",Tabela813[[#This Row],[D1]],".",Tabela813[[#This Row],[D2]],".",Tabela813[[#This Row],[D3]],".",Tabela813[[#This Row],[T]],".",Tabela813[[#This Row],[D4]]),"")</f>
        <v>9.1.3.1.1.02.0.5.00</v>
      </c>
      <c r="L2992" s="21" t="s">
        <v>5532</v>
      </c>
      <c r="M2992" s="16" t="str">
        <f t="shared" si="46"/>
        <v>A</v>
      </c>
      <c r="N2992" s="16">
        <f>IF(VALUE(Tabela813[[#This Row],[RED]]) &gt; 0,1,0) + IF(VALUE(J2992)&gt;0,8,IF(VALUE(I2992)&gt;0,7,IF(VALUE(H2992)&gt;0,6,IF(VALUE(G2992)&gt;0,5,IF(VALUE(F2992)&gt;0,4,IF(VALUE(E2992)&gt;0,3,IF(VALUE(D2992)&gt;0,2,1)))))))</f>
        <v>8</v>
      </c>
      <c r="O2992" s="20" t="s">
        <v>50</v>
      </c>
      <c r="P2992" s="1" t="s">
        <v>5528</v>
      </c>
      <c r="Q2992" s="1"/>
      <c r="R2992" s="16"/>
      <c r="T2992" s="7" t="str">
        <f>Tabela813[[#This Row],[NR]]&amp;" - "&amp;Tabela813[[#This Row],[Especificação]]</f>
        <v>9.1.3.1.1.02.0.5.00 - (-) Dedução de Concessão, Permissão, Autorização ou Cessão do Direito de Uso de Bens Imóveis Públicos - Multas</v>
      </c>
      <c r="U2992" s="7" t="str">
        <f>Tabela813[[#This Row],[NR]]&amp; " - "&amp;Tabela813[[#This Row],[Especificação]]</f>
        <v>9.1.3.1.1.02.0.5.00 - (-) Dedução de Concessão, Permissão, Autorização ou Cessão do Direito de Uso de Bens Imóveis Públicos - Multas</v>
      </c>
    </row>
    <row r="2993" spans="1:21" ht="45">
      <c r="A2993" s="23"/>
      <c r="B2993" s="29" t="s">
        <v>793</v>
      </c>
      <c r="C2993" s="20" t="s">
        <v>781</v>
      </c>
      <c r="D2993" s="20" t="s">
        <v>782</v>
      </c>
      <c r="E2993" s="20" t="s">
        <v>781</v>
      </c>
      <c r="F2993" s="20" t="s">
        <v>781</v>
      </c>
      <c r="G2993" s="20" t="s">
        <v>785</v>
      </c>
      <c r="H2993" s="20" t="s">
        <v>784</v>
      </c>
      <c r="I2993" s="20" t="s">
        <v>786</v>
      </c>
      <c r="J2993" s="20" t="s">
        <v>787</v>
      </c>
      <c r="K2993" s="16" t="str">
        <f>IF(Tabela813[[#This Row],[C]]&lt;&gt;"",IF(Tabela813[[#This Row],[RED]]&lt;&gt;"",(Tabela813[[#This Row],[RED]] &amp; "."),"") &amp; CONCATENATE(Tabela813[[#This Row],[C]],".",Tabela813[[#This Row],[O]],".",Tabela813[[#This Row],[E]],".",Tabela813[[#This Row],[D1]],".",Tabela813[[#This Row],[D2]],".",Tabela813[[#This Row],[D3]],".",Tabela813[[#This Row],[T]],".",Tabela813[[#This Row],[D4]]),"")</f>
        <v>9.1.3.1.1.02.0.6.00</v>
      </c>
      <c r="L2993" s="21" t="s">
        <v>5533</v>
      </c>
      <c r="M2993" s="16" t="str">
        <f t="shared" si="46"/>
        <v>A</v>
      </c>
      <c r="N2993" s="16">
        <f>IF(VALUE(Tabela813[[#This Row],[RED]]) &gt; 0,1,0) + IF(VALUE(J2993)&gt;0,8,IF(VALUE(I2993)&gt;0,7,IF(VALUE(H2993)&gt;0,6,IF(VALUE(G2993)&gt;0,5,IF(VALUE(F2993)&gt;0,4,IF(VALUE(E2993)&gt;0,3,IF(VALUE(D2993)&gt;0,2,1)))))))</f>
        <v>8</v>
      </c>
      <c r="O2993" s="20" t="s">
        <v>50</v>
      </c>
      <c r="P2993" s="1" t="s">
        <v>5528</v>
      </c>
      <c r="Q2993" s="1"/>
      <c r="R2993" s="16"/>
      <c r="T2993" s="7" t="str">
        <f>Tabela813[[#This Row],[NR]]&amp;" - "&amp;Tabela813[[#This Row],[Especificação]]</f>
        <v>9.1.3.1.1.02.0.6.00 - (-) Dedução de Concessão, Permissão, Autorização ou Cessão do Direito de Uso de Bens Imóveis Públicos - Juros de Mora</v>
      </c>
      <c r="U2993" s="7" t="str">
        <f>Tabela813[[#This Row],[NR]]&amp; " - "&amp;Tabela813[[#This Row],[Especificação]]</f>
        <v>9.1.3.1.1.02.0.6.00 - (-) Dedução de Concessão, Permissão, Autorização ou Cessão do Direito de Uso de Bens Imóveis Públicos - Juros de Mora</v>
      </c>
    </row>
    <row r="2994" spans="1:21" ht="45">
      <c r="A2994" s="23"/>
      <c r="B2994" s="29" t="s">
        <v>793</v>
      </c>
      <c r="C2994" s="20" t="s">
        <v>781</v>
      </c>
      <c r="D2994" s="20" t="s">
        <v>782</v>
      </c>
      <c r="E2994" s="20" t="s">
        <v>781</v>
      </c>
      <c r="F2994" s="20" t="s">
        <v>781</v>
      </c>
      <c r="G2994" s="20" t="s">
        <v>785</v>
      </c>
      <c r="H2994" s="20" t="s">
        <v>784</v>
      </c>
      <c r="I2994" s="20" t="s">
        <v>788</v>
      </c>
      <c r="J2994" s="20" t="s">
        <v>787</v>
      </c>
      <c r="K2994" s="16" t="str">
        <f>IF(Tabela813[[#This Row],[C]]&lt;&gt;"",IF(Tabela813[[#This Row],[RED]]&lt;&gt;"",(Tabela813[[#This Row],[RED]] &amp; "."),"") &amp; CONCATENATE(Tabela813[[#This Row],[C]],".",Tabela813[[#This Row],[O]],".",Tabela813[[#This Row],[E]],".",Tabela813[[#This Row],[D1]],".",Tabela813[[#This Row],[D2]],".",Tabela813[[#This Row],[D3]],".",Tabela813[[#This Row],[T]],".",Tabela813[[#This Row],[D4]]),"")</f>
        <v>9.1.3.1.1.02.0.7.00</v>
      </c>
      <c r="L2994" s="21" t="s">
        <v>5534</v>
      </c>
      <c r="M2994" s="16" t="str">
        <f t="shared" si="46"/>
        <v>A</v>
      </c>
      <c r="N2994" s="16">
        <f>IF(VALUE(Tabela813[[#This Row],[RED]]) &gt; 0,1,0) + IF(VALUE(J2994)&gt;0,8,IF(VALUE(I2994)&gt;0,7,IF(VALUE(H2994)&gt;0,6,IF(VALUE(G2994)&gt;0,5,IF(VALUE(F2994)&gt;0,4,IF(VALUE(E2994)&gt;0,3,IF(VALUE(D2994)&gt;0,2,1)))))))</f>
        <v>8</v>
      </c>
      <c r="O2994" s="20" t="s">
        <v>50</v>
      </c>
      <c r="P2994" s="1" t="s">
        <v>5528</v>
      </c>
      <c r="Q2994" s="1"/>
      <c r="R2994" s="16"/>
      <c r="T2994" s="7" t="str">
        <f>Tabela813[[#This Row],[NR]]&amp;" - "&amp;Tabela813[[#This Row],[Especificação]]</f>
        <v>9.1.3.1.1.02.0.7.00 - (-) Dedução de Concessão, Permissão, Autorização ou Cessão do Direito de Uso de Bens Imóveis Públicos - Dívida Ativa - Multas da Dívida Ativa</v>
      </c>
      <c r="U2994" s="7" t="str">
        <f>Tabela813[[#This Row],[NR]]&amp; " - "&amp;Tabela813[[#This Row],[Especificação]]</f>
        <v>9.1.3.1.1.02.0.7.00 - (-) Dedução de Concessão, Permissão, Autorização ou Cessão do Direito de Uso de Bens Imóveis Públicos - Dívida Ativa - Multas da Dívida Ativa</v>
      </c>
    </row>
    <row r="2995" spans="1:21" ht="45">
      <c r="A2995" s="23"/>
      <c r="B2995" s="29" t="s">
        <v>793</v>
      </c>
      <c r="C2995" s="20" t="s">
        <v>781</v>
      </c>
      <c r="D2995" s="20" t="s">
        <v>782</v>
      </c>
      <c r="E2995" s="20" t="s">
        <v>781</v>
      </c>
      <c r="F2995" s="20" t="s">
        <v>781</v>
      </c>
      <c r="G2995" s="20" t="s">
        <v>785</v>
      </c>
      <c r="H2995" s="20" t="s">
        <v>784</v>
      </c>
      <c r="I2995" s="20" t="s">
        <v>789</v>
      </c>
      <c r="J2995" s="20" t="s">
        <v>787</v>
      </c>
      <c r="K2995" s="16" t="str">
        <f>IF(Tabela813[[#This Row],[C]]&lt;&gt;"",IF(Tabela813[[#This Row],[RED]]&lt;&gt;"",(Tabela813[[#This Row],[RED]] &amp; "."),"") &amp; CONCATENATE(Tabela813[[#This Row],[C]],".",Tabela813[[#This Row],[O]],".",Tabela813[[#This Row],[E]],".",Tabela813[[#This Row],[D1]],".",Tabela813[[#This Row],[D2]],".",Tabela813[[#This Row],[D3]],".",Tabela813[[#This Row],[T]],".",Tabela813[[#This Row],[D4]]),"")</f>
        <v>9.1.3.1.1.02.0.8.00</v>
      </c>
      <c r="L2995" s="21" t="s">
        <v>5535</v>
      </c>
      <c r="M2995" s="16" t="str">
        <f t="shared" si="46"/>
        <v>A</v>
      </c>
      <c r="N2995" s="16">
        <f>IF(VALUE(Tabela813[[#This Row],[RED]]) &gt; 0,1,0) + IF(VALUE(J2995)&gt;0,8,IF(VALUE(I2995)&gt;0,7,IF(VALUE(H2995)&gt;0,6,IF(VALUE(G2995)&gt;0,5,IF(VALUE(F2995)&gt;0,4,IF(VALUE(E2995)&gt;0,3,IF(VALUE(D2995)&gt;0,2,1)))))))</f>
        <v>8</v>
      </c>
      <c r="O2995" s="20" t="s">
        <v>50</v>
      </c>
      <c r="P2995" s="1" t="s">
        <v>5528</v>
      </c>
      <c r="Q2995" s="1"/>
      <c r="R2995" s="16"/>
      <c r="T2995" s="7" t="str">
        <f>Tabela813[[#This Row],[NR]]&amp;" - "&amp;Tabela813[[#This Row],[Especificação]]</f>
        <v>9.1.3.1.1.02.0.8.00 - (-) Dedução de Concessão, Permissão, Autorização ou Cessão do Direito de Uso de Bens Imóveis Públicos - Juros de Mora da Dívida Ativa</v>
      </c>
      <c r="U2995" s="7" t="str">
        <f>Tabela813[[#This Row],[NR]]&amp; " - "&amp;Tabela813[[#This Row],[Especificação]]</f>
        <v>9.1.3.1.1.02.0.8.00 - (-) Dedução de Concessão, Permissão, Autorização ou Cessão do Direito de Uso de Bens Imóveis Públicos - Juros de Mora da Dívida Ativa</v>
      </c>
    </row>
    <row r="2996" spans="1:21" ht="30">
      <c r="A2996" s="23"/>
      <c r="B2996" s="29" t="s">
        <v>793</v>
      </c>
      <c r="C2996" s="20" t="s">
        <v>781</v>
      </c>
      <c r="D2996" s="20" t="s">
        <v>782</v>
      </c>
      <c r="E2996" s="20" t="s">
        <v>781</v>
      </c>
      <c r="F2996" s="20" t="s">
        <v>781</v>
      </c>
      <c r="G2996" s="20" t="s">
        <v>797</v>
      </c>
      <c r="H2996" s="20" t="s">
        <v>784</v>
      </c>
      <c r="I2996" s="20" t="s">
        <v>784</v>
      </c>
      <c r="J2996" s="20" t="s">
        <v>787</v>
      </c>
      <c r="K2996" s="16" t="str">
        <f>IF(Tabela813[[#This Row],[C]]&lt;&gt;"",IF(Tabela813[[#This Row],[RED]]&lt;&gt;"",(Tabela813[[#This Row],[RED]] &amp; "."),"") &amp; CONCATENATE(Tabela813[[#This Row],[C]],".",Tabela813[[#This Row],[O]],".",Tabela813[[#This Row],[E]],".",Tabela813[[#This Row],[D1]],".",Tabela813[[#This Row],[D2]],".",Tabela813[[#This Row],[D3]],".",Tabela813[[#This Row],[T]],".",Tabela813[[#This Row],[D4]]),"")</f>
        <v>9.1.3.1.1.99.0.0.00</v>
      </c>
      <c r="L2996" s="21" t="s">
        <v>886</v>
      </c>
      <c r="M2996" s="16" t="str">
        <f t="shared" si="46"/>
        <v>S</v>
      </c>
      <c r="N2996" s="16">
        <f>IF(VALUE(Tabela813[[#This Row],[RED]]) &gt; 0,1,0) + IF(VALUE(J2996)&gt;0,8,IF(VALUE(I2996)&gt;0,7,IF(VALUE(H2996)&gt;0,6,IF(VALUE(G2996)&gt;0,5,IF(VALUE(F2996)&gt;0,4,IF(VALUE(E2996)&gt;0,3,IF(VALUE(D2996)&gt;0,2,1)))))))</f>
        <v>6</v>
      </c>
      <c r="O2996" s="20" t="s">
        <v>50</v>
      </c>
      <c r="P2996" s="1" t="s">
        <v>2857</v>
      </c>
      <c r="Q2996" s="1"/>
      <c r="R2996" s="16"/>
      <c r="T2996" s="7" t="str">
        <f>Tabela813[[#This Row],[NR]]&amp;" - "&amp;Tabela813[[#This Row],[Especificação]]</f>
        <v>9.1.3.1.1.99.0.0.00 - (-) Dedução de Outras Receitas Imobiliárias</v>
      </c>
      <c r="U2996" s="7" t="str">
        <f>Tabela813[[#This Row],[NR]]&amp; " - "&amp;Tabela813[[#This Row],[Especificação]]</f>
        <v>9.1.3.1.1.99.0.0.00 - (-) Dedução de Outras Receitas Imobiliárias</v>
      </c>
    </row>
    <row r="2997" spans="1:21" ht="30">
      <c r="A2997" s="23"/>
      <c r="B2997" s="29" t="s">
        <v>793</v>
      </c>
      <c r="C2997" s="20" t="s">
        <v>781</v>
      </c>
      <c r="D2997" s="20" t="s">
        <v>782</v>
      </c>
      <c r="E2997" s="20" t="s">
        <v>781</v>
      </c>
      <c r="F2997" s="20" t="s">
        <v>781</v>
      </c>
      <c r="G2997" s="20" t="s">
        <v>797</v>
      </c>
      <c r="H2997" s="20" t="s">
        <v>784</v>
      </c>
      <c r="I2997" s="20" t="s">
        <v>781</v>
      </c>
      <c r="J2997" s="20" t="s">
        <v>787</v>
      </c>
      <c r="K2997" s="16" t="str">
        <f>IF(Tabela813[[#This Row],[C]]&lt;&gt;"",IF(Tabela813[[#This Row],[RED]]&lt;&gt;"",(Tabela813[[#This Row],[RED]] &amp; "."),"") &amp; CONCATENATE(Tabela813[[#This Row],[C]],".",Tabela813[[#This Row],[O]],".",Tabela813[[#This Row],[E]],".",Tabela813[[#This Row],[D1]],".",Tabela813[[#This Row],[D2]],".",Tabela813[[#This Row],[D3]],".",Tabela813[[#This Row],[T]],".",Tabela813[[#This Row],[D4]]),"")</f>
        <v>9.1.3.1.1.99.0.1.00</v>
      </c>
      <c r="L2997" s="21" t="s">
        <v>5536</v>
      </c>
      <c r="M2997" s="16" t="str">
        <f t="shared" si="46"/>
        <v>A</v>
      </c>
      <c r="N2997" s="16">
        <f>IF(VALUE(Tabela813[[#This Row],[RED]]) &gt; 0,1,0) + IF(VALUE(J2997)&gt;0,8,IF(VALUE(I2997)&gt;0,7,IF(VALUE(H2997)&gt;0,6,IF(VALUE(G2997)&gt;0,5,IF(VALUE(F2997)&gt;0,4,IF(VALUE(E2997)&gt;0,3,IF(VALUE(D2997)&gt;0,2,1)))))))</f>
        <v>8</v>
      </c>
      <c r="O2997" s="20" t="s">
        <v>50</v>
      </c>
      <c r="P2997" s="1" t="s">
        <v>5537</v>
      </c>
      <c r="Q2997" s="1"/>
      <c r="R2997" s="16"/>
      <c r="T2997" s="7" t="str">
        <f>Tabela813[[#This Row],[NR]]&amp;" - "&amp;Tabela813[[#This Row],[Especificação]]</f>
        <v>9.1.3.1.1.99.0.1.00 - (-) Dedução de Outras Receitas Imobiliárias - Principal</v>
      </c>
      <c r="U2997" s="7" t="str">
        <f>Tabela813[[#This Row],[NR]]&amp; " - "&amp;Tabela813[[#This Row],[Especificação]]</f>
        <v>9.1.3.1.1.99.0.1.00 - (-) Dedução de Outras Receitas Imobiliárias - Principal</v>
      </c>
    </row>
    <row r="2998" spans="1:21" ht="30">
      <c r="A2998" s="23"/>
      <c r="B2998" s="29" t="s">
        <v>793</v>
      </c>
      <c r="C2998" s="20" t="s">
        <v>781</v>
      </c>
      <c r="D2998" s="20" t="s">
        <v>782</v>
      </c>
      <c r="E2998" s="20" t="s">
        <v>781</v>
      </c>
      <c r="F2998" s="20" t="s">
        <v>781</v>
      </c>
      <c r="G2998" s="20" t="s">
        <v>797</v>
      </c>
      <c r="H2998" s="20" t="s">
        <v>784</v>
      </c>
      <c r="I2998" s="20" t="s">
        <v>790</v>
      </c>
      <c r="J2998" s="20" t="s">
        <v>787</v>
      </c>
      <c r="K2998" s="16" t="str">
        <f>IF(Tabela813[[#This Row],[C]]&lt;&gt;"",IF(Tabela813[[#This Row],[RED]]&lt;&gt;"",(Tabela813[[#This Row],[RED]] &amp; "."),"") &amp; CONCATENATE(Tabela813[[#This Row],[C]],".",Tabela813[[#This Row],[O]],".",Tabela813[[#This Row],[E]],".",Tabela813[[#This Row],[D1]],".",Tabela813[[#This Row],[D2]],".",Tabela813[[#This Row],[D3]],".",Tabela813[[#This Row],[T]],".",Tabela813[[#This Row],[D4]]),"")</f>
        <v>9.1.3.1.1.99.0.2.00</v>
      </c>
      <c r="L2998" s="21" t="s">
        <v>5538</v>
      </c>
      <c r="M2998" s="16" t="str">
        <f t="shared" si="46"/>
        <v>A</v>
      </c>
      <c r="N2998" s="16">
        <f>IF(VALUE(Tabela813[[#This Row],[RED]]) &gt; 0,1,0) + IF(VALUE(J2998)&gt;0,8,IF(VALUE(I2998)&gt;0,7,IF(VALUE(H2998)&gt;0,6,IF(VALUE(G2998)&gt;0,5,IF(VALUE(F2998)&gt;0,4,IF(VALUE(E2998)&gt;0,3,IF(VALUE(D2998)&gt;0,2,1)))))))</f>
        <v>8</v>
      </c>
      <c r="O2998" s="20" t="s">
        <v>50</v>
      </c>
      <c r="P2998" s="1" t="s">
        <v>5537</v>
      </c>
      <c r="Q2998" s="1"/>
      <c r="R2998" s="16"/>
      <c r="T2998" s="7" t="str">
        <f>Tabela813[[#This Row],[NR]]&amp;" - "&amp;Tabela813[[#This Row],[Especificação]]</f>
        <v>9.1.3.1.1.99.0.2.00 - (-) Dedução de Outras Receitas Imobiliárias - Multas e Juros de Mora</v>
      </c>
      <c r="U2998" s="7" t="str">
        <f>Tabela813[[#This Row],[NR]]&amp; " - "&amp;Tabela813[[#This Row],[Especificação]]</f>
        <v>9.1.3.1.1.99.0.2.00 - (-) Dedução de Outras Receitas Imobiliárias - Multas e Juros de Mora</v>
      </c>
    </row>
    <row r="2999" spans="1:21" ht="30">
      <c r="A2999" s="23"/>
      <c r="B2999" s="29" t="s">
        <v>793</v>
      </c>
      <c r="C2999" s="20" t="s">
        <v>781</v>
      </c>
      <c r="D2999" s="20" t="s">
        <v>782</v>
      </c>
      <c r="E2999" s="20" t="s">
        <v>781</v>
      </c>
      <c r="F2999" s="20" t="s">
        <v>781</v>
      </c>
      <c r="G2999" s="20" t="s">
        <v>797</v>
      </c>
      <c r="H2999" s="20" t="s">
        <v>784</v>
      </c>
      <c r="I2999" s="20" t="s">
        <v>782</v>
      </c>
      <c r="J2999" s="20" t="s">
        <v>787</v>
      </c>
      <c r="K2999" s="16" t="str">
        <f>IF(Tabela813[[#This Row],[C]]&lt;&gt;"",IF(Tabela813[[#This Row],[RED]]&lt;&gt;"",(Tabela813[[#This Row],[RED]] &amp; "."),"") &amp; CONCATENATE(Tabela813[[#This Row],[C]],".",Tabela813[[#This Row],[O]],".",Tabela813[[#This Row],[E]],".",Tabela813[[#This Row],[D1]],".",Tabela813[[#This Row],[D2]],".",Tabela813[[#This Row],[D3]],".",Tabela813[[#This Row],[T]],".",Tabela813[[#This Row],[D4]]),"")</f>
        <v>9.1.3.1.1.99.0.3.00</v>
      </c>
      <c r="L2999" s="21" t="s">
        <v>5539</v>
      </c>
      <c r="M2999" s="16" t="str">
        <f t="shared" si="46"/>
        <v>A</v>
      </c>
      <c r="N2999" s="16">
        <f>IF(VALUE(Tabela813[[#This Row],[RED]]) &gt; 0,1,0) + IF(VALUE(J2999)&gt;0,8,IF(VALUE(I2999)&gt;0,7,IF(VALUE(H2999)&gt;0,6,IF(VALUE(G2999)&gt;0,5,IF(VALUE(F2999)&gt;0,4,IF(VALUE(E2999)&gt;0,3,IF(VALUE(D2999)&gt;0,2,1)))))))</f>
        <v>8</v>
      </c>
      <c r="O2999" s="20" t="s">
        <v>50</v>
      </c>
      <c r="P2999" s="1" t="s">
        <v>5537</v>
      </c>
      <c r="Q2999" s="1"/>
      <c r="R2999" s="16"/>
      <c r="T2999" s="7" t="str">
        <f>Tabela813[[#This Row],[NR]]&amp;" - "&amp;Tabela813[[#This Row],[Especificação]]</f>
        <v>9.1.3.1.1.99.0.3.00 - (-) Dedução de Outras Receitas Imobiliárias - Dívida Ativa</v>
      </c>
      <c r="U2999" s="7" t="str">
        <f>Tabela813[[#This Row],[NR]]&amp; " - "&amp;Tabela813[[#This Row],[Especificação]]</f>
        <v>9.1.3.1.1.99.0.3.00 - (-) Dedução de Outras Receitas Imobiliárias - Dívida Ativa</v>
      </c>
    </row>
    <row r="3000" spans="1:21" ht="30">
      <c r="A3000" s="23"/>
      <c r="B3000" s="29" t="s">
        <v>793</v>
      </c>
      <c r="C3000" s="20" t="s">
        <v>781</v>
      </c>
      <c r="D3000" s="20" t="s">
        <v>782</v>
      </c>
      <c r="E3000" s="20" t="s">
        <v>781</v>
      </c>
      <c r="F3000" s="20" t="s">
        <v>781</v>
      </c>
      <c r="G3000" s="20" t="s">
        <v>797</v>
      </c>
      <c r="H3000" s="20" t="s">
        <v>784</v>
      </c>
      <c r="I3000" s="20" t="s">
        <v>791</v>
      </c>
      <c r="J3000" s="20" t="s">
        <v>787</v>
      </c>
      <c r="K3000" s="16" t="str">
        <f>IF(Tabela813[[#This Row],[C]]&lt;&gt;"",IF(Tabela813[[#This Row],[RED]]&lt;&gt;"",(Tabela813[[#This Row],[RED]] &amp; "."),"") &amp; CONCATENATE(Tabela813[[#This Row],[C]],".",Tabela813[[#This Row],[O]],".",Tabela813[[#This Row],[E]],".",Tabela813[[#This Row],[D1]],".",Tabela813[[#This Row],[D2]],".",Tabela813[[#This Row],[D3]],".",Tabela813[[#This Row],[T]],".",Tabela813[[#This Row],[D4]]),"")</f>
        <v>9.1.3.1.1.99.0.4.00</v>
      </c>
      <c r="L3000" s="21" t="s">
        <v>5540</v>
      </c>
      <c r="M3000" s="16" t="str">
        <f t="shared" si="46"/>
        <v>A</v>
      </c>
      <c r="N3000" s="16">
        <f>IF(VALUE(Tabela813[[#This Row],[RED]]) &gt; 0,1,0) + IF(VALUE(J3000)&gt;0,8,IF(VALUE(I3000)&gt;0,7,IF(VALUE(H3000)&gt;0,6,IF(VALUE(G3000)&gt;0,5,IF(VALUE(F3000)&gt;0,4,IF(VALUE(E3000)&gt;0,3,IF(VALUE(D3000)&gt;0,2,1)))))))</f>
        <v>8</v>
      </c>
      <c r="O3000" s="20" t="s">
        <v>50</v>
      </c>
      <c r="P3000" s="1" t="s">
        <v>5537</v>
      </c>
      <c r="Q3000" s="1"/>
      <c r="R3000" s="16"/>
      <c r="T3000" s="7" t="str">
        <f>Tabela813[[#This Row],[NR]]&amp;" - "&amp;Tabela813[[#This Row],[Especificação]]</f>
        <v>9.1.3.1.1.99.0.4.00 - (-) Dedução de Outras Receitas Imobiliárias - Dívida Ativa - Multas e Juros de Mora da Dívida Ativa</v>
      </c>
      <c r="U3000" s="7" t="str">
        <f>Tabela813[[#This Row],[NR]]&amp; " - "&amp;Tabela813[[#This Row],[Especificação]]</f>
        <v>9.1.3.1.1.99.0.4.00 - (-) Dedução de Outras Receitas Imobiliárias - Dívida Ativa - Multas e Juros de Mora da Dívida Ativa</v>
      </c>
    </row>
    <row r="3001" spans="1:21" ht="30">
      <c r="A3001" s="23"/>
      <c r="B3001" s="29" t="s">
        <v>793</v>
      </c>
      <c r="C3001" s="20" t="s">
        <v>781</v>
      </c>
      <c r="D3001" s="20" t="s">
        <v>782</v>
      </c>
      <c r="E3001" s="20" t="s">
        <v>781</v>
      </c>
      <c r="F3001" s="20" t="s">
        <v>781</v>
      </c>
      <c r="G3001" s="20" t="s">
        <v>797</v>
      </c>
      <c r="H3001" s="20" t="s">
        <v>784</v>
      </c>
      <c r="I3001" s="20" t="s">
        <v>792</v>
      </c>
      <c r="J3001" s="20" t="s">
        <v>787</v>
      </c>
      <c r="K3001" s="16" t="str">
        <f>IF(Tabela813[[#This Row],[C]]&lt;&gt;"",IF(Tabela813[[#This Row],[RED]]&lt;&gt;"",(Tabela813[[#This Row],[RED]] &amp; "."),"") &amp; CONCATENATE(Tabela813[[#This Row],[C]],".",Tabela813[[#This Row],[O]],".",Tabela813[[#This Row],[E]],".",Tabela813[[#This Row],[D1]],".",Tabela813[[#This Row],[D2]],".",Tabela813[[#This Row],[D3]],".",Tabela813[[#This Row],[T]],".",Tabela813[[#This Row],[D4]]),"")</f>
        <v>9.1.3.1.1.99.0.5.00</v>
      </c>
      <c r="L3001" s="21" t="s">
        <v>5541</v>
      </c>
      <c r="M3001" s="16" t="str">
        <f t="shared" si="46"/>
        <v>A</v>
      </c>
      <c r="N3001" s="16">
        <f>IF(VALUE(Tabela813[[#This Row],[RED]]) &gt; 0,1,0) + IF(VALUE(J3001)&gt;0,8,IF(VALUE(I3001)&gt;0,7,IF(VALUE(H3001)&gt;0,6,IF(VALUE(G3001)&gt;0,5,IF(VALUE(F3001)&gt;0,4,IF(VALUE(E3001)&gt;0,3,IF(VALUE(D3001)&gt;0,2,1)))))))</f>
        <v>8</v>
      </c>
      <c r="O3001" s="20" t="s">
        <v>50</v>
      </c>
      <c r="P3001" s="1" t="s">
        <v>5537</v>
      </c>
      <c r="Q3001" s="1"/>
      <c r="R3001" s="16"/>
      <c r="T3001" s="7" t="str">
        <f>Tabela813[[#This Row],[NR]]&amp;" - "&amp;Tabela813[[#This Row],[Especificação]]</f>
        <v>9.1.3.1.1.99.0.5.00 - (-) Dedução de Outras Receitas Imobiliárias - Multas</v>
      </c>
      <c r="U3001" s="7" t="str">
        <f>Tabela813[[#This Row],[NR]]&amp; " - "&amp;Tabela813[[#This Row],[Especificação]]</f>
        <v>9.1.3.1.1.99.0.5.00 - (-) Dedução de Outras Receitas Imobiliárias - Multas</v>
      </c>
    </row>
    <row r="3002" spans="1:21" ht="30">
      <c r="A3002" s="23"/>
      <c r="B3002" s="29" t="s">
        <v>793</v>
      </c>
      <c r="C3002" s="20" t="s">
        <v>781</v>
      </c>
      <c r="D3002" s="20" t="s">
        <v>782</v>
      </c>
      <c r="E3002" s="20" t="s">
        <v>781</v>
      </c>
      <c r="F3002" s="20" t="s">
        <v>781</v>
      </c>
      <c r="G3002" s="20" t="s">
        <v>797</v>
      </c>
      <c r="H3002" s="20" t="s">
        <v>784</v>
      </c>
      <c r="I3002" s="20" t="s">
        <v>786</v>
      </c>
      <c r="J3002" s="20" t="s">
        <v>787</v>
      </c>
      <c r="K3002" s="16" t="str">
        <f>IF(Tabela813[[#This Row],[C]]&lt;&gt;"",IF(Tabela813[[#This Row],[RED]]&lt;&gt;"",(Tabela813[[#This Row],[RED]] &amp; "."),"") &amp; CONCATENATE(Tabela813[[#This Row],[C]],".",Tabela813[[#This Row],[O]],".",Tabela813[[#This Row],[E]],".",Tabela813[[#This Row],[D1]],".",Tabela813[[#This Row],[D2]],".",Tabela813[[#This Row],[D3]],".",Tabela813[[#This Row],[T]],".",Tabela813[[#This Row],[D4]]),"")</f>
        <v>9.1.3.1.1.99.0.6.00</v>
      </c>
      <c r="L3002" s="21" t="s">
        <v>5542</v>
      </c>
      <c r="M3002" s="16" t="str">
        <f t="shared" si="46"/>
        <v>A</v>
      </c>
      <c r="N3002" s="16">
        <f>IF(VALUE(Tabela813[[#This Row],[RED]]) &gt; 0,1,0) + IF(VALUE(J3002)&gt;0,8,IF(VALUE(I3002)&gt;0,7,IF(VALUE(H3002)&gt;0,6,IF(VALUE(G3002)&gt;0,5,IF(VALUE(F3002)&gt;0,4,IF(VALUE(E3002)&gt;0,3,IF(VALUE(D3002)&gt;0,2,1)))))))</f>
        <v>8</v>
      </c>
      <c r="O3002" s="20" t="s">
        <v>50</v>
      </c>
      <c r="P3002" s="1" t="s">
        <v>5537</v>
      </c>
      <c r="Q3002" s="1"/>
      <c r="R3002" s="16"/>
      <c r="T3002" s="7" t="str">
        <f>Tabela813[[#This Row],[NR]]&amp;" - "&amp;Tabela813[[#This Row],[Especificação]]</f>
        <v>9.1.3.1.1.99.0.6.00 - (-) Dedução de Outras Receitas Imobiliárias - Juros de Mora</v>
      </c>
      <c r="U3002" s="7" t="str">
        <f>Tabela813[[#This Row],[NR]]&amp; " - "&amp;Tabela813[[#This Row],[Especificação]]</f>
        <v>9.1.3.1.1.99.0.6.00 - (-) Dedução de Outras Receitas Imobiliárias - Juros de Mora</v>
      </c>
    </row>
    <row r="3003" spans="1:21" ht="30">
      <c r="A3003" s="23"/>
      <c r="B3003" s="29" t="s">
        <v>793</v>
      </c>
      <c r="C3003" s="20" t="s">
        <v>781</v>
      </c>
      <c r="D3003" s="20" t="s">
        <v>782</v>
      </c>
      <c r="E3003" s="20" t="s">
        <v>781</v>
      </c>
      <c r="F3003" s="20" t="s">
        <v>781</v>
      </c>
      <c r="G3003" s="20" t="s">
        <v>797</v>
      </c>
      <c r="H3003" s="20" t="s">
        <v>784</v>
      </c>
      <c r="I3003" s="20" t="s">
        <v>788</v>
      </c>
      <c r="J3003" s="20" t="s">
        <v>787</v>
      </c>
      <c r="K3003" s="16" t="str">
        <f>IF(Tabela813[[#This Row],[C]]&lt;&gt;"",IF(Tabela813[[#This Row],[RED]]&lt;&gt;"",(Tabela813[[#This Row],[RED]] &amp; "."),"") &amp; CONCATENATE(Tabela813[[#This Row],[C]],".",Tabela813[[#This Row],[O]],".",Tabela813[[#This Row],[E]],".",Tabela813[[#This Row],[D1]],".",Tabela813[[#This Row],[D2]],".",Tabela813[[#This Row],[D3]],".",Tabela813[[#This Row],[T]],".",Tabela813[[#This Row],[D4]]),"")</f>
        <v>9.1.3.1.1.99.0.7.00</v>
      </c>
      <c r="L3003" s="21" t="s">
        <v>5543</v>
      </c>
      <c r="M3003" s="16" t="str">
        <f t="shared" ref="M3003:M3066" si="47">IF(N3003 &lt; N3004,"S","A")</f>
        <v>A</v>
      </c>
      <c r="N3003" s="16">
        <f>IF(VALUE(Tabela813[[#This Row],[RED]]) &gt; 0,1,0) + IF(VALUE(J3003)&gt;0,8,IF(VALUE(I3003)&gt;0,7,IF(VALUE(H3003)&gt;0,6,IF(VALUE(G3003)&gt;0,5,IF(VALUE(F3003)&gt;0,4,IF(VALUE(E3003)&gt;0,3,IF(VALUE(D3003)&gt;0,2,1)))))))</f>
        <v>8</v>
      </c>
      <c r="O3003" s="20" t="s">
        <v>50</v>
      </c>
      <c r="P3003" s="1" t="s">
        <v>5537</v>
      </c>
      <c r="Q3003" s="1"/>
      <c r="R3003" s="16"/>
      <c r="T3003" s="7" t="str">
        <f>Tabela813[[#This Row],[NR]]&amp;" - "&amp;Tabela813[[#This Row],[Especificação]]</f>
        <v>9.1.3.1.1.99.0.7.00 - (-) Dedução de Outras Receitas Imobiliárias - Dívida Ativa - Multas da Dívida Ativa</v>
      </c>
      <c r="U3003" s="7" t="str">
        <f>Tabela813[[#This Row],[NR]]&amp; " - "&amp;Tabela813[[#This Row],[Especificação]]</f>
        <v>9.1.3.1.1.99.0.7.00 - (-) Dedução de Outras Receitas Imobiliárias - Dívida Ativa - Multas da Dívida Ativa</v>
      </c>
    </row>
    <row r="3004" spans="1:21" ht="30">
      <c r="A3004" s="23"/>
      <c r="B3004" s="29" t="s">
        <v>793</v>
      </c>
      <c r="C3004" s="20" t="s">
        <v>781</v>
      </c>
      <c r="D3004" s="20" t="s">
        <v>782</v>
      </c>
      <c r="E3004" s="20" t="s">
        <v>781</v>
      </c>
      <c r="F3004" s="20" t="s">
        <v>781</v>
      </c>
      <c r="G3004" s="20" t="s">
        <v>797</v>
      </c>
      <c r="H3004" s="20" t="s">
        <v>784</v>
      </c>
      <c r="I3004" s="20" t="s">
        <v>789</v>
      </c>
      <c r="J3004" s="20" t="s">
        <v>787</v>
      </c>
      <c r="K3004" s="16" t="str">
        <f>IF(Tabela813[[#This Row],[C]]&lt;&gt;"",IF(Tabela813[[#This Row],[RED]]&lt;&gt;"",(Tabela813[[#This Row],[RED]] &amp; "."),"") &amp; CONCATENATE(Tabela813[[#This Row],[C]],".",Tabela813[[#This Row],[O]],".",Tabela813[[#This Row],[E]],".",Tabela813[[#This Row],[D1]],".",Tabela813[[#This Row],[D2]],".",Tabela813[[#This Row],[D3]],".",Tabela813[[#This Row],[T]],".",Tabela813[[#This Row],[D4]]),"")</f>
        <v>9.1.3.1.1.99.0.8.00</v>
      </c>
      <c r="L3004" s="21" t="s">
        <v>5544</v>
      </c>
      <c r="M3004" s="16" t="str">
        <f t="shared" si="47"/>
        <v>A</v>
      </c>
      <c r="N3004" s="16">
        <f>IF(VALUE(Tabela813[[#This Row],[RED]]) &gt; 0,1,0) + IF(VALUE(J3004)&gt;0,8,IF(VALUE(I3004)&gt;0,7,IF(VALUE(H3004)&gt;0,6,IF(VALUE(G3004)&gt;0,5,IF(VALUE(F3004)&gt;0,4,IF(VALUE(E3004)&gt;0,3,IF(VALUE(D3004)&gt;0,2,1)))))))</f>
        <v>8</v>
      </c>
      <c r="O3004" s="20" t="s">
        <v>50</v>
      </c>
      <c r="P3004" s="1" t="s">
        <v>5537</v>
      </c>
      <c r="Q3004" s="1"/>
      <c r="R3004" s="16"/>
      <c r="T3004" s="7" t="str">
        <f>Tabela813[[#This Row],[NR]]&amp;" - "&amp;Tabela813[[#This Row],[Especificação]]</f>
        <v>9.1.3.1.1.99.0.8.00 - (-) Dedução de Outras Receitas Imobiliárias - Juros de Mora da Dívida Ativa</v>
      </c>
      <c r="U3004" s="7" t="str">
        <f>Tabela813[[#This Row],[NR]]&amp; " - "&amp;Tabela813[[#This Row],[Especificação]]</f>
        <v>9.1.3.1.1.99.0.8.00 - (-) Dedução de Outras Receitas Imobiliárias - Juros de Mora da Dívida Ativa</v>
      </c>
    </row>
    <row r="3005" spans="1:21">
      <c r="A3005" s="23"/>
      <c r="B3005" s="29" t="s">
        <v>793</v>
      </c>
      <c r="C3005" s="20" t="s">
        <v>781</v>
      </c>
      <c r="D3005" s="20" t="s">
        <v>782</v>
      </c>
      <c r="E3005" s="20" t="s">
        <v>790</v>
      </c>
      <c r="F3005" s="20" t="s">
        <v>784</v>
      </c>
      <c r="G3005" s="20" t="s">
        <v>787</v>
      </c>
      <c r="H3005" s="20" t="s">
        <v>784</v>
      </c>
      <c r="I3005" s="20" t="s">
        <v>784</v>
      </c>
      <c r="J3005" s="20" t="s">
        <v>787</v>
      </c>
      <c r="K3005" s="16" t="str">
        <f>IF(Tabela813[[#This Row],[C]]&lt;&gt;"",IF(Tabela813[[#This Row],[RED]]&lt;&gt;"",(Tabela813[[#This Row],[RED]] &amp; "."),"") &amp; CONCATENATE(Tabela813[[#This Row],[C]],".",Tabela813[[#This Row],[O]],".",Tabela813[[#This Row],[E]],".",Tabela813[[#This Row],[D1]],".",Tabela813[[#This Row],[D2]],".",Tabela813[[#This Row],[D3]],".",Tabela813[[#This Row],[T]],".",Tabela813[[#This Row],[D4]]),"")</f>
        <v>9.1.3.2.0.00.0.0.00</v>
      </c>
      <c r="L3005" s="21" t="s">
        <v>2858</v>
      </c>
      <c r="M3005" s="16" t="str">
        <f t="shared" si="47"/>
        <v>S</v>
      </c>
      <c r="N3005" s="16">
        <f>IF(VALUE(Tabela813[[#This Row],[RED]]) &gt; 0,1,0) + IF(VALUE(J3005)&gt;0,8,IF(VALUE(I3005)&gt;0,7,IF(VALUE(H3005)&gt;0,6,IF(VALUE(G3005)&gt;0,5,IF(VALUE(F3005)&gt;0,4,IF(VALUE(E3005)&gt;0,3,IF(VALUE(D3005)&gt;0,2,1)))))))</f>
        <v>4</v>
      </c>
      <c r="O3005" s="20" t="s">
        <v>44</v>
      </c>
      <c r="P3005" s="1" t="s">
        <v>2859</v>
      </c>
      <c r="Q3005" s="1"/>
      <c r="R3005" s="16"/>
      <c r="T3005" s="7" t="str">
        <f>Tabela813[[#This Row],[NR]]&amp;" - "&amp;Tabela813[[#This Row],[Especificação]]</f>
        <v>9.1.3.2.0.00.0.0.00 - (-) Dedução de Valores Mobiliários</v>
      </c>
      <c r="U3005" s="7" t="str">
        <f>Tabela813[[#This Row],[NR]]&amp; " - "&amp;Tabela813[[#This Row],[Especificação]]</f>
        <v>9.1.3.2.0.00.0.0.00 - (-) Dedução de Valores Mobiliários</v>
      </c>
    </row>
    <row r="3006" spans="1:21">
      <c r="A3006" s="23"/>
      <c r="B3006" s="29" t="s">
        <v>793</v>
      </c>
      <c r="C3006" s="20" t="s">
        <v>781</v>
      </c>
      <c r="D3006" s="20" t="s">
        <v>782</v>
      </c>
      <c r="E3006" s="20" t="s">
        <v>790</v>
      </c>
      <c r="F3006" s="20" t="s">
        <v>781</v>
      </c>
      <c r="G3006" s="20" t="s">
        <v>787</v>
      </c>
      <c r="H3006" s="20" t="s">
        <v>784</v>
      </c>
      <c r="I3006" s="20" t="s">
        <v>784</v>
      </c>
      <c r="J3006" s="20" t="s">
        <v>787</v>
      </c>
      <c r="K3006" s="16" t="str">
        <f>IF(Tabela813[[#This Row],[C]]&lt;&gt;"",IF(Tabela813[[#This Row],[RED]]&lt;&gt;"",(Tabela813[[#This Row],[RED]] &amp; "."),"") &amp; CONCATENATE(Tabela813[[#This Row],[C]],".",Tabela813[[#This Row],[O]],".",Tabela813[[#This Row],[E]],".",Tabela813[[#This Row],[D1]],".",Tabela813[[#This Row],[D2]],".",Tabela813[[#This Row],[D3]],".",Tabela813[[#This Row],[T]],".",Tabela813[[#This Row],[D4]]),"")</f>
        <v>9.1.3.2.1.00.0.0.00</v>
      </c>
      <c r="L3006" s="21" t="s">
        <v>2860</v>
      </c>
      <c r="M3006" s="16" t="str">
        <f t="shared" si="47"/>
        <v>S</v>
      </c>
      <c r="N3006" s="16">
        <f>IF(VALUE(Tabela813[[#This Row],[RED]]) &gt; 0,1,0) + IF(VALUE(J3006)&gt;0,8,IF(VALUE(I3006)&gt;0,7,IF(VALUE(H3006)&gt;0,6,IF(VALUE(G3006)&gt;0,5,IF(VALUE(F3006)&gt;0,4,IF(VALUE(E3006)&gt;0,3,IF(VALUE(D3006)&gt;0,2,1)))))))</f>
        <v>5</v>
      </c>
      <c r="O3006" s="20" t="s">
        <v>44</v>
      </c>
      <c r="P3006" s="1" t="s">
        <v>2861</v>
      </c>
      <c r="Q3006" s="1"/>
      <c r="R3006" s="16"/>
      <c r="T3006" s="7" t="str">
        <f>Tabela813[[#This Row],[NR]]&amp;" - "&amp;Tabela813[[#This Row],[Especificação]]</f>
        <v>9.1.3.2.1.00.0.0.00 - (-) Dedução de Juros e Correções Monetárias</v>
      </c>
      <c r="U3006" s="7" t="str">
        <f>Tabela813[[#This Row],[NR]]&amp; " - "&amp;Tabela813[[#This Row],[Especificação]]</f>
        <v>9.1.3.2.1.00.0.0.00 - (-) Dedução de Juros e Correções Monetárias</v>
      </c>
    </row>
    <row r="3007" spans="1:21" ht="30">
      <c r="A3007" s="23"/>
      <c r="B3007" s="29" t="s">
        <v>793</v>
      </c>
      <c r="C3007" s="20" t="s">
        <v>781</v>
      </c>
      <c r="D3007" s="20" t="s">
        <v>782</v>
      </c>
      <c r="E3007" s="20" t="s">
        <v>790</v>
      </c>
      <c r="F3007" s="20" t="s">
        <v>781</v>
      </c>
      <c r="G3007" s="20" t="s">
        <v>783</v>
      </c>
      <c r="H3007" s="20" t="s">
        <v>784</v>
      </c>
      <c r="I3007" s="20" t="s">
        <v>784</v>
      </c>
      <c r="J3007" s="20" t="s">
        <v>787</v>
      </c>
      <c r="K3007" s="16" t="str">
        <f>IF(Tabela813[[#This Row],[C]]&lt;&gt;"",IF(Tabela813[[#This Row],[RED]]&lt;&gt;"",(Tabela813[[#This Row],[RED]] &amp; "."),"") &amp; CONCATENATE(Tabela813[[#This Row],[C]],".",Tabela813[[#This Row],[O]],".",Tabela813[[#This Row],[E]],".",Tabela813[[#This Row],[D1]],".",Tabela813[[#This Row],[D2]],".",Tabela813[[#This Row],[D3]],".",Tabela813[[#This Row],[T]],".",Tabela813[[#This Row],[D4]]),"")</f>
        <v>9.1.3.2.1.01.0.0.00</v>
      </c>
      <c r="L3007" s="21" t="s">
        <v>887</v>
      </c>
      <c r="M3007" s="16" t="str">
        <f t="shared" si="47"/>
        <v>S</v>
      </c>
      <c r="N3007" s="16">
        <f>IF(VALUE(Tabela813[[#This Row],[RED]]) &gt; 0,1,0) + IF(VALUE(J3007)&gt;0,8,IF(VALUE(I3007)&gt;0,7,IF(VALUE(H3007)&gt;0,6,IF(VALUE(G3007)&gt;0,5,IF(VALUE(F3007)&gt;0,4,IF(VALUE(E3007)&gt;0,3,IF(VALUE(D3007)&gt;0,2,1)))))))</f>
        <v>6</v>
      </c>
      <c r="O3007" s="20" t="s">
        <v>50</v>
      </c>
      <c r="P3007" s="1" t="s">
        <v>2862</v>
      </c>
      <c r="Q3007" s="1"/>
      <c r="R3007" s="16"/>
      <c r="T3007" s="7" t="str">
        <f>Tabela813[[#This Row],[NR]]&amp;" - "&amp;Tabela813[[#This Row],[Especificação]]</f>
        <v>9.1.3.2.1.01.0.0.00 - (-) Dedução de Remuneração de Depósitos Bancários</v>
      </c>
      <c r="U3007" s="7" t="str">
        <f>Tabela813[[#This Row],[NR]]&amp; " - "&amp;Tabela813[[#This Row],[Especificação]]</f>
        <v>9.1.3.2.1.01.0.0.00 - (-) Dedução de Remuneração de Depósitos Bancários</v>
      </c>
    </row>
    <row r="3008" spans="1:21">
      <c r="A3008" s="23"/>
      <c r="B3008" s="29" t="s">
        <v>793</v>
      </c>
      <c r="C3008" s="20" t="s">
        <v>781</v>
      </c>
      <c r="D3008" s="20" t="s">
        <v>782</v>
      </c>
      <c r="E3008" s="20" t="s">
        <v>790</v>
      </c>
      <c r="F3008" s="20" t="s">
        <v>781</v>
      </c>
      <c r="G3008" s="20" t="s">
        <v>783</v>
      </c>
      <c r="H3008" s="20" t="s">
        <v>784</v>
      </c>
      <c r="I3008" s="20" t="s">
        <v>781</v>
      </c>
      <c r="J3008" s="20" t="s">
        <v>787</v>
      </c>
      <c r="K3008" s="16" t="str">
        <f>IF(Tabela813[[#This Row],[C]]&lt;&gt;"",IF(Tabela813[[#This Row],[RED]]&lt;&gt;"",(Tabela813[[#This Row],[RED]] &amp; "."),"") &amp; CONCATENATE(Tabela813[[#This Row],[C]],".",Tabela813[[#This Row],[O]],".",Tabela813[[#This Row],[E]],".",Tabela813[[#This Row],[D1]],".",Tabela813[[#This Row],[D2]],".",Tabela813[[#This Row],[D3]],".",Tabela813[[#This Row],[T]],".",Tabela813[[#This Row],[D4]]),"")</f>
        <v>9.1.3.2.1.01.0.1.00</v>
      </c>
      <c r="L3008" s="21" t="s">
        <v>5545</v>
      </c>
      <c r="M3008" s="16" t="str">
        <f t="shared" si="47"/>
        <v>A</v>
      </c>
      <c r="N3008" s="16">
        <f>IF(VALUE(Tabela813[[#This Row],[RED]]) &gt; 0,1,0) + IF(VALUE(J3008)&gt;0,8,IF(VALUE(I3008)&gt;0,7,IF(VALUE(H3008)&gt;0,6,IF(VALUE(G3008)&gt;0,5,IF(VALUE(F3008)&gt;0,4,IF(VALUE(E3008)&gt;0,3,IF(VALUE(D3008)&gt;0,2,1)))))))</f>
        <v>8</v>
      </c>
      <c r="O3008" s="20" t="s">
        <v>50</v>
      </c>
      <c r="P3008" s="1" t="s">
        <v>5546</v>
      </c>
      <c r="Q3008" s="1"/>
      <c r="R3008" s="16"/>
      <c r="T3008" s="7" t="str">
        <f>Tabela813[[#This Row],[NR]]&amp;" - "&amp;Tabela813[[#This Row],[Especificação]]</f>
        <v>9.1.3.2.1.01.0.1.00 - (-) Dedução de Remuneração de Depósitos Bancários - Principal</v>
      </c>
      <c r="U3008" s="7" t="str">
        <f>Tabela813[[#This Row],[NR]]&amp; " - "&amp;Tabela813[[#This Row],[Especificação]]</f>
        <v>9.1.3.2.1.01.0.1.00 - (-) Dedução de Remuneração de Depósitos Bancários - Principal</v>
      </c>
    </row>
    <row r="3009" spans="1:21">
      <c r="A3009" s="23"/>
      <c r="B3009" s="29" t="s">
        <v>793</v>
      </c>
      <c r="C3009" s="20" t="s">
        <v>781</v>
      </c>
      <c r="D3009" s="20" t="s">
        <v>782</v>
      </c>
      <c r="E3009" s="20" t="s">
        <v>790</v>
      </c>
      <c r="F3009" s="20" t="s">
        <v>781</v>
      </c>
      <c r="G3009" s="20" t="s">
        <v>785</v>
      </c>
      <c r="H3009" s="20" t="s">
        <v>784</v>
      </c>
      <c r="I3009" s="20" t="s">
        <v>784</v>
      </c>
      <c r="J3009" s="20" t="s">
        <v>787</v>
      </c>
      <c r="K3009" s="16" t="str">
        <f>IF(Tabela813[[#This Row],[C]]&lt;&gt;"",IF(Tabela813[[#This Row],[RED]]&lt;&gt;"",(Tabela813[[#This Row],[RED]] &amp; "."),"") &amp; CONCATENATE(Tabela813[[#This Row],[C]],".",Tabela813[[#This Row],[O]],".",Tabela813[[#This Row],[E]],".",Tabela813[[#This Row],[D1]],".",Tabela813[[#This Row],[D2]],".",Tabela813[[#This Row],[D3]],".",Tabela813[[#This Row],[T]],".",Tabela813[[#This Row],[D4]]),"")</f>
        <v>9.1.3.2.1.02.0.0.00</v>
      </c>
      <c r="L3009" s="21" t="s">
        <v>888</v>
      </c>
      <c r="M3009" s="16" t="str">
        <f t="shared" si="47"/>
        <v>S</v>
      </c>
      <c r="N3009" s="16">
        <f>IF(VALUE(Tabela813[[#This Row],[RED]]) &gt; 0,1,0) + IF(VALUE(J3009)&gt;0,8,IF(VALUE(I3009)&gt;0,7,IF(VALUE(H3009)&gt;0,6,IF(VALUE(G3009)&gt;0,5,IF(VALUE(F3009)&gt;0,4,IF(VALUE(E3009)&gt;0,3,IF(VALUE(D3009)&gt;0,2,1)))))))</f>
        <v>6</v>
      </c>
      <c r="O3009" s="20" t="s">
        <v>50</v>
      </c>
      <c r="P3009" s="1" t="s">
        <v>2863</v>
      </c>
      <c r="Q3009" s="1"/>
      <c r="R3009" s="16"/>
      <c r="T3009" s="7" t="str">
        <f>Tabela813[[#This Row],[NR]]&amp;" - "&amp;Tabela813[[#This Row],[Especificação]]</f>
        <v>9.1.3.2.1.02.0.0.00 - (-) Dedução de Remuneração de Depósitos Especiais</v>
      </c>
      <c r="U3009" s="7" t="str">
        <f>Tabela813[[#This Row],[NR]]&amp; " - "&amp;Tabela813[[#This Row],[Especificação]]</f>
        <v>9.1.3.2.1.02.0.0.00 - (-) Dedução de Remuneração de Depósitos Especiais</v>
      </c>
    </row>
    <row r="3010" spans="1:21">
      <c r="A3010" s="23"/>
      <c r="B3010" s="29" t="s">
        <v>793</v>
      </c>
      <c r="C3010" s="20" t="s">
        <v>781</v>
      </c>
      <c r="D3010" s="20" t="s">
        <v>782</v>
      </c>
      <c r="E3010" s="20" t="s">
        <v>790</v>
      </c>
      <c r="F3010" s="20" t="s">
        <v>781</v>
      </c>
      <c r="G3010" s="20" t="s">
        <v>785</v>
      </c>
      <c r="H3010" s="20" t="s">
        <v>784</v>
      </c>
      <c r="I3010" s="20" t="s">
        <v>781</v>
      </c>
      <c r="J3010" s="20" t="s">
        <v>787</v>
      </c>
      <c r="K3010" s="16" t="str">
        <f>IF(Tabela813[[#This Row],[C]]&lt;&gt;"",IF(Tabela813[[#This Row],[RED]]&lt;&gt;"",(Tabela813[[#This Row],[RED]] &amp; "."),"") &amp; CONCATENATE(Tabela813[[#This Row],[C]],".",Tabela813[[#This Row],[O]],".",Tabela813[[#This Row],[E]],".",Tabela813[[#This Row],[D1]],".",Tabela813[[#This Row],[D2]],".",Tabela813[[#This Row],[D3]],".",Tabela813[[#This Row],[T]],".",Tabela813[[#This Row],[D4]]),"")</f>
        <v>9.1.3.2.1.02.0.1.00</v>
      </c>
      <c r="L3010" s="21" t="s">
        <v>5547</v>
      </c>
      <c r="M3010" s="16" t="str">
        <f t="shared" si="47"/>
        <v>A</v>
      </c>
      <c r="N3010" s="16">
        <f>IF(VALUE(Tabela813[[#This Row],[RED]]) &gt; 0,1,0) + IF(VALUE(J3010)&gt;0,8,IF(VALUE(I3010)&gt;0,7,IF(VALUE(H3010)&gt;0,6,IF(VALUE(G3010)&gt;0,5,IF(VALUE(F3010)&gt;0,4,IF(VALUE(E3010)&gt;0,3,IF(VALUE(D3010)&gt;0,2,1)))))))</f>
        <v>8</v>
      </c>
      <c r="O3010" s="20" t="s">
        <v>50</v>
      </c>
      <c r="P3010" s="1" t="s">
        <v>5548</v>
      </c>
      <c r="Q3010" s="1"/>
      <c r="R3010" s="16"/>
      <c r="T3010" s="7" t="str">
        <f>Tabela813[[#This Row],[NR]]&amp;" - "&amp;Tabela813[[#This Row],[Especificação]]</f>
        <v>9.1.3.2.1.02.0.1.00 - (-) Dedução de Remuneração de Depósitos Especiais - Principal</v>
      </c>
      <c r="U3010" s="7" t="str">
        <f>Tabela813[[#This Row],[NR]]&amp; " - "&amp;Tabela813[[#This Row],[Especificação]]</f>
        <v>9.1.3.2.1.02.0.1.00 - (-) Dedução de Remuneração de Depósitos Especiais - Principal</v>
      </c>
    </row>
    <row r="3011" spans="1:21" ht="30">
      <c r="A3011" s="23"/>
      <c r="B3011" s="29" t="s">
        <v>793</v>
      </c>
      <c r="C3011" s="20" t="s">
        <v>781</v>
      </c>
      <c r="D3011" s="20" t="s">
        <v>782</v>
      </c>
      <c r="E3011" s="20" t="s">
        <v>790</v>
      </c>
      <c r="F3011" s="20" t="s">
        <v>781</v>
      </c>
      <c r="G3011" s="20" t="s">
        <v>794</v>
      </c>
      <c r="H3011" s="20" t="s">
        <v>784</v>
      </c>
      <c r="I3011" s="20" t="s">
        <v>784</v>
      </c>
      <c r="J3011" s="20" t="s">
        <v>787</v>
      </c>
      <c r="K3011" s="16" t="str">
        <f>IF(Tabela813[[#This Row],[C]]&lt;&gt;"",IF(Tabela813[[#This Row],[RED]]&lt;&gt;"",(Tabela813[[#This Row],[RED]] &amp; "."),"") &amp; CONCATENATE(Tabela813[[#This Row],[C]],".",Tabela813[[#This Row],[O]],".",Tabela813[[#This Row],[E]],".",Tabela813[[#This Row],[D1]],".",Tabela813[[#This Row],[D2]],".",Tabela813[[#This Row],[D3]],".",Tabela813[[#This Row],[T]],".",Tabela813[[#This Row],[D4]]),"")</f>
        <v>9.1.3.2.1.03.0.0.00</v>
      </c>
      <c r="L3011" s="21" t="s">
        <v>889</v>
      </c>
      <c r="M3011" s="16" t="str">
        <f t="shared" si="47"/>
        <v>S</v>
      </c>
      <c r="N3011" s="16">
        <f>IF(VALUE(Tabela813[[#This Row],[RED]]) &gt; 0,1,0) + IF(VALUE(J3011)&gt;0,8,IF(VALUE(I3011)&gt;0,7,IF(VALUE(H3011)&gt;0,6,IF(VALUE(G3011)&gt;0,5,IF(VALUE(F3011)&gt;0,4,IF(VALUE(E3011)&gt;0,3,IF(VALUE(D3011)&gt;0,2,1)))))))</f>
        <v>6</v>
      </c>
      <c r="O3011" s="20" t="s">
        <v>50</v>
      </c>
      <c r="P3011" s="1" t="s">
        <v>2864</v>
      </c>
      <c r="Q3011" s="1"/>
      <c r="R3011" s="16"/>
      <c r="T3011" s="7" t="str">
        <f>Tabela813[[#This Row],[NR]]&amp;" - "&amp;Tabela813[[#This Row],[Especificação]]</f>
        <v>9.1.3.2.1.03.0.0.00 - (-) Dedução de Remuneração de Saldos de Recursos Não-Desembolsados</v>
      </c>
      <c r="U3011" s="7" t="str">
        <f>Tabela813[[#This Row],[NR]]&amp; " - "&amp;Tabela813[[#This Row],[Especificação]]</f>
        <v>9.1.3.2.1.03.0.0.00 - (-) Dedução de Remuneração de Saldos de Recursos Não-Desembolsados</v>
      </c>
    </row>
    <row r="3012" spans="1:21" ht="30">
      <c r="A3012" s="23"/>
      <c r="B3012" s="29" t="s">
        <v>793</v>
      </c>
      <c r="C3012" s="20" t="s">
        <v>781</v>
      </c>
      <c r="D3012" s="20" t="s">
        <v>782</v>
      </c>
      <c r="E3012" s="20" t="s">
        <v>790</v>
      </c>
      <c r="F3012" s="20" t="s">
        <v>781</v>
      </c>
      <c r="G3012" s="20" t="s">
        <v>794</v>
      </c>
      <c r="H3012" s="20" t="s">
        <v>784</v>
      </c>
      <c r="I3012" s="20" t="s">
        <v>781</v>
      </c>
      <c r="J3012" s="20" t="s">
        <v>787</v>
      </c>
      <c r="K3012" s="16" t="str">
        <f>IF(Tabela813[[#This Row],[C]]&lt;&gt;"",IF(Tabela813[[#This Row],[RED]]&lt;&gt;"",(Tabela813[[#This Row],[RED]] &amp; "."),"") &amp; CONCATENATE(Tabela813[[#This Row],[C]],".",Tabela813[[#This Row],[O]],".",Tabela813[[#This Row],[E]],".",Tabela813[[#This Row],[D1]],".",Tabela813[[#This Row],[D2]],".",Tabela813[[#This Row],[D3]],".",Tabela813[[#This Row],[T]],".",Tabela813[[#This Row],[D4]]),"")</f>
        <v>9.1.3.2.1.03.0.1.00</v>
      </c>
      <c r="L3012" s="21" t="s">
        <v>5549</v>
      </c>
      <c r="M3012" s="16" t="str">
        <f t="shared" si="47"/>
        <v>A</v>
      </c>
      <c r="N3012" s="16">
        <f>IF(VALUE(Tabela813[[#This Row],[RED]]) &gt; 0,1,0) + IF(VALUE(J3012)&gt;0,8,IF(VALUE(I3012)&gt;0,7,IF(VALUE(H3012)&gt;0,6,IF(VALUE(G3012)&gt;0,5,IF(VALUE(F3012)&gt;0,4,IF(VALUE(E3012)&gt;0,3,IF(VALUE(D3012)&gt;0,2,1)))))))</f>
        <v>8</v>
      </c>
      <c r="O3012" s="20" t="s">
        <v>50</v>
      </c>
      <c r="P3012" s="1" t="s">
        <v>5550</v>
      </c>
      <c r="Q3012" s="1"/>
      <c r="R3012" s="16"/>
      <c r="T3012" s="7" t="str">
        <f>Tabela813[[#This Row],[NR]]&amp;" - "&amp;Tabela813[[#This Row],[Especificação]]</f>
        <v>9.1.3.2.1.03.0.1.00 - (-) Dedução de Remuneração de Saldos de Recursos Não-Desembolsados - Principal</v>
      </c>
      <c r="U3012" s="7" t="str">
        <f>Tabela813[[#This Row],[NR]]&amp; " - "&amp;Tabela813[[#This Row],[Especificação]]</f>
        <v>9.1.3.2.1.03.0.1.00 - (-) Dedução de Remuneração de Saldos de Recursos Não-Desembolsados - Principal</v>
      </c>
    </row>
    <row r="3013" spans="1:21" ht="30">
      <c r="A3013" s="23"/>
      <c r="B3013" s="29" t="s">
        <v>793</v>
      </c>
      <c r="C3013" s="20" t="s">
        <v>781</v>
      </c>
      <c r="D3013" s="20" t="s">
        <v>782</v>
      </c>
      <c r="E3013" s="20" t="s">
        <v>790</v>
      </c>
      <c r="F3013" s="20" t="s">
        <v>781</v>
      </c>
      <c r="G3013" s="20" t="s">
        <v>795</v>
      </c>
      <c r="H3013" s="20" t="s">
        <v>784</v>
      </c>
      <c r="I3013" s="20" t="s">
        <v>784</v>
      </c>
      <c r="J3013" s="20" t="s">
        <v>787</v>
      </c>
      <c r="K3013" s="16" t="str">
        <f>IF(Tabela813[[#This Row],[C]]&lt;&gt;"",IF(Tabela813[[#This Row],[RED]]&lt;&gt;"",(Tabela813[[#This Row],[RED]] &amp; "."),"") &amp; CONCATENATE(Tabela813[[#This Row],[C]],".",Tabela813[[#This Row],[O]],".",Tabela813[[#This Row],[E]],".",Tabela813[[#This Row],[D1]],".",Tabela813[[#This Row],[D2]],".",Tabela813[[#This Row],[D3]],".",Tabela813[[#This Row],[T]],".",Tabela813[[#This Row],[D4]]),"")</f>
        <v>9.1.3.2.1.04.0.0.00</v>
      </c>
      <c r="L3013" s="21" t="s">
        <v>2865</v>
      </c>
      <c r="M3013" s="16" t="str">
        <f t="shared" si="47"/>
        <v>S</v>
      </c>
      <c r="N3013" s="16">
        <f>IF(VALUE(Tabela813[[#This Row],[RED]]) &gt; 0,1,0) + IF(VALUE(J3013)&gt;0,8,IF(VALUE(I3013)&gt;0,7,IF(VALUE(H3013)&gt;0,6,IF(VALUE(G3013)&gt;0,5,IF(VALUE(F3013)&gt;0,4,IF(VALUE(E3013)&gt;0,3,IF(VALUE(D3013)&gt;0,2,1)))))))</f>
        <v>6</v>
      </c>
      <c r="O3013" s="20" t="s">
        <v>50</v>
      </c>
      <c r="P3013" s="1" t="s">
        <v>2866</v>
      </c>
      <c r="Q3013" s="1"/>
      <c r="R3013" s="16"/>
      <c r="T3013" s="7" t="str">
        <f>Tabela813[[#This Row],[NR]]&amp;" - "&amp;Tabela813[[#This Row],[Especificação]]</f>
        <v>9.1.3.2.1.04.0.0.00 - (-) Dedução de Remuneração dos Recursos do Regime Próprio de Previdência Social - RPPS</v>
      </c>
      <c r="U3013" s="7" t="str">
        <f>Tabela813[[#This Row],[NR]]&amp; " - "&amp;Tabela813[[#This Row],[Especificação]]</f>
        <v>9.1.3.2.1.04.0.0.00 - (-) Dedução de Remuneração dos Recursos do Regime Próprio de Previdência Social - RPPS</v>
      </c>
    </row>
    <row r="3014" spans="1:21" ht="30">
      <c r="A3014" s="23"/>
      <c r="B3014" s="29" t="s">
        <v>793</v>
      </c>
      <c r="C3014" s="20" t="s">
        <v>781</v>
      </c>
      <c r="D3014" s="20" t="s">
        <v>782</v>
      </c>
      <c r="E3014" s="20" t="s">
        <v>790</v>
      </c>
      <c r="F3014" s="20" t="s">
        <v>781</v>
      </c>
      <c r="G3014" s="20" t="s">
        <v>795</v>
      </c>
      <c r="H3014" s="20" t="s">
        <v>784</v>
      </c>
      <c r="I3014" s="20" t="s">
        <v>781</v>
      </c>
      <c r="J3014" s="20" t="s">
        <v>787</v>
      </c>
      <c r="K3014" s="16" t="str">
        <f>IF(Tabela813[[#This Row],[C]]&lt;&gt;"",IF(Tabela813[[#This Row],[RED]]&lt;&gt;"",(Tabela813[[#This Row],[RED]] &amp; "."),"") &amp; CONCATENATE(Tabela813[[#This Row],[C]],".",Tabela813[[#This Row],[O]],".",Tabela813[[#This Row],[E]],".",Tabela813[[#This Row],[D1]],".",Tabela813[[#This Row],[D2]],".",Tabela813[[#This Row],[D3]],".",Tabela813[[#This Row],[T]],".",Tabela813[[#This Row],[D4]]),"")</f>
        <v>9.1.3.2.1.04.0.1.00</v>
      </c>
      <c r="L3014" s="21" t="s">
        <v>5551</v>
      </c>
      <c r="M3014" s="16" t="str">
        <f t="shared" si="47"/>
        <v>A</v>
      </c>
      <c r="N3014" s="16">
        <f>IF(VALUE(Tabela813[[#This Row],[RED]]) &gt; 0,1,0) + IF(VALUE(J3014)&gt;0,8,IF(VALUE(I3014)&gt;0,7,IF(VALUE(H3014)&gt;0,6,IF(VALUE(G3014)&gt;0,5,IF(VALUE(F3014)&gt;0,4,IF(VALUE(E3014)&gt;0,3,IF(VALUE(D3014)&gt;0,2,1)))))))</f>
        <v>8</v>
      </c>
      <c r="O3014" s="20" t="s">
        <v>50</v>
      </c>
      <c r="P3014" s="1" t="s">
        <v>5552</v>
      </c>
      <c r="Q3014" s="1"/>
      <c r="R3014" s="16"/>
      <c r="T3014" s="7" t="str">
        <f>Tabela813[[#This Row],[NR]]&amp;" - "&amp;Tabela813[[#This Row],[Especificação]]</f>
        <v>9.1.3.2.1.04.0.1.00 - (-) Dedução de Remuneração dos Recursos do Regime Próprio de Previdência Social - RPPS - Principal</v>
      </c>
      <c r="U3014" s="7" t="str">
        <f>Tabela813[[#This Row],[NR]]&amp; " - "&amp;Tabela813[[#This Row],[Especificação]]</f>
        <v>9.1.3.2.1.04.0.1.00 - (-) Dedução de Remuneração dos Recursos do Regime Próprio de Previdência Social - RPPS - Principal</v>
      </c>
    </row>
    <row r="3015" spans="1:21" ht="30">
      <c r="A3015" s="23"/>
      <c r="B3015" s="29" t="s">
        <v>793</v>
      </c>
      <c r="C3015" s="20" t="s">
        <v>781</v>
      </c>
      <c r="D3015" s="20" t="s">
        <v>782</v>
      </c>
      <c r="E3015" s="20" t="s">
        <v>790</v>
      </c>
      <c r="F3015" s="20" t="s">
        <v>781</v>
      </c>
      <c r="G3015" s="20" t="s">
        <v>796</v>
      </c>
      <c r="H3015" s="20" t="s">
        <v>784</v>
      </c>
      <c r="I3015" s="20" t="s">
        <v>784</v>
      </c>
      <c r="J3015" s="20" t="s">
        <v>787</v>
      </c>
      <c r="K3015" s="16" t="str">
        <f>IF(Tabela813[[#This Row],[C]]&lt;&gt;"",IF(Tabela813[[#This Row],[RED]]&lt;&gt;"",(Tabela813[[#This Row],[RED]] &amp; "."),"") &amp; CONCATENATE(Tabela813[[#This Row],[C]],".",Tabela813[[#This Row],[O]],".",Tabela813[[#This Row],[E]],".",Tabela813[[#This Row],[D1]],".",Tabela813[[#This Row],[D2]],".",Tabela813[[#This Row],[D3]],".",Tabela813[[#This Row],[T]],".",Tabela813[[#This Row],[D4]]),"")</f>
        <v>9.1.3.2.1.05.0.0.00</v>
      </c>
      <c r="L3015" s="21" t="s">
        <v>890</v>
      </c>
      <c r="M3015" s="16" t="str">
        <f t="shared" si="47"/>
        <v>S</v>
      </c>
      <c r="N3015" s="16">
        <f>IF(VALUE(Tabela813[[#This Row],[RED]]) &gt; 0,1,0) + IF(VALUE(J3015)&gt;0,8,IF(VALUE(I3015)&gt;0,7,IF(VALUE(H3015)&gt;0,6,IF(VALUE(G3015)&gt;0,5,IF(VALUE(F3015)&gt;0,4,IF(VALUE(E3015)&gt;0,3,IF(VALUE(D3015)&gt;0,2,1)))))))</f>
        <v>6</v>
      </c>
      <c r="O3015" s="20" t="s">
        <v>50</v>
      </c>
      <c r="P3015" s="1" t="s">
        <v>2867</v>
      </c>
      <c r="Q3015" s="1"/>
      <c r="R3015" s="16"/>
      <c r="T3015" s="7" t="str">
        <f>Tabela813[[#This Row],[NR]]&amp;" - "&amp;Tabela813[[#This Row],[Especificação]]</f>
        <v>9.1.3.2.1.05.0.0.00 - (-) Dedução de Juros de Títulos de Renda</v>
      </c>
      <c r="U3015" s="7" t="str">
        <f>Tabela813[[#This Row],[NR]]&amp; " - "&amp;Tabela813[[#This Row],[Especificação]]</f>
        <v>9.1.3.2.1.05.0.0.00 - (-) Dedução de Juros de Títulos de Renda</v>
      </c>
    </row>
    <row r="3016" spans="1:21" ht="30">
      <c r="A3016" s="23"/>
      <c r="B3016" s="29" t="s">
        <v>793</v>
      </c>
      <c r="C3016" s="20" t="s">
        <v>781</v>
      </c>
      <c r="D3016" s="20" t="s">
        <v>782</v>
      </c>
      <c r="E3016" s="20" t="s">
        <v>790</v>
      </c>
      <c r="F3016" s="20" t="s">
        <v>781</v>
      </c>
      <c r="G3016" s="20" t="s">
        <v>796</v>
      </c>
      <c r="H3016" s="20" t="s">
        <v>784</v>
      </c>
      <c r="I3016" s="20" t="s">
        <v>781</v>
      </c>
      <c r="J3016" s="20" t="s">
        <v>787</v>
      </c>
      <c r="K3016" s="16" t="str">
        <f>IF(Tabela813[[#This Row],[C]]&lt;&gt;"",IF(Tabela813[[#This Row],[RED]]&lt;&gt;"",(Tabela813[[#This Row],[RED]] &amp; "."),"") &amp; CONCATENATE(Tabela813[[#This Row],[C]],".",Tabela813[[#This Row],[O]],".",Tabela813[[#This Row],[E]],".",Tabela813[[#This Row],[D1]],".",Tabela813[[#This Row],[D2]],".",Tabela813[[#This Row],[D3]],".",Tabela813[[#This Row],[T]],".",Tabela813[[#This Row],[D4]]),"")</f>
        <v>9.1.3.2.1.05.0.1.00</v>
      </c>
      <c r="L3016" s="21" t="s">
        <v>5553</v>
      </c>
      <c r="M3016" s="16" t="str">
        <f t="shared" si="47"/>
        <v>A</v>
      </c>
      <c r="N3016" s="16">
        <f>IF(VALUE(Tabela813[[#This Row],[RED]]) &gt; 0,1,0) + IF(VALUE(J3016)&gt;0,8,IF(VALUE(I3016)&gt;0,7,IF(VALUE(H3016)&gt;0,6,IF(VALUE(G3016)&gt;0,5,IF(VALUE(F3016)&gt;0,4,IF(VALUE(E3016)&gt;0,3,IF(VALUE(D3016)&gt;0,2,1)))))))</f>
        <v>8</v>
      </c>
      <c r="O3016" s="20" t="s">
        <v>50</v>
      </c>
      <c r="P3016" s="1" t="s">
        <v>5554</v>
      </c>
      <c r="Q3016" s="1"/>
      <c r="R3016" s="16"/>
      <c r="T3016" s="7" t="str">
        <f>Tabela813[[#This Row],[NR]]&amp;" - "&amp;Tabela813[[#This Row],[Especificação]]</f>
        <v>9.1.3.2.1.05.0.1.00 - (-) Dedução de Juros de Títulos de Renda - Principal</v>
      </c>
      <c r="U3016" s="7" t="str">
        <f>Tabela813[[#This Row],[NR]]&amp; " - "&amp;Tabela813[[#This Row],[Especificação]]</f>
        <v>9.1.3.2.1.05.0.1.00 - (-) Dedução de Juros de Títulos de Renda - Principal</v>
      </c>
    </row>
    <row r="3017" spans="1:21" ht="60">
      <c r="A3017" s="23"/>
      <c r="B3017" s="29" t="s">
        <v>793</v>
      </c>
      <c r="C3017" s="20" t="s">
        <v>781</v>
      </c>
      <c r="D3017" s="20" t="s">
        <v>782</v>
      </c>
      <c r="E3017" s="20" t="s">
        <v>790</v>
      </c>
      <c r="F3017" s="20" t="s">
        <v>781</v>
      </c>
      <c r="G3017" s="20" t="s">
        <v>798</v>
      </c>
      <c r="H3017" s="20" t="s">
        <v>784</v>
      </c>
      <c r="I3017" s="20" t="s">
        <v>784</v>
      </c>
      <c r="J3017" s="20" t="s">
        <v>787</v>
      </c>
      <c r="K3017" s="16" t="str">
        <f>IF(Tabela813[[#This Row],[C]]&lt;&gt;"",IF(Tabela813[[#This Row],[RED]]&lt;&gt;"",(Tabela813[[#This Row],[RED]] &amp; "."),"") &amp; CONCATENATE(Tabela813[[#This Row],[C]],".",Tabela813[[#This Row],[O]],".",Tabela813[[#This Row],[E]],".",Tabela813[[#This Row],[D1]],".",Tabela813[[#This Row],[D2]],".",Tabela813[[#This Row],[D3]],".",Tabela813[[#This Row],[T]],".",Tabela813[[#This Row],[D4]]),"")</f>
        <v>9.1.3.2.1.06.0.0.00</v>
      </c>
      <c r="L3017" s="21" t="s">
        <v>891</v>
      </c>
      <c r="M3017" s="16" t="str">
        <f t="shared" si="47"/>
        <v>S</v>
      </c>
      <c r="N3017" s="16">
        <f>IF(VALUE(Tabela813[[#This Row],[RED]]) &gt; 0,1,0) + IF(VALUE(J3017)&gt;0,8,IF(VALUE(I3017)&gt;0,7,IF(VALUE(H3017)&gt;0,6,IF(VALUE(G3017)&gt;0,5,IF(VALUE(F3017)&gt;0,4,IF(VALUE(E3017)&gt;0,3,IF(VALUE(D3017)&gt;0,2,1)))))))</f>
        <v>6</v>
      </c>
      <c r="O3017" s="20" t="s">
        <v>50</v>
      </c>
      <c r="P3017" s="1" t="s">
        <v>2868</v>
      </c>
      <c r="Q3017" s="1"/>
      <c r="R3017" s="16"/>
      <c r="T3017" s="7" t="str">
        <f>Tabela813[[#This Row],[NR]]&amp;" - "&amp;Tabela813[[#This Row],[Especificação]]</f>
        <v>9.1.3.2.1.06.0.0.00 - (-) Dedução de Juros sobre o Capital Próprio</v>
      </c>
      <c r="U3017" s="7" t="str">
        <f>Tabela813[[#This Row],[NR]]&amp; " - "&amp;Tabela813[[#This Row],[Especificação]]</f>
        <v>9.1.3.2.1.06.0.0.00 - (-) Dedução de Juros sobre o Capital Próprio</v>
      </c>
    </row>
    <row r="3018" spans="1:21" ht="60">
      <c r="A3018" s="23"/>
      <c r="B3018" s="29" t="s">
        <v>793</v>
      </c>
      <c r="C3018" s="20" t="s">
        <v>781</v>
      </c>
      <c r="D3018" s="20" t="s">
        <v>782</v>
      </c>
      <c r="E3018" s="20" t="s">
        <v>790</v>
      </c>
      <c r="F3018" s="20" t="s">
        <v>781</v>
      </c>
      <c r="G3018" s="20" t="s">
        <v>798</v>
      </c>
      <c r="H3018" s="20" t="s">
        <v>784</v>
      </c>
      <c r="I3018" s="20" t="s">
        <v>781</v>
      </c>
      <c r="J3018" s="20" t="s">
        <v>787</v>
      </c>
      <c r="K3018" s="16" t="str">
        <f>IF(Tabela813[[#This Row],[C]]&lt;&gt;"",IF(Tabela813[[#This Row],[RED]]&lt;&gt;"",(Tabela813[[#This Row],[RED]] &amp; "."),"") &amp; CONCATENATE(Tabela813[[#This Row],[C]],".",Tabela813[[#This Row],[O]],".",Tabela813[[#This Row],[E]],".",Tabela813[[#This Row],[D1]],".",Tabela813[[#This Row],[D2]],".",Tabela813[[#This Row],[D3]],".",Tabela813[[#This Row],[T]],".",Tabela813[[#This Row],[D4]]),"")</f>
        <v>9.1.3.2.1.06.0.1.00</v>
      </c>
      <c r="L3018" s="21" t="s">
        <v>5555</v>
      </c>
      <c r="M3018" s="16" t="str">
        <f t="shared" si="47"/>
        <v>A</v>
      </c>
      <c r="N3018" s="16">
        <f>IF(VALUE(Tabela813[[#This Row],[RED]]) &gt; 0,1,0) + IF(VALUE(J3018)&gt;0,8,IF(VALUE(I3018)&gt;0,7,IF(VALUE(H3018)&gt;0,6,IF(VALUE(G3018)&gt;0,5,IF(VALUE(F3018)&gt;0,4,IF(VALUE(E3018)&gt;0,3,IF(VALUE(D3018)&gt;0,2,1)))))))</f>
        <v>8</v>
      </c>
      <c r="O3018" s="20" t="s">
        <v>50</v>
      </c>
      <c r="P3018" s="1" t="s">
        <v>5556</v>
      </c>
      <c r="Q3018" s="1"/>
      <c r="R3018" s="16"/>
      <c r="T3018" s="7" t="str">
        <f>Tabela813[[#This Row],[NR]]&amp;" - "&amp;Tabela813[[#This Row],[Especificação]]</f>
        <v>9.1.3.2.1.06.0.1.00 - (-) Dedução de Juros sobre o Capital Próprio - Principal</v>
      </c>
      <c r="U3018" s="7" t="str">
        <f>Tabela813[[#This Row],[NR]]&amp; " - "&amp;Tabela813[[#This Row],[Especificação]]</f>
        <v>9.1.3.2.1.06.0.1.00 - (-) Dedução de Juros sobre o Capital Próprio - Principal</v>
      </c>
    </row>
    <row r="3019" spans="1:21" ht="30">
      <c r="A3019" s="23"/>
      <c r="B3019" s="29" t="s">
        <v>793</v>
      </c>
      <c r="C3019" s="20" t="s">
        <v>781</v>
      </c>
      <c r="D3019" s="20" t="s">
        <v>782</v>
      </c>
      <c r="E3019" s="20" t="s">
        <v>782</v>
      </c>
      <c r="F3019" s="20" t="s">
        <v>784</v>
      </c>
      <c r="G3019" s="20" t="s">
        <v>787</v>
      </c>
      <c r="H3019" s="20" t="s">
        <v>784</v>
      </c>
      <c r="I3019" s="20" t="s">
        <v>784</v>
      </c>
      <c r="J3019" s="20" t="s">
        <v>787</v>
      </c>
      <c r="K3019" s="16" t="str">
        <f>IF(Tabela813[[#This Row],[C]]&lt;&gt;"",IF(Tabela813[[#This Row],[RED]]&lt;&gt;"",(Tabela813[[#This Row],[RED]] &amp; "."),"") &amp; CONCATENATE(Tabela813[[#This Row],[C]],".",Tabela813[[#This Row],[O]],".",Tabela813[[#This Row],[E]],".",Tabela813[[#This Row],[D1]],".",Tabela813[[#This Row],[D2]],".",Tabela813[[#This Row],[D3]],".",Tabela813[[#This Row],[T]],".",Tabela813[[#This Row],[D4]]),"")</f>
        <v>9.1.3.3.0.00.0.0.00</v>
      </c>
      <c r="L3019" s="21" t="s">
        <v>892</v>
      </c>
      <c r="M3019" s="16" t="str">
        <f t="shared" si="47"/>
        <v>S</v>
      </c>
      <c r="N3019" s="16">
        <f>IF(VALUE(Tabela813[[#This Row],[RED]]) &gt; 0,1,0) + IF(VALUE(J3019)&gt;0,8,IF(VALUE(I3019)&gt;0,7,IF(VALUE(H3019)&gt;0,6,IF(VALUE(G3019)&gt;0,5,IF(VALUE(F3019)&gt;0,4,IF(VALUE(E3019)&gt;0,3,IF(VALUE(D3019)&gt;0,2,1)))))))</f>
        <v>4</v>
      </c>
      <c r="O3019" s="20" t="s">
        <v>44</v>
      </c>
      <c r="P3019" s="1" t="s">
        <v>2869</v>
      </c>
      <c r="Q3019" s="1"/>
      <c r="R3019" s="16"/>
      <c r="T3019" s="7" t="str">
        <f>Tabela813[[#This Row],[NR]]&amp;" - "&amp;Tabela813[[#This Row],[Especificação]]</f>
        <v>9.1.3.3.0.00.0.0.00 - (-) Dedução de Delegação de Serviços Públicos Mediante Concessão, Permissão, Autorização ou Licença</v>
      </c>
      <c r="U3019" s="7" t="str">
        <f>Tabela813[[#This Row],[NR]]&amp; " - "&amp;Tabela813[[#This Row],[Especificação]]</f>
        <v>9.1.3.3.0.00.0.0.00 - (-) Dedução de Delegação de Serviços Públicos Mediante Concessão, Permissão, Autorização ou Licença</v>
      </c>
    </row>
    <row r="3020" spans="1:21" ht="30">
      <c r="A3020" s="23"/>
      <c r="B3020" s="29" t="s">
        <v>793</v>
      </c>
      <c r="C3020" s="20" t="s">
        <v>781</v>
      </c>
      <c r="D3020" s="20" t="s">
        <v>782</v>
      </c>
      <c r="E3020" s="20" t="s">
        <v>782</v>
      </c>
      <c r="F3020" s="20" t="s">
        <v>781</v>
      </c>
      <c r="G3020" s="20" t="s">
        <v>787</v>
      </c>
      <c r="H3020" s="20" t="s">
        <v>784</v>
      </c>
      <c r="I3020" s="20" t="s">
        <v>784</v>
      </c>
      <c r="J3020" s="20" t="s">
        <v>787</v>
      </c>
      <c r="K3020" s="16" t="str">
        <f>IF(Tabela813[[#This Row],[C]]&lt;&gt;"",IF(Tabela813[[#This Row],[RED]]&lt;&gt;"",(Tabela813[[#This Row],[RED]] &amp; "."),"") &amp; CONCATENATE(Tabela813[[#This Row],[C]],".",Tabela813[[#This Row],[O]],".",Tabela813[[#This Row],[E]],".",Tabela813[[#This Row],[D1]],".",Tabela813[[#This Row],[D2]],".",Tabela813[[#This Row],[D3]],".",Tabela813[[#This Row],[T]],".",Tabela813[[#This Row],[D4]]),"")</f>
        <v>9.1.3.3.1.00.0.0.00</v>
      </c>
      <c r="L3020" s="21" t="s">
        <v>893</v>
      </c>
      <c r="M3020" s="16" t="str">
        <f t="shared" si="47"/>
        <v>S</v>
      </c>
      <c r="N3020" s="16">
        <f>IF(VALUE(Tabela813[[#This Row],[RED]]) &gt; 0,1,0) + IF(VALUE(J3020)&gt;0,8,IF(VALUE(I3020)&gt;0,7,IF(VALUE(H3020)&gt;0,6,IF(VALUE(G3020)&gt;0,5,IF(VALUE(F3020)&gt;0,4,IF(VALUE(E3020)&gt;0,3,IF(VALUE(D3020)&gt;0,2,1)))))))</f>
        <v>5</v>
      </c>
      <c r="O3020" s="20" t="s">
        <v>44</v>
      </c>
      <c r="P3020" s="1" t="s">
        <v>2870</v>
      </c>
      <c r="Q3020" s="1"/>
      <c r="R3020" s="16"/>
      <c r="T3020" s="7" t="str">
        <f>Tabela813[[#This Row],[NR]]&amp;" - "&amp;Tabela813[[#This Row],[Especificação]]</f>
        <v>9.1.3.3.1.00.0.0.00 - (-) Dedução de Delegação para a Prestação dos Serviços de Transporte</v>
      </c>
      <c r="U3020" s="7" t="str">
        <f>Tabela813[[#This Row],[NR]]&amp; " - "&amp;Tabela813[[#This Row],[Especificação]]</f>
        <v>9.1.3.3.1.00.0.0.00 - (-) Dedução de Delegação para a Prestação dos Serviços de Transporte</v>
      </c>
    </row>
    <row r="3021" spans="1:21" ht="30">
      <c r="A3021" s="23"/>
      <c r="B3021" s="29" t="s">
        <v>793</v>
      </c>
      <c r="C3021" s="20" t="s">
        <v>781</v>
      </c>
      <c r="D3021" s="20" t="s">
        <v>782</v>
      </c>
      <c r="E3021" s="20" t="s">
        <v>782</v>
      </c>
      <c r="F3021" s="20" t="s">
        <v>781</v>
      </c>
      <c r="G3021" s="20" t="s">
        <v>783</v>
      </c>
      <c r="H3021" s="20" t="s">
        <v>784</v>
      </c>
      <c r="I3021" s="20" t="s">
        <v>784</v>
      </c>
      <c r="J3021" s="20" t="s">
        <v>787</v>
      </c>
      <c r="K3021" s="16" t="str">
        <f>IF(Tabela813[[#This Row],[C]]&lt;&gt;"",IF(Tabela813[[#This Row],[RED]]&lt;&gt;"",(Tabela813[[#This Row],[RED]] &amp; "."),"") &amp; CONCATENATE(Tabela813[[#This Row],[C]],".",Tabela813[[#This Row],[O]],".",Tabela813[[#This Row],[E]],".",Tabela813[[#This Row],[D1]],".",Tabela813[[#This Row],[D2]],".",Tabela813[[#This Row],[D3]],".",Tabela813[[#This Row],[T]],".",Tabela813[[#This Row],[D4]]),"")</f>
        <v>9.1.3.3.1.01.0.0.00</v>
      </c>
      <c r="L3021" s="21" t="s">
        <v>894</v>
      </c>
      <c r="M3021" s="16" t="str">
        <f t="shared" si="47"/>
        <v>S</v>
      </c>
      <c r="N3021" s="16">
        <f>IF(VALUE(Tabela813[[#This Row],[RED]]) &gt; 0,1,0) + IF(VALUE(J3021)&gt;0,8,IF(VALUE(I3021)&gt;0,7,IF(VALUE(H3021)&gt;0,6,IF(VALUE(G3021)&gt;0,5,IF(VALUE(F3021)&gt;0,4,IF(VALUE(E3021)&gt;0,3,IF(VALUE(D3021)&gt;0,2,1)))))))</f>
        <v>6</v>
      </c>
      <c r="O3021" s="20" t="s">
        <v>50</v>
      </c>
      <c r="P3021" s="1" t="s">
        <v>2871</v>
      </c>
      <c r="Q3021" s="1"/>
      <c r="R3021" s="16"/>
      <c r="T3021" s="7" t="str">
        <f>Tabela813[[#This Row],[NR]]&amp;" - "&amp;Tabela813[[#This Row],[Especificação]]</f>
        <v>9.1.3.3.1.01.0.0.00 - (-) Dedução de Delegação para a Prestação dos Serviços de Transporte Rodoviário</v>
      </c>
      <c r="U3021" s="7" t="str">
        <f>Tabela813[[#This Row],[NR]]&amp; " - "&amp;Tabela813[[#This Row],[Especificação]]</f>
        <v>9.1.3.3.1.01.0.0.00 - (-) Dedução de Delegação para a Prestação dos Serviços de Transporte Rodoviário</v>
      </c>
    </row>
    <row r="3022" spans="1:21" ht="30">
      <c r="A3022" s="23"/>
      <c r="B3022" s="29" t="s">
        <v>793</v>
      </c>
      <c r="C3022" s="20" t="s">
        <v>781</v>
      </c>
      <c r="D3022" s="20" t="s">
        <v>782</v>
      </c>
      <c r="E3022" s="20" t="s">
        <v>782</v>
      </c>
      <c r="F3022" s="20" t="s">
        <v>781</v>
      </c>
      <c r="G3022" s="20" t="s">
        <v>783</v>
      </c>
      <c r="H3022" s="20" t="s">
        <v>784</v>
      </c>
      <c r="I3022" s="20" t="s">
        <v>781</v>
      </c>
      <c r="J3022" s="20" t="s">
        <v>787</v>
      </c>
      <c r="K3022" s="16" t="str">
        <f>IF(Tabela813[[#This Row],[C]]&lt;&gt;"",IF(Tabela813[[#This Row],[RED]]&lt;&gt;"",(Tabela813[[#This Row],[RED]] &amp; "."),"") &amp; CONCATENATE(Tabela813[[#This Row],[C]],".",Tabela813[[#This Row],[O]],".",Tabela813[[#This Row],[E]],".",Tabela813[[#This Row],[D1]],".",Tabela813[[#This Row],[D2]],".",Tabela813[[#This Row],[D3]],".",Tabela813[[#This Row],[T]],".",Tabela813[[#This Row],[D4]]),"")</f>
        <v>9.1.3.3.1.01.0.1.00</v>
      </c>
      <c r="L3022" s="21" t="s">
        <v>5557</v>
      </c>
      <c r="M3022" s="16" t="str">
        <f t="shared" si="47"/>
        <v>A</v>
      </c>
      <c r="N3022" s="16">
        <f>IF(VALUE(Tabela813[[#This Row],[RED]]) &gt; 0,1,0) + IF(VALUE(J3022)&gt;0,8,IF(VALUE(I3022)&gt;0,7,IF(VALUE(H3022)&gt;0,6,IF(VALUE(G3022)&gt;0,5,IF(VALUE(F3022)&gt;0,4,IF(VALUE(E3022)&gt;0,3,IF(VALUE(D3022)&gt;0,2,1)))))))</f>
        <v>8</v>
      </c>
      <c r="O3022" s="20" t="s">
        <v>50</v>
      </c>
      <c r="P3022" s="1" t="s">
        <v>5558</v>
      </c>
      <c r="Q3022" s="1"/>
      <c r="R3022" s="16"/>
      <c r="T3022" s="7" t="str">
        <f>Tabela813[[#This Row],[NR]]&amp;" - "&amp;Tabela813[[#This Row],[Especificação]]</f>
        <v>9.1.3.3.1.01.0.1.00 - (-) Dedução de Delegação para a Prestação dos Serviços de Transporte Rodoviário - Principal</v>
      </c>
      <c r="U3022" s="7" t="str">
        <f>Tabela813[[#This Row],[NR]]&amp; " - "&amp;Tabela813[[#This Row],[Especificação]]</f>
        <v>9.1.3.3.1.01.0.1.00 - (-) Dedução de Delegação para a Prestação dos Serviços de Transporte Rodoviário - Principal</v>
      </c>
    </row>
    <row r="3023" spans="1:21" ht="30">
      <c r="A3023" s="23"/>
      <c r="B3023" s="29" t="s">
        <v>793</v>
      </c>
      <c r="C3023" s="20" t="s">
        <v>781</v>
      </c>
      <c r="D3023" s="20" t="s">
        <v>782</v>
      </c>
      <c r="E3023" s="20" t="s">
        <v>782</v>
      </c>
      <c r="F3023" s="20" t="s">
        <v>781</v>
      </c>
      <c r="G3023" s="20" t="s">
        <v>783</v>
      </c>
      <c r="H3023" s="20" t="s">
        <v>784</v>
      </c>
      <c r="I3023" s="20" t="s">
        <v>790</v>
      </c>
      <c r="J3023" s="20" t="s">
        <v>787</v>
      </c>
      <c r="K3023" s="16" t="str">
        <f>IF(Tabela813[[#This Row],[C]]&lt;&gt;"",IF(Tabela813[[#This Row],[RED]]&lt;&gt;"",(Tabela813[[#This Row],[RED]] &amp; "."),"") &amp; CONCATENATE(Tabela813[[#This Row],[C]],".",Tabela813[[#This Row],[O]],".",Tabela813[[#This Row],[E]],".",Tabela813[[#This Row],[D1]],".",Tabela813[[#This Row],[D2]],".",Tabela813[[#This Row],[D3]],".",Tabela813[[#This Row],[T]],".",Tabela813[[#This Row],[D4]]),"")</f>
        <v>9.1.3.3.1.01.0.2.00</v>
      </c>
      <c r="L3023" s="21" t="s">
        <v>5559</v>
      </c>
      <c r="M3023" s="16" t="str">
        <f t="shared" si="47"/>
        <v>A</v>
      </c>
      <c r="N3023" s="16">
        <f>IF(VALUE(Tabela813[[#This Row],[RED]]) &gt; 0,1,0) + IF(VALUE(J3023)&gt;0,8,IF(VALUE(I3023)&gt;0,7,IF(VALUE(H3023)&gt;0,6,IF(VALUE(G3023)&gt;0,5,IF(VALUE(F3023)&gt;0,4,IF(VALUE(E3023)&gt;0,3,IF(VALUE(D3023)&gt;0,2,1)))))))</f>
        <v>8</v>
      </c>
      <c r="O3023" s="20" t="s">
        <v>50</v>
      </c>
      <c r="P3023" s="1" t="s">
        <v>5558</v>
      </c>
      <c r="Q3023" s="1"/>
      <c r="R3023" s="16"/>
      <c r="T3023" s="7" t="str">
        <f>Tabela813[[#This Row],[NR]]&amp;" - "&amp;Tabela813[[#This Row],[Especificação]]</f>
        <v>9.1.3.3.1.01.0.2.00 - (-) Dedução de Delegação para a Prestação dos Serviços de Transporte Rodoviário - Multas e Juros de Mora</v>
      </c>
      <c r="U3023" s="7" t="str">
        <f>Tabela813[[#This Row],[NR]]&amp; " - "&amp;Tabela813[[#This Row],[Especificação]]</f>
        <v>9.1.3.3.1.01.0.2.00 - (-) Dedução de Delegação para a Prestação dos Serviços de Transporte Rodoviário - Multas e Juros de Mora</v>
      </c>
    </row>
    <row r="3024" spans="1:21" ht="30">
      <c r="A3024" s="23"/>
      <c r="B3024" s="29" t="s">
        <v>793</v>
      </c>
      <c r="C3024" s="20" t="s">
        <v>781</v>
      </c>
      <c r="D3024" s="20" t="s">
        <v>782</v>
      </c>
      <c r="E3024" s="20" t="s">
        <v>782</v>
      </c>
      <c r="F3024" s="20" t="s">
        <v>781</v>
      </c>
      <c r="G3024" s="20" t="s">
        <v>783</v>
      </c>
      <c r="H3024" s="20" t="s">
        <v>784</v>
      </c>
      <c r="I3024" s="20" t="s">
        <v>782</v>
      </c>
      <c r="J3024" s="20" t="s">
        <v>787</v>
      </c>
      <c r="K3024" s="16" t="str">
        <f>IF(Tabela813[[#This Row],[C]]&lt;&gt;"",IF(Tabela813[[#This Row],[RED]]&lt;&gt;"",(Tabela813[[#This Row],[RED]] &amp; "."),"") &amp; CONCATENATE(Tabela813[[#This Row],[C]],".",Tabela813[[#This Row],[O]],".",Tabela813[[#This Row],[E]],".",Tabela813[[#This Row],[D1]],".",Tabela813[[#This Row],[D2]],".",Tabela813[[#This Row],[D3]],".",Tabela813[[#This Row],[T]],".",Tabela813[[#This Row],[D4]]),"")</f>
        <v>9.1.3.3.1.01.0.3.00</v>
      </c>
      <c r="L3024" s="21" t="s">
        <v>5560</v>
      </c>
      <c r="M3024" s="16" t="str">
        <f t="shared" si="47"/>
        <v>A</v>
      </c>
      <c r="N3024" s="16">
        <f>IF(VALUE(Tabela813[[#This Row],[RED]]) &gt; 0,1,0) + IF(VALUE(J3024)&gt;0,8,IF(VALUE(I3024)&gt;0,7,IF(VALUE(H3024)&gt;0,6,IF(VALUE(G3024)&gt;0,5,IF(VALUE(F3024)&gt;0,4,IF(VALUE(E3024)&gt;0,3,IF(VALUE(D3024)&gt;0,2,1)))))))</f>
        <v>8</v>
      </c>
      <c r="O3024" s="20" t="s">
        <v>50</v>
      </c>
      <c r="P3024" s="1" t="s">
        <v>5558</v>
      </c>
      <c r="Q3024" s="1"/>
      <c r="R3024" s="16"/>
      <c r="T3024" s="7" t="str">
        <f>Tabela813[[#This Row],[NR]]&amp;" - "&amp;Tabela813[[#This Row],[Especificação]]</f>
        <v>9.1.3.3.1.01.0.3.00 - (-) Dedução de Delegação para a Prestação dos Serviços de Transporte Rodoviário - Dívida Ativa</v>
      </c>
      <c r="U3024" s="7" t="str">
        <f>Tabela813[[#This Row],[NR]]&amp; " - "&amp;Tabela813[[#This Row],[Especificação]]</f>
        <v>9.1.3.3.1.01.0.3.00 - (-) Dedução de Delegação para a Prestação dos Serviços de Transporte Rodoviário - Dívida Ativa</v>
      </c>
    </row>
    <row r="3025" spans="1:21" ht="30">
      <c r="A3025" s="23"/>
      <c r="B3025" s="29" t="s">
        <v>793</v>
      </c>
      <c r="C3025" s="20" t="s">
        <v>781</v>
      </c>
      <c r="D3025" s="20" t="s">
        <v>782</v>
      </c>
      <c r="E3025" s="20" t="s">
        <v>782</v>
      </c>
      <c r="F3025" s="20" t="s">
        <v>781</v>
      </c>
      <c r="G3025" s="20" t="s">
        <v>783</v>
      </c>
      <c r="H3025" s="20" t="s">
        <v>784</v>
      </c>
      <c r="I3025" s="20" t="s">
        <v>791</v>
      </c>
      <c r="J3025" s="20" t="s">
        <v>787</v>
      </c>
      <c r="K3025" s="16" t="str">
        <f>IF(Tabela813[[#This Row],[C]]&lt;&gt;"",IF(Tabela813[[#This Row],[RED]]&lt;&gt;"",(Tabela813[[#This Row],[RED]] &amp; "."),"") &amp; CONCATENATE(Tabela813[[#This Row],[C]],".",Tabela813[[#This Row],[O]],".",Tabela813[[#This Row],[E]],".",Tabela813[[#This Row],[D1]],".",Tabela813[[#This Row],[D2]],".",Tabela813[[#This Row],[D3]],".",Tabela813[[#This Row],[T]],".",Tabela813[[#This Row],[D4]]),"")</f>
        <v>9.1.3.3.1.01.0.4.00</v>
      </c>
      <c r="L3025" s="21" t="s">
        <v>5561</v>
      </c>
      <c r="M3025" s="16" t="str">
        <f t="shared" si="47"/>
        <v>A</v>
      </c>
      <c r="N3025" s="16">
        <f>IF(VALUE(Tabela813[[#This Row],[RED]]) &gt; 0,1,0) + IF(VALUE(J3025)&gt;0,8,IF(VALUE(I3025)&gt;0,7,IF(VALUE(H3025)&gt;0,6,IF(VALUE(G3025)&gt;0,5,IF(VALUE(F3025)&gt;0,4,IF(VALUE(E3025)&gt;0,3,IF(VALUE(D3025)&gt;0,2,1)))))))</f>
        <v>8</v>
      </c>
      <c r="O3025" s="20" t="s">
        <v>50</v>
      </c>
      <c r="P3025" s="1" t="s">
        <v>5558</v>
      </c>
      <c r="Q3025" s="1"/>
      <c r="R3025" s="16"/>
      <c r="T3025" s="7" t="str">
        <f>Tabela813[[#This Row],[NR]]&amp;" - "&amp;Tabela813[[#This Row],[Especificação]]</f>
        <v>9.1.3.3.1.01.0.4.00 - (-) Dedução de Delegação para a Prestação dos Serviços de Transporte Rodoviário - Dívida Ativa - Multas e Juros de Mora da Dívida Ativa</v>
      </c>
      <c r="U3025" s="7" t="str">
        <f>Tabela813[[#This Row],[NR]]&amp; " - "&amp;Tabela813[[#This Row],[Especificação]]</f>
        <v>9.1.3.3.1.01.0.4.00 - (-) Dedução de Delegação para a Prestação dos Serviços de Transporte Rodoviário - Dívida Ativa - Multas e Juros de Mora da Dívida Ativa</v>
      </c>
    </row>
    <row r="3026" spans="1:21" ht="30">
      <c r="A3026" s="23"/>
      <c r="B3026" s="29" t="s">
        <v>793</v>
      </c>
      <c r="C3026" s="20" t="s">
        <v>781</v>
      </c>
      <c r="D3026" s="20" t="s">
        <v>782</v>
      </c>
      <c r="E3026" s="20" t="s">
        <v>782</v>
      </c>
      <c r="F3026" s="20" t="s">
        <v>781</v>
      </c>
      <c r="G3026" s="20" t="s">
        <v>783</v>
      </c>
      <c r="H3026" s="20" t="s">
        <v>784</v>
      </c>
      <c r="I3026" s="20" t="s">
        <v>792</v>
      </c>
      <c r="J3026" s="20" t="s">
        <v>787</v>
      </c>
      <c r="K3026" s="16" t="str">
        <f>IF(Tabela813[[#This Row],[C]]&lt;&gt;"",IF(Tabela813[[#This Row],[RED]]&lt;&gt;"",(Tabela813[[#This Row],[RED]] &amp; "."),"") &amp; CONCATENATE(Tabela813[[#This Row],[C]],".",Tabela813[[#This Row],[O]],".",Tabela813[[#This Row],[E]],".",Tabela813[[#This Row],[D1]],".",Tabela813[[#This Row],[D2]],".",Tabela813[[#This Row],[D3]],".",Tabela813[[#This Row],[T]],".",Tabela813[[#This Row],[D4]]),"")</f>
        <v>9.1.3.3.1.01.0.5.00</v>
      </c>
      <c r="L3026" s="21" t="s">
        <v>5562</v>
      </c>
      <c r="M3026" s="16" t="str">
        <f t="shared" si="47"/>
        <v>A</v>
      </c>
      <c r="N3026" s="16">
        <f>IF(VALUE(Tabela813[[#This Row],[RED]]) &gt; 0,1,0) + IF(VALUE(J3026)&gt;0,8,IF(VALUE(I3026)&gt;0,7,IF(VALUE(H3026)&gt;0,6,IF(VALUE(G3026)&gt;0,5,IF(VALUE(F3026)&gt;0,4,IF(VALUE(E3026)&gt;0,3,IF(VALUE(D3026)&gt;0,2,1)))))))</f>
        <v>8</v>
      </c>
      <c r="O3026" s="20" t="s">
        <v>50</v>
      </c>
      <c r="P3026" s="1" t="s">
        <v>5558</v>
      </c>
      <c r="Q3026" s="1"/>
      <c r="R3026" s="16"/>
      <c r="T3026" s="7" t="str">
        <f>Tabela813[[#This Row],[NR]]&amp;" - "&amp;Tabela813[[#This Row],[Especificação]]</f>
        <v>9.1.3.3.1.01.0.5.00 - (-) Dedução de Delegação para a Prestação dos Serviços de Transporte Rodoviário - Multas</v>
      </c>
      <c r="U3026" s="7" t="str">
        <f>Tabela813[[#This Row],[NR]]&amp; " - "&amp;Tabela813[[#This Row],[Especificação]]</f>
        <v>9.1.3.3.1.01.0.5.00 - (-) Dedução de Delegação para a Prestação dos Serviços de Transporte Rodoviário - Multas</v>
      </c>
    </row>
    <row r="3027" spans="1:21" ht="30">
      <c r="A3027" s="23"/>
      <c r="B3027" s="29" t="s">
        <v>793</v>
      </c>
      <c r="C3027" s="20" t="s">
        <v>781</v>
      </c>
      <c r="D3027" s="20" t="s">
        <v>782</v>
      </c>
      <c r="E3027" s="20" t="s">
        <v>782</v>
      </c>
      <c r="F3027" s="20" t="s">
        <v>781</v>
      </c>
      <c r="G3027" s="20" t="s">
        <v>783</v>
      </c>
      <c r="H3027" s="20" t="s">
        <v>784</v>
      </c>
      <c r="I3027" s="20" t="s">
        <v>786</v>
      </c>
      <c r="J3027" s="20" t="s">
        <v>787</v>
      </c>
      <c r="K3027" s="16" t="str">
        <f>IF(Tabela813[[#This Row],[C]]&lt;&gt;"",IF(Tabela813[[#This Row],[RED]]&lt;&gt;"",(Tabela813[[#This Row],[RED]] &amp; "."),"") &amp; CONCATENATE(Tabela813[[#This Row],[C]],".",Tabela813[[#This Row],[O]],".",Tabela813[[#This Row],[E]],".",Tabela813[[#This Row],[D1]],".",Tabela813[[#This Row],[D2]],".",Tabela813[[#This Row],[D3]],".",Tabela813[[#This Row],[T]],".",Tabela813[[#This Row],[D4]]),"")</f>
        <v>9.1.3.3.1.01.0.6.00</v>
      </c>
      <c r="L3027" s="21" t="s">
        <v>5563</v>
      </c>
      <c r="M3027" s="16" t="str">
        <f t="shared" si="47"/>
        <v>A</v>
      </c>
      <c r="N3027" s="16">
        <f>IF(VALUE(Tabela813[[#This Row],[RED]]) &gt; 0,1,0) + IF(VALUE(J3027)&gt;0,8,IF(VALUE(I3027)&gt;0,7,IF(VALUE(H3027)&gt;0,6,IF(VALUE(G3027)&gt;0,5,IF(VALUE(F3027)&gt;0,4,IF(VALUE(E3027)&gt;0,3,IF(VALUE(D3027)&gt;0,2,1)))))))</f>
        <v>8</v>
      </c>
      <c r="O3027" s="20" t="s">
        <v>50</v>
      </c>
      <c r="P3027" s="1" t="s">
        <v>5558</v>
      </c>
      <c r="Q3027" s="1"/>
      <c r="R3027" s="16"/>
      <c r="T3027" s="7" t="str">
        <f>Tabela813[[#This Row],[NR]]&amp;" - "&amp;Tabela813[[#This Row],[Especificação]]</f>
        <v>9.1.3.3.1.01.0.6.00 - (-) Dedução de Delegação para a Prestação dos Serviços de Transporte Rodoviário - Juros de Mora</v>
      </c>
      <c r="U3027" s="7" t="str">
        <f>Tabela813[[#This Row],[NR]]&amp; " - "&amp;Tabela813[[#This Row],[Especificação]]</f>
        <v>9.1.3.3.1.01.0.6.00 - (-) Dedução de Delegação para a Prestação dos Serviços de Transporte Rodoviário - Juros de Mora</v>
      </c>
    </row>
    <row r="3028" spans="1:21" ht="30">
      <c r="A3028" s="23"/>
      <c r="B3028" s="29" t="s">
        <v>793</v>
      </c>
      <c r="C3028" s="20" t="s">
        <v>781</v>
      </c>
      <c r="D3028" s="20" t="s">
        <v>782</v>
      </c>
      <c r="E3028" s="20" t="s">
        <v>782</v>
      </c>
      <c r="F3028" s="20" t="s">
        <v>781</v>
      </c>
      <c r="G3028" s="20" t="s">
        <v>783</v>
      </c>
      <c r="H3028" s="20" t="s">
        <v>784</v>
      </c>
      <c r="I3028" s="20" t="s">
        <v>788</v>
      </c>
      <c r="J3028" s="20" t="s">
        <v>787</v>
      </c>
      <c r="K3028" s="16" t="str">
        <f>IF(Tabela813[[#This Row],[C]]&lt;&gt;"",IF(Tabela813[[#This Row],[RED]]&lt;&gt;"",(Tabela813[[#This Row],[RED]] &amp; "."),"") &amp; CONCATENATE(Tabela813[[#This Row],[C]],".",Tabela813[[#This Row],[O]],".",Tabela813[[#This Row],[E]],".",Tabela813[[#This Row],[D1]],".",Tabela813[[#This Row],[D2]],".",Tabela813[[#This Row],[D3]],".",Tabela813[[#This Row],[T]],".",Tabela813[[#This Row],[D4]]),"")</f>
        <v>9.1.3.3.1.01.0.7.00</v>
      </c>
      <c r="L3028" s="21" t="s">
        <v>5564</v>
      </c>
      <c r="M3028" s="16" t="str">
        <f t="shared" si="47"/>
        <v>A</v>
      </c>
      <c r="N3028" s="16">
        <f>IF(VALUE(Tabela813[[#This Row],[RED]]) &gt; 0,1,0) + IF(VALUE(J3028)&gt;0,8,IF(VALUE(I3028)&gt;0,7,IF(VALUE(H3028)&gt;0,6,IF(VALUE(G3028)&gt;0,5,IF(VALUE(F3028)&gt;0,4,IF(VALUE(E3028)&gt;0,3,IF(VALUE(D3028)&gt;0,2,1)))))))</f>
        <v>8</v>
      </c>
      <c r="O3028" s="20" t="s">
        <v>50</v>
      </c>
      <c r="P3028" s="1" t="s">
        <v>5558</v>
      </c>
      <c r="Q3028" s="1"/>
      <c r="R3028" s="16"/>
      <c r="T3028" s="7" t="str">
        <f>Tabela813[[#This Row],[NR]]&amp;" - "&amp;Tabela813[[#This Row],[Especificação]]</f>
        <v>9.1.3.3.1.01.0.7.00 - (-) Dedução de Delegação para a Prestação dos Serviços de Transporte Rodoviário - Dívida Ativa - Multas da Dívida Ativa</v>
      </c>
      <c r="U3028" s="7" t="str">
        <f>Tabela813[[#This Row],[NR]]&amp; " - "&amp;Tabela813[[#This Row],[Especificação]]</f>
        <v>9.1.3.3.1.01.0.7.00 - (-) Dedução de Delegação para a Prestação dos Serviços de Transporte Rodoviário - Dívida Ativa - Multas da Dívida Ativa</v>
      </c>
    </row>
    <row r="3029" spans="1:21" ht="30">
      <c r="A3029" s="23"/>
      <c r="B3029" s="29" t="s">
        <v>793</v>
      </c>
      <c r="C3029" s="20" t="s">
        <v>781</v>
      </c>
      <c r="D3029" s="20" t="s">
        <v>782</v>
      </c>
      <c r="E3029" s="20" t="s">
        <v>782</v>
      </c>
      <c r="F3029" s="20" t="s">
        <v>781</v>
      </c>
      <c r="G3029" s="20" t="s">
        <v>783</v>
      </c>
      <c r="H3029" s="20" t="s">
        <v>784</v>
      </c>
      <c r="I3029" s="20" t="s">
        <v>789</v>
      </c>
      <c r="J3029" s="20" t="s">
        <v>787</v>
      </c>
      <c r="K3029" s="16" t="str">
        <f>IF(Tabela813[[#This Row],[C]]&lt;&gt;"",IF(Tabela813[[#This Row],[RED]]&lt;&gt;"",(Tabela813[[#This Row],[RED]] &amp; "."),"") &amp; CONCATENATE(Tabela813[[#This Row],[C]],".",Tabela813[[#This Row],[O]],".",Tabela813[[#This Row],[E]],".",Tabela813[[#This Row],[D1]],".",Tabela813[[#This Row],[D2]],".",Tabela813[[#This Row],[D3]],".",Tabela813[[#This Row],[T]],".",Tabela813[[#This Row],[D4]]),"")</f>
        <v>9.1.3.3.1.01.0.8.00</v>
      </c>
      <c r="L3029" s="21" t="s">
        <v>5565</v>
      </c>
      <c r="M3029" s="16" t="str">
        <f t="shared" si="47"/>
        <v>A</v>
      </c>
      <c r="N3029" s="16">
        <f>IF(VALUE(Tabela813[[#This Row],[RED]]) &gt; 0,1,0) + IF(VALUE(J3029)&gt;0,8,IF(VALUE(I3029)&gt;0,7,IF(VALUE(H3029)&gt;0,6,IF(VALUE(G3029)&gt;0,5,IF(VALUE(F3029)&gt;0,4,IF(VALUE(E3029)&gt;0,3,IF(VALUE(D3029)&gt;0,2,1)))))))</f>
        <v>8</v>
      </c>
      <c r="O3029" s="20" t="s">
        <v>50</v>
      </c>
      <c r="P3029" s="1" t="s">
        <v>5558</v>
      </c>
      <c r="Q3029" s="1"/>
      <c r="R3029" s="16"/>
      <c r="T3029" s="7" t="str">
        <f>Tabela813[[#This Row],[NR]]&amp;" - "&amp;Tabela813[[#This Row],[Especificação]]</f>
        <v>9.1.3.3.1.01.0.8.00 - (-) Dedução de Delegação para a Prestação dos Serviços de Transporte Rodoviário - Juros de Mora da Dívida Ativa</v>
      </c>
      <c r="U3029" s="7" t="str">
        <f>Tabela813[[#This Row],[NR]]&amp; " - "&amp;Tabela813[[#This Row],[Especificação]]</f>
        <v>9.1.3.3.1.01.0.8.00 - (-) Dedução de Delegação para a Prestação dos Serviços de Transporte Rodoviário - Juros de Mora da Dívida Ativa</v>
      </c>
    </row>
    <row r="3030" spans="1:21">
      <c r="A3030" s="23"/>
      <c r="B3030" s="29" t="s">
        <v>793</v>
      </c>
      <c r="C3030" s="20" t="s">
        <v>781</v>
      </c>
      <c r="D3030" s="20" t="s">
        <v>782</v>
      </c>
      <c r="E3030" s="20" t="s">
        <v>782</v>
      </c>
      <c r="F3030" s="20" t="s">
        <v>793</v>
      </c>
      <c r="G3030" s="20" t="s">
        <v>787</v>
      </c>
      <c r="H3030" s="20" t="s">
        <v>784</v>
      </c>
      <c r="I3030" s="20" t="s">
        <v>784</v>
      </c>
      <c r="J3030" s="20" t="s">
        <v>787</v>
      </c>
      <c r="K3030" s="16" t="str">
        <f>IF(Tabela813[[#This Row],[C]]&lt;&gt;"",IF(Tabela813[[#This Row],[RED]]&lt;&gt;"",(Tabela813[[#This Row],[RED]] &amp; "."),"") &amp; CONCATENATE(Tabela813[[#This Row],[C]],".",Tabela813[[#This Row],[O]],".",Tabela813[[#This Row],[E]],".",Tabela813[[#This Row],[D1]],".",Tabela813[[#This Row],[D2]],".",Tabela813[[#This Row],[D3]],".",Tabela813[[#This Row],[T]],".",Tabela813[[#This Row],[D4]]),"")</f>
        <v>9.1.3.3.9.00.0.0.00</v>
      </c>
      <c r="L3030" s="21" t="s">
        <v>895</v>
      </c>
      <c r="M3030" s="16" t="str">
        <f t="shared" si="47"/>
        <v>S</v>
      </c>
      <c r="N3030" s="16">
        <f>IF(VALUE(Tabela813[[#This Row],[RED]]) &gt; 0,1,0) + IF(VALUE(J3030)&gt;0,8,IF(VALUE(I3030)&gt;0,7,IF(VALUE(H3030)&gt;0,6,IF(VALUE(G3030)&gt;0,5,IF(VALUE(F3030)&gt;0,4,IF(VALUE(E3030)&gt;0,3,IF(VALUE(D3030)&gt;0,2,1)))))))</f>
        <v>5</v>
      </c>
      <c r="O3030" s="20" t="s">
        <v>44</v>
      </c>
      <c r="P3030" s="1" t="s">
        <v>2872</v>
      </c>
      <c r="Q3030" s="1"/>
      <c r="R3030" s="16"/>
      <c r="T3030" s="7" t="str">
        <f>Tabela813[[#This Row],[NR]]&amp;" - "&amp;Tabela813[[#This Row],[Especificação]]</f>
        <v>9.1.3.3.9.00.0.0.00 - (-) Dedução de Demais Delegações de Serviços Públicos</v>
      </c>
      <c r="U3030" s="7" t="str">
        <f>Tabela813[[#This Row],[NR]]&amp; " - "&amp;Tabela813[[#This Row],[Especificação]]</f>
        <v>9.1.3.3.9.00.0.0.00 - (-) Dedução de Demais Delegações de Serviços Públicos</v>
      </c>
    </row>
    <row r="3031" spans="1:21" ht="30">
      <c r="A3031" s="23"/>
      <c r="B3031" s="29" t="s">
        <v>793</v>
      </c>
      <c r="C3031" s="20" t="s">
        <v>781</v>
      </c>
      <c r="D3031" s="20" t="s">
        <v>782</v>
      </c>
      <c r="E3031" s="20" t="s">
        <v>782</v>
      </c>
      <c r="F3031" s="20" t="s">
        <v>793</v>
      </c>
      <c r="G3031" s="20" t="s">
        <v>797</v>
      </c>
      <c r="H3031" s="20" t="s">
        <v>784</v>
      </c>
      <c r="I3031" s="20" t="s">
        <v>784</v>
      </c>
      <c r="J3031" s="20" t="s">
        <v>787</v>
      </c>
      <c r="K3031" s="16" t="str">
        <f>IF(Tabela813[[#This Row],[C]]&lt;&gt;"",IF(Tabela813[[#This Row],[RED]]&lt;&gt;"",(Tabela813[[#This Row],[RED]] &amp; "."),"") &amp; CONCATENATE(Tabela813[[#This Row],[C]],".",Tabela813[[#This Row],[O]],".",Tabela813[[#This Row],[E]],".",Tabela813[[#This Row],[D1]],".",Tabela813[[#This Row],[D2]],".",Tabela813[[#This Row],[D3]],".",Tabela813[[#This Row],[T]],".",Tabela813[[#This Row],[D4]]),"")</f>
        <v>9.1.3.3.9.99.0.0.00</v>
      </c>
      <c r="L3031" s="21" t="s">
        <v>896</v>
      </c>
      <c r="M3031" s="16" t="str">
        <f t="shared" si="47"/>
        <v>S</v>
      </c>
      <c r="N3031" s="16">
        <f>IF(VALUE(Tabela813[[#This Row],[RED]]) &gt; 0,1,0) + IF(VALUE(J3031)&gt;0,8,IF(VALUE(I3031)&gt;0,7,IF(VALUE(H3031)&gt;0,6,IF(VALUE(G3031)&gt;0,5,IF(VALUE(F3031)&gt;0,4,IF(VALUE(E3031)&gt;0,3,IF(VALUE(D3031)&gt;0,2,1)))))))</f>
        <v>6</v>
      </c>
      <c r="O3031" s="20" t="s">
        <v>50</v>
      </c>
      <c r="P3031" s="1" t="s">
        <v>2873</v>
      </c>
      <c r="Q3031" s="1"/>
      <c r="R3031" s="16"/>
      <c r="T3031" s="7" t="str">
        <f>Tabela813[[#This Row],[NR]]&amp;" - "&amp;Tabela813[[#This Row],[Especificação]]</f>
        <v>9.1.3.3.9.99.0.0.00 - (-) Dedução de Outras Delegações de Serviços Públicos</v>
      </c>
      <c r="U3031" s="7" t="str">
        <f>Tabela813[[#This Row],[NR]]&amp; " - "&amp;Tabela813[[#This Row],[Especificação]]</f>
        <v>9.1.3.3.9.99.0.0.00 - (-) Dedução de Outras Delegações de Serviços Públicos</v>
      </c>
    </row>
    <row r="3032" spans="1:21" ht="30">
      <c r="A3032" s="23"/>
      <c r="B3032" s="29" t="s">
        <v>793</v>
      </c>
      <c r="C3032" s="20" t="s">
        <v>781</v>
      </c>
      <c r="D3032" s="20" t="s">
        <v>782</v>
      </c>
      <c r="E3032" s="20" t="s">
        <v>782</v>
      </c>
      <c r="F3032" s="20" t="s">
        <v>793</v>
      </c>
      <c r="G3032" s="20" t="s">
        <v>797</v>
      </c>
      <c r="H3032" s="20" t="s">
        <v>784</v>
      </c>
      <c r="I3032" s="20" t="s">
        <v>781</v>
      </c>
      <c r="J3032" s="20" t="s">
        <v>787</v>
      </c>
      <c r="K3032" s="16" t="str">
        <f>IF(Tabela813[[#This Row],[C]]&lt;&gt;"",IF(Tabela813[[#This Row],[RED]]&lt;&gt;"",(Tabela813[[#This Row],[RED]] &amp; "."),"") &amp; CONCATENATE(Tabela813[[#This Row],[C]],".",Tabela813[[#This Row],[O]],".",Tabela813[[#This Row],[E]],".",Tabela813[[#This Row],[D1]],".",Tabela813[[#This Row],[D2]],".",Tabela813[[#This Row],[D3]],".",Tabela813[[#This Row],[T]],".",Tabela813[[#This Row],[D4]]),"")</f>
        <v>9.1.3.3.9.99.0.1.00</v>
      </c>
      <c r="L3032" s="21" t="s">
        <v>5566</v>
      </c>
      <c r="M3032" s="16" t="str">
        <f t="shared" si="47"/>
        <v>A</v>
      </c>
      <c r="N3032" s="16">
        <f>IF(VALUE(Tabela813[[#This Row],[RED]]) &gt; 0,1,0) + IF(VALUE(J3032)&gt;0,8,IF(VALUE(I3032)&gt;0,7,IF(VALUE(H3032)&gt;0,6,IF(VALUE(G3032)&gt;0,5,IF(VALUE(F3032)&gt;0,4,IF(VALUE(E3032)&gt;0,3,IF(VALUE(D3032)&gt;0,2,1)))))))</f>
        <v>8</v>
      </c>
      <c r="O3032" s="20" t="s">
        <v>50</v>
      </c>
      <c r="P3032" s="1" t="s">
        <v>5567</v>
      </c>
      <c r="Q3032" s="1"/>
      <c r="R3032" s="16"/>
      <c r="T3032" s="7" t="str">
        <f>Tabela813[[#This Row],[NR]]&amp;" - "&amp;Tabela813[[#This Row],[Especificação]]</f>
        <v>9.1.3.3.9.99.0.1.00 - (-) Dedução de Outras Delegações de Serviços Públicos - Principal</v>
      </c>
      <c r="U3032" s="7" t="str">
        <f>Tabela813[[#This Row],[NR]]&amp; " - "&amp;Tabela813[[#This Row],[Especificação]]</f>
        <v>9.1.3.3.9.99.0.1.00 - (-) Dedução de Outras Delegações de Serviços Públicos - Principal</v>
      </c>
    </row>
    <row r="3033" spans="1:21" ht="30">
      <c r="A3033" s="23"/>
      <c r="B3033" s="29" t="s">
        <v>793</v>
      </c>
      <c r="C3033" s="20" t="s">
        <v>781</v>
      </c>
      <c r="D3033" s="20" t="s">
        <v>782</v>
      </c>
      <c r="E3033" s="20" t="s">
        <v>782</v>
      </c>
      <c r="F3033" s="20" t="s">
        <v>793</v>
      </c>
      <c r="G3033" s="20" t="s">
        <v>797</v>
      </c>
      <c r="H3033" s="20" t="s">
        <v>784</v>
      </c>
      <c r="I3033" s="20" t="s">
        <v>790</v>
      </c>
      <c r="J3033" s="20" t="s">
        <v>787</v>
      </c>
      <c r="K3033" s="16" t="str">
        <f>IF(Tabela813[[#This Row],[C]]&lt;&gt;"",IF(Tabela813[[#This Row],[RED]]&lt;&gt;"",(Tabela813[[#This Row],[RED]] &amp; "."),"") &amp; CONCATENATE(Tabela813[[#This Row],[C]],".",Tabela813[[#This Row],[O]],".",Tabela813[[#This Row],[E]],".",Tabela813[[#This Row],[D1]],".",Tabela813[[#This Row],[D2]],".",Tabela813[[#This Row],[D3]],".",Tabela813[[#This Row],[T]],".",Tabela813[[#This Row],[D4]]),"")</f>
        <v>9.1.3.3.9.99.0.2.00</v>
      </c>
      <c r="L3033" s="21" t="s">
        <v>5568</v>
      </c>
      <c r="M3033" s="16" t="str">
        <f t="shared" si="47"/>
        <v>A</v>
      </c>
      <c r="N3033" s="16">
        <f>IF(VALUE(Tabela813[[#This Row],[RED]]) &gt; 0,1,0) + IF(VALUE(J3033)&gt;0,8,IF(VALUE(I3033)&gt;0,7,IF(VALUE(H3033)&gt;0,6,IF(VALUE(G3033)&gt;0,5,IF(VALUE(F3033)&gt;0,4,IF(VALUE(E3033)&gt;0,3,IF(VALUE(D3033)&gt;0,2,1)))))))</f>
        <v>8</v>
      </c>
      <c r="O3033" s="20" t="s">
        <v>50</v>
      </c>
      <c r="P3033" s="1" t="s">
        <v>5567</v>
      </c>
      <c r="Q3033" s="1"/>
      <c r="R3033" s="16"/>
      <c r="T3033" s="7" t="str">
        <f>Tabela813[[#This Row],[NR]]&amp;" - "&amp;Tabela813[[#This Row],[Especificação]]</f>
        <v>9.1.3.3.9.99.0.2.00 - (-) Dedução de Outras Delegações de Serviços Públicos - Multas e Juros de Mora</v>
      </c>
      <c r="U3033" s="7" t="str">
        <f>Tabela813[[#This Row],[NR]]&amp; " - "&amp;Tabela813[[#This Row],[Especificação]]</f>
        <v>9.1.3.3.9.99.0.2.00 - (-) Dedução de Outras Delegações de Serviços Públicos - Multas e Juros de Mora</v>
      </c>
    </row>
    <row r="3034" spans="1:21" ht="30">
      <c r="A3034" s="23"/>
      <c r="B3034" s="29" t="s">
        <v>793</v>
      </c>
      <c r="C3034" s="20" t="s">
        <v>781</v>
      </c>
      <c r="D3034" s="20" t="s">
        <v>782</v>
      </c>
      <c r="E3034" s="20" t="s">
        <v>782</v>
      </c>
      <c r="F3034" s="20" t="s">
        <v>793</v>
      </c>
      <c r="G3034" s="20" t="s">
        <v>797</v>
      </c>
      <c r="H3034" s="20" t="s">
        <v>784</v>
      </c>
      <c r="I3034" s="20" t="s">
        <v>782</v>
      </c>
      <c r="J3034" s="20" t="s">
        <v>787</v>
      </c>
      <c r="K3034" s="16" t="str">
        <f>IF(Tabela813[[#This Row],[C]]&lt;&gt;"",IF(Tabela813[[#This Row],[RED]]&lt;&gt;"",(Tabela813[[#This Row],[RED]] &amp; "."),"") &amp; CONCATENATE(Tabela813[[#This Row],[C]],".",Tabela813[[#This Row],[O]],".",Tabela813[[#This Row],[E]],".",Tabela813[[#This Row],[D1]],".",Tabela813[[#This Row],[D2]],".",Tabela813[[#This Row],[D3]],".",Tabela813[[#This Row],[T]],".",Tabela813[[#This Row],[D4]]),"")</f>
        <v>9.1.3.3.9.99.0.3.00</v>
      </c>
      <c r="L3034" s="21" t="s">
        <v>5569</v>
      </c>
      <c r="M3034" s="16" t="str">
        <f t="shared" si="47"/>
        <v>A</v>
      </c>
      <c r="N3034" s="16">
        <f>IF(VALUE(Tabela813[[#This Row],[RED]]) &gt; 0,1,0) + IF(VALUE(J3034)&gt;0,8,IF(VALUE(I3034)&gt;0,7,IF(VALUE(H3034)&gt;0,6,IF(VALUE(G3034)&gt;0,5,IF(VALUE(F3034)&gt;0,4,IF(VALUE(E3034)&gt;0,3,IF(VALUE(D3034)&gt;0,2,1)))))))</f>
        <v>8</v>
      </c>
      <c r="O3034" s="20" t="s">
        <v>50</v>
      </c>
      <c r="P3034" s="1" t="s">
        <v>5567</v>
      </c>
      <c r="Q3034" s="1"/>
      <c r="R3034" s="16"/>
      <c r="T3034" s="7" t="str">
        <f>Tabela813[[#This Row],[NR]]&amp;" - "&amp;Tabela813[[#This Row],[Especificação]]</f>
        <v>9.1.3.3.9.99.0.3.00 - (-) Dedução de Outras Delegações de Serviços Públicos - Dívida Ativa</v>
      </c>
      <c r="U3034" s="7" t="str">
        <f>Tabela813[[#This Row],[NR]]&amp; " - "&amp;Tabela813[[#This Row],[Especificação]]</f>
        <v>9.1.3.3.9.99.0.3.00 - (-) Dedução de Outras Delegações de Serviços Públicos - Dívida Ativa</v>
      </c>
    </row>
    <row r="3035" spans="1:21" ht="30">
      <c r="A3035" s="23"/>
      <c r="B3035" s="29" t="s">
        <v>793</v>
      </c>
      <c r="C3035" s="20" t="s">
        <v>781</v>
      </c>
      <c r="D3035" s="20" t="s">
        <v>782</v>
      </c>
      <c r="E3035" s="20" t="s">
        <v>782</v>
      </c>
      <c r="F3035" s="20" t="s">
        <v>793</v>
      </c>
      <c r="G3035" s="20" t="s">
        <v>797</v>
      </c>
      <c r="H3035" s="20" t="s">
        <v>784</v>
      </c>
      <c r="I3035" s="20" t="s">
        <v>791</v>
      </c>
      <c r="J3035" s="20" t="s">
        <v>787</v>
      </c>
      <c r="K3035" s="16" t="str">
        <f>IF(Tabela813[[#This Row],[C]]&lt;&gt;"",IF(Tabela813[[#This Row],[RED]]&lt;&gt;"",(Tabela813[[#This Row],[RED]] &amp; "."),"") &amp; CONCATENATE(Tabela813[[#This Row],[C]],".",Tabela813[[#This Row],[O]],".",Tabela813[[#This Row],[E]],".",Tabela813[[#This Row],[D1]],".",Tabela813[[#This Row],[D2]],".",Tabela813[[#This Row],[D3]],".",Tabela813[[#This Row],[T]],".",Tabela813[[#This Row],[D4]]),"")</f>
        <v>9.1.3.3.9.99.0.4.00</v>
      </c>
      <c r="L3035" s="21" t="s">
        <v>5570</v>
      </c>
      <c r="M3035" s="16" t="str">
        <f t="shared" si="47"/>
        <v>A</v>
      </c>
      <c r="N3035" s="16">
        <f>IF(VALUE(Tabela813[[#This Row],[RED]]) &gt; 0,1,0) + IF(VALUE(J3035)&gt;0,8,IF(VALUE(I3035)&gt;0,7,IF(VALUE(H3035)&gt;0,6,IF(VALUE(G3035)&gt;0,5,IF(VALUE(F3035)&gt;0,4,IF(VALUE(E3035)&gt;0,3,IF(VALUE(D3035)&gt;0,2,1)))))))</f>
        <v>8</v>
      </c>
      <c r="O3035" s="20" t="s">
        <v>50</v>
      </c>
      <c r="P3035" s="1" t="s">
        <v>5567</v>
      </c>
      <c r="Q3035" s="1"/>
      <c r="R3035" s="16"/>
      <c r="T3035" s="7" t="str">
        <f>Tabela813[[#This Row],[NR]]&amp;" - "&amp;Tabela813[[#This Row],[Especificação]]</f>
        <v>9.1.3.3.9.99.0.4.00 - (-) Dedução de Outras Delegações de Serviços Públicos - Dívida Ativa - Multas e Juros de Mora da Dívida Ativa</v>
      </c>
      <c r="U3035" s="7" t="str">
        <f>Tabela813[[#This Row],[NR]]&amp; " - "&amp;Tabela813[[#This Row],[Especificação]]</f>
        <v>9.1.3.3.9.99.0.4.00 - (-) Dedução de Outras Delegações de Serviços Públicos - Dívida Ativa - Multas e Juros de Mora da Dívida Ativa</v>
      </c>
    </row>
    <row r="3036" spans="1:21" ht="30">
      <c r="A3036" s="23"/>
      <c r="B3036" s="29" t="s">
        <v>793</v>
      </c>
      <c r="C3036" s="20" t="s">
        <v>781</v>
      </c>
      <c r="D3036" s="20" t="s">
        <v>782</v>
      </c>
      <c r="E3036" s="20" t="s">
        <v>782</v>
      </c>
      <c r="F3036" s="20" t="s">
        <v>793</v>
      </c>
      <c r="G3036" s="20" t="s">
        <v>797</v>
      </c>
      <c r="H3036" s="20" t="s">
        <v>784</v>
      </c>
      <c r="I3036" s="20" t="s">
        <v>792</v>
      </c>
      <c r="J3036" s="20" t="s">
        <v>787</v>
      </c>
      <c r="K3036" s="16" t="str">
        <f>IF(Tabela813[[#This Row],[C]]&lt;&gt;"",IF(Tabela813[[#This Row],[RED]]&lt;&gt;"",(Tabela813[[#This Row],[RED]] &amp; "."),"") &amp; CONCATENATE(Tabela813[[#This Row],[C]],".",Tabela813[[#This Row],[O]],".",Tabela813[[#This Row],[E]],".",Tabela813[[#This Row],[D1]],".",Tabela813[[#This Row],[D2]],".",Tabela813[[#This Row],[D3]],".",Tabela813[[#This Row],[T]],".",Tabela813[[#This Row],[D4]]),"")</f>
        <v>9.1.3.3.9.99.0.5.00</v>
      </c>
      <c r="L3036" s="21" t="s">
        <v>5571</v>
      </c>
      <c r="M3036" s="16" t="str">
        <f t="shared" si="47"/>
        <v>A</v>
      </c>
      <c r="N3036" s="16">
        <f>IF(VALUE(Tabela813[[#This Row],[RED]]) &gt; 0,1,0) + IF(VALUE(J3036)&gt;0,8,IF(VALUE(I3036)&gt;0,7,IF(VALUE(H3036)&gt;0,6,IF(VALUE(G3036)&gt;0,5,IF(VALUE(F3036)&gt;0,4,IF(VALUE(E3036)&gt;0,3,IF(VALUE(D3036)&gt;0,2,1)))))))</f>
        <v>8</v>
      </c>
      <c r="O3036" s="20" t="s">
        <v>50</v>
      </c>
      <c r="P3036" s="1" t="s">
        <v>5567</v>
      </c>
      <c r="Q3036" s="1"/>
      <c r="R3036" s="16"/>
      <c r="T3036" s="7" t="str">
        <f>Tabela813[[#This Row],[NR]]&amp;" - "&amp;Tabela813[[#This Row],[Especificação]]</f>
        <v>9.1.3.3.9.99.0.5.00 - (-) Dedução de Outras Delegações de Serviços Públicos - Multas</v>
      </c>
      <c r="U3036" s="7" t="str">
        <f>Tabela813[[#This Row],[NR]]&amp; " - "&amp;Tabela813[[#This Row],[Especificação]]</f>
        <v>9.1.3.3.9.99.0.5.00 - (-) Dedução de Outras Delegações de Serviços Públicos - Multas</v>
      </c>
    </row>
    <row r="3037" spans="1:21" ht="30">
      <c r="A3037" s="23"/>
      <c r="B3037" s="29" t="s">
        <v>793</v>
      </c>
      <c r="C3037" s="20" t="s">
        <v>781</v>
      </c>
      <c r="D3037" s="20" t="s">
        <v>782</v>
      </c>
      <c r="E3037" s="20" t="s">
        <v>782</v>
      </c>
      <c r="F3037" s="20" t="s">
        <v>793</v>
      </c>
      <c r="G3037" s="20" t="s">
        <v>797</v>
      </c>
      <c r="H3037" s="20" t="s">
        <v>784</v>
      </c>
      <c r="I3037" s="20" t="s">
        <v>786</v>
      </c>
      <c r="J3037" s="20" t="s">
        <v>787</v>
      </c>
      <c r="K3037" s="16" t="str">
        <f>IF(Tabela813[[#This Row],[C]]&lt;&gt;"",IF(Tabela813[[#This Row],[RED]]&lt;&gt;"",(Tabela813[[#This Row],[RED]] &amp; "."),"") &amp; CONCATENATE(Tabela813[[#This Row],[C]],".",Tabela813[[#This Row],[O]],".",Tabela813[[#This Row],[E]],".",Tabela813[[#This Row],[D1]],".",Tabela813[[#This Row],[D2]],".",Tabela813[[#This Row],[D3]],".",Tabela813[[#This Row],[T]],".",Tabela813[[#This Row],[D4]]),"")</f>
        <v>9.1.3.3.9.99.0.6.00</v>
      </c>
      <c r="L3037" s="21" t="s">
        <v>5572</v>
      </c>
      <c r="M3037" s="16" t="str">
        <f t="shared" si="47"/>
        <v>A</v>
      </c>
      <c r="N3037" s="16">
        <f>IF(VALUE(Tabela813[[#This Row],[RED]]) &gt; 0,1,0) + IF(VALUE(J3037)&gt;0,8,IF(VALUE(I3037)&gt;0,7,IF(VALUE(H3037)&gt;0,6,IF(VALUE(G3037)&gt;0,5,IF(VALUE(F3037)&gt;0,4,IF(VALUE(E3037)&gt;0,3,IF(VALUE(D3037)&gt;0,2,1)))))))</f>
        <v>8</v>
      </c>
      <c r="O3037" s="20" t="s">
        <v>50</v>
      </c>
      <c r="P3037" s="1" t="s">
        <v>5567</v>
      </c>
      <c r="Q3037" s="1"/>
      <c r="R3037" s="16"/>
      <c r="T3037" s="7" t="str">
        <f>Tabela813[[#This Row],[NR]]&amp;" - "&amp;Tabela813[[#This Row],[Especificação]]</f>
        <v>9.1.3.3.9.99.0.6.00 - (-) Dedução de Outras Delegações de Serviços Públicos - Juros de Mora</v>
      </c>
      <c r="U3037" s="7" t="str">
        <f>Tabela813[[#This Row],[NR]]&amp; " - "&amp;Tabela813[[#This Row],[Especificação]]</f>
        <v>9.1.3.3.9.99.0.6.00 - (-) Dedução de Outras Delegações de Serviços Públicos - Juros de Mora</v>
      </c>
    </row>
    <row r="3038" spans="1:21" ht="30">
      <c r="A3038" s="23"/>
      <c r="B3038" s="29" t="s">
        <v>793</v>
      </c>
      <c r="C3038" s="20" t="s">
        <v>781</v>
      </c>
      <c r="D3038" s="20" t="s">
        <v>782</v>
      </c>
      <c r="E3038" s="20" t="s">
        <v>782</v>
      </c>
      <c r="F3038" s="20" t="s">
        <v>793</v>
      </c>
      <c r="G3038" s="20" t="s">
        <v>797</v>
      </c>
      <c r="H3038" s="20" t="s">
        <v>784</v>
      </c>
      <c r="I3038" s="20" t="s">
        <v>788</v>
      </c>
      <c r="J3038" s="20" t="s">
        <v>787</v>
      </c>
      <c r="K3038" s="16" t="str">
        <f>IF(Tabela813[[#This Row],[C]]&lt;&gt;"",IF(Tabela813[[#This Row],[RED]]&lt;&gt;"",(Tabela813[[#This Row],[RED]] &amp; "."),"") &amp; CONCATENATE(Tabela813[[#This Row],[C]],".",Tabela813[[#This Row],[O]],".",Tabela813[[#This Row],[E]],".",Tabela813[[#This Row],[D1]],".",Tabela813[[#This Row],[D2]],".",Tabela813[[#This Row],[D3]],".",Tabela813[[#This Row],[T]],".",Tabela813[[#This Row],[D4]]),"")</f>
        <v>9.1.3.3.9.99.0.7.00</v>
      </c>
      <c r="L3038" s="21" t="s">
        <v>5573</v>
      </c>
      <c r="M3038" s="16" t="str">
        <f t="shared" si="47"/>
        <v>A</v>
      </c>
      <c r="N3038" s="16">
        <f>IF(VALUE(Tabela813[[#This Row],[RED]]) &gt; 0,1,0) + IF(VALUE(J3038)&gt;0,8,IF(VALUE(I3038)&gt;0,7,IF(VALUE(H3038)&gt;0,6,IF(VALUE(G3038)&gt;0,5,IF(VALUE(F3038)&gt;0,4,IF(VALUE(E3038)&gt;0,3,IF(VALUE(D3038)&gt;0,2,1)))))))</f>
        <v>8</v>
      </c>
      <c r="O3038" s="20" t="s">
        <v>50</v>
      </c>
      <c r="P3038" s="1" t="s">
        <v>5567</v>
      </c>
      <c r="Q3038" s="1"/>
      <c r="R3038" s="16"/>
      <c r="T3038" s="7" t="str">
        <f>Tabela813[[#This Row],[NR]]&amp;" - "&amp;Tabela813[[#This Row],[Especificação]]</f>
        <v>9.1.3.3.9.99.0.7.00 - (-) Dedução de Outras Delegações de Serviços Públicos - Dívida Ativa - Multas da Dívida Ativa</v>
      </c>
      <c r="U3038" s="7" t="str">
        <f>Tabela813[[#This Row],[NR]]&amp; " - "&amp;Tabela813[[#This Row],[Especificação]]</f>
        <v>9.1.3.3.9.99.0.7.00 - (-) Dedução de Outras Delegações de Serviços Públicos - Dívida Ativa - Multas da Dívida Ativa</v>
      </c>
    </row>
    <row r="3039" spans="1:21" ht="30">
      <c r="A3039" s="23"/>
      <c r="B3039" s="29" t="s">
        <v>793</v>
      </c>
      <c r="C3039" s="20" t="s">
        <v>781</v>
      </c>
      <c r="D3039" s="20" t="s">
        <v>782</v>
      </c>
      <c r="E3039" s="20" t="s">
        <v>782</v>
      </c>
      <c r="F3039" s="20" t="s">
        <v>793</v>
      </c>
      <c r="G3039" s="20" t="s">
        <v>797</v>
      </c>
      <c r="H3039" s="20" t="s">
        <v>784</v>
      </c>
      <c r="I3039" s="20" t="s">
        <v>789</v>
      </c>
      <c r="J3039" s="20" t="s">
        <v>787</v>
      </c>
      <c r="K3039" s="16" t="str">
        <f>IF(Tabela813[[#This Row],[C]]&lt;&gt;"",IF(Tabela813[[#This Row],[RED]]&lt;&gt;"",(Tabela813[[#This Row],[RED]] &amp; "."),"") &amp; CONCATENATE(Tabela813[[#This Row],[C]],".",Tabela813[[#This Row],[O]],".",Tabela813[[#This Row],[E]],".",Tabela813[[#This Row],[D1]],".",Tabela813[[#This Row],[D2]],".",Tabela813[[#This Row],[D3]],".",Tabela813[[#This Row],[T]],".",Tabela813[[#This Row],[D4]]),"")</f>
        <v>9.1.3.3.9.99.0.8.00</v>
      </c>
      <c r="L3039" s="21" t="s">
        <v>5574</v>
      </c>
      <c r="M3039" s="16" t="str">
        <f t="shared" si="47"/>
        <v>A</v>
      </c>
      <c r="N3039" s="16">
        <f>IF(VALUE(Tabela813[[#This Row],[RED]]) &gt; 0,1,0) + IF(VALUE(J3039)&gt;0,8,IF(VALUE(I3039)&gt;0,7,IF(VALUE(H3039)&gt;0,6,IF(VALUE(G3039)&gt;0,5,IF(VALUE(F3039)&gt;0,4,IF(VALUE(E3039)&gt;0,3,IF(VALUE(D3039)&gt;0,2,1)))))))</f>
        <v>8</v>
      </c>
      <c r="O3039" s="20" t="s">
        <v>50</v>
      </c>
      <c r="P3039" s="1" t="s">
        <v>5567</v>
      </c>
      <c r="Q3039" s="1"/>
      <c r="R3039" s="16"/>
      <c r="T3039" s="7" t="str">
        <f>Tabela813[[#This Row],[NR]]&amp;" - "&amp;Tabela813[[#This Row],[Especificação]]</f>
        <v>9.1.3.3.9.99.0.8.00 - (-) Dedução de Outras Delegações de Serviços Públicos - Juros de Mora da Dívida Ativa</v>
      </c>
      <c r="U3039" s="7" t="str">
        <f>Tabela813[[#This Row],[NR]]&amp; " - "&amp;Tabela813[[#This Row],[Especificação]]</f>
        <v>9.1.3.3.9.99.0.8.00 - (-) Dedução de Outras Delegações de Serviços Públicos - Juros de Mora da Dívida Ativa</v>
      </c>
    </row>
    <row r="3040" spans="1:21">
      <c r="A3040" s="23"/>
      <c r="B3040" s="29" t="s">
        <v>793</v>
      </c>
      <c r="C3040" s="20" t="s">
        <v>781</v>
      </c>
      <c r="D3040" s="20" t="s">
        <v>782</v>
      </c>
      <c r="E3040" s="20" t="s">
        <v>791</v>
      </c>
      <c r="F3040" s="20" t="s">
        <v>784</v>
      </c>
      <c r="G3040" s="20" t="s">
        <v>787</v>
      </c>
      <c r="H3040" s="20" t="s">
        <v>784</v>
      </c>
      <c r="I3040" s="20" t="s">
        <v>784</v>
      </c>
      <c r="J3040" s="20" t="s">
        <v>787</v>
      </c>
      <c r="K3040" s="16" t="str">
        <f>IF(Tabela813[[#This Row],[C]]&lt;&gt;"",IF(Tabela813[[#This Row],[RED]]&lt;&gt;"",(Tabela813[[#This Row],[RED]] &amp; "."),"") &amp; CONCATENATE(Tabela813[[#This Row],[C]],".",Tabela813[[#This Row],[O]],".",Tabela813[[#This Row],[E]],".",Tabela813[[#This Row],[D1]],".",Tabela813[[#This Row],[D2]],".",Tabela813[[#This Row],[D3]],".",Tabela813[[#This Row],[T]],".",Tabela813[[#This Row],[D4]]),"")</f>
        <v>9.1.3.4.0.00.0.0.00</v>
      </c>
      <c r="L3040" s="21" t="s">
        <v>897</v>
      </c>
      <c r="M3040" s="16" t="str">
        <f t="shared" si="47"/>
        <v>S</v>
      </c>
      <c r="N3040" s="16">
        <f>IF(VALUE(Tabela813[[#This Row],[RED]]) &gt; 0,1,0) + IF(VALUE(J3040)&gt;0,8,IF(VALUE(I3040)&gt;0,7,IF(VALUE(H3040)&gt;0,6,IF(VALUE(G3040)&gt;0,5,IF(VALUE(F3040)&gt;0,4,IF(VALUE(E3040)&gt;0,3,IF(VALUE(D3040)&gt;0,2,1)))))))</f>
        <v>4</v>
      </c>
      <c r="O3040" s="20" t="s">
        <v>44</v>
      </c>
      <c r="P3040" s="1" t="s">
        <v>2874</v>
      </c>
      <c r="Q3040" s="1"/>
      <c r="R3040" s="16"/>
      <c r="T3040" s="7" t="str">
        <f>Tabela813[[#This Row],[NR]]&amp;" - "&amp;Tabela813[[#This Row],[Especificação]]</f>
        <v>9.1.3.4.0.00.0.0.00 - (-) Dedução de Exploração de Recursos Naturais</v>
      </c>
      <c r="U3040" s="7" t="str">
        <f>Tabela813[[#This Row],[NR]]&amp; " - "&amp;Tabela813[[#This Row],[Especificação]]</f>
        <v>9.1.3.4.0.00.0.0.00 - (-) Dedução de Exploração de Recursos Naturais</v>
      </c>
    </row>
    <row r="3041" spans="1:21" ht="30">
      <c r="A3041" s="23"/>
      <c r="B3041" s="29" t="s">
        <v>793</v>
      </c>
      <c r="C3041" s="20" t="s">
        <v>781</v>
      </c>
      <c r="D3041" s="20" t="s">
        <v>782</v>
      </c>
      <c r="E3041" s="20" t="s">
        <v>791</v>
      </c>
      <c r="F3041" s="20" t="s">
        <v>793</v>
      </c>
      <c r="G3041" s="20" t="s">
        <v>787</v>
      </c>
      <c r="H3041" s="20" t="s">
        <v>784</v>
      </c>
      <c r="I3041" s="20" t="s">
        <v>784</v>
      </c>
      <c r="J3041" s="20" t="s">
        <v>787</v>
      </c>
      <c r="K3041" s="16" t="str">
        <f>IF(Tabela813[[#This Row],[C]]&lt;&gt;"",IF(Tabela813[[#This Row],[RED]]&lt;&gt;"",(Tabela813[[#This Row],[RED]] &amp; "."),"") &amp; CONCATENATE(Tabela813[[#This Row],[C]],".",Tabela813[[#This Row],[O]],".",Tabela813[[#This Row],[E]],".",Tabela813[[#This Row],[D1]],".",Tabela813[[#This Row],[D2]],".",Tabela813[[#This Row],[D3]],".",Tabela813[[#This Row],[T]],".",Tabela813[[#This Row],[D4]]),"")</f>
        <v>9.1.3.4.9.00.0.0.00</v>
      </c>
      <c r="L3041" s="21" t="s">
        <v>898</v>
      </c>
      <c r="M3041" s="16" t="str">
        <f t="shared" si="47"/>
        <v>S</v>
      </c>
      <c r="N3041" s="16">
        <f>IF(VALUE(Tabela813[[#This Row],[RED]]) &gt; 0,1,0) + IF(VALUE(J3041)&gt;0,8,IF(VALUE(I3041)&gt;0,7,IF(VALUE(H3041)&gt;0,6,IF(VALUE(G3041)&gt;0,5,IF(VALUE(F3041)&gt;0,4,IF(VALUE(E3041)&gt;0,3,IF(VALUE(D3041)&gt;0,2,1)))))))</f>
        <v>5</v>
      </c>
      <c r="O3041" s="20" t="s">
        <v>44</v>
      </c>
      <c r="P3041" s="1" t="s">
        <v>2875</v>
      </c>
      <c r="Q3041" s="1"/>
      <c r="R3041" s="16"/>
      <c r="T3041" s="7" t="str">
        <f>Tabela813[[#This Row],[NR]]&amp;" - "&amp;Tabela813[[#This Row],[Especificação]]</f>
        <v>9.1.3.4.9.00.0.0.00 - (-) Dedução de Exploração de Outros Recursos Naturais</v>
      </c>
      <c r="U3041" s="7" t="str">
        <f>Tabela813[[#This Row],[NR]]&amp; " - "&amp;Tabela813[[#This Row],[Especificação]]</f>
        <v>9.1.3.4.9.00.0.0.00 - (-) Dedução de Exploração de Outros Recursos Naturais</v>
      </c>
    </row>
    <row r="3042" spans="1:21" ht="30">
      <c r="A3042" s="23"/>
      <c r="B3042" s="29" t="s">
        <v>793</v>
      </c>
      <c r="C3042" s="20" t="s">
        <v>781</v>
      </c>
      <c r="D3042" s="20" t="s">
        <v>782</v>
      </c>
      <c r="E3042" s="20" t="s">
        <v>791</v>
      </c>
      <c r="F3042" s="20" t="s">
        <v>793</v>
      </c>
      <c r="G3042" s="20" t="s">
        <v>797</v>
      </c>
      <c r="H3042" s="20" t="s">
        <v>784</v>
      </c>
      <c r="I3042" s="20" t="s">
        <v>784</v>
      </c>
      <c r="J3042" s="20" t="s">
        <v>787</v>
      </c>
      <c r="K3042" s="16" t="str">
        <f>IF(Tabela813[[#This Row],[C]]&lt;&gt;"",IF(Tabela813[[#This Row],[RED]]&lt;&gt;"",(Tabela813[[#This Row],[RED]] &amp; "."),"") &amp; CONCATENATE(Tabela813[[#This Row],[C]],".",Tabela813[[#This Row],[O]],".",Tabela813[[#This Row],[E]],".",Tabela813[[#This Row],[D1]],".",Tabela813[[#This Row],[D2]],".",Tabela813[[#This Row],[D3]],".",Tabela813[[#This Row],[T]],".",Tabela813[[#This Row],[D4]]),"")</f>
        <v>9.1.3.4.9.99.0.0.00</v>
      </c>
      <c r="L3042" s="21" t="s">
        <v>899</v>
      </c>
      <c r="M3042" s="16" t="str">
        <f t="shared" si="47"/>
        <v>S</v>
      </c>
      <c r="N3042" s="16">
        <f>IF(VALUE(Tabela813[[#This Row],[RED]]) &gt; 0,1,0) + IF(VALUE(J3042)&gt;0,8,IF(VALUE(I3042)&gt;0,7,IF(VALUE(H3042)&gt;0,6,IF(VALUE(G3042)&gt;0,5,IF(VALUE(F3042)&gt;0,4,IF(VALUE(E3042)&gt;0,3,IF(VALUE(D3042)&gt;0,2,1)))))))</f>
        <v>6</v>
      </c>
      <c r="O3042" s="20" t="s">
        <v>50</v>
      </c>
      <c r="P3042" s="1" t="s">
        <v>2876</v>
      </c>
      <c r="Q3042" s="1"/>
      <c r="R3042" s="16"/>
      <c r="T3042" s="7" t="str">
        <f>Tabela813[[#This Row],[NR]]&amp;" - "&amp;Tabela813[[#This Row],[Especificação]]</f>
        <v>9.1.3.4.9.99.0.0.00 - (-) Dedução de Outras Delegações para Exploração de Recursos Naturais</v>
      </c>
      <c r="U3042" s="7" t="str">
        <f>Tabela813[[#This Row],[NR]]&amp; " - "&amp;Tabela813[[#This Row],[Especificação]]</f>
        <v>9.1.3.4.9.99.0.0.00 - (-) Dedução de Outras Delegações para Exploração de Recursos Naturais</v>
      </c>
    </row>
    <row r="3043" spans="1:21" ht="30">
      <c r="A3043" s="23"/>
      <c r="B3043" s="29" t="s">
        <v>793</v>
      </c>
      <c r="C3043" s="20" t="s">
        <v>781</v>
      </c>
      <c r="D3043" s="20" t="s">
        <v>782</v>
      </c>
      <c r="E3043" s="20" t="s">
        <v>791</v>
      </c>
      <c r="F3043" s="20" t="s">
        <v>793</v>
      </c>
      <c r="G3043" s="20" t="s">
        <v>797</v>
      </c>
      <c r="H3043" s="20" t="s">
        <v>784</v>
      </c>
      <c r="I3043" s="20" t="s">
        <v>781</v>
      </c>
      <c r="J3043" s="20" t="s">
        <v>787</v>
      </c>
      <c r="K3043" s="16" t="str">
        <f>IF(Tabela813[[#This Row],[C]]&lt;&gt;"",IF(Tabela813[[#This Row],[RED]]&lt;&gt;"",(Tabela813[[#This Row],[RED]] &amp; "."),"") &amp; CONCATENATE(Tabela813[[#This Row],[C]],".",Tabela813[[#This Row],[O]],".",Tabela813[[#This Row],[E]],".",Tabela813[[#This Row],[D1]],".",Tabela813[[#This Row],[D2]],".",Tabela813[[#This Row],[D3]],".",Tabela813[[#This Row],[T]],".",Tabela813[[#This Row],[D4]]),"")</f>
        <v>9.1.3.4.9.99.0.1.00</v>
      </c>
      <c r="L3043" s="21" t="s">
        <v>5575</v>
      </c>
      <c r="M3043" s="16" t="str">
        <f t="shared" si="47"/>
        <v>A</v>
      </c>
      <c r="N3043" s="16">
        <f>IF(VALUE(Tabela813[[#This Row],[RED]]) &gt; 0,1,0) + IF(VALUE(J3043)&gt;0,8,IF(VALUE(I3043)&gt;0,7,IF(VALUE(H3043)&gt;0,6,IF(VALUE(G3043)&gt;0,5,IF(VALUE(F3043)&gt;0,4,IF(VALUE(E3043)&gt;0,3,IF(VALUE(D3043)&gt;0,2,1)))))))</f>
        <v>8</v>
      </c>
      <c r="O3043" s="20" t="s">
        <v>50</v>
      </c>
      <c r="P3043" s="1" t="s">
        <v>5576</v>
      </c>
      <c r="Q3043" s="1"/>
      <c r="R3043" s="16"/>
      <c r="T3043" s="7" t="str">
        <f>Tabela813[[#This Row],[NR]]&amp;" - "&amp;Tabela813[[#This Row],[Especificação]]</f>
        <v>9.1.3.4.9.99.0.1.00 - (-) Dedução de Outras Delegações para Exploração de Recursos Naturais - Principal</v>
      </c>
      <c r="U3043" s="7" t="str">
        <f>Tabela813[[#This Row],[NR]]&amp; " - "&amp;Tabela813[[#This Row],[Especificação]]</f>
        <v>9.1.3.4.9.99.0.1.00 - (-) Dedução de Outras Delegações para Exploração de Recursos Naturais - Principal</v>
      </c>
    </row>
    <row r="3044" spans="1:21" ht="30">
      <c r="A3044" s="23"/>
      <c r="B3044" s="29" t="s">
        <v>793</v>
      </c>
      <c r="C3044" s="20" t="s">
        <v>781</v>
      </c>
      <c r="D3044" s="20" t="s">
        <v>782</v>
      </c>
      <c r="E3044" s="20" t="s">
        <v>791</v>
      </c>
      <c r="F3044" s="20" t="s">
        <v>793</v>
      </c>
      <c r="G3044" s="20" t="s">
        <v>797</v>
      </c>
      <c r="H3044" s="20" t="s">
        <v>784</v>
      </c>
      <c r="I3044" s="20" t="s">
        <v>790</v>
      </c>
      <c r="J3044" s="20" t="s">
        <v>787</v>
      </c>
      <c r="K3044" s="16" t="str">
        <f>IF(Tabela813[[#This Row],[C]]&lt;&gt;"",IF(Tabela813[[#This Row],[RED]]&lt;&gt;"",(Tabela813[[#This Row],[RED]] &amp; "."),"") &amp; CONCATENATE(Tabela813[[#This Row],[C]],".",Tabela813[[#This Row],[O]],".",Tabela813[[#This Row],[E]],".",Tabela813[[#This Row],[D1]],".",Tabela813[[#This Row],[D2]],".",Tabela813[[#This Row],[D3]],".",Tabela813[[#This Row],[T]],".",Tabela813[[#This Row],[D4]]),"")</f>
        <v>9.1.3.4.9.99.0.2.00</v>
      </c>
      <c r="L3044" s="21" t="s">
        <v>5577</v>
      </c>
      <c r="M3044" s="16" t="str">
        <f t="shared" si="47"/>
        <v>A</v>
      </c>
      <c r="N3044" s="16">
        <f>IF(VALUE(Tabela813[[#This Row],[RED]]) &gt; 0,1,0) + IF(VALUE(J3044)&gt;0,8,IF(VALUE(I3044)&gt;0,7,IF(VALUE(H3044)&gt;0,6,IF(VALUE(G3044)&gt;0,5,IF(VALUE(F3044)&gt;0,4,IF(VALUE(E3044)&gt;0,3,IF(VALUE(D3044)&gt;0,2,1)))))))</f>
        <v>8</v>
      </c>
      <c r="O3044" s="20" t="s">
        <v>50</v>
      </c>
      <c r="P3044" s="1" t="s">
        <v>5576</v>
      </c>
      <c r="Q3044" s="1"/>
      <c r="R3044" s="16"/>
      <c r="T3044" s="7" t="str">
        <f>Tabela813[[#This Row],[NR]]&amp;" - "&amp;Tabela813[[#This Row],[Especificação]]</f>
        <v>9.1.3.4.9.99.0.2.00 - (-) Dedução de Outras Delegações para Exploração de Recursos Naturais - Multas e Juros de Mora</v>
      </c>
      <c r="U3044" s="7" t="str">
        <f>Tabela813[[#This Row],[NR]]&amp; " - "&amp;Tabela813[[#This Row],[Especificação]]</f>
        <v>9.1.3.4.9.99.0.2.00 - (-) Dedução de Outras Delegações para Exploração de Recursos Naturais - Multas e Juros de Mora</v>
      </c>
    </row>
    <row r="3045" spans="1:21" ht="30">
      <c r="A3045" s="23"/>
      <c r="B3045" s="29" t="s">
        <v>793</v>
      </c>
      <c r="C3045" s="20" t="s">
        <v>781</v>
      </c>
      <c r="D3045" s="20" t="s">
        <v>782</v>
      </c>
      <c r="E3045" s="20" t="s">
        <v>791</v>
      </c>
      <c r="F3045" s="20" t="s">
        <v>793</v>
      </c>
      <c r="G3045" s="20" t="s">
        <v>797</v>
      </c>
      <c r="H3045" s="20" t="s">
        <v>784</v>
      </c>
      <c r="I3045" s="20" t="s">
        <v>782</v>
      </c>
      <c r="J3045" s="20" t="s">
        <v>787</v>
      </c>
      <c r="K3045" s="16" t="str">
        <f>IF(Tabela813[[#This Row],[C]]&lt;&gt;"",IF(Tabela813[[#This Row],[RED]]&lt;&gt;"",(Tabela813[[#This Row],[RED]] &amp; "."),"") &amp; CONCATENATE(Tabela813[[#This Row],[C]],".",Tabela813[[#This Row],[O]],".",Tabela813[[#This Row],[E]],".",Tabela813[[#This Row],[D1]],".",Tabela813[[#This Row],[D2]],".",Tabela813[[#This Row],[D3]],".",Tabela813[[#This Row],[T]],".",Tabela813[[#This Row],[D4]]),"")</f>
        <v>9.1.3.4.9.99.0.3.00</v>
      </c>
      <c r="L3045" s="21" t="s">
        <v>5578</v>
      </c>
      <c r="M3045" s="16" t="str">
        <f t="shared" si="47"/>
        <v>A</v>
      </c>
      <c r="N3045" s="16">
        <f>IF(VALUE(Tabela813[[#This Row],[RED]]) &gt; 0,1,0) + IF(VALUE(J3045)&gt;0,8,IF(VALUE(I3045)&gt;0,7,IF(VALUE(H3045)&gt;0,6,IF(VALUE(G3045)&gt;0,5,IF(VALUE(F3045)&gt;0,4,IF(VALUE(E3045)&gt;0,3,IF(VALUE(D3045)&gt;0,2,1)))))))</f>
        <v>8</v>
      </c>
      <c r="O3045" s="20" t="s">
        <v>50</v>
      </c>
      <c r="P3045" s="1" t="s">
        <v>5576</v>
      </c>
      <c r="Q3045" s="1"/>
      <c r="R3045" s="16"/>
      <c r="T3045" s="7" t="str">
        <f>Tabela813[[#This Row],[NR]]&amp;" - "&amp;Tabela813[[#This Row],[Especificação]]</f>
        <v>9.1.3.4.9.99.0.3.00 - (-) Dedução de Outras Delegações para Exploração de Recursos Naturais - Dívida Ativa</v>
      </c>
      <c r="U3045" s="7" t="str">
        <f>Tabela813[[#This Row],[NR]]&amp; " - "&amp;Tabela813[[#This Row],[Especificação]]</f>
        <v>9.1.3.4.9.99.0.3.00 - (-) Dedução de Outras Delegações para Exploração de Recursos Naturais - Dívida Ativa</v>
      </c>
    </row>
    <row r="3046" spans="1:21" ht="30">
      <c r="A3046" s="23"/>
      <c r="B3046" s="29" t="s">
        <v>793</v>
      </c>
      <c r="C3046" s="20" t="s">
        <v>781</v>
      </c>
      <c r="D3046" s="20" t="s">
        <v>782</v>
      </c>
      <c r="E3046" s="20" t="s">
        <v>791</v>
      </c>
      <c r="F3046" s="20" t="s">
        <v>793</v>
      </c>
      <c r="G3046" s="20" t="s">
        <v>797</v>
      </c>
      <c r="H3046" s="20" t="s">
        <v>784</v>
      </c>
      <c r="I3046" s="20" t="s">
        <v>791</v>
      </c>
      <c r="J3046" s="20" t="s">
        <v>787</v>
      </c>
      <c r="K3046" s="16" t="str">
        <f>IF(Tabela813[[#This Row],[C]]&lt;&gt;"",IF(Tabela813[[#This Row],[RED]]&lt;&gt;"",(Tabela813[[#This Row],[RED]] &amp; "."),"") &amp; CONCATENATE(Tabela813[[#This Row],[C]],".",Tabela813[[#This Row],[O]],".",Tabela813[[#This Row],[E]],".",Tabela813[[#This Row],[D1]],".",Tabela813[[#This Row],[D2]],".",Tabela813[[#This Row],[D3]],".",Tabela813[[#This Row],[T]],".",Tabela813[[#This Row],[D4]]),"")</f>
        <v>9.1.3.4.9.99.0.4.00</v>
      </c>
      <c r="L3046" s="21" t="s">
        <v>5579</v>
      </c>
      <c r="M3046" s="16" t="str">
        <f t="shared" si="47"/>
        <v>A</v>
      </c>
      <c r="N3046" s="16">
        <f>IF(VALUE(Tabela813[[#This Row],[RED]]) &gt; 0,1,0) + IF(VALUE(J3046)&gt;0,8,IF(VALUE(I3046)&gt;0,7,IF(VALUE(H3046)&gt;0,6,IF(VALUE(G3046)&gt;0,5,IF(VALUE(F3046)&gt;0,4,IF(VALUE(E3046)&gt;0,3,IF(VALUE(D3046)&gt;0,2,1)))))))</f>
        <v>8</v>
      </c>
      <c r="O3046" s="20" t="s">
        <v>50</v>
      </c>
      <c r="P3046" s="1" t="s">
        <v>5576</v>
      </c>
      <c r="Q3046" s="1"/>
      <c r="R3046" s="16"/>
      <c r="T3046" s="7" t="str">
        <f>Tabela813[[#This Row],[NR]]&amp;" - "&amp;Tabela813[[#This Row],[Especificação]]</f>
        <v>9.1.3.4.9.99.0.4.00 - (-) Dedução de Outras Delegações para Exploração de Recursos Naturais - Dívida Ativa - Multas e Juros de Mora da Dívida Ativa</v>
      </c>
      <c r="U3046" s="7" t="str">
        <f>Tabela813[[#This Row],[NR]]&amp; " - "&amp;Tabela813[[#This Row],[Especificação]]</f>
        <v>9.1.3.4.9.99.0.4.00 - (-) Dedução de Outras Delegações para Exploração de Recursos Naturais - Dívida Ativa - Multas e Juros de Mora da Dívida Ativa</v>
      </c>
    </row>
    <row r="3047" spans="1:21" ht="30">
      <c r="A3047" s="23"/>
      <c r="B3047" s="29" t="s">
        <v>793</v>
      </c>
      <c r="C3047" s="20" t="s">
        <v>781</v>
      </c>
      <c r="D3047" s="20" t="s">
        <v>782</v>
      </c>
      <c r="E3047" s="20" t="s">
        <v>791</v>
      </c>
      <c r="F3047" s="20" t="s">
        <v>793</v>
      </c>
      <c r="G3047" s="20" t="s">
        <v>797</v>
      </c>
      <c r="H3047" s="20" t="s">
        <v>784</v>
      </c>
      <c r="I3047" s="20" t="s">
        <v>792</v>
      </c>
      <c r="J3047" s="20" t="s">
        <v>787</v>
      </c>
      <c r="K3047" s="16" t="str">
        <f>IF(Tabela813[[#This Row],[C]]&lt;&gt;"",IF(Tabela813[[#This Row],[RED]]&lt;&gt;"",(Tabela813[[#This Row],[RED]] &amp; "."),"") &amp; CONCATENATE(Tabela813[[#This Row],[C]],".",Tabela813[[#This Row],[O]],".",Tabela813[[#This Row],[E]],".",Tabela813[[#This Row],[D1]],".",Tabela813[[#This Row],[D2]],".",Tabela813[[#This Row],[D3]],".",Tabela813[[#This Row],[T]],".",Tabela813[[#This Row],[D4]]),"")</f>
        <v>9.1.3.4.9.99.0.5.00</v>
      </c>
      <c r="L3047" s="21" t="s">
        <v>5580</v>
      </c>
      <c r="M3047" s="16" t="str">
        <f t="shared" si="47"/>
        <v>A</v>
      </c>
      <c r="N3047" s="16">
        <f>IF(VALUE(Tabela813[[#This Row],[RED]]) &gt; 0,1,0) + IF(VALUE(J3047)&gt;0,8,IF(VALUE(I3047)&gt;0,7,IF(VALUE(H3047)&gt;0,6,IF(VALUE(G3047)&gt;0,5,IF(VALUE(F3047)&gt;0,4,IF(VALUE(E3047)&gt;0,3,IF(VALUE(D3047)&gt;0,2,1)))))))</f>
        <v>8</v>
      </c>
      <c r="O3047" s="20" t="s">
        <v>50</v>
      </c>
      <c r="P3047" s="1" t="s">
        <v>5576</v>
      </c>
      <c r="Q3047" s="1"/>
      <c r="R3047" s="16"/>
      <c r="T3047" s="7" t="str">
        <f>Tabela813[[#This Row],[NR]]&amp;" - "&amp;Tabela813[[#This Row],[Especificação]]</f>
        <v>9.1.3.4.9.99.0.5.00 - (-) Dedução de Outras Delegações para Exploração de Recursos Naturais - Multas</v>
      </c>
      <c r="U3047" s="7" t="str">
        <f>Tabela813[[#This Row],[NR]]&amp; " - "&amp;Tabela813[[#This Row],[Especificação]]</f>
        <v>9.1.3.4.9.99.0.5.00 - (-) Dedução de Outras Delegações para Exploração de Recursos Naturais - Multas</v>
      </c>
    </row>
    <row r="3048" spans="1:21" ht="30">
      <c r="A3048" s="23"/>
      <c r="B3048" s="29" t="s">
        <v>793</v>
      </c>
      <c r="C3048" s="20" t="s">
        <v>781</v>
      </c>
      <c r="D3048" s="20" t="s">
        <v>782</v>
      </c>
      <c r="E3048" s="20" t="s">
        <v>791</v>
      </c>
      <c r="F3048" s="20" t="s">
        <v>793</v>
      </c>
      <c r="G3048" s="20" t="s">
        <v>797</v>
      </c>
      <c r="H3048" s="20" t="s">
        <v>784</v>
      </c>
      <c r="I3048" s="20" t="s">
        <v>786</v>
      </c>
      <c r="J3048" s="20" t="s">
        <v>787</v>
      </c>
      <c r="K3048" s="16" t="str">
        <f>IF(Tabela813[[#This Row],[C]]&lt;&gt;"",IF(Tabela813[[#This Row],[RED]]&lt;&gt;"",(Tabela813[[#This Row],[RED]] &amp; "."),"") &amp; CONCATENATE(Tabela813[[#This Row],[C]],".",Tabela813[[#This Row],[O]],".",Tabela813[[#This Row],[E]],".",Tabela813[[#This Row],[D1]],".",Tabela813[[#This Row],[D2]],".",Tabela813[[#This Row],[D3]],".",Tabela813[[#This Row],[T]],".",Tabela813[[#This Row],[D4]]),"")</f>
        <v>9.1.3.4.9.99.0.6.00</v>
      </c>
      <c r="L3048" s="21" t="s">
        <v>5581</v>
      </c>
      <c r="M3048" s="16" t="str">
        <f t="shared" si="47"/>
        <v>A</v>
      </c>
      <c r="N3048" s="16">
        <f>IF(VALUE(Tabela813[[#This Row],[RED]]) &gt; 0,1,0) + IF(VALUE(J3048)&gt;0,8,IF(VALUE(I3048)&gt;0,7,IF(VALUE(H3048)&gt;0,6,IF(VALUE(G3048)&gt;0,5,IF(VALUE(F3048)&gt;0,4,IF(VALUE(E3048)&gt;0,3,IF(VALUE(D3048)&gt;0,2,1)))))))</f>
        <v>8</v>
      </c>
      <c r="O3048" s="20" t="s">
        <v>50</v>
      </c>
      <c r="P3048" s="1" t="s">
        <v>5576</v>
      </c>
      <c r="Q3048" s="1"/>
      <c r="R3048" s="16"/>
      <c r="T3048" s="7" t="str">
        <f>Tabela813[[#This Row],[NR]]&amp;" - "&amp;Tabela813[[#This Row],[Especificação]]</f>
        <v>9.1.3.4.9.99.0.6.00 - (-) Dedução de Outras Delegações para Exploração de Recursos Naturais - Juros de Mora</v>
      </c>
      <c r="U3048" s="7" t="str">
        <f>Tabela813[[#This Row],[NR]]&amp; " - "&amp;Tabela813[[#This Row],[Especificação]]</f>
        <v>9.1.3.4.9.99.0.6.00 - (-) Dedução de Outras Delegações para Exploração de Recursos Naturais - Juros de Mora</v>
      </c>
    </row>
    <row r="3049" spans="1:21" ht="30">
      <c r="A3049" s="23"/>
      <c r="B3049" s="29" t="s">
        <v>793</v>
      </c>
      <c r="C3049" s="20" t="s">
        <v>781</v>
      </c>
      <c r="D3049" s="20" t="s">
        <v>782</v>
      </c>
      <c r="E3049" s="20" t="s">
        <v>791</v>
      </c>
      <c r="F3049" s="20" t="s">
        <v>793</v>
      </c>
      <c r="G3049" s="20" t="s">
        <v>797</v>
      </c>
      <c r="H3049" s="20" t="s">
        <v>784</v>
      </c>
      <c r="I3049" s="20" t="s">
        <v>788</v>
      </c>
      <c r="J3049" s="20" t="s">
        <v>787</v>
      </c>
      <c r="K3049" s="16" t="str">
        <f>IF(Tabela813[[#This Row],[C]]&lt;&gt;"",IF(Tabela813[[#This Row],[RED]]&lt;&gt;"",(Tabela813[[#This Row],[RED]] &amp; "."),"") &amp; CONCATENATE(Tabela813[[#This Row],[C]],".",Tabela813[[#This Row],[O]],".",Tabela813[[#This Row],[E]],".",Tabela813[[#This Row],[D1]],".",Tabela813[[#This Row],[D2]],".",Tabela813[[#This Row],[D3]],".",Tabela813[[#This Row],[T]],".",Tabela813[[#This Row],[D4]]),"")</f>
        <v>9.1.3.4.9.99.0.7.00</v>
      </c>
      <c r="L3049" s="21" t="s">
        <v>5582</v>
      </c>
      <c r="M3049" s="16" t="str">
        <f t="shared" si="47"/>
        <v>A</v>
      </c>
      <c r="N3049" s="16">
        <f>IF(VALUE(Tabela813[[#This Row],[RED]]) &gt; 0,1,0) + IF(VALUE(J3049)&gt;0,8,IF(VALUE(I3049)&gt;0,7,IF(VALUE(H3049)&gt;0,6,IF(VALUE(G3049)&gt;0,5,IF(VALUE(F3049)&gt;0,4,IF(VALUE(E3049)&gt;0,3,IF(VALUE(D3049)&gt;0,2,1)))))))</f>
        <v>8</v>
      </c>
      <c r="O3049" s="20" t="s">
        <v>50</v>
      </c>
      <c r="P3049" s="1" t="s">
        <v>5576</v>
      </c>
      <c r="Q3049" s="1"/>
      <c r="R3049" s="16"/>
      <c r="T3049" s="7" t="str">
        <f>Tabela813[[#This Row],[NR]]&amp;" - "&amp;Tabela813[[#This Row],[Especificação]]</f>
        <v>9.1.3.4.9.99.0.7.00 - (-) Dedução de Outras Delegações para Exploração de Recursos Naturais - Dívida Ativa - Multas da Dívida Ativa</v>
      </c>
      <c r="U3049" s="7" t="str">
        <f>Tabela813[[#This Row],[NR]]&amp; " - "&amp;Tabela813[[#This Row],[Especificação]]</f>
        <v>9.1.3.4.9.99.0.7.00 - (-) Dedução de Outras Delegações para Exploração de Recursos Naturais - Dívida Ativa - Multas da Dívida Ativa</v>
      </c>
    </row>
    <row r="3050" spans="1:21" ht="30">
      <c r="A3050" s="23"/>
      <c r="B3050" s="29" t="s">
        <v>793</v>
      </c>
      <c r="C3050" s="20" t="s">
        <v>781</v>
      </c>
      <c r="D3050" s="20" t="s">
        <v>782</v>
      </c>
      <c r="E3050" s="20" t="s">
        <v>791</v>
      </c>
      <c r="F3050" s="20" t="s">
        <v>793</v>
      </c>
      <c r="G3050" s="20" t="s">
        <v>797</v>
      </c>
      <c r="H3050" s="20" t="s">
        <v>784</v>
      </c>
      <c r="I3050" s="20" t="s">
        <v>789</v>
      </c>
      <c r="J3050" s="20" t="s">
        <v>787</v>
      </c>
      <c r="K3050" s="16" t="str">
        <f>IF(Tabela813[[#This Row],[C]]&lt;&gt;"",IF(Tabela813[[#This Row],[RED]]&lt;&gt;"",(Tabela813[[#This Row],[RED]] &amp; "."),"") &amp; CONCATENATE(Tabela813[[#This Row],[C]],".",Tabela813[[#This Row],[O]],".",Tabela813[[#This Row],[E]],".",Tabela813[[#This Row],[D1]],".",Tabela813[[#This Row],[D2]],".",Tabela813[[#This Row],[D3]],".",Tabela813[[#This Row],[T]],".",Tabela813[[#This Row],[D4]]),"")</f>
        <v>9.1.3.4.9.99.0.8.00</v>
      </c>
      <c r="L3050" s="21" t="s">
        <v>5583</v>
      </c>
      <c r="M3050" s="16" t="str">
        <f t="shared" si="47"/>
        <v>A</v>
      </c>
      <c r="N3050" s="16">
        <f>IF(VALUE(Tabela813[[#This Row],[RED]]) &gt; 0,1,0) + IF(VALUE(J3050)&gt;0,8,IF(VALUE(I3050)&gt;0,7,IF(VALUE(H3050)&gt;0,6,IF(VALUE(G3050)&gt;0,5,IF(VALUE(F3050)&gt;0,4,IF(VALUE(E3050)&gt;0,3,IF(VALUE(D3050)&gt;0,2,1)))))))</f>
        <v>8</v>
      </c>
      <c r="O3050" s="20" t="s">
        <v>50</v>
      </c>
      <c r="P3050" s="1" t="s">
        <v>5576</v>
      </c>
      <c r="Q3050" s="1"/>
      <c r="R3050" s="16"/>
      <c r="T3050" s="7" t="str">
        <f>Tabela813[[#This Row],[NR]]&amp;" - "&amp;Tabela813[[#This Row],[Especificação]]</f>
        <v>9.1.3.4.9.99.0.8.00 - (-) Dedução de Outras Delegações para Exploração de Recursos Naturais - Juros de Mora da Dívida Ativa</v>
      </c>
      <c r="U3050" s="7" t="str">
        <f>Tabela813[[#This Row],[NR]]&amp; " - "&amp;Tabela813[[#This Row],[Especificação]]</f>
        <v>9.1.3.4.9.99.0.8.00 - (-) Dedução de Outras Delegações para Exploração de Recursos Naturais - Juros de Mora da Dívida Ativa</v>
      </c>
    </row>
    <row r="3051" spans="1:21">
      <c r="A3051" s="23"/>
      <c r="B3051" s="29" t="s">
        <v>793</v>
      </c>
      <c r="C3051" s="20" t="s">
        <v>781</v>
      </c>
      <c r="D3051" s="20" t="s">
        <v>782</v>
      </c>
      <c r="E3051" s="20" t="s">
        <v>786</v>
      </c>
      <c r="F3051" s="20" t="s">
        <v>784</v>
      </c>
      <c r="G3051" s="20" t="s">
        <v>787</v>
      </c>
      <c r="H3051" s="20" t="s">
        <v>784</v>
      </c>
      <c r="I3051" s="20" t="s">
        <v>784</v>
      </c>
      <c r="J3051" s="20" t="s">
        <v>787</v>
      </c>
      <c r="K3051" s="16" t="str">
        <f>IF(Tabela813[[#This Row],[C]]&lt;&gt;"",IF(Tabela813[[#This Row],[RED]]&lt;&gt;"",(Tabela813[[#This Row],[RED]] &amp; "."),"") &amp; CONCATENATE(Tabela813[[#This Row],[C]],".",Tabela813[[#This Row],[O]],".",Tabela813[[#This Row],[E]],".",Tabela813[[#This Row],[D1]],".",Tabela813[[#This Row],[D2]],".",Tabela813[[#This Row],[D3]],".",Tabela813[[#This Row],[T]],".",Tabela813[[#This Row],[D4]]),"")</f>
        <v>9.1.3.6.0.00.0.0.00</v>
      </c>
      <c r="L3051" s="21" t="s">
        <v>900</v>
      </c>
      <c r="M3051" s="16" t="str">
        <f t="shared" si="47"/>
        <v>S</v>
      </c>
      <c r="N3051" s="16">
        <f>IF(VALUE(Tabela813[[#This Row],[RED]]) &gt; 0,1,0) + IF(VALUE(J3051)&gt;0,8,IF(VALUE(I3051)&gt;0,7,IF(VALUE(H3051)&gt;0,6,IF(VALUE(G3051)&gt;0,5,IF(VALUE(F3051)&gt;0,4,IF(VALUE(E3051)&gt;0,3,IF(VALUE(D3051)&gt;0,2,1)))))))</f>
        <v>4</v>
      </c>
      <c r="O3051" s="20" t="s">
        <v>44</v>
      </c>
      <c r="P3051" s="1" t="s">
        <v>2877</v>
      </c>
      <c r="Q3051" s="1"/>
      <c r="R3051" s="16"/>
      <c r="T3051" s="7" t="str">
        <f>Tabela813[[#This Row],[NR]]&amp;" - "&amp;Tabela813[[#This Row],[Especificação]]</f>
        <v>9.1.3.6.0.00.0.0.00 - (-) Dedução de Cessão de Direitos</v>
      </c>
      <c r="U3051" s="7" t="str">
        <f>Tabela813[[#This Row],[NR]]&amp; " - "&amp;Tabela813[[#This Row],[Especificação]]</f>
        <v>9.1.3.6.0.00.0.0.00 - (-) Dedução de Cessão de Direitos</v>
      </c>
    </row>
    <row r="3052" spans="1:21">
      <c r="A3052" s="23"/>
      <c r="B3052" s="29" t="s">
        <v>793</v>
      </c>
      <c r="C3052" s="20" t="s">
        <v>781</v>
      </c>
      <c r="D3052" s="20" t="s">
        <v>782</v>
      </c>
      <c r="E3052" s="20" t="s">
        <v>786</v>
      </c>
      <c r="F3052" s="20" t="s">
        <v>781</v>
      </c>
      <c r="G3052" s="20" t="s">
        <v>787</v>
      </c>
      <c r="H3052" s="20" t="s">
        <v>784</v>
      </c>
      <c r="I3052" s="20" t="s">
        <v>784</v>
      </c>
      <c r="J3052" s="20" t="s">
        <v>787</v>
      </c>
      <c r="K3052" s="16" t="str">
        <f>IF(Tabela813[[#This Row],[C]]&lt;&gt;"",IF(Tabela813[[#This Row],[RED]]&lt;&gt;"",(Tabela813[[#This Row],[RED]] &amp; "."),"") &amp; CONCATENATE(Tabela813[[#This Row],[C]],".",Tabela813[[#This Row],[O]],".",Tabela813[[#This Row],[E]],".",Tabela813[[#This Row],[D1]],".",Tabela813[[#This Row],[D2]],".",Tabela813[[#This Row],[D3]],".",Tabela813[[#This Row],[T]],".",Tabela813[[#This Row],[D4]]),"")</f>
        <v>9.1.3.6.1.00.0.0.00</v>
      </c>
      <c r="L3052" s="21" t="s">
        <v>900</v>
      </c>
      <c r="M3052" s="16" t="str">
        <f t="shared" si="47"/>
        <v>S</v>
      </c>
      <c r="N3052" s="16">
        <f>IF(VALUE(Tabela813[[#This Row],[RED]]) &gt; 0,1,0) + IF(VALUE(J3052)&gt;0,8,IF(VALUE(I3052)&gt;0,7,IF(VALUE(H3052)&gt;0,6,IF(VALUE(G3052)&gt;0,5,IF(VALUE(F3052)&gt;0,4,IF(VALUE(E3052)&gt;0,3,IF(VALUE(D3052)&gt;0,2,1)))))))</f>
        <v>5</v>
      </c>
      <c r="O3052" s="20" t="s">
        <v>44</v>
      </c>
      <c r="P3052" s="1" t="s">
        <v>2877</v>
      </c>
      <c r="Q3052" s="1"/>
      <c r="R3052" s="16"/>
      <c r="T3052" s="7" t="str">
        <f>Tabela813[[#This Row],[NR]]&amp;" - "&amp;Tabela813[[#This Row],[Especificação]]</f>
        <v>9.1.3.6.1.00.0.0.00 - (-) Dedução de Cessão de Direitos</v>
      </c>
      <c r="U3052" s="7" t="str">
        <f>Tabela813[[#This Row],[NR]]&amp; " - "&amp;Tabela813[[#This Row],[Especificação]]</f>
        <v>9.1.3.6.1.00.0.0.00 - (-) Dedução de Cessão de Direitos</v>
      </c>
    </row>
    <row r="3053" spans="1:21" ht="75">
      <c r="A3053" s="23"/>
      <c r="B3053" s="29" t="s">
        <v>793</v>
      </c>
      <c r="C3053" s="20" t="s">
        <v>781</v>
      </c>
      <c r="D3053" s="20" t="s">
        <v>782</v>
      </c>
      <c r="E3053" s="20" t="s">
        <v>786</v>
      </c>
      <c r="F3053" s="20" t="s">
        <v>781</v>
      </c>
      <c r="G3053" s="20" t="s">
        <v>783</v>
      </c>
      <c r="H3053" s="20" t="s">
        <v>784</v>
      </c>
      <c r="I3053" s="20" t="s">
        <v>784</v>
      </c>
      <c r="J3053" s="20" t="s">
        <v>787</v>
      </c>
      <c r="K3053" s="16" t="str">
        <f>IF(Tabela813[[#This Row],[C]]&lt;&gt;"",IF(Tabela813[[#This Row],[RED]]&lt;&gt;"",(Tabela813[[#This Row],[RED]] &amp; "."),"") &amp; CONCATENATE(Tabela813[[#This Row],[C]],".",Tabela813[[#This Row],[O]],".",Tabela813[[#This Row],[E]],".",Tabela813[[#This Row],[D1]],".",Tabela813[[#This Row],[D2]],".",Tabela813[[#This Row],[D3]],".",Tabela813[[#This Row],[T]],".",Tabela813[[#This Row],[D4]]),"")</f>
        <v>9.1.3.6.1.01.0.0.00</v>
      </c>
      <c r="L3053" s="21" t="s">
        <v>901</v>
      </c>
      <c r="M3053" s="16" t="str">
        <f t="shared" si="47"/>
        <v>S</v>
      </c>
      <c r="N3053" s="16">
        <f>IF(VALUE(Tabela813[[#This Row],[RED]]) &gt; 0,1,0) + IF(VALUE(J3053)&gt;0,8,IF(VALUE(I3053)&gt;0,7,IF(VALUE(H3053)&gt;0,6,IF(VALUE(G3053)&gt;0,5,IF(VALUE(F3053)&gt;0,4,IF(VALUE(E3053)&gt;0,3,IF(VALUE(D3053)&gt;0,2,1)))))))</f>
        <v>6</v>
      </c>
      <c r="O3053" s="20" t="s">
        <v>50</v>
      </c>
      <c r="P3053" s="1" t="s">
        <v>2878</v>
      </c>
      <c r="Q3053" s="1"/>
      <c r="R3053" s="16"/>
      <c r="T3053" s="7" t="str">
        <f>Tabela813[[#This Row],[NR]]&amp;" - "&amp;Tabela813[[#This Row],[Especificação]]</f>
        <v>9.1.3.6.1.01.0.0.00 - (-) Dedução de Cessão do Direito de Operacionalização de Pagamentos</v>
      </c>
      <c r="U3053" s="7" t="str">
        <f>Tabela813[[#This Row],[NR]]&amp; " - "&amp;Tabela813[[#This Row],[Especificação]]</f>
        <v>9.1.3.6.1.01.0.0.00 - (-) Dedução de Cessão do Direito de Operacionalização de Pagamentos</v>
      </c>
    </row>
    <row r="3054" spans="1:21" ht="30">
      <c r="A3054" s="23"/>
      <c r="B3054" s="29" t="s">
        <v>793</v>
      </c>
      <c r="C3054" s="20" t="s">
        <v>781</v>
      </c>
      <c r="D3054" s="20" t="s">
        <v>782</v>
      </c>
      <c r="E3054" s="20" t="s">
        <v>786</v>
      </c>
      <c r="F3054" s="20" t="s">
        <v>781</v>
      </c>
      <c r="G3054" s="20" t="s">
        <v>783</v>
      </c>
      <c r="H3054" s="20" t="s">
        <v>781</v>
      </c>
      <c r="I3054" s="20" t="s">
        <v>784</v>
      </c>
      <c r="J3054" s="20" t="s">
        <v>787</v>
      </c>
      <c r="K3054" s="16" t="str">
        <f>IF(Tabela813[[#This Row],[C]]&lt;&gt;"",IF(Tabela813[[#This Row],[RED]]&lt;&gt;"",(Tabela813[[#This Row],[RED]] &amp; "."),"") &amp; CONCATENATE(Tabela813[[#This Row],[C]],".",Tabela813[[#This Row],[O]],".",Tabela813[[#This Row],[E]],".",Tabela813[[#This Row],[D1]],".",Tabela813[[#This Row],[D2]],".",Tabela813[[#This Row],[D3]],".",Tabela813[[#This Row],[T]],".",Tabela813[[#This Row],[D4]]),"")</f>
        <v>9.1.3.6.1.01.1.0.00</v>
      </c>
      <c r="L3054" s="21" t="s">
        <v>902</v>
      </c>
      <c r="M3054" s="16" t="str">
        <f t="shared" si="47"/>
        <v>S</v>
      </c>
      <c r="N3054" s="16">
        <f>IF(VALUE(Tabela813[[#This Row],[RED]]) &gt; 0,1,0) + IF(VALUE(J3054)&gt;0,8,IF(VALUE(I3054)&gt;0,7,IF(VALUE(H3054)&gt;0,6,IF(VALUE(G3054)&gt;0,5,IF(VALUE(F3054)&gt;0,4,IF(VALUE(E3054)&gt;0,3,IF(VALUE(D3054)&gt;0,2,1)))))))</f>
        <v>7</v>
      </c>
      <c r="O3054" s="20" t="s">
        <v>50</v>
      </c>
      <c r="P3054" s="1" t="s">
        <v>1125</v>
      </c>
      <c r="Q3054" s="1" t="s">
        <v>265</v>
      </c>
      <c r="R3054" s="16"/>
      <c r="T3054" s="7" t="str">
        <f>Tabela813[[#This Row],[NR]]&amp;" - "&amp;Tabela813[[#This Row],[Especificação]]</f>
        <v>9.1.3.6.1.01.1.0.00 - (-) Dedução de Cessão do Direito de Operacionalização de Pagamentos - Poderes Executivo e Legislativo</v>
      </c>
      <c r="U3054" s="7" t="str">
        <f>Tabela813[[#This Row],[NR]]&amp; " - "&amp;Tabela813[[#This Row],[Especificação]]</f>
        <v>9.1.3.6.1.01.1.0.00 - (-) Dedução de Cessão do Direito de Operacionalização de Pagamentos - Poderes Executivo e Legislativo</v>
      </c>
    </row>
    <row r="3055" spans="1:21" ht="30">
      <c r="A3055" s="23"/>
      <c r="B3055" s="29" t="s">
        <v>793</v>
      </c>
      <c r="C3055" s="20" t="s">
        <v>781</v>
      </c>
      <c r="D3055" s="20" t="s">
        <v>782</v>
      </c>
      <c r="E3055" s="20" t="s">
        <v>786</v>
      </c>
      <c r="F3055" s="20" t="s">
        <v>781</v>
      </c>
      <c r="G3055" s="20" t="s">
        <v>783</v>
      </c>
      <c r="H3055" s="20" t="s">
        <v>781</v>
      </c>
      <c r="I3055" s="20" t="s">
        <v>781</v>
      </c>
      <c r="J3055" s="20" t="s">
        <v>787</v>
      </c>
      <c r="K3055" s="16" t="str">
        <f>IF(Tabela813[[#This Row],[C]]&lt;&gt;"",IF(Tabela813[[#This Row],[RED]]&lt;&gt;"",(Tabela813[[#This Row],[RED]] &amp; "."),"") &amp; CONCATENATE(Tabela813[[#This Row],[C]],".",Tabela813[[#This Row],[O]],".",Tabela813[[#This Row],[E]],".",Tabela813[[#This Row],[D1]],".",Tabela813[[#This Row],[D2]],".",Tabela813[[#This Row],[D3]],".",Tabela813[[#This Row],[T]],".",Tabela813[[#This Row],[D4]]),"")</f>
        <v>9.1.3.6.1.01.1.1.00</v>
      </c>
      <c r="L3055" s="21" t="s">
        <v>5584</v>
      </c>
      <c r="M3055" s="16" t="str">
        <f t="shared" si="47"/>
        <v>A</v>
      </c>
      <c r="N3055" s="16">
        <f>IF(VALUE(Tabela813[[#This Row],[RED]]) &gt; 0,1,0) + IF(VALUE(J3055)&gt;0,8,IF(VALUE(I3055)&gt;0,7,IF(VALUE(H3055)&gt;0,6,IF(VALUE(G3055)&gt;0,5,IF(VALUE(F3055)&gt;0,4,IF(VALUE(E3055)&gt;0,3,IF(VALUE(D3055)&gt;0,2,1)))))))</f>
        <v>8</v>
      </c>
      <c r="O3055" s="20" t="s">
        <v>50</v>
      </c>
      <c r="P3055" s="1" t="s">
        <v>1125</v>
      </c>
      <c r="Q3055" s="1" t="s">
        <v>265</v>
      </c>
      <c r="R3055" s="16"/>
      <c r="T3055" s="7" t="str">
        <f>Tabela813[[#This Row],[NR]]&amp;" - "&amp;Tabela813[[#This Row],[Especificação]]</f>
        <v>9.1.3.6.1.01.1.1.00 - (-) Dedução de Cessão do Direito de Operacionalização de Pagamentos - Poderes Executivo e Legislativo - Principal</v>
      </c>
      <c r="U3055" s="7" t="str">
        <f>Tabela813[[#This Row],[NR]]&amp; " - "&amp;Tabela813[[#This Row],[Especificação]]</f>
        <v>9.1.3.6.1.01.1.1.00 - (-) Dedução de Cessão do Direito de Operacionalização de Pagamentos - Poderes Executivo e Legislativo - Principal</v>
      </c>
    </row>
    <row r="3056" spans="1:21" ht="30">
      <c r="A3056" s="23"/>
      <c r="B3056" s="29" t="s">
        <v>793</v>
      </c>
      <c r="C3056" s="20" t="s">
        <v>781</v>
      </c>
      <c r="D3056" s="20" t="s">
        <v>782</v>
      </c>
      <c r="E3056" s="20" t="s">
        <v>786</v>
      </c>
      <c r="F3056" s="20" t="s">
        <v>781</v>
      </c>
      <c r="G3056" s="20" t="s">
        <v>783</v>
      </c>
      <c r="H3056" s="20" t="s">
        <v>781</v>
      </c>
      <c r="I3056" s="20" t="s">
        <v>790</v>
      </c>
      <c r="J3056" s="20" t="s">
        <v>787</v>
      </c>
      <c r="K3056" s="16" t="str">
        <f>IF(Tabela813[[#This Row],[C]]&lt;&gt;"",IF(Tabela813[[#This Row],[RED]]&lt;&gt;"",(Tabela813[[#This Row],[RED]] &amp; "."),"") &amp; CONCATENATE(Tabela813[[#This Row],[C]],".",Tabela813[[#This Row],[O]],".",Tabela813[[#This Row],[E]],".",Tabela813[[#This Row],[D1]],".",Tabela813[[#This Row],[D2]],".",Tabela813[[#This Row],[D3]],".",Tabela813[[#This Row],[T]],".",Tabela813[[#This Row],[D4]]),"")</f>
        <v>9.1.3.6.1.01.1.2.00</v>
      </c>
      <c r="L3056" s="21" t="s">
        <v>5585</v>
      </c>
      <c r="M3056" s="16" t="str">
        <f t="shared" si="47"/>
        <v>A</v>
      </c>
      <c r="N3056" s="16">
        <f>IF(VALUE(Tabela813[[#This Row],[RED]]) &gt; 0,1,0) + IF(VALUE(J3056)&gt;0,8,IF(VALUE(I3056)&gt;0,7,IF(VALUE(H3056)&gt;0,6,IF(VALUE(G3056)&gt;0,5,IF(VALUE(F3056)&gt;0,4,IF(VALUE(E3056)&gt;0,3,IF(VALUE(D3056)&gt;0,2,1)))))))</f>
        <v>8</v>
      </c>
      <c r="O3056" s="20" t="s">
        <v>50</v>
      </c>
      <c r="P3056" s="1" t="s">
        <v>1125</v>
      </c>
      <c r="Q3056" s="1" t="s">
        <v>265</v>
      </c>
      <c r="R3056" s="16"/>
      <c r="T3056" s="7" t="str">
        <f>Tabela813[[#This Row],[NR]]&amp;" - "&amp;Tabela813[[#This Row],[Especificação]]</f>
        <v>9.1.3.6.1.01.1.2.00 - (-) Dedução de Cessão do Direito de Operacionalização de Pagamentos - Poderes Executivo e Legislativo - Multas e Juros de Mora</v>
      </c>
      <c r="U3056" s="7" t="str">
        <f>Tabela813[[#This Row],[NR]]&amp; " - "&amp;Tabela813[[#This Row],[Especificação]]</f>
        <v>9.1.3.6.1.01.1.2.00 - (-) Dedução de Cessão do Direito de Operacionalização de Pagamentos - Poderes Executivo e Legislativo - Multas e Juros de Mora</v>
      </c>
    </row>
    <row r="3057" spans="1:21" ht="30">
      <c r="A3057" s="23"/>
      <c r="B3057" s="29" t="s">
        <v>793</v>
      </c>
      <c r="C3057" s="20" t="s">
        <v>781</v>
      </c>
      <c r="D3057" s="20" t="s">
        <v>782</v>
      </c>
      <c r="E3057" s="20" t="s">
        <v>786</v>
      </c>
      <c r="F3057" s="20" t="s">
        <v>781</v>
      </c>
      <c r="G3057" s="20" t="s">
        <v>783</v>
      </c>
      <c r="H3057" s="20" t="s">
        <v>781</v>
      </c>
      <c r="I3057" s="20" t="s">
        <v>782</v>
      </c>
      <c r="J3057" s="20" t="s">
        <v>787</v>
      </c>
      <c r="K3057" s="16" t="str">
        <f>IF(Tabela813[[#This Row],[C]]&lt;&gt;"",IF(Tabela813[[#This Row],[RED]]&lt;&gt;"",(Tabela813[[#This Row],[RED]] &amp; "."),"") &amp; CONCATENATE(Tabela813[[#This Row],[C]],".",Tabela813[[#This Row],[O]],".",Tabela813[[#This Row],[E]],".",Tabela813[[#This Row],[D1]],".",Tabela813[[#This Row],[D2]],".",Tabela813[[#This Row],[D3]],".",Tabela813[[#This Row],[T]],".",Tabela813[[#This Row],[D4]]),"")</f>
        <v>9.1.3.6.1.01.1.3.00</v>
      </c>
      <c r="L3057" s="21" t="s">
        <v>5586</v>
      </c>
      <c r="M3057" s="16" t="str">
        <f t="shared" si="47"/>
        <v>A</v>
      </c>
      <c r="N3057" s="16">
        <f>IF(VALUE(Tabela813[[#This Row],[RED]]) &gt; 0,1,0) + IF(VALUE(J3057)&gt;0,8,IF(VALUE(I3057)&gt;0,7,IF(VALUE(H3057)&gt;0,6,IF(VALUE(G3057)&gt;0,5,IF(VALUE(F3057)&gt;0,4,IF(VALUE(E3057)&gt;0,3,IF(VALUE(D3057)&gt;0,2,1)))))))</f>
        <v>8</v>
      </c>
      <c r="O3057" s="20" t="s">
        <v>50</v>
      </c>
      <c r="P3057" s="1" t="s">
        <v>1125</v>
      </c>
      <c r="Q3057" s="1" t="s">
        <v>265</v>
      </c>
      <c r="R3057" s="16"/>
      <c r="T3057" s="7" t="str">
        <f>Tabela813[[#This Row],[NR]]&amp;" - "&amp;Tabela813[[#This Row],[Especificação]]</f>
        <v>9.1.3.6.1.01.1.3.00 - (-) Dedução de Cessão do Direito de Operacionalização de Pagamentos - Poderes Executivo e Legislativo - Dívida Ativa</v>
      </c>
      <c r="U3057" s="7" t="str">
        <f>Tabela813[[#This Row],[NR]]&amp; " - "&amp;Tabela813[[#This Row],[Especificação]]</f>
        <v>9.1.3.6.1.01.1.3.00 - (-) Dedução de Cessão do Direito de Operacionalização de Pagamentos - Poderes Executivo e Legislativo - Dívida Ativa</v>
      </c>
    </row>
    <row r="3058" spans="1:21" ht="45">
      <c r="A3058" s="23"/>
      <c r="B3058" s="29" t="s">
        <v>793</v>
      </c>
      <c r="C3058" s="20" t="s">
        <v>781</v>
      </c>
      <c r="D3058" s="20" t="s">
        <v>782</v>
      </c>
      <c r="E3058" s="20" t="s">
        <v>786</v>
      </c>
      <c r="F3058" s="20" t="s">
        <v>781</v>
      </c>
      <c r="G3058" s="20" t="s">
        <v>783</v>
      </c>
      <c r="H3058" s="20" t="s">
        <v>781</v>
      </c>
      <c r="I3058" s="20" t="s">
        <v>791</v>
      </c>
      <c r="J3058" s="20" t="s">
        <v>787</v>
      </c>
      <c r="K3058" s="16" t="str">
        <f>IF(Tabela813[[#This Row],[C]]&lt;&gt;"",IF(Tabela813[[#This Row],[RED]]&lt;&gt;"",(Tabela813[[#This Row],[RED]] &amp; "."),"") &amp; CONCATENATE(Tabela813[[#This Row],[C]],".",Tabela813[[#This Row],[O]],".",Tabela813[[#This Row],[E]],".",Tabela813[[#This Row],[D1]],".",Tabela813[[#This Row],[D2]],".",Tabela813[[#This Row],[D3]],".",Tabela813[[#This Row],[T]],".",Tabela813[[#This Row],[D4]]),"")</f>
        <v>9.1.3.6.1.01.1.4.00</v>
      </c>
      <c r="L3058" s="21" t="s">
        <v>5587</v>
      </c>
      <c r="M3058" s="16" t="str">
        <f t="shared" si="47"/>
        <v>A</v>
      </c>
      <c r="N3058" s="16">
        <f>IF(VALUE(Tabela813[[#This Row],[RED]]) &gt; 0,1,0) + IF(VALUE(J3058)&gt;0,8,IF(VALUE(I3058)&gt;0,7,IF(VALUE(H3058)&gt;0,6,IF(VALUE(G3058)&gt;0,5,IF(VALUE(F3058)&gt;0,4,IF(VALUE(E3058)&gt;0,3,IF(VALUE(D3058)&gt;0,2,1)))))))</f>
        <v>8</v>
      </c>
      <c r="O3058" s="20" t="s">
        <v>50</v>
      </c>
      <c r="P3058" s="1" t="s">
        <v>1125</v>
      </c>
      <c r="Q3058" s="1" t="s">
        <v>265</v>
      </c>
      <c r="R3058" s="16"/>
      <c r="T3058" s="7" t="str">
        <f>Tabela813[[#This Row],[NR]]&amp;" - "&amp;Tabela813[[#This Row],[Especificação]]</f>
        <v>9.1.3.6.1.01.1.4.00 - (-) Dedução de Cessão do Direito de Operacionalização de Pagamentos - Poderes Executivo e Legislativo - Dívida Ativa - Multas e Juros de Mora da Dívida Ativa</v>
      </c>
      <c r="U3058" s="7" t="str">
        <f>Tabela813[[#This Row],[NR]]&amp; " - "&amp;Tabela813[[#This Row],[Especificação]]</f>
        <v>9.1.3.6.1.01.1.4.00 - (-) Dedução de Cessão do Direito de Operacionalização de Pagamentos - Poderes Executivo e Legislativo - Dívida Ativa - Multas e Juros de Mora da Dívida Ativa</v>
      </c>
    </row>
    <row r="3059" spans="1:21" ht="30">
      <c r="A3059" s="23"/>
      <c r="B3059" s="29" t="s">
        <v>793</v>
      </c>
      <c r="C3059" s="20" t="s">
        <v>781</v>
      </c>
      <c r="D3059" s="20" t="s">
        <v>782</v>
      </c>
      <c r="E3059" s="20" t="s">
        <v>786</v>
      </c>
      <c r="F3059" s="20" t="s">
        <v>781</v>
      </c>
      <c r="G3059" s="20" t="s">
        <v>783</v>
      </c>
      <c r="H3059" s="20" t="s">
        <v>781</v>
      </c>
      <c r="I3059" s="20" t="s">
        <v>792</v>
      </c>
      <c r="J3059" s="20" t="s">
        <v>787</v>
      </c>
      <c r="K3059" s="16" t="str">
        <f>IF(Tabela813[[#This Row],[C]]&lt;&gt;"",IF(Tabela813[[#This Row],[RED]]&lt;&gt;"",(Tabela813[[#This Row],[RED]] &amp; "."),"") &amp; CONCATENATE(Tabela813[[#This Row],[C]],".",Tabela813[[#This Row],[O]],".",Tabela813[[#This Row],[E]],".",Tabela813[[#This Row],[D1]],".",Tabela813[[#This Row],[D2]],".",Tabela813[[#This Row],[D3]],".",Tabela813[[#This Row],[T]],".",Tabela813[[#This Row],[D4]]),"")</f>
        <v>9.1.3.6.1.01.1.5.00</v>
      </c>
      <c r="L3059" s="21" t="s">
        <v>5588</v>
      </c>
      <c r="M3059" s="16" t="str">
        <f t="shared" si="47"/>
        <v>A</v>
      </c>
      <c r="N3059" s="16">
        <f>IF(VALUE(Tabela813[[#This Row],[RED]]) &gt; 0,1,0) + IF(VALUE(J3059)&gt;0,8,IF(VALUE(I3059)&gt;0,7,IF(VALUE(H3059)&gt;0,6,IF(VALUE(G3059)&gt;0,5,IF(VALUE(F3059)&gt;0,4,IF(VALUE(E3059)&gt;0,3,IF(VALUE(D3059)&gt;0,2,1)))))))</f>
        <v>8</v>
      </c>
      <c r="O3059" s="20" t="s">
        <v>50</v>
      </c>
      <c r="P3059" s="1" t="s">
        <v>1125</v>
      </c>
      <c r="Q3059" s="1" t="s">
        <v>265</v>
      </c>
      <c r="R3059" s="16"/>
      <c r="T3059" s="7" t="str">
        <f>Tabela813[[#This Row],[NR]]&amp;" - "&amp;Tabela813[[#This Row],[Especificação]]</f>
        <v>9.1.3.6.1.01.1.5.00 - (-) Dedução de Cessão do Direito de Operacionalização de Pagamentos - Poderes Executivo e Legislativo - Multas</v>
      </c>
      <c r="U3059" s="7" t="str">
        <f>Tabela813[[#This Row],[NR]]&amp; " - "&amp;Tabela813[[#This Row],[Especificação]]</f>
        <v>9.1.3.6.1.01.1.5.00 - (-) Dedução de Cessão do Direito de Operacionalização de Pagamentos - Poderes Executivo e Legislativo - Multas</v>
      </c>
    </row>
    <row r="3060" spans="1:21" ht="30">
      <c r="A3060" s="23"/>
      <c r="B3060" s="29" t="s">
        <v>793</v>
      </c>
      <c r="C3060" s="20" t="s">
        <v>781</v>
      </c>
      <c r="D3060" s="20" t="s">
        <v>782</v>
      </c>
      <c r="E3060" s="20" t="s">
        <v>786</v>
      </c>
      <c r="F3060" s="20" t="s">
        <v>781</v>
      </c>
      <c r="G3060" s="20" t="s">
        <v>783</v>
      </c>
      <c r="H3060" s="20" t="s">
        <v>781</v>
      </c>
      <c r="I3060" s="20" t="s">
        <v>786</v>
      </c>
      <c r="J3060" s="20" t="s">
        <v>787</v>
      </c>
      <c r="K3060" s="16" t="str">
        <f>IF(Tabela813[[#This Row],[C]]&lt;&gt;"",IF(Tabela813[[#This Row],[RED]]&lt;&gt;"",(Tabela813[[#This Row],[RED]] &amp; "."),"") &amp; CONCATENATE(Tabela813[[#This Row],[C]],".",Tabela813[[#This Row],[O]],".",Tabela813[[#This Row],[E]],".",Tabela813[[#This Row],[D1]],".",Tabela813[[#This Row],[D2]],".",Tabela813[[#This Row],[D3]],".",Tabela813[[#This Row],[T]],".",Tabela813[[#This Row],[D4]]),"")</f>
        <v>9.1.3.6.1.01.1.6.00</v>
      </c>
      <c r="L3060" s="21" t="s">
        <v>5589</v>
      </c>
      <c r="M3060" s="16" t="str">
        <f t="shared" si="47"/>
        <v>A</v>
      </c>
      <c r="N3060" s="16">
        <f>IF(VALUE(Tabela813[[#This Row],[RED]]) &gt; 0,1,0) + IF(VALUE(J3060)&gt;0,8,IF(VALUE(I3060)&gt;0,7,IF(VALUE(H3060)&gt;0,6,IF(VALUE(G3060)&gt;0,5,IF(VALUE(F3060)&gt;0,4,IF(VALUE(E3060)&gt;0,3,IF(VALUE(D3060)&gt;0,2,1)))))))</f>
        <v>8</v>
      </c>
      <c r="O3060" s="20" t="s">
        <v>50</v>
      </c>
      <c r="P3060" s="1" t="s">
        <v>1125</v>
      </c>
      <c r="Q3060" s="1" t="s">
        <v>265</v>
      </c>
      <c r="R3060" s="16"/>
      <c r="T3060" s="7" t="str">
        <f>Tabela813[[#This Row],[NR]]&amp;" - "&amp;Tabela813[[#This Row],[Especificação]]</f>
        <v>9.1.3.6.1.01.1.6.00 - (-) Dedução de Cessão do Direito de Operacionalização de Pagamentos - Poderes Executivo e Legislativo - Juros de Mora</v>
      </c>
      <c r="U3060" s="7" t="str">
        <f>Tabela813[[#This Row],[NR]]&amp; " - "&amp;Tabela813[[#This Row],[Especificação]]</f>
        <v>9.1.3.6.1.01.1.6.00 - (-) Dedução de Cessão do Direito de Operacionalização de Pagamentos - Poderes Executivo e Legislativo - Juros de Mora</v>
      </c>
    </row>
    <row r="3061" spans="1:21" ht="30">
      <c r="A3061" s="23"/>
      <c r="B3061" s="29" t="s">
        <v>793</v>
      </c>
      <c r="C3061" s="20" t="s">
        <v>781</v>
      </c>
      <c r="D3061" s="20" t="s">
        <v>782</v>
      </c>
      <c r="E3061" s="20" t="s">
        <v>786</v>
      </c>
      <c r="F3061" s="20" t="s">
        <v>781</v>
      </c>
      <c r="G3061" s="20" t="s">
        <v>783</v>
      </c>
      <c r="H3061" s="20" t="s">
        <v>781</v>
      </c>
      <c r="I3061" s="20" t="s">
        <v>788</v>
      </c>
      <c r="J3061" s="20" t="s">
        <v>787</v>
      </c>
      <c r="K3061" s="16" t="str">
        <f>IF(Tabela813[[#This Row],[C]]&lt;&gt;"",IF(Tabela813[[#This Row],[RED]]&lt;&gt;"",(Tabela813[[#This Row],[RED]] &amp; "."),"") &amp; CONCATENATE(Tabela813[[#This Row],[C]],".",Tabela813[[#This Row],[O]],".",Tabela813[[#This Row],[E]],".",Tabela813[[#This Row],[D1]],".",Tabela813[[#This Row],[D2]],".",Tabela813[[#This Row],[D3]],".",Tabela813[[#This Row],[T]],".",Tabela813[[#This Row],[D4]]),"")</f>
        <v>9.1.3.6.1.01.1.7.00</v>
      </c>
      <c r="L3061" s="21" t="s">
        <v>5590</v>
      </c>
      <c r="M3061" s="16" t="str">
        <f t="shared" si="47"/>
        <v>A</v>
      </c>
      <c r="N3061" s="16">
        <f>IF(VALUE(Tabela813[[#This Row],[RED]]) &gt; 0,1,0) + IF(VALUE(J3061)&gt;0,8,IF(VALUE(I3061)&gt;0,7,IF(VALUE(H3061)&gt;0,6,IF(VALUE(G3061)&gt;0,5,IF(VALUE(F3061)&gt;0,4,IF(VALUE(E3061)&gt;0,3,IF(VALUE(D3061)&gt;0,2,1)))))))</f>
        <v>8</v>
      </c>
      <c r="O3061" s="20" t="s">
        <v>50</v>
      </c>
      <c r="P3061" s="1" t="s">
        <v>1125</v>
      </c>
      <c r="Q3061" s="1" t="s">
        <v>265</v>
      </c>
      <c r="R3061" s="16"/>
      <c r="T3061" s="7" t="str">
        <f>Tabela813[[#This Row],[NR]]&amp;" - "&amp;Tabela813[[#This Row],[Especificação]]</f>
        <v>9.1.3.6.1.01.1.7.00 - (-) Dedução de Cessão do Direito de Operacionalização de Pagamentos - Poderes Executivo e Legislativo - Dívida Ativa - Multas da Dívida Ativa</v>
      </c>
      <c r="U3061" s="7" t="str">
        <f>Tabela813[[#This Row],[NR]]&amp; " - "&amp;Tabela813[[#This Row],[Especificação]]</f>
        <v>9.1.3.6.1.01.1.7.00 - (-) Dedução de Cessão do Direito de Operacionalização de Pagamentos - Poderes Executivo e Legislativo - Dívida Ativa - Multas da Dívida Ativa</v>
      </c>
    </row>
    <row r="3062" spans="1:21" ht="30">
      <c r="A3062" s="23"/>
      <c r="B3062" s="29" t="s">
        <v>793</v>
      </c>
      <c r="C3062" s="20" t="s">
        <v>781</v>
      </c>
      <c r="D3062" s="20" t="s">
        <v>782</v>
      </c>
      <c r="E3062" s="20" t="s">
        <v>786</v>
      </c>
      <c r="F3062" s="20" t="s">
        <v>781</v>
      </c>
      <c r="G3062" s="20" t="s">
        <v>783</v>
      </c>
      <c r="H3062" s="20" t="s">
        <v>781</v>
      </c>
      <c r="I3062" s="20" t="s">
        <v>789</v>
      </c>
      <c r="J3062" s="20" t="s">
        <v>787</v>
      </c>
      <c r="K3062" s="16" t="str">
        <f>IF(Tabela813[[#This Row],[C]]&lt;&gt;"",IF(Tabela813[[#This Row],[RED]]&lt;&gt;"",(Tabela813[[#This Row],[RED]] &amp; "."),"") &amp; CONCATENATE(Tabela813[[#This Row],[C]],".",Tabela813[[#This Row],[O]],".",Tabela813[[#This Row],[E]],".",Tabela813[[#This Row],[D1]],".",Tabela813[[#This Row],[D2]],".",Tabela813[[#This Row],[D3]],".",Tabela813[[#This Row],[T]],".",Tabela813[[#This Row],[D4]]),"")</f>
        <v>9.1.3.6.1.01.1.8.00</v>
      </c>
      <c r="L3062" s="21" t="s">
        <v>5591</v>
      </c>
      <c r="M3062" s="16" t="str">
        <f t="shared" si="47"/>
        <v>A</v>
      </c>
      <c r="N3062" s="16">
        <f>IF(VALUE(Tabela813[[#This Row],[RED]]) &gt; 0,1,0) + IF(VALUE(J3062)&gt;0,8,IF(VALUE(I3062)&gt;0,7,IF(VALUE(H3062)&gt;0,6,IF(VALUE(G3062)&gt;0,5,IF(VALUE(F3062)&gt;0,4,IF(VALUE(E3062)&gt;0,3,IF(VALUE(D3062)&gt;0,2,1)))))))</f>
        <v>8</v>
      </c>
      <c r="O3062" s="20" t="s">
        <v>50</v>
      </c>
      <c r="P3062" s="1" t="s">
        <v>1125</v>
      </c>
      <c r="Q3062" s="1" t="s">
        <v>265</v>
      </c>
      <c r="R3062" s="16"/>
      <c r="T3062" s="7" t="str">
        <f>Tabela813[[#This Row],[NR]]&amp;" - "&amp;Tabela813[[#This Row],[Especificação]]</f>
        <v>9.1.3.6.1.01.1.8.00 - (-) Dedução de Cessão do Direito de Operacionalização de Pagamentos - Poderes Executivo e Legislativo - Juros de Mora da Dívida Ativa</v>
      </c>
      <c r="U3062" s="7" t="str">
        <f>Tabela813[[#This Row],[NR]]&amp; " - "&amp;Tabela813[[#This Row],[Especificação]]</f>
        <v>9.1.3.6.1.01.1.8.00 - (-) Dedução de Cessão do Direito de Operacionalização de Pagamentos - Poderes Executivo e Legislativo - Juros de Mora da Dívida Ativa</v>
      </c>
    </row>
    <row r="3063" spans="1:21" ht="30">
      <c r="A3063" s="23"/>
      <c r="B3063" s="29" t="s">
        <v>793</v>
      </c>
      <c r="C3063" s="20" t="s">
        <v>781</v>
      </c>
      <c r="D3063" s="20" t="s">
        <v>782</v>
      </c>
      <c r="E3063" s="20" t="s">
        <v>793</v>
      </c>
      <c r="F3063" s="20" t="s">
        <v>784</v>
      </c>
      <c r="G3063" s="20" t="s">
        <v>787</v>
      </c>
      <c r="H3063" s="20" t="s">
        <v>784</v>
      </c>
      <c r="I3063" s="20" t="s">
        <v>784</v>
      </c>
      <c r="J3063" s="20" t="s">
        <v>787</v>
      </c>
      <c r="K3063" s="16" t="str">
        <f>IF(Tabela813[[#This Row],[C]]&lt;&gt;"",IF(Tabela813[[#This Row],[RED]]&lt;&gt;"",(Tabela813[[#This Row],[RED]] &amp; "."),"") &amp; CONCATENATE(Tabela813[[#This Row],[C]],".",Tabela813[[#This Row],[O]],".",Tabela813[[#This Row],[E]],".",Tabela813[[#This Row],[D1]],".",Tabela813[[#This Row],[D2]],".",Tabela813[[#This Row],[D3]],".",Tabela813[[#This Row],[T]],".",Tabela813[[#This Row],[D4]]),"")</f>
        <v>9.1.3.9.0.00.0.0.00</v>
      </c>
      <c r="L3063" s="21" t="s">
        <v>903</v>
      </c>
      <c r="M3063" s="16" t="str">
        <f t="shared" si="47"/>
        <v>S</v>
      </c>
      <c r="N3063" s="16">
        <f>IF(VALUE(Tabela813[[#This Row],[RED]]) &gt; 0,1,0) + IF(VALUE(J3063)&gt;0,8,IF(VALUE(I3063)&gt;0,7,IF(VALUE(H3063)&gt;0,6,IF(VALUE(G3063)&gt;0,5,IF(VALUE(F3063)&gt;0,4,IF(VALUE(E3063)&gt;0,3,IF(VALUE(D3063)&gt;0,2,1)))))))</f>
        <v>4</v>
      </c>
      <c r="O3063" s="20" t="s">
        <v>44</v>
      </c>
      <c r="P3063" s="1" t="s">
        <v>2879</v>
      </c>
      <c r="Q3063" s="1"/>
      <c r="R3063" s="16"/>
      <c r="T3063" s="7" t="str">
        <f>Tabela813[[#This Row],[NR]]&amp;" - "&amp;Tabela813[[#This Row],[Especificação]]</f>
        <v>9.1.3.9.0.00.0.0.00 - (-) Dedução de Demais Receitas Patrimoniais</v>
      </c>
      <c r="U3063" s="7" t="str">
        <f>Tabela813[[#This Row],[NR]]&amp; " - "&amp;Tabela813[[#This Row],[Especificação]]</f>
        <v>9.1.3.9.0.00.0.0.00 - (-) Dedução de Demais Receitas Patrimoniais</v>
      </c>
    </row>
    <row r="3064" spans="1:21" ht="30">
      <c r="A3064" s="23"/>
      <c r="B3064" s="29" t="s">
        <v>793</v>
      </c>
      <c r="C3064" s="20" t="s">
        <v>781</v>
      </c>
      <c r="D3064" s="20" t="s">
        <v>782</v>
      </c>
      <c r="E3064" s="20" t="s">
        <v>793</v>
      </c>
      <c r="F3064" s="20" t="s">
        <v>793</v>
      </c>
      <c r="G3064" s="20" t="s">
        <v>787</v>
      </c>
      <c r="H3064" s="20" t="s">
        <v>784</v>
      </c>
      <c r="I3064" s="20" t="s">
        <v>784</v>
      </c>
      <c r="J3064" s="20" t="s">
        <v>787</v>
      </c>
      <c r="K3064" s="16" t="str">
        <f>IF(Tabela813[[#This Row],[C]]&lt;&gt;"",IF(Tabela813[[#This Row],[RED]]&lt;&gt;"",(Tabela813[[#This Row],[RED]] &amp; "."),"") &amp; CONCATENATE(Tabela813[[#This Row],[C]],".",Tabela813[[#This Row],[O]],".",Tabela813[[#This Row],[E]],".",Tabela813[[#This Row],[D1]],".",Tabela813[[#This Row],[D2]],".",Tabela813[[#This Row],[D3]],".",Tabela813[[#This Row],[T]],".",Tabela813[[#This Row],[D4]]),"")</f>
        <v>9.1.3.9.9.00.0.0.00</v>
      </c>
      <c r="L3064" s="21" t="s">
        <v>904</v>
      </c>
      <c r="M3064" s="16" t="str">
        <f t="shared" si="47"/>
        <v>S</v>
      </c>
      <c r="N3064" s="16">
        <f>IF(VALUE(Tabela813[[#This Row],[RED]]) &gt; 0,1,0) + IF(VALUE(J3064)&gt;0,8,IF(VALUE(I3064)&gt;0,7,IF(VALUE(H3064)&gt;0,6,IF(VALUE(G3064)&gt;0,5,IF(VALUE(F3064)&gt;0,4,IF(VALUE(E3064)&gt;0,3,IF(VALUE(D3064)&gt;0,2,1)))))))</f>
        <v>5</v>
      </c>
      <c r="O3064" s="20" t="s">
        <v>44</v>
      </c>
      <c r="P3064" s="1" t="s">
        <v>2879</v>
      </c>
      <c r="Q3064" s="1"/>
      <c r="R3064" s="16"/>
      <c r="T3064" s="7" t="str">
        <f>Tabela813[[#This Row],[NR]]&amp;" - "&amp;Tabela813[[#This Row],[Especificação]]</f>
        <v>9.1.3.9.9.00.0.0.00 - (-) Dedução de Outras Receitas Patrimoniais</v>
      </c>
      <c r="U3064" s="7" t="str">
        <f>Tabela813[[#This Row],[NR]]&amp; " - "&amp;Tabela813[[#This Row],[Especificação]]</f>
        <v>9.1.3.9.9.00.0.0.00 - (-) Dedução de Outras Receitas Patrimoniais</v>
      </c>
    </row>
    <row r="3065" spans="1:21" ht="30">
      <c r="A3065" s="23"/>
      <c r="B3065" s="29" t="s">
        <v>793</v>
      </c>
      <c r="C3065" s="20" t="s">
        <v>781</v>
      </c>
      <c r="D3065" s="20" t="s">
        <v>782</v>
      </c>
      <c r="E3065" s="20" t="s">
        <v>793</v>
      </c>
      <c r="F3065" s="20" t="s">
        <v>793</v>
      </c>
      <c r="G3065" s="20" t="s">
        <v>797</v>
      </c>
      <c r="H3065" s="20" t="s">
        <v>784</v>
      </c>
      <c r="I3065" s="20" t="s">
        <v>784</v>
      </c>
      <c r="J3065" s="20" t="s">
        <v>787</v>
      </c>
      <c r="K3065" s="16" t="str">
        <f>IF(Tabela813[[#This Row],[C]]&lt;&gt;"",IF(Tabela813[[#This Row],[RED]]&lt;&gt;"",(Tabela813[[#This Row],[RED]] &amp; "."),"") &amp; CONCATENATE(Tabela813[[#This Row],[C]],".",Tabela813[[#This Row],[O]],".",Tabela813[[#This Row],[E]],".",Tabela813[[#This Row],[D1]],".",Tabela813[[#This Row],[D2]],".",Tabela813[[#This Row],[D3]],".",Tabela813[[#This Row],[T]],".",Tabela813[[#This Row],[D4]]),"")</f>
        <v>9.1.3.9.9.99.0.0.00</v>
      </c>
      <c r="L3065" s="21" t="s">
        <v>904</v>
      </c>
      <c r="M3065" s="16" t="str">
        <f t="shared" si="47"/>
        <v>S</v>
      </c>
      <c r="N3065" s="16">
        <f>IF(VALUE(Tabela813[[#This Row],[RED]]) &gt; 0,1,0) + IF(VALUE(J3065)&gt;0,8,IF(VALUE(I3065)&gt;0,7,IF(VALUE(H3065)&gt;0,6,IF(VALUE(G3065)&gt;0,5,IF(VALUE(F3065)&gt;0,4,IF(VALUE(E3065)&gt;0,3,IF(VALUE(D3065)&gt;0,2,1)))))))</f>
        <v>6</v>
      </c>
      <c r="O3065" s="20" t="s">
        <v>50</v>
      </c>
      <c r="P3065" s="1" t="s">
        <v>2880</v>
      </c>
      <c r="Q3065" s="1"/>
      <c r="R3065" s="16"/>
      <c r="T3065" s="7" t="str">
        <f>Tabela813[[#This Row],[NR]]&amp;" - "&amp;Tabela813[[#This Row],[Especificação]]</f>
        <v>9.1.3.9.9.99.0.0.00 - (-) Dedução de Outras Receitas Patrimoniais</v>
      </c>
      <c r="U3065" s="7" t="str">
        <f>Tabela813[[#This Row],[NR]]&amp; " - "&amp;Tabela813[[#This Row],[Especificação]]</f>
        <v>9.1.3.9.9.99.0.0.00 - (-) Dedução de Outras Receitas Patrimoniais</v>
      </c>
    </row>
    <row r="3066" spans="1:21" ht="30">
      <c r="A3066" s="23"/>
      <c r="B3066" s="29" t="s">
        <v>793</v>
      </c>
      <c r="C3066" s="20" t="s">
        <v>781</v>
      </c>
      <c r="D3066" s="20" t="s">
        <v>782</v>
      </c>
      <c r="E3066" s="20" t="s">
        <v>793</v>
      </c>
      <c r="F3066" s="20" t="s">
        <v>793</v>
      </c>
      <c r="G3066" s="20" t="s">
        <v>797</v>
      </c>
      <c r="H3066" s="20" t="s">
        <v>784</v>
      </c>
      <c r="I3066" s="20" t="s">
        <v>781</v>
      </c>
      <c r="J3066" s="20" t="s">
        <v>787</v>
      </c>
      <c r="K3066" s="16" t="str">
        <f>IF(Tabela813[[#This Row],[C]]&lt;&gt;"",IF(Tabela813[[#This Row],[RED]]&lt;&gt;"",(Tabela813[[#This Row],[RED]] &amp; "."),"") &amp; CONCATENATE(Tabela813[[#This Row],[C]],".",Tabela813[[#This Row],[O]],".",Tabela813[[#This Row],[E]],".",Tabela813[[#This Row],[D1]],".",Tabela813[[#This Row],[D2]],".",Tabela813[[#This Row],[D3]],".",Tabela813[[#This Row],[T]],".",Tabela813[[#This Row],[D4]]),"")</f>
        <v>9.1.3.9.9.99.0.1.00</v>
      </c>
      <c r="L3066" s="21" t="s">
        <v>5592</v>
      </c>
      <c r="M3066" s="16" t="str">
        <f t="shared" si="47"/>
        <v>A</v>
      </c>
      <c r="N3066" s="16">
        <f>IF(VALUE(Tabela813[[#This Row],[RED]]) &gt; 0,1,0) + IF(VALUE(J3066)&gt;0,8,IF(VALUE(I3066)&gt;0,7,IF(VALUE(H3066)&gt;0,6,IF(VALUE(G3066)&gt;0,5,IF(VALUE(F3066)&gt;0,4,IF(VALUE(E3066)&gt;0,3,IF(VALUE(D3066)&gt;0,2,1)))))))</f>
        <v>8</v>
      </c>
      <c r="O3066" s="20" t="s">
        <v>50</v>
      </c>
      <c r="P3066" s="1" t="s">
        <v>5593</v>
      </c>
      <c r="Q3066" s="1"/>
      <c r="R3066" s="16"/>
      <c r="T3066" s="7" t="str">
        <f>Tabela813[[#This Row],[NR]]&amp;" - "&amp;Tabela813[[#This Row],[Especificação]]</f>
        <v>9.1.3.9.9.99.0.1.00 - (-) Dedução de Outras Receitas Patrimoniais - Principal</v>
      </c>
      <c r="U3066" s="7" t="str">
        <f>Tabela813[[#This Row],[NR]]&amp; " - "&amp;Tabela813[[#This Row],[Especificação]]</f>
        <v>9.1.3.9.9.99.0.1.00 - (-) Dedução de Outras Receitas Patrimoniais - Principal</v>
      </c>
    </row>
    <row r="3067" spans="1:21" ht="30">
      <c r="A3067" s="23"/>
      <c r="B3067" s="29" t="s">
        <v>793</v>
      </c>
      <c r="C3067" s="20" t="s">
        <v>781</v>
      </c>
      <c r="D3067" s="20" t="s">
        <v>782</v>
      </c>
      <c r="E3067" s="20" t="s">
        <v>793</v>
      </c>
      <c r="F3067" s="20" t="s">
        <v>793</v>
      </c>
      <c r="G3067" s="20" t="s">
        <v>797</v>
      </c>
      <c r="H3067" s="20" t="s">
        <v>784</v>
      </c>
      <c r="I3067" s="20" t="s">
        <v>790</v>
      </c>
      <c r="J3067" s="20" t="s">
        <v>787</v>
      </c>
      <c r="K3067" s="16" t="str">
        <f>IF(Tabela813[[#This Row],[C]]&lt;&gt;"",IF(Tabela813[[#This Row],[RED]]&lt;&gt;"",(Tabela813[[#This Row],[RED]] &amp; "."),"") &amp; CONCATENATE(Tabela813[[#This Row],[C]],".",Tabela813[[#This Row],[O]],".",Tabela813[[#This Row],[E]],".",Tabela813[[#This Row],[D1]],".",Tabela813[[#This Row],[D2]],".",Tabela813[[#This Row],[D3]],".",Tabela813[[#This Row],[T]],".",Tabela813[[#This Row],[D4]]),"")</f>
        <v>9.1.3.9.9.99.0.2.00</v>
      </c>
      <c r="L3067" s="21" t="s">
        <v>5594</v>
      </c>
      <c r="M3067" s="16" t="str">
        <f t="shared" ref="M3067:M3130" si="48">IF(N3067 &lt; N3068,"S","A")</f>
        <v>A</v>
      </c>
      <c r="N3067" s="16">
        <f>IF(VALUE(Tabela813[[#This Row],[RED]]) &gt; 0,1,0) + IF(VALUE(J3067)&gt;0,8,IF(VALUE(I3067)&gt;0,7,IF(VALUE(H3067)&gt;0,6,IF(VALUE(G3067)&gt;0,5,IF(VALUE(F3067)&gt;0,4,IF(VALUE(E3067)&gt;0,3,IF(VALUE(D3067)&gt;0,2,1)))))))</f>
        <v>8</v>
      </c>
      <c r="O3067" s="20" t="s">
        <v>50</v>
      </c>
      <c r="P3067" s="1" t="s">
        <v>5593</v>
      </c>
      <c r="Q3067" s="1"/>
      <c r="R3067" s="16"/>
      <c r="T3067" s="7" t="str">
        <f>Tabela813[[#This Row],[NR]]&amp;" - "&amp;Tabela813[[#This Row],[Especificação]]</f>
        <v>9.1.3.9.9.99.0.2.00 - (-) Dedução de Outras Receitas Patrimoniais - Multas e Juros de Mora</v>
      </c>
      <c r="U3067" s="7" t="str">
        <f>Tabela813[[#This Row],[NR]]&amp; " - "&amp;Tabela813[[#This Row],[Especificação]]</f>
        <v>9.1.3.9.9.99.0.2.00 - (-) Dedução de Outras Receitas Patrimoniais - Multas e Juros de Mora</v>
      </c>
    </row>
    <row r="3068" spans="1:21" ht="30">
      <c r="A3068" s="23"/>
      <c r="B3068" s="29" t="s">
        <v>793</v>
      </c>
      <c r="C3068" s="20" t="s">
        <v>781</v>
      </c>
      <c r="D3068" s="20" t="s">
        <v>782</v>
      </c>
      <c r="E3068" s="20" t="s">
        <v>793</v>
      </c>
      <c r="F3068" s="20" t="s">
        <v>793</v>
      </c>
      <c r="G3068" s="20" t="s">
        <v>797</v>
      </c>
      <c r="H3068" s="20" t="s">
        <v>784</v>
      </c>
      <c r="I3068" s="20" t="s">
        <v>782</v>
      </c>
      <c r="J3068" s="20" t="s">
        <v>787</v>
      </c>
      <c r="K3068" s="16" t="str">
        <f>IF(Tabela813[[#This Row],[C]]&lt;&gt;"",IF(Tabela813[[#This Row],[RED]]&lt;&gt;"",(Tabela813[[#This Row],[RED]] &amp; "."),"") &amp; CONCATENATE(Tabela813[[#This Row],[C]],".",Tabela813[[#This Row],[O]],".",Tabela813[[#This Row],[E]],".",Tabela813[[#This Row],[D1]],".",Tabela813[[#This Row],[D2]],".",Tabela813[[#This Row],[D3]],".",Tabela813[[#This Row],[T]],".",Tabela813[[#This Row],[D4]]),"")</f>
        <v>9.1.3.9.9.99.0.3.00</v>
      </c>
      <c r="L3068" s="21" t="s">
        <v>5595</v>
      </c>
      <c r="M3068" s="16" t="str">
        <f t="shared" si="48"/>
        <v>A</v>
      </c>
      <c r="N3068" s="16">
        <f>IF(VALUE(Tabela813[[#This Row],[RED]]) &gt; 0,1,0) + IF(VALUE(J3068)&gt;0,8,IF(VALUE(I3068)&gt;0,7,IF(VALUE(H3068)&gt;0,6,IF(VALUE(G3068)&gt;0,5,IF(VALUE(F3068)&gt;0,4,IF(VALUE(E3068)&gt;0,3,IF(VALUE(D3068)&gt;0,2,1)))))))</f>
        <v>8</v>
      </c>
      <c r="O3068" s="20" t="s">
        <v>50</v>
      </c>
      <c r="P3068" s="1" t="s">
        <v>5593</v>
      </c>
      <c r="Q3068" s="1"/>
      <c r="R3068" s="16"/>
      <c r="T3068" s="7" t="str">
        <f>Tabela813[[#This Row],[NR]]&amp;" - "&amp;Tabela813[[#This Row],[Especificação]]</f>
        <v>9.1.3.9.9.99.0.3.00 - (-) Dedução de Outras Receitas Patrimoniais - Dívida Ativa</v>
      </c>
      <c r="U3068" s="7" t="str">
        <f>Tabela813[[#This Row],[NR]]&amp; " - "&amp;Tabela813[[#This Row],[Especificação]]</f>
        <v>9.1.3.9.9.99.0.3.00 - (-) Dedução de Outras Receitas Patrimoniais - Dívida Ativa</v>
      </c>
    </row>
    <row r="3069" spans="1:21" ht="30">
      <c r="A3069" s="23"/>
      <c r="B3069" s="29" t="s">
        <v>793</v>
      </c>
      <c r="C3069" s="20" t="s">
        <v>781</v>
      </c>
      <c r="D3069" s="20" t="s">
        <v>782</v>
      </c>
      <c r="E3069" s="20" t="s">
        <v>793</v>
      </c>
      <c r="F3069" s="20" t="s">
        <v>793</v>
      </c>
      <c r="G3069" s="20" t="s">
        <v>797</v>
      </c>
      <c r="H3069" s="20" t="s">
        <v>784</v>
      </c>
      <c r="I3069" s="20" t="s">
        <v>791</v>
      </c>
      <c r="J3069" s="20" t="s">
        <v>787</v>
      </c>
      <c r="K3069" s="16" t="str">
        <f>IF(Tabela813[[#This Row],[C]]&lt;&gt;"",IF(Tabela813[[#This Row],[RED]]&lt;&gt;"",(Tabela813[[#This Row],[RED]] &amp; "."),"") &amp; CONCATENATE(Tabela813[[#This Row],[C]],".",Tabela813[[#This Row],[O]],".",Tabela813[[#This Row],[E]],".",Tabela813[[#This Row],[D1]],".",Tabela813[[#This Row],[D2]],".",Tabela813[[#This Row],[D3]],".",Tabela813[[#This Row],[T]],".",Tabela813[[#This Row],[D4]]),"")</f>
        <v>9.1.3.9.9.99.0.4.00</v>
      </c>
      <c r="L3069" s="21" t="s">
        <v>5596</v>
      </c>
      <c r="M3069" s="16" t="str">
        <f t="shared" si="48"/>
        <v>A</v>
      </c>
      <c r="N3069" s="16">
        <f>IF(VALUE(Tabela813[[#This Row],[RED]]) &gt; 0,1,0) + IF(VALUE(J3069)&gt;0,8,IF(VALUE(I3069)&gt;0,7,IF(VALUE(H3069)&gt;0,6,IF(VALUE(G3069)&gt;0,5,IF(VALUE(F3069)&gt;0,4,IF(VALUE(E3069)&gt;0,3,IF(VALUE(D3069)&gt;0,2,1)))))))</f>
        <v>8</v>
      </c>
      <c r="O3069" s="20" t="s">
        <v>50</v>
      </c>
      <c r="P3069" s="1" t="s">
        <v>5593</v>
      </c>
      <c r="Q3069" s="1"/>
      <c r="R3069" s="16"/>
      <c r="T3069" s="7" t="str">
        <f>Tabela813[[#This Row],[NR]]&amp;" - "&amp;Tabela813[[#This Row],[Especificação]]</f>
        <v>9.1.3.9.9.99.0.4.00 - (-) Dedução de Outras Receitas Patrimoniais - Dívida Ativa - Multas e Juros de Mora da Dívida Ativa</v>
      </c>
      <c r="U3069" s="7" t="str">
        <f>Tabela813[[#This Row],[NR]]&amp; " - "&amp;Tabela813[[#This Row],[Especificação]]</f>
        <v>9.1.3.9.9.99.0.4.00 - (-) Dedução de Outras Receitas Patrimoniais - Dívida Ativa - Multas e Juros de Mora da Dívida Ativa</v>
      </c>
    </row>
    <row r="3070" spans="1:21" ht="30">
      <c r="A3070" s="23"/>
      <c r="B3070" s="29" t="s">
        <v>793</v>
      </c>
      <c r="C3070" s="20" t="s">
        <v>781</v>
      </c>
      <c r="D3070" s="20" t="s">
        <v>782</v>
      </c>
      <c r="E3070" s="20" t="s">
        <v>793</v>
      </c>
      <c r="F3070" s="20" t="s">
        <v>793</v>
      </c>
      <c r="G3070" s="20" t="s">
        <v>797</v>
      </c>
      <c r="H3070" s="20" t="s">
        <v>784</v>
      </c>
      <c r="I3070" s="20" t="s">
        <v>792</v>
      </c>
      <c r="J3070" s="20" t="s">
        <v>787</v>
      </c>
      <c r="K3070" s="16" t="str">
        <f>IF(Tabela813[[#This Row],[C]]&lt;&gt;"",IF(Tabela813[[#This Row],[RED]]&lt;&gt;"",(Tabela813[[#This Row],[RED]] &amp; "."),"") &amp; CONCATENATE(Tabela813[[#This Row],[C]],".",Tabela813[[#This Row],[O]],".",Tabela813[[#This Row],[E]],".",Tabela813[[#This Row],[D1]],".",Tabela813[[#This Row],[D2]],".",Tabela813[[#This Row],[D3]],".",Tabela813[[#This Row],[T]],".",Tabela813[[#This Row],[D4]]),"")</f>
        <v>9.1.3.9.9.99.0.5.00</v>
      </c>
      <c r="L3070" s="21" t="s">
        <v>5597</v>
      </c>
      <c r="M3070" s="16" t="str">
        <f t="shared" si="48"/>
        <v>A</v>
      </c>
      <c r="N3070" s="16">
        <f>IF(VALUE(Tabela813[[#This Row],[RED]]) &gt; 0,1,0) + IF(VALUE(J3070)&gt;0,8,IF(VALUE(I3070)&gt;0,7,IF(VALUE(H3070)&gt;0,6,IF(VALUE(G3070)&gt;0,5,IF(VALUE(F3070)&gt;0,4,IF(VALUE(E3070)&gt;0,3,IF(VALUE(D3070)&gt;0,2,1)))))))</f>
        <v>8</v>
      </c>
      <c r="O3070" s="20" t="s">
        <v>50</v>
      </c>
      <c r="P3070" s="1" t="s">
        <v>5593</v>
      </c>
      <c r="Q3070" s="1"/>
      <c r="R3070" s="16"/>
      <c r="T3070" s="7" t="str">
        <f>Tabela813[[#This Row],[NR]]&amp;" - "&amp;Tabela813[[#This Row],[Especificação]]</f>
        <v>9.1.3.9.9.99.0.5.00 - (-) Dedução de Outras Receitas Patrimoniais - Multas</v>
      </c>
      <c r="U3070" s="7" t="str">
        <f>Tabela813[[#This Row],[NR]]&amp; " - "&amp;Tabela813[[#This Row],[Especificação]]</f>
        <v>9.1.3.9.9.99.0.5.00 - (-) Dedução de Outras Receitas Patrimoniais - Multas</v>
      </c>
    </row>
    <row r="3071" spans="1:21" ht="30">
      <c r="A3071" s="23"/>
      <c r="B3071" s="29" t="s">
        <v>793</v>
      </c>
      <c r="C3071" s="20" t="s">
        <v>781</v>
      </c>
      <c r="D3071" s="20" t="s">
        <v>782</v>
      </c>
      <c r="E3071" s="20" t="s">
        <v>793</v>
      </c>
      <c r="F3071" s="20" t="s">
        <v>793</v>
      </c>
      <c r="G3071" s="20" t="s">
        <v>797</v>
      </c>
      <c r="H3071" s="20" t="s">
        <v>784</v>
      </c>
      <c r="I3071" s="20" t="s">
        <v>786</v>
      </c>
      <c r="J3071" s="20" t="s">
        <v>787</v>
      </c>
      <c r="K3071" s="16" t="str">
        <f>IF(Tabela813[[#This Row],[C]]&lt;&gt;"",IF(Tabela813[[#This Row],[RED]]&lt;&gt;"",(Tabela813[[#This Row],[RED]] &amp; "."),"") &amp; CONCATENATE(Tabela813[[#This Row],[C]],".",Tabela813[[#This Row],[O]],".",Tabela813[[#This Row],[E]],".",Tabela813[[#This Row],[D1]],".",Tabela813[[#This Row],[D2]],".",Tabela813[[#This Row],[D3]],".",Tabela813[[#This Row],[T]],".",Tabela813[[#This Row],[D4]]),"")</f>
        <v>9.1.3.9.9.99.0.6.00</v>
      </c>
      <c r="L3071" s="21" t="s">
        <v>5598</v>
      </c>
      <c r="M3071" s="16" t="str">
        <f t="shared" si="48"/>
        <v>A</v>
      </c>
      <c r="N3071" s="16">
        <f>IF(VALUE(Tabela813[[#This Row],[RED]]) &gt; 0,1,0) + IF(VALUE(J3071)&gt;0,8,IF(VALUE(I3071)&gt;0,7,IF(VALUE(H3071)&gt;0,6,IF(VALUE(G3071)&gt;0,5,IF(VALUE(F3071)&gt;0,4,IF(VALUE(E3071)&gt;0,3,IF(VALUE(D3071)&gt;0,2,1)))))))</f>
        <v>8</v>
      </c>
      <c r="O3071" s="20" t="s">
        <v>50</v>
      </c>
      <c r="P3071" s="1" t="s">
        <v>5593</v>
      </c>
      <c r="Q3071" s="1"/>
      <c r="R3071" s="16"/>
      <c r="T3071" s="7" t="str">
        <f>Tabela813[[#This Row],[NR]]&amp;" - "&amp;Tabela813[[#This Row],[Especificação]]</f>
        <v>9.1.3.9.9.99.0.6.00 - (-) Dedução de Outras Receitas Patrimoniais - Juros de Mora</v>
      </c>
      <c r="U3071" s="7" t="str">
        <f>Tabela813[[#This Row],[NR]]&amp; " - "&amp;Tabela813[[#This Row],[Especificação]]</f>
        <v>9.1.3.9.9.99.0.6.00 - (-) Dedução de Outras Receitas Patrimoniais - Juros de Mora</v>
      </c>
    </row>
    <row r="3072" spans="1:21" ht="30">
      <c r="A3072" s="23"/>
      <c r="B3072" s="29" t="s">
        <v>793</v>
      </c>
      <c r="C3072" s="20" t="s">
        <v>781</v>
      </c>
      <c r="D3072" s="20" t="s">
        <v>782</v>
      </c>
      <c r="E3072" s="20" t="s">
        <v>793</v>
      </c>
      <c r="F3072" s="20" t="s">
        <v>793</v>
      </c>
      <c r="G3072" s="20" t="s">
        <v>797</v>
      </c>
      <c r="H3072" s="20" t="s">
        <v>784</v>
      </c>
      <c r="I3072" s="20" t="s">
        <v>788</v>
      </c>
      <c r="J3072" s="20" t="s">
        <v>787</v>
      </c>
      <c r="K3072" s="16" t="str">
        <f>IF(Tabela813[[#This Row],[C]]&lt;&gt;"",IF(Tabela813[[#This Row],[RED]]&lt;&gt;"",(Tabela813[[#This Row],[RED]] &amp; "."),"") &amp; CONCATENATE(Tabela813[[#This Row],[C]],".",Tabela813[[#This Row],[O]],".",Tabela813[[#This Row],[E]],".",Tabela813[[#This Row],[D1]],".",Tabela813[[#This Row],[D2]],".",Tabela813[[#This Row],[D3]],".",Tabela813[[#This Row],[T]],".",Tabela813[[#This Row],[D4]]),"")</f>
        <v>9.1.3.9.9.99.0.7.00</v>
      </c>
      <c r="L3072" s="21" t="s">
        <v>5599</v>
      </c>
      <c r="M3072" s="16" t="str">
        <f t="shared" si="48"/>
        <v>A</v>
      </c>
      <c r="N3072" s="16">
        <f>IF(VALUE(Tabela813[[#This Row],[RED]]) &gt; 0,1,0) + IF(VALUE(J3072)&gt;0,8,IF(VALUE(I3072)&gt;0,7,IF(VALUE(H3072)&gt;0,6,IF(VALUE(G3072)&gt;0,5,IF(VALUE(F3072)&gt;0,4,IF(VALUE(E3072)&gt;0,3,IF(VALUE(D3072)&gt;0,2,1)))))))</f>
        <v>8</v>
      </c>
      <c r="O3072" s="20" t="s">
        <v>50</v>
      </c>
      <c r="P3072" s="1" t="s">
        <v>5593</v>
      </c>
      <c r="Q3072" s="1"/>
      <c r="R3072" s="16"/>
      <c r="T3072" s="7" t="str">
        <f>Tabela813[[#This Row],[NR]]&amp;" - "&amp;Tabela813[[#This Row],[Especificação]]</f>
        <v>9.1.3.9.9.99.0.7.00 - (-) Dedução de Outras Receitas Patrimoniais - Dívida Ativa - Multas da Dívida Ativa</v>
      </c>
      <c r="U3072" s="7" t="str">
        <f>Tabela813[[#This Row],[NR]]&amp; " - "&amp;Tabela813[[#This Row],[Especificação]]</f>
        <v>9.1.3.9.9.99.0.7.00 - (-) Dedução de Outras Receitas Patrimoniais - Dívida Ativa - Multas da Dívida Ativa</v>
      </c>
    </row>
    <row r="3073" spans="1:21" ht="30">
      <c r="A3073" s="23"/>
      <c r="B3073" s="29" t="s">
        <v>793</v>
      </c>
      <c r="C3073" s="20" t="s">
        <v>781</v>
      </c>
      <c r="D3073" s="20" t="s">
        <v>782</v>
      </c>
      <c r="E3073" s="20" t="s">
        <v>793</v>
      </c>
      <c r="F3073" s="20" t="s">
        <v>793</v>
      </c>
      <c r="G3073" s="20" t="s">
        <v>797</v>
      </c>
      <c r="H3073" s="20" t="s">
        <v>784</v>
      </c>
      <c r="I3073" s="20" t="s">
        <v>789</v>
      </c>
      <c r="J3073" s="20" t="s">
        <v>787</v>
      </c>
      <c r="K3073" s="16" t="str">
        <f>IF(Tabela813[[#This Row],[C]]&lt;&gt;"",IF(Tabela813[[#This Row],[RED]]&lt;&gt;"",(Tabela813[[#This Row],[RED]] &amp; "."),"") &amp; CONCATENATE(Tabela813[[#This Row],[C]],".",Tabela813[[#This Row],[O]],".",Tabela813[[#This Row],[E]],".",Tabela813[[#This Row],[D1]],".",Tabela813[[#This Row],[D2]],".",Tabela813[[#This Row],[D3]],".",Tabela813[[#This Row],[T]],".",Tabela813[[#This Row],[D4]]),"")</f>
        <v>9.1.3.9.9.99.0.8.00</v>
      </c>
      <c r="L3073" s="21" t="s">
        <v>5600</v>
      </c>
      <c r="M3073" s="16" t="str">
        <f t="shared" si="48"/>
        <v>A</v>
      </c>
      <c r="N3073" s="16">
        <f>IF(VALUE(Tabela813[[#This Row],[RED]]) &gt; 0,1,0) + IF(VALUE(J3073)&gt;0,8,IF(VALUE(I3073)&gt;0,7,IF(VALUE(H3073)&gt;0,6,IF(VALUE(G3073)&gt;0,5,IF(VALUE(F3073)&gt;0,4,IF(VALUE(E3073)&gt;0,3,IF(VALUE(D3073)&gt;0,2,1)))))))</f>
        <v>8</v>
      </c>
      <c r="O3073" s="20" t="s">
        <v>50</v>
      </c>
      <c r="P3073" s="1" t="s">
        <v>5593</v>
      </c>
      <c r="Q3073" s="1"/>
      <c r="R3073" s="16"/>
      <c r="T3073" s="7" t="str">
        <f>Tabela813[[#This Row],[NR]]&amp;" - "&amp;Tabela813[[#This Row],[Especificação]]</f>
        <v>9.1.3.9.9.99.0.8.00 - (-) Dedução de Outras Receitas Patrimoniais - Juros de Mora da Dívida Ativa</v>
      </c>
      <c r="U3073" s="7" t="str">
        <f>Tabela813[[#This Row],[NR]]&amp; " - "&amp;Tabela813[[#This Row],[Especificação]]</f>
        <v>9.1.3.9.9.99.0.8.00 - (-) Dedução de Outras Receitas Patrimoniais - Juros de Mora da Dívida Ativa</v>
      </c>
    </row>
    <row r="3074" spans="1:21" ht="30">
      <c r="A3074" s="23"/>
      <c r="B3074" s="29" t="s">
        <v>793</v>
      </c>
      <c r="C3074" s="20" t="s">
        <v>781</v>
      </c>
      <c r="D3074" s="20" t="s">
        <v>791</v>
      </c>
      <c r="E3074" s="20" t="s">
        <v>784</v>
      </c>
      <c r="F3074" s="20" t="s">
        <v>784</v>
      </c>
      <c r="G3074" s="20" t="s">
        <v>787</v>
      </c>
      <c r="H3074" s="20" t="s">
        <v>784</v>
      </c>
      <c r="I3074" s="20" t="s">
        <v>784</v>
      </c>
      <c r="J3074" s="20" t="s">
        <v>787</v>
      </c>
      <c r="K3074" s="16" t="str">
        <f>IF(Tabela813[[#This Row],[C]]&lt;&gt;"",IF(Tabela813[[#This Row],[RED]]&lt;&gt;"",(Tabela813[[#This Row],[RED]] &amp; "."),"") &amp; CONCATENATE(Tabela813[[#This Row],[C]],".",Tabela813[[#This Row],[O]],".",Tabela813[[#This Row],[E]],".",Tabela813[[#This Row],[D1]],".",Tabela813[[#This Row],[D2]],".",Tabela813[[#This Row],[D3]],".",Tabela813[[#This Row],[T]],".",Tabela813[[#This Row],[D4]]),"")</f>
        <v>9.1.4.0.0.00.0.0.00</v>
      </c>
      <c r="L3074" s="21" t="s">
        <v>905</v>
      </c>
      <c r="M3074" s="16" t="str">
        <f t="shared" si="48"/>
        <v>S</v>
      </c>
      <c r="N3074" s="16">
        <f>IF(VALUE(Tabela813[[#This Row],[RED]]) &gt; 0,1,0) + IF(VALUE(J3074)&gt;0,8,IF(VALUE(I3074)&gt;0,7,IF(VALUE(H3074)&gt;0,6,IF(VALUE(G3074)&gt;0,5,IF(VALUE(F3074)&gt;0,4,IF(VALUE(E3074)&gt;0,3,IF(VALUE(D3074)&gt;0,2,1)))))))</f>
        <v>3</v>
      </c>
      <c r="O3074" s="20" t="s">
        <v>44</v>
      </c>
      <c r="P3074" s="1" t="s">
        <v>2881</v>
      </c>
      <c r="Q3074" s="1"/>
      <c r="R3074" s="16"/>
      <c r="T3074" s="7" t="str">
        <f>Tabela813[[#This Row],[NR]]&amp;" - "&amp;Tabela813[[#This Row],[Especificação]]</f>
        <v>9.1.4.0.0.00.0.0.00 - (-) Dedução de Receita Agropecuária</v>
      </c>
      <c r="U3074" s="7" t="str">
        <f>Tabela813[[#This Row],[NR]]&amp; " - "&amp;Tabela813[[#This Row],[Especificação]]</f>
        <v>9.1.4.0.0.00.0.0.00 - (-) Dedução de Receita Agropecuária</v>
      </c>
    </row>
    <row r="3075" spans="1:21" ht="30">
      <c r="A3075" s="23"/>
      <c r="B3075" s="29" t="s">
        <v>793</v>
      </c>
      <c r="C3075" s="20" t="s">
        <v>781</v>
      </c>
      <c r="D3075" s="20" t="s">
        <v>791</v>
      </c>
      <c r="E3075" s="20" t="s">
        <v>781</v>
      </c>
      <c r="F3075" s="20" t="s">
        <v>784</v>
      </c>
      <c r="G3075" s="20" t="s">
        <v>787</v>
      </c>
      <c r="H3075" s="20" t="s">
        <v>784</v>
      </c>
      <c r="I3075" s="20" t="s">
        <v>784</v>
      </c>
      <c r="J3075" s="20" t="s">
        <v>787</v>
      </c>
      <c r="K3075" s="16" t="str">
        <f>IF(Tabela813[[#This Row],[C]]&lt;&gt;"",IF(Tabela813[[#This Row],[RED]]&lt;&gt;"",(Tabela813[[#This Row],[RED]] &amp; "."),"") &amp; CONCATENATE(Tabela813[[#This Row],[C]],".",Tabela813[[#This Row],[O]],".",Tabela813[[#This Row],[E]],".",Tabela813[[#This Row],[D1]],".",Tabela813[[#This Row],[D2]],".",Tabela813[[#This Row],[D3]],".",Tabela813[[#This Row],[T]],".",Tabela813[[#This Row],[D4]]),"")</f>
        <v>9.1.4.1.0.00.0.0.00</v>
      </c>
      <c r="L3075" s="21" t="s">
        <v>905</v>
      </c>
      <c r="M3075" s="16" t="str">
        <f t="shared" si="48"/>
        <v>S</v>
      </c>
      <c r="N3075" s="16">
        <f>IF(VALUE(Tabela813[[#This Row],[RED]]) &gt; 0,1,0) + IF(VALUE(J3075)&gt;0,8,IF(VALUE(I3075)&gt;0,7,IF(VALUE(H3075)&gt;0,6,IF(VALUE(G3075)&gt;0,5,IF(VALUE(F3075)&gt;0,4,IF(VALUE(E3075)&gt;0,3,IF(VALUE(D3075)&gt;0,2,1)))))))</f>
        <v>4</v>
      </c>
      <c r="O3075" s="20" t="s">
        <v>44</v>
      </c>
      <c r="P3075" s="1" t="s">
        <v>2881</v>
      </c>
      <c r="Q3075" s="1"/>
      <c r="R3075" s="16"/>
      <c r="T3075" s="7" t="str">
        <f>Tabela813[[#This Row],[NR]]&amp;" - "&amp;Tabela813[[#This Row],[Especificação]]</f>
        <v>9.1.4.1.0.00.0.0.00 - (-) Dedução de Receita Agropecuária</v>
      </c>
      <c r="U3075" s="7" t="str">
        <f>Tabela813[[#This Row],[NR]]&amp; " - "&amp;Tabela813[[#This Row],[Especificação]]</f>
        <v>9.1.4.1.0.00.0.0.00 - (-) Dedução de Receita Agropecuária</v>
      </c>
    </row>
    <row r="3076" spans="1:21" ht="30">
      <c r="A3076" s="23"/>
      <c r="B3076" s="29" t="s">
        <v>793</v>
      </c>
      <c r="C3076" s="20" t="s">
        <v>781</v>
      </c>
      <c r="D3076" s="20" t="s">
        <v>791</v>
      </c>
      <c r="E3076" s="20" t="s">
        <v>781</v>
      </c>
      <c r="F3076" s="20" t="s">
        <v>781</v>
      </c>
      <c r="G3076" s="20" t="s">
        <v>787</v>
      </c>
      <c r="H3076" s="20" t="s">
        <v>784</v>
      </c>
      <c r="I3076" s="20" t="s">
        <v>784</v>
      </c>
      <c r="J3076" s="20" t="s">
        <v>787</v>
      </c>
      <c r="K3076" s="16" t="str">
        <f>IF(Tabela813[[#This Row],[C]]&lt;&gt;"",IF(Tabela813[[#This Row],[RED]]&lt;&gt;"",(Tabela813[[#This Row],[RED]] &amp; "."),"") &amp; CONCATENATE(Tabela813[[#This Row],[C]],".",Tabela813[[#This Row],[O]],".",Tabela813[[#This Row],[E]],".",Tabela813[[#This Row],[D1]],".",Tabela813[[#This Row],[D2]],".",Tabela813[[#This Row],[D3]],".",Tabela813[[#This Row],[T]],".",Tabela813[[#This Row],[D4]]),"")</f>
        <v>9.1.4.1.1.00.0.0.00</v>
      </c>
      <c r="L3076" s="21" t="s">
        <v>905</v>
      </c>
      <c r="M3076" s="16" t="str">
        <f t="shared" si="48"/>
        <v>S</v>
      </c>
      <c r="N3076" s="16">
        <f>IF(VALUE(Tabela813[[#This Row],[RED]]) &gt; 0,1,0) + IF(VALUE(J3076)&gt;0,8,IF(VALUE(I3076)&gt;0,7,IF(VALUE(H3076)&gt;0,6,IF(VALUE(G3076)&gt;0,5,IF(VALUE(F3076)&gt;0,4,IF(VALUE(E3076)&gt;0,3,IF(VALUE(D3076)&gt;0,2,1)))))))</f>
        <v>5</v>
      </c>
      <c r="O3076" s="20" t="s">
        <v>44</v>
      </c>
      <c r="P3076" s="1" t="s">
        <v>2881</v>
      </c>
      <c r="Q3076" s="1"/>
      <c r="R3076" s="16"/>
      <c r="T3076" s="7" t="str">
        <f>Tabela813[[#This Row],[NR]]&amp;" - "&amp;Tabela813[[#This Row],[Especificação]]</f>
        <v>9.1.4.1.1.00.0.0.00 - (-) Dedução de Receita Agropecuária</v>
      </c>
      <c r="U3076" s="7" t="str">
        <f>Tabela813[[#This Row],[NR]]&amp; " - "&amp;Tabela813[[#This Row],[Especificação]]</f>
        <v>9.1.4.1.1.00.0.0.00 - (-) Dedução de Receita Agropecuária</v>
      </c>
    </row>
    <row r="3077" spans="1:21" ht="60">
      <c r="A3077" s="23"/>
      <c r="B3077" s="29" t="s">
        <v>793</v>
      </c>
      <c r="C3077" s="20" t="s">
        <v>781</v>
      </c>
      <c r="D3077" s="20" t="s">
        <v>791</v>
      </c>
      <c r="E3077" s="20" t="s">
        <v>781</v>
      </c>
      <c r="F3077" s="20" t="s">
        <v>781</v>
      </c>
      <c r="G3077" s="20" t="s">
        <v>783</v>
      </c>
      <c r="H3077" s="20" t="s">
        <v>784</v>
      </c>
      <c r="I3077" s="20" t="s">
        <v>784</v>
      </c>
      <c r="J3077" s="20" t="s">
        <v>787</v>
      </c>
      <c r="K3077" s="16" t="str">
        <f>IF(Tabela813[[#This Row],[C]]&lt;&gt;"",IF(Tabela813[[#This Row],[RED]]&lt;&gt;"",(Tabela813[[#This Row],[RED]] &amp; "."),"") &amp; CONCATENATE(Tabela813[[#This Row],[C]],".",Tabela813[[#This Row],[O]],".",Tabela813[[#This Row],[E]],".",Tabela813[[#This Row],[D1]],".",Tabela813[[#This Row],[D2]],".",Tabela813[[#This Row],[D3]],".",Tabela813[[#This Row],[T]],".",Tabela813[[#This Row],[D4]]),"")</f>
        <v>9.1.4.1.1.01.0.0.00</v>
      </c>
      <c r="L3077" s="21" t="s">
        <v>905</v>
      </c>
      <c r="M3077" s="16" t="str">
        <f t="shared" si="48"/>
        <v>S</v>
      </c>
      <c r="N3077" s="16">
        <f>IF(VALUE(Tabela813[[#This Row],[RED]]) &gt; 0,1,0) + IF(VALUE(J3077)&gt;0,8,IF(VALUE(I3077)&gt;0,7,IF(VALUE(H3077)&gt;0,6,IF(VALUE(G3077)&gt;0,5,IF(VALUE(F3077)&gt;0,4,IF(VALUE(E3077)&gt;0,3,IF(VALUE(D3077)&gt;0,2,1)))))))</f>
        <v>6</v>
      </c>
      <c r="O3077" s="20" t="s">
        <v>50</v>
      </c>
      <c r="P3077" s="1" t="s">
        <v>2882</v>
      </c>
      <c r="Q3077" s="1"/>
      <c r="R3077" s="16"/>
      <c r="T3077" s="7" t="str">
        <f>Tabela813[[#This Row],[NR]]&amp;" - "&amp;Tabela813[[#This Row],[Especificação]]</f>
        <v>9.1.4.1.1.01.0.0.00 - (-) Dedução de Receita Agropecuária</v>
      </c>
      <c r="U3077" s="7" t="str">
        <f>Tabela813[[#This Row],[NR]]&amp; " - "&amp;Tabela813[[#This Row],[Especificação]]</f>
        <v>9.1.4.1.1.01.0.0.00 - (-) Dedução de Receita Agropecuária</v>
      </c>
    </row>
    <row r="3078" spans="1:21" ht="60">
      <c r="A3078" s="302"/>
      <c r="B3078" s="29" t="s">
        <v>793</v>
      </c>
      <c r="C3078" s="20" t="s">
        <v>781</v>
      </c>
      <c r="D3078" s="20" t="s">
        <v>791</v>
      </c>
      <c r="E3078" s="20" t="s">
        <v>781</v>
      </c>
      <c r="F3078" s="20" t="s">
        <v>781</v>
      </c>
      <c r="G3078" s="20" t="s">
        <v>783</v>
      </c>
      <c r="H3078" s="20" t="s">
        <v>784</v>
      </c>
      <c r="I3078" s="20" t="s">
        <v>781</v>
      </c>
      <c r="J3078" s="20" t="s">
        <v>787</v>
      </c>
      <c r="K3078" s="16" t="str">
        <f>IF(Tabela813[[#This Row],[C]]&lt;&gt;"",IF(Tabela813[[#This Row],[RED]]&lt;&gt;"",(Tabela813[[#This Row],[RED]] &amp; "."),"") &amp; CONCATENATE(Tabela813[[#This Row],[C]],".",Tabela813[[#This Row],[O]],".",Tabela813[[#This Row],[E]],".",Tabela813[[#This Row],[D1]],".",Tabela813[[#This Row],[D2]],".",Tabela813[[#This Row],[D3]],".",Tabela813[[#This Row],[T]],".",Tabela813[[#This Row],[D4]]),"")</f>
        <v>9.1.4.1.1.01.0.1.00</v>
      </c>
      <c r="L3078" s="21" t="s">
        <v>5601</v>
      </c>
      <c r="M3078" s="16" t="str">
        <f t="shared" si="48"/>
        <v>A</v>
      </c>
      <c r="N3078" s="16">
        <f>IF(VALUE(Tabela813[[#This Row],[RED]]) &gt; 0,1,0) + IF(VALUE(J3078)&gt;0,8,IF(VALUE(I3078)&gt;0,7,IF(VALUE(H3078)&gt;0,6,IF(VALUE(G3078)&gt;0,5,IF(VALUE(F3078)&gt;0,4,IF(VALUE(E3078)&gt;0,3,IF(VALUE(D3078)&gt;0,2,1)))))))</f>
        <v>8</v>
      </c>
      <c r="O3078" s="20" t="s">
        <v>50</v>
      </c>
      <c r="P3078" s="1" t="s">
        <v>5602</v>
      </c>
      <c r="Q3078" s="1"/>
      <c r="R3078" s="16"/>
      <c r="T3078" s="7" t="str">
        <f>Tabela813[[#This Row],[NR]]&amp;" - "&amp;Tabela813[[#This Row],[Especificação]]</f>
        <v>9.1.4.1.1.01.0.1.00 - (-) Dedução de Receita Agropecuária - Principal</v>
      </c>
      <c r="U3078" s="7" t="str">
        <f>Tabela813[[#This Row],[NR]]&amp; " - "&amp;Tabela813[[#This Row],[Especificação]]</f>
        <v>9.1.4.1.1.01.0.1.00 - (-) Dedução de Receita Agropecuária - Principal</v>
      </c>
    </row>
    <row r="3079" spans="1:21" ht="60">
      <c r="A3079" s="302"/>
      <c r="B3079" s="29" t="s">
        <v>793</v>
      </c>
      <c r="C3079" s="20" t="s">
        <v>781</v>
      </c>
      <c r="D3079" s="20" t="s">
        <v>791</v>
      </c>
      <c r="E3079" s="20" t="s">
        <v>781</v>
      </c>
      <c r="F3079" s="20" t="s">
        <v>781</v>
      </c>
      <c r="G3079" s="20" t="s">
        <v>783</v>
      </c>
      <c r="H3079" s="20" t="s">
        <v>784</v>
      </c>
      <c r="I3079" s="20" t="s">
        <v>790</v>
      </c>
      <c r="J3079" s="20" t="s">
        <v>787</v>
      </c>
      <c r="K3079" s="16" t="str">
        <f>IF(Tabela813[[#This Row],[C]]&lt;&gt;"",IF(Tabela813[[#This Row],[RED]]&lt;&gt;"",(Tabela813[[#This Row],[RED]] &amp; "."),"") &amp; CONCATENATE(Tabela813[[#This Row],[C]],".",Tabela813[[#This Row],[O]],".",Tabela813[[#This Row],[E]],".",Tabela813[[#This Row],[D1]],".",Tabela813[[#This Row],[D2]],".",Tabela813[[#This Row],[D3]],".",Tabela813[[#This Row],[T]],".",Tabela813[[#This Row],[D4]]),"")</f>
        <v>9.1.4.1.1.01.0.2.00</v>
      </c>
      <c r="L3079" s="21" t="s">
        <v>5603</v>
      </c>
      <c r="M3079" s="16" t="str">
        <f t="shared" si="48"/>
        <v>A</v>
      </c>
      <c r="N3079" s="16">
        <f>IF(VALUE(Tabela813[[#This Row],[RED]]) &gt; 0,1,0) + IF(VALUE(J3079)&gt;0,8,IF(VALUE(I3079)&gt;0,7,IF(VALUE(H3079)&gt;0,6,IF(VALUE(G3079)&gt;0,5,IF(VALUE(F3079)&gt;0,4,IF(VALUE(E3079)&gt;0,3,IF(VALUE(D3079)&gt;0,2,1)))))))</f>
        <v>8</v>
      </c>
      <c r="O3079" s="20" t="s">
        <v>50</v>
      </c>
      <c r="P3079" s="1" t="s">
        <v>5602</v>
      </c>
      <c r="Q3079" s="1"/>
      <c r="R3079" s="16"/>
      <c r="T3079" s="7" t="str">
        <f>Tabela813[[#This Row],[NR]]&amp;" - "&amp;Tabela813[[#This Row],[Especificação]]</f>
        <v>9.1.4.1.1.01.0.2.00 - (-) Dedução de Receita Agropecuária - Multas e Juros de Mora</v>
      </c>
      <c r="U3079" s="7" t="str">
        <f>Tabela813[[#This Row],[NR]]&amp; " - "&amp;Tabela813[[#This Row],[Especificação]]</f>
        <v>9.1.4.1.1.01.0.2.00 - (-) Dedução de Receita Agropecuária - Multas e Juros de Mora</v>
      </c>
    </row>
    <row r="3080" spans="1:21" ht="60">
      <c r="A3080" s="302"/>
      <c r="B3080" s="29" t="s">
        <v>793</v>
      </c>
      <c r="C3080" s="20" t="s">
        <v>781</v>
      </c>
      <c r="D3080" s="20" t="s">
        <v>791</v>
      </c>
      <c r="E3080" s="20" t="s">
        <v>781</v>
      </c>
      <c r="F3080" s="20" t="s">
        <v>781</v>
      </c>
      <c r="G3080" s="20" t="s">
        <v>783</v>
      </c>
      <c r="H3080" s="20" t="s">
        <v>784</v>
      </c>
      <c r="I3080" s="20" t="s">
        <v>782</v>
      </c>
      <c r="J3080" s="20" t="s">
        <v>787</v>
      </c>
      <c r="K3080" s="16" t="str">
        <f>IF(Tabela813[[#This Row],[C]]&lt;&gt;"",IF(Tabela813[[#This Row],[RED]]&lt;&gt;"",(Tabela813[[#This Row],[RED]] &amp; "."),"") &amp; CONCATENATE(Tabela813[[#This Row],[C]],".",Tabela813[[#This Row],[O]],".",Tabela813[[#This Row],[E]],".",Tabela813[[#This Row],[D1]],".",Tabela813[[#This Row],[D2]],".",Tabela813[[#This Row],[D3]],".",Tabela813[[#This Row],[T]],".",Tabela813[[#This Row],[D4]]),"")</f>
        <v>9.1.4.1.1.01.0.3.00</v>
      </c>
      <c r="L3080" s="21" t="s">
        <v>5604</v>
      </c>
      <c r="M3080" s="16" t="str">
        <f t="shared" si="48"/>
        <v>A</v>
      </c>
      <c r="N3080" s="16">
        <f>IF(VALUE(Tabela813[[#This Row],[RED]]) &gt; 0,1,0) + IF(VALUE(J3080)&gt;0,8,IF(VALUE(I3080)&gt;0,7,IF(VALUE(H3080)&gt;0,6,IF(VALUE(G3080)&gt;0,5,IF(VALUE(F3080)&gt;0,4,IF(VALUE(E3080)&gt;0,3,IF(VALUE(D3080)&gt;0,2,1)))))))</f>
        <v>8</v>
      </c>
      <c r="O3080" s="20" t="s">
        <v>50</v>
      </c>
      <c r="P3080" s="1" t="s">
        <v>5602</v>
      </c>
      <c r="Q3080" s="1"/>
      <c r="R3080" s="16"/>
      <c r="T3080" s="7" t="str">
        <f>Tabela813[[#This Row],[NR]]&amp;" - "&amp;Tabela813[[#This Row],[Especificação]]</f>
        <v>9.1.4.1.1.01.0.3.00 - (-) Dedução de Receita Agropecuária - Dívida Ativa</v>
      </c>
      <c r="U3080" s="7" t="str">
        <f>Tabela813[[#This Row],[NR]]&amp; " - "&amp;Tabela813[[#This Row],[Especificação]]</f>
        <v>9.1.4.1.1.01.0.3.00 - (-) Dedução de Receita Agropecuária - Dívida Ativa</v>
      </c>
    </row>
    <row r="3081" spans="1:21" ht="60">
      <c r="A3081" s="302"/>
      <c r="B3081" s="29" t="s">
        <v>793</v>
      </c>
      <c r="C3081" s="20" t="s">
        <v>781</v>
      </c>
      <c r="D3081" s="20" t="s">
        <v>791</v>
      </c>
      <c r="E3081" s="20" t="s">
        <v>781</v>
      </c>
      <c r="F3081" s="20" t="s">
        <v>781</v>
      </c>
      <c r="G3081" s="20" t="s">
        <v>783</v>
      </c>
      <c r="H3081" s="20" t="s">
        <v>784</v>
      </c>
      <c r="I3081" s="20" t="s">
        <v>791</v>
      </c>
      <c r="J3081" s="20" t="s">
        <v>787</v>
      </c>
      <c r="K3081" s="16" t="str">
        <f>IF(Tabela813[[#This Row],[C]]&lt;&gt;"",IF(Tabela813[[#This Row],[RED]]&lt;&gt;"",(Tabela813[[#This Row],[RED]] &amp; "."),"") &amp; CONCATENATE(Tabela813[[#This Row],[C]],".",Tabela813[[#This Row],[O]],".",Tabela813[[#This Row],[E]],".",Tabela813[[#This Row],[D1]],".",Tabela813[[#This Row],[D2]],".",Tabela813[[#This Row],[D3]],".",Tabela813[[#This Row],[T]],".",Tabela813[[#This Row],[D4]]),"")</f>
        <v>9.1.4.1.1.01.0.4.00</v>
      </c>
      <c r="L3081" s="21" t="s">
        <v>5605</v>
      </c>
      <c r="M3081" s="16" t="str">
        <f t="shared" si="48"/>
        <v>A</v>
      </c>
      <c r="N3081" s="16">
        <f>IF(VALUE(Tabela813[[#This Row],[RED]]) &gt; 0,1,0) + IF(VALUE(J3081)&gt;0,8,IF(VALUE(I3081)&gt;0,7,IF(VALUE(H3081)&gt;0,6,IF(VALUE(G3081)&gt;0,5,IF(VALUE(F3081)&gt;0,4,IF(VALUE(E3081)&gt;0,3,IF(VALUE(D3081)&gt;0,2,1)))))))</f>
        <v>8</v>
      </c>
      <c r="O3081" s="20" t="s">
        <v>50</v>
      </c>
      <c r="P3081" s="1" t="s">
        <v>5602</v>
      </c>
      <c r="Q3081" s="1"/>
      <c r="R3081" s="16"/>
      <c r="T3081" s="7" t="str">
        <f>Tabela813[[#This Row],[NR]]&amp;" - "&amp;Tabela813[[#This Row],[Especificação]]</f>
        <v>9.1.4.1.1.01.0.4.00 - (-) Dedução de Receita Agropecuária - Dívida Ativa - Multas e Juros de Mora da Dívida Ativa</v>
      </c>
      <c r="U3081" s="7" t="str">
        <f>Tabela813[[#This Row],[NR]]&amp; " - "&amp;Tabela813[[#This Row],[Especificação]]</f>
        <v>9.1.4.1.1.01.0.4.00 - (-) Dedução de Receita Agropecuária - Dívida Ativa - Multas e Juros de Mora da Dívida Ativa</v>
      </c>
    </row>
    <row r="3082" spans="1:21" ht="60">
      <c r="A3082" s="302"/>
      <c r="B3082" s="29" t="s">
        <v>793</v>
      </c>
      <c r="C3082" s="20" t="s">
        <v>781</v>
      </c>
      <c r="D3082" s="20" t="s">
        <v>791</v>
      </c>
      <c r="E3082" s="20" t="s">
        <v>781</v>
      </c>
      <c r="F3082" s="20" t="s">
        <v>781</v>
      </c>
      <c r="G3082" s="20" t="s">
        <v>783</v>
      </c>
      <c r="H3082" s="20" t="s">
        <v>784</v>
      </c>
      <c r="I3082" s="20" t="s">
        <v>792</v>
      </c>
      <c r="J3082" s="20" t="s">
        <v>787</v>
      </c>
      <c r="K3082" s="16" t="str">
        <f>IF(Tabela813[[#This Row],[C]]&lt;&gt;"",IF(Tabela813[[#This Row],[RED]]&lt;&gt;"",(Tabela813[[#This Row],[RED]] &amp; "."),"") &amp; CONCATENATE(Tabela813[[#This Row],[C]],".",Tabela813[[#This Row],[O]],".",Tabela813[[#This Row],[E]],".",Tabela813[[#This Row],[D1]],".",Tabela813[[#This Row],[D2]],".",Tabela813[[#This Row],[D3]],".",Tabela813[[#This Row],[T]],".",Tabela813[[#This Row],[D4]]),"")</f>
        <v>9.1.4.1.1.01.0.5.00</v>
      </c>
      <c r="L3082" s="21" t="s">
        <v>5606</v>
      </c>
      <c r="M3082" s="16" t="str">
        <f t="shared" si="48"/>
        <v>A</v>
      </c>
      <c r="N3082" s="16">
        <f>IF(VALUE(Tabela813[[#This Row],[RED]]) &gt; 0,1,0) + IF(VALUE(J3082)&gt;0,8,IF(VALUE(I3082)&gt;0,7,IF(VALUE(H3082)&gt;0,6,IF(VALUE(G3082)&gt;0,5,IF(VALUE(F3082)&gt;0,4,IF(VALUE(E3082)&gt;0,3,IF(VALUE(D3082)&gt;0,2,1)))))))</f>
        <v>8</v>
      </c>
      <c r="O3082" s="20" t="s">
        <v>50</v>
      </c>
      <c r="P3082" s="1" t="s">
        <v>5602</v>
      </c>
      <c r="Q3082" s="1"/>
      <c r="R3082" s="16"/>
      <c r="T3082" s="7" t="str">
        <f>Tabela813[[#This Row],[NR]]&amp;" - "&amp;Tabela813[[#This Row],[Especificação]]</f>
        <v>9.1.4.1.1.01.0.5.00 - (-) Dedução de Receita Agropecuária - Multas</v>
      </c>
      <c r="U3082" s="7" t="str">
        <f>Tabela813[[#This Row],[NR]]&amp; " - "&amp;Tabela813[[#This Row],[Especificação]]</f>
        <v>9.1.4.1.1.01.0.5.00 - (-) Dedução de Receita Agropecuária - Multas</v>
      </c>
    </row>
    <row r="3083" spans="1:21" ht="60">
      <c r="A3083" s="302"/>
      <c r="B3083" s="29" t="s">
        <v>793</v>
      </c>
      <c r="C3083" s="20" t="s">
        <v>781</v>
      </c>
      <c r="D3083" s="20" t="s">
        <v>791</v>
      </c>
      <c r="E3083" s="20" t="s">
        <v>781</v>
      </c>
      <c r="F3083" s="20" t="s">
        <v>781</v>
      </c>
      <c r="G3083" s="20" t="s">
        <v>783</v>
      </c>
      <c r="H3083" s="20" t="s">
        <v>784</v>
      </c>
      <c r="I3083" s="20" t="s">
        <v>786</v>
      </c>
      <c r="J3083" s="20" t="s">
        <v>787</v>
      </c>
      <c r="K3083" s="16" t="str">
        <f>IF(Tabela813[[#This Row],[C]]&lt;&gt;"",IF(Tabela813[[#This Row],[RED]]&lt;&gt;"",(Tabela813[[#This Row],[RED]] &amp; "."),"") &amp; CONCATENATE(Tabela813[[#This Row],[C]],".",Tabela813[[#This Row],[O]],".",Tabela813[[#This Row],[E]],".",Tabela813[[#This Row],[D1]],".",Tabela813[[#This Row],[D2]],".",Tabela813[[#This Row],[D3]],".",Tabela813[[#This Row],[T]],".",Tabela813[[#This Row],[D4]]),"")</f>
        <v>9.1.4.1.1.01.0.6.00</v>
      </c>
      <c r="L3083" s="21" t="s">
        <v>5607</v>
      </c>
      <c r="M3083" s="16" t="str">
        <f t="shared" si="48"/>
        <v>A</v>
      </c>
      <c r="N3083" s="16">
        <f>IF(VALUE(Tabela813[[#This Row],[RED]]) &gt; 0,1,0) + IF(VALUE(J3083)&gt;0,8,IF(VALUE(I3083)&gt;0,7,IF(VALUE(H3083)&gt;0,6,IF(VALUE(G3083)&gt;0,5,IF(VALUE(F3083)&gt;0,4,IF(VALUE(E3083)&gt;0,3,IF(VALUE(D3083)&gt;0,2,1)))))))</f>
        <v>8</v>
      </c>
      <c r="O3083" s="20" t="s">
        <v>50</v>
      </c>
      <c r="P3083" s="1" t="s">
        <v>5602</v>
      </c>
      <c r="Q3083" s="1"/>
      <c r="R3083" s="16"/>
      <c r="T3083" s="7" t="str">
        <f>Tabela813[[#This Row],[NR]]&amp;" - "&amp;Tabela813[[#This Row],[Especificação]]</f>
        <v>9.1.4.1.1.01.0.6.00 - (-) Dedução de Receita Agropecuária - Juros de Mora</v>
      </c>
      <c r="U3083" s="7" t="str">
        <f>Tabela813[[#This Row],[NR]]&amp; " - "&amp;Tabela813[[#This Row],[Especificação]]</f>
        <v>9.1.4.1.1.01.0.6.00 - (-) Dedução de Receita Agropecuária - Juros de Mora</v>
      </c>
    </row>
    <row r="3084" spans="1:21" ht="60">
      <c r="A3084" s="302"/>
      <c r="B3084" s="29" t="s">
        <v>793</v>
      </c>
      <c r="C3084" s="20" t="s">
        <v>781</v>
      </c>
      <c r="D3084" s="20" t="s">
        <v>791</v>
      </c>
      <c r="E3084" s="20" t="s">
        <v>781</v>
      </c>
      <c r="F3084" s="20" t="s">
        <v>781</v>
      </c>
      <c r="G3084" s="20" t="s">
        <v>783</v>
      </c>
      <c r="H3084" s="20" t="s">
        <v>784</v>
      </c>
      <c r="I3084" s="20" t="s">
        <v>788</v>
      </c>
      <c r="J3084" s="20" t="s">
        <v>787</v>
      </c>
      <c r="K3084" s="16" t="str">
        <f>IF(Tabela813[[#This Row],[C]]&lt;&gt;"",IF(Tabela813[[#This Row],[RED]]&lt;&gt;"",(Tabela813[[#This Row],[RED]] &amp; "."),"") &amp; CONCATENATE(Tabela813[[#This Row],[C]],".",Tabela813[[#This Row],[O]],".",Tabela813[[#This Row],[E]],".",Tabela813[[#This Row],[D1]],".",Tabela813[[#This Row],[D2]],".",Tabela813[[#This Row],[D3]],".",Tabela813[[#This Row],[T]],".",Tabela813[[#This Row],[D4]]),"")</f>
        <v>9.1.4.1.1.01.0.7.00</v>
      </c>
      <c r="L3084" s="21" t="s">
        <v>5608</v>
      </c>
      <c r="M3084" s="16" t="str">
        <f t="shared" si="48"/>
        <v>A</v>
      </c>
      <c r="N3084" s="16">
        <f>IF(VALUE(Tabela813[[#This Row],[RED]]) &gt; 0,1,0) + IF(VALUE(J3084)&gt;0,8,IF(VALUE(I3084)&gt;0,7,IF(VALUE(H3084)&gt;0,6,IF(VALUE(G3084)&gt;0,5,IF(VALUE(F3084)&gt;0,4,IF(VALUE(E3084)&gt;0,3,IF(VALUE(D3084)&gt;0,2,1)))))))</f>
        <v>8</v>
      </c>
      <c r="O3084" s="20" t="s">
        <v>50</v>
      </c>
      <c r="P3084" s="1" t="s">
        <v>5602</v>
      </c>
      <c r="Q3084" s="1"/>
      <c r="R3084" s="16"/>
      <c r="T3084" s="7" t="str">
        <f>Tabela813[[#This Row],[NR]]&amp;" - "&amp;Tabela813[[#This Row],[Especificação]]</f>
        <v>9.1.4.1.1.01.0.7.00 - (-) Dedução de Receita Agropecuária - Dívida Ativa - Multas da Dívida Ativa</v>
      </c>
      <c r="U3084" s="7" t="str">
        <f>Tabela813[[#This Row],[NR]]&amp; " - "&amp;Tabela813[[#This Row],[Especificação]]</f>
        <v>9.1.4.1.1.01.0.7.00 - (-) Dedução de Receita Agropecuária - Dívida Ativa - Multas da Dívida Ativa</v>
      </c>
    </row>
    <row r="3085" spans="1:21" ht="60">
      <c r="A3085" s="302"/>
      <c r="B3085" s="29" t="s">
        <v>793</v>
      </c>
      <c r="C3085" s="20" t="s">
        <v>781</v>
      </c>
      <c r="D3085" s="20" t="s">
        <v>791</v>
      </c>
      <c r="E3085" s="20" t="s">
        <v>781</v>
      </c>
      <c r="F3085" s="20" t="s">
        <v>781</v>
      </c>
      <c r="G3085" s="20" t="s">
        <v>783</v>
      </c>
      <c r="H3085" s="20" t="s">
        <v>784</v>
      </c>
      <c r="I3085" s="20" t="s">
        <v>789</v>
      </c>
      <c r="J3085" s="20" t="s">
        <v>787</v>
      </c>
      <c r="K3085" s="16" t="str">
        <f>IF(Tabela813[[#This Row],[C]]&lt;&gt;"",IF(Tabela813[[#This Row],[RED]]&lt;&gt;"",(Tabela813[[#This Row],[RED]] &amp; "."),"") &amp; CONCATENATE(Tabela813[[#This Row],[C]],".",Tabela813[[#This Row],[O]],".",Tabela813[[#This Row],[E]],".",Tabela813[[#This Row],[D1]],".",Tabela813[[#This Row],[D2]],".",Tabela813[[#This Row],[D3]],".",Tabela813[[#This Row],[T]],".",Tabela813[[#This Row],[D4]]),"")</f>
        <v>9.1.4.1.1.01.0.8.00</v>
      </c>
      <c r="L3085" s="21" t="s">
        <v>5609</v>
      </c>
      <c r="M3085" s="16" t="str">
        <f t="shared" si="48"/>
        <v>A</v>
      </c>
      <c r="N3085" s="16">
        <f>IF(VALUE(Tabela813[[#This Row],[RED]]) &gt; 0,1,0) + IF(VALUE(J3085)&gt;0,8,IF(VALUE(I3085)&gt;0,7,IF(VALUE(H3085)&gt;0,6,IF(VALUE(G3085)&gt;0,5,IF(VALUE(F3085)&gt;0,4,IF(VALUE(E3085)&gt;0,3,IF(VALUE(D3085)&gt;0,2,1)))))))</f>
        <v>8</v>
      </c>
      <c r="O3085" s="20" t="s">
        <v>50</v>
      </c>
      <c r="P3085" s="1" t="s">
        <v>5602</v>
      </c>
      <c r="Q3085" s="1"/>
      <c r="R3085" s="16"/>
      <c r="T3085" s="7" t="str">
        <f>Tabela813[[#This Row],[NR]]&amp;" - "&amp;Tabela813[[#This Row],[Especificação]]</f>
        <v>9.1.4.1.1.01.0.8.00 - (-) Dedução de Receita Agropecuária - Juros de Mora da Dívida Ativa</v>
      </c>
      <c r="U3085" s="7" t="str">
        <f>Tabela813[[#This Row],[NR]]&amp; " - "&amp;Tabela813[[#This Row],[Especificação]]</f>
        <v>9.1.4.1.1.01.0.8.00 - (-) Dedução de Receita Agropecuária - Juros de Mora da Dívida Ativa</v>
      </c>
    </row>
    <row r="3086" spans="1:21">
      <c r="A3086" s="302"/>
      <c r="B3086" s="29" t="s">
        <v>793</v>
      </c>
      <c r="C3086" s="20" t="s">
        <v>781</v>
      </c>
      <c r="D3086" s="20" t="s">
        <v>792</v>
      </c>
      <c r="E3086" s="20" t="s">
        <v>784</v>
      </c>
      <c r="F3086" s="20" t="s">
        <v>784</v>
      </c>
      <c r="G3086" s="20" t="s">
        <v>787</v>
      </c>
      <c r="H3086" s="20" t="s">
        <v>784</v>
      </c>
      <c r="I3086" s="20" t="s">
        <v>784</v>
      </c>
      <c r="J3086" s="20" t="s">
        <v>787</v>
      </c>
      <c r="K3086" s="16" t="str">
        <f>IF(Tabela813[[#This Row],[C]]&lt;&gt;"",IF(Tabela813[[#This Row],[RED]]&lt;&gt;"",(Tabela813[[#This Row],[RED]] &amp; "."),"") &amp; CONCATENATE(Tabela813[[#This Row],[C]],".",Tabela813[[#This Row],[O]],".",Tabela813[[#This Row],[E]],".",Tabela813[[#This Row],[D1]],".",Tabela813[[#This Row],[D2]],".",Tabela813[[#This Row],[D3]],".",Tabela813[[#This Row],[T]],".",Tabela813[[#This Row],[D4]]),"")</f>
        <v>9.1.5.0.0.00.0.0.00</v>
      </c>
      <c r="L3086" s="21" t="s">
        <v>906</v>
      </c>
      <c r="M3086" s="16" t="str">
        <f t="shared" si="48"/>
        <v>S</v>
      </c>
      <c r="N3086" s="16">
        <f>IF(VALUE(Tabela813[[#This Row],[RED]]) &gt; 0,1,0) + IF(VALUE(J3086)&gt;0,8,IF(VALUE(I3086)&gt;0,7,IF(VALUE(H3086)&gt;0,6,IF(VALUE(G3086)&gt;0,5,IF(VALUE(F3086)&gt;0,4,IF(VALUE(E3086)&gt;0,3,IF(VALUE(D3086)&gt;0,2,1)))))))</f>
        <v>3</v>
      </c>
      <c r="O3086" s="20" t="s">
        <v>44</v>
      </c>
      <c r="P3086" s="1" t="s">
        <v>2883</v>
      </c>
      <c r="Q3086" s="1"/>
      <c r="R3086" s="16"/>
      <c r="T3086" s="7" t="str">
        <f>Tabela813[[#This Row],[NR]]&amp;" - "&amp;Tabela813[[#This Row],[Especificação]]</f>
        <v>9.1.5.0.0.00.0.0.00 - (-) Dedução de Receita Industrial</v>
      </c>
      <c r="U3086" s="7" t="str">
        <f>Tabela813[[#This Row],[NR]]&amp; " - "&amp;Tabela813[[#This Row],[Especificação]]</f>
        <v>9.1.5.0.0.00.0.0.00 - (-) Dedução de Receita Industrial</v>
      </c>
    </row>
    <row r="3087" spans="1:21">
      <c r="A3087" s="23"/>
      <c r="B3087" s="29" t="s">
        <v>793</v>
      </c>
      <c r="C3087" s="20" t="s">
        <v>781</v>
      </c>
      <c r="D3087" s="20" t="s">
        <v>792</v>
      </c>
      <c r="E3087" s="20" t="s">
        <v>781</v>
      </c>
      <c r="F3087" s="20" t="s">
        <v>784</v>
      </c>
      <c r="G3087" s="20" t="s">
        <v>787</v>
      </c>
      <c r="H3087" s="20" t="s">
        <v>784</v>
      </c>
      <c r="I3087" s="20" t="s">
        <v>784</v>
      </c>
      <c r="J3087" s="20" t="s">
        <v>787</v>
      </c>
      <c r="K3087" s="16" t="str">
        <f>IF(Tabela813[[#This Row],[C]]&lt;&gt;"",IF(Tabela813[[#This Row],[RED]]&lt;&gt;"",(Tabela813[[#This Row],[RED]] &amp; "."),"") &amp; CONCATENATE(Tabela813[[#This Row],[C]],".",Tabela813[[#This Row],[O]],".",Tabela813[[#This Row],[E]],".",Tabela813[[#This Row],[D1]],".",Tabela813[[#This Row],[D2]],".",Tabela813[[#This Row],[D3]],".",Tabela813[[#This Row],[T]],".",Tabela813[[#This Row],[D4]]),"")</f>
        <v>9.1.5.1.0.00.0.0.00</v>
      </c>
      <c r="L3087" s="21" t="s">
        <v>906</v>
      </c>
      <c r="M3087" s="16" t="str">
        <f t="shared" si="48"/>
        <v>S</v>
      </c>
      <c r="N3087" s="16">
        <f>IF(VALUE(Tabela813[[#This Row],[RED]]) &gt; 0,1,0) + IF(VALUE(J3087)&gt;0,8,IF(VALUE(I3087)&gt;0,7,IF(VALUE(H3087)&gt;0,6,IF(VALUE(G3087)&gt;0,5,IF(VALUE(F3087)&gt;0,4,IF(VALUE(E3087)&gt;0,3,IF(VALUE(D3087)&gt;0,2,1)))))))</f>
        <v>4</v>
      </c>
      <c r="O3087" s="20" t="s">
        <v>44</v>
      </c>
      <c r="P3087" s="1" t="s">
        <v>2883</v>
      </c>
      <c r="Q3087" s="1"/>
      <c r="R3087" s="16"/>
      <c r="T3087" s="7" t="str">
        <f>Tabela813[[#This Row],[NR]]&amp;" - "&amp;Tabela813[[#This Row],[Especificação]]</f>
        <v>9.1.5.1.0.00.0.0.00 - (-) Dedução de Receita Industrial</v>
      </c>
      <c r="U3087" s="7" t="str">
        <f>Tabela813[[#This Row],[NR]]&amp; " - "&amp;Tabela813[[#This Row],[Especificação]]</f>
        <v>9.1.5.1.0.00.0.0.00 - (-) Dedução de Receita Industrial</v>
      </c>
    </row>
    <row r="3088" spans="1:21">
      <c r="A3088" s="23"/>
      <c r="B3088" s="29" t="s">
        <v>793</v>
      </c>
      <c r="C3088" s="20" t="s">
        <v>781</v>
      </c>
      <c r="D3088" s="20" t="s">
        <v>792</v>
      </c>
      <c r="E3088" s="20" t="s">
        <v>781</v>
      </c>
      <c r="F3088" s="20" t="s">
        <v>781</v>
      </c>
      <c r="G3088" s="20" t="s">
        <v>787</v>
      </c>
      <c r="H3088" s="20" t="s">
        <v>784</v>
      </c>
      <c r="I3088" s="20" t="s">
        <v>784</v>
      </c>
      <c r="J3088" s="20" t="s">
        <v>787</v>
      </c>
      <c r="K3088" s="16" t="str">
        <f>IF(Tabela813[[#This Row],[C]]&lt;&gt;"",IF(Tabela813[[#This Row],[RED]]&lt;&gt;"",(Tabela813[[#This Row],[RED]] &amp; "."),"") &amp; CONCATENATE(Tabela813[[#This Row],[C]],".",Tabela813[[#This Row],[O]],".",Tabela813[[#This Row],[E]],".",Tabela813[[#This Row],[D1]],".",Tabela813[[#This Row],[D2]],".",Tabela813[[#This Row],[D3]],".",Tabela813[[#This Row],[T]],".",Tabela813[[#This Row],[D4]]),"")</f>
        <v>9.1.5.1.1.00.0.0.00</v>
      </c>
      <c r="L3088" s="21" t="s">
        <v>906</v>
      </c>
      <c r="M3088" s="16" t="str">
        <f t="shared" si="48"/>
        <v>S</v>
      </c>
      <c r="N3088" s="16">
        <f>IF(VALUE(Tabela813[[#This Row],[RED]]) &gt; 0,1,0) + IF(VALUE(J3088)&gt;0,8,IF(VALUE(I3088)&gt;0,7,IF(VALUE(H3088)&gt;0,6,IF(VALUE(G3088)&gt;0,5,IF(VALUE(F3088)&gt;0,4,IF(VALUE(E3088)&gt;0,3,IF(VALUE(D3088)&gt;0,2,1)))))))</f>
        <v>5</v>
      </c>
      <c r="O3088" s="20" t="s">
        <v>44</v>
      </c>
      <c r="P3088" s="1" t="s">
        <v>2883</v>
      </c>
      <c r="Q3088" s="1"/>
      <c r="R3088" s="16"/>
      <c r="T3088" s="7" t="str">
        <f>Tabela813[[#This Row],[NR]]&amp;" - "&amp;Tabela813[[#This Row],[Especificação]]</f>
        <v>9.1.5.1.1.00.0.0.00 - (-) Dedução de Receita Industrial</v>
      </c>
      <c r="U3088" s="7" t="str">
        <f>Tabela813[[#This Row],[NR]]&amp; " - "&amp;Tabela813[[#This Row],[Especificação]]</f>
        <v>9.1.5.1.1.00.0.0.00 - (-) Dedução de Receita Industrial</v>
      </c>
    </row>
    <row r="3089" spans="1:21">
      <c r="A3089" s="23"/>
      <c r="B3089" s="29" t="s">
        <v>793</v>
      </c>
      <c r="C3089" s="20" t="s">
        <v>781</v>
      </c>
      <c r="D3089" s="20" t="s">
        <v>792</v>
      </c>
      <c r="E3089" s="20" t="s">
        <v>781</v>
      </c>
      <c r="F3089" s="20" t="s">
        <v>781</v>
      </c>
      <c r="G3089" s="20" t="s">
        <v>783</v>
      </c>
      <c r="H3089" s="20" t="s">
        <v>784</v>
      </c>
      <c r="I3089" s="20" t="s">
        <v>784</v>
      </c>
      <c r="J3089" s="20" t="s">
        <v>787</v>
      </c>
      <c r="K3089" s="16" t="str">
        <f>IF(Tabela813[[#This Row],[C]]&lt;&gt;"",IF(Tabela813[[#This Row],[RED]]&lt;&gt;"",(Tabela813[[#This Row],[RED]] &amp; "."),"") &amp; CONCATENATE(Tabela813[[#This Row],[C]],".",Tabela813[[#This Row],[O]],".",Tabela813[[#This Row],[E]],".",Tabela813[[#This Row],[D1]],".",Tabela813[[#This Row],[D2]],".",Tabela813[[#This Row],[D3]],".",Tabela813[[#This Row],[T]],".",Tabela813[[#This Row],[D4]]),"")</f>
        <v>9.1.5.1.1.01.0.0.00</v>
      </c>
      <c r="L3089" s="21" t="s">
        <v>906</v>
      </c>
      <c r="M3089" s="16" t="str">
        <f t="shared" si="48"/>
        <v>S</v>
      </c>
      <c r="N3089" s="16">
        <f>IF(VALUE(Tabela813[[#This Row],[RED]]) &gt; 0,1,0) + IF(VALUE(J3089)&gt;0,8,IF(VALUE(I3089)&gt;0,7,IF(VALUE(H3089)&gt;0,6,IF(VALUE(G3089)&gt;0,5,IF(VALUE(F3089)&gt;0,4,IF(VALUE(E3089)&gt;0,3,IF(VALUE(D3089)&gt;0,2,1)))))))</f>
        <v>6</v>
      </c>
      <c r="O3089" s="20" t="s">
        <v>50</v>
      </c>
      <c r="P3089" s="1" t="s">
        <v>2884</v>
      </c>
      <c r="Q3089" s="1"/>
      <c r="R3089" s="16"/>
      <c r="T3089" s="7" t="str">
        <f>Tabela813[[#This Row],[NR]]&amp;" - "&amp;Tabela813[[#This Row],[Especificação]]</f>
        <v>9.1.5.1.1.01.0.0.00 - (-) Dedução de Receita Industrial</v>
      </c>
      <c r="U3089" s="7" t="str">
        <f>Tabela813[[#This Row],[NR]]&amp; " - "&amp;Tabela813[[#This Row],[Especificação]]</f>
        <v>9.1.5.1.1.01.0.0.00 - (-) Dedução de Receita Industrial</v>
      </c>
    </row>
    <row r="3090" spans="1:21">
      <c r="A3090" s="23"/>
      <c r="B3090" s="29" t="s">
        <v>793</v>
      </c>
      <c r="C3090" s="20" t="s">
        <v>781</v>
      </c>
      <c r="D3090" s="20" t="s">
        <v>792</v>
      </c>
      <c r="E3090" s="20" t="s">
        <v>781</v>
      </c>
      <c r="F3090" s="20" t="s">
        <v>781</v>
      </c>
      <c r="G3090" s="20" t="s">
        <v>783</v>
      </c>
      <c r="H3090" s="20" t="s">
        <v>784</v>
      </c>
      <c r="I3090" s="20" t="s">
        <v>781</v>
      </c>
      <c r="J3090" s="20" t="s">
        <v>787</v>
      </c>
      <c r="K3090" s="16" t="str">
        <f>IF(Tabela813[[#This Row],[C]]&lt;&gt;"",IF(Tabela813[[#This Row],[RED]]&lt;&gt;"",(Tabela813[[#This Row],[RED]] &amp; "."),"") &amp; CONCATENATE(Tabela813[[#This Row],[C]],".",Tabela813[[#This Row],[O]],".",Tabela813[[#This Row],[E]],".",Tabela813[[#This Row],[D1]],".",Tabela813[[#This Row],[D2]],".",Tabela813[[#This Row],[D3]],".",Tabela813[[#This Row],[T]],".",Tabela813[[#This Row],[D4]]),"")</f>
        <v>9.1.5.1.1.01.0.1.00</v>
      </c>
      <c r="L3090" s="21" t="s">
        <v>5610</v>
      </c>
      <c r="M3090" s="16" t="str">
        <f t="shared" si="48"/>
        <v>A</v>
      </c>
      <c r="N3090" s="16">
        <f>IF(VALUE(Tabela813[[#This Row],[RED]]) &gt; 0,1,0) + IF(VALUE(J3090)&gt;0,8,IF(VALUE(I3090)&gt;0,7,IF(VALUE(H3090)&gt;0,6,IF(VALUE(G3090)&gt;0,5,IF(VALUE(F3090)&gt;0,4,IF(VALUE(E3090)&gt;0,3,IF(VALUE(D3090)&gt;0,2,1)))))))</f>
        <v>8</v>
      </c>
      <c r="O3090" s="20" t="s">
        <v>50</v>
      </c>
      <c r="P3090" s="1" t="s">
        <v>5611</v>
      </c>
      <c r="Q3090" s="1"/>
      <c r="R3090" s="16"/>
      <c r="T3090" s="7" t="str">
        <f>Tabela813[[#This Row],[NR]]&amp;" - "&amp;Tabela813[[#This Row],[Especificação]]</f>
        <v>9.1.5.1.1.01.0.1.00 - (-) Dedução de Receita Industrial - Principal</v>
      </c>
      <c r="U3090" s="7" t="str">
        <f>Tabela813[[#This Row],[NR]]&amp; " - "&amp;Tabela813[[#This Row],[Especificação]]</f>
        <v>9.1.5.1.1.01.0.1.00 - (-) Dedução de Receita Industrial - Principal</v>
      </c>
    </row>
    <row r="3091" spans="1:21">
      <c r="A3091" s="23"/>
      <c r="B3091" s="29" t="s">
        <v>793</v>
      </c>
      <c r="C3091" s="20" t="s">
        <v>781</v>
      </c>
      <c r="D3091" s="20" t="s">
        <v>792</v>
      </c>
      <c r="E3091" s="20" t="s">
        <v>781</v>
      </c>
      <c r="F3091" s="20" t="s">
        <v>781</v>
      </c>
      <c r="G3091" s="20" t="s">
        <v>783</v>
      </c>
      <c r="H3091" s="20" t="s">
        <v>784</v>
      </c>
      <c r="I3091" s="20" t="s">
        <v>790</v>
      </c>
      <c r="J3091" s="20" t="s">
        <v>787</v>
      </c>
      <c r="K3091" s="16" t="str">
        <f>IF(Tabela813[[#This Row],[C]]&lt;&gt;"",IF(Tabela813[[#This Row],[RED]]&lt;&gt;"",(Tabela813[[#This Row],[RED]] &amp; "."),"") &amp; CONCATENATE(Tabela813[[#This Row],[C]],".",Tabela813[[#This Row],[O]],".",Tabela813[[#This Row],[E]],".",Tabela813[[#This Row],[D1]],".",Tabela813[[#This Row],[D2]],".",Tabela813[[#This Row],[D3]],".",Tabela813[[#This Row],[T]],".",Tabela813[[#This Row],[D4]]),"")</f>
        <v>9.1.5.1.1.01.0.2.00</v>
      </c>
      <c r="L3091" s="21" t="s">
        <v>5612</v>
      </c>
      <c r="M3091" s="16" t="str">
        <f t="shared" si="48"/>
        <v>A</v>
      </c>
      <c r="N3091" s="16">
        <f>IF(VALUE(Tabela813[[#This Row],[RED]]) &gt; 0,1,0) + IF(VALUE(J3091)&gt;0,8,IF(VALUE(I3091)&gt;0,7,IF(VALUE(H3091)&gt;0,6,IF(VALUE(G3091)&gt;0,5,IF(VALUE(F3091)&gt;0,4,IF(VALUE(E3091)&gt;0,3,IF(VALUE(D3091)&gt;0,2,1)))))))</f>
        <v>8</v>
      </c>
      <c r="O3091" s="20" t="s">
        <v>50</v>
      </c>
      <c r="P3091" s="1" t="s">
        <v>5611</v>
      </c>
      <c r="Q3091" s="1"/>
      <c r="R3091" s="16"/>
      <c r="T3091" s="7" t="str">
        <f>Tabela813[[#This Row],[NR]]&amp;" - "&amp;Tabela813[[#This Row],[Especificação]]</f>
        <v>9.1.5.1.1.01.0.2.00 - (-) Dedução de Receita Industrial - Multas e Juros de Mora</v>
      </c>
      <c r="U3091" s="7" t="str">
        <f>Tabela813[[#This Row],[NR]]&amp; " - "&amp;Tabela813[[#This Row],[Especificação]]</f>
        <v>9.1.5.1.1.01.0.2.00 - (-) Dedução de Receita Industrial - Multas e Juros de Mora</v>
      </c>
    </row>
    <row r="3092" spans="1:21">
      <c r="A3092" s="23"/>
      <c r="B3092" s="29" t="s">
        <v>793</v>
      </c>
      <c r="C3092" s="20" t="s">
        <v>781</v>
      </c>
      <c r="D3092" s="20" t="s">
        <v>792</v>
      </c>
      <c r="E3092" s="20" t="s">
        <v>781</v>
      </c>
      <c r="F3092" s="20" t="s">
        <v>781</v>
      </c>
      <c r="G3092" s="20" t="s">
        <v>783</v>
      </c>
      <c r="H3092" s="20" t="s">
        <v>784</v>
      </c>
      <c r="I3092" s="20" t="s">
        <v>782</v>
      </c>
      <c r="J3092" s="20" t="s">
        <v>787</v>
      </c>
      <c r="K3092" s="16" t="str">
        <f>IF(Tabela813[[#This Row],[C]]&lt;&gt;"",IF(Tabela813[[#This Row],[RED]]&lt;&gt;"",(Tabela813[[#This Row],[RED]] &amp; "."),"") &amp; CONCATENATE(Tabela813[[#This Row],[C]],".",Tabela813[[#This Row],[O]],".",Tabela813[[#This Row],[E]],".",Tabela813[[#This Row],[D1]],".",Tabela813[[#This Row],[D2]],".",Tabela813[[#This Row],[D3]],".",Tabela813[[#This Row],[T]],".",Tabela813[[#This Row],[D4]]),"")</f>
        <v>9.1.5.1.1.01.0.3.00</v>
      </c>
      <c r="L3092" s="21" t="s">
        <v>5613</v>
      </c>
      <c r="M3092" s="16" t="str">
        <f t="shared" si="48"/>
        <v>A</v>
      </c>
      <c r="N3092" s="16">
        <f>IF(VALUE(Tabela813[[#This Row],[RED]]) &gt; 0,1,0) + IF(VALUE(J3092)&gt;0,8,IF(VALUE(I3092)&gt;0,7,IF(VALUE(H3092)&gt;0,6,IF(VALUE(G3092)&gt;0,5,IF(VALUE(F3092)&gt;0,4,IF(VALUE(E3092)&gt;0,3,IF(VALUE(D3092)&gt;0,2,1)))))))</f>
        <v>8</v>
      </c>
      <c r="O3092" s="20" t="s">
        <v>50</v>
      </c>
      <c r="P3092" s="1" t="s">
        <v>5611</v>
      </c>
      <c r="Q3092" s="1"/>
      <c r="R3092" s="16"/>
      <c r="T3092" s="7" t="str">
        <f>Tabela813[[#This Row],[NR]]&amp;" - "&amp;Tabela813[[#This Row],[Especificação]]</f>
        <v>9.1.5.1.1.01.0.3.00 - (-) Dedução de Receita Industrial - Dívida Ativa</v>
      </c>
      <c r="U3092" s="7" t="str">
        <f>Tabela813[[#This Row],[NR]]&amp; " - "&amp;Tabela813[[#This Row],[Especificação]]</f>
        <v>9.1.5.1.1.01.0.3.00 - (-) Dedução de Receita Industrial - Dívida Ativa</v>
      </c>
    </row>
    <row r="3093" spans="1:21" ht="30">
      <c r="A3093" s="23"/>
      <c r="B3093" s="29" t="s">
        <v>793</v>
      </c>
      <c r="C3093" s="20" t="s">
        <v>781</v>
      </c>
      <c r="D3093" s="20" t="s">
        <v>792</v>
      </c>
      <c r="E3093" s="20" t="s">
        <v>781</v>
      </c>
      <c r="F3093" s="20" t="s">
        <v>781</v>
      </c>
      <c r="G3093" s="20" t="s">
        <v>783</v>
      </c>
      <c r="H3093" s="20" t="s">
        <v>784</v>
      </c>
      <c r="I3093" s="20" t="s">
        <v>791</v>
      </c>
      <c r="J3093" s="20" t="s">
        <v>787</v>
      </c>
      <c r="K3093" s="16" t="str">
        <f>IF(Tabela813[[#This Row],[C]]&lt;&gt;"",IF(Tabela813[[#This Row],[RED]]&lt;&gt;"",(Tabela813[[#This Row],[RED]] &amp; "."),"") &amp; CONCATENATE(Tabela813[[#This Row],[C]],".",Tabela813[[#This Row],[O]],".",Tabela813[[#This Row],[E]],".",Tabela813[[#This Row],[D1]],".",Tabela813[[#This Row],[D2]],".",Tabela813[[#This Row],[D3]],".",Tabela813[[#This Row],[T]],".",Tabela813[[#This Row],[D4]]),"")</f>
        <v>9.1.5.1.1.01.0.4.00</v>
      </c>
      <c r="L3093" s="21" t="s">
        <v>5614</v>
      </c>
      <c r="M3093" s="16" t="str">
        <f t="shared" si="48"/>
        <v>A</v>
      </c>
      <c r="N3093" s="16">
        <f>IF(VALUE(Tabela813[[#This Row],[RED]]) &gt; 0,1,0) + IF(VALUE(J3093)&gt;0,8,IF(VALUE(I3093)&gt;0,7,IF(VALUE(H3093)&gt;0,6,IF(VALUE(G3093)&gt;0,5,IF(VALUE(F3093)&gt;0,4,IF(VALUE(E3093)&gt;0,3,IF(VALUE(D3093)&gt;0,2,1)))))))</f>
        <v>8</v>
      </c>
      <c r="O3093" s="20" t="s">
        <v>50</v>
      </c>
      <c r="P3093" s="1" t="s">
        <v>5611</v>
      </c>
      <c r="Q3093" s="1"/>
      <c r="R3093" s="16"/>
      <c r="T3093" s="7" t="str">
        <f>Tabela813[[#This Row],[NR]]&amp;" - "&amp;Tabela813[[#This Row],[Especificação]]</f>
        <v>9.1.5.1.1.01.0.4.00 - (-) Dedução de Receita Industrial - Dívida Ativa - Multas e Juros de Mora da Dívida Ativa</v>
      </c>
      <c r="U3093" s="7" t="str">
        <f>Tabela813[[#This Row],[NR]]&amp; " - "&amp;Tabela813[[#This Row],[Especificação]]</f>
        <v>9.1.5.1.1.01.0.4.00 - (-) Dedução de Receita Industrial - Dívida Ativa - Multas e Juros de Mora da Dívida Ativa</v>
      </c>
    </row>
    <row r="3094" spans="1:21">
      <c r="A3094" s="23"/>
      <c r="B3094" s="29" t="s">
        <v>793</v>
      </c>
      <c r="C3094" s="20" t="s">
        <v>781</v>
      </c>
      <c r="D3094" s="20" t="s">
        <v>792</v>
      </c>
      <c r="E3094" s="20" t="s">
        <v>781</v>
      </c>
      <c r="F3094" s="20" t="s">
        <v>781</v>
      </c>
      <c r="G3094" s="20" t="s">
        <v>783</v>
      </c>
      <c r="H3094" s="20" t="s">
        <v>784</v>
      </c>
      <c r="I3094" s="20" t="s">
        <v>792</v>
      </c>
      <c r="J3094" s="20" t="s">
        <v>787</v>
      </c>
      <c r="K3094" s="16" t="str">
        <f>IF(Tabela813[[#This Row],[C]]&lt;&gt;"",IF(Tabela813[[#This Row],[RED]]&lt;&gt;"",(Tabela813[[#This Row],[RED]] &amp; "."),"") &amp; CONCATENATE(Tabela813[[#This Row],[C]],".",Tabela813[[#This Row],[O]],".",Tabela813[[#This Row],[E]],".",Tabela813[[#This Row],[D1]],".",Tabela813[[#This Row],[D2]],".",Tabela813[[#This Row],[D3]],".",Tabela813[[#This Row],[T]],".",Tabela813[[#This Row],[D4]]),"")</f>
        <v>9.1.5.1.1.01.0.5.00</v>
      </c>
      <c r="L3094" s="21" t="s">
        <v>5615</v>
      </c>
      <c r="M3094" s="16" t="str">
        <f t="shared" si="48"/>
        <v>A</v>
      </c>
      <c r="N3094" s="16">
        <f>IF(VALUE(Tabela813[[#This Row],[RED]]) &gt; 0,1,0) + IF(VALUE(J3094)&gt;0,8,IF(VALUE(I3094)&gt;0,7,IF(VALUE(H3094)&gt;0,6,IF(VALUE(G3094)&gt;0,5,IF(VALUE(F3094)&gt;0,4,IF(VALUE(E3094)&gt;0,3,IF(VALUE(D3094)&gt;0,2,1)))))))</f>
        <v>8</v>
      </c>
      <c r="O3094" s="20" t="s">
        <v>50</v>
      </c>
      <c r="P3094" s="1" t="s">
        <v>5611</v>
      </c>
      <c r="Q3094" s="1"/>
      <c r="R3094" s="16"/>
      <c r="T3094" s="7" t="str">
        <f>Tabela813[[#This Row],[NR]]&amp;" - "&amp;Tabela813[[#This Row],[Especificação]]</f>
        <v>9.1.5.1.1.01.0.5.00 - (-) Dedução de Receita Industrial - Multas</v>
      </c>
      <c r="U3094" s="7" t="str">
        <f>Tabela813[[#This Row],[NR]]&amp; " - "&amp;Tabela813[[#This Row],[Especificação]]</f>
        <v>9.1.5.1.1.01.0.5.00 - (-) Dedução de Receita Industrial - Multas</v>
      </c>
    </row>
    <row r="3095" spans="1:21">
      <c r="A3095" s="23"/>
      <c r="B3095" s="29" t="s">
        <v>793</v>
      </c>
      <c r="C3095" s="20" t="s">
        <v>781</v>
      </c>
      <c r="D3095" s="20" t="s">
        <v>792</v>
      </c>
      <c r="E3095" s="20" t="s">
        <v>781</v>
      </c>
      <c r="F3095" s="20" t="s">
        <v>781</v>
      </c>
      <c r="G3095" s="20" t="s">
        <v>783</v>
      </c>
      <c r="H3095" s="20" t="s">
        <v>784</v>
      </c>
      <c r="I3095" s="20" t="s">
        <v>786</v>
      </c>
      <c r="J3095" s="20" t="s">
        <v>787</v>
      </c>
      <c r="K3095" s="16" t="str">
        <f>IF(Tabela813[[#This Row],[C]]&lt;&gt;"",IF(Tabela813[[#This Row],[RED]]&lt;&gt;"",(Tabela813[[#This Row],[RED]] &amp; "."),"") &amp; CONCATENATE(Tabela813[[#This Row],[C]],".",Tabela813[[#This Row],[O]],".",Tabela813[[#This Row],[E]],".",Tabela813[[#This Row],[D1]],".",Tabela813[[#This Row],[D2]],".",Tabela813[[#This Row],[D3]],".",Tabela813[[#This Row],[T]],".",Tabela813[[#This Row],[D4]]),"")</f>
        <v>9.1.5.1.1.01.0.6.00</v>
      </c>
      <c r="L3095" s="21" t="s">
        <v>5616</v>
      </c>
      <c r="M3095" s="16" t="str">
        <f t="shared" si="48"/>
        <v>A</v>
      </c>
      <c r="N3095" s="16">
        <f>IF(VALUE(Tabela813[[#This Row],[RED]]) &gt; 0,1,0) + IF(VALUE(J3095)&gt;0,8,IF(VALUE(I3095)&gt;0,7,IF(VALUE(H3095)&gt;0,6,IF(VALUE(G3095)&gt;0,5,IF(VALUE(F3095)&gt;0,4,IF(VALUE(E3095)&gt;0,3,IF(VALUE(D3095)&gt;0,2,1)))))))</f>
        <v>8</v>
      </c>
      <c r="O3095" s="20" t="s">
        <v>50</v>
      </c>
      <c r="P3095" s="1" t="s">
        <v>5611</v>
      </c>
      <c r="Q3095" s="1"/>
      <c r="R3095" s="16"/>
      <c r="T3095" s="7" t="str">
        <f>Tabela813[[#This Row],[NR]]&amp;" - "&amp;Tabela813[[#This Row],[Especificação]]</f>
        <v>9.1.5.1.1.01.0.6.00 - (-) Dedução de Receita Industrial - Juros de Mora</v>
      </c>
      <c r="U3095" s="7" t="str">
        <f>Tabela813[[#This Row],[NR]]&amp; " - "&amp;Tabela813[[#This Row],[Especificação]]</f>
        <v>9.1.5.1.1.01.0.6.00 - (-) Dedução de Receita Industrial - Juros de Mora</v>
      </c>
    </row>
    <row r="3096" spans="1:21">
      <c r="A3096" s="23"/>
      <c r="B3096" s="29" t="s">
        <v>793</v>
      </c>
      <c r="C3096" s="20" t="s">
        <v>781</v>
      </c>
      <c r="D3096" s="20" t="s">
        <v>792</v>
      </c>
      <c r="E3096" s="20" t="s">
        <v>781</v>
      </c>
      <c r="F3096" s="20" t="s">
        <v>781</v>
      </c>
      <c r="G3096" s="20" t="s">
        <v>783</v>
      </c>
      <c r="H3096" s="20" t="s">
        <v>784</v>
      </c>
      <c r="I3096" s="20" t="s">
        <v>788</v>
      </c>
      <c r="J3096" s="20" t="s">
        <v>787</v>
      </c>
      <c r="K3096" s="16" t="str">
        <f>IF(Tabela813[[#This Row],[C]]&lt;&gt;"",IF(Tabela813[[#This Row],[RED]]&lt;&gt;"",(Tabela813[[#This Row],[RED]] &amp; "."),"") &amp; CONCATENATE(Tabela813[[#This Row],[C]],".",Tabela813[[#This Row],[O]],".",Tabela813[[#This Row],[E]],".",Tabela813[[#This Row],[D1]],".",Tabela813[[#This Row],[D2]],".",Tabela813[[#This Row],[D3]],".",Tabela813[[#This Row],[T]],".",Tabela813[[#This Row],[D4]]),"")</f>
        <v>9.1.5.1.1.01.0.7.00</v>
      </c>
      <c r="L3096" s="21" t="s">
        <v>5617</v>
      </c>
      <c r="M3096" s="16" t="str">
        <f t="shared" si="48"/>
        <v>A</v>
      </c>
      <c r="N3096" s="16">
        <f>IF(VALUE(Tabela813[[#This Row],[RED]]) &gt; 0,1,0) + IF(VALUE(J3096)&gt;0,8,IF(VALUE(I3096)&gt;0,7,IF(VALUE(H3096)&gt;0,6,IF(VALUE(G3096)&gt;0,5,IF(VALUE(F3096)&gt;0,4,IF(VALUE(E3096)&gt;0,3,IF(VALUE(D3096)&gt;0,2,1)))))))</f>
        <v>8</v>
      </c>
      <c r="O3096" s="20" t="s">
        <v>50</v>
      </c>
      <c r="P3096" s="1" t="s">
        <v>5611</v>
      </c>
      <c r="Q3096" s="1"/>
      <c r="R3096" s="16"/>
      <c r="T3096" s="7" t="str">
        <f>Tabela813[[#This Row],[NR]]&amp;" - "&amp;Tabela813[[#This Row],[Especificação]]</f>
        <v>9.1.5.1.1.01.0.7.00 - (-) Dedução de Receita Industrial - Dívida Ativa - Multas da Dívida Ativa</v>
      </c>
      <c r="U3096" s="7" t="str">
        <f>Tabela813[[#This Row],[NR]]&amp; " - "&amp;Tabela813[[#This Row],[Especificação]]</f>
        <v>9.1.5.1.1.01.0.7.00 - (-) Dedução de Receita Industrial - Dívida Ativa - Multas da Dívida Ativa</v>
      </c>
    </row>
    <row r="3097" spans="1:21">
      <c r="A3097" s="23"/>
      <c r="B3097" s="29" t="s">
        <v>793</v>
      </c>
      <c r="C3097" s="20" t="s">
        <v>781</v>
      </c>
      <c r="D3097" s="20" t="s">
        <v>792</v>
      </c>
      <c r="E3097" s="20" t="s">
        <v>781</v>
      </c>
      <c r="F3097" s="20" t="s">
        <v>781</v>
      </c>
      <c r="G3097" s="20" t="s">
        <v>783</v>
      </c>
      <c r="H3097" s="20" t="s">
        <v>784</v>
      </c>
      <c r="I3097" s="20" t="s">
        <v>789</v>
      </c>
      <c r="J3097" s="20" t="s">
        <v>787</v>
      </c>
      <c r="K3097" s="16" t="str">
        <f>IF(Tabela813[[#This Row],[C]]&lt;&gt;"",IF(Tabela813[[#This Row],[RED]]&lt;&gt;"",(Tabela813[[#This Row],[RED]] &amp; "."),"") &amp; CONCATENATE(Tabela813[[#This Row],[C]],".",Tabela813[[#This Row],[O]],".",Tabela813[[#This Row],[E]],".",Tabela813[[#This Row],[D1]],".",Tabela813[[#This Row],[D2]],".",Tabela813[[#This Row],[D3]],".",Tabela813[[#This Row],[T]],".",Tabela813[[#This Row],[D4]]),"")</f>
        <v>9.1.5.1.1.01.0.8.00</v>
      </c>
      <c r="L3097" s="21" t="s">
        <v>5618</v>
      </c>
      <c r="M3097" s="16" t="str">
        <f t="shared" si="48"/>
        <v>A</v>
      </c>
      <c r="N3097" s="16">
        <f>IF(VALUE(Tabela813[[#This Row],[RED]]) &gt; 0,1,0) + IF(VALUE(J3097)&gt;0,8,IF(VALUE(I3097)&gt;0,7,IF(VALUE(H3097)&gt;0,6,IF(VALUE(G3097)&gt;0,5,IF(VALUE(F3097)&gt;0,4,IF(VALUE(E3097)&gt;0,3,IF(VALUE(D3097)&gt;0,2,1)))))))</f>
        <v>8</v>
      </c>
      <c r="O3097" s="20" t="s">
        <v>50</v>
      </c>
      <c r="P3097" s="1" t="s">
        <v>5611</v>
      </c>
      <c r="Q3097" s="1"/>
      <c r="R3097" s="16"/>
      <c r="T3097" s="7" t="str">
        <f>Tabela813[[#This Row],[NR]]&amp;" - "&amp;Tabela813[[#This Row],[Especificação]]</f>
        <v>9.1.5.1.1.01.0.8.00 - (-) Dedução de Receita Industrial - Juros de Mora da Dívida Ativa</v>
      </c>
      <c r="U3097" s="7" t="str">
        <f>Tabela813[[#This Row],[NR]]&amp; " - "&amp;Tabela813[[#This Row],[Especificação]]</f>
        <v>9.1.5.1.1.01.0.8.00 - (-) Dedução de Receita Industrial - Juros de Mora da Dívida Ativa</v>
      </c>
    </row>
    <row r="3098" spans="1:21">
      <c r="A3098" s="23"/>
      <c r="B3098" s="29" t="s">
        <v>793</v>
      </c>
      <c r="C3098" s="20" t="s">
        <v>781</v>
      </c>
      <c r="D3098" s="20" t="s">
        <v>786</v>
      </c>
      <c r="E3098" s="20" t="s">
        <v>784</v>
      </c>
      <c r="F3098" s="20" t="s">
        <v>784</v>
      </c>
      <c r="G3098" s="20" t="s">
        <v>787</v>
      </c>
      <c r="H3098" s="20" t="s">
        <v>784</v>
      </c>
      <c r="I3098" s="20" t="s">
        <v>784</v>
      </c>
      <c r="J3098" s="20" t="s">
        <v>787</v>
      </c>
      <c r="K3098" s="16" t="str">
        <f>IF(Tabela813[[#This Row],[C]]&lt;&gt;"",IF(Tabela813[[#This Row],[RED]]&lt;&gt;"",(Tabela813[[#This Row],[RED]] &amp; "."),"") &amp; CONCATENATE(Tabela813[[#This Row],[C]],".",Tabela813[[#This Row],[O]],".",Tabela813[[#This Row],[E]],".",Tabela813[[#This Row],[D1]],".",Tabela813[[#This Row],[D2]],".",Tabela813[[#This Row],[D3]],".",Tabela813[[#This Row],[T]],".",Tabela813[[#This Row],[D4]]),"")</f>
        <v>9.1.6.0.0.00.0.0.00</v>
      </c>
      <c r="L3098" s="21" t="s">
        <v>907</v>
      </c>
      <c r="M3098" s="16" t="str">
        <f t="shared" si="48"/>
        <v>S</v>
      </c>
      <c r="N3098" s="16">
        <f>IF(VALUE(Tabela813[[#This Row],[RED]]) &gt; 0,1,0) + IF(VALUE(J3098)&gt;0,8,IF(VALUE(I3098)&gt;0,7,IF(VALUE(H3098)&gt;0,6,IF(VALUE(G3098)&gt;0,5,IF(VALUE(F3098)&gt;0,4,IF(VALUE(E3098)&gt;0,3,IF(VALUE(D3098)&gt;0,2,1)))))))</f>
        <v>3</v>
      </c>
      <c r="O3098" s="20" t="s">
        <v>44</v>
      </c>
      <c r="P3098" s="1" t="s">
        <v>2885</v>
      </c>
      <c r="Q3098" s="1"/>
      <c r="R3098" s="16"/>
      <c r="T3098" s="7" t="str">
        <f>Tabela813[[#This Row],[NR]]&amp;" - "&amp;Tabela813[[#This Row],[Especificação]]</f>
        <v>9.1.6.0.0.00.0.0.00 - (-) Dedução de Receita de Serviços</v>
      </c>
      <c r="U3098" s="7" t="str">
        <f>Tabela813[[#This Row],[NR]]&amp; " - "&amp;Tabela813[[#This Row],[Especificação]]</f>
        <v>9.1.6.0.0.00.0.0.00 - (-) Dedução de Receita de Serviços</v>
      </c>
    </row>
    <row r="3099" spans="1:21" ht="45">
      <c r="A3099" s="23"/>
      <c r="B3099" s="29" t="s">
        <v>793</v>
      </c>
      <c r="C3099" s="20" t="s">
        <v>781</v>
      </c>
      <c r="D3099" s="20" t="s">
        <v>786</v>
      </c>
      <c r="E3099" s="20" t="s">
        <v>781</v>
      </c>
      <c r="F3099" s="20" t="s">
        <v>784</v>
      </c>
      <c r="G3099" s="20" t="s">
        <v>787</v>
      </c>
      <c r="H3099" s="20" t="s">
        <v>784</v>
      </c>
      <c r="I3099" s="20" t="s">
        <v>784</v>
      </c>
      <c r="J3099" s="20" t="s">
        <v>787</v>
      </c>
      <c r="K3099" s="16" t="str">
        <f>IF(Tabela813[[#This Row],[C]]&lt;&gt;"",IF(Tabela813[[#This Row],[RED]]&lt;&gt;"",(Tabela813[[#This Row],[RED]] &amp; "."),"") &amp; CONCATENATE(Tabela813[[#This Row],[C]],".",Tabela813[[#This Row],[O]],".",Tabela813[[#This Row],[E]],".",Tabela813[[#This Row],[D1]],".",Tabela813[[#This Row],[D2]],".",Tabela813[[#This Row],[D3]],".",Tabela813[[#This Row],[T]],".",Tabela813[[#This Row],[D4]]),"")</f>
        <v>9.1.6.1.0.00.0.0.00</v>
      </c>
      <c r="L3099" s="21" t="s">
        <v>908</v>
      </c>
      <c r="M3099" s="16" t="str">
        <f t="shared" si="48"/>
        <v>S</v>
      </c>
      <c r="N3099" s="16">
        <f>IF(VALUE(Tabela813[[#This Row],[RED]]) &gt; 0,1,0) + IF(VALUE(J3099)&gt;0,8,IF(VALUE(I3099)&gt;0,7,IF(VALUE(H3099)&gt;0,6,IF(VALUE(G3099)&gt;0,5,IF(VALUE(F3099)&gt;0,4,IF(VALUE(E3099)&gt;0,3,IF(VALUE(D3099)&gt;0,2,1)))))))</f>
        <v>4</v>
      </c>
      <c r="O3099" s="20" t="s">
        <v>44</v>
      </c>
      <c r="P3099" s="1" t="s">
        <v>2886</v>
      </c>
      <c r="Q3099" s="1"/>
      <c r="R3099" s="16"/>
      <c r="T3099" s="7" t="str">
        <f>Tabela813[[#This Row],[NR]]&amp;" - "&amp;Tabela813[[#This Row],[Especificação]]</f>
        <v>9.1.6.1.0.00.0.0.00 - (-) Dedução de Serviços Administrativos e Comerciais Gerais</v>
      </c>
      <c r="U3099" s="7" t="str">
        <f>Tabela813[[#This Row],[NR]]&amp; " - "&amp;Tabela813[[#This Row],[Especificação]]</f>
        <v>9.1.6.1.0.00.0.0.00 - (-) Dedução de Serviços Administrativos e Comerciais Gerais</v>
      </c>
    </row>
    <row r="3100" spans="1:21" ht="45">
      <c r="A3100" s="23"/>
      <c r="B3100" s="29" t="s">
        <v>793</v>
      </c>
      <c r="C3100" s="20" t="s">
        <v>781</v>
      </c>
      <c r="D3100" s="20" t="s">
        <v>786</v>
      </c>
      <c r="E3100" s="20" t="s">
        <v>781</v>
      </c>
      <c r="F3100" s="20" t="s">
        <v>781</v>
      </c>
      <c r="G3100" s="20" t="s">
        <v>787</v>
      </c>
      <c r="H3100" s="20" t="s">
        <v>784</v>
      </c>
      <c r="I3100" s="20" t="s">
        <v>784</v>
      </c>
      <c r="J3100" s="20" t="s">
        <v>787</v>
      </c>
      <c r="K3100" s="16" t="str">
        <f>IF(Tabela813[[#This Row],[C]]&lt;&gt;"",IF(Tabela813[[#This Row],[RED]]&lt;&gt;"",(Tabela813[[#This Row],[RED]] &amp; "."),"") &amp; CONCATENATE(Tabela813[[#This Row],[C]],".",Tabela813[[#This Row],[O]],".",Tabela813[[#This Row],[E]],".",Tabela813[[#This Row],[D1]],".",Tabela813[[#This Row],[D2]],".",Tabela813[[#This Row],[D3]],".",Tabela813[[#This Row],[T]],".",Tabela813[[#This Row],[D4]]),"")</f>
        <v>9.1.6.1.1.00.0.0.00</v>
      </c>
      <c r="L3100" s="21" t="s">
        <v>908</v>
      </c>
      <c r="M3100" s="16" t="str">
        <f t="shared" si="48"/>
        <v>S</v>
      </c>
      <c r="N3100" s="16">
        <f>IF(VALUE(Tabela813[[#This Row],[RED]]) &gt; 0,1,0) + IF(VALUE(J3100)&gt;0,8,IF(VALUE(I3100)&gt;0,7,IF(VALUE(H3100)&gt;0,6,IF(VALUE(G3100)&gt;0,5,IF(VALUE(F3100)&gt;0,4,IF(VALUE(E3100)&gt;0,3,IF(VALUE(D3100)&gt;0,2,1)))))))</f>
        <v>5</v>
      </c>
      <c r="O3100" s="20" t="s">
        <v>44</v>
      </c>
      <c r="P3100" s="1" t="s">
        <v>2886</v>
      </c>
      <c r="Q3100" s="1"/>
      <c r="R3100" s="16"/>
      <c r="T3100" s="7" t="str">
        <f>Tabela813[[#This Row],[NR]]&amp;" - "&amp;Tabela813[[#This Row],[Especificação]]</f>
        <v>9.1.6.1.1.00.0.0.00 - (-) Dedução de Serviços Administrativos e Comerciais Gerais</v>
      </c>
      <c r="U3100" s="7" t="str">
        <f>Tabela813[[#This Row],[NR]]&amp; " - "&amp;Tabela813[[#This Row],[Especificação]]</f>
        <v>9.1.6.1.1.00.0.0.00 - (-) Dedução de Serviços Administrativos e Comerciais Gerais</v>
      </c>
    </row>
    <row r="3101" spans="1:21" ht="30">
      <c r="A3101" s="23"/>
      <c r="B3101" s="29" t="s">
        <v>793</v>
      </c>
      <c r="C3101" s="20" t="s">
        <v>781</v>
      </c>
      <c r="D3101" s="20" t="s">
        <v>786</v>
      </c>
      <c r="E3101" s="20" t="s">
        <v>781</v>
      </c>
      <c r="F3101" s="20" t="s">
        <v>781</v>
      </c>
      <c r="G3101" s="20" t="s">
        <v>783</v>
      </c>
      <c r="H3101" s="20" t="s">
        <v>784</v>
      </c>
      <c r="I3101" s="20" t="s">
        <v>784</v>
      </c>
      <c r="J3101" s="20" t="s">
        <v>787</v>
      </c>
      <c r="K3101" s="16" t="str">
        <f>IF(Tabela813[[#This Row],[C]]&lt;&gt;"",IF(Tabela813[[#This Row],[RED]]&lt;&gt;"",(Tabela813[[#This Row],[RED]] &amp; "."),"") &amp; CONCATENATE(Tabela813[[#This Row],[C]],".",Tabela813[[#This Row],[O]],".",Tabela813[[#This Row],[E]],".",Tabela813[[#This Row],[D1]],".",Tabela813[[#This Row],[D2]],".",Tabela813[[#This Row],[D3]],".",Tabela813[[#This Row],[T]],".",Tabela813[[#This Row],[D4]]),"")</f>
        <v>9.1.6.1.1.01.0.0.00</v>
      </c>
      <c r="L3101" s="21" t="s">
        <v>3319</v>
      </c>
      <c r="M3101" s="16" t="str">
        <f t="shared" si="48"/>
        <v>S</v>
      </c>
      <c r="N3101" s="16">
        <f>IF(VALUE(Tabela813[[#This Row],[RED]]) &gt; 0,1,0) + IF(VALUE(J3101)&gt;0,8,IF(VALUE(I3101)&gt;0,7,IF(VALUE(H3101)&gt;0,6,IF(VALUE(G3101)&gt;0,5,IF(VALUE(F3101)&gt;0,4,IF(VALUE(E3101)&gt;0,3,IF(VALUE(D3101)&gt;0,2,1)))))))</f>
        <v>6</v>
      </c>
      <c r="O3101" s="20" t="s">
        <v>50</v>
      </c>
      <c r="P3101" s="1" t="s">
        <v>279</v>
      </c>
      <c r="Q3101" s="1" t="s">
        <v>3305</v>
      </c>
      <c r="R3101" s="16" t="s">
        <v>10</v>
      </c>
      <c r="T3101" s="7" t="str">
        <f>Tabela813[[#This Row],[NR]]&amp;" - "&amp;Tabela813[[#This Row],[Especificação]]</f>
        <v>9.1.6.1.1.01.0.0.00 - (-) Dedução de Serviços Administrativos e Comerciais Gerais Prestados por Entidades e Órgãos Públicos em Geral</v>
      </c>
      <c r="U3101" s="7" t="str">
        <f>Tabela813[[#This Row],[NR]]&amp; " - "&amp;Tabela813[[#This Row],[Especificação]]</f>
        <v>9.1.6.1.1.01.0.0.00 - (-) Dedução de Serviços Administrativos e Comerciais Gerais Prestados por Entidades e Órgãos Públicos em Geral</v>
      </c>
    </row>
    <row r="3102" spans="1:21" ht="30">
      <c r="A3102" s="23"/>
      <c r="B3102" s="29" t="s">
        <v>793</v>
      </c>
      <c r="C3102" s="20" t="s">
        <v>781</v>
      </c>
      <c r="D3102" s="20" t="s">
        <v>786</v>
      </c>
      <c r="E3102" s="20" t="s">
        <v>781</v>
      </c>
      <c r="F3102" s="20" t="s">
        <v>781</v>
      </c>
      <c r="G3102" s="20" t="s">
        <v>783</v>
      </c>
      <c r="H3102" s="20" t="s">
        <v>784</v>
      </c>
      <c r="I3102" s="20" t="s">
        <v>781</v>
      </c>
      <c r="J3102" s="20" t="s">
        <v>787</v>
      </c>
      <c r="K3102" s="16" t="str">
        <f>IF(Tabela813[[#This Row],[C]]&lt;&gt;"",IF(Tabela813[[#This Row],[RED]]&lt;&gt;"",(Tabela813[[#This Row],[RED]] &amp; "."),"") &amp; CONCATENATE(Tabela813[[#This Row],[C]],".",Tabela813[[#This Row],[O]],".",Tabela813[[#This Row],[E]],".",Tabela813[[#This Row],[D1]],".",Tabela813[[#This Row],[D2]],".",Tabela813[[#This Row],[D3]],".",Tabela813[[#This Row],[T]],".",Tabela813[[#This Row],[D4]]),"")</f>
        <v>9.1.6.1.1.01.0.1.00</v>
      </c>
      <c r="L3102" s="21" t="s">
        <v>5619</v>
      </c>
      <c r="M3102" s="16" t="str">
        <f t="shared" si="48"/>
        <v>A</v>
      </c>
      <c r="N3102" s="16">
        <f>IF(VALUE(Tabela813[[#This Row],[RED]]) &gt; 0,1,0) + IF(VALUE(J3102)&gt;0,8,IF(VALUE(I3102)&gt;0,7,IF(VALUE(H3102)&gt;0,6,IF(VALUE(G3102)&gt;0,5,IF(VALUE(F3102)&gt;0,4,IF(VALUE(E3102)&gt;0,3,IF(VALUE(D3102)&gt;0,2,1)))))))</f>
        <v>8</v>
      </c>
      <c r="O3102" s="20" t="s">
        <v>50</v>
      </c>
      <c r="P3102" s="1" t="s">
        <v>279</v>
      </c>
      <c r="Q3102" s="1"/>
      <c r="R3102" s="16" t="s">
        <v>10</v>
      </c>
      <c r="T3102" s="7" t="str">
        <f>Tabela813[[#This Row],[NR]]&amp;" - "&amp;Tabela813[[#This Row],[Especificação]]</f>
        <v>9.1.6.1.1.01.0.1.00 - (-) Dedução de Serviços Administrativos e Comerciais Gerais Prestados por Entidades e Órgãos Públicos em Geral - Principal</v>
      </c>
      <c r="U3102" s="7" t="str">
        <f>Tabela813[[#This Row],[NR]]&amp; " - "&amp;Tabela813[[#This Row],[Especificação]]</f>
        <v>9.1.6.1.1.01.0.1.00 - (-) Dedução de Serviços Administrativos e Comerciais Gerais Prestados por Entidades e Órgãos Públicos em Geral - Principal</v>
      </c>
    </row>
    <row r="3103" spans="1:21" ht="30">
      <c r="A3103" s="23"/>
      <c r="B3103" s="29" t="s">
        <v>793</v>
      </c>
      <c r="C3103" s="20" t="s">
        <v>781</v>
      </c>
      <c r="D3103" s="20" t="s">
        <v>786</v>
      </c>
      <c r="E3103" s="20" t="s">
        <v>781</v>
      </c>
      <c r="F3103" s="20" t="s">
        <v>781</v>
      </c>
      <c r="G3103" s="20" t="s">
        <v>783</v>
      </c>
      <c r="H3103" s="20" t="s">
        <v>784</v>
      </c>
      <c r="I3103" s="20" t="s">
        <v>790</v>
      </c>
      <c r="J3103" s="20" t="s">
        <v>787</v>
      </c>
      <c r="K3103" s="16" t="str">
        <f>IF(Tabela813[[#This Row],[C]]&lt;&gt;"",IF(Tabela813[[#This Row],[RED]]&lt;&gt;"",(Tabela813[[#This Row],[RED]] &amp; "."),"") &amp; CONCATENATE(Tabela813[[#This Row],[C]],".",Tabela813[[#This Row],[O]],".",Tabela813[[#This Row],[E]],".",Tabela813[[#This Row],[D1]],".",Tabela813[[#This Row],[D2]],".",Tabela813[[#This Row],[D3]],".",Tabela813[[#This Row],[T]],".",Tabela813[[#This Row],[D4]]),"")</f>
        <v>9.1.6.1.1.01.0.2.00</v>
      </c>
      <c r="L3103" s="21" t="s">
        <v>5620</v>
      </c>
      <c r="M3103" s="16" t="str">
        <f t="shared" si="48"/>
        <v>A</v>
      </c>
      <c r="N3103" s="16">
        <f>IF(VALUE(Tabela813[[#This Row],[RED]]) &gt; 0,1,0) + IF(VALUE(J3103)&gt;0,8,IF(VALUE(I3103)&gt;0,7,IF(VALUE(H3103)&gt;0,6,IF(VALUE(G3103)&gt;0,5,IF(VALUE(F3103)&gt;0,4,IF(VALUE(E3103)&gt;0,3,IF(VALUE(D3103)&gt;0,2,1)))))))</f>
        <v>8</v>
      </c>
      <c r="O3103" s="20" t="s">
        <v>50</v>
      </c>
      <c r="P3103" s="1" t="s">
        <v>279</v>
      </c>
      <c r="Q3103" s="1"/>
      <c r="R3103" s="16" t="s">
        <v>10</v>
      </c>
      <c r="T3103" s="7" t="str">
        <f>Tabela813[[#This Row],[NR]]&amp;" - "&amp;Tabela813[[#This Row],[Especificação]]</f>
        <v>9.1.6.1.1.01.0.2.00 - (-) Dedução de Serviços Administrativos e Comerciais Gerais Prestados por Entidades e Órgãos Públicos em Geral - Multas e Juros de Mora</v>
      </c>
      <c r="U3103" s="7" t="str">
        <f>Tabela813[[#This Row],[NR]]&amp; " - "&amp;Tabela813[[#This Row],[Especificação]]</f>
        <v>9.1.6.1.1.01.0.2.00 - (-) Dedução de Serviços Administrativos e Comerciais Gerais Prestados por Entidades e Órgãos Públicos em Geral - Multas e Juros de Mora</v>
      </c>
    </row>
    <row r="3104" spans="1:21" ht="30">
      <c r="A3104" s="23"/>
      <c r="B3104" s="29" t="s">
        <v>793</v>
      </c>
      <c r="C3104" s="20" t="s">
        <v>781</v>
      </c>
      <c r="D3104" s="20" t="s">
        <v>786</v>
      </c>
      <c r="E3104" s="20" t="s">
        <v>781</v>
      </c>
      <c r="F3104" s="20" t="s">
        <v>781</v>
      </c>
      <c r="G3104" s="20" t="s">
        <v>783</v>
      </c>
      <c r="H3104" s="20" t="s">
        <v>784</v>
      </c>
      <c r="I3104" s="20" t="s">
        <v>782</v>
      </c>
      <c r="J3104" s="20" t="s">
        <v>787</v>
      </c>
      <c r="K3104" s="16" t="str">
        <f>IF(Tabela813[[#This Row],[C]]&lt;&gt;"",IF(Tabela813[[#This Row],[RED]]&lt;&gt;"",(Tabela813[[#This Row],[RED]] &amp; "."),"") &amp; CONCATENATE(Tabela813[[#This Row],[C]],".",Tabela813[[#This Row],[O]],".",Tabela813[[#This Row],[E]],".",Tabela813[[#This Row],[D1]],".",Tabela813[[#This Row],[D2]],".",Tabela813[[#This Row],[D3]],".",Tabela813[[#This Row],[T]],".",Tabela813[[#This Row],[D4]]),"")</f>
        <v>9.1.6.1.1.01.0.3.00</v>
      </c>
      <c r="L3104" s="21" t="s">
        <v>5621</v>
      </c>
      <c r="M3104" s="16" t="str">
        <f t="shared" si="48"/>
        <v>A</v>
      </c>
      <c r="N3104" s="16">
        <f>IF(VALUE(Tabela813[[#This Row],[RED]]) &gt; 0,1,0) + IF(VALUE(J3104)&gt;0,8,IF(VALUE(I3104)&gt;0,7,IF(VALUE(H3104)&gt;0,6,IF(VALUE(G3104)&gt;0,5,IF(VALUE(F3104)&gt;0,4,IF(VALUE(E3104)&gt;0,3,IF(VALUE(D3104)&gt;0,2,1)))))))</f>
        <v>8</v>
      </c>
      <c r="O3104" s="20" t="s">
        <v>50</v>
      </c>
      <c r="P3104" s="1" t="s">
        <v>279</v>
      </c>
      <c r="Q3104" s="1"/>
      <c r="R3104" s="16" t="s">
        <v>10</v>
      </c>
      <c r="T3104" s="7" t="str">
        <f>Tabela813[[#This Row],[NR]]&amp;" - "&amp;Tabela813[[#This Row],[Especificação]]</f>
        <v>9.1.6.1.1.01.0.3.00 - (-) Dedução de Serviços Administrativos e Comerciais Gerais Prestados por Entidades e Órgãos Públicos em Geral - Dívida Ativa</v>
      </c>
      <c r="U3104" s="7" t="str">
        <f>Tabela813[[#This Row],[NR]]&amp; " - "&amp;Tabela813[[#This Row],[Especificação]]</f>
        <v>9.1.6.1.1.01.0.3.00 - (-) Dedução de Serviços Administrativos e Comerciais Gerais Prestados por Entidades e Órgãos Públicos em Geral - Dívida Ativa</v>
      </c>
    </row>
    <row r="3105" spans="1:21" ht="45">
      <c r="A3105" s="23"/>
      <c r="B3105" s="29" t="s">
        <v>793</v>
      </c>
      <c r="C3105" s="20" t="s">
        <v>781</v>
      </c>
      <c r="D3105" s="20" t="s">
        <v>786</v>
      </c>
      <c r="E3105" s="20" t="s">
        <v>781</v>
      </c>
      <c r="F3105" s="20" t="s">
        <v>781</v>
      </c>
      <c r="G3105" s="20" t="s">
        <v>783</v>
      </c>
      <c r="H3105" s="20" t="s">
        <v>784</v>
      </c>
      <c r="I3105" s="20" t="s">
        <v>791</v>
      </c>
      <c r="J3105" s="20" t="s">
        <v>787</v>
      </c>
      <c r="K3105" s="16" t="str">
        <f>IF(Tabela813[[#This Row],[C]]&lt;&gt;"",IF(Tabela813[[#This Row],[RED]]&lt;&gt;"",(Tabela813[[#This Row],[RED]] &amp; "."),"") &amp; CONCATENATE(Tabela813[[#This Row],[C]],".",Tabela813[[#This Row],[O]],".",Tabela813[[#This Row],[E]],".",Tabela813[[#This Row],[D1]],".",Tabela813[[#This Row],[D2]],".",Tabela813[[#This Row],[D3]],".",Tabela813[[#This Row],[T]],".",Tabela813[[#This Row],[D4]]),"")</f>
        <v>9.1.6.1.1.01.0.4.00</v>
      </c>
      <c r="L3105" s="21" t="s">
        <v>5622</v>
      </c>
      <c r="M3105" s="16" t="str">
        <f t="shared" si="48"/>
        <v>A</v>
      </c>
      <c r="N3105" s="16">
        <f>IF(VALUE(Tabela813[[#This Row],[RED]]) &gt; 0,1,0) + IF(VALUE(J3105)&gt;0,8,IF(VALUE(I3105)&gt;0,7,IF(VALUE(H3105)&gt;0,6,IF(VALUE(G3105)&gt;0,5,IF(VALUE(F3105)&gt;0,4,IF(VALUE(E3105)&gt;0,3,IF(VALUE(D3105)&gt;0,2,1)))))))</f>
        <v>8</v>
      </c>
      <c r="O3105" s="20" t="s">
        <v>50</v>
      </c>
      <c r="P3105" s="1" t="s">
        <v>279</v>
      </c>
      <c r="Q3105" s="1"/>
      <c r="R3105" s="16" t="s">
        <v>10</v>
      </c>
      <c r="T3105" s="7" t="str">
        <f>Tabela813[[#This Row],[NR]]&amp;" - "&amp;Tabela813[[#This Row],[Especificação]]</f>
        <v>9.1.6.1.1.01.0.4.00 - (-) Dedução de Serviços Administrativos e Comerciais Gerais Prestados por Entidades e Órgãos Públicos em Geral - Dívida Ativa - Multas e Juros de Mora da Dívida Ativa</v>
      </c>
      <c r="U3105" s="7" t="str">
        <f>Tabela813[[#This Row],[NR]]&amp; " - "&amp;Tabela813[[#This Row],[Especificação]]</f>
        <v>9.1.6.1.1.01.0.4.00 - (-) Dedução de Serviços Administrativos e Comerciais Gerais Prestados por Entidades e Órgãos Públicos em Geral - Dívida Ativa - Multas e Juros de Mora da Dívida Ativa</v>
      </c>
    </row>
    <row r="3106" spans="1:21" ht="30">
      <c r="A3106" s="23"/>
      <c r="B3106" s="29" t="s">
        <v>793</v>
      </c>
      <c r="C3106" s="20" t="s">
        <v>781</v>
      </c>
      <c r="D3106" s="20" t="s">
        <v>786</v>
      </c>
      <c r="E3106" s="20" t="s">
        <v>781</v>
      </c>
      <c r="F3106" s="20" t="s">
        <v>781</v>
      </c>
      <c r="G3106" s="20" t="s">
        <v>783</v>
      </c>
      <c r="H3106" s="20" t="s">
        <v>784</v>
      </c>
      <c r="I3106" s="20" t="s">
        <v>792</v>
      </c>
      <c r="J3106" s="20" t="s">
        <v>787</v>
      </c>
      <c r="K3106" s="16" t="str">
        <f>IF(Tabela813[[#This Row],[C]]&lt;&gt;"",IF(Tabela813[[#This Row],[RED]]&lt;&gt;"",(Tabela813[[#This Row],[RED]] &amp; "."),"") &amp; CONCATENATE(Tabela813[[#This Row],[C]],".",Tabela813[[#This Row],[O]],".",Tabela813[[#This Row],[E]],".",Tabela813[[#This Row],[D1]],".",Tabela813[[#This Row],[D2]],".",Tabela813[[#This Row],[D3]],".",Tabela813[[#This Row],[T]],".",Tabela813[[#This Row],[D4]]),"")</f>
        <v>9.1.6.1.1.01.0.5.00</v>
      </c>
      <c r="L3106" s="21" t="s">
        <v>5623</v>
      </c>
      <c r="M3106" s="16" t="str">
        <f t="shared" si="48"/>
        <v>A</v>
      </c>
      <c r="N3106" s="16">
        <f>IF(VALUE(Tabela813[[#This Row],[RED]]) &gt; 0,1,0) + IF(VALUE(J3106)&gt;0,8,IF(VALUE(I3106)&gt;0,7,IF(VALUE(H3106)&gt;0,6,IF(VALUE(G3106)&gt;0,5,IF(VALUE(F3106)&gt;0,4,IF(VALUE(E3106)&gt;0,3,IF(VALUE(D3106)&gt;0,2,1)))))))</f>
        <v>8</v>
      </c>
      <c r="O3106" s="20" t="s">
        <v>50</v>
      </c>
      <c r="P3106" s="1" t="s">
        <v>279</v>
      </c>
      <c r="Q3106" s="1"/>
      <c r="R3106" s="16" t="s">
        <v>10</v>
      </c>
      <c r="T3106" s="7" t="str">
        <f>Tabela813[[#This Row],[NR]]&amp;" - "&amp;Tabela813[[#This Row],[Especificação]]</f>
        <v>9.1.6.1.1.01.0.5.00 - (-) Dedução de Serviços Administrativos e Comerciais Gerais Prestados por Entidades e Órgãos Públicos em Geral - Multas</v>
      </c>
      <c r="U3106" s="7" t="str">
        <f>Tabela813[[#This Row],[NR]]&amp; " - "&amp;Tabela813[[#This Row],[Especificação]]</f>
        <v>9.1.6.1.1.01.0.5.00 - (-) Dedução de Serviços Administrativos e Comerciais Gerais Prestados por Entidades e Órgãos Públicos em Geral - Multas</v>
      </c>
    </row>
    <row r="3107" spans="1:21" ht="30">
      <c r="A3107" s="23"/>
      <c r="B3107" s="29" t="s">
        <v>793</v>
      </c>
      <c r="C3107" s="20" t="s">
        <v>781</v>
      </c>
      <c r="D3107" s="20" t="s">
        <v>786</v>
      </c>
      <c r="E3107" s="20" t="s">
        <v>781</v>
      </c>
      <c r="F3107" s="20" t="s">
        <v>781</v>
      </c>
      <c r="G3107" s="20" t="s">
        <v>783</v>
      </c>
      <c r="H3107" s="20" t="s">
        <v>784</v>
      </c>
      <c r="I3107" s="20" t="s">
        <v>786</v>
      </c>
      <c r="J3107" s="20" t="s">
        <v>787</v>
      </c>
      <c r="K3107" s="16" t="str">
        <f>IF(Tabela813[[#This Row],[C]]&lt;&gt;"",IF(Tabela813[[#This Row],[RED]]&lt;&gt;"",(Tabela813[[#This Row],[RED]] &amp; "."),"") &amp; CONCATENATE(Tabela813[[#This Row],[C]],".",Tabela813[[#This Row],[O]],".",Tabela813[[#This Row],[E]],".",Tabela813[[#This Row],[D1]],".",Tabela813[[#This Row],[D2]],".",Tabela813[[#This Row],[D3]],".",Tabela813[[#This Row],[T]],".",Tabela813[[#This Row],[D4]]),"")</f>
        <v>9.1.6.1.1.01.0.6.00</v>
      </c>
      <c r="L3107" s="21" t="s">
        <v>5624</v>
      </c>
      <c r="M3107" s="16" t="str">
        <f t="shared" si="48"/>
        <v>A</v>
      </c>
      <c r="N3107" s="16">
        <f>IF(VALUE(Tabela813[[#This Row],[RED]]) &gt; 0,1,0) + IF(VALUE(J3107)&gt;0,8,IF(VALUE(I3107)&gt;0,7,IF(VALUE(H3107)&gt;0,6,IF(VALUE(G3107)&gt;0,5,IF(VALUE(F3107)&gt;0,4,IF(VALUE(E3107)&gt;0,3,IF(VALUE(D3107)&gt;0,2,1)))))))</f>
        <v>8</v>
      </c>
      <c r="O3107" s="20" t="s">
        <v>50</v>
      </c>
      <c r="P3107" s="1" t="s">
        <v>279</v>
      </c>
      <c r="Q3107" s="1"/>
      <c r="R3107" s="16" t="s">
        <v>10</v>
      </c>
      <c r="T3107" s="7" t="str">
        <f>Tabela813[[#This Row],[NR]]&amp;" - "&amp;Tabela813[[#This Row],[Especificação]]</f>
        <v>9.1.6.1.1.01.0.6.00 - (-) Dedução de Serviços Administrativos e Comerciais Gerais Prestados por Entidades e Órgãos Públicos em Geral - Juros de Mora</v>
      </c>
      <c r="U3107" s="7" t="str">
        <f>Tabela813[[#This Row],[NR]]&amp; " - "&amp;Tabela813[[#This Row],[Especificação]]</f>
        <v>9.1.6.1.1.01.0.6.00 - (-) Dedução de Serviços Administrativos e Comerciais Gerais Prestados por Entidades e Órgãos Públicos em Geral - Juros de Mora</v>
      </c>
    </row>
    <row r="3108" spans="1:21" ht="30">
      <c r="A3108" s="23"/>
      <c r="B3108" s="29" t="s">
        <v>793</v>
      </c>
      <c r="C3108" s="20" t="s">
        <v>781</v>
      </c>
      <c r="D3108" s="20" t="s">
        <v>786</v>
      </c>
      <c r="E3108" s="20" t="s">
        <v>781</v>
      </c>
      <c r="F3108" s="20" t="s">
        <v>781</v>
      </c>
      <c r="G3108" s="20" t="s">
        <v>783</v>
      </c>
      <c r="H3108" s="20" t="s">
        <v>784</v>
      </c>
      <c r="I3108" s="20" t="s">
        <v>788</v>
      </c>
      <c r="J3108" s="20" t="s">
        <v>787</v>
      </c>
      <c r="K3108" s="16" t="str">
        <f>IF(Tabela813[[#This Row],[C]]&lt;&gt;"",IF(Tabela813[[#This Row],[RED]]&lt;&gt;"",(Tabela813[[#This Row],[RED]] &amp; "."),"") &amp; CONCATENATE(Tabela813[[#This Row],[C]],".",Tabela813[[#This Row],[O]],".",Tabela813[[#This Row],[E]],".",Tabela813[[#This Row],[D1]],".",Tabela813[[#This Row],[D2]],".",Tabela813[[#This Row],[D3]],".",Tabela813[[#This Row],[T]],".",Tabela813[[#This Row],[D4]]),"")</f>
        <v>9.1.6.1.1.01.0.7.00</v>
      </c>
      <c r="L3108" s="21" t="s">
        <v>5625</v>
      </c>
      <c r="M3108" s="16" t="str">
        <f t="shared" si="48"/>
        <v>A</v>
      </c>
      <c r="N3108" s="16">
        <f>IF(VALUE(Tabela813[[#This Row],[RED]]) &gt; 0,1,0) + IF(VALUE(J3108)&gt;0,8,IF(VALUE(I3108)&gt;0,7,IF(VALUE(H3108)&gt;0,6,IF(VALUE(G3108)&gt;0,5,IF(VALUE(F3108)&gt;0,4,IF(VALUE(E3108)&gt;0,3,IF(VALUE(D3108)&gt;0,2,1)))))))</f>
        <v>8</v>
      </c>
      <c r="O3108" s="20" t="s">
        <v>50</v>
      </c>
      <c r="P3108" s="1" t="s">
        <v>279</v>
      </c>
      <c r="Q3108" s="1"/>
      <c r="R3108" s="16" t="s">
        <v>10</v>
      </c>
      <c r="T3108" s="7" t="str">
        <f>Tabela813[[#This Row],[NR]]&amp;" - "&amp;Tabela813[[#This Row],[Especificação]]</f>
        <v>9.1.6.1.1.01.0.7.00 - (-) Dedução de Serviços Administrativos e Comerciais Gerais Prestados por Entidades e Órgãos Públicos em Geral - Dívida Ativa - Multas da Dívida Ativa</v>
      </c>
      <c r="U3108" s="7" t="str">
        <f>Tabela813[[#This Row],[NR]]&amp; " - "&amp;Tabela813[[#This Row],[Especificação]]</f>
        <v>9.1.6.1.1.01.0.7.00 - (-) Dedução de Serviços Administrativos e Comerciais Gerais Prestados por Entidades e Órgãos Públicos em Geral - Dívida Ativa - Multas da Dívida Ativa</v>
      </c>
    </row>
    <row r="3109" spans="1:21" ht="30">
      <c r="A3109" s="23"/>
      <c r="B3109" s="29" t="s">
        <v>793</v>
      </c>
      <c r="C3109" s="20" t="s">
        <v>781</v>
      </c>
      <c r="D3109" s="20" t="s">
        <v>786</v>
      </c>
      <c r="E3109" s="20" t="s">
        <v>781</v>
      </c>
      <c r="F3109" s="20" t="s">
        <v>781</v>
      </c>
      <c r="G3109" s="20" t="s">
        <v>783</v>
      </c>
      <c r="H3109" s="20" t="s">
        <v>784</v>
      </c>
      <c r="I3109" s="20" t="s">
        <v>789</v>
      </c>
      <c r="J3109" s="20" t="s">
        <v>787</v>
      </c>
      <c r="K3109" s="16" t="str">
        <f>IF(Tabela813[[#This Row],[C]]&lt;&gt;"",IF(Tabela813[[#This Row],[RED]]&lt;&gt;"",(Tabela813[[#This Row],[RED]] &amp; "."),"") &amp; CONCATENATE(Tabela813[[#This Row],[C]],".",Tabela813[[#This Row],[O]],".",Tabela813[[#This Row],[E]],".",Tabela813[[#This Row],[D1]],".",Tabela813[[#This Row],[D2]],".",Tabela813[[#This Row],[D3]],".",Tabela813[[#This Row],[T]],".",Tabela813[[#This Row],[D4]]),"")</f>
        <v>9.1.6.1.1.01.0.8.00</v>
      </c>
      <c r="L3109" s="21" t="s">
        <v>5626</v>
      </c>
      <c r="M3109" s="16" t="str">
        <f t="shared" si="48"/>
        <v>A</v>
      </c>
      <c r="N3109" s="16">
        <f>IF(VALUE(Tabela813[[#This Row],[RED]]) &gt; 0,1,0) + IF(VALUE(J3109)&gt;0,8,IF(VALUE(I3109)&gt;0,7,IF(VALUE(H3109)&gt;0,6,IF(VALUE(G3109)&gt;0,5,IF(VALUE(F3109)&gt;0,4,IF(VALUE(E3109)&gt;0,3,IF(VALUE(D3109)&gt;0,2,1)))))))</f>
        <v>8</v>
      </c>
      <c r="O3109" s="20" t="s">
        <v>50</v>
      </c>
      <c r="P3109" s="1" t="s">
        <v>279</v>
      </c>
      <c r="Q3109" s="1"/>
      <c r="R3109" s="16" t="s">
        <v>10</v>
      </c>
      <c r="T3109" s="7" t="str">
        <f>Tabela813[[#This Row],[NR]]&amp;" - "&amp;Tabela813[[#This Row],[Especificação]]</f>
        <v>9.1.6.1.1.01.0.8.00 - (-) Dedução de Serviços Administrativos e Comerciais Gerais Prestados por Entidades e Órgãos Públicos em Geral - Juros de Mora da Dívida Ativa</v>
      </c>
      <c r="U3109" s="7" t="str">
        <f>Tabela813[[#This Row],[NR]]&amp; " - "&amp;Tabela813[[#This Row],[Especificação]]</f>
        <v>9.1.6.1.1.01.0.8.00 - (-) Dedução de Serviços Administrativos e Comerciais Gerais Prestados por Entidades e Órgãos Públicos em Geral - Juros de Mora da Dívida Ativa</v>
      </c>
    </row>
    <row r="3110" spans="1:21" ht="30">
      <c r="A3110" s="23"/>
      <c r="B3110" s="29" t="s">
        <v>793</v>
      </c>
      <c r="C3110" s="20" t="s">
        <v>781</v>
      </c>
      <c r="D3110" s="20" t="s">
        <v>786</v>
      </c>
      <c r="E3110" s="20" t="s">
        <v>781</v>
      </c>
      <c r="F3110" s="20" t="s">
        <v>781</v>
      </c>
      <c r="G3110" s="20" t="s">
        <v>785</v>
      </c>
      <c r="H3110" s="20" t="s">
        <v>784</v>
      </c>
      <c r="I3110" s="20" t="s">
        <v>784</v>
      </c>
      <c r="J3110" s="20" t="s">
        <v>787</v>
      </c>
      <c r="K3110" s="16" t="str">
        <f>IF(Tabela813[[#This Row],[C]]&lt;&gt;"",IF(Tabela813[[#This Row],[RED]]&lt;&gt;"",(Tabela813[[#This Row],[RED]] &amp; "."),"") &amp; CONCATENATE(Tabela813[[#This Row],[C]],".",Tabela813[[#This Row],[O]],".",Tabela813[[#This Row],[E]],".",Tabela813[[#This Row],[D1]],".",Tabela813[[#This Row],[D2]],".",Tabela813[[#This Row],[D3]],".",Tabela813[[#This Row],[T]],".",Tabela813[[#This Row],[D4]]),"")</f>
        <v>9.1.6.1.1.02.0.0.00</v>
      </c>
      <c r="L3110" s="21" t="s">
        <v>909</v>
      </c>
      <c r="M3110" s="16" t="str">
        <f t="shared" si="48"/>
        <v>S</v>
      </c>
      <c r="N3110" s="16">
        <f>IF(VALUE(Tabela813[[#This Row],[RED]]) &gt; 0,1,0) + IF(VALUE(J3110)&gt;0,8,IF(VALUE(I3110)&gt;0,7,IF(VALUE(H3110)&gt;0,6,IF(VALUE(G3110)&gt;0,5,IF(VALUE(F3110)&gt;0,4,IF(VALUE(E3110)&gt;0,3,IF(VALUE(D3110)&gt;0,2,1)))))))</f>
        <v>6</v>
      </c>
      <c r="O3110" s="20" t="s">
        <v>50</v>
      </c>
      <c r="P3110" s="1" t="s">
        <v>2887</v>
      </c>
      <c r="Q3110" s="1"/>
      <c r="R3110" s="16"/>
      <c r="T3110" s="7" t="str">
        <f>Tabela813[[#This Row],[NR]]&amp;" - "&amp;Tabela813[[#This Row],[Especificação]]</f>
        <v>9.1.6.1.1.02.0.0.00 - (-) Dedução de Inscrição em Concursos e Processos Seletivos</v>
      </c>
      <c r="U3110" s="7" t="str">
        <f>Tabela813[[#This Row],[NR]]&amp; " - "&amp;Tabela813[[#This Row],[Especificação]]</f>
        <v>9.1.6.1.1.02.0.0.00 - (-) Dedução de Inscrição em Concursos e Processos Seletivos</v>
      </c>
    </row>
    <row r="3111" spans="1:21" ht="30">
      <c r="A3111" s="23"/>
      <c r="B3111" s="29" t="s">
        <v>793</v>
      </c>
      <c r="C3111" s="20" t="s">
        <v>781</v>
      </c>
      <c r="D3111" s="20" t="s">
        <v>786</v>
      </c>
      <c r="E3111" s="20" t="s">
        <v>781</v>
      </c>
      <c r="F3111" s="20" t="s">
        <v>781</v>
      </c>
      <c r="G3111" s="20" t="s">
        <v>785</v>
      </c>
      <c r="H3111" s="20" t="s">
        <v>784</v>
      </c>
      <c r="I3111" s="20" t="s">
        <v>781</v>
      </c>
      <c r="J3111" s="20" t="s">
        <v>787</v>
      </c>
      <c r="K3111" s="16" t="str">
        <f>IF(Tabela813[[#This Row],[C]]&lt;&gt;"",IF(Tabela813[[#This Row],[RED]]&lt;&gt;"",(Tabela813[[#This Row],[RED]] &amp; "."),"") &amp; CONCATENATE(Tabela813[[#This Row],[C]],".",Tabela813[[#This Row],[O]],".",Tabela813[[#This Row],[E]],".",Tabela813[[#This Row],[D1]],".",Tabela813[[#This Row],[D2]],".",Tabela813[[#This Row],[D3]],".",Tabela813[[#This Row],[T]],".",Tabela813[[#This Row],[D4]]),"")</f>
        <v>9.1.6.1.1.02.0.1.00</v>
      </c>
      <c r="L3111" s="21" t="s">
        <v>5627</v>
      </c>
      <c r="M3111" s="16" t="str">
        <f t="shared" si="48"/>
        <v>A</v>
      </c>
      <c r="N3111" s="16">
        <f>IF(VALUE(Tabela813[[#This Row],[RED]]) &gt; 0,1,0) + IF(VALUE(J3111)&gt;0,8,IF(VALUE(I3111)&gt;0,7,IF(VALUE(H3111)&gt;0,6,IF(VALUE(G3111)&gt;0,5,IF(VALUE(F3111)&gt;0,4,IF(VALUE(E3111)&gt;0,3,IF(VALUE(D3111)&gt;0,2,1)))))))</f>
        <v>8</v>
      </c>
      <c r="O3111" s="20" t="s">
        <v>50</v>
      </c>
      <c r="P3111" s="1" t="s">
        <v>5628</v>
      </c>
      <c r="Q3111" s="1"/>
      <c r="R3111" s="16"/>
      <c r="T3111" s="7" t="str">
        <f>Tabela813[[#This Row],[NR]]&amp;" - "&amp;Tabela813[[#This Row],[Especificação]]</f>
        <v>9.1.6.1.1.02.0.1.00 - (-) Dedução de Inscrição em Concursos e Processos Seletivos - Principal</v>
      </c>
      <c r="U3111" s="7" t="str">
        <f>Tabela813[[#This Row],[NR]]&amp; " - "&amp;Tabela813[[#This Row],[Especificação]]</f>
        <v>9.1.6.1.1.02.0.1.00 - (-) Dedução de Inscrição em Concursos e Processos Seletivos - Principal</v>
      </c>
    </row>
    <row r="3112" spans="1:21" ht="30">
      <c r="A3112" s="23"/>
      <c r="B3112" s="29" t="s">
        <v>793</v>
      </c>
      <c r="C3112" s="20" t="s">
        <v>781</v>
      </c>
      <c r="D3112" s="20" t="s">
        <v>786</v>
      </c>
      <c r="E3112" s="20" t="s">
        <v>781</v>
      </c>
      <c r="F3112" s="20" t="s">
        <v>781</v>
      </c>
      <c r="G3112" s="20" t="s">
        <v>785</v>
      </c>
      <c r="H3112" s="20" t="s">
        <v>784</v>
      </c>
      <c r="I3112" s="20" t="s">
        <v>790</v>
      </c>
      <c r="J3112" s="20" t="s">
        <v>787</v>
      </c>
      <c r="K3112" s="16" t="str">
        <f>IF(Tabela813[[#This Row],[C]]&lt;&gt;"",IF(Tabela813[[#This Row],[RED]]&lt;&gt;"",(Tabela813[[#This Row],[RED]] &amp; "."),"") &amp; CONCATENATE(Tabela813[[#This Row],[C]],".",Tabela813[[#This Row],[O]],".",Tabela813[[#This Row],[E]],".",Tabela813[[#This Row],[D1]],".",Tabela813[[#This Row],[D2]],".",Tabela813[[#This Row],[D3]],".",Tabela813[[#This Row],[T]],".",Tabela813[[#This Row],[D4]]),"")</f>
        <v>9.1.6.1.1.02.0.2.00</v>
      </c>
      <c r="L3112" s="21" t="s">
        <v>5629</v>
      </c>
      <c r="M3112" s="16" t="str">
        <f t="shared" si="48"/>
        <v>A</v>
      </c>
      <c r="N3112" s="16">
        <f>IF(VALUE(Tabela813[[#This Row],[RED]]) &gt; 0,1,0) + IF(VALUE(J3112)&gt;0,8,IF(VALUE(I3112)&gt;0,7,IF(VALUE(H3112)&gt;0,6,IF(VALUE(G3112)&gt;0,5,IF(VALUE(F3112)&gt;0,4,IF(VALUE(E3112)&gt;0,3,IF(VALUE(D3112)&gt;0,2,1)))))))</f>
        <v>8</v>
      </c>
      <c r="O3112" s="20" t="s">
        <v>50</v>
      </c>
      <c r="P3112" s="1" t="s">
        <v>5628</v>
      </c>
      <c r="Q3112" s="1"/>
      <c r="R3112" s="16"/>
      <c r="T3112" s="7" t="str">
        <f>Tabela813[[#This Row],[NR]]&amp;" - "&amp;Tabela813[[#This Row],[Especificação]]</f>
        <v>9.1.6.1.1.02.0.2.00 - (-) Dedução de Inscrição em Concursos e Processos Seletivos - Multas e Juros de Mora</v>
      </c>
      <c r="U3112" s="7" t="str">
        <f>Tabela813[[#This Row],[NR]]&amp; " - "&amp;Tabela813[[#This Row],[Especificação]]</f>
        <v>9.1.6.1.1.02.0.2.00 - (-) Dedução de Inscrição em Concursos e Processos Seletivos - Multas e Juros de Mora</v>
      </c>
    </row>
    <row r="3113" spans="1:21" ht="30">
      <c r="A3113" s="23"/>
      <c r="B3113" s="29" t="s">
        <v>793</v>
      </c>
      <c r="C3113" s="20" t="s">
        <v>781</v>
      </c>
      <c r="D3113" s="20" t="s">
        <v>786</v>
      </c>
      <c r="E3113" s="20" t="s">
        <v>781</v>
      </c>
      <c r="F3113" s="20" t="s">
        <v>781</v>
      </c>
      <c r="G3113" s="20" t="s">
        <v>785</v>
      </c>
      <c r="H3113" s="20" t="s">
        <v>784</v>
      </c>
      <c r="I3113" s="20" t="s">
        <v>782</v>
      </c>
      <c r="J3113" s="20" t="s">
        <v>787</v>
      </c>
      <c r="K3113" s="16" t="str">
        <f>IF(Tabela813[[#This Row],[C]]&lt;&gt;"",IF(Tabela813[[#This Row],[RED]]&lt;&gt;"",(Tabela813[[#This Row],[RED]] &amp; "."),"") &amp; CONCATENATE(Tabela813[[#This Row],[C]],".",Tabela813[[#This Row],[O]],".",Tabela813[[#This Row],[E]],".",Tabela813[[#This Row],[D1]],".",Tabela813[[#This Row],[D2]],".",Tabela813[[#This Row],[D3]],".",Tabela813[[#This Row],[T]],".",Tabela813[[#This Row],[D4]]),"")</f>
        <v>9.1.6.1.1.02.0.3.00</v>
      </c>
      <c r="L3113" s="21" t="s">
        <v>5630</v>
      </c>
      <c r="M3113" s="16" t="str">
        <f t="shared" si="48"/>
        <v>A</v>
      </c>
      <c r="N3113" s="16">
        <f>IF(VALUE(Tabela813[[#This Row],[RED]]) &gt; 0,1,0) + IF(VALUE(J3113)&gt;0,8,IF(VALUE(I3113)&gt;0,7,IF(VALUE(H3113)&gt;0,6,IF(VALUE(G3113)&gt;0,5,IF(VALUE(F3113)&gt;0,4,IF(VALUE(E3113)&gt;0,3,IF(VALUE(D3113)&gt;0,2,1)))))))</f>
        <v>8</v>
      </c>
      <c r="O3113" s="20" t="s">
        <v>50</v>
      </c>
      <c r="P3113" s="1" t="s">
        <v>5628</v>
      </c>
      <c r="Q3113" s="1"/>
      <c r="R3113" s="16"/>
      <c r="T3113" s="7" t="str">
        <f>Tabela813[[#This Row],[NR]]&amp;" - "&amp;Tabela813[[#This Row],[Especificação]]</f>
        <v>9.1.6.1.1.02.0.3.00 - (-) Dedução de Inscrição em Concursos e Processos Seletivos - Dívida Ativa</v>
      </c>
      <c r="U3113" s="7" t="str">
        <f>Tabela813[[#This Row],[NR]]&amp; " - "&amp;Tabela813[[#This Row],[Especificação]]</f>
        <v>9.1.6.1.1.02.0.3.00 - (-) Dedução de Inscrição em Concursos e Processos Seletivos - Dívida Ativa</v>
      </c>
    </row>
    <row r="3114" spans="1:21" ht="30">
      <c r="A3114" s="23"/>
      <c r="B3114" s="29" t="s">
        <v>793</v>
      </c>
      <c r="C3114" s="20" t="s">
        <v>781</v>
      </c>
      <c r="D3114" s="20" t="s">
        <v>786</v>
      </c>
      <c r="E3114" s="20" t="s">
        <v>781</v>
      </c>
      <c r="F3114" s="20" t="s">
        <v>781</v>
      </c>
      <c r="G3114" s="20" t="s">
        <v>785</v>
      </c>
      <c r="H3114" s="20" t="s">
        <v>784</v>
      </c>
      <c r="I3114" s="20" t="s">
        <v>791</v>
      </c>
      <c r="J3114" s="20" t="s">
        <v>787</v>
      </c>
      <c r="K3114" s="16" t="str">
        <f>IF(Tabela813[[#This Row],[C]]&lt;&gt;"",IF(Tabela813[[#This Row],[RED]]&lt;&gt;"",(Tabela813[[#This Row],[RED]] &amp; "."),"") &amp; CONCATENATE(Tabela813[[#This Row],[C]],".",Tabela813[[#This Row],[O]],".",Tabela813[[#This Row],[E]],".",Tabela813[[#This Row],[D1]],".",Tabela813[[#This Row],[D2]],".",Tabela813[[#This Row],[D3]],".",Tabela813[[#This Row],[T]],".",Tabela813[[#This Row],[D4]]),"")</f>
        <v>9.1.6.1.1.02.0.4.00</v>
      </c>
      <c r="L3114" s="21" t="s">
        <v>5631</v>
      </c>
      <c r="M3114" s="16" t="str">
        <f t="shared" si="48"/>
        <v>A</v>
      </c>
      <c r="N3114" s="16">
        <f>IF(VALUE(Tabela813[[#This Row],[RED]]) &gt; 0,1,0) + IF(VALUE(J3114)&gt;0,8,IF(VALUE(I3114)&gt;0,7,IF(VALUE(H3114)&gt;0,6,IF(VALUE(G3114)&gt;0,5,IF(VALUE(F3114)&gt;0,4,IF(VALUE(E3114)&gt;0,3,IF(VALUE(D3114)&gt;0,2,1)))))))</f>
        <v>8</v>
      </c>
      <c r="O3114" s="20" t="s">
        <v>50</v>
      </c>
      <c r="P3114" s="1" t="s">
        <v>5628</v>
      </c>
      <c r="Q3114" s="1"/>
      <c r="R3114" s="16"/>
      <c r="T3114" s="7" t="str">
        <f>Tabela813[[#This Row],[NR]]&amp;" - "&amp;Tabela813[[#This Row],[Especificação]]</f>
        <v>9.1.6.1.1.02.0.4.00 - (-) Dedução de Inscrição em Concursos e Processos Seletivos - Dívida Ativa - Multas e Juros de Mora da Dívida Ativa</v>
      </c>
      <c r="U3114" s="7" t="str">
        <f>Tabela813[[#This Row],[NR]]&amp; " - "&amp;Tabela813[[#This Row],[Especificação]]</f>
        <v>9.1.6.1.1.02.0.4.00 - (-) Dedução de Inscrição em Concursos e Processos Seletivos - Dívida Ativa - Multas e Juros de Mora da Dívida Ativa</v>
      </c>
    </row>
    <row r="3115" spans="1:21" ht="30">
      <c r="A3115" s="23"/>
      <c r="B3115" s="29" t="s">
        <v>793</v>
      </c>
      <c r="C3115" s="20" t="s">
        <v>781</v>
      </c>
      <c r="D3115" s="20" t="s">
        <v>786</v>
      </c>
      <c r="E3115" s="20" t="s">
        <v>781</v>
      </c>
      <c r="F3115" s="20" t="s">
        <v>781</v>
      </c>
      <c r="G3115" s="20" t="s">
        <v>785</v>
      </c>
      <c r="H3115" s="20" t="s">
        <v>784</v>
      </c>
      <c r="I3115" s="20" t="s">
        <v>792</v>
      </c>
      <c r="J3115" s="20" t="s">
        <v>787</v>
      </c>
      <c r="K3115" s="16" t="str">
        <f>IF(Tabela813[[#This Row],[C]]&lt;&gt;"",IF(Tabela813[[#This Row],[RED]]&lt;&gt;"",(Tabela813[[#This Row],[RED]] &amp; "."),"") &amp; CONCATENATE(Tabela813[[#This Row],[C]],".",Tabela813[[#This Row],[O]],".",Tabela813[[#This Row],[E]],".",Tabela813[[#This Row],[D1]],".",Tabela813[[#This Row],[D2]],".",Tabela813[[#This Row],[D3]],".",Tabela813[[#This Row],[T]],".",Tabela813[[#This Row],[D4]]),"")</f>
        <v>9.1.6.1.1.02.0.5.00</v>
      </c>
      <c r="L3115" s="21" t="s">
        <v>5632</v>
      </c>
      <c r="M3115" s="16" t="str">
        <f t="shared" si="48"/>
        <v>A</v>
      </c>
      <c r="N3115" s="16">
        <f>IF(VALUE(Tabela813[[#This Row],[RED]]) &gt; 0,1,0) + IF(VALUE(J3115)&gt;0,8,IF(VALUE(I3115)&gt;0,7,IF(VALUE(H3115)&gt;0,6,IF(VALUE(G3115)&gt;0,5,IF(VALUE(F3115)&gt;0,4,IF(VALUE(E3115)&gt;0,3,IF(VALUE(D3115)&gt;0,2,1)))))))</f>
        <v>8</v>
      </c>
      <c r="O3115" s="20" t="s">
        <v>50</v>
      </c>
      <c r="P3115" s="1" t="s">
        <v>5628</v>
      </c>
      <c r="Q3115" s="1"/>
      <c r="R3115" s="16"/>
      <c r="T3115" s="7" t="str">
        <f>Tabela813[[#This Row],[NR]]&amp;" - "&amp;Tabela813[[#This Row],[Especificação]]</f>
        <v>9.1.6.1.1.02.0.5.00 - (-) Dedução de Inscrição em Concursos e Processos Seletivos - Multas</v>
      </c>
      <c r="U3115" s="7" t="str">
        <f>Tabela813[[#This Row],[NR]]&amp; " - "&amp;Tabela813[[#This Row],[Especificação]]</f>
        <v>9.1.6.1.1.02.0.5.00 - (-) Dedução de Inscrição em Concursos e Processos Seletivos - Multas</v>
      </c>
    </row>
    <row r="3116" spans="1:21" ht="30">
      <c r="A3116" s="23"/>
      <c r="B3116" s="29" t="s">
        <v>793</v>
      </c>
      <c r="C3116" s="20" t="s">
        <v>781</v>
      </c>
      <c r="D3116" s="20" t="s">
        <v>786</v>
      </c>
      <c r="E3116" s="20" t="s">
        <v>781</v>
      </c>
      <c r="F3116" s="20" t="s">
        <v>781</v>
      </c>
      <c r="G3116" s="20" t="s">
        <v>785</v>
      </c>
      <c r="H3116" s="20" t="s">
        <v>784</v>
      </c>
      <c r="I3116" s="20" t="s">
        <v>786</v>
      </c>
      <c r="J3116" s="20" t="s">
        <v>787</v>
      </c>
      <c r="K3116" s="16" t="str">
        <f>IF(Tabela813[[#This Row],[C]]&lt;&gt;"",IF(Tabela813[[#This Row],[RED]]&lt;&gt;"",(Tabela813[[#This Row],[RED]] &amp; "."),"") &amp; CONCATENATE(Tabela813[[#This Row],[C]],".",Tabela813[[#This Row],[O]],".",Tabela813[[#This Row],[E]],".",Tabela813[[#This Row],[D1]],".",Tabela813[[#This Row],[D2]],".",Tabela813[[#This Row],[D3]],".",Tabela813[[#This Row],[T]],".",Tabela813[[#This Row],[D4]]),"")</f>
        <v>9.1.6.1.1.02.0.6.00</v>
      </c>
      <c r="L3116" s="21" t="s">
        <v>5633</v>
      </c>
      <c r="M3116" s="16" t="str">
        <f t="shared" si="48"/>
        <v>A</v>
      </c>
      <c r="N3116" s="16">
        <f>IF(VALUE(Tabela813[[#This Row],[RED]]) &gt; 0,1,0) + IF(VALUE(J3116)&gt;0,8,IF(VALUE(I3116)&gt;0,7,IF(VALUE(H3116)&gt;0,6,IF(VALUE(G3116)&gt;0,5,IF(VALUE(F3116)&gt;0,4,IF(VALUE(E3116)&gt;0,3,IF(VALUE(D3116)&gt;0,2,1)))))))</f>
        <v>8</v>
      </c>
      <c r="O3116" s="20" t="s">
        <v>50</v>
      </c>
      <c r="P3116" s="1" t="s">
        <v>5628</v>
      </c>
      <c r="Q3116" s="1"/>
      <c r="R3116" s="16"/>
      <c r="T3116" s="7" t="str">
        <f>Tabela813[[#This Row],[NR]]&amp;" - "&amp;Tabela813[[#This Row],[Especificação]]</f>
        <v>9.1.6.1.1.02.0.6.00 - (-) Dedução de Inscrição em Concursos e Processos Seletivos - Juros de Mora</v>
      </c>
      <c r="U3116" s="7" t="str">
        <f>Tabela813[[#This Row],[NR]]&amp; " - "&amp;Tabela813[[#This Row],[Especificação]]</f>
        <v>9.1.6.1.1.02.0.6.00 - (-) Dedução de Inscrição em Concursos e Processos Seletivos - Juros de Mora</v>
      </c>
    </row>
    <row r="3117" spans="1:21" ht="30">
      <c r="A3117" s="23"/>
      <c r="B3117" s="29" t="s">
        <v>793</v>
      </c>
      <c r="C3117" s="20" t="s">
        <v>781</v>
      </c>
      <c r="D3117" s="20" t="s">
        <v>786</v>
      </c>
      <c r="E3117" s="20" t="s">
        <v>781</v>
      </c>
      <c r="F3117" s="20" t="s">
        <v>781</v>
      </c>
      <c r="G3117" s="20" t="s">
        <v>785</v>
      </c>
      <c r="H3117" s="20" t="s">
        <v>784</v>
      </c>
      <c r="I3117" s="20" t="s">
        <v>788</v>
      </c>
      <c r="J3117" s="20" t="s">
        <v>787</v>
      </c>
      <c r="K3117" s="16" t="str">
        <f>IF(Tabela813[[#This Row],[C]]&lt;&gt;"",IF(Tabela813[[#This Row],[RED]]&lt;&gt;"",(Tabela813[[#This Row],[RED]] &amp; "."),"") &amp; CONCATENATE(Tabela813[[#This Row],[C]],".",Tabela813[[#This Row],[O]],".",Tabela813[[#This Row],[E]],".",Tabela813[[#This Row],[D1]],".",Tabela813[[#This Row],[D2]],".",Tabela813[[#This Row],[D3]],".",Tabela813[[#This Row],[T]],".",Tabela813[[#This Row],[D4]]),"")</f>
        <v>9.1.6.1.1.02.0.7.00</v>
      </c>
      <c r="L3117" s="21" t="s">
        <v>5634</v>
      </c>
      <c r="M3117" s="16" t="str">
        <f t="shared" si="48"/>
        <v>A</v>
      </c>
      <c r="N3117" s="16">
        <f>IF(VALUE(Tabela813[[#This Row],[RED]]) &gt; 0,1,0) + IF(VALUE(J3117)&gt;0,8,IF(VALUE(I3117)&gt;0,7,IF(VALUE(H3117)&gt;0,6,IF(VALUE(G3117)&gt;0,5,IF(VALUE(F3117)&gt;0,4,IF(VALUE(E3117)&gt;0,3,IF(VALUE(D3117)&gt;0,2,1)))))))</f>
        <v>8</v>
      </c>
      <c r="O3117" s="20" t="s">
        <v>50</v>
      </c>
      <c r="P3117" s="1" t="s">
        <v>5628</v>
      </c>
      <c r="Q3117" s="1"/>
      <c r="R3117" s="16"/>
      <c r="T3117" s="7" t="str">
        <f>Tabela813[[#This Row],[NR]]&amp;" - "&amp;Tabela813[[#This Row],[Especificação]]</f>
        <v>9.1.6.1.1.02.0.7.00 - (-) Dedução de Inscrição em Concursos e Processos Seletivos - Dívida Ativa - Multas da Dívida Ativa</v>
      </c>
      <c r="U3117" s="7" t="str">
        <f>Tabela813[[#This Row],[NR]]&amp; " - "&amp;Tabela813[[#This Row],[Especificação]]</f>
        <v>9.1.6.1.1.02.0.7.00 - (-) Dedução de Inscrição em Concursos e Processos Seletivos - Dívida Ativa - Multas da Dívida Ativa</v>
      </c>
    </row>
    <row r="3118" spans="1:21" ht="30">
      <c r="A3118" s="23"/>
      <c r="B3118" s="29" t="s">
        <v>793</v>
      </c>
      <c r="C3118" s="20" t="s">
        <v>781</v>
      </c>
      <c r="D3118" s="20" t="s">
        <v>786</v>
      </c>
      <c r="E3118" s="20" t="s">
        <v>781</v>
      </c>
      <c r="F3118" s="20" t="s">
        <v>781</v>
      </c>
      <c r="G3118" s="20" t="s">
        <v>785</v>
      </c>
      <c r="H3118" s="20" t="s">
        <v>784</v>
      </c>
      <c r="I3118" s="20" t="s">
        <v>789</v>
      </c>
      <c r="J3118" s="20" t="s">
        <v>787</v>
      </c>
      <c r="K3118" s="16" t="str">
        <f>IF(Tabela813[[#This Row],[C]]&lt;&gt;"",IF(Tabela813[[#This Row],[RED]]&lt;&gt;"",(Tabela813[[#This Row],[RED]] &amp; "."),"") &amp; CONCATENATE(Tabela813[[#This Row],[C]],".",Tabela813[[#This Row],[O]],".",Tabela813[[#This Row],[E]],".",Tabela813[[#This Row],[D1]],".",Tabela813[[#This Row],[D2]],".",Tabela813[[#This Row],[D3]],".",Tabela813[[#This Row],[T]],".",Tabela813[[#This Row],[D4]]),"")</f>
        <v>9.1.6.1.1.02.0.8.00</v>
      </c>
      <c r="L3118" s="21" t="s">
        <v>5635</v>
      </c>
      <c r="M3118" s="16" t="str">
        <f t="shared" si="48"/>
        <v>A</v>
      </c>
      <c r="N3118" s="16">
        <f>IF(VALUE(Tabela813[[#This Row],[RED]]) &gt; 0,1,0) + IF(VALUE(J3118)&gt;0,8,IF(VALUE(I3118)&gt;0,7,IF(VALUE(H3118)&gt;0,6,IF(VALUE(G3118)&gt;0,5,IF(VALUE(F3118)&gt;0,4,IF(VALUE(E3118)&gt;0,3,IF(VALUE(D3118)&gt;0,2,1)))))))</f>
        <v>8</v>
      </c>
      <c r="O3118" s="20" t="s">
        <v>50</v>
      </c>
      <c r="P3118" s="1" t="s">
        <v>5628</v>
      </c>
      <c r="Q3118" s="1"/>
      <c r="R3118" s="16"/>
      <c r="T3118" s="7" t="str">
        <f>Tabela813[[#This Row],[NR]]&amp;" - "&amp;Tabela813[[#This Row],[Especificação]]</f>
        <v>9.1.6.1.1.02.0.8.00 - (-) Dedução de Inscrição em Concursos e Processos Seletivos - Juros de Mora da Dívida Ativa</v>
      </c>
      <c r="U3118" s="7" t="str">
        <f>Tabela813[[#This Row],[NR]]&amp; " - "&amp;Tabela813[[#This Row],[Especificação]]</f>
        <v>9.1.6.1.1.02.0.8.00 - (-) Dedução de Inscrição em Concursos e Processos Seletivos - Juros de Mora da Dívida Ativa</v>
      </c>
    </row>
    <row r="3119" spans="1:21" ht="30">
      <c r="A3119" s="23"/>
      <c r="B3119" s="29" t="s">
        <v>793</v>
      </c>
      <c r="C3119" s="20" t="s">
        <v>781</v>
      </c>
      <c r="D3119" s="20" t="s">
        <v>786</v>
      </c>
      <c r="E3119" s="20" t="s">
        <v>781</v>
      </c>
      <c r="F3119" s="20" t="s">
        <v>781</v>
      </c>
      <c r="G3119" s="20" t="s">
        <v>794</v>
      </c>
      <c r="H3119" s="20" t="s">
        <v>784</v>
      </c>
      <c r="I3119" s="20" t="s">
        <v>784</v>
      </c>
      <c r="J3119" s="20" t="s">
        <v>787</v>
      </c>
      <c r="K3119" s="16" t="str">
        <f>IF(Tabela813[[#This Row],[C]]&lt;&gt;"",IF(Tabela813[[#This Row],[RED]]&lt;&gt;"",(Tabela813[[#This Row],[RED]] &amp; "."),"") &amp; CONCATENATE(Tabela813[[#This Row],[C]],".",Tabela813[[#This Row],[O]],".",Tabela813[[#This Row],[E]],".",Tabela813[[#This Row],[D1]],".",Tabela813[[#This Row],[D2]],".",Tabela813[[#This Row],[D3]],".",Tabela813[[#This Row],[T]],".",Tabela813[[#This Row],[D4]]),"")</f>
        <v>9.1.6.1.1.03.0.0.00</v>
      </c>
      <c r="L3119" s="21" t="s">
        <v>910</v>
      </c>
      <c r="M3119" s="16" t="str">
        <f t="shared" si="48"/>
        <v>S</v>
      </c>
      <c r="N3119" s="16">
        <f>IF(VALUE(Tabela813[[#This Row],[RED]]) &gt; 0,1,0) + IF(VALUE(J3119)&gt;0,8,IF(VALUE(I3119)&gt;0,7,IF(VALUE(H3119)&gt;0,6,IF(VALUE(G3119)&gt;0,5,IF(VALUE(F3119)&gt;0,4,IF(VALUE(E3119)&gt;0,3,IF(VALUE(D3119)&gt;0,2,1)))))))</f>
        <v>6</v>
      </c>
      <c r="O3119" s="20" t="s">
        <v>50</v>
      </c>
      <c r="P3119" s="1" t="s">
        <v>2888</v>
      </c>
      <c r="Q3119" s="1"/>
      <c r="R3119" s="16"/>
      <c r="T3119" s="7" t="str">
        <f>Tabela813[[#This Row],[NR]]&amp;" - "&amp;Tabela813[[#This Row],[Especificação]]</f>
        <v>9.1.6.1.1.03.0.0.00 - (-) Dedução de Serviços de Registro, Certificação e Fiscalização</v>
      </c>
      <c r="U3119" s="7" t="str">
        <f>Tabela813[[#This Row],[NR]]&amp; " - "&amp;Tabela813[[#This Row],[Especificação]]</f>
        <v>9.1.6.1.1.03.0.0.00 - (-) Dedução de Serviços de Registro, Certificação e Fiscalização</v>
      </c>
    </row>
    <row r="3120" spans="1:21">
      <c r="A3120" s="23"/>
      <c r="B3120" s="29" t="s">
        <v>793</v>
      </c>
      <c r="C3120" s="20" t="s">
        <v>781</v>
      </c>
      <c r="D3120" s="20" t="s">
        <v>786</v>
      </c>
      <c r="E3120" s="20" t="s">
        <v>781</v>
      </c>
      <c r="F3120" s="20" t="s">
        <v>781</v>
      </c>
      <c r="G3120" s="20" t="s">
        <v>794</v>
      </c>
      <c r="H3120" s="20" t="s">
        <v>784</v>
      </c>
      <c r="I3120" s="20" t="s">
        <v>781</v>
      </c>
      <c r="J3120" s="20" t="s">
        <v>787</v>
      </c>
      <c r="K3120" s="16" t="str">
        <f>IF(Tabela813[[#This Row],[C]]&lt;&gt;"",IF(Tabela813[[#This Row],[RED]]&lt;&gt;"",(Tabela813[[#This Row],[RED]] &amp; "."),"") &amp; CONCATENATE(Tabela813[[#This Row],[C]],".",Tabela813[[#This Row],[O]],".",Tabela813[[#This Row],[E]],".",Tabela813[[#This Row],[D1]],".",Tabela813[[#This Row],[D2]],".",Tabela813[[#This Row],[D3]],".",Tabela813[[#This Row],[T]],".",Tabela813[[#This Row],[D4]]),"")</f>
        <v>9.1.6.1.1.03.0.1.00</v>
      </c>
      <c r="L3120" s="21" t="s">
        <v>5636</v>
      </c>
      <c r="M3120" s="16" t="str">
        <f t="shared" si="48"/>
        <v>A</v>
      </c>
      <c r="N3120" s="16">
        <f>IF(VALUE(Tabela813[[#This Row],[RED]]) &gt; 0,1,0) + IF(VALUE(J3120)&gt;0,8,IF(VALUE(I3120)&gt;0,7,IF(VALUE(H3120)&gt;0,6,IF(VALUE(G3120)&gt;0,5,IF(VALUE(F3120)&gt;0,4,IF(VALUE(E3120)&gt;0,3,IF(VALUE(D3120)&gt;0,2,1)))))))</f>
        <v>8</v>
      </c>
      <c r="O3120" s="20" t="s">
        <v>50</v>
      </c>
      <c r="P3120" s="1" t="s">
        <v>5637</v>
      </c>
      <c r="Q3120" s="1"/>
      <c r="R3120" s="16"/>
      <c r="T3120" s="7" t="str">
        <f>Tabela813[[#This Row],[NR]]&amp;" - "&amp;Tabela813[[#This Row],[Especificação]]</f>
        <v>9.1.6.1.1.03.0.1.00 - (-) Dedução de Serviços de Registro, Certificação e Fiscalização - Principal</v>
      </c>
      <c r="U3120" s="7" t="str">
        <f>Tabela813[[#This Row],[NR]]&amp; " - "&amp;Tabela813[[#This Row],[Especificação]]</f>
        <v>9.1.6.1.1.03.0.1.00 - (-) Dedução de Serviços de Registro, Certificação e Fiscalização - Principal</v>
      </c>
    </row>
    <row r="3121" spans="1:21" ht="30">
      <c r="A3121" s="23"/>
      <c r="B3121" s="29" t="s">
        <v>793</v>
      </c>
      <c r="C3121" s="20" t="s">
        <v>781</v>
      </c>
      <c r="D3121" s="20" t="s">
        <v>786</v>
      </c>
      <c r="E3121" s="20" t="s">
        <v>781</v>
      </c>
      <c r="F3121" s="20" t="s">
        <v>781</v>
      </c>
      <c r="G3121" s="20" t="s">
        <v>794</v>
      </c>
      <c r="H3121" s="20" t="s">
        <v>784</v>
      </c>
      <c r="I3121" s="20" t="s">
        <v>790</v>
      </c>
      <c r="J3121" s="20" t="s">
        <v>787</v>
      </c>
      <c r="K3121" s="16" t="str">
        <f>IF(Tabela813[[#This Row],[C]]&lt;&gt;"",IF(Tabela813[[#This Row],[RED]]&lt;&gt;"",(Tabela813[[#This Row],[RED]] &amp; "."),"") &amp; CONCATENATE(Tabela813[[#This Row],[C]],".",Tabela813[[#This Row],[O]],".",Tabela813[[#This Row],[E]],".",Tabela813[[#This Row],[D1]],".",Tabela813[[#This Row],[D2]],".",Tabela813[[#This Row],[D3]],".",Tabela813[[#This Row],[T]],".",Tabela813[[#This Row],[D4]]),"")</f>
        <v>9.1.6.1.1.03.0.2.00</v>
      </c>
      <c r="L3121" s="21" t="s">
        <v>5638</v>
      </c>
      <c r="M3121" s="16" t="str">
        <f t="shared" si="48"/>
        <v>A</v>
      </c>
      <c r="N3121" s="16">
        <f>IF(VALUE(Tabela813[[#This Row],[RED]]) &gt; 0,1,0) + IF(VALUE(J3121)&gt;0,8,IF(VALUE(I3121)&gt;0,7,IF(VALUE(H3121)&gt;0,6,IF(VALUE(G3121)&gt;0,5,IF(VALUE(F3121)&gt;0,4,IF(VALUE(E3121)&gt;0,3,IF(VALUE(D3121)&gt;0,2,1)))))))</f>
        <v>8</v>
      </c>
      <c r="O3121" s="20" t="s">
        <v>50</v>
      </c>
      <c r="P3121" s="1" t="s">
        <v>5637</v>
      </c>
      <c r="Q3121" s="1"/>
      <c r="R3121" s="16"/>
      <c r="T3121" s="7" t="str">
        <f>Tabela813[[#This Row],[NR]]&amp;" - "&amp;Tabela813[[#This Row],[Especificação]]</f>
        <v>9.1.6.1.1.03.0.2.00 - (-) Dedução de Serviços de Registro, Certificação e Fiscalização - Multas e Juros de Mora</v>
      </c>
      <c r="U3121" s="7" t="str">
        <f>Tabela813[[#This Row],[NR]]&amp; " - "&amp;Tabela813[[#This Row],[Especificação]]</f>
        <v>9.1.6.1.1.03.0.2.00 - (-) Dedução de Serviços de Registro, Certificação e Fiscalização - Multas e Juros de Mora</v>
      </c>
    </row>
    <row r="3122" spans="1:21" ht="30">
      <c r="A3122" s="23"/>
      <c r="B3122" s="29" t="s">
        <v>793</v>
      </c>
      <c r="C3122" s="20" t="s">
        <v>781</v>
      </c>
      <c r="D3122" s="20" t="s">
        <v>786</v>
      </c>
      <c r="E3122" s="20" t="s">
        <v>781</v>
      </c>
      <c r="F3122" s="20" t="s">
        <v>781</v>
      </c>
      <c r="G3122" s="20" t="s">
        <v>794</v>
      </c>
      <c r="H3122" s="20" t="s">
        <v>784</v>
      </c>
      <c r="I3122" s="20" t="s">
        <v>782</v>
      </c>
      <c r="J3122" s="20" t="s">
        <v>787</v>
      </c>
      <c r="K3122" s="16" t="str">
        <f>IF(Tabela813[[#This Row],[C]]&lt;&gt;"",IF(Tabela813[[#This Row],[RED]]&lt;&gt;"",(Tabela813[[#This Row],[RED]] &amp; "."),"") &amp; CONCATENATE(Tabela813[[#This Row],[C]],".",Tabela813[[#This Row],[O]],".",Tabela813[[#This Row],[E]],".",Tabela813[[#This Row],[D1]],".",Tabela813[[#This Row],[D2]],".",Tabela813[[#This Row],[D3]],".",Tabela813[[#This Row],[T]],".",Tabela813[[#This Row],[D4]]),"")</f>
        <v>9.1.6.1.1.03.0.3.00</v>
      </c>
      <c r="L3122" s="21" t="s">
        <v>5639</v>
      </c>
      <c r="M3122" s="16" t="str">
        <f t="shared" si="48"/>
        <v>A</v>
      </c>
      <c r="N3122" s="16">
        <f>IF(VALUE(Tabela813[[#This Row],[RED]]) &gt; 0,1,0) + IF(VALUE(J3122)&gt;0,8,IF(VALUE(I3122)&gt;0,7,IF(VALUE(H3122)&gt;0,6,IF(VALUE(G3122)&gt;0,5,IF(VALUE(F3122)&gt;0,4,IF(VALUE(E3122)&gt;0,3,IF(VALUE(D3122)&gt;0,2,1)))))))</f>
        <v>8</v>
      </c>
      <c r="O3122" s="20" t="s">
        <v>50</v>
      </c>
      <c r="P3122" s="1" t="s">
        <v>5637</v>
      </c>
      <c r="Q3122" s="1"/>
      <c r="R3122" s="16"/>
      <c r="T3122" s="7" t="str">
        <f>Tabela813[[#This Row],[NR]]&amp;" - "&amp;Tabela813[[#This Row],[Especificação]]</f>
        <v>9.1.6.1.1.03.0.3.00 - (-) Dedução de Serviços de Registro, Certificação e Fiscalização - Dívida Ativa</v>
      </c>
      <c r="U3122" s="7" t="str">
        <f>Tabela813[[#This Row],[NR]]&amp; " - "&amp;Tabela813[[#This Row],[Especificação]]</f>
        <v>9.1.6.1.1.03.0.3.00 - (-) Dedução de Serviços de Registro, Certificação e Fiscalização - Dívida Ativa</v>
      </c>
    </row>
    <row r="3123" spans="1:21" ht="30">
      <c r="A3123" s="23"/>
      <c r="B3123" s="29" t="s">
        <v>793</v>
      </c>
      <c r="C3123" s="20" t="s">
        <v>781</v>
      </c>
      <c r="D3123" s="20" t="s">
        <v>786</v>
      </c>
      <c r="E3123" s="20" t="s">
        <v>781</v>
      </c>
      <c r="F3123" s="20" t="s">
        <v>781</v>
      </c>
      <c r="G3123" s="20" t="s">
        <v>794</v>
      </c>
      <c r="H3123" s="20" t="s">
        <v>784</v>
      </c>
      <c r="I3123" s="20" t="s">
        <v>791</v>
      </c>
      <c r="J3123" s="20" t="s">
        <v>787</v>
      </c>
      <c r="K3123" s="16" t="str">
        <f>IF(Tabela813[[#This Row],[C]]&lt;&gt;"",IF(Tabela813[[#This Row],[RED]]&lt;&gt;"",(Tabela813[[#This Row],[RED]] &amp; "."),"") &amp; CONCATENATE(Tabela813[[#This Row],[C]],".",Tabela813[[#This Row],[O]],".",Tabela813[[#This Row],[E]],".",Tabela813[[#This Row],[D1]],".",Tabela813[[#This Row],[D2]],".",Tabela813[[#This Row],[D3]],".",Tabela813[[#This Row],[T]],".",Tabela813[[#This Row],[D4]]),"")</f>
        <v>9.1.6.1.1.03.0.4.00</v>
      </c>
      <c r="L3123" s="21" t="s">
        <v>5640</v>
      </c>
      <c r="M3123" s="16" t="str">
        <f t="shared" si="48"/>
        <v>A</v>
      </c>
      <c r="N3123" s="16">
        <f>IF(VALUE(Tabela813[[#This Row],[RED]]) &gt; 0,1,0) + IF(VALUE(J3123)&gt;0,8,IF(VALUE(I3123)&gt;0,7,IF(VALUE(H3123)&gt;0,6,IF(VALUE(G3123)&gt;0,5,IF(VALUE(F3123)&gt;0,4,IF(VALUE(E3123)&gt;0,3,IF(VALUE(D3123)&gt;0,2,1)))))))</f>
        <v>8</v>
      </c>
      <c r="O3123" s="20" t="s">
        <v>50</v>
      </c>
      <c r="P3123" s="1" t="s">
        <v>5637</v>
      </c>
      <c r="Q3123" s="1"/>
      <c r="R3123" s="16"/>
      <c r="T3123" s="7" t="str">
        <f>Tabela813[[#This Row],[NR]]&amp;" - "&amp;Tabela813[[#This Row],[Especificação]]</f>
        <v>9.1.6.1.1.03.0.4.00 - (-) Dedução de Serviços de Registro, Certificação e Fiscalização - Dívida Ativa - Multas e Juros de Mora da Dívida Ativa</v>
      </c>
      <c r="U3123" s="7" t="str">
        <f>Tabela813[[#This Row],[NR]]&amp; " - "&amp;Tabela813[[#This Row],[Especificação]]</f>
        <v>9.1.6.1.1.03.0.4.00 - (-) Dedução de Serviços de Registro, Certificação e Fiscalização - Dívida Ativa - Multas e Juros de Mora da Dívida Ativa</v>
      </c>
    </row>
    <row r="3124" spans="1:21">
      <c r="A3124" s="23"/>
      <c r="B3124" s="29" t="s">
        <v>793</v>
      </c>
      <c r="C3124" s="20" t="s">
        <v>781</v>
      </c>
      <c r="D3124" s="20" t="s">
        <v>786</v>
      </c>
      <c r="E3124" s="20" t="s">
        <v>781</v>
      </c>
      <c r="F3124" s="20" t="s">
        <v>781</v>
      </c>
      <c r="G3124" s="20" t="s">
        <v>794</v>
      </c>
      <c r="H3124" s="20" t="s">
        <v>784</v>
      </c>
      <c r="I3124" s="20" t="s">
        <v>792</v>
      </c>
      <c r="J3124" s="20" t="s">
        <v>787</v>
      </c>
      <c r="K3124" s="16" t="str">
        <f>IF(Tabela813[[#This Row],[C]]&lt;&gt;"",IF(Tabela813[[#This Row],[RED]]&lt;&gt;"",(Tabela813[[#This Row],[RED]] &amp; "."),"") &amp; CONCATENATE(Tabela813[[#This Row],[C]],".",Tabela813[[#This Row],[O]],".",Tabela813[[#This Row],[E]],".",Tabela813[[#This Row],[D1]],".",Tabela813[[#This Row],[D2]],".",Tabela813[[#This Row],[D3]],".",Tabela813[[#This Row],[T]],".",Tabela813[[#This Row],[D4]]),"")</f>
        <v>9.1.6.1.1.03.0.5.00</v>
      </c>
      <c r="L3124" s="21" t="s">
        <v>5641</v>
      </c>
      <c r="M3124" s="16" t="str">
        <f t="shared" si="48"/>
        <v>A</v>
      </c>
      <c r="N3124" s="16">
        <f>IF(VALUE(Tabela813[[#This Row],[RED]]) &gt; 0,1,0) + IF(VALUE(J3124)&gt;0,8,IF(VALUE(I3124)&gt;0,7,IF(VALUE(H3124)&gt;0,6,IF(VALUE(G3124)&gt;0,5,IF(VALUE(F3124)&gt;0,4,IF(VALUE(E3124)&gt;0,3,IF(VALUE(D3124)&gt;0,2,1)))))))</f>
        <v>8</v>
      </c>
      <c r="O3124" s="20" t="s">
        <v>50</v>
      </c>
      <c r="P3124" s="1" t="s">
        <v>5637</v>
      </c>
      <c r="Q3124" s="1"/>
      <c r="R3124" s="16"/>
      <c r="T3124" s="7" t="str">
        <f>Tabela813[[#This Row],[NR]]&amp;" - "&amp;Tabela813[[#This Row],[Especificação]]</f>
        <v>9.1.6.1.1.03.0.5.00 - (-) Dedução de Serviços de Registro, Certificação e Fiscalização - Multas</v>
      </c>
      <c r="U3124" s="7" t="str">
        <f>Tabela813[[#This Row],[NR]]&amp; " - "&amp;Tabela813[[#This Row],[Especificação]]</f>
        <v>9.1.6.1.1.03.0.5.00 - (-) Dedução de Serviços de Registro, Certificação e Fiscalização - Multas</v>
      </c>
    </row>
    <row r="3125" spans="1:21" ht="30">
      <c r="A3125" s="23"/>
      <c r="B3125" s="29" t="s">
        <v>793</v>
      </c>
      <c r="C3125" s="20" t="s">
        <v>781</v>
      </c>
      <c r="D3125" s="20" t="s">
        <v>786</v>
      </c>
      <c r="E3125" s="20" t="s">
        <v>781</v>
      </c>
      <c r="F3125" s="20" t="s">
        <v>781</v>
      </c>
      <c r="G3125" s="20" t="s">
        <v>794</v>
      </c>
      <c r="H3125" s="20" t="s">
        <v>784</v>
      </c>
      <c r="I3125" s="20" t="s">
        <v>786</v>
      </c>
      <c r="J3125" s="20" t="s">
        <v>787</v>
      </c>
      <c r="K3125" s="16" t="str">
        <f>IF(Tabela813[[#This Row],[C]]&lt;&gt;"",IF(Tabela813[[#This Row],[RED]]&lt;&gt;"",(Tabela813[[#This Row],[RED]] &amp; "."),"") &amp; CONCATENATE(Tabela813[[#This Row],[C]],".",Tabela813[[#This Row],[O]],".",Tabela813[[#This Row],[E]],".",Tabela813[[#This Row],[D1]],".",Tabela813[[#This Row],[D2]],".",Tabela813[[#This Row],[D3]],".",Tabela813[[#This Row],[T]],".",Tabela813[[#This Row],[D4]]),"")</f>
        <v>9.1.6.1.1.03.0.6.00</v>
      </c>
      <c r="L3125" s="21" t="s">
        <v>5642</v>
      </c>
      <c r="M3125" s="16" t="str">
        <f t="shared" si="48"/>
        <v>A</v>
      </c>
      <c r="N3125" s="16">
        <f>IF(VALUE(Tabela813[[#This Row],[RED]]) &gt; 0,1,0) + IF(VALUE(J3125)&gt;0,8,IF(VALUE(I3125)&gt;0,7,IF(VALUE(H3125)&gt;0,6,IF(VALUE(G3125)&gt;0,5,IF(VALUE(F3125)&gt;0,4,IF(VALUE(E3125)&gt;0,3,IF(VALUE(D3125)&gt;0,2,1)))))))</f>
        <v>8</v>
      </c>
      <c r="O3125" s="20" t="s">
        <v>50</v>
      </c>
      <c r="P3125" s="1" t="s">
        <v>5637</v>
      </c>
      <c r="Q3125" s="1"/>
      <c r="R3125" s="16"/>
      <c r="T3125" s="7" t="str">
        <f>Tabela813[[#This Row],[NR]]&amp;" - "&amp;Tabela813[[#This Row],[Especificação]]</f>
        <v>9.1.6.1.1.03.0.6.00 - (-) Dedução de Serviços de Registro, Certificação e Fiscalização - Juros de Mora</v>
      </c>
      <c r="U3125" s="7" t="str">
        <f>Tabela813[[#This Row],[NR]]&amp; " - "&amp;Tabela813[[#This Row],[Especificação]]</f>
        <v>9.1.6.1.1.03.0.6.00 - (-) Dedução de Serviços de Registro, Certificação e Fiscalização - Juros de Mora</v>
      </c>
    </row>
    <row r="3126" spans="1:21" ht="30">
      <c r="A3126" s="23"/>
      <c r="B3126" s="29" t="s">
        <v>793</v>
      </c>
      <c r="C3126" s="20" t="s">
        <v>781</v>
      </c>
      <c r="D3126" s="20" t="s">
        <v>786</v>
      </c>
      <c r="E3126" s="20" t="s">
        <v>781</v>
      </c>
      <c r="F3126" s="20" t="s">
        <v>781</v>
      </c>
      <c r="G3126" s="20" t="s">
        <v>794</v>
      </c>
      <c r="H3126" s="20" t="s">
        <v>784</v>
      </c>
      <c r="I3126" s="20" t="s">
        <v>788</v>
      </c>
      <c r="J3126" s="20" t="s">
        <v>787</v>
      </c>
      <c r="K3126" s="16" t="str">
        <f>IF(Tabela813[[#This Row],[C]]&lt;&gt;"",IF(Tabela813[[#This Row],[RED]]&lt;&gt;"",(Tabela813[[#This Row],[RED]] &amp; "."),"") &amp; CONCATENATE(Tabela813[[#This Row],[C]],".",Tabela813[[#This Row],[O]],".",Tabela813[[#This Row],[E]],".",Tabela813[[#This Row],[D1]],".",Tabela813[[#This Row],[D2]],".",Tabela813[[#This Row],[D3]],".",Tabela813[[#This Row],[T]],".",Tabela813[[#This Row],[D4]]),"")</f>
        <v>9.1.6.1.1.03.0.7.00</v>
      </c>
      <c r="L3126" s="21" t="s">
        <v>5643</v>
      </c>
      <c r="M3126" s="16" t="str">
        <f t="shared" si="48"/>
        <v>A</v>
      </c>
      <c r="N3126" s="16">
        <f>IF(VALUE(Tabela813[[#This Row],[RED]]) &gt; 0,1,0) + IF(VALUE(J3126)&gt;0,8,IF(VALUE(I3126)&gt;0,7,IF(VALUE(H3126)&gt;0,6,IF(VALUE(G3126)&gt;0,5,IF(VALUE(F3126)&gt;0,4,IF(VALUE(E3126)&gt;0,3,IF(VALUE(D3126)&gt;0,2,1)))))))</f>
        <v>8</v>
      </c>
      <c r="O3126" s="20" t="s">
        <v>50</v>
      </c>
      <c r="P3126" s="1" t="s">
        <v>5637</v>
      </c>
      <c r="Q3126" s="1"/>
      <c r="R3126" s="16"/>
      <c r="T3126" s="7" t="str">
        <f>Tabela813[[#This Row],[NR]]&amp;" - "&amp;Tabela813[[#This Row],[Especificação]]</f>
        <v>9.1.6.1.1.03.0.7.00 - (-) Dedução de Serviços de Registro, Certificação e Fiscalização - Dívida Ativa - Multas da Dívida Ativa</v>
      </c>
      <c r="U3126" s="7" t="str">
        <f>Tabela813[[#This Row],[NR]]&amp; " - "&amp;Tabela813[[#This Row],[Especificação]]</f>
        <v>9.1.6.1.1.03.0.7.00 - (-) Dedução de Serviços de Registro, Certificação e Fiscalização - Dívida Ativa - Multas da Dívida Ativa</v>
      </c>
    </row>
    <row r="3127" spans="1:21" ht="30">
      <c r="A3127" s="23"/>
      <c r="B3127" s="29" t="s">
        <v>793</v>
      </c>
      <c r="C3127" s="20" t="s">
        <v>781</v>
      </c>
      <c r="D3127" s="20" t="s">
        <v>786</v>
      </c>
      <c r="E3127" s="20" t="s">
        <v>781</v>
      </c>
      <c r="F3127" s="20" t="s">
        <v>781</v>
      </c>
      <c r="G3127" s="20" t="s">
        <v>794</v>
      </c>
      <c r="H3127" s="20" t="s">
        <v>784</v>
      </c>
      <c r="I3127" s="20" t="s">
        <v>789</v>
      </c>
      <c r="J3127" s="20" t="s">
        <v>787</v>
      </c>
      <c r="K3127" s="16" t="str">
        <f>IF(Tabela813[[#This Row],[C]]&lt;&gt;"",IF(Tabela813[[#This Row],[RED]]&lt;&gt;"",(Tabela813[[#This Row],[RED]] &amp; "."),"") &amp; CONCATENATE(Tabela813[[#This Row],[C]],".",Tabela813[[#This Row],[O]],".",Tabela813[[#This Row],[E]],".",Tabela813[[#This Row],[D1]],".",Tabela813[[#This Row],[D2]],".",Tabela813[[#This Row],[D3]],".",Tabela813[[#This Row],[T]],".",Tabela813[[#This Row],[D4]]),"")</f>
        <v>9.1.6.1.1.03.0.8.00</v>
      </c>
      <c r="L3127" s="21" t="s">
        <v>5644</v>
      </c>
      <c r="M3127" s="16" t="str">
        <f t="shared" si="48"/>
        <v>A</v>
      </c>
      <c r="N3127" s="16">
        <f>IF(VALUE(Tabela813[[#This Row],[RED]]) &gt; 0,1,0) + IF(VALUE(J3127)&gt;0,8,IF(VALUE(I3127)&gt;0,7,IF(VALUE(H3127)&gt;0,6,IF(VALUE(G3127)&gt;0,5,IF(VALUE(F3127)&gt;0,4,IF(VALUE(E3127)&gt;0,3,IF(VALUE(D3127)&gt;0,2,1)))))))</f>
        <v>8</v>
      </c>
      <c r="O3127" s="20" t="s">
        <v>50</v>
      </c>
      <c r="P3127" s="1" t="s">
        <v>5637</v>
      </c>
      <c r="Q3127" s="1"/>
      <c r="R3127" s="16"/>
      <c r="T3127" s="7" t="str">
        <f>Tabela813[[#This Row],[NR]]&amp;" - "&amp;Tabela813[[#This Row],[Especificação]]</f>
        <v>9.1.6.1.1.03.0.8.00 - (-) Dedução de Serviços de Registro, Certificação e Fiscalização - Juros de Mora da Dívida Ativa</v>
      </c>
      <c r="U3127" s="7" t="str">
        <f>Tabela813[[#This Row],[NR]]&amp; " - "&amp;Tabela813[[#This Row],[Especificação]]</f>
        <v>9.1.6.1.1.03.0.8.00 - (-) Dedução de Serviços de Registro, Certificação e Fiscalização - Juros de Mora da Dívida Ativa</v>
      </c>
    </row>
    <row r="3128" spans="1:21" ht="45">
      <c r="A3128" s="23"/>
      <c r="B3128" s="29" t="s">
        <v>793</v>
      </c>
      <c r="C3128" s="20" t="s">
        <v>781</v>
      </c>
      <c r="D3128" s="20" t="s">
        <v>786</v>
      </c>
      <c r="E3128" s="20" t="s">
        <v>781</v>
      </c>
      <c r="F3128" s="20" t="s">
        <v>781</v>
      </c>
      <c r="G3128" s="20" t="s">
        <v>795</v>
      </c>
      <c r="H3128" s="20" t="s">
        <v>784</v>
      </c>
      <c r="I3128" s="20" t="s">
        <v>784</v>
      </c>
      <c r="J3128" s="20" t="s">
        <v>787</v>
      </c>
      <c r="K3128" s="16" t="str">
        <f>IF(Tabela813[[#This Row],[C]]&lt;&gt;"",IF(Tabela813[[#This Row],[RED]]&lt;&gt;"",(Tabela813[[#This Row],[RED]] &amp; "."),"") &amp; CONCATENATE(Tabela813[[#This Row],[C]],".",Tabela813[[#This Row],[O]],".",Tabela813[[#This Row],[E]],".",Tabela813[[#This Row],[D1]],".",Tabela813[[#This Row],[D2]],".",Tabela813[[#This Row],[D3]],".",Tabela813[[#This Row],[T]],".",Tabela813[[#This Row],[D4]]),"")</f>
        <v>9.1.6.1.1.04.0.0.00</v>
      </c>
      <c r="L3128" s="21" t="s">
        <v>911</v>
      </c>
      <c r="M3128" s="16" t="str">
        <f t="shared" si="48"/>
        <v>S</v>
      </c>
      <c r="N3128" s="16">
        <f>IF(VALUE(Tabela813[[#This Row],[RED]]) &gt; 0,1,0) + IF(VALUE(J3128)&gt;0,8,IF(VALUE(I3128)&gt;0,7,IF(VALUE(H3128)&gt;0,6,IF(VALUE(G3128)&gt;0,5,IF(VALUE(F3128)&gt;0,4,IF(VALUE(E3128)&gt;0,3,IF(VALUE(D3128)&gt;0,2,1)))))))</f>
        <v>6</v>
      </c>
      <c r="O3128" s="20" t="s">
        <v>50</v>
      </c>
      <c r="P3128" s="1" t="s">
        <v>2889</v>
      </c>
      <c r="Q3128" s="1"/>
      <c r="R3128" s="16"/>
      <c r="T3128" s="7" t="str">
        <f>Tabela813[[#This Row],[NR]]&amp;" - "&amp;Tabela813[[#This Row],[Especificação]]</f>
        <v>9.1.6.1.1.04.0.0.00 - (-) Dedução de Serviços de Informação e Tecnologia</v>
      </c>
      <c r="U3128" s="7" t="str">
        <f>Tabela813[[#This Row],[NR]]&amp; " - "&amp;Tabela813[[#This Row],[Especificação]]</f>
        <v>9.1.6.1.1.04.0.0.00 - (-) Dedução de Serviços de Informação e Tecnologia</v>
      </c>
    </row>
    <row r="3129" spans="1:21" ht="30">
      <c r="A3129" s="23"/>
      <c r="B3129" s="29" t="s">
        <v>793</v>
      </c>
      <c r="C3129" s="20" t="s">
        <v>781</v>
      </c>
      <c r="D3129" s="20" t="s">
        <v>786</v>
      </c>
      <c r="E3129" s="20" t="s">
        <v>781</v>
      </c>
      <c r="F3129" s="20" t="s">
        <v>781</v>
      </c>
      <c r="G3129" s="20" t="s">
        <v>795</v>
      </c>
      <c r="H3129" s="20" t="s">
        <v>784</v>
      </c>
      <c r="I3129" s="20" t="s">
        <v>781</v>
      </c>
      <c r="J3129" s="20" t="s">
        <v>787</v>
      </c>
      <c r="K3129" s="16" t="str">
        <f>IF(Tabela813[[#This Row],[C]]&lt;&gt;"",IF(Tabela813[[#This Row],[RED]]&lt;&gt;"",(Tabela813[[#This Row],[RED]] &amp; "."),"") &amp; CONCATENATE(Tabela813[[#This Row],[C]],".",Tabela813[[#This Row],[O]],".",Tabela813[[#This Row],[E]],".",Tabela813[[#This Row],[D1]],".",Tabela813[[#This Row],[D2]],".",Tabela813[[#This Row],[D3]],".",Tabela813[[#This Row],[T]],".",Tabela813[[#This Row],[D4]]),"")</f>
        <v>9.1.6.1.1.04.0.1.00</v>
      </c>
      <c r="L3129" s="21" t="s">
        <v>5645</v>
      </c>
      <c r="M3129" s="16" t="str">
        <f t="shared" si="48"/>
        <v>A</v>
      </c>
      <c r="N3129" s="16">
        <f>IF(VALUE(Tabela813[[#This Row],[RED]]) &gt; 0,1,0) + IF(VALUE(J3129)&gt;0,8,IF(VALUE(I3129)&gt;0,7,IF(VALUE(H3129)&gt;0,6,IF(VALUE(G3129)&gt;0,5,IF(VALUE(F3129)&gt;0,4,IF(VALUE(E3129)&gt;0,3,IF(VALUE(D3129)&gt;0,2,1)))))))</f>
        <v>8</v>
      </c>
      <c r="O3129" s="20" t="s">
        <v>50</v>
      </c>
      <c r="P3129" s="1" t="s">
        <v>5646</v>
      </c>
      <c r="Q3129" s="1"/>
      <c r="R3129" s="16"/>
      <c r="T3129" s="7" t="str">
        <f>Tabela813[[#This Row],[NR]]&amp;" - "&amp;Tabela813[[#This Row],[Especificação]]</f>
        <v>9.1.6.1.1.04.0.1.00 - (-) Dedução de Serviços de Informação e Tecnologia - Principal</v>
      </c>
      <c r="U3129" s="7" t="str">
        <f>Tabela813[[#This Row],[NR]]&amp; " - "&amp;Tabela813[[#This Row],[Especificação]]</f>
        <v>9.1.6.1.1.04.0.1.00 - (-) Dedução de Serviços de Informação e Tecnologia - Principal</v>
      </c>
    </row>
    <row r="3130" spans="1:21" ht="30">
      <c r="A3130" s="23"/>
      <c r="B3130" s="29" t="s">
        <v>793</v>
      </c>
      <c r="C3130" s="20" t="s">
        <v>781</v>
      </c>
      <c r="D3130" s="20" t="s">
        <v>786</v>
      </c>
      <c r="E3130" s="20" t="s">
        <v>781</v>
      </c>
      <c r="F3130" s="20" t="s">
        <v>781</v>
      </c>
      <c r="G3130" s="20" t="s">
        <v>795</v>
      </c>
      <c r="H3130" s="20" t="s">
        <v>784</v>
      </c>
      <c r="I3130" s="20" t="s">
        <v>790</v>
      </c>
      <c r="J3130" s="20" t="s">
        <v>787</v>
      </c>
      <c r="K3130" s="16" t="str">
        <f>IF(Tabela813[[#This Row],[C]]&lt;&gt;"",IF(Tabela813[[#This Row],[RED]]&lt;&gt;"",(Tabela813[[#This Row],[RED]] &amp; "."),"") &amp; CONCATENATE(Tabela813[[#This Row],[C]],".",Tabela813[[#This Row],[O]],".",Tabela813[[#This Row],[E]],".",Tabela813[[#This Row],[D1]],".",Tabela813[[#This Row],[D2]],".",Tabela813[[#This Row],[D3]],".",Tabela813[[#This Row],[T]],".",Tabela813[[#This Row],[D4]]),"")</f>
        <v>9.1.6.1.1.04.0.2.00</v>
      </c>
      <c r="L3130" s="21" t="s">
        <v>5647</v>
      </c>
      <c r="M3130" s="16" t="str">
        <f t="shared" si="48"/>
        <v>A</v>
      </c>
      <c r="N3130" s="16">
        <f>IF(VALUE(Tabela813[[#This Row],[RED]]) &gt; 0,1,0) + IF(VALUE(J3130)&gt;0,8,IF(VALUE(I3130)&gt;0,7,IF(VALUE(H3130)&gt;0,6,IF(VALUE(G3130)&gt;0,5,IF(VALUE(F3130)&gt;0,4,IF(VALUE(E3130)&gt;0,3,IF(VALUE(D3130)&gt;0,2,1)))))))</f>
        <v>8</v>
      </c>
      <c r="O3130" s="20" t="s">
        <v>50</v>
      </c>
      <c r="P3130" s="1" t="s">
        <v>5646</v>
      </c>
      <c r="Q3130" s="1"/>
      <c r="R3130" s="16"/>
      <c r="T3130" s="7" t="str">
        <f>Tabela813[[#This Row],[NR]]&amp;" - "&amp;Tabela813[[#This Row],[Especificação]]</f>
        <v>9.1.6.1.1.04.0.2.00 - (-) Dedução de Serviços de Informação e Tecnologia - Multas e Juros de Mora</v>
      </c>
      <c r="U3130" s="7" t="str">
        <f>Tabela813[[#This Row],[NR]]&amp; " - "&amp;Tabela813[[#This Row],[Especificação]]</f>
        <v>9.1.6.1.1.04.0.2.00 - (-) Dedução de Serviços de Informação e Tecnologia - Multas e Juros de Mora</v>
      </c>
    </row>
    <row r="3131" spans="1:21" ht="30">
      <c r="A3131" s="23"/>
      <c r="B3131" s="29" t="s">
        <v>793</v>
      </c>
      <c r="C3131" s="20" t="s">
        <v>781</v>
      </c>
      <c r="D3131" s="20" t="s">
        <v>786</v>
      </c>
      <c r="E3131" s="20" t="s">
        <v>781</v>
      </c>
      <c r="F3131" s="20" t="s">
        <v>781</v>
      </c>
      <c r="G3131" s="20" t="s">
        <v>795</v>
      </c>
      <c r="H3131" s="20" t="s">
        <v>784</v>
      </c>
      <c r="I3131" s="20" t="s">
        <v>782</v>
      </c>
      <c r="J3131" s="20" t="s">
        <v>787</v>
      </c>
      <c r="K3131" s="16" t="str">
        <f>IF(Tabela813[[#This Row],[C]]&lt;&gt;"",IF(Tabela813[[#This Row],[RED]]&lt;&gt;"",(Tabela813[[#This Row],[RED]] &amp; "."),"") &amp; CONCATENATE(Tabela813[[#This Row],[C]],".",Tabela813[[#This Row],[O]],".",Tabela813[[#This Row],[E]],".",Tabela813[[#This Row],[D1]],".",Tabela813[[#This Row],[D2]],".",Tabela813[[#This Row],[D3]],".",Tabela813[[#This Row],[T]],".",Tabela813[[#This Row],[D4]]),"")</f>
        <v>9.1.6.1.1.04.0.3.00</v>
      </c>
      <c r="L3131" s="21" t="s">
        <v>5648</v>
      </c>
      <c r="M3131" s="16" t="str">
        <f t="shared" ref="M3131:M3194" si="49">IF(N3131 &lt; N3132,"S","A")</f>
        <v>A</v>
      </c>
      <c r="N3131" s="16">
        <f>IF(VALUE(Tabela813[[#This Row],[RED]]) &gt; 0,1,0) + IF(VALUE(J3131)&gt;0,8,IF(VALUE(I3131)&gt;0,7,IF(VALUE(H3131)&gt;0,6,IF(VALUE(G3131)&gt;0,5,IF(VALUE(F3131)&gt;0,4,IF(VALUE(E3131)&gt;0,3,IF(VALUE(D3131)&gt;0,2,1)))))))</f>
        <v>8</v>
      </c>
      <c r="O3131" s="20" t="s">
        <v>50</v>
      </c>
      <c r="P3131" s="1" t="s">
        <v>5646</v>
      </c>
      <c r="Q3131" s="1"/>
      <c r="R3131" s="16"/>
      <c r="T3131" s="7" t="str">
        <f>Tabela813[[#This Row],[NR]]&amp;" - "&amp;Tabela813[[#This Row],[Especificação]]</f>
        <v>9.1.6.1.1.04.0.3.00 - (-) Dedução de Serviços de Informação e Tecnologia - Dívida Ativa</v>
      </c>
      <c r="U3131" s="7" t="str">
        <f>Tabela813[[#This Row],[NR]]&amp; " - "&amp;Tabela813[[#This Row],[Especificação]]</f>
        <v>9.1.6.1.1.04.0.3.00 - (-) Dedução de Serviços de Informação e Tecnologia - Dívida Ativa</v>
      </c>
    </row>
    <row r="3132" spans="1:21" ht="30">
      <c r="A3132" s="23"/>
      <c r="B3132" s="29" t="s">
        <v>793</v>
      </c>
      <c r="C3132" s="20" t="s">
        <v>781</v>
      </c>
      <c r="D3132" s="20" t="s">
        <v>786</v>
      </c>
      <c r="E3132" s="20" t="s">
        <v>781</v>
      </c>
      <c r="F3132" s="20" t="s">
        <v>781</v>
      </c>
      <c r="G3132" s="20" t="s">
        <v>795</v>
      </c>
      <c r="H3132" s="20" t="s">
        <v>784</v>
      </c>
      <c r="I3132" s="20" t="s">
        <v>791</v>
      </c>
      <c r="J3132" s="20" t="s">
        <v>787</v>
      </c>
      <c r="K3132" s="16" t="str">
        <f>IF(Tabela813[[#This Row],[C]]&lt;&gt;"",IF(Tabela813[[#This Row],[RED]]&lt;&gt;"",(Tabela813[[#This Row],[RED]] &amp; "."),"") &amp; CONCATENATE(Tabela813[[#This Row],[C]],".",Tabela813[[#This Row],[O]],".",Tabela813[[#This Row],[E]],".",Tabela813[[#This Row],[D1]],".",Tabela813[[#This Row],[D2]],".",Tabela813[[#This Row],[D3]],".",Tabela813[[#This Row],[T]],".",Tabela813[[#This Row],[D4]]),"")</f>
        <v>9.1.6.1.1.04.0.4.00</v>
      </c>
      <c r="L3132" s="21" t="s">
        <v>5649</v>
      </c>
      <c r="M3132" s="16" t="str">
        <f t="shared" si="49"/>
        <v>A</v>
      </c>
      <c r="N3132" s="16">
        <f>IF(VALUE(Tabela813[[#This Row],[RED]]) &gt; 0,1,0) + IF(VALUE(J3132)&gt;0,8,IF(VALUE(I3132)&gt;0,7,IF(VALUE(H3132)&gt;0,6,IF(VALUE(G3132)&gt;0,5,IF(VALUE(F3132)&gt;0,4,IF(VALUE(E3132)&gt;0,3,IF(VALUE(D3132)&gt;0,2,1)))))))</f>
        <v>8</v>
      </c>
      <c r="O3132" s="20" t="s">
        <v>50</v>
      </c>
      <c r="P3132" s="1" t="s">
        <v>5646</v>
      </c>
      <c r="Q3132" s="1"/>
      <c r="R3132" s="16"/>
      <c r="T3132" s="7" t="str">
        <f>Tabela813[[#This Row],[NR]]&amp;" - "&amp;Tabela813[[#This Row],[Especificação]]</f>
        <v>9.1.6.1.1.04.0.4.00 - (-) Dedução de Serviços de Informação e Tecnologia - Dívida Ativa - Multas e Juros de Mora da Dívida Ativa</v>
      </c>
      <c r="U3132" s="7" t="str">
        <f>Tabela813[[#This Row],[NR]]&amp; " - "&amp;Tabela813[[#This Row],[Especificação]]</f>
        <v>9.1.6.1.1.04.0.4.00 - (-) Dedução de Serviços de Informação e Tecnologia - Dívida Ativa - Multas e Juros de Mora da Dívida Ativa</v>
      </c>
    </row>
    <row r="3133" spans="1:21" ht="30">
      <c r="A3133" s="23"/>
      <c r="B3133" s="29" t="s">
        <v>793</v>
      </c>
      <c r="C3133" s="20" t="s">
        <v>781</v>
      </c>
      <c r="D3133" s="20" t="s">
        <v>786</v>
      </c>
      <c r="E3133" s="20" t="s">
        <v>781</v>
      </c>
      <c r="F3133" s="20" t="s">
        <v>781</v>
      </c>
      <c r="G3133" s="20" t="s">
        <v>795</v>
      </c>
      <c r="H3133" s="20" t="s">
        <v>784</v>
      </c>
      <c r="I3133" s="20" t="s">
        <v>792</v>
      </c>
      <c r="J3133" s="20" t="s">
        <v>787</v>
      </c>
      <c r="K3133" s="16" t="str">
        <f>IF(Tabela813[[#This Row],[C]]&lt;&gt;"",IF(Tabela813[[#This Row],[RED]]&lt;&gt;"",(Tabela813[[#This Row],[RED]] &amp; "."),"") &amp; CONCATENATE(Tabela813[[#This Row],[C]],".",Tabela813[[#This Row],[O]],".",Tabela813[[#This Row],[E]],".",Tabela813[[#This Row],[D1]],".",Tabela813[[#This Row],[D2]],".",Tabela813[[#This Row],[D3]],".",Tabela813[[#This Row],[T]],".",Tabela813[[#This Row],[D4]]),"")</f>
        <v>9.1.6.1.1.04.0.5.00</v>
      </c>
      <c r="L3133" s="21" t="s">
        <v>5650</v>
      </c>
      <c r="M3133" s="16" t="str">
        <f t="shared" si="49"/>
        <v>A</v>
      </c>
      <c r="N3133" s="16">
        <f>IF(VALUE(Tabela813[[#This Row],[RED]]) &gt; 0,1,0) + IF(VALUE(J3133)&gt;0,8,IF(VALUE(I3133)&gt;0,7,IF(VALUE(H3133)&gt;0,6,IF(VALUE(G3133)&gt;0,5,IF(VALUE(F3133)&gt;0,4,IF(VALUE(E3133)&gt;0,3,IF(VALUE(D3133)&gt;0,2,1)))))))</f>
        <v>8</v>
      </c>
      <c r="O3133" s="20" t="s">
        <v>50</v>
      </c>
      <c r="P3133" s="1" t="s">
        <v>5646</v>
      </c>
      <c r="Q3133" s="1"/>
      <c r="R3133" s="16"/>
      <c r="T3133" s="7" t="str">
        <f>Tabela813[[#This Row],[NR]]&amp;" - "&amp;Tabela813[[#This Row],[Especificação]]</f>
        <v>9.1.6.1.1.04.0.5.00 - (-) Dedução de Serviços de Informação e Tecnologia - Multas</v>
      </c>
      <c r="U3133" s="7" t="str">
        <f>Tabela813[[#This Row],[NR]]&amp; " - "&amp;Tabela813[[#This Row],[Especificação]]</f>
        <v>9.1.6.1.1.04.0.5.00 - (-) Dedução de Serviços de Informação e Tecnologia - Multas</v>
      </c>
    </row>
    <row r="3134" spans="1:21" ht="30">
      <c r="A3134" s="23"/>
      <c r="B3134" s="29" t="s">
        <v>793</v>
      </c>
      <c r="C3134" s="20" t="s">
        <v>781</v>
      </c>
      <c r="D3134" s="20" t="s">
        <v>786</v>
      </c>
      <c r="E3134" s="20" t="s">
        <v>781</v>
      </c>
      <c r="F3134" s="20" t="s">
        <v>781</v>
      </c>
      <c r="G3134" s="20" t="s">
        <v>795</v>
      </c>
      <c r="H3134" s="20" t="s">
        <v>784</v>
      </c>
      <c r="I3134" s="20" t="s">
        <v>786</v>
      </c>
      <c r="J3134" s="20" t="s">
        <v>787</v>
      </c>
      <c r="K3134" s="16" t="str">
        <f>IF(Tabela813[[#This Row],[C]]&lt;&gt;"",IF(Tabela813[[#This Row],[RED]]&lt;&gt;"",(Tabela813[[#This Row],[RED]] &amp; "."),"") &amp; CONCATENATE(Tabela813[[#This Row],[C]],".",Tabela813[[#This Row],[O]],".",Tabela813[[#This Row],[E]],".",Tabela813[[#This Row],[D1]],".",Tabela813[[#This Row],[D2]],".",Tabela813[[#This Row],[D3]],".",Tabela813[[#This Row],[T]],".",Tabela813[[#This Row],[D4]]),"")</f>
        <v>9.1.6.1.1.04.0.6.00</v>
      </c>
      <c r="L3134" s="21" t="s">
        <v>5651</v>
      </c>
      <c r="M3134" s="16" t="str">
        <f t="shared" si="49"/>
        <v>A</v>
      </c>
      <c r="N3134" s="16">
        <f>IF(VALUE(Tabela813[[#This Row],[RED]]) &gt; 0,1,0) + IF(VALUE(J3134)&gt;0,8,IF(VALUE(I3134)&gt;0,7,IF(VALUE(H3134)&gt;0,6,IF(VALUE(G3134)&gt;0,5,IF(VALUE(F3134)&gt;0,4,IF(VALUE(E3134)&gt;0,3,IF(VALUE(D3134)&gt;0,2,1)))))))</f>
        <v>8</v>
      </c>
      <c r="O3134" s="20" t="s">
        <v>50</v>
      </c>
      <c r="P3134" s="1" t="s">
        <v>5646</v>
      </c>
      <c r="Q3134" s="1"/>
      <c r="R3134" s="16"/>
      <c r="T3134" s="7" t="str">
        <f>Tabela813[[#This Row],[NR]]&amp;" - "&amp;Tabela813[[#This Row],[Especificação]]</f>
        <v>9.1.6.1.1.04.0.6.00 - (-) Dedução de Serviços de Informação e Tecnologia - Juros de Mora</v>
      </c>
      <c r="U3134" s="7" t="str">
        <f>Tabela813[[#This Row],[NR]]&amp; " - "&amp;Tabela813[[#This Row],[Especificação]]</f>
        <v>9.1.6.1.1.04.0.6.00 - (-) Dedução de Serviços de Informação e Tecnologia - Juros de Mora</v>
      </c>
    </row>
    <row r="3135" spans="1:21" ht="30">
      <c r="A3135" s="23"/>
      <c r="B3135" s="29" t="s">
        <v>793</v>
      </c>
      <c r="C3135" s="20" t="s">
        <v>781</v>
      </c>
      <c r="D3135" s="20" t="s">
        <v>786</v>
      </c>
      <c r="E3135" s="20" t="s">
        <v>781</v>
      </c>
      <c r="F3135" s="20" t="s">
        <v>781</v>
      </c>
      <c r="G3135" s="20" t="s">
        <v>795</v>
      </c>
      <c r="H3135" s="20" t="s">
        <v>784</v>
      </c>
      <c r="I3135" s="20" t="s">
        <v>788</v>
      </c>
      <c r="J3135" s="20" t="s">
        <v>787</v>
      </c>
      <c r="K3135" s="16" t="str">
        <f>IF(Tabela813[[#This Row],[C]]&lt;&gt;"",IF(Tabela813[[#This Row],[RED]]&lt;&gt;"",(Tabela813[[#This Row],[RED]] &amp; "."),"") &amp; CONCATENATE(Tabela813[[#This Row],[C]],".",Tabela813[[#This Row],[O]],".",Tabela813[[#This Row],[E]],".",Tabela813[[#This Row],[D1]],".",Tabela813[[#This Row],[D2]],".",Tabela813[[#This Row],[D3]],".",Tabela813[[#This Row],[T]],".",Tabela813[[#This Row],[D4]]),"")</f>
        <v>9.1.6.1.1.04.0.7.00</v>
      </c>
      <c r="L3135" s="21" t="s">
        <v>5652</v>
      </c>
      <c r="M3135" s="16" t="str">
        <f t="shared" si="49"/>
        <v>A</v>
      </c>
      <c r="N3135" s="16">
        <f>IF(VALUE(Tabela813[[#This Row],[RED]]) &gt; 0,1,0) + IF(VALUE(J3135)&gt;0,8,IF(VALUE(I3135)&gt;0,7,IF(VALUE(H3135)&gt;0,6,IF(VALUE(G3135)&gt;0,5,IF(VALUE(F3135)&gt;0,4,IF(VALUE(E3135)&gt;0,3,IF(VALUE(D3135)&gt;0,2,1)))))))</f>
        <v>8</v>
      </c>
      <c r="O3135" s="20" t="s">
        <v>50</v>
      </c>
      <c r="P3135" s="1" t="s">
        <v>5646</v>
      </c>
      <c r="Q3135" s="1"/>
      <c r="R3135" s="16"/>
      <c r="T3135" s="7" t="str">
        <f>Tabela813[[#This Row],[NR]]&amp;" - "&amp;Tabela813[[#This Row],[Especificação]]</f>
        <v>9.1.6.1.1.04.0.7.00 - (-) Dedução de Serviços de Informação e Tecnologia - Dívida Ativa - Multas da Dívida Ativa</v>
      </c>
      <c r="U3135" s="7" t="str">
        <f>Tabela813[[#This Row],[NR]]&amp; " - "&amp;Tabela813[[#This Row],[Especificação]]</f>
        <v>9.1.6.1.1.04.0.7.00 - (-) Dedução de Serviços de Informação e Tecnologia - Dívida Ativa - Multas da Dívida Ativa</v>
      </c>
    </row>
    <row r="3136" spans="1:21" ht="30">
      <c r="A3136" s="23"/>
      <c r="B3136" s="29" t="s">
        <v>793</v>
      </c>
      <c r="C3136" s="20" t="s">
        <v>781</v>
      </c>
      <c r="D3136" s="20" t="s">
        <v>786</v>
      </c>
      <c r="E3136" s="20" t="s">
        <v>781</v>
      </c>
      <c r="F3136" s="20" t="s">
        <v>781</v>
      </c>
      <c r="G3136" s="20" t="s">
        <v>795</v>
      </c>
      <c r="H3136" s="20" t="s">
        <v>784</v>
      </c>
      <c r="I3136" s="20" t="s">
        <v>789</v>
      </c>
      <c r="J3136" s="20" t="s">
        <v>787</v>
      </c>
      <c r="K3136" s="16" t="str">
        <f>IF(Tabela813[[#This Row],[C]]&lt;&gt;"",IF(Tabela813[[#This Row],[RED]]&lt;&gt;"",(Tabela813[[#This Row],[RED]] &amp; "."),"") &amp; CONCATENATE(Tabela813[[#This Row],[C]],".",Tabela813[[#This Row],[O]],".",Tabela813[[#This Row],[E]],".",Tabela813[[#This Row],[D1]],".",Tabela813[[#This Row],[D2]],".",Tabela813[[#This Row],[D3]],".",Tabela813[[#This Row],[T]],".",Tabela813[[#This Row],[D4]]),"")</f>
        <v>9.1.6.1.1.04.0.8.00</v>
      </c>
      <c r="L3136" s="21" t="s">
        <v>5653</v>
      </c>
      <c r="M3136" s="16" t="str">
        <f t="shared" si="49"/>
        <v>A</v>
      </c>
      <c r="N3136" s="16">
        <f>IF(VALUE(Tabela813[[#This Row],[RED]]) &gt; 0,1,0) + IF(VALUE(J3136)&gt;0,8,IF(VALUE(I3136)&gt;0,7,IF(VALUE(H3136)&gt;0,6,IF(VALUE(G3136)&gt;0,5,IF(VALUE(F3136)&gt;0,4,IF(VALUE(E3136)&gt;0,3,IF(VALUE(D3136)&gt;0,2,1)))))))</f>
        <v>8</v>
      </c>
      <c r="O3136" s="20" t="s">
        <v>50</v>
      </c>
      <c r="P3136" s="1" t="s">
        <v>5646</v>
      </c>
      <c r="Q3136" s="1"/>
      <c r="R3136" s="16"/>
      <c r="T3136" s="7" t="str">
        <f>Tabela813[[#This Row],[NR]]&amp;" - "&amp;Tabela813[[#This Row],[Especificação]]</f>
        <v>9.1.6.1.1.04.0.8.00 - (-) Dedução de Serviços de Informação e Tecnologia - Juros de Mora da Dívida Ativa</v>
      </c>
      <c r="U3136" s="7" t="str">
        <f>Tabela813[[#This Row],[NR]]&amp; " - "&amp;Tabela813[[#This Row],[Especificação]]</f>
        <v>9.1.6.1.1.04.0.8.00 - (-) Dedução de Serviços de Informação e Tecnologia - Juros de Mora da Dívida Ativa</v>
      </c>
    </row>
    <row r="3137" spans="1:21" ht="45">
      <c r="A3137" s="23"/>
      <c r="B3137" s="29" t="s">
        <v>793</v>
      </c>
      <c r="C3137" s="20" t="s">
        <v>781</v>
      </c>
      <c r="D3137" s="20" t="s">
        <v>786</v>
      </c>
      <c r="E3137" s="20" t="s">
        <v>790</v>
      </c>
      <c r="F3137" s="20" t="s">
        <v>784</v>
      </c>
      <c r="G3137" s="20" t="s">
        <v>787</v>
      </c>
      <c r="H3137" s="20" t="s">
        <v>784</v>
      </c>
      <c r="I3137" s="20" t="s">
        <v>784</v>
      </c>
      <c r="J3137" s="20" t="s">
        <v>787</v>
      </c>
      <c r="K3137" s="16" t="str">
        <f>IF(Tabela813[[#This Row],[C]]&lt;&gt;"",IF(Tabela813[[#This Row],[RED]]&lt;&gt;"",(Tabela813[[#This Row],[RED]] &amp; "."),"") &amp; CONCATENATE(Tabela813[[#This Row],[C]],".",Tabela813[[#This Row],[O]],".",Tabela813[[#This Row],[E]],".",Tabela813[[#This Row],[D1]],".",Tabela813[[#This Row],[D2]],".",Tabela813[[#This Row],[D3]],".",Tabela813[[#This Row],[T]],".",Tabela813[[#This Row],[D4]]),"")</f>
        <v>9.1.6.2.0.00.0.0.00</v>
      </c>
      <c r="L3137" s="21" t="s">
        <v>912</v>
      </c>
      <c r="M3137" s="16" t="str">
        <f t="shared" si="49"/>
        <v>S</v>
      </c>
      <c r="N3137" s="16">
        <f>IF(VALUE(Tabela813[[#This Row],[RED]]) &gt; 0,1,0) + IF(VALUE(J3137)&gt;0,8,IF(VALUE(I3137)&gt;0,7,IF(VALUE(H3137)&gt;0,6,IF(VALUE(G3137)&gt;0,5,IF(VALUE(F3137)&gt;0,4,IF(VALUE(E3137)&gt;0,3,IF(VALUE(D3137)&gt;0,2,1)))))))</f>
        <v>4</v>
      </c>
      <c r="O3137" s="20" t="s">
        <v>44</v>
      </c>
      <c r="P3137" s="1" t="s">
        <v>2890</v>
      </c>
      <c r="Q3137" s="1"/>
      <c r="R3137" s="16"/>
      <c r="T3137" s="7" t="str">
        <f>Tabela813[[#This Row],[NR]]&amp;" - "&amp;Tabela813[[#This Row],[Especificação]]</f>
        <v>9.1.6.2.0.00.0.0.00 - (-) Dedução de Serviços e Atividades Referentes à Navegação e ao Transporte</v>
      </c>
      <c r="U3137" s="7" t="str">
        <f>Tabela813[[#This Row],[NR]]&amp; " - "&amp;Tabela813[[#This Row],[Especificação]]</f>
        <v>9.1.6.2.0.00.0.0.00 - (-) Dedução de Serviços e Atividades Referentes à Navegação e ao Transporte</v>
      </c>
    </row>
    <row r="3138" spans="1:21" ht="45">
      <c r="A3138" s="23"/>
      <c r="B3138" s="29" t="s">
        <v>793</v>
      </c>
      <c r="C3138" s="20" t="s">
        <v>781</v>
      </c>
      <c r="D3138" s="20" t="s">
        <v>786</v>
      </c>
      <c r="E3138" s="20" t="s">
        <v>790</v>
      </c>
      <c r="F3138" s="20" t="s">
        <v>781</v>
      </c>
      <c r="G3138" s="20" t="s">
        <v>787</v>
      </c>
      <c r="H3138" s="20" t="s">
        <v>784</v>
      </c>
      <c r="I3138" s="20" t="s">
        <v>784</v>
      </c>
      <c r="J3138" s="20" t="s">
        <v>787</v>
      </c>
      <c r="K3138" s="16" t="str">
        <f>IF(Tabela813[[#This Row],[C]]&lt;&gt;"",IF(Tabela813[[#This Row],[RED]]&lt;&gt;"",(Tabela813[[#This Row],[RED]] &amp; "."),"") &amp; CONCATENATE(Tabela813[[#This Row],[C]],".",Tabela813[[#This Row],[O]],".",Tabela813[[#This Row],[E]],".",Tabela813[[#This Row],[D1]],".",Tabela813[[#This Row],[D2]],".",Tabela813[[#This Row],[D3]],".",Tabela813[[#This Row],[T]],".",Tabela813[[#This Row],[D4]]),"")</f>
        <v>9.1.6.2.1.00.0.0.00</v>
      </c>
      <c r="L3138" s="21" t="s">
        <v>912</v>
      </c>
      <c r="M3138" s="16" t="str">
        <f t="shared" si="49"/>
        <v>S</v>
      </c>
      <c r="N3138" s="16">
        <f>IF(VALUE(Tabela813[[#This Row],[RED]]) &gt; 0,1,0) + IF(VALUE(J3138)&gt;0,8,IF(VALUE(I3138)&gt;0,7,IF(VALUE(H3138)&gt;0,6,IF(VALUE(G3138)&gt;0,5,IF(VALUE(F3138)&gt;0,4,IF(VALUE(E3138)&gt;0,3,IF(VALUE(D3138)&gt;0,2,1)))))))</f>
        <v>5</v>
      </c>
      <c r="O3138" s="20" t="s">
        <v>44</v>
      </c>
      <c r="P3138" s="1" t="s">
        <v>2890</v>
      </c>
      <c r="Q3138" s="1"/>
      <c r="R3138" s="16"/>
      <c r="T3138" s="7" t="str">
        <f>Tabela813[[#This Row],[NR]]&amp;" - "&amp;Tabela813[[#This Row],[Especificação]]</f>
        <v>9.1.6.2.1.00.0.0.00 - (-) Dedução de Serviços e Atividades Referentes à Navegação e ao Transporte</v>
      </c>
      <c r="U3138" s="7" t="str">
        <f>Tabela813[[#This Row],[NR]]&amp; " - "&amp;Tabela813[[#This Row],[Especificação]]</f>
        <v>9.1.6.2.1.00.0.0.00 - (-) Dedução de Serviços e Atividades Referentes à Navegação e ao Transporte</v>
      </c>
    </row>
    <row r="3139" spans="1:21" ht="30">
      <c r="A3139" s="23"/>
      <c r="B3139" s="29" t="s">
        <v>793</v>
      </c>
      <c r="C3139" s="20" t="s">
        <v>781</v>
      </c>
      <c r="D3139" s="20" t="s">
        <v>786</v>
      </c>
      <c r="E3139" s="20" t="s">
        <v>790</v>
      </c>
      <c r="F3139" s="20" t="s">
        <v>781</v>
      </c>
      <c r="G3139" s="20" t="s">
        <v>783</v>
      </c>
      <c r="H3139" s="20" t="s">
        <v>784</v>
      </c>
      <c r="I3139" s="20" t="s">
        <v>784</v>
      </c>
      <c r="J3139" s="20" t="s">
        <v>787</v>
      </c>
      <c r="K3139" s="16" t="str">
        <f>IF(Tabela813[[#This Row],[C]]&lt;&gt;"",IF(Tabela813[[#This Row],[RED]]&lt;&gt;"",(Tabela813[[#This Row],[RED]] &amp; "."),"") &amp; CONCATENATE(Tabela813[[#This Row],[C]],".",Tabela813[[#This Row],[O]],".",Tabela813[[#This Row],[E]],".",Tabela813[[#This Row],[D1]],".",Tabela813[[#This Row],[D2]],".",Tabela813[[#This Row],[D3]],".",Tabela813[[#This Row],[T]],".",Tabela813[[#This Row],[D4]]),"")</f>
        <v>9.1.6.2.1.01.0.0.00</v>
      </c>
      <c r="L3139" s="21" t="s">
        <v>913</v>
      </c>
      <c r="M3139" s="16" t="str">
        <f t="shared" si="49"/>
        <v>S</v>
      </c>
      <c r="N3139" s="16">
        <f>IF(VALUE(Tabela813[[#This Row],[RED]]) &gt; 0,1,0) + IF(VALUE(J3139)&gt;0,8,IF(VALUE(I3139)&gt;0,7,IF(VALUE(H3139)&gt;0,6,IF(VALUE(G3139)&gt;0,5,IF(VALUE(F3139)&gt;0,4,IF(VALUE(E3139)&gt;0,3,IF(VALUE(D3139)&gt;0,2,1)))))))</f>
        <v>6</v>
      </c>
      <c r="O3139" s="20" t="s">
        <v>50</v>
      </c>
      <c r="P3139" s="1" t="s">
        <v>2891</v>
      </c>
      <c r="Q3139" s="1"/>
      <c r="R3139" s="16"/>
      <c r="T3139" s="7" t="str">
        <f>Tabela813[[#This Row],[NR]]&amp;" - "&amp;Tabela813[[#This Row],[Especificação]]</f>
        <v>9.1.6.2.1.01.0.0.00 - (-) Dedução de Serviços de Navegação</v>
      </c>
      <c r="U3139" s="7" t="str">
        <f>Tabela813[[#This Row],[NR]]&amp; " - "&amp;Tabela813[[#This Row],[Especificação]]</f>
        <v>9.1.6.2.1.01.0.0.00 - (-) Dedução de Serviços de Navegação</v>
      </c>
    </row>
    <row r="3140" spans="1:21" ht="30">
      <c r="A3140" s="23"/>
      <c r="B3140" s="29" t="s">
        <v>793</v>
      </c>
      <c r="C3140" s="20" t="s">
        <v>781</v>
      </c>
      <c r="D3140" s="20" t="s">
        <v>786</v>
      </c>
      <c r="E3140" s="20" t="s">
        <v>790</v>
      </c>
      <c r="F3140" s="20" t="s">
        <v>781</v>
      </c>
      <c r="G3140" s="20" t="s">
        <v>783</v>
      </c>
      <c r="H3140" s="20" t="s">
        <v>790</v>
      </c>
      <c r="I3140" s="20" t="s">
        <v>784</v>
      </c>
      <c r="J3140" s="20" t="s">
        <v>787</v>
      </c>
      <c r="K3140" s="16" t="str">
        <f>IF(Tabela813[[#This Row],[C]]&lt;&gt;"",IF(Tabela813[[#This Row],[RED]]&lt;&gt;"",(Tabela813[[#This Row],[RED]] &amp; "."),"") &amp; CONCATENATE(Tabela813[[#This Row],[C]],".",Tabela813[[#This Row],[O]],".",Tabela813[[#This Row],[E]],".",Tabela813[[#This Row],[D1]],".",Tabela813[[#This Row],[D2]],".",Tabela813[[#This Row],[D3]],".",Tabela813[[#This Row],[T]],".",Tabela813[[#This Row],[D4]]),"")</f>
        <v>9.1.6.2.1.01.2.0.00</v>
      </c>
      <c r="L3140" s="21" t="s">
        <v>914</v>
      </c>
      <c r="M3140" s="16" t="str">
        <f t="shared" si="49"/>
        <v>S</v>
      </c>
      <c r="N3140" s="16">
        <f>IF(VALUE(Tabela813[[#This Row],[RED]]) &gt; 0,1,0) + IF(VALUE(J3140)&gt;0,8,IF(VALUE(I3140)&gt;0,7,IF(VALUE(H3140)&gt;0,6,IF(VALUE(G3140)&gt;0,5,IF(VALUE(F3140)&gt;0,4,IF(VALUE(E3140)&gt;0,3,IF(VALUE(D3140)&gt;0,2,1)))))))</f>
        <v>7</v>
      </c>
      <c r="O3140" s="20" t="s">
        <v>50</v>
      </c>
      <c r="P3140" s="1" t="s">
        <v>2736</v>
      </c>
      <c r="Q3140" s="1"/>
      <c r="R3140" s="16"/>
      <c r="T3140" s="7" t="str">
        <f>Tabela813[[#This Row],[NR]]&amp;" - "&amp;Tabela813[[#This Row],[Especificação]]</f>
        <v>9.1.6.2.1.01.2.0.00 - (-) Dedução de Serviços de Navegação Naval</v>
      </c>
      <c r="U3140" s="7" t="str">
        <f>Tabela813[[#This Row],[NR]]&amp; " - "&amp;Tabela813[[#This Row],[Especificação]]</f>
        <v>9.1.6.2.1.01.2.0.00 - (-) Dedução de Serviços de Navegação Naval</v>
      </c>
    </row>
    <row r="3141" spans="1:21" ht="30">
      <c r="A3141" s="23"/>
      <c r="B3141" s="29" t="s">
        <v>793</v>
      </c>
      <c r="C3141" s="20" t="s">
        <v>781</v>
      </c>
      <c r="D3141" s="20" t="s">
        <v>786</v>
      </c>
      <c r="E3141" s="20" t="s">
        <v>790</v>
      </c>
      <c r="F3141" s="20" t="s">
        <v>781</v>
      </c>
      <c r="G3141" s="20" t="s">
        <v>783</v>
      </c>
      <c r="H3141" s="20" t="s">
        <v>790</v>
      </c>
      <c r="I3141" s="20" t="s">
        <v>781</v>
      </c>
      <c r="J3141" s="20" t="s">
        <v>787</v>
      </c>
      <c r="K3141" s="16" t="str">
        <f>IF(Tabela813[[#This Row],[C]]&lt;&gt;"",IF(Tabela813[[#This Row],[RED]]&lt;&gt;"",(Tabela813[[#This Row],[RED]] &amp; "."),"") &amp; CONCATENATE(Tabela813[[#This Row],[C]],".",Tabela813[[#This Row],[O]],".",Tabela813[[#This Row],[E]],".",Tabela813[[#This Row],[D1]],".",Tabela813[[#This Row],[D2]],".",Tabela813[[#This Row],[D3]],".",Tabela813[[#This Row],[T]],".",Tabela813[[#This Row],[D4]]),"")</f>
        <v>9.1.6.2.1.01.2.1.00</v>
      </c>
      <c r="L3141" s="21" t="s">
        <v>5654</v>
      </c>
      <c r="M3141" s="16" t="str">
        <f t="shared" si="49"/>
        <v>A</v>
      </c>
      <c r="N3141" s="16">
        <f>IF(VALUE(Tabela813[[#This Row],[RED]]) &gt; 0,1,0) + IF(VALUE(J3141)&gt;0,8,IF(VALUE(I3141)&gt;0,7,IF(VALUE(H3141)&gt;0,6,IF(VALUE(G3141)&gt;0,5,IF(VALUE(F3141)&gt;0,4,IF(VALUE(E3141)&gt;0,3,IF(VALUE(D3141)&gt;0,2,1)))))))</f>
        <v>8</v>
      </c>
      <c r="O3141" s="20" t="s">
        <v>50</v>
      </c>
      <c r="P3141" s="1" t="s">
        <v>2736</v>
      </c>
      <c r="Q3141" s="1"/>
      <c r="R3141" s="16"/>
      <c r="T3141" s="7" t="str">
        <f>Tabela813[[#This Row],[NR]]&amp;" - "&amp;Tabela813[[#This Row],[Especificação]]</f>
        <v>9.1.6.2.1.01.2.1.00 - (-) Dedução de Serviços de Navegação Naval - Principal</v>
      </c>
      <c r="U3141" s="7" t="str">
        <f>Tabela813[[#This Row],[NR]]&amp; " - "&amp;Tabela813[[#This Row],[Especificação]]</f>
        <v>9.1.6.2.1.01.2.1.00 - (-) Dedução de Serviços de Navegação Naval - Principal</v>
      </c>
    </row>
    <row r="3142" spans="1:21" ht="30">
      <c r="A3142" s="23"/>
      <c r="B3142" s="29" t="s">
        <v>793</v>
      </c>
      <c r="C3142" s="20" t="s">
        <v>781</v>
      </c>
      <c r="D3142" s="20" t="s">
        <v>786</v>
      </c>
      <c r="E3142" s="20" t="s">
        <v>790</v>
      </c>
      <c r="F3142" s="20" t="s">
        <v>781</v>
      </c>
      <c r="G3142" s="20" t="s">
        <v>783</v>
      </c>
      <c r="H3142" s="20" t="s">
        <v>790</v>
      </c>
      <c r="I3142" s="20" t="s">
        <v>790</v>
      </c>
      <c r="J3142" s="20" t="s">
        <v>787</v>
      </c>
      <c r="K3142" s="16" t="str">
        <f>IF(Tabela813[[#This Row],[C]]&lt;&gt;"",IF(Tabela813[[#This Row],[RED]]&lt;&gt;"",(Tabela813[[#This Row],[RED]] &amp; "."),"") &amp; CONCATENATE(Tabela813[[#This Row],[C]],".",Tabela813[[#This Row],[O]],".",Tabela813[[#This Row],[E]],".",Tabela813[[#This Row],[D1]],".",Tabela813[[#This Row],[D2]],".",Tabela813[[#This Row],[D3]],".",Tabela813[[#This Row],[T]],".",Tabela813[[#This Row],[D4]]),"")</f>
        <v>9.1.6.2.1.01.2.2.00</v>
      </c>
      <c r="L3142" s="21" t="s">
        <v>5655</v>
      </c>
      <c r="M3142" s="16" t="str">
        <f t="shared" si="49"/>
        <v>A</v>
      </c>
      <c r="N3142" s="16">
        <f>IF(VALUE(Tabela813[[#This Row],[RED]]) &gt; 0,1,0) + IF(VALUE(J3142)&gt;0,8,IF(VALUE(I3142)&gt;0,7,IF(VALUE(H3142)&gt;0,6,IF(VALUE(G3142)&gt;0,5,IF(VALUE(F3142)&gt;0,4,IF(VALUE(E3142)&gt;0,3,IF(VALUE(D3142)&gt;0,2,1)))))))</f>
        <v>8</v>
      </c>
      <c r="O3142" s="20" t="s">
        <v>50</v>
      </c>
      <c r="P3142" s="1" t="s">
        <v>2736</v>
      </c>
      <c r="Q3142" s="1"/>
      <c r="R3142" s="16"/>
      <c r="T3142" s="7" t="str">
        <f>Tabela813[[#This Row],[NR]]&amp;" - "&amp;Tabela813[[#This Row],[Especificação]]</f>
        <v>9.1.6.2.1.01.2.2.00 - (-) Dedução de Serviços de Navegação Naval - Multas e Juros de Mora</v>
      </c>
      <c r="U3142" s="7" t="str">
        <f>Tabela813[[#This Row],[NR]]&amp; " - "&amp;Tabela813[[#This Row],[Especificação]]</f>
        <v>9.1.6.2.1.01.2.2.00 - (-) Dedução de Serviços de Navegação Naval - Multas e Juros de Mora</v>
      </c>
    </row>
    <row r="3143" spans="1:21" ht="30">
      <c r="A3143" s="23"/>
      <c r="B3143" s="29" t="s">
        <v>793</v>
      </c>
      <c r="C3143" s="20" t="s">
        <v>781</v>
      </c>
      <c r="D3143" s="20" t="s">
        <v>786</v>
      </c>
      <c r="E3143" s="20" t="s">
        <v>790</v>
      </c>
      <c r="F3143" s="20" t="s">
        <v>781</v>
      </c>
      <c r="G3143" s="20" t="s">
        <v>783</v>
      </c>
      <c r="H3143" s="20" t="s">
        <v>790</v>
      </c>
      <c r="I3143" s="20" t="s">
        <v>782</v>
      </c>
      <c r="J3143" s="20" t="s">
        <v>787</v>
      </c>
      <c r="K3143" s="16" t="str">
        <f>IF(Tabela813[[#This Row],[C]]&lt;&gt;"",IF(Tabela813[[#This Row],[RED]]&lt;&gt;"",(Tabela813[[#This Row],[RED]] &amp; "."),"") &amp; CONCATENATE(Tabela813[[#This Row],[C]],".",Tabela813[[#This Row],[O]],".",Tabela813[[#This Row],[E]],".",Tabela813[[#This Row],[D1]],".",Tabela813[[#This Row],[D2]],".",Tabela813[[#This Row],[D3]],".",Tabela813[[#This Row],[T]],".",Tabela813[[#This Row],[D4]]),"")</f>
        <v>9.1.6.2.1.01.2.3.00</v>
      </c>
      <c r="L3143" s="21" t="s">
        <v>5656</v>
      </c>
      <c r="M3143" s="16" t="str">
        <f t="shared" si="49"/>
        <v>A</v>
      </c>
      <c r="N3143" s="16">
        <f>IF(VALUE(Tabela813[[#This Row],[RED]]) &gt; 0,1,0) + IF(VALUE(J3143)&gt;0,8,IF(VALUE(I3143)&gt;0,7,IF(VALUE(H3143)&gt;0,6,IF(VALUE(G3143)&gt;0,5,IF(VALUE(F3143)&gt;0,4,IF(VALUE(E3143)&gt;0,3,IF(VALUE(D3143)&gt;0,2,1)))))))</f>
        <v>8</v>
      </c>
      <c r="O3143" s="20" t="s">
        <v>50</v>
      </c>
      <c r="P3143" s="1" t="s">
        <v>2736</v>
      </c>
      <c r="Q3143" s="1"/>
      <c r="R3143" s="16"/>
      <c r="T3143" s="7" t="str">
        <f>Tabela813[[#This Row],[NR]]&amp;" - "&amp;Tabela813[[#This Row],[Especificação]]</f>
        <v>9.1.6.2.1.01.2.3.00 - (-) Dedução de Serviços de Navegação Naval - Dívida Ativa</v>
      </c>
      <c r="U3143" s="7" t="str">
        <f>Tabela813[[#This Row],[NR]]&amp; " - "&amp;Tabela813[[#This Row],[Especificação]]</f>
        <v>9.1.6.2.1.01.2.3.00 - (-) Dedução de Serviços de Navegação Naval - Dívida Ativa</v>
      </c>
    </row>
    <row r="3144" spans="1:21" ht="30">
      <c r="A3144" s="23"/>
      <c r="B3144" s="29" t="s">
        <v>793</v>
      </c>
      <c r="C3144" s="20" t="s">
        <v>781</v>
      </c>
      <c r="D3144" s="20" t="s">
        <v>786</v>
      </c>
      <c r="E3144" s="20" t="s">
        <v>790</v>
      </c>
      <c r="F3144" s="20" t="s">
        <v>781</v>
      </c>
      <c r="G3144" s="20" t="s">
        <v>783</v>
      </c>
      <c r="H3144" s="20" t="s">
        <v>790</v>
      </c>
      <c r="I3144" s="20" t="s">
        <v>791</v>
      </c>
      <c r="J3144" s="20" t="s">
        <v>787</v>
      </c>
      <c r="K3144" s="16" t="str">
        <f>IF(Tabela813[[#This Row],[C]]&lt;&gt;"",IF(Tabela813[[#This Row],[RED]]&lt;&gt;"",(Tabela813[[#This Row],[RED]] &amp; "."),"") &amp; CONCATENATE(Tabela813[[#This Row],[C]],".",Tabela813[[#This Row],[O]],".",Tabela813[[#This Row],[E]],".",Tabela813[[#This Row],[D1]],".",Tabela813[[#This Row],[D2]],".",Tabela813[[#This Row],[D3]],".",Tabela813[[#This Row],[T]],".",Tabela813[[#This Row],[D4]]),"")</f>
        <v>9.1.6.2.1.01.2.4.00</v>
      </c>
      <c r="L3144" s="21" t="s">
        <v>5657</v>
      </c>
      <c r="M3144" s="16" t="str">
        <f t="shared" si="49"/>
        <v>A</v>
      </c>
      <c r="N3144" s="16">
        <f>IF(VALUE(Tabela813[[#This Row],[RED]]) &gt; 0,1,0) + IF(VALUE(J3144)&gt;0,8,IF(VALUE(I3144)&gt;0,7,IF(VALUE(H3144)&gt;0,6,IF(VALUE(G3144)&gt;0,5,IF(VALUE(F3144)&gt;0,4,IF(VALUE(E3144)&gt;0,3,IF(VALUE(D3144)&gt;0,2,1)))))))</f>
        <v>8</v>
      </c>
      <c r="O3144" s="20" t="s">
        <v>50</v>
      </c>
      <c r="P3144" s="1" t="s">
        <v>2736</v>
      </c>
      <c r="Q3144" s="1"/>
      <c r="R3144" s="16"/>
      <c r="T3144" s="7" t="str">
        <f>Tabela813[[#This Row],[NR]]&amp;" - "&amp;Tabela813[[#This Row],[Especificação]]</f>
        <v>9.1.6.2.1.01.2.4.00 - (-) Dedução de Serviços de Navegação Naval - Dívida Ativa - Multas e Juros de Mora da Dívida Ativa</v>
      </c>
      <c r="U3144" s="7" t="str">
        <f>Tabela813[[#This Row],[NR]]&amp; " - "&amp;Tabela813[[#This Row],[Especificação]]</f>
        <v>9.1.6.2.1.01.2.4.00 - (-) Dedução de Serviços de Navegação Naval - Dívida Ativa - Multas e Juros de Mora da Dívida Ativa</v>
      </c>
    </row>
    <row r="3145" spans="1:21" ht="30">
      <c r="A3145" s="23"/>
      <c r="B3145" s="29" t="s">
        <v>793</v>
      </c>
      <c r="C3145" s="20" t="s">
        <v>781</v>
      </c>
      <c r="D3145" s="20" t="s">
        <v>786</v>
      </c>
      <c r="E3145" s="20" t="s">
        <v>790</v>
      </c>
      <c r="F3145" s="20" t="s">
        <v>781</v>
      </c>
      <c r="G3145" s="20" t="s">
        <v>783</v>
      </c>
      <c r="H3145" s="20" t="s">
        <v>790</v>
      </c>
      <c r="I3145" s="20" t="s">
        <v>792</v>
      </c>
      <c r="J3145" s="20" t="s">
        <v>787</v>
      </c>
      <c r="K3145" s="16" t="str">
        <f>IF(Tabela813[[#This Row],[C]]&lt;&gt;"",IF(Tabela813[[#This Row],[RED]]&lt;&gt;"",(Tabela813[[#This Row],[RED]] &amp; "."),"") &amp; CONCATENATE(Tabela813[[#This Row],[C]],".",Tabela813[[#This Row],[O]],".",Tabela813[[#This Row],[E]],".",Tabela813[[#This Row],[D1]],".",Tabela813[[#This Row],[D2]],".",Tabela813[[#This Row],[D3]],".",Tabela813[[#This Row],[T]],".",Tabela813[[#This Row],[D4]]),"")</f>
        <v>9.1.6.2.1.01.2.5.00</v>
      </c>
      <c r="L3145" s="21" t="s">
        <v>5658</v>
      </c>
      <c r="M3145" s="16" t="str">
        <f t="shared" si="49"/>
        <v>A</v>
      </c>
      <c r="N3145" s="16">
        <f>IF(VALUE(Tabela813[[#This Row],[RED]]) &gt; 0,1,0) + IF(VALUE(J3145)&gt;0,8,IF(VALUE(I3145)&gt;0,7,IF(VALUE(H3145)&gt;0,6,IF(VALUE(G3145)&gt;0,5,IF(VALUE(F3145)&gt;0,4,IF(VALUE(E3145)&gt;0,3,IF(VALUE(D3145)&gt;0,2,1)))))))</f>
        <v>8</v>
      </c>
      <c r="O3145" s="20" t="s">
        <v>50</v>
      </c>
      <c r="P3145" s="1" t="s">
        <v>2736</v>
      </c>
      <c r="Q3145" s="1"/>
      <c r="R3145" s="16"/>
      <c r="T3145" s="7" t="str">
        <f>Tabela813[[#This Row],[NR]]&amp;" - "&amp;Tabela813[[#This Row],[Especificação]]</f>
        <v>9.1.6.2.1.01.2.5.00 - (-) Dedução de Serviços de Navegação Naval - Multas</v>
      </c>
      <c r="U3145" s="7" t="str">
        <f>Tabela813[[#This Row],[NR]]&amp; " - "&amp;Tabela813[[#This Row],[Especificação]]</f>
        <v>9.1.6.2.1.01.2.5.00 - (-) Dedução de Serviços de Navegação Naval - Multas</v>
      </c>
    </row>
    <row r="3146" spans="1:21" ht="30">
      <c r="A3146" s="23"/>
      <c r="B3146" s="29" t="s">
        <v>793</v>
      </c>
      <c r="C3146" s="20" t="s">
        <v>781</v>
      </c>
      <c r="D3146" s="20" t="s">
        <v>786</v>
      </c>
      <c r="E3146" s="20" t="s">
        <v>790</v>
      </c>
      <c r="F3146" s="20" t="s">
        <v>781</v>
      </c>
      <c r="G3146" s="20" t="s">
        <v>783</v>
      </c>
      <c r="H3146" s="20" t="s">
        <v>790</v>
      </c>
      <c r="I3146" s="20" t="s">
        <v>786</v>
      </c>
      <c r="J3146" s="20" t="s">
        <v>787</v>
      </c>
      <c r="K3146" s="16" t="str">
        <f>IF(Tabela813[[#This Row],[C]]&lt;&gt;"",IF(Tabela813[[#This Row],[RED]]&lt;&gt;"",(Tabela813[[#This Row],[RED]] &amp; "."),"") &amp; CONCATENATE(Tabela813[[#This Row],[C]],".",Tabela813[[#This Row],[O]],".",Tabela813[[#This Row],[E]],".",Tabela813[[#This Row],[D1]],".",Tabela813[[#This Row],[D2]],".",Tabela813[[#This Row],[D3]],".",Tabela813[[#This Row],[T]],".",Tabela813[[#This Row],[D4]]),"")</f>
        <v>9.1.6.2.1.01.2.6.00</v>
      </c>
      <c r="L3146" s="21" t="s">
        <v>5659</v>
      </c>
      <c r="M3146" s="16" t="str">
        <f t="shared" si="49"/>
        <v>A</v>
      </c>
      <c r="N3146" s="16">
        <f>IF(VALUE(Tabela813[[#This Row],[RED]]) &gt; 0,1,0) + IF(VALUE(J3146)&gt;0,8,IF(VALUE(I3146)&gt;0,7,IF(VALUE(H3146)&gt;0,6,IF(VALUE(G3146)&gt;0,5,IF(VALUE(F3146)&gt;0,4,IF(VALUE(E3146)&gt;0,3,IF(VALUE(D3146)&gt;0,2,1)))))))</f>
        <v>8</v>
      </c>
      <c r="O3146" s="20" t="s">
        <v>50</v>
      </c>
      <c r="P3146" s="1" t="s">
        <v>2736</v>
      </c>
      <c r="Q3146" s="1"/>
      <c r="R3146" s="16"/>
      <c r="T3146" s="7" t="str">
        <f>Tabela813[[#This Row],[NR]]&amp;" - "&amp;Tabela813[[#This Row],[Especificação]]</f>
        <v>9.1.6.2.1.01.2.6.00 - (-) Dedução de Serviços de Navegação Naval - Juros de Mora</v>
      </c>
      <c r="U3146" s="7" t="str">
        <f>Tabela813[[#This Row],[NR]]&amp; " - "&amp;Tabela813[[#This Row],[Especificação]]</f>
        <v>9.1.6.2.1.01.2.6.00 - (-) Dedução de Serviços de Navegação Naval - Juros de Mora</v>
      </c>
    </row>
    <row r="3147" spans="1:21" ht="30">
      <c r="A3147" s="23"/>
      <c r="B3147" s="29" t="s">
        <v>793</v>
      </c>
      <c r="C3147" s="20" t="s">
        <v>781</v>
      </c>
      <c r="D3147" s="20" t="s">
        <v>786</v>
      </c>
      <c r="E3147" s="20" t="s">
        <v>790</v>
      </c>
      <c r="F3147" s="20" t="s">
        <v>781</v>
      </c>
      <c r="G3147" s="20" t="s">
        <v>783</v>
      </c>
      <c r="H3147" s="20" t="s">
        <v>790</v>
      </c>
      <c r="I3147" s="20" t="s">
        <v>788</v>
      </c>
      <c r="J3147" s="20" t="s">
        <v>787</v>
      </c>
      <c r="K3147" s="16" t="str">
        <f>IF(Tabela813[[#This Row],[C]]&lt;&gt;"",IF(Tabela813[[#This Row],[RED]]&lt;&gt;"",(Tabela813[[#This Row],[RED]] &amp; "."),"") &amp; CONCATENATE(Tabela813[[#This Row],[C]],".",Tabela813[[#This Row],[O]],".",Tabela813[[#This Row],[E]],".",Tabela813[[#This Row],[D1]],".",Tabela813[[#This Row],[D2]],".",Tabela813[[#This Row],[D3]],".",Tabela813[[#This Row],[T]],".",Tabela813[[#This Row],[D4]]),"")</f>
        <v>9.1.6.2.1.01.2.7.00</v>
      </c>
      <c r="L3147" s="21" t="s">
        <v>5660</v>
      </c>
      <c r="M3147" s="16" t="str">
        <f t="shared" si="49"/>
        <v>A</v>
      </c>
      <c r="N3147" s="16">
        <f>IF(VALUE(Tabela813[[#This Row],[RED]]) &gt; 0,1,0) + IF(VALUE(J3147)&gt;0,8,IF(VALUE(I3147)&gt;0,7,IF(VALUE(H3147)&gt;0,6,IF(VALUE(G3147)&gt;0,5,IF(VALUE(F3147)&gt;0,4,IF(VALUE(E3147)&gt;0,3,IF(VALUE(D3147)&gt;0,2,1)))))))</f>
        <v>8</v>
      </c>
      <c r="O3147" s="20" t="s">
        <v>50</v>
      </c>
      <c r="P3147" s="1" t="s">
        <v>2736</v>
      </c>
      <c r="Q3147" s="1"/>
      <c r="R3147" s="16"/>
      <c r="T3147" s="7" t="str">
        <f>Tabela813[[#This Row],[NR]]&amp;" - "&amp;Tabela813[[#This Row],[Especificação]]</f>
        <v>9.1.6.2.1.01.2.7.00 - (-) Dedução de Serviços de Navegação Naval - Dívida Ativa - Multas da Dívida Ativa</v>
      </c>
      <c r="U3147" s="7" t="str">
        <f>Tabela813[[#This Row],[NR]]&amp; " - "&amp;Tabela813[[#This Row],[Especificação]]</f>
        <v>9.1.6.2.1.01.2.7.00 - (-) Dedução de Serviços de Navegação Naval - Dívida Ativa - Multas da Dívida Ativa</v>
      </c>
    </row>
    <row r="3148" spans="1:21" ht="30">
      <c r="A3148" s="23"/>
      <c r="B3148" s="29" t="s">
        <v>793</v>
      </c>
      <c r="C3148" s="20" t="s">
        <v>781</v>
      </c>
      <c r="D3148" s="20" t="s">
        <v>786</v>
      </c>
      <c r="E3148" s="20" t="s">
        <v>790</v>
      </c>
      <c r="F3148" s="20" t="s">
        <v>781</v>
      </c>
      <c r="G3148" s="20" t="s">
        <v>783</v>
      </c>
      <c r="H3148" s="20" t="s">
        <v>790</v>
      </c>
      <c r="I3148" s="20" t="s">
        <v>789</v>
      </c>
      <c r="J3148" s="20" t="s">
        <v>787</v>
      </c>
      <c r="K3148" s="16" t="str">
        <f>IF(Tabela813[[#This Row],[C]]&lt;&gt;"",IF(Tabela813[[#This Row],[RED]]&lt;&gt;"",(Tabela813[[#This Row],[RED]] &amp; "."),"") &amp; CONCATENATE(Tabela813[[#This Row],[C]],".",Tabela813[[#This Row],[O]],".",Tabela813[[#This Row],[E]],".",Tabela813[[#This Row],[D1]],".",Tabela813[[#This Row],[D2]],".",Tabela813[[#This Row],[D3]],".",Tabela813[[#This Row],[T]],".",Tabela813[[#This Row],[D4]]),"")</f>
        <v>9.1.6.2.1.01.2.8.00</v>
      </c>
      <c r="L3148" s="21" t="s">
        <v>5661</v>
      </c>
      <c r="M3148" s="16" t="str">
        <f t="shared" si="49"/>
        <v>A</v>
      </c>
      <c r="N3148" s="16">
        <f>IF(VALUE(Tabela813[[#This Row],[RED]]) &gt; 0,1,0) + IF(VALUE(J3148)&gt;0,8,IF(VALUE(I3148)&gt;0,7,IF(VALUE(H3148)&gt;0,6,IF(VALUE(G3148)&gt;0,5,IF(VALUE(F3148)&gt;0,4,IF(VALUE(E3148)&gt;0,3,IF(VALUE(D3148)&gt;0,2,1)))))))</f>
        <v>8</v>
      </c>
      <c r="O3148" s="20" t="s">
        <v>50</v>
      </c>
      <c r="P3148" s="1" t="s">
        <v>2736</v>
      </c>
      <c r="Q3148" s="1"/>
      <c r="R3148" s="16"/>
      <c r="T3148" s="7" t="str">
        <f>Tabela813[[#This Row],[NR]]&amp;" - "&amp;Tabela813[[#This Row],[Especificação]]</f>
        <v>9.1.6.2.1.01.2.8.00 - (-) Dedução de Serviços de Navegação Naval - Juros de Mora da Dívida Ativa</v>
      </c>
      <c r="U3148" s="7" t="str">
        <f>Tabela813[[#This Row],[NR]]&amp; " - "&amp;Tabela813[[#This Row],[Especificação]]</f>
        <v>9.1.6.2.1.01.2.8.00 - (-) Dedução de Serviços de Navegação Naval - Juros de Mora da Dívida Ativa</v>
      </c>
    </row>
    <row r="3149" spans="1:21" ht="30">
      <c r="A3149" s="23"/>
      <c r="B3149" s="29" t="s">
        <v>793</v>
      </c>
      <c r="C3149" s="20" t="s">
        <v>781</v>
      </c>
      <c r="D3149" s="20" t="s">
        <v>786</v>
      </c>
      <c r="E3149" s="20" t="s">
        <v>790</v>
      </c>
      <c r="F3149" s="20" t="s">
        <v>781</v>
      </c>
      <c r="G3149" s="20" t="s">
        <v>785</v>
      </c>
      <c r="H3149" s="20" t="s">
        <v>784</v>
      </c>
      <c r="I3149" s="20" t="s">
        <v>784</v>
      </c>
      <c r="J3149" s="20" t="s">
        <v>787</v>
      </c>
      <c r="K3149" s="16" t="str">
        <f>IF(Tabela813[[#This Row],[C]]&lt;&gt;"",IF(Tabela813[[#This Row],[RED]]&lt;&gt;"",(Tabela813[[#This Row],[RED]] &amp; "."),"") &amp; CONCATENATE(Tabela813[[#This Row],[C]],".",Tabela813[[#This Row],[O]],".",Tabela813[[#This Row],[E]],".",Tabela813[[#This Row],[D1]],".",Tabela813[[#This Row],[D2]],".",Tabela813[[#This Row],[D3]],".",Tabela813[[#This Row],[T]],".",Tabela813[[#This Row],[D4]]),"")</f>
        <v>9.1.6.2.1.02.0.0.00</v>
      </c>
      <c r="L3149" s="21" t="s">
        <v>915</v>
      </c>
      <c r="M3149" s="16" t="str">
        <f t="shared" si="49"/>
        <v>S</v>
      </c>
      <c r="N3149" s="16">
        <f>IF(VALUE(Tabela813[[#This Row],[RED]]) &gt; 0,1,0) + IF(VALUE(J3149)&gt;0,8,IF(VALUE(I3149)&gt;0,7,IF(VALUE(H3149)&gt;0,6,IF(VALUE(G3149)&gt;0,5,IF(VALUE(F3149)&gt;0,4,IF(VALUE(E3149)&gt;0,3,IF(VALUE(D3149)&gt;0,2,1)))))))</f>
        <v>6</v>
      </c>
      <c r="O3149" s="20" t="s">
        <v>50</v>
      </c>
      <c r="P3149" s="1" t="s">
        <v>2892</v>
      </c>
      <c r="Q3149" s="1"/>
      <c r="R3149" s="16"/>
      <c r="T3149" s="7" t="str">
        <f>Tabela813[[#This Row],[NR]]&amp;" - "&amp;Tabela813[[#This Row],[Especificação]]</f>
        <v>9.1.6.2.1.02.0.0.00 - (-) Dedução de Serviços de Transporte de Passageiros ou Mercadorias</v>
      </c>
      <c r="U3149" s="7" t="str">
        <f>Tabela813[[#This Row],[NR]]&amp; " - "&amp;Tabela813[[#This Row],[Especificação]]</f>
        <v>9.1.6.2.1.02.0.0.00 - (-) Dedução de Serviços de Transporte de Passageiros ou Mercadorias</v>
      </c>
    </row>
    <row r="3150" spans="1:21" ht="30">
      <c r="A3150" s="23"/>
      <c r="B3150" s="29" t="s">
        <v>793</v>
      </c>
      <c r="C3150" s="20" t="s">
        <v>781</v>
      </c>
      <c r="D3150" s="20" t="s">
        <v>786</v>
      </c>
      <c r="E3150" s="20" t="s">
        <v>790</v>
      </c>
      <c r="F3150" s="20" t="s">
        <v>781</v>
      </c>
      <c r="G3150" s="20" t="s">
        <v>785</v>
      </c>
      <c r="H3150" s="20" t="s">
        <v>784</v>
      </c>
      <c r="I3150" s="20" t="s">
        <v>781</v>
      </c>
      <c r="J3150" s="20" t="s">
        <v>787</v>
      </c>
      <c r="K3150" s="16" t="str">
        <f>IF(Tabela813[[#This Row],[C]]&lt;&gt;"",IF(Tabela813[[#This Row],[RED]]&lt;&gt;"",(Tabela813[[#This Row],[RED]] &amp; "."),"") &amp; CONCATENATE(Tabela813[[#This Row],[C]],".",Tabela813[[#This Row],[O]],".",Tabela813[[#This Row],[E]],".",Tabela813[[#This Row],[D1]],".",Tabela813[[#This Row],[D2]],".",Tabela813[[#This Row],[D3]],".",Tabela813[[#This Row],[T]],".",Tabela813[[#This Row],[D4]]),"")</f>
        <v>9.1.6.2.1.02.0.1.00</v>
      </c>
      <c r="L3150" s="21" t="s">
        <v>5662</v>
      </c>
      <c r="M3150" s="16" t="str">
        <f t="shared" si="49"/>
        <v>A</v>
      </c>
      <c r="N3150" s="16">
        <f>IF(VALUE(Tabela813[[#This Row],[RED]]) &gt; 0,1,0) + IF(VALUE(J3150)&gt;0,8,IF(VALUE(I3150)&gt;0,7,IF(VALUE(H3150)&gt;0,6,IF(VALUE(G3150)&gt;0,5,IF(VALUE(F3150)&gt;0,4,IF(VALUE(E3150)&gt;0,3,IF(VALUE(D3150)&gt;0,2,1)))))))</f>
        <v>8</v>
      </c>
      <c r="O3150" s="20" t="s">
        <v>50</v>
      </c>
      <c r="P3150" s="1" t="s">
        <v>5663</v>
      </c>
      <c r="Q3150" s="1"/>
      <c r="R3150" s="16"/>
      <c r="T3150" s="7" t="str">
        <f>Tabela813[[#This Row],[NR]]&amp;" - "&amp;Tabela813[[#This Row],[Especificação]]</f>
        <v>9.1.6.2.1.02.0.1.00 - (-) Dedução de Serviços de Transporte de Passageiros ou Mercadorias - Principal</v>
      </c>
      <c r="U3150" s="7" t="str">
        <f>Tabela813[[#This Row],[NR]]&amp; " - "&amp;Tabela813[[#This Row],[Especificação]]</f>
        <v>9.1.6.2.1.02.0.1.00 - (-) Dedução de Serviços de Transporte de Passageiros ou Mercadorias - Principal</v>
      </c>
    </row>
    <row r="3151" spans="1:21" ht="30">
      <c r="A3151" s="23"/>
      <c r="B3151" s="29" t="s">
        <v>793</v>
      </c>
      <c r="C3151" s="20" t="s">
        <v>781</v>
      </c>
      <c r="D3151" s="20" t="s">
        <v>786</v>
      </c>
      <c r="E3151" s="20" t="s">
        <v>790</v>
      </c>
      <c r="F3151" s="20" t="s">
        <v>781</v>
      </c>
      <c r="G3151" s="20" t="s">
        <v>785</v>
      </c>
      <c r="H3151" s="20" t="s">
        <v>784</v>
      </c>
      <c r="I3151" s="20" t="s">
        <v>790</v>
      </c>
      <c r="J3151" s="20" t="s">
        <v>787</v>
      </c>
      <c r="K3151" s="16" t="str">
        <f>IF(Tabela813[[#This Row],[C]]&lt;&gt;"",IF(Tabela813[[#This Row],[RED]]&lt;&gt;"",(Tabela813[[#This Row],[RED]] &amp; "."),"") &amp; CONCATENATE(Tabela813[[#This Row],[C]],".",Tabela813[[#This Row],[O]],".",Tabela813[[#This Row],[E]],".",Tabela813[[#This Row],[D1]],".",Tabela813[[#This Row],[D2]],".",Tabela813[[#This Row],[D3]],".",Tabela813[[#This Row],[T]],".",Tabela813[[#This Row],[D4]]),"")</f>
        <v>9.1.6.2.1.02.0.2.00</v>
      </c>
      <c r="L3151" s="21" t="s">
        <v>5664</v>
      </c>
      <c r="M3151" s="16" t="str">
        <f t="shared" si="49"/>
        <v>A</v>
      </c>
      <c r="N3151" s="16">
        <f>IF(VALUE(Tabela813[[#This Row],[RED]]) &gt; 0,1,0) + IF(VALUE(J3151)&gt;0,8,IF(VALUE(I3151)&gt;0,7,IF(VALUE(H3151)&gt;0,6,IF(VALUE(G3151)&gt;0,5,IF(VALUE(F3151)&gt;0,4,IF(VALUE(E3151)&gt;0,3,IF(VALUE(D3151)&gt;0,2,1)))))))</f>
        <v>8</v>
      </c>
      <c r="O3151" s="20" t="s">
        <v>50</v>
      </c>
      <c r="P3151" s="1" t="s">
        <v>5663</v>
      </c>
      <c r="Q3151" s="1"/>
      <c r="R3151" s="16"/>
      <c r="T3151" s="7" t="str">
        <f>Tabela813[[#This Row],[NR]]&amp;" - "&amp;Tabela813[[#This Row],[Especificação]]</f>
        <v>9.1.6.2.1.02.0.2.00 - (-) Dedução de Serviços de Transporte de Passageiros ou Mercadorias - Multas e Juros de Mora</v>
      </c>
      <c r="U3151" s="7" t="str">
        <f>Tabela813[[#This Row],[NR]]&amp; " - "&amp;Tabela813[[#This Row],[Especificação]]</f>
        <v>9.1.6.2.1.02.0.2.00 - (-) Dedução de Serviços de Transporte de Passageiros ou Mercadorias - Multas e Juros de Mora</v>
      </c>
    </row>
    <row r="3152" spans="1:21" ht="30">
      <c r="A3152" s="23"/>
      <c r="B3152" s="29" t="s">
        <v>793</v>
      </c>
      <c r="C3152" s="20" t="s">
        <v>781</v>
      </c>
      <c r="D3152" s="20" t="s">
        <v>786</v>
      </c>
      <c r="E3152" s="20" t="s">
        <v>790</v>
      </c>
      <c r="F3152" s="20" t="s">
        <v>781</v>
      </c>
      <c r="G3152" s="20" t="s">
        <v>785</v>
      </c>
      <c r="H3152" s="20" t="s">
        <v>784</v>
      </c>
      <c r="I3152" s="20" t="s">
        <v>782</v>
      </c>
      <c r="J3152" s="20" t="s">
        <v>787</v>
      </c>
      <c r="K3152" s="16" t="str">
        <f>IF(Tabela813[[#This Row],[C]]&lt;&gt;"",IF(Tabela813[[#This Row],[RED]]&lt;&gt;"",(Tabela813[[#This Row],[RED]] &amp; "."),"") &amp; CONCATENATE(Tabela813[[#This Row],[C]],".",Tabela813[[#This Row],[O]],".",Tabela813[[#This Row],[E]],".",Tabela813[[#This Row],[D1]],".",Tabela813[[#This Row],[D2]],".",Tabela813[[#This Row],[D3]],".",Tabela813[[#This Row],[T]],".",Tabela813[[#This Row],[D4]]),"")</f>
        <v>9.1.6.2.1.02.0.3.00</v>
      </c>
      <c r="L3152" s="21" t="s">
        <v>5665</v>
      </c>
      <c r="M3152" s="16" t="str">
        <f t="shared" si="49"/>
        <v>A</v>
      </c>
      <c r="N3152" s="16">
        <f>IF(VALUE(Tabela813[[#This Row],[RED]]) &gt; 0,1,0) + IF(VALUE(J3152)&gt;0,8,IF(VALUE(I3152)&gt;0,7,IF(VALUE(H3152)&gt;0,6,IF(VALUE(G3152)&gt;0,5,IF(VALUE(F3152)&gt;0,4,IF(VALUE(E3152)&gt;0,3,IF(VALUE(D3152)&gt;0,2,1)))))))</f>
        <v>8</v>
      </c>
      <c r="O3152" s="20" t="s">
        <v>50</v>
      </c>
      <c r="P3152" s="1" t="s">
        <v>5663</v>
      </c>
      <c r="Q3152" s="1"/>
      <c r="R3152" s="16"/>
      <c r="T3152" s="7" t="str">
        <f>Tabela813[[#This Row],[NR]]&amp;" - "&amp;Tabela813[[#This Row],[Especificação]]</f>
        <v>9.1.6.2.1.02.0.3.00 - (-) Dedução de Serviços de Transporte de Passageiros ou Mercadorias - Dívida Ativa</v>
      </c>
      <c r="U3152" s="7" t="str">
        <f>Tabela813[[#This Row],[NR]]&amp; " - "&amp;Tabela813[[#This Row],[Especificação]]</f>
        <v>9.1.6.2.1.02.0.3.00 - (-) Dedução de Serviços de Transporte de Passageiros ou Mercadorias - Dívida Ativa</v>
      </c>
    </row>
    <row r="3153" spans="1:21" ht="30">
      <c r="A3153" s="23"/>
      <c r="B3153" s="29" t="s">
        <v>793</v>
      </c>
      <c r="C3153" s="20" t="s">
        <v>781</v>
      </c>
      <c r="D3153" s="20" t="s">
        <v>786</v>
      </c>
      <c r="E3153" s="20" t="s">
        <v>790</v>
      </c>
      <c r="F3153" s="20" t="s">
        <v>781</v>
      </c>
      <c r="G3153" s="20" t="s">
        <v>785</v>
      </c>
      <c r="H3153" s="20" t="s">
        <v>784</v>
      </c>
      <c r="I3153" s="20" t="s">
        <v>791</v>
      </c>
      <c r="J3153" s="20" t="s">
        <v>787</v>
      </c>
      <c r="K3153" s="16" t="str">
        <f>IF(Tabela813[[#This Row],[C]]&lt;&gt;"",IF(Tabela813[[#This Row],[RED]]&lt;&gt;"",(Tabela813[[#This Row],[RED]] &amp; "."),"") &amp; CONCATENATE(Tabela813[[#This Row],[C]],".",Tabela813[[#This Row],[O]],".",Tabela813[[#This Row],[E]],".",Tabela813[[#This Row],[D1]],".",Tabela813[[#This Row],[D2]],".",Tabela813[[#This Row],[D3]],".",Tabela813[[#This Row],[T]],".",Tabela813[[#This Row],[D4]]),"")</f>
        <v>9.1.6.2.1.02.0.4.00</v>
      </c>
      <c r="L3153" s="21" t="s">
        <v>5666</v>
      </c>
      <c r="M3153" s="16" t="str">
        <f t="shared" si="49"/>
        <v>A</v>
      </c>
      <c r="N3153" s="16">
        <f>IF(VALUE(Tabela813[[#This Row],[RED]]) &gt; 0,1,0) + IF(VALUE(J3153)&gt;0,8,IF(VALUE(I3153)&gt;0,7,IF(VALUE(H3153)&gt;0,6,IF(VALUE(G3153)&gt;0,5,IF(VALUE(F3153)&gt;0,4,IF(VALUE(E3153)&gt;0,3,IF(VALUE(D3153)&gt;0,2,1)))))))</f>
        <v>8</v>
      </c>
      <c r="O3153" s="20" t="s">
        <v>50</v>
      </c>
      <c r="P3153" s="1" t="s">
        <v>5663</v>
      </c>
      <c r="Q3153" s="1"/>
      <c r="R3153" s="16"/>
      <c r="T3153" s="7" t="str">
        <f>Tabela813[[#This Row],[NR]]&amp;" - "&amp;Tabela813[[#This Row],[Especificação]]</f>
        <v>9.1.6.2.1.02.0.4.00 - (-) Dedução de Serviços de Transporte de Passageiros ou Mercadorias - Dívida Ativa - Multas e Juros de Mora da Dívida Ativa</v>
      </c>
      <c r="U3153" s="7" t="str">
        <f>Tabela813[[#This Row],[NR]]&amp; " - "&amp;Tabela813[[#This Row],[Especificação]]</f>
        <v>9.1.6.2.1.02.0.4.00 - (-) Dedução de Serviços de Transporte de Passageiros ou Mercadorias - Dívida Ativa - Multas e Juros de Mora da Dívida Ativa</v>
      </c>
    </row>
    <row r="3154" spans="1:21" ht="30">
      <c r="A3154" s="23"/>
      <c r="B3154" s="29" t="s">
        <v>793</v>
      </c>
      <c r="C3154" s="20" t="s">
        <v>781</v>
      </c>
      <c r="D3154" s="20" t="s">
        <v>786</v>
      </c>
      <c r="E3154" s="20" t="s">
        <v>790</v>
      </c>
      <c r="F3154" s="20" t="s">
        <v>781</v>
      </c>
      <c r="G3154" s="20" t="s">
        <v>785</v>
      </c>
      <c r="H3154" s="20" t="s">
        <v>784</v>
      </c>
      <c r="I3154" s="20" t="s">
        <v>792</v>
      </c>
      <c r="J3154" s="20" t="s">
        <v>787</v>
      </c>
      <c r="K3154" s="16" t="str">
        <f>IF(Tabela813[[#This Row],[C]]&lt;&gt;"",IF(Tabela813[[#This Row],[RED]]&lt;&gt;"",(Tabela813[[#This Row],[RED]] &amp; "."),"") &amp; CONCATENATE(Tabela813[[#This Row],[C]],".",Tabela813[[#This Row],[O]],".",Tabela813[[#This Row],[E]],".",Tabela813[[#This Row],[D1]],".",Tabela813[[#This Row],[D2]],".",Tabela813[[#This Row],[D3]],".",Tabela813[[#This Row],[T]],".",Tabela813[[#This Row],[D4]]),"")</f>
        <v>9.1.6.2.1.02.0.5.00</v>
      </c>
      <c r="L3154" s="21" t="s">
        <v>5667</v>
      </c>
      <c r="M3154" s="16" t="str">
        <f t="shared" si="49"/>
        <v>A</v>
      </c>
      <c r="N3154" s="16">
        <f>IF(VALUE(Tabela813[[#This Row],[RED]]) &gt; 0,1,0) + IF(VALUE(J3154)&gt;0,8,IF(VALUE(I3154)&gt;0,7,IF(VALUE(H3154)&gt;0,6,IF(VALUE(G3154)&gt;0,5,IF(VALUE(F3154)&gt;0,4,IF(VALUE(E3154)&gt;0,3,IF(VALUE(D3154)&gt;0,2,1)))))))</f>
        <v>8</v>
      </c>
      <c r="O3154" s="20" t="s">
        <v>50</v>
      </c>
      <c r="P3154" s="1" t="s">
        <v>5663</v>
      </c>
      <c r="Q3154" s="1"/>
      <c r="R3154" s="16"/>
      <c r="T3154" s="7" t="str">
        <f>Tabela813[[#This Row],[NR]]&amp;" - "&amp;Tabela813[[#This Row],[Especificação]]</f>
        <v>9.1.6.2.1.02.0.5.00 - (-) Dedução de Serviços de Transporte de Passageiros ou Mercadorias - Multas</v>
      </c>
      <c r="U3154" s="7" t="str">
        <f>Tabela813[[#This Row],[NR]]&amp; " - "&amp;Tabela813[[#This Row],[Especificação]]</f>
        <v>9.1.6.2.1.02.0.5.00 - (-) Dedução de Serviços de Transporte de Passageiros ou Mercadorias - Multas</v>
      </c>
    </row>
    <row r="3155" spans="1:21" ht="30">
      <c r="A3155" s="23"/>
      <c r="B3155" s="29" t="s">
        <v>793</v>
      </c>
      <c r="C3155" s="20" t="s">
        <v>781</v>
      </c>
      <c r="D3155" s="20" t="s">
        <v>786</v>
      </c>
      <c r="E3155" s="20" t="s">
        <v>790</v>
      </c>
      <c r="F3155" s="20" t="s">
        <v>781</v>
      </c>
      <c r="G3155" s="20" t="s">
        <v>785</v>
      </c>
      <c r="H3155" s="20" t="s">
        <v>784</v>
      </c>
      <c r="I3155" s="20" t="s">
        <v>786</v>
      </c>
      <c r="J3155" s="20" t="s">
        <v>787</v>
      </c>
      <c r="K3155" s="16" t="str">
        <f>IF(Tabela813[[#This Row],[C]]&lt;&gt;"",IF(Tabela813[[#This Row],[RED]]&lt;&gt;"",(Tabela813[[#This Row],[RED]] &amp; "."),"") &amp; CONCATENATE(Tabela813[[#This Row],[C]],".",Tabela813[[#This Row],[O]],".",Tabela813[[#This Row],[E]],".",Tabela813[[#This Row],[D1]],".",Tabela813[[#This Row],[D2]],".",Tabela813[[#This Row],[D3]],".",Tabela813[[#This Row],[T]],".",Tabela813[[#This Row],[D4]]),"")</f>
        <v>9.1.6.2.1.02.0.6.00</v>
      </c>
      <c r="L3155" s="21" t="s">
        <v>5668</v>
      </c>
      <c r="M3155" s="16" t="str">
        <f t="shared" si="49"/>
        <v>A</v>
      </c>
      <c r="N3155" s="16">
        <f>IF(VALUE(Tabela813[[#This Row],[RED]]) &gt; 0,1,0) + IF(VALUE(J3155)&gt;0,8,IF(VALUE(I3155)&gt;0,7,IF(VALUE(H3155)&gt;0,6,IF(VALUE(G3155)&gt;0,5,IF(VALUE(F3155)&gt;0,4,IF(VALUE(E3155)&gt;0,3,IF(VALUE(D3155)&gt;0,2,1)))))))</f>
        <v>8</v>
      </c>
      <c r="O3155" s="20" t="s">
        <v>50</v>
      </c>
      <c r="P3155" s="1" t="s">
        <v>5663</v>
      </c>
      <c r="Q3155" s="1"/>
      <c r="R3155" s="16"/>
      <c r="T3155" s="7" t="str">
        <f>Tabela813[[#This Row],[NR]]&amp;" - "&amp;Tabela813[[#This Row],[Especificação]]</f>
        <v>9.1.6.2.1.02.0.6.00 - (-) Dedução de Serviços de Transporte de Passageiros ou Mercadorias - Juros de Mora</v>
      </c>
      <c r="U3155" s="7" t="str">
        <f>Tabela813[[#This Row],[NR]]&amp; " - "&amp;Tabela813[[#This Row],[Especificação]]</f>
        <v>9.1.6.2.1.02.0.6.00 - (-) Dedução de Serviços de Transporte de Passageiros ou Mercadorias - Juros de Mora</v>
      </c>
    </row>
    <row r="3156" spans="1:21" ht="30">
      <c r="A3156" s="23"/>
      <c r="B3156" s="29" t="s">
        <v>793</v>
      </c>
      <c r="C3156" s="20" t="s">
        <v>781</v>
      </c>
      <c r="D3156" s="20" t="s">
        <v>786</v>
      </c>
      <c r="E3156" s="20" t="s">
        <v>790</v>
      </c>
      <c r="F3156" s="20" t="s">
        <v>781</v>
      </c>
      <c r="G3156" s="20" t="s">
        <v>785</v>
      </c>
      <c r="H3156" s="20" t="s">
        <v>784</v>
      </c>
      <c r="I3156" s="20" t="s">
        <v>788</v>
      </c>
      <c r="J3156" s="20" t="s">
        <v>787</v>
      </c>
      <c r="K3156" s="16" t="str">
        <f>IF(Tabela813[[#This Row],[C]]&lt;&gt;"",IF(Tabela813[[#This Row],[RED]]&lt;&gt;"",(Tabela813[[#This Row],[RED]] &amp; "."),"") &amp; CONCATENATE(Tabela813[[#This Row],[C]],".",Tabela813[[#This Row],[O]],".",Tabela813[[#This Row],[E]],".",Tabela813[[#This Row],[D1]],".",Tabela813[[#This Row],[D2]],".",Tabela813[[#This Row],[D3]],".",Tabela813[[#This Row],[T]],".",Tabela813[[#This Row],[D4]]),"")</f>
        <v>9.1.6.2.1.02.0.7.00</v>
      </c>
      <c r="L3156" s="21" t="s">
        <v>5669</v>
      </c>
      <c r="M3156" s="16" t="str">
        <f t="shared" si="49"/>
        <v>A</v>
      </c>
      <c r="N3156" s="16">
        <f>IF(VALUE(Tabela813[[#This Row],[RED]]) &gt; 0,1,0) + IF(VALUE(J3156)&gt;0,8,IF(VALUE(I3156)&gt;0,7,IF(VALUE(H3156)&gt;0,6,IF(VALUE(G3156)&gt;0,5,IF(VALUE(F3156)&gt;0,4,IF(VALUE(E3156)&gt;0,3,IF(VALUE(D3156)&gt;0,2,1)))))))</f>
        <v>8</v>
      </c>
      <c r="O3156" s="20" t="s">
        <v>50</v>
      </c>
      <c r="P3156" s="1" t="s">
        <v>5663</v>
      </c>
      <c r="Q3156" s="1"/>
      <c r="R3156" s="16"/>
      <c r="T3156" s="7" t="str">
        <f>Tabela813[[#This Row],[NR]]&amp;" - "&amp;Tabela813[[#This Row],[Especificação]]</f>
        <v>9.1.6.2.1.02.0.7.00 - (-) Dedução de Serviços de Transporte de Passageiros ou Mercadorias - Dívida Ativa - Multas da Dívida Ativa</v>
      </c>
      <c r="U3156" s="7" t="str">
        <f>Tabela813[[#This Row],[NR]]&amp; " - "&amp;Tabela813[[#This Row],[Especificação]]</f>
        <v>9.1.6.2.1.02.0.7.00 - (-) Dedução de Serviços de Transporte de Passageiros ou Mercadorias - Dívida Ativa - Multas da Dívida Ativa</v>
      </c>
    </row>
    <row r="3157" spans="1:21" ht="30">
      <c r="A3157" s="23"/>
      <c r="B3157" s="29" t="s">
        <v>793</v>
      </c>
      <c r="C3157" s="20" t="s">
        <v>781</v>
      </c>
      <c r="D3157" s="20" t="s">
        <v>786</v>
      </c>
      <c r="E3157" s="20" t="s">
        <v>790</v>
      </c>
      <c r="F3157" s="20" t="s">
        <v>781</v>
      </c>
      <c r="G3157" s="20" t="s">
        <v>785</v>
      </c>
      <c r="H3157" s="20" t="s">
        <v>784</v>
      </c>
      <c r="I3157" s="20" t="s">
        <v>789</v>
      </c>
      <c r="J3157" s="20" t="s">
        <v>787</v>
      </c>
      <c r="K3157" s="16" t="str">
        <f>IF(Tabela813[[#This Row],[C]]&lt;&gt;"",IF(Tabela813[[#This Row],[RED]]&lt;&gt;"",(Tabela813[[#This Row],[RED]] &amp; "."),"") &amp; CONCATENATE(Tabela813[[#This Row],[C]],".",Tabela813[[#This Row],[O]],".",Tabela813[[#This Row],[E]],".",Tabela813[[#This Row],[D1]],".",Tabela813[[#This Row],[D2]],".",Tabela813[[#This Row],[D3]],".",Tabela813[[#This Row],[T]],".",Tabela813[[#This Row],[D4]]),"")</f>
        <v>9.1.6.2.1.02.0.8.00</v>
      </c>
      <c r="L3157" s="21" t="s">
        <v>5670</v>
      </c>
      <c r="M3157" s="16" t="str">
        <f t="shared" si="49"/>
        <v>A</v>
      </c>
      <c r="N3157" s="16">
        <f>IF(VALUE(Tabela813[[#This Row],[RED]]) &gt; 0,1,0) + IF(VALUE(J3157)&gt;0,8,IF(VALUE(I3157)&gt;0,7,IF(VALUE(H3157)&gt;0,6,IF(VALUE(G3157)&gt;0,5,IF(VALUE(F3157)&gt;0,4,IF(VALUE(E3157)&gt;0,3,IF(VALUE(D3157)&gt;0,2,1)))))))</f>
        <v>8</v>
      </c>
      <c r="O3157" s="20" t="s">
        <v>50</v>
      </c>
      <c r="P3157" s="1" t="s">
        <v>5663</v>
      </c>
      <c r="Q3157" s="1"/>
      <c r="R3157" s="16"/>
      <c r="T3157" s="7" t="str">
        <f>Tabela813[[#This Row],[NR]]&amp;" - "&amp;Tabela813[[#This Row],[Especificação]]</f>
        <v>9.1.6.2.1.02.0.8.00 - (-) Dedução de Serviços de Transporte de Passageiros ou Mercadorias - Juros de Mora da Dívida Ativa</v>
      </c>
      <c r="U3157" s="7" t="str">
        <f>Tabela813[[#This Row],[NR]]&amp; " - "&amp;Tabela813[[#This Row],[Especificação]]</f>
        <v>9.1.6.2.1.02.0.8.00 - (-) Dedução de Serviços de Transporte de Passageiros ou Mercadorias - Juros de Mora da Dívida Ativa</v>
      </c>
    </row>
    <row r="3158" spans="1:21" ht="30">
      <c r="A3158" s="23"/>
      <c r="B3158" s="29" t="s">
        <v>793</v>
      </c>
      <c r="C3158" s="20" t="s">
        <v>781</v>
      </c>
      <c r="D3158" s="20" t="s">
        <v>786</v>
      </c>
      <c r="E3158" s="20" t="s">
        <v>790</v>
      </c>
      <c r="F3158" s="20" t="s">
        <v>781</v>
      </c>
      <c r="G3158" s="20" t="s">
        <v>794</v>
      </c>
      <c r="H3158" s="20" t="s">
        <v>784</v>
      </c>
      <c r="I3158" s="20" t="s">
        <v>784</v>
      </c>
      <c r="J3158" s="20" t="s">
        <v>787</v>
      </c>
      <c r="K3158" s="16" t="str">
        <f>IF(Tabela813[[#This Row],[C]]&lt;&gt;"",IF(Tabela813[[#This Row],[RED]]&lt;&gt;"",(Tabela813[[#This Row],[RED]] &amp; "."),"") &amp; CONCATENATE(Tabela813[[#This Row],[C]],".",Tabela813[[#This Row],[O]],".",Tabela813[[#This Row],[E]],".",Tabela813[[#This Row],[D1]],".",Tabela813[[#This Row],[D2]],".",Tabela813[[#This Row],[D3]],".",Tabela813[[#This Row],[T]],".",Tabela813[[#This Row],[D4]]),"")</f>
        <v>9.1.6.2.1.03.0.0.00</v>
      </c>
      <c r="L3158" s="21" t="s">
        <v>916</v>
      </c>
      <c r="M3158" s="16" t="str">
        <f t="shared" si="49"/>
        <v>S</v>
      </c>
      <c r="N3158" s="16">
        <f>IF(VALUE(Tabela813[[#This Row],[RED]]) &gt; 0,1,0) + IF(VALUE(J3158)&gt;0,8,IF(VALUE(I3158)&gt;0,7,IF(VALUE(H3158)&gt;0,6,IF(VALUE(G3158)&gt;0,5,IF(VALUE(F3158)&gt;0,4,IF(VALUE(E3158)&gt;0,3,IF(VALUE(D3158)&gt;0,2,1)))))))</f>
        <v>6</v>
      </c>
      <c r="O3158" s="20" t="s">
        <v>50</v>
      </c>
      <c r="P3158" s="1" t="s">
        <v>2893</v>
      </c>
      <c r="Q3158" s="1"/>
      <c r="R3158" s="16"/>
      <c r="T3158" s="7" t="str">
        <f>Tabela813[[#This Row],[NR]]&amp;" - "&amp;Tabela813[[#This Row],[Especificação]]</f>
        <v>9.1.6.2.1.03.0.0.00 - (-) Dedução de Serviços Portuários</v>
      </c>
      <c r="U3158" s="7" t="str">
        <f>Tabela813[[#This Row],[NR]]&amp; " - "&amp;Tabela813[[#This Row],[Especificação]]</f>
        <v>9.1.6.2.1.03.0.0.00 - (-) Dedução de Serviços Portuários</v>
      </c>
    </row>
    <row r="3159" spans="1:21">
      <c r="A3159" s="23"/>
      <c r="B3159" s="29" t="s">
        <v>793</v>
      </c>
      <c r="C3159" s="20" t="s">
        <v>781</v>
      </c>
      <c r="D3159" s="20" t="s">
        <v>786</v>
      </c>
      <c r="E3159" s="20" t="s">
        <v>790</v>
      </c>
      <c r="F3159" s="20" t="s">
        <v>781</v>
      </c>
      <c r="G3159" s="20" t="s">
        <v>794</v>
      </c>
      <c r="H3159" s="20" t="s">
        <v>784</v>
      </c>
      <c r="I3159" s="20" t="s">
        <v>781</v>
      </c>
      <c r="J3159" s="20" t="s">
        <v>787</v>
      </c>
      <c r="K3159" s="16" t="str">
        <f>IF(Tabela813[[#This Row],[C]]&lt;&gt;"",IF(Tabela813[[#This Row],[RED]]&lt;&gt;"",(Tabela813[[#This Row],[RED]] &amp; "."),"") &amp; CONCATENATE(Tabela813[[#This Row],[C]],".",Tabela813[[#This Row],[O]],".",Tabela813[[#This Row],[E]],".",Tabela813[[#This Row],[D1]],".",Tabela813[[#This Row],[D2]],".",Tabela813[[#This Row],[D3]],".",Tabela813[[#This Row],[T]],".",Tabela813[[#This Row],[D4]]),"")</f>
        <v>9.1.6.2.1.03.0.1.00</v>
      </c>
      <c r="L3159" s="21" t="s">
        <v>5671</v>
      </c>
      <c r="M3159" s="16" t="str">
        <f t="shared" si="49"/>
        <v>A</v>
      </c>
      <c r="N3159" s="16">
        <f>IF(VALUE(Tabela813[[#This Row],[RED]]) &gt; 0,1,0) + IF(VALUE(J3159)&gt;0,8,IF(VALUE(I3159)&gt;0,7,IF(VALUE(H3159)&gt;0,6,IF(VALUE(G3159)&gt;0,5,IF(VALUE(F3159)&gt;0,4,IF(VALUE(E3159)&gt;0,3,IF(VALUE(D3159)&gt;0,2,1)))))))</f>
        <v>8</v>
      </c>
      <c r="O3159" s="20" t="s">
        <v>50</v>
      </c>
      <c r="P3159" s="1" t="s">
        <v>5672</v>
      </c>
      <c r="Q3159" s="1"/>
      <c r="R3159" s="16"/>
      <c r="T3159" s="7" t="str">
        <f>Tabela813[[#This Row],[NR]]&amp;" - "&amp;Tabela813[[#This Row],[Especificação]]</f>
        <v>9.1.6.2.1.03.0.1.00 - (-) Dedução de Serviços Portuários - Principal</v>
      </c>
      <c r="U3159" s="7" t="str">
        <f>Tabela813[[#This Row],[NR]]&amp; " - "&amp;Tabela813[[#This Row],[Especificação]]</f>
        <v>9.1.6.2.1.03.0.1.00 - (-) Dedução de Serviços Portuários - Principal</v>
      </c>
    </row>
    <row r="3160" spans="1:21">
      <c r="A3160" s="23"/>
      <c r="B3160" s="29" t="s">
        <v>793</v>
      </c>
      <c r="C3160" s="20" t="s">
        <v>781</v>
      </c>
      <c r="D3160" s="20" t="s">
        <v>786</v>
      </c>
      <c r="E3160" s="20" t="s">
        <v>790</v>
      </c>
      <c r="F3160" s="20" t="s">
        <v>781</v>
      </c>
      <c r="G3160" s="20" t="s">
        <v>794</v>
      </c>
      <c r="H3160" s="20" t="s">
        <v>784</v>
      </c>
      <c r="I3160" s="20" t="s">
        <v>790</v>
      </c>
      <c r="J3160" s="20" t="s">
        <v>787</v>
      </c>
      <c r="K3160" s="16" t="str">
        <f>IF(Tabela813[[#This Row],[C]]&lt;&gt;"",IF(Tabela813[[#This Row],[RED]]&lt;&gt;"",(Tabela813[[#This Row],[RED]] &amp; "."),"") &amp; CONCATENATE(Tabela813[[#This Row],[C]],".",Tabela813[[#This Row],[O]],".",Tabela813[[#This Row],[E]],".",Tabela813[[#This Row],[D1]],".",Tabela813[[#This Row],[D2]],".",Tabela813[[#This Row],[D3]],".",Tabela813[[#This Row],[T]],".",Tabela813[[#This Row],[D4]]),"")</f>
        <v>9.1.6.2.1.03.0.2.00</v>
      </c>
      <c r="L3160" s="21" t="s">
        <v>5673</v>
      </c>
      <c r="M3160" s="16" t="str">
        <f t="shared" si="49"/>
        <v>A</v>
      </c>
      <c r="N3160" s="16">
        <f>IF(VALUE(Tabela813[[#This Row],[RED]]) &gt; 0,1,0) + IF(VALUE(J3160)&gt;0,8,IF(VALUE(I3160)&gt;0,7,IF(VALUE(H3160)&gt;0,6,IF(VALUE(G3160)&gt;0,5,IF(VALUE(F3160)&gt;0,4,IF(VALUE(E3160)&gt;0,3,IF(VALUE(D3160)&gt;0,2,1)))))))</f>
        <v>8</v>
      </c>
      <c r="O3160" s="20" t="s">
        <v>50</v>
      </c>
      <c r="P3160" s="1" t="s">
        <v>5672</v>
      </c>
      <c r="Q3160" s="1"/>
      <c r="R3160" s="16"/>
      <c r="T3160" s="7" t="str">
        <f>Tabela813[[#This Row],[NR]]&amp;" - "&amp;Tabela813[[#This Row],[Especificação]]</f>
        <v>9.1.6.2.1.03.0.2.00 - (-) Dedução de Serviços Portuários - Multas e Juros de Mora</v>
      </c>
      <c r="U3160" s="7" t="str">
        <f>Tabela813[[#This Row],[NR]]&amp; " - "&amp;Tabela813[[#This Row],[Especificação]]</f>
        <v>9.1.6.2.1.03.0.2.00 - (-) Dedução de Serviços Portuários - Multas e Juros de Mora</v>
      </c>
    </row>
    <row r="3161" spans="1:21">
      <c r="A3161" s="23"/>
      <c r="B3161" s="29" t="s">
        <v>793</v>
      </c>
      <c r="C3161" s="20" t="s">
        <v>781</v>
      </c>
      <c r="D3161" s="20" t="s">
        <v>786</v>
      </c>
      <c r="E3161" s="20" t="s">
        <v>790</v>
      </c>
      <c r="F3161" s="20" t="s">
        <v>781</v>
      </c>
      <c r="G3161" s="20" t="s">
        <v>794</v>
      </c>
      <c r="H3161" s="20" t="s">
        <v>784</v>
      </c>
      <c r="I3161" s="20" t="s">
        <v>782</v>
      </c>
      <c r="J3161" s="20" t="s">
        <v>787</v>
      </c>
      <c r="K3161" s="16" t="str">
        <f>IF(Tabela813[[#This Row],[C]]&lt;&gt;"",IF(Tabela813[[#This Row],[RED]]&lt;&gt;"",(Tabela813[[#This Row],[RED]] &amp; "."),"") &amp; CONCATENATE(Tabela813[[#This Row],[C]],".",Tabela813[[#This Row],[O]],".",Tabela813[[#This Row],[E]],".",Tabela813[[#This Row],[D1]],".",Tabela813[[#This Row],[D2]],".",Tabela813[[#This Row],[D3]],".",Tabela813[[#This Row],[T]],".",Tabela813[[#This Row],[D4]]),"")</f>
        <v>9.1.6.2.1.03.0.3.00</v>
      </c>
      <c r="L3161" s="21" t="s">
        <v>5674</v>
      </c>
      <c r="M3161" s="16" t="str">
        <f t="shared" si="49"/>
        <v>A</v>
      </c>
      <c r="N3161" s="16">
        <f>IF(VALUE(Tabela813[[#This Row],[RED]]) &gt; 0,1,0) + IF(VALUE(J3161)&gt;0,8,IF(VALUE(I3161)&gt;0,7,IF(VALUE(H3161)&gt;0,6,IF(VALUE(G3161)&gt;0,5,IF(VALUE(F3161)&gt;0,4,IF(VALUE(E3161)&gt;0,3,IF(VALUE(D3161)&gt;0,2,1)))))))</f>
        <v>8</v>
      </c>
      <c r="O3161" s="20" t="s">
        <v>50</v>
      </c>
      <c r="P3161" s="1" t="s">
        <v>5672</v>
      </c>
      <c r="Q3161" s="1"/>
      <c r="R3161" s="16"/>
      <c r="T3161" s="7" t="str">
        <f>Tabela813[[#This Row],[NR]]&amp;" - "&amp;Tabela813[[#This Row],[Especificação]]</f>
        <v>9.1.6.2.1.03.0.3.00 - (-) Dedução de Serviços Portuários - Dívida Ativa</v>
      </c>
      <c r="U3161" s="7" t="str">
        <f>Tabela813[[#This Row],[NR]]&amp; " - "&amp;Tabela813[[#This Row],[Especificação]]</f>
        <v>9.1.6.2.1.03.0.3.00 - (-) Dedução de Serviços Portuários - Dívida Ativa</v>
      </c>
    </row>
    <row r="3162" spans="1:21" ht="30">
      <c r="A3162" s="23"/>
      <c r="B3162" s="29" t="s">
        <v>793</v>
      </c>
      <c r="C3162" s="20" t="s">
        <v>781</v>
      </c>
      <c r="D3162" s="20" t="s">
        <v>786</v>
      </c>
      <c r="E3162" s="20" t="s">
        <v>790</v>
      </c>
      <c r="F3162" s="20" t="s">
        <v>781</v>
      </c>
      <c r="G3162" s="20" t="s">
        <v>794</v>
      </c>
      <c r="H3162" s="20" t="s">
        <v>784</v>
      </c>
      <c r="I3162" s="20" t="s">
        <v>791</v>
      </c>
      <c r="J3162" s="20" t="s">
        <v>787</v>
      </c>
      <c r="K3162" s="16" t="str">
        <f>IF(Tabela813[[#This Row],[C]]&lt;&gt;"",IF(Tabela813[[#This Row],[RED]]&lt;&gt;"",(Tabela813[[#This Row],[RED]] &amp; "."),"") &amp; CONCATENATE(Tabela813[[#This Row],[C]],".",Tabela813[[#This Row],[O]],".",Tabela813[[#This Row],[E]],".",Tabela813[[#This Row],[D1]],".",Tabela813[[#This Row],[D2]],".",Tabela813[[#This Row],[D3]],".",Tabela813[[#This Row],[T]],".",Tabela813[[#This Row],[D4]]),"")</f>
        <v>9.1.6.2.1.03.0.4.00</v>
      </c>
      <c r="L3162" s="21" t="s">
        <v>5675</v>
      </c>
      <c r="M3162" s="16" t="str">
        <f t="shared" si="49"/>
        <v>A</v>
      </c>
      <c r="N3162" s="16">
        <f>IF(VALUE(Tabela813[[#This Row],[RED]]) &gt; 0,1,0) + IF(VALUE(J3162)&gt;0,8,IF(VALUE(I3162)&gt;0,7,IF(VALUE(H3162)&gt;0,6,IF(VALUE(G3162)&gt;0,5,IF(VALUE(F3162)&gt;0,4,IF(VALUE(E3162)&gt;0,3,IF(VALUE(D3162)&gt;0,2,1)))))))</f>
        <v>8</v>
      </c>
      <c r="O3162" s="20" t="s">
        <v>50</v>
      </c>
      <c r="P3162" s="1" t="s">
        <v>5672</v>
      </c>
      <c r="Q3162" s="1"/>
      <c r="R3162" s="16"/>
      <c r="T3162" s="7" t="str">
        <f>Tabela813[[#This Row],[NR]]&amp;" - "&amp;Tabela813[[#This Row],[Especificação]]</f>
        <v>9.1.6.2.1.03.0.4.00 - (-) Dedução de Serviços Portuários - Dívida Ativa - Multas e Juros de Mora da Dívida Ativa</v>
      </c>
      <c r="U3162" s="7" t="str">
        <f>Tabela813[[#This Row],[NR]]&amp; " - "&amp;Tabela813[[#This Row],[Especificação]]</f>
        <v>9.1.6.2.1.03.0.4.00 - (-) Dedução de Serviços Portuários - Dívida Ativa - Multas e Juros de Mora da Dívida Ativa</v>
      </c>
    </row>
    <row r="3163" spans="1:21">
      <c r="A3163" s="23"/>
      <c r="B3163" s="29" t="s">
        <v>793</v>
      </c>
      <c r="C3163" s="20" t="s">
        <v>781</v>
      </c>
      <c r="D3163" s="20" t="s">
        <v>786</v>
      </c>
      <c r="E3163" s="20" t="s">
        <v>790</v>
      </c>
      <c r="F3163" s="20" t="s">
        <v>781</v>
      </c>
      <c r="G3163" s="20" t="s">
        <v>794</v>
      </c>
      <c r="H3163" s="20" t="s">
        <v>784</v>
      </c>
      <c r="I3163" s="20" t="s">
        <v>792</v>
      </c>
      <c r="J3163" s="20" t="s">
        <v>787</v>
      </c>
      <c r="K3163" s="16" t="str">
        <f>IF(Tabela813[[#This Row],[C]]&lt;&gt;"",IF(Tabela813[[#This Row],[RED]]&lt;&gt;"",(Tabela813[[#This Row],[RED]] &amp; "."),"") &amp; CONCATENATE(Tabela813[[#This Row],[C]],".",Tabela813[[#This Row],[O]],".",Tabela813[[#This Row],[E]],".",Tabela813[[#This Row],[D1]],".",Tabela813[[#This Row],[D2]],".",Tabela813[[#This Row],[D3]],".",Tabela813[[#This Row],[T]],".",Tabela813[[#This Row],[D4]]),"")</f>
        <v>9.1.6.2.1.03.0.5.00</v>
      </c>
      <c r="L3163" s="21" t="s">
        <v>5676</v>
      </c>
      <c r="M3163" s="16" t="str">
        <f t="shared" si="49"/>
        <v>A</v>
      </c>
      <c r="N3163" s="16">
        <f>IF(VALUE(Tabela813[[#This Row],[RED]]) &gt; 0,1,0) + IF(VALUE(J3163)&gt;0,8,IF(VALUE(I3163)&gt;0,7,IF(VALUE(H3163)&gt;0,6,IF(VALUE(G3163)&gt;0,5,IF(VALUE(F3163)&gt;0,4,IF(VALUE(E3163)&gt;0,3,IF(VALUE(D3163)&gt;0,2,1)))))))</f>
        <v>8</v>
      </c>
      <c r="O3163" s="20" t="s">
        <v>50</v>
      </c>
      <c r="P3163" s="1" t="s">
        <v>5672</v>
      </c>
      <c r="Q3163" s="1"/>
      <c r="R3163" s="16"/>
      <c r="T3163" s="7" t="str">
        <f>Tabela813[[#This Row],[NR]]&amp;" - "&amp;Tabela813[[#This Row],[Especificação]]</f>
        <v>9.1.6.2.1.03.0.5.00 - (-) Dedução de Serviços Portuários - Multas</v>
      </c>
      <c r="U3163" s="7" t="str">
        <f>Tabela813[[#This Row],[NR]]&amp; " - "&amp;Tabela813[[#This Row],[Especificação]]</f>
        <v>9.1.6.2.1.03.0.5.00 - (-) Dedução de Serviços Portuários - Multas</v>
      </c>
    </row>
    <row r="3164" spans="1:21">
      <c r="A3164" s="23"/>
      <c r="B3164" s="29" t="s">
        <v>793</v>
      </c>
      <c r="C3164" s="20" t="s">
        <v>781</v>
      </c>
      <c r="D3164" s="20" t="s">
        <v>786</v>
      </c>
      <c r="E3164" s="20" t="s">
        <v>790</v>
      </c>
      <c r="F3164" s="20" t="s">
        <v>781</v>
      </c>
      <c r="G3164" s="20" t="s">
        <v>794</v>
      </c>
      <c r="H3164" s="20" t="s">
        <v>784</v>
      </c>
      <c r="I3164" s="20" t="s">
        <v>786</v>
      </c>
      <c r="J3164" s="20" t="s">
        <v>787</v>
      </c>
      <c r="K3164" s="16" t="str">
        <f>IF(Tabela813[[#This Row],[C]]&lt;&gt;"",IF(Tabela813[[#This Row],[RED]]&lt;&gt;"",(Tabela813[[#This Row],[RED]] &amp; "."),"") &amp; CONCATENATE(Tabela813[[#This Row],[C]],".",Tabela813[[#This Row],[O]],".",Tabela813[[#This Row],[E]],".",Tabela813[[#This Row],[D1]],".",Tabela813[[#This Row],[D2]],".",Tabela813[[#This Row],[D3]],".",Tabela813[[#This Row],[T]],".",Tabela813[[#This Row],[D4]]),"")</f>
        <v>9.1.6.2.1.03.0.6.00</v>
      </c>
      <c r="L3164" s="21" t="s">
        <v>5677</v>
      </c>
      <c r="M3164" s="16" t="str">
        <f t="shared" si="49"/>
        <v>A</v>
      </c>
      <c r="N3164" s="16">
        <f>IF(VALUE(Tabela813[[#This Row],[RED]]) &gt; 0,1,0) + IF(VALUE(J3164)&gt;0,8,IF(VALUE(I3164)&gt;0,7,IF(VALUE(H3164)&gt;0,6,IF(VALUE(G3164)&gt;0,5,IF(VALUE(F3164)&gt;0,4,IF(VALUE(E3164)&gt;0,3,IF(VALUE(D3164)&gt;0,2,1)))))))</f>
        <v>8</v>
      </c>
      <c r="O3164" s="20" t="s">
        <v>50</v>
      </c>
      <c r="P3164" s="1" t="s">
        <v>5672</v>
      </c>
      <c r="Q3164" s="1"/>
      <c r="R3164" s="16"/>
      <c r="T3164" s="7" t="str">
        <f>Tabela813[[#This Row],[NR]]&amp;" - "&amp;Tabela813[[#This Row],[Especificação]]</f>
        <v>9.1.6.2.1.03.0.6.00 - (-) Dedução de Serviços Portuários - Juros de Mora</v>
      </c>
      <c r="U3164" s="7" t="str">
        <f>Tabela813[[#This Row],[NR]]&amp; " - "&amp;Tabela813[[#This Row],[Especificação]]</f>
        <v>9.1.6.2.1.03.0.6.00 - (-) Dedução de Serviços Portuários - Juros de Mora</v>
      </c>
    </row>
    <row r="3165" spans="1:21">
      <c r="A3165" s="23"/>
      <c r="B3165" s="29" t="s">
        <v>793</v>
      </c>
      <c r="C3165" s="20" t="s">
        <v>781</v>
      </c>
      <c r="D3165" s="20" t="s">
        <v>786</v>
      </c>
      <c r="E3165" s="20" t="s">
        <v>790</v>
      </c>
      <c r="F3165" s="20" t="s">
        <v>781</v>
      </c>
      <c r="G3165" s="20" t="s">
        <v>794</v>
      </c>
      <c r="H3165" s="20" t="s">
        <v>784</v>
      </c>
      <c r="I3165" s="20" t="s">
        <v>788</v>
      </c>
      <c r="J3165" s="20" t="s">
        <v>787</v>
      </c>
      <c r="K3165" s="16" t="str">
        <f>IF(Tabela813[[#This Row],[C]]&lt;&gt;"",IF(Tabela813[[#This Row],[RED]]&lt;&gt;"",(Tabela813[[#This Row],[RED]] &amp; "."),"") &amp; CONCATENATE(Tabela813[[#This Row],[C]],".",Tabela813[[#This Row],[O]],".",Tabela813[[#This Row],[E]],".",Tabela813[[#This Row],[D1]],".",Tabela813[[#This Row],[D2]],".",Tabela813[[#This Row],[D3]],".",Tabela813[[#This Row],[T]],".",Tabela813[[#This Row],[D4]]),"")</f>
        <v>9.1.6.2.1.03.0.7.00</v>
      </c>
      <c r="L3165" s="21" t="s">
        <v>5678</v>
      </c>
      <c r="M3165" s="16" t="str">
        <f t="shared" si="49"/>
        <v>A</v>
      </c>
      <c r="N3165" s="16">
        <f>IF(VALUE(Tabela813[[#This Row],[RED]]) &gt; 0,1,0) + IF(VALUE(J3165)&gt;0,8,IF(VALUE(I3165)&gt;0,7,IF(VALUE(H3165)&gt;0,6,IF(VALUE(G3165)&gt;0,5,IF(VALUE(F3165)&gt;0,4,IF(VALUE(E3165)&gt;0,3,IF(VALUE(D3165)&gt;0,2,1)))))))</f>
        <v>8</v>
      </c>
      <c r="O3165" s="20" t="s">
        <v>50</v>
      </c>
      <c r="P3165" s="1" t="s">
        <v>5672</v>
      </c>
      <c r="Q3165" s="1"/>
      <c r="R3165" s="16"/>
      <c r="T3165" s="7" t="str">
        <f>Tabela813[[#This Row],[NR]]&amp;" - "&amp;Tabela813[[#This Row],[Especificação]]</f>
        <v>9.1.6.2.1.03.0.7.00 - (-) Dedução de Serviços Portuários - Dívida Ativa - Multas da Dívida Ativa</v>
      </c>
      <c r="U3165" s="7" t="str">
        <f>Tabela813[[#This Row],[NR]]&amp; " - "&amp;Tabela813[[#This Row],[Especificação]]</f>
        <v>9.1.6.2.1.03.0.7.00 - (-) Dedução de Serviços Portuários - Dívida Ativa - Multas da Dívida Ativa</v>
      </c>
    </row>
    <row r="3166" spans="1:21">
      <c r="A3166" s="23"/>
      <c r="B3166" s="29" t="s">
        <v>793</v>
      </c>
      <c r="C3166" s="20" t="s">
        <v>781</v>
      </c>
      <c r="D3166" s="20" t="s">
        <v>786</v>
      </c>
      <c r="E3166" s="20" t="s">
        <v>790</v>
      </c>
      <c r="F3166" s="20" t="s">
        <v>781</v>
      </c>
      <c r="G3166" s="20" t="s">
        <v>794</v>
      </c>
      <c r="H3166" s="20" t="s">
        <v>784</v>
      </c>
      <c r="I3166" s="20" t="s">
        <v>789</v>
      </c>
      <c r="J3166" s="20" t="s">
        <v>787</v>
      </c>
      <c r="K3166" s="16" t="str">
        <f>IF(Tabela813[[#This Row],[C]]&lt;&gt;"",IF(Tabela813[[#This Row],[RED]]&lt;&gt;"",(Tabela813[[#This Row],[RED]] &amp; "."),"") &amp; CONCATENATE(Tabela813[[#This Row],[C]],".",Tabela813[[#This Row],[O]],".",Tabela813[[#This Row],[E]],".",Tabela813[[#This Row],[D1]],".",Tabela813[[#This Row],[D2]],".",Tabela813[[#This Row],[D3]],".",Tabela813[[#This Row],[T]],".",Tabela813[[#This Row],[D4]]),"")</f>
        <v>9.1.6.2.1.03.0.8.00</v>
      </c>
      <c r="L3166" s="21" t="s">
        <v>5679</v>
      </c>
      <c r="M3166" s="16" t="str">
        <f t="shared" si="49"/>
        <v>A</v>
      </c>
      <c r="N3166" s="16">
        <f>IF(VALUE(Tabela813[[#This Row],[RED]]) &gt; 0,1,0) + IF(VALUE(J3166)&gt;0,8,IF(VALUE(I3166)&gt;0,7,IF(VALUE(H3166)&gt;0,6,IF(VALUE(G3166)&gt;0,5,IF(VALUE(F3166)&gt;0,4,IF(VALUE(E3166)&gt;0,3,IF(VALUE(D3166)&gt;0,2,1)))))))</f>
        <v>8</v>
      </c>
      <c r="O3166" s="20" t="s">
        <v>50</v>
      </c>
      <c r="P3166" s="1" t="s">
        <v>5672</v>
      </c>
      <c r="Q3166" s="1"/>
      <c r="R3166" s="16"/>
      <c r="T3166" s="7" t="str">
        <f>Tabela813[[#This Row],[NR]]&amp;" - "&amp;Tabela813[[#This Row],[Especificação]]</f>
        <v>9.1.6.2.1.03.0.8.00 - (-) Dedução de Serviços Portuários - Juros de Mora da Dívida Ativa</v>
      </c>
      <c r="U3166" s="7" t="str">
        <f>Tabela813[[#This Row],[NR]]&amp; " - "&amp;Tabela813[[#This Row],[Especificação]]</f>
        <v>9.1.6.2.1.03.0.8.00 - (-) Dedução de Serviços Portuários - Juros de Mora da Dívida Ativa</v>
      </c>
    </row>
    <row r="3167" spans="1:21" ht="30">
      <c r="A3167" s="23"/>
      <c r="B3167" s="29" t="s">
        <v>793</v>
      </c>
      <c r="C3167" s="20" t="s">
        <v>781</v>
      </c>
      <c r="D3167" s="20" t="s">
        <v>786</v>
      </c>
      <c r="E3167" s="20" t="s">
        <v>782</v>
      </c>
      <c r="F3167" s="20" t="s">
        <v>784</v>
      </c>
      <c r="G3167" s="20" t="s">
        <v>787</v>
      </c>
      <c r="H3167" s="20" t="s">
        <v>784</v>
      </c>
      <c r="I3167" s="20" t="s">
        <v>784</v>
      </c>
      <c r="J3167" s="20" t="s">
        <v>787</v>
      </c>
      <c r="K3167" s="16" t="str">
        <f>IF(Tabela813[[#This Row],[C]]&lt;&gt;"",IF(Tabela813[[#This Row],[RED]]&lt;&gt;"",(Tabela813[[#This Row],[RED]] &amp; "."),"") &amp; CONCATENATE(Tabela813[[#This Row],[C]],".",Tabela813[[#This Row],[O]],".",Tabela813[[#This Row],[E]],".",Tabela813[[#This Row],[D1]],".",Tabela813[[#This Row],[D2]],".",Tabela813[[#This Row],[D3]],".",Tabela813[[#This Row],[T]],".",Tabela813[[#This Row],[D4]]),"")</f>
        <v>9.1.6.3.0.00.0.0.00</v>
      </c>
      <c r="L3167" s="21" t="s">
        <v>917</v>
      </c>
      <c r="M3167" s="16" t="str">
        <f t="shared" si="49"/>
        <v>S</v>
      </c>
      <c r="N3167" s="16">
        <f>IF(VALUE(Tabela813[[#This Row],[RED]]) &gt; 0,1,0) + IF(VALUE(J3167)&gt;0,8,IF(VALUE(I3167)&gt;0,7,IF(VALUE(H3167)&gt;0,6,IF(VALUE(G3167)&gt;0,5,IF(VALUE(F3167)&gt;0,4,IF(VALUE(E3167)&gt;0,3,IF(VALUE(D3167)&gt;0,2,1)))))))</f>
        <v>4</v>
      </c>
      <c r="O3167" s="20" t="s">
        <v>44</v>
      </c>
      <c r="P3167" s="1" t="s">
        <v>2894</v>
      </c>
      <c r="Q3167" s="1"/>
      <c r="R3167" s="16"/>
      <c r="T3167" s="7" t="str">
        <f>Tabela813[[#This Row],[NR]]&amp;" - "&amp;Tabela813[[#This Row],[Especificação]]</f>
        <v>9.1.6.3.0.00.0.0.00 - (-) Dedução de Serviços e Atividades Referentes à Saúde</v>
      </c>
      <c r="U3167" s="7" t="str">
        <f>Tabela813[[#This Row],[NR]]&amp; " - "&amp;Tabela813[[#This Row],[Especificação]]</f>
        <v>9.1.6.3.0.00.0.0.00 - (-) Dedução de Serviços e Atividades Referentes à Saúde</v>
      </c>
    </row>
    <row r="3168" spans="1:21" ht="30">
      <c r="A3168" s="23"/>
      <c r="B3168" s="29" t="s">
        <v>793</v>
      </c>
      <c r="C3168" s="20" t="s">
        <v>781</v>
      </c>
      <c r="D3168" s="20" t="s">
        <v>786</v>
      </c>
      <c r="E3168" s="20" t="s">
        <v>782</v>
      </c>
      <c r="F3168" s="20" t="s">
        <v>781</v>
      </c>
      <c r="G3168" s="20" t="s">
        <v>787</v>
      </c>
      <c r="H3168" s="20" t="s">
        <v>784</v>
      </c>
      <c r="I3168" s="20" t="s">
        <v>784</v>
      </c>
      <c r="J3168" s="20" t="s">
        <v>787</v>
      </c>
      <c r="K3168" s="16" t="str">
        <f>IF(Tabela813[[#This Row],[C]]&lt;&gt;"",IF(Tabela813[[#This Row],[RED]]&lt;&gt;"",(Tabela813[[#This Row],[RED]] &amp; "."),"") &amp; CONCATENATE(Tabela813[[#This Row],[C]],".",Tabela813[[#This Row],[O]],".",Tabela813[[#This Row],[E]],".",Tabela813[[#This Row],[D1]],".",Tabela813[[#This Row],[D2]],".",Tabela813[[#This Row],[D3]],".",Tabela813[[#This Row],[T]],".",Tabela813[[#This Row],[D4]]),"")</f>
        <v>9.1.6.3.1.00.0.0.00</v>
      </c>
      <c r="L3168" s="21" t="s">
        <v>918</v>
      </c>
      <c r="M3168" s="16" t="str">
        <f t="shared" si="49"/>
        <v>S</v>
      </c>
      <c r="N3168" s="16">
        <f>IF(VALUE(Tabela813[[#This Row],[RED]]) &gt; 0,1,0) + IF(VALUE(J3168)&gt;0,8,IF(VALUE(I3168)&gt;0,7,IF(VALUE(H3168)&gt;0,6,IF(VALUE(G3168)&gt;0,5,IF(VALUE(F3168)&gt;0,4,IF(VALUE(E3168)&gt;0,3,IF(VALUE(D3168)&gt;0,2,1)))))))</f>
        <v>5</v>
      </c>
      <c r="O3168" s="20" t="s">
        <v>44</v>
      </c>
      <c r="P3168" s="1" t="s">
        <v>2894</v>
      </c>
      <c r="Q3168" s="1"/>
      <c r="R3168" s="16"/>
      <c r="T3168" s="7" t="str">
        <f>Tabela813[[#This Row],[NR]]&amp;" - "&amp;Tabela813[[#This Row],[Especificação]]</f>
        <v>9.1.6.3.1.00.0.0.00 - (-) Dedução de Serviços de Atendimento à Saúde</v>
      </c>
      <c r="U3168" s="7" t="str">
        <f>Tabela813[[#This Row],[NR]]&amp; " - "&amp;Tabela813[[#This Row],[Especificação]]</f>
        <v>9.1.6.3.1.00.0.0.00 - (-) Dedução de Serviços de Atendimento à Saúde</v>
      </c>
    </row>
    <row r="3169" spans="1:21" ht="45">
      <c r="A3169" s="23"/>
      <c r="B3169" s="29" t="s">
        <v>793</v>
      </c>
      <c r="C3169" s="20" t="s">
        <v>781</v>
      </c>
      <c r="D3169" s="20" t="s">
        <v>786</v>
      </c>
      <c r="E3169" s="20" t="s">
        <v>782</v>
      </c>
      <c r="F3169" s="20" t="s">
        <v>781</v>
      </c>
      <c r="G3169" s="20" t="s">
        <v>807</v>
      </c>
      <c r="H3169" s="20" t="s">
        <v>784</v>
      </c>
      <c r="I3169" s="20" t="s">
        <v>784</v>
      </c>
      <c r="J3169" s="20" t="s">
        <v>787</v>
      </c>
      <c r="K3169" s="16" t="str">
        <f>IF(Tabela813[[#This Row],[C]]&lt;&gt;"",IF(Tabela813[[#This Row],[RED]]&lt;&gt;"",(Tabela813[[#This Row],[RED]] &amp; "."),"") &amp; CONCATENATE(Tabela813[[#This Row],[C]],".",Tabela813[[#This Row],[O]],".",Tabela813[[#This Row],[E]],".",Tabela813[[#This Row],[D1]],".",Tabela813[[#This Row],[D2]],".",Tabela813[[#This Row],[D3]],".",Tabela813[[#This Row],[T]],".",Tabela813[[#This Row],[D4]]),"")</f>
        <v>9.1.6.3.1.50.0.0.00</v>
      </c>
      <c r="L3169" s="21" t="s">
        <v>919</v>
      </c>
      <c r="M3169" s="16" t="str">
        <f t="shared" si="49"/>
        <v>S</v>
      </c>
      <c r="N3169" s="16">
        <f>IF(VALUE(Tabela813[[#This Row],[RED]]) &gt; 0,1,0) + IF(VALUE(J3169)&gt;0,8,IF(VALUE(I3169)&gt;0,7,IF(VALUE(H3169)&gt;0,6,IF(VALUE(G3169)&gt;0,5,IF(VALUE(F3169)&gt;0,4,IF(VALUE(E3169)&gt;0,3,IF(VALUE(D3169)&gt;0,2,1)))))))</f>
        <v>6</v>
      </c>
      <c r="O3169" s="20" t="s">
        <v>54</v>
      </c>
      <c r="P3169" s="1" t="s">
        <v>2895</v>
      </c>
      <c r="Q3169" s="1"/>
      <c r="R3169" s="16"/>
      <c r="T3169" s="7" t="str">
        <f>Tabela813[[#This Row],[NR]]&amp;" - "&amp;Tabela813[[#This Row],[Especificação]]</f>
        <v>9.1.6.3.1.50.0.0.00 - (-) Dedução de Serviços Hospitalares</v>
      </c>
      <c r="U3169" s="7" t="str">
        <f>Tabela813[[#This Row],[NR]]&amp; " - "&amp;Tabela813[[#This Row],[Especificação]]</f>
        <v>9.1.6.3.1.50.0.0.00 - (-) Dedução de Serviços Hospitalares</v>
      </c>
    </row>
    <row r="3170" spans="1:21" ht="45">
      <c r="A3170" s="23"/>
      <c r="B3170" s="29" t="s">
        <v>793</v>
      </c>
      <c r="C3170" s="20" t="s">
        <v>781</v>
      </c>
      <c r="D3170" s="20" t="s">
        <v>786</v>
      </c>
      <c r="E3170" s="20" t="s">
        <v>782</v>
      </c>
      <c r="F3170" s="20" t="s">
        <v>781</v>
      </c>
      <c r="G3170" s="20" t="s">
        <v>807</v>
      </c>
      <c r="H3170" s="20" t="s">
        <v>784</v>
      </c>
      <c r="I3170" s="20" t="s">
        <v>781</v>
      </c>
      <c r="J3170" s="20" t="s">
        <v>787</v>
      </c>
      <c r="K3170" s="16" t="str">
        <f>IF(Tabela813[[#This Row],[C]]&lt;&gt;"",IF(Tabela813[[#This Row],[RED]]&lt;&gt;"",(Tabela813[[#This Row],[RED]] &amp; "."),"") &amp; CONCATENATE(Tabela813[[#This Row],[C]],".",Tabela813[[#This Row],[O]],".",Tabela813[[#This Row],[E]],".",Tabela813[[#This Row],[D1]],".",Tabela813[[#This Row],[D2]],".",Tabela813[[#This Row],[D3]],".",Tabela813[[#This Row],[T]],".",Tabela813[[#This Row],[D4]]),"")</f>
        <v>9.1.6.3.1.50.0.1.00</v>
      </c>
      <c r="L3170" s="21" t="s">
        <v>5680</v>
      </c>
      <c r="M3170" s="16" t="str">
        <f t="shared" si="49"/>
        <v>A</v>
      </c>
      <c r="N3170" s="16">
        <f>IF(VALUE(Tabela813[[#This Row],[RED]]) &gt; 0,1,0) + IF(VALUE(J3170)&gt;0,8,IF(VALUE(I3170)&gt;0,7,IF(VALUE(H3170)&gt;0,6,IF(VALUE(G3170)&gt;0,5,IF(VALUE(F3170)&gt;0,4,IF(VALUE(E3170)&gt;0,3,IF(VALUE(D3170)&gt;0,2,1)))))))</f>
        <v>8</v>
      </c>
      <c r="O3170" s="20" t="s">
        <v>54</v>
      </c>
      <c r="P3170" s="1" t="s">
        <v>5681</v>
      </c>
      <c r="Q3170" s="1"/>
      <c r="R3170" s="16"/>
      <c r="T3170" s="7" t="str">
        <f>Tabela813[[#This Row],[NR]]&amp;" - "&amp;Tabela813[[#This Row],[Especificação]]</f>
        <v>9.1.6.3.1.50.0.1.00 - (-) Dedução de Serviços Hospitalares - Principal</v>
      </c>
      <c r="U3170" s="7" t="str">
        <f>Tabela813[[#This Row],[NR]]&amp; " - "&amp;Tabela813[[#This Row],[Especificação]]</f>
        <v>9.1.6.3.1.50.0.1.00 - (-) Dedução de Serviços Hospitalares - Principal</v>
      </c>
    </row>
    <row r="3171" spans="1:21" ht="45">
      <c r="A3171" s="23"/>
      <c r="B3171" s="29" t="s">
        <v>793</v>
      </c>
      <c r="C3171" s="20" t="s">
        <v>781</v>
      </c>
      <c r="D3171" s="20" t="s">
        <v>786</v>
      </c>
      <c r="E3171" s="20" t="s">
        <v>782</v>
      </c>
      <c r="F3171" s="20" t="s">
        <v>781</v>
      </c>
      <c r="G3171" s="20" t="s">
        <v>807</v>
      </c>
      <c r="H3171" s="20" t="s">
        <v>784</v>
      </c>
      <c r="I3171" s="20" t="s">
        <v>790</v>
      </c>
      <c r="J3171" s="20" t="s">
        <v>787</v>
      </c>
      <c r="K3171" s="16" t="str">
        <f>IF(Tabela813[[#This Row],[C]]&lt;&gt;"",IF(Tabela813[[#This Row],[RED]]&lt;&gt;"",(Tabela813[[#This Row],[RED]] &amp; "."),"") &amp; CONCATENATE(Tabela813[[#This Row],[C]],".",Tabela813[[#This Row],[O]],".",Tabela813[[#This Row],[E]],".",Tabela813[[#This Row],[D1]],".",Tabela813[[#This Row],[D2]],".",Tabela813[[#This Row],[D3]],".",Tabela813[[#This Row],[T]],".",Tabela813[[#This Row],[D4]]),"")</f>
        <v>9.1.6.3.1.50.0.2.00</v>
      </c>
      <c r="L3171" s="21" t="s">
        <v>5682</v>
      </c>
      <c r="M3171" s="16" t="str">
        <f t="shared" si="49"/>
        <v>A</v>
      </c>
      <c r="N3171" s="16">
        <f>IF(VALUE(Tabela813[[#This Row],[RED]]) &gt; 0,1,0) + IF(VALUE(J3171)&gt;0,8,IF(VALUE(I3171)&gt;0,7,IF(VALUE(H3171)&gt;0,6,IF(VALUE(G3171)&gt;0,5,IF(VALUE(F3171)&gt;0,4,IF(VALUE(E3171)&gt;0,3,IF(VALUE(D3171)&gt;0,2,1)))))))</f>
        <v>8</v>
      </c>
      <c r="O3171" s="20" t="s">
        <v>54</v>
      </c>
      <c r="P3171" s="1" t="s">
        <v>5681</v>
      </c>
      <c r="Q3171" s="1"/>
      <c r="R3171" s="16"/>
      <c r="T3171" s="7" t="str">
        <f>Tabela813[[#This Row],[NR]]&amp;" - "&amp;Tabela813[[#This Row],[Especificação]]</f>
        <v>9.1.6.3.1.50.0.2.00 - (-) Dedução de Serviços Hospitalares - Multas e Juros de Mora</v>
      </c>
      <c r="U3171" s="7" t="str">
        <f>Tabela813[[#This Row],[NR]]&amp; " - "&amp;Tabela813[[#This Row],[Especificação]]</f>
        <v>9.1.6.3.1.50.0.2.00 - (-) Dedução de Serviços Hospitalares - Multas e Juros de Mora</v>
      </c>
    </row>
    <row r="3172" spans="1:21" ht="45">
      <c r="A3172" s="23"/>
      <c r="B3172" s="29" t="s">
        <v>793</v>
      </c>
      <c r="C3172" s="20" t="s">
        <v>781</v>
      </c>
      <c r="D3172" s="20" t="s">
        <v>786</v>
      </c>
      <c r="E3172" s="20" t="s">
        <v>782</v>
      </c>
      <c r="F3172" s="20" t="s">
        <v>781</v>
      </c>
      <c r="G3172" s="20" t="s">
        <v>807</v>
      </c>
      <c r="H3172" s="20" t="s">
        <v>784</v>
      </c>
      <c r="I3172" s="20" t="s">
        <v>782</v>
      </c>
      <c r="J3172" s="20" t="s">
        <v>787</v>
      </c>
      <c r="K3172" s="16" t="str">
        <f>IF(Tabela813[[#This Row],[C]]&lt;&gt;"",IF(Tabela813[[#This Row],[RED]]&lt;&gt;"",(Tabela813[[#This Row],[RED]] &amp; "."),"") &amp; CONCATENATE(Tabela813[[#This Row],[C]],".",Tabela813[[#This Row],[O]],".",Tabela813[[#This Row],[E]],".",Tabela813[[#This Row],[D1]],".",Tabela813[[#This Row],[D2]],".",Tabela813[[#This Row],[D3]],".",Tabela813[[#This Row],[T]],".",Tabela813[[#This Row],[D4]]),"")</f>
        <v>9.1.6.3.1.50.0.3.00</v>
      </c>
      <c r="L3172" s="21" t="s">
        <v>5683</v>
      </c>
      <c r="M3172" s="16" t="str">
        <f t="shared" si="49"/>
        <v>A</v>
      </c>
      <c r="N3172" s="16">
        <f>IF(VALUE(Tabela813[[#This Row],[RED]]) &gt; 0,1,0) + IF(VALUE(J3172)&gt;0,8,IF(VALUE(I3172)&gt;0,7,IF(VALUE(H3172)&gt;0,6,IF(VALUE(G3172)&gt;0,5,IF(VALUE(F3172)&gt;0,4,IF(VALUE(E3172)&gt;0,3,IF(VALUE(D3172)&gt;0,2,1)))))))</f>
        <v>8</v>
      </c>
      <c r="O3172" s="20" t="s">
        <v>54</v>
      </c>
      <c r="P3172" s="1" t="s">
        <v>5681</v>
      </c>
      <c r="Q3172" s="1"/>
      <c r="R3172" s="16"/>
      <c r="T3172" s="7" t="str">
        <f>Tabela813[[#This Row],[NR]]&amp;" - "&amp;Tabela813[[#This Row],[Especificação]]</f>
        <v>9.1.6.3.1.50.0.3.00 - (-) Dedução de Serviços Hospitalares - Dívida Ativa</v>
      </c>
      <c r="U3172" s="7" t="str">
        <f>Tabela813[[#This Row],[NR]]&amp; " - "&amp;Tabela813[[#This Row],[Especificação]]</f>
        <v>9.1.6.3.1.50.0.3.00 - (-) Dedução de Serviços Hospitalares - Dívida Ativa</v>
      </c>
    </row>
    <row r="3173" spans="1:21" ht="45">
      <c r="A3173" s="302"/>
      <c r="B3173" s="29" t="s">
        <v>793</v>
      </c>
      <c r="C3173" s="20" t="s">
        <v>781</v>
      </c>
      <c r="D3173" s="20" t="s">
        <v>786</v>
      </c>
      <c r="E3173" s="20" t="s">
        <v>782</v>
      </c>
      <c r="F3173" s="20" t="s">
        <v>781</v>
      </c>
      <c r="G3173" s="20" t="s">
        <v>807</v>
      </c>
      <c r="H3173" s="20" t="s">
        <v>784</v>
      </c>
      <c r="I3173" s="20" t="s">
        <v>791</v>
      </c>
      <c r="J3173" s="20" t="s">
        <v>787</v>
      </c>
      <c r="K3173" s="16" t="str">
        <f>IF(Tabela813[[#This Row],[C]]&lt;&gt;"",IF(Tabela813[[#This Row],[RED]]&lt;&gt;"",(Tabela813[[#This Row],[RED]] &amp; "."),"") &amp; CONCATENATE(Tabela813[[#This Row],[C]],".",Tabela813[[#This Row],[O]],".",Tabela813[[#This Row],[E]],".",Tabela813[[#This Row],[D1]],".",Tabela813[[#This Row],[D2]],".",Tabela813[[#This Row],[D3]],".",Tabela813[[#This Row],[T]],".",Tabela813[[#This Row],[D4]]),"")</f>
        <v>9.1.6.3.1.50.0.4.00</v>
      </c>
      <c r="L3173" s="21" t="s">
        <v>5684</v>
      </c>
      <c r="M3173" s="16" t="str">
        <f t="shared" si="49"/>
        <v>A</v>
      </c>
      <c r="N3173" s="16">
        <f>IF(VALUE(Tabela813[[#This Row],[RED]]) &gt; 0,1,0) + IF(VALUE(J3173)&gt;0,8,IF(VALUE(I3173)&gt;0,7,IF(VALUE(H3173)&gt;0,6,IF(VALUE(G3173)&gt;0,5,IF(VALUE(F3173)&gt;0,4,IF(VALUE(E3173)&gt;0,3,IF(VALUE(D3173)&gt;0,2,1)))))))</f>
        <v>8</v>
      </c>
      <c r="O3173" s="20" t="s">
        <v>54</v>
      </c>
      <c r="P3173" s="1" t="s">
        <v>5681</v>
      </c>
      <c r="Q3173" s="1"/>
      <c r="R3173" s="16"/>
      <c r="T3173" s="7" t="str">
        <f>Tabela813[[#This Row],[NR]]&amp;" - "&amp;Tabela813[[#This Row],[Especificação]]</f>
        <v>9.1.6.3.1.50.0.4.00 - (-) Dedução de Serviços Hospitalares - Dívida Ativa - Multas e Juros de Mora da Dívida Ativa</v>
      </c>
      <c r="U3173" s="7" t="str">
        <f>Tabela813[[#This Row],[NR]]&amp; " - "&amp;Tabela813[[#This Row],[Especificação]]</f>
        <v>9.1.6.3.1.50.0.4.00 - (-) Dedução de Serviços Hospitalares - Dívida Ativa - Multas e Juros de Mora da Dívida Ativa</v>
      </c>
    </row>
    <row r="3174" spans="1:21" ht="45">
      <c r="A3174" s="302"/>
      <c r="B3174" s="29" t="s">
        <v>793</v>
      </c>
      <c r="C3174" s="20" t="s">
        <v>781</v>
      </c>
      <c r="D3174" s="20" t="s">
        <v>786</v>
      </c>
      <c r="E3174" s="20" t="s">
        <v>782</v>
      </c>
      <c r="F3174" s="20" t="s">
        <v>781</v>
      </c>
      <c r="G3174" s="20" t="s">
        <v>807</v>
      </c>
      <c r="H3174" s="20" t="s">
        <v>784</v>
      </c>
      <c r="I3174" s="20" t="s">
        <v>792</v>
      </c>
      <c r="J3174" s="20" t="s">
        <v>787</v>
      </c>
      <c r="K3174" s="16" t="str">
        <f>IF(Tabela813[[#This Row],[C]]&lt;&gt;"",IF(Tabela813[[#This Row],[RED]]&lt;&gt;"",(Tabela813[[#This Row],[RED]] &amp; "."),"") &amp; CONCATENATE(Tabela813[[#This Row],[C]],".",Tabela813[[#This Row],[O]],".",Tabela813[[#This Row],[E]],".",Tabela813[[#This Row],[D1]],".",Tabela813[[#This Row],[D2]],".",Tabela813[[#This Row],[D3]],".",Tabela813[[#This Row],[T]],".",Tabela813[[#This Row],[D4]]),"")</f>
        <v>9.1.6.3.1.50.0.5.00</v>
      </c>
      <c r="L3174" s="21" t="s">
        <v>5685</v>
      </c>
      <c r="M3174" s="16" t="str">
        <f t="shared" si="49"/>
        <v>A</v>
      </c>
      <c r="N3174" s="16">
        <f>IF(VALUE(Tabela813[[#This Row],[RED]]) &gt; 0,1,0) + IF(VALUE(J3174)&gt;0,8,IF(VALUE(I3174)&gt;0,7,IF(VALUE(H3174)&gt;0,6,IF(VALUE(G3174)&gt;0,5,IF(VALUE(F3174)&gt;0,4,IF(VALUE(E3174)&gt;0,3,IF(VALUE(D3174)&gt;0,2,1)))))))</f>
        <v>8</v>
      </c>
      <c r="O3174" s="20" t="s">
        <v>54</v>
      </c>
      <c r="P3174" s="1" t="s">
        <v>5681</v>
      </c>
      <c r="Q3174" s="1"/>
      <c r="R3174" s="16"/>
      <c r="T3174" s="7" t="str">
        <f>Tabela813[[#This Row],[NR]]&amp;" - "&amp;Tabela813[[#This Row],[Especificação]]</f>
        <v>9.1.6.3.1.50.0.5.00 - (-) Dedução de Serviços Hospitalares - Multas</v>
      </c>
      <c r="U3174" s="7" t="str">
        <f>Tabela813[[#This Row],[NR]]&amp; " - "&amp;Tabela813[[#This Row],[Especificação]]</f>
        <v>9.1.6.3.1.50.0.5.00 - (-) Dedução de Serviços Hospitalares - Multas</v>
      </c>
    </row>
    <row r="3175" spans="1:21" ht="45">
      <c r="A3175" s="23"/>
      <c r="B3175" s="29" t="s">
        <v>793</v>
      </c>
      <c r="C3175" s="20" t="s">
        <v>781</v>
      </c>
      <c r="D3175" s="20" t="s">
        <v>786</v>
      </c>
      <c r="E3175" s="20" t="s">
        <v>782</v>
      </c>
      <c r="F3175" s="20" t="s">
        <v>781</v>
      </c>
      <c r="G3175" s="20" t="s">
        <v>807</v>
      </c>
      <c r="H3175" s="20" t="s">
        <v>784</v>
      </c>
      <c r="I3175" s="20" t="s">
        <v>786</v>
      </c>
      <c r="J3175" s="20" t="s">
        <v>787</v>
      </c>
      <c r="K3175" s="16" t="str">
        <f>IF(Tabela813[[#This Row],[C]]&lt;&gt;"",IF(Tabela813[[#This Row],[RED]]&lt;&gt;"",(Tabela813[[#This Row],[RED]] &amp; "."),"") &amp; CONCATENATE(Tabela813[[#This Row],[C]],".",Tabela813[[#This Row],[O]],".",Tabela813[[#This Row],[E]],".",Tabela813[[#This Row],[D1]],".",Tabela813[[#This Row],[D2]],".",Tabela813[[#This Row],[D3]],".",Tabela813[[#This Row],[T]],".",Tabela813[[#This Row],[D4]]),"")</f>
        <v>9.1.6.3.1.50.0.6.00</v>
      </c>
      <c r="L3175" s="21" t="s">
        <v>5686</v>
      </c>
      <c r="M3175" s="16" t="str">
        <f t="shared" si="49"/>
        <v>A</v>
      </c>
      <c r="N3175" s="16">
        <f>IF(VALUE(Tabela813[[#This Row],[RED]]) &gt; 0,1,0) + IF(VALUE(J3175)&gt;0,8,IF(VALUE(I3175)&gt;0,7,IF(VALUE(H3175)&gt;0,6,IF(VALUE(G3175)&gt;0,5,IF(VALUE(F3175)&gt;0,4,IF(VALUE(E3175)&gt;0,3,IF(VALUE(D3175)&gt;0,2,1)))))))</f>
        <v>8</v>
      </c>
      <c r="O3175" s="20" t="s">
        <v>54</v>
      </c>
      <c r="P3175" s="1" t="s">
        <v>5681</v>
      </c>
      <c r="Q3175" s="1"/>
      <c r="R3175" s="16"/>
      <c r="T3175" s="7" t="str">
        <f>Tabela813[[#This Row],[NR]]&amp;" - "&amp;Tabela813[[#This Row],[Especificação]]</f>
        <v>9.1.6.3.1.50.0.6.00 - (-) Dedução de Serviços Hospitalares - Juros de Mora</v>
      </c>
      <c r="U3175" s="7" t="str">
        <f>Tabela813[[#This Row],[NR]]&amp; " - "&amp;Tabela813[[#This Row],[Especificação]]</f>
        <v>9.1.6.3.1.50.0.6.00 - (-) Dedução de Serviços Hospitalares - Juros de Mora</v>
      </c>
    </row>
    <row r="3176" spans="1:21" ht="45">
      <c r="A3176" s="23"/>
      <c r="B3176" s="29" t="s">
        <v>793</v>
      </c>
      <c r="C3176" s="20" t="s">
        <v>781</v>
      </c>
      <c r="D3176" s="20" t="s">
        <v>786</v>
      </c>
      <c r="E3176" s="20" t="s">
        <v>782</v>
      </c>
      <c r="F3176" s="20" t="s">
        <v>781</v>
      </c>
      <c r="G3176" s="20" t="s">
        <v>807</v>
      </c>
      <c r="H3176" s="20" t="s">
        <v>784</v>
      </c>
      <c r="I3176" s="20" t="s">
        <v>788</v>
      </c>
      <c r="J3176" s="20" t="s">
        <v>787</v>
      </c>
      <c r="K3176" s="16" t="str">
        <f>IF(Tabela813[[#This Row],[C]]&lt;&gt;"",IF(Tabela813[[#This Row],[RED]]&lt;&gt;"",(Tabela813[[#This Row],[RED]] &amp; "."),"") &amp; CONCATENATE(Tabela813[[#This Row],[C]],".",Tabela813[[#This Row],[O]],".",Tabela813[[#This Row],[E]],".",Tabela813[[#This Row],[D1]],".",Tabela813[[#This Row],[D2]],".",Tabela813[[#This Row],[D3]],".",Tabela813[[#This Row],[T]],".",Tabela813[[#This Row],[D4]]),"")</f>
        <v>9.1.6.3.1.50.0.7.00</v>
      </c>
      <c r="L3176" s="21" t="s">
        <v>5687</v>
      </c>
      <c r="M3176" s="16" t="str">
        <f t="shared" si="49"/>
        <v>A</v>
      </c>
      <c r="N3176" s="16">
        <f>IF(VALUE(Tabela813[[#This Row],[RED]]) &gt; 0,1,0) + IF(VALUE(J3176)&gt;0,8,IF(VALUE(I3176)&gt;0,7,IF(VALUE(H3176)&gt;0,6,IF(VALUE(G3176)&gt;0,5,IF(VALUE(F3176)&gt;0,4,IF(VALUE(E3176)&gt;0,3,IF(VALUE(D3176)&gt;0,2,1)))))))</f>
        <v>8</v>
      </c>
      <c r="O3176" s="20" t="s">
        <v>54</v>
      </c>
      <c r="P3176" s="1" t="s">
        <v>5681</v>
      </c>
      <c r="Q3176" s="1"/>
      <c r="R3176" s="16"/>
      <c r="T3176" s="7" t="str">
        <f>Tabela813[[#This Row],[NR]]&amp;" - "&amp;Tabela813[[#This Row],[Especificação]]</f>
        <v>9.1.6.3.1.50.0.7.00 - (-) Dedução de Serviços Hospitalares - Dívida Ativa - Multas da Dívida Ativa</v>
      </c>
      <c r="U3176" s="7" t="str">
        <f>Tabela813[[#This Row],[NR]]&amp; " - "&amp;Tabela813[[#This Row],[Especificação]]</f>
        <v>9.1.6.3.1.50.0.7.00 - (-) Dedução de Serviços Hospitalares - Dívida Ativa - Multas da Dívida Ativa</v>
      </c>
    </row>
    <row r="3177" spans="1:21" ht="45">
      <c r="A3177" s="23"/>
      <c r="B3177" s="29" t="s">
        <v>793</v>
      </c>
      <c r="C3177" s="20" t="s">
        <v>781</v>
      </c>
      <c r="D3177" s="20" t="s">
        <v>786</v>
      </c>
      <c r="E3177" s="20" t="s">
        <v>782</v>
      </c>
      <c r="F3177" s="20" t="s">
        <v>781</v>
      </c>
      <c r="G3177" s="20" t="s">
        <v>807</v>
      </c>
      <c r="H3177" s="20" t="s">
        <v>784</v>
      </c>
      <c r="I3177" s="20" t="s">
        <v>789</v>
      </c>
      <c r="J3177" s="20" t="s">
        <v>787</v>
      </c>
      <c r="K3177" s="16" t="str">
        <f>IF(Tabela813[[#This Row],[C]]&lt;&gt;"",IF(Tabela813[[#This Row],[RED]]&lt;&gt;"",(Tabela813[[#This Row],[RED]] &amp; "."),"") &amp; CONCATENATE(Tabela813[[#This Row],[C]],".",Tabela813[[#This Row],[O]],".",Tabela813[[#This Row],[E]],".",Tabela813[[#This Row],[D1]],".",Tabela813[[#This Row],[D2]],".",Tabela813[[#This Row],[D3]],".",Tabela813[[#This Row],[T]],".",Tabela813[[#This Row],[D4]]),"")</f>
        <v>9.1.6.3.1.50.0.8.00</v>
      </c>
      <c r="L3177" s="21" t="s">
        <v>5688</v>
      </c>
      <c r="M3177" s="16" t="str">
        <f t="shared" si="49"/>
        <v>A</v>
      </c>
      <c r="N3177" s="16">
        <f>IF(VALUE(Tabela813[[#This Row],[RED]]) &gt; 0,1,0) + IF(VALUE(J3177)&gt;0,8,IF(VALUE(I3177)&gt;0,7,IF(VALUE(H3177)&gt;0,6,IF(VALUE(G3177)&gt;0,5,IF(VALUE(F3177)&gt;0,4,IF(VALUE(E3177)&gt;0,3,IF(VALUE(D3177)&gt;0,2,1)))))))</f>
        <v>8</v>
      </c>
      <c r="O3177" s="20" t="s">
        <v>54</v>
      </c>
      <c r="P3177" s="1" t="s">
        <v>5681</v>
      </c>
      <c r="Q3177" s="1"/>
      <c r="R3177" s="16"/>
      <c r="T3177" s="7" t="str">
        <f>Tabela813[[#This Row],[NR]]&amp;" - "&amp;Tabela813[[#This Row],[Especificação]]</f>
        <v>9.1.6.3.1.50.0.8.00 - (-) Dedução de Serviços Hospitalares - Juros de Mora da Dívida Ativa</v>
      </c>
      <c r="U3177" s="7" t="str">
        <f>Tabela813[[#This Row],[NR]]&amp; " - "&amp;Tabela813[[#This Row],[Especificação]]</f>
        <v>9.1.6.3.1.50.0.8.00 - (-) Dedução de Serviços Hospitalares - Juros de Mora da Dívida Ativa</v>
      </c>
    </row>
    <row r="3178" spans="1:21" ht="30">
      <c r="A3178" s="23"/>
      <c r="B3178" s="29" t="s">
        <v>793</v>
      </c>
      <c r="C3178" s="20" t="s">
        <v>781</v>
      </c>
      <c r="D3178" s="20" t="s">
        <v>786</v>
      </c>
      <c r="E3178" s="20" t="s">
        <v>782</v>
      </c>
      <c r="F3178" s="20" t="s">
        <v>781</v>
      </c>
      <c r="G3178" s="20" t="s">
        <v>809</v>
      </c>
      <c r="H3178" s="20" t="s">
        <v>784</v>
      </c>
      <c r="I3178" s="20" t="s">
        <v>784</v>
      </c>
      <c r="J3178" s="20" t="s">
        <v>787</v>
      </c>
      <c r="K3178" s="16" t="str">
        <f>IF(Tabela813[[#This Row],[C]]&lt;&gt;"",IF(Tabela813[[#This Row],[RED]]&lt;&gt;"",(Tabela813[[#This Row],[RED]] &amp; "."),"") &amp; CONCATENATE(Tabela813[[#This Row],[C]],".",Tabela813[[#This Row],[O]],".",Tabela813[[#This Row],[E]],".",Tabela813[[#This Row],[D1]],".",Tabela813[[#This Row],[D2]],".",Tabela813[[#This Row],[D3]],".",Tabela813[[#This Row],[T]],".",Tabela813[[#This Row],[D4]]),"")</f>
        <v>9.1.6.3.1.51.0.0.00</v>
      </c>
      <c r="L3178" s="21" t="s">
        <v>920</v>
      </c>
      <c r="M3178" s="16" t="str">
        <f t="shared" si="49"/>
        <v>S</v>
      </c>
      <c r="N3178" s="16">
        <f>IF(VALUE(Tabela813[[#This Row],[RED]]) &gt; 0,1,0) + IF(VALUE(J3178)&gt;0,8,IF(VALUE(I3178)&gt;0,7,IF(VALUE(H3178)&gt;0,6,IF(VALUE(G3178)&gt;0,5,IF(VALUE(F3178)&gt;0,4,IF(VALUE(E3178)&gt;0,3,IF(VALUE(D3178)&gt;0,2,1)))))))</f>
        <v>6</v>
      </c>
      <c r="O3178" s="20" t="s">
        <v>54</v>
      </c>
      <c r="P3178" s="1" t="s">
        <v>2896</v>
      </c>
      <c r="Q3178" s="1"/>
      <c r="R3178" s="16"/>
      <c r="T3178" s="7" t="str">
        <f>Tabela813[[#This Row],[NR]]&amp;" - "&amp;Tabela813[[#This Row],[Especificação]]</f>
        <v>9.1.6.3.1.51.0.0.00 - (-) Dedução de Serviços de Registro, Análise e Controle da Saúde</v>
      </c>
      <c r="U3178" s="7" t="str">
        <f>Tabela813[[#This Row],[NR]]&amp; " - "&amp;Tabela813[[#This Row],[Especificação]]</f>
        <v>9.1.6.3.1.51.0.0.00 - (-) Dedução de Serviços de Registro, Análise e Controle da Saúde</v>
      </c>
    </row>
    <row r="3179" spans="1:21" ht="30">
      <c r="A3179" s="23"/>
      <c r="B3179" s="29" t="s">
        <v>793</v>
      </c>
      <c r="C3179" s="20" t="s">
        <v>781</v>
      </c>
      <c r="D3179" s="20" t="s">
        <v>786</v>
      </c>
      <c r="E3179" s="20" t="s">
        <v>782</v>
      </c>
      <c r="F3179" s="20" t="s">
        <v>781</v>
      </c>
      <c r="G3179" s="20" t="s">
        <v>809</v>
      </c>
      <c r="H3179" s="20" t="s">
        <v>784</v>
      </c>
      <c r="I3179" s="20" t="s">
        <v>781</v>
      </c>
      <c r="J3179" s="20" t="s">
        <v>787</v>
      </c>
      <c r="K3179" s="16" t="str">
        <f>IF(Tabela813[[#This Row],[C]]&lt;&gt;"",IF(Tabela813[[#This Row],[RED]]&lt;&gt;"",(Tabela813[[#This Row],[RED]] &amp; "."),"") &amp; CONCATENATE(Tabela813[[#This Row],[C]],".",Tabela813[[#This Row],[O]],".",Tabela813[[#This Row],[E]],".",Tabela813[[#This Row],[D1]],".",Tabela813[[#This Row],[D2]],".",Tabela813[[#This Row],[D3]],".",Tabela813[[#This Row],[T]],".",Tabela813[[#This Row],[D4]]),"")</f>
        <v>9.1.6.3.1.51.0.1.00</v>
      </c>
      <c r="L3179" s="21" t="s">
        <v>5689</v>
      </c>
      <c r="M3179" s="16" t="str">
        <f t="shared" si="49"/>
        <v>A</v>
      </c>
      <c r="N3179" s="16">
        <f>IF(VALUE(Tabela813[[#This Row],[RED]]) &gt; 0,1,0) + IF(VALUE(J3179)&gt;0,8,IF(VALUE(I3179)&gt;0,7,IF(VALUE(H3179)&gt;0,6,IF(VALUE(G3179)&gt;0,5,IF(VALUE(F3179)&gt;0,4,IF(VALUE(E3179)&gt;0,3,IF(VALUE(D3179)&gt;0,2,1)))))))</f>
        <v>8</v>
      </c>
      <c r="O3179" s="20" t="s">
        <v>54</v>
      </c>
      <c r="P3179" s="1" t="s">
        <v>5690</v>
      </c>
      <c r="Q3179" s="1"/>
      <c r="R3179" s="16"/>
      <c r="T3179" s="7" t="str">
        <f>Tabela813[[#This Row],[NR]]&amp;" - "&amp;Tabela813[[#This Row],[Especificação]]</f>
        <v>9.1.6.3.1.51.0.1.00 - (-) Dedução de Serviços de Registro, Análise e Controle da Saúde - Principal</v>
      </c>
      <c r="U3179" s="7" t="str">
        <f>Tabela813[[#This Row],[NR]]&amp; " - "&amp;Tabela813[[#This Row],[Especificação]]</f>
        <v>9.1.6.3.1.51.0.1.00 - (-) Dedução de Serviços de Registro, Análise e Controle da Saúde - Principal</v>
      </c>
    </row>
    <row r="3180" spans="1:21" ht="30">
      <c r="A3180" s="23"/>
      <c r="B3180" s="30" t="s">
        <v>793</v>
      </c>
      <c r="C3180" s="20" t="s">
        <v>781</v>
      </c>
      <c r="D3180" s="20" t="s">
        <v>786</v>
      </c>
      <c r="E3180" s="20" t="s">
        <v>782</v>
      </c>
      <c r="F3180" s="20" t="s">
        <v>781</v>
      </c>
      <c r="G3180" s="20" t="s">
        <v>809</v>
      </c>
      <c r="H3180" s="20" t="s">
        <v>784</v>
      </c>
      <c r="I3180" s="20" t="s">
        <v>790</v>
      </c>
      <c r="J3180" s="20" t="s">
        <v>787</v>
      </c>
      <c r="K3180" s="16" t="str">
        <f>IF(Tabela813[[#This Row],[C]]&lt;&gt;"",IF(Tabela813[[#This Row],[RED]]&lt;&gt;"",(Tabela813[[#This Row],[RED]] &amp; "."),"") &amp; CONCATENATE(Tabela813[[#This Row],[C]],".",Tabela813[[#This Row],[O]],".",Tabela813[[#This Row],[E]],".",Tabela813[[#This Row],[D1]],".",Tabela813[[#This Row],[D2]],".",Tabela813[[#This Row],[D3]],".",Tabela813[[#This Row],[T]],".",Tabela813[[#This Row],[D4]]),"")</f>
        <v>9.1.6.3.1.51.0.2.00</v>
      </c>
      <c r="L3180" s="21" t="s">
        <v>5691</v>
      </c>
      <c r="M3180" s="16" t="str">
        <f t="shared" si="49"/>
        <v>A</v>
      </c>
      <c r="N3180" s="16">
        <f>IF(VALUE(Tabela813[[#This Row],[RED]]) &gt; 0,1,0) + IF(VALUE(J3180)&gt;0,8,IF(VALUE(I3180)&gt;0,7,IF(VALUE(H3180)&gt;0,6,IF(VALUE(G3180)&gt;0,5,IF(VALUE(F3180)&gt;0,4,IF(VALUE(E3180)&gt;0,3,IF(VALUE(D3180)&gt;0,2,1)))))))</f>
        <v>8</v>
      </c>
      <c r="O3180" s="20" t="s">
        <v>54</v>
      </c>
      <c r="P3180" s="1" t="s">
        <v>5690</v>
      </c>
      <c r="Q3180" s="1"/>
      <c r="R3180" s="16"/>
      <c r="T3180" s="7" t="str">
        <f>Tabela813[[#This Row],[NR]]&amp;" - "&amp;Tabela813[[#This Row],[Especificação]]</f>
        <v>9.1.6.3.1.51.0.2.00 - (-) Dedução de Serviços de Registro, Análise e Controle da Saúde - Multas e Juros de Mora</v>
      </c>
      <c r="U3180" s="7" t="str">
        <f>Tabela813[[#This Row],[NR]]&amp; " - "&amp;Tabela813[[#This Row],[Especificação]]</f>
        <v>9.1.6.3.1.51.0.2.00 - (-) Dedução de Serviços de Registro, Análise e Controle da Saúde - Multas e Juros de Mora</v>
      </c>
    </row>
    <row r="3181" spans="1:21" ht="30">
      <c r="A3181" s="302"/>
      <c r="B3181" s="30" t="s">
        <v>793</v>
      </c>
      <c r="C3181" s="20" t="s">
        <v>781</v>
      </c>
      <c r="D3181" s="20" t="s">
        <v>786</v>
      </c>
      <c r="E3181" s="20" t="s">
        <v>782</v>
      </c>
      <c r="F3181" s="20" t="s">
        <v>781</v>
      </c>
      <c r="G3181" s="20" t="s">
        <v>809</v>
      </c>
      <c r="H3181" s="20" t="s">
        <v>784</v>
      </c>
      <c r="I3181" s="20" t="s">
        <v>782</v>
      </c>
      <c r="J3181" s="20" t="s">
        <v>787</v>
      </c>
      <c r="K3181" s="16" t="str">
        <f>IF(Tabela813[[#This Row],[C]]&lt;&gt;"",IF(Tabela813[[#This Row],[RED]]&lt;&gt;"",(Tabela813[[#This Row],[RED]] &amp; "."),"") &amp; CONCATENATE(Tabela813[[#This Row],[C]],".",Tabela813[[#This Row],[O]],".",Tabela813[[#This Row],[E]],".",Tabela813[[#This Row],[D1]],".",Tabela813[[#This Row],[D2]],".",Tabela813[[#This Row],[D3]],".",Tabela813[[#This Row],[T]],".",Tabela813[[#This Row],[D4]]),"")</f>
        <v>9.1.6.3.1.51.0.3.00</v>
      </c>
      <c r="L3181" s="21" t="s">
        <v>5692</v>
      </c>
      <c r="M3181" s="16" t="str">
        <f t="shared" si="49"/>
        <v>A</v>
      </c>
      <c r="N3181" s="16">
        <f>IF(VALUE(Tabela813[[#This Row],[RED]]) &gt; 0,1,0) + IF(VALUE(J3181)&gt;0,8,IF(VALUE(I3181)&gt;0,7,IF(VALUE(H3181)&gt;0,6,IF(VALUE(G3181)&gt;0,5,IF(VALUE(F3181)&gt;0,4,IF(VALUE(E3181)&gt;0,3,IF(VALUE(D3181)&gt;0,2,1)))))))</f>
        <v>8</v>
      </c>
      <c r="O3181" s="20" t="s">
        <v>54</v>
      </c>
      <c r="P3181" s="1" t="s">
        <v>5690</v>
      </c>
      <c r="Q3181" s="1"/>
      <c r="R3181" s="16"/>
      <c r="T3181" s="7" t="str">
        <f>Tabela813[[#This Row],[NR]]&amp;" - "&amp;Tabela813[[#This Row],[Especificação]]</f>
        <v>9.1.6.3.1.51.0.3.00 - (-) Dedução de Serviços de Registro, Análise e Controle da Saúde - Dívida Ativa</v>
      </c>
      <c r="U3181" s="7" t="str">
        <f>Tabela813[[#This Row],[NR]]&amp; " - "&amp;Tabela813[[#This Row],[Especificação]]</f>
        <v>9.1.6.3.1.51.0.3.00 - (-) Dedução de Serviços de Registro, Análise e Controle da Saúde - Dívida Ativa</v>
      </c>
    </row>
    <row r="3182" spans="1:21" ht="30">
      <c r="A3182" s="302"/>
      <c r="B3182" s="30" t="s">
        <v>793</v>
      </c>
      <c r="C3182" s="20" t="s">
        <v>781</v>
      </c>
      <c r="D3182" s="20" t="s">
        <v>786</v>
      </c>
      <c r="E3182" s="20" t="s">
        <v>782</v>
      </c>
      <c r="F3182" s="20" t="s">
        <v>781</v>
      </c>
      <c r="G3182" s="20" t="s">
        <v>809</v>
      </c>
      <c r="H3182" s="20" t="s">
        <v>784</v>
      </c>
      <c r="I3182" s="20" t="s">
        <v>791</v>
      </c>
      <c r="J3182" s="20" t="s">
        <v>787</v>
      </c>
      <c r="K3182" s="16" t="str">
        <f>IF(Tabela813[[#This Row],[C]]&lt;&gt;"",IF(Tabela813[[#This Row],[RED]]&lt;&gt;"",(Tabela813[[#This Row],[RED]] &amp; "."),"") &amp; CONCATENATE(Tabela813[[#This Row],[C]],".",Tabela813[[#This Row],[O]],".",Tabela813[[#This Row],[E]],".",Tabela813[[#This Row],[D1]],".",Tabela813[[#This Row],[D2]],".",Tabela813[[#This Row],[D3]],".",Tabela813[[#This Row],[T]],".",Tabela813[[#This Row],[D4]]),"")</f>
        <v>9.1.6.3.1.51.0.4.00</v>
      </c>
      <c r="L3182" s="21" t="s">
        <v>5693</v>
      </c>
      <c r="M3182" s="16" t="str">
        <f t="shared" si="49"/>
        <v>A</v>
      </c>
      <c r="N3182" s="16">
        <f>IF(VALUE(Tabela813[[#This Row],[RED]]) &gt; 0,1,0) + IF(VALUE(J3182)&gt;0,8,IF(VALUE(I3182)&gt;0,7,IF(VALUE(H3182)&gt;0,6,IF(VALUE(G3182)&gt;0,5,IF(VALUE(F3182)&gt;0,4,IF(VALUE(E3182)&gt;0,3,IF(VALUE(D3182)&gt;0,2,1)))))))</f>
        <v>8</v>
      </c>
      <c r="O3182" s="20" t="s">
        <v>54</v>
      </c>
      <c r="P3182" s="1" t="s">
        <v>5690</v>
      </c>
      <c r="Q3182" s="1"/>
      <c r="R3182" s="16"/>
      <c r="T3182" s="7" t="str">
        <f>Tabela813[[#This Row],[NR]]&amp;" - "&amp;Tabela813[[#This Row],[Especificação]]</f>
        <v>9.1.6.3.1.51.0.4.00 - (-) Dedução de Serviços de Registro, Análise e Controle da Saúde - Dívida Ativa - Multas e Juros de Mora da Dívida Ativa</v>
      </c>
      <c r="U3182" s="7" t="str">
        <f>Tabela813[[#This Row],[NR]]&amp; " - "&amp;Tabela813[[#This Row],[Especificação]]</f>
        <v>9.1.6.3.1.51.0.4.00 - (-) Dedução de Serviços de Registro, Análise e Controle da Saúde - Dívida Ativa - Multas e Juros de Mora da Dívida Ativa</v>
      </c>
    </row>
    <row r="3183" spans="1:21" ht="30">
      <c r="A3183" s="23"/>
      <c r="B3183" s="30" t="s">
        <v>793</v>
      </c>
      <c r="C3183" s="20" t="s">
        <v>781</v>
      </c>
      <c r="D3183" s="20" t="s">
        <v>786</v>
      </c>
      <c r="E3183" s="20" t="s">
        <v>782</v>
      </c>
      <c r="F3183" s="20" t="s">
        <v>781</v>
      </c>
      <c r="G3183" s="20" t="s">
        <v>809</v>
      </c>
      <c r="H3183" s="20" t="s">
        <v>784</v>
      </c>
      <c r="I3183" s="20" t="s">
        <v>792</v>
      </c>
      <c r="J3183" s="20" t="s">
        <v>787</v>
      </c>
      <c r="K3183" s="16" t="str">
        <f>IF(Tabela813[[#This Row],[C]]&lt;&gt;"",IF(Tabela813[[#This Row],[RED]]&lt;&gt;"",(Tabela813[[#This Row],[RED]] &amp; "."),"") &amp; CONCATENATE(Tabela813[[#This Row],[C]],".",Tabela813[[#This Row],[O]],".",Tabela813[[#This Row],[E]],".",Tabela813[[#This Row],[D1]],".",Tabela813[[#This Row],[D2]],".",Tabela813[[#This Row],[D3]],".",Tabela813[[#This Row],[T]],".",Tabela813[[#This Row],[D4]]),"")</f>
        <v>9.1.6.3.1.51.0.5.00</v>
      </c>
      <c r="L3183" s="21" t="s">
        <v>5694</v>
      </c>
      <c r="M3183" s="16" t="str">
        <f t="shared" si="49"/>
        <v>A</v>
      </c>
      <c r="N3183" s="16">
        <f>IF(VALUE(Tabela813[[#This Row],[RED]]) &gt; 0,1,0) + IF(VALUE(J3183)&gt;0,8,IF(VALUE(I3183)&gt;0,7,IF(VALUE(H3183)&gt;0,6,IF(VALUE(G3183)&gt;0,5,IF(VALUE(F3183)&gt;0,4,IF(VALUE(E3183)&gt;0,3,IF(VALUE(D3183)&gt;0,2,1)))))))</f>
        <v>8</v>
      </c>
      <c r="O3183" s="20" t="s">
        <v>54</v>
      </c>
      <c r="P3183" s="1" t="s">
        <v>5690</v>
      </c>
      <c r="Q3183" s="1"/>
      <c r="R3183" s="16"/>
      <c r="T3183" s="7" t="str">
        <f>Tabela813[[#This Row],[NR]]&amp;" - "&amp;Tabela813[[#This Row],[Especificação]]</f>
        <v>9.1.6.3.1.51.0.5.00 - (-) Dedução de Serviços de Registro, Análise e Controle da Saúde - Multas</v>
      </c>
      <c r="U3183" s="7" t="str">
        <f>Tabela813[[#This Row],[NR]]&amp; " - "&amp;Tabela813[[#This Row],[Especificação]]</f>
        <v>9.1.6.3.1.51.0.5.00 - (-) Dedução de Serviços de Registro, Análise e Controle da Saúde - Multas</v>
      </c>
    </row>
    <row r="3184" spans="1:21" ht="30">
      <c r="A3184" s="23"/>
      <c r="B3184" s="30" t="s">
        <v>793</v>
      </c>
      <c r="C3184" s="20" t="s">
        <v>781</v>
      </c>
      <c r="D3184" s="20" t="s">
        <v>786</v>
      </c>
      <c r="E3184" s="20" t="s">
        <v>782</v>
      </c>
      <c r="F3184" s="20" t="s">
        <v>781</v>
      </c>
      <c r="G3184" s="20" t="s">
        <v>809</v>
      </c>
      <c r="H3184" s="20" t="s">
        <v>784</v>
      </c>
      <c r="I3184" s="20" t="s">
        <v>786</v>
      </c>
      <c r="J3184" s="20" t="s">
        <v>787</v>
      </c>
      <c r="K3184" s="16" t="str">
        <f>IF(Tabela813[[#This Row],[C]]&lt;&gt;"",IF(Tabela813[[#This Row],[RED]]&lt;&gt;"",(Tabela813[[#This Row],[RED]] &amp; "."),"") &amp; CONCATENATE(Tabela813[[#This Row],[C]],".",Tabela813[[#This Row],[O]],".",Tabela813[[#This Row],[E]],".",Tabela813[[#This Row],[D1]],".",Tabela813[[#This Row],[D2]],".",Tabela813[[#This Row],[D3]],".",Tabela813[[#This Row],[T]],".",Tabela813[[#This Row],[D4]]),"")</f>
        <v>9.1.6.3.1.51.0.6.00</v>
      </c>
      <c r="L3184" s="21" t="s">
        <v>5695</v>
      </c>
      <c r="M3184" s="16" t="str">
        <f t="shared" si="49"/>
        <v>A</v>
      </c>
      <c r="N3184" s="16">
        <f>IF(VALUE(Tabela813[[#This Row],[RED]]) &gt; 0,1,0) + IF(VALUE(J3184)&gt;0,8,IF(VALUE(I3184)&gt;0,7,IF(VALUE(H3184)&gt;0,6,IF(VALUE(G3184)&gt;0,5,IF(VALUE(F3184)&gt;0,4,IF(VALUE(E3184)&gt;0,3,IF(VALUE(D3184)&gt;0,2,1)))))))</f>
        <v>8</v>
      </c>
      <c r="O3184" s="20" t="s">
        <v>54</v>
      </c>
      <c r="P3184" s="1" t="s">
        <v>5690</v>
      </c>
      <c r="Q3184" s="1"/>
      <c r="R3184" s="16"/>
      <c r="T3184" s="7" t="str">
        <f>Tabela813[[#This Row],[NR]]&amp;" - "&amp;Tabela813[[#This Row],[Especificação]]</f>
        <v>9.1.6.3.1.51.0.6.00 - (-) Dedução de Serviços de Registro, Análise e Controle da Saúde - Juros de Mora</v>
      </c>
      <c r="U3184" s="7" t="str">
        <f>Tabela813[[#This Row],[NR]]&amp; " - "&amp;Tabela813[[#This Row],[Especificação]]</f>
        <v>9.1.6.3.1.51.0.6.00 - (-) Dedução de Serviços de Registro, Análise e Controle da Saúde - Juros de Mora</v>
      </c>
    </row>
    <row r="3185" spans="1:21" ht="30">
      <c r="A3185" s="23"/>
      <c r="B3185" s="30" t="s">
        <v>793</v>
      </c>
      <c r="C3185" s="20" t="s">
        <v>781</v>
      </c>
      <c r="D3185" s="20" t="s">
        <v>786</v>
      </c>
      <c r="E3185" s="20" t="s">
        <v>782</v>
      </c>
      <c r="F3185" s="20" t="s">
        <v>781</v>
      </c>
      <c r="G3185" s="20" t="s">
        <v>809</v>
      </c>
      <c r="H3185" s="20" t="s">
        <v>784</v>
      </c>
      <c r="I3185" s="20" t="s">
        <v>788</v>
      </c>
      <c r="J3185" s="20" t="s">
        <v>787</v>
      </c>
      <c r="K3185" s="16" t="str">
        <f>IF(Tabela813[[#This Row],[C]]&lt;&gt;"",IF(Tabela813[[#This Row],[RED]]&lt;&gt;"",(Tabela813[[#This Row],[RED]] &amp; "."),"") &amp; CONCATENATE(Tabela813[[#This Row],[C]],".",Tabela813[[#This Row],[O]],".",Tabela813[[#This Row],[E]],".",Tabela813[[#This Row],[D1]],".",Tabela813[[#This Row],[D2]],".",Tabela813[[#This Row],[D3]],".",Tabela813[[#This Row],[T]],".",Tabela813[[#This Row],[D4]]),"")</f>
        <v>9.1.6.3.1.51.0.7.00</v>
      </c>
      <c r="L3185" s="21" t="s">
        <v>5696</v>
      </c>
      <c r="M3185" s="16" t="str">
        <f t="shared" si="49"/>
        <v>A</v>
      </c>
      <c r="N3185" s="16">
        <f>IF(VALUE(Tabela813[[#This Row],[RED]]) &gt; 0,1,0) + IF(VALUE(J3185)&gt;0,8,IF(VALUE(I3185)&gt;0,7,IF(VALUE(H3185)&gt;0,6,IF(VALUE(G3185)&gt;0,5,IF(VALUE(F3185)&gt;0,4,IF(VALUE(E3185)&gt;0,3,IF(VALUE(D3185)&gt;0,2,1)))))))</f>
        <v>8</v>
      </c>
      <c r="O3185" s="20" t="s">
        <v>54</v>
      </c>
      <c r="P3185" s="1" t="s">
        <v>5690</v>
      </c>
      <c r="Q3185" s="1"/>
      <c r="R3185" s="16"/>
      <c r="T3185" s="7" t="str">
        <f>Tabela813[[#This Row],[NR]]&amp;" - "&amp;Tabela813[[#This Row],[Especificação]]</f>
        <v>9.1.6.3.1.51.0.7.00 - (-) Dedução de Serviços de Registro, Análise e Controle da Saúde - Dívida Ativa - Multas da Dívida Ativa</v>
      </c>
      <c r="U3185" s="7" t="str">
        <f>Tabela813[[#This Row],[NR]]&amp; " - "&amp;Tabela813[[#This Row],[Especificação]]</f>
        <v>9.1.6.3.1.51.0.7.00 - (-) Dedução de Serviços de Registro, Análise e Controle da Saúde - Dívida Ativa - Multas da Dívida Ativa</v>
      </c>
    </row>
    <row r="3186" spans="1:21" ht="30">
      <c r="A3186" s="23"/>
      <c r="B3186" s="30" t="s">
        <v>793</v>
      </c>
      <c r="C3186" s="20" t="s">
        <v>781</v>
      </c>
      <c r="D3186" s="20" t="s">
        <v>786</v>
      </c>
      <c r="E3186" s="20" t="s">
        <v>782</v>
      </c>
      <c r="F3186" s="20" t="s">
        <v>781</v>
      </c>
      <c r="G3186" s="20" t="s">
        <v>809</v>
      </c>
      <c r="H3186" s="20" t="s">
        <v>784</v>
      </c>
      <c r="I3186" s="20" t="s">
        <v>789</v>
      </c>
      <c r="J3186" s="20" t="s">
        <v>787</v>
      </c>
      <c r="K3186" s="16" t="str">
        <f>IF(Tabela813[[#This Row],[C]]&lt;&gt;"",IF(Tabela813[[#This Row],[RED]]&lt;&gt;"",(Tabela813[[#This Row],[RED]] &amp; "."),"") &amp; CONCATENATE(Tabela813[[#This Row],[C]],".",Tabela813[[#This Row],[O]],".",Tabela813[[#This Row],[E]],".",Tabela813[[#This Row],[D1]],".",Tabela813[[#This Row],[D2]],".",Tabela813[[#This Row],[D3]],".",Tabela813[[#This Row],[T]],".",Tabela813[[#This Row],[D4]]),"")</f>
        <v>9.1.6.3.1.51.0.8.00</v>
      </c>
      <c r="L3186" s="21" t="s">
        <v>5697</v>
      </c>
      <c r="M3186" s="16" t="str">
        <f t="shared" si="49"/>
        <v>A</v>
      </c>
      <c r="N3186" s="16">
        <f>IF(VALUE(Tabela813[[#This Row],[RED]]) &gt; 0,1,0) + IF(VALUE(J3186)&gt;0,8,IF(VALUE(I3186)&gt;0,7,IF(VALUE(H3186)&gt;0,6,IF(VALUE(G3186)&gt;0,5,IF(VALUE(F3186)&gt;0,4,IF(VALUE(E3186)&gt;0,3,IF(VALUE(D3186)&gt;0,2,1)))))))</f>
        <v>8</v>
      </c>
      <c r="O3186" s="20" t="s">
        <v>54</v>
      </c>
      <c r="P3186" s="1" t="s">
        <v>5690</v>
      </c>
      <c r="Q3186" s="1"/>
      <c r="R3186" s="16"/>
      <c r="T3186" s="7" t="str">
        <f>Tabela813[[#This Row],[NR]]&amp;" - "&amp;Tabela813[[#This Row],[Especificação]]</f>
        <v>9.1.6.3.1.51.0.8.00 - (-) Dedução de Serviços de Registro, Análise e Controle da Saúde - Juros de Mora da Dívida Ativa</v>
      </c>
      <c r="U3186" s="7" t="str">
        <f>Tabela813[[#This Row],[NR]]&amp; " - "&amp;Tabela813[[#This Row],[Especificação]]</f>
        <v>9.1.6.3.1.51.0.8.00 - (-) Dedução de Serviços de Registro, Análise e Controle da Saúde - Juros de Mora da Dívida Ativa</v>
      </c>
    </row>
    <row r="3187" spans="1:21" ht="30">
      <c r="A3187" s="23"/>
      <c r="B3187" s="30" t="s">
        <v>793</v>
      </c>
      <c r="C3187" s="20" t="s">
        <v>781</v>
      </c>
      <c r="D3187" s="20" t="s">
        <v>786</v>
      </c>
      <c r="E3187" s="20" t="s">
        <v>782</v>
      </c>
      <c r="F3187" s="20" t="s">
        <v>781</v>
      </c>
      <c r="G3187" s="20" t="s">
        <v>811</v>
      </c>
      <c r="H3187" s="20" t="s">
        <v>784</v>
      </c>
      <c r="I3187" s="20" t="s">
        <v>784</v>
      </c>
      <c r="J3187" s="20" t="s">
        <v>787</v>
      </c>
      <c r="K3187" s="16" t="str">
        <f>IF(Tabela813[[#This Row],[C]]&lt;&gt;"",IF(Tabela813[[#This Row],[RED]]&lt;&gt;"",(Tabela813[[#This Row],[RED]] &amp; "."),"") &amp; CONCATENATE(Tabela813[[#This Row],[C]],".",Tabela813[[#This Row],[O]],".",Tabela813[[#This Row],[E]],".",Tabela813[[#This Row],[D1]],".",Tabela813[[#This Row],[D2]],".",Tabela813[[#This Row],[D3]],".",Tabela813[[#This Row],[T]],".",Tabela813[[#This Row],[D4]]),"")</f>
        <v>9.1.6.3.1.52.0.0.00</v>
      </c>
      <c r="L3187" s="21" t="s">
        <v>921</v>
      </c>
      <c r="M3187" s="16" t="str">
        <f t="shared" si="49"/>
        <v>S</v>
      </c>
      <c r="N3187" s="16">
        <f>IF(VALUE(Tabela813[[#This Row],[RED]]) &gt; 0,1,0) + IF(VALUE(J3187)&gt;0,8,IF(VALUE(I3187)&gt;0,7,IF(VALUE(H3187)&gt;0,6,IF(VALUE(G3187)&gt;0,5,IF(VALUE(F3187)&gt;0,4,IF(VALUE(E3187)&gt;0,3,IF(VALUE(D3187)&gt;0,2,1)))))))</f>
        <v>6</v>
      </c>
      <c r="O3187" s="20" t="s">
        <v>54</v>
      </c>
      <c r="P3187" s="1" t="s">
        <v>2897</v>
      </c>
      <c r="Q3187" s="1"/>
      <c r="R3187" s="16"/>
      <c r="T3187" s="7" t="str">
        <f>Tabela813[[#This Row],[NR]]&amp;" - "&amp;Tabela813[[#This Row],[Especificação]]</f>
        <v>9.1.6.3.1.52.0.0.00 - (-) Dedução de Serviços Radiológicos e Laboratoriais</v>
      </c>
      <c r="U3187" s="7" t="str">
        <f>Tabela813[[#This Row],[NR]]&amp; " - "&amp;Tabela813[[#This Row],[Especificação]]</f>
        <v>9.1.6.3.1.52.0.0.00 - (-) Dedução de Serviços Radiológicos e Laboratoriais</v>
      </c>
    </row>
    <row r="3188" spans="1:21" ht="30">
      <c r="A3188" s="23"/>
      <c r="B3188" s="30" t="s">
        <v>793</v>
      </c>
      <c r="C3188" s="20" t="s">
        <v>781</v>
      </c>
      <c r="D3188" s="20" t="s">
        <v>786</v>
      </c>
      <c r="E3188" s="20" t="s">
        <v>782</v>
      </c>
      <c r="F3188" s="20" t="s">
        <v>781</v>
      </c>
      <c r="G3188" s="20" t="s">
        <v>811</v>
      </c>
      <c r="H3188" s="20" t="s">
        <v>784</v>
      </c>
      <c r="I3188" s="20" t="s">
        <v>781</v>
      </c>
      <c r="J3188" s="20" t="s">
        <v>787</v>
      </c>
      <c r="K3188" s="16" t="str">
        <f>IF(Tabela813[[#This Row],[C]]&lt;&gt;"",IF(Tabela813[[#This Row],[RED]]&lt;&gt;"",(Tabela813[[#This Row],[RED]] &amp; "."),"") &amp; CONCATENATE(Tabela813[[#This Row],[C]],".",Tabela813[[#This Row],[O]],".",Tabela813[[#This Row],[E]],".",Tabela813[[#This Row],[D1]],".",Tabela813[[#This Row],[D2]],".",Tabela813[[#This Row],[D3]],".",Tabela813[[#This Row],[T]],".",Tabela813[[#This Row],[D4]]),"")</f>
        <v>9.1.6.3.1.52.0.1.00</v>
      </c>
      <c r="L3188" s="21" t="s">
        <v>5698</v>
      </c>
      <c r="M3188" s="16" t="str">
        <f t="shared" si="49"/>
        <v>A</v>
      </c>
      <c r="N3188" s="16">
        <f>IF(VALUE(Tabela813[[#This Row],[RED]]) &gt; 0,1,0) + IF(VALUE(J3188)&gt;0,8,IF(VALUE(I3188)&gt;0,7,IF(VALUE(H3188)&gt;0,6,IF(VALUE(G3188)&gt;0,5,IF(VALUE(F3188)&gt;0,4,IF(VALUE(E3188)&gt;0,3,IF(VALUE(D3188)&gt;0,2,1)))))))</f>
        <v>8</v>
      </c>
      <c r="O3188" s="20" t="s">
        <v>54</v>
      </c>
      <c r="P3188" s="1" t="s">
        <v>5699</v>
      </c>
      <c r="Q3188" s="1"/>
      <c r="R3188" s="16"/>
      <c r="T3188" s="7" t="str">
        <f>Tabela813[[#This Row],[NR]]&amp;" - "&amp;Tabela813[[#This Row],[Especificação]]</f>
        <v>9.1.6.3.1.52.0.1.00 - (-) Dedução de Serviços Radiológicos e Laboratoriais - Principal</v>
      </c>
      <c r="U3188" s="7" t="str">
        <f>Tabela813[[#This Row],[NR]]&amp; " - "&amp;Tabela813[[#This Row],[Especificação]]</f>
        <v>9.1.6.3.1.52.0.1.00 - (-) Dedução de Serviços Radiológicos e Laboratoriais - Principal</v>
      </c>
    </row>
    <row r="3189" spans="1:21" ht="30">
      <c r="A3189" s="23"/>
      <c r="B3189" s="29" t="s">
        <v>793</v>
      </c>
      <c r="C3189" s="20" t="s">
        <v>781</v>
      </c>
      <c r="D3189" s="20" t="s">
        <v>786</v>
      </c>
      <c r="E3189" s="20" t="s">
        <v>782</v>
      </c>
      <c r="F3189" s="20" t="s">
        <v>781</v>
      </c>
      <c r="G3189" s="20" t="s">
        <v>811</v>
      </c>
      <c r="H3189" s="20" t="s">
        <v>784</v>
      </c>
      <c r="I3189" s="20" t="s">
        <v>790</v>
      </c>
      <c r="J3189" s="20" t="s">
        <v>787</v>
      </c>
      <c r="K3189" s="16" t="str">
        <f>IF(Tabela813[[#This Row],[C]]&lt;&gt;"",IF(Tabela813[[#This Row],[RED]]&lt;&gt;"",(Tabela813[[#This Row],[RED]] &amp; "."),"") &amp; CONCATENATE(Tabela813[[#This Row],[C]],".",Tabela813[[#This Row],[O]],".",Tabela813[[#This Row],[E]],".",Tabela813[[#This Row],[D1]],".",Tabela813[[#This Row],[D2]],".",Tabela813[[#This Row],[D3]],".",Tabela813[[#This Row],[T]],".",Tabela813[[#This Row],[D4]]),"")</f>
        <v>9.1.6.3.1.52.0.2.00</v>
      </c>
      <c r="L3189" s="21" t="s">
        <v>5700</v>
      </c>
      <c r="M3189" s="16" t="str">
        <f t="shared" si="49"/>
        <v>A</v>
      </c>
      <c r="N3189" s="16">
        <f>IF(VALUE(Tabela813[[#This Row],[RED]]) &gt; 0,1,0) + IF(VALUE(J3189)&gt;0,8,IF(VALUE(I3189)&gt;0,7,IF(VALUE(H3189)&gt;0,6,IF(VALUE(G3189)&gt;0,5,IF(VALUE(F3189)&gt;0,4,IF(VALUE(E3189)&gt;0,3,IF(VALUE(D3189)&gt;0,2,1)))))))</f>
        <v>8</v>
      </c>
      <c r="O3189" s="20" t="s">
        <v>54</v>
      </c>
      <c r="P3189" s="1" t="s">
        <v>5699</v>
      </c>
      <c r="Q3189" s="1"/>
      <c r="R3189" s="16"/>
      <c r="T3189" s="7" t="str">
        <f>Tabela813[[#This Row],[NR]]&amp;" - "&amp;Tabela813[[#This Row],[Especificação]]</f>
        <v>9.1.6.3.1.52.0.2.00 - (-) Dedução de Serviços Radiológicos e Laboratoriais - Multas e Juros de Mora</v>
      </c>
      <c r="U3189" s="7" t="str">
        <f>Tabela813[[#This Row],[NR]]&amp; " - "&amp;Tabela813[[#This Row],[Especificação]]</f>
        <v>9.1.6.3.1.52.0.2.00 - (-) Dedução de Serviços Radiológicos e Laboratoriais - Multas e Juros de Mora</v>
      </c>
    </row>
    <row r="3190" spans="1:21" ht="30">
      <c r="A3190" s="23"/>
      <c r="B3190" s="29" t="s">
        <v>793</v>
      </c>
      <c r="C3190" s="20" t="s">
        <v>781</v>
      </c>
      <c r="D3190" s="20" t="s">
        <v>786</v>
      </c>
      <c r="E3190" s="20" t="s">
        <v>782</v>
      </c>
      <c r="F3190" s="20" t="s">
        <v>781</v>
      </c>
      <c r="G3190" s="20" t="s">
        <v>811</v>
      </c>
      <c r="H3190" s="20" t="s">
        <v>784</v>
      </c>
      <c r="I3190" s="20" t="s">
        <v>782</v>
      </c>
      <c r="J3190" s="20" t="s">
        <v>787</v>
      </c>
      <c r="K3190" s="16" t="str">
        <f>IF(Tabela813[[#This Row],[C]]&lt;&gt;"",IF(Tabela813[[#This Row],[RED]]&lt;&gt;"",(Tabela813[[#This Row],[RED]] &amp; "."),"") &amp; CONCATENATE(Tabela813[[#This Row],[C]],".",Tabela813[[#This Row],[O]],".",Tabela813[[#This Row],[E]],".",Tabela813[[#This Row],[D1]],".",Tabela813[[#This Row],[D2]],".",Tabela813[[#This Row],[D3]],".",Tabela813[[#This Row],[T]],".",Tabela813[[#This Row],[D4]]),"")</f>
        <v>9.1.6.3.1.52.0.3.00</v>
      </c>
      <c r="L3190" s="21" t="s">
        <v>5701</v>
      </c>
      <c r="M3190" s="16" t="str">
        <f t="shared" si="49"/>
        <v>A</v>
      </c>
      <c r="N3190" s="16">
        <f>IF(VALUE(Tabela813[[#This Row],[RED]]) &gt; 0,1,0) + IF(VALUE(J3190)&gt;0,8,IF(VALUE(I3190)&gt;0,7,IF(VALUE(H3190)&gt;0,6,IF(VALUE(G3190)&gt;0,5,IF(VALUE(F3190)&gt;0,4,IF(VALUE(E3190)&gt;0,3,IF(VALUE(D3190)&gt;0,2,1)))))))</f>
        <v>8</v>
      </c>
      <c r="O3190" s="20" t="s">
        <v>54</v>
      </c>
      <c r="P3190" s="1" t="s">
        <v>5699</v>
      </c>
      <c r="Q3190" s="1"/>
      <c r="R3190" s="16"/>
      <c r="T3190" s="7" t="str">
        <f>Tabela813[[#This Row],[NR]]&amp;" - "&amp;Tabela813[[#This Row],[Especificação]]</f>
        <v>9.1.6.3.1.52.0.3.00 - (-) Dedução de Serviços Radiológicos e Laboratoriais - Dívida Ativa</v>
      </c>
      <c r="U3190" s="7" t="str">
        <f>Tabela813[[#This Row],[NR]]&amp; " - "&amp;Tabela813[[#This Row],[Especificação]]</f>
        <v>9.1.6.3.1.52.0.3.00 - (-) Dedução de Serviços Radiológicos e Laboratoriais - Dívida Ativa</v>
      </c>
    </row>
    <row r="3191" spans="1:21" ht="30">
      <c r="A3191" s="23"/>
      <c r="B3191" s="29" t="s">
        <v>793</v>
      </c>
      <c r="C3191" s="20" t="s">
        <v>781</v>
      </c>
      <c r="D3191" s="20" t="s">
        <v>786</v>
      </c>
      <c r="E3191" s="20" t="s">
        <v>782</v>
      </c>
      <c r="F3191" s="20" t="s">
        <v>781</v>
      </c>
      <c r="G3191" s="20" t="s">
        <v>811</v>
      </c>
      <c r="H3191" s="20" t="s">
        <v>784</v>
      </c>
      <c r="I3191" s="20" t="s">
        <v>791</v>
      </c>
      <c r="J3191" s="20" t="s">
        <v>787</v>
      </c>
      <c r="K3191" s="16" t="str">
        <f>IF(Tabela813[[#This Row],[C]]&lt;&gt;"",IF(Tabela813[[#This Row],[RED]]&lt;&gt;"",(Tabela813[[#This Row],[RED]] &amp; "."),"") &amp; CONCATENATE(Tabela813[[#This Row],[C]],".",Tabela813[[#This Row],[O]],".",Tabela813[[#This Row],[E]],".",Tabela813[[#This Row],[D1]],".",Tabela813[[#This Row],[D2]],".",Tabela813[[#This Row],[D3]],".",Tabela813[[#This Row],[T]],".",Tabela813[[#This Row],[D4]]),"")</f>
        <v>9.1.6.3.1.52.0.4.00</v>
      </c>
      <c r="L3191" s="21" t="s">
        <v>5702</v>
      </c>
      <c r="M3191" s="16" t="str">
        <f t="shared" si="49"/>
        <v>A</v>
      </c>
      <c r="N3191" s="16">
        <f>IF(VALUE(Tabela813[[#This Row],[RED]]) &gt; 0,1,0) + IF(VALUE(J3191)&gt;0,8,IF(VALUE(I3191)&gt;0,7,IF(VALUE(H3191)&gt;0,6,IF(VALUE(G3191)&gt;0,5,IF(VALUE(F3191)&gt;0,4,IF(VALUE(E3191)&gt;0,3,IF(VALUE(D3191)&gt;0,2,1)))))))</f>
        <v>8</v>
      </c>
      <c r="O3191" s="20" t="s">
        <v>54</v>
      </c>
      <c r="P3191" s="1" t="s">
        <v>5699</v>
      </c>
      <c r="Q3191" s="1"/>
      <c r="R3191" s="16"/>
      <c r="T3191" s="7" t="str">
        <f>Tabela813[[#This Row],[NR]]&amp;" - "&amp;Tabela813[[#This Row],[Especificação]]</f>
        <v>9.1.6.3.1.52.0.4.00 - (-) Dedução de Serviços Radiológicos e Laboratoriais - Dívida Ativa - Multas e Juros de Mora da Dívida Ativa</v>
      </c>
      <c r="U3191" s="7" t="str">
        <f>Tabela813[[#This Row],[NR]]&amp; " - "&amp;Tabela813[[#This Row],[Especificação]]</f>
        <v>9.1.6.3.1.52.0.4.00 - (-) Dedução de Serviços Radiológicos e Laboratoriais - Dívida Ativa - Multas e Juros de Mora da Dívida Ativa</v>
      </c>
    </row>
    <row r="3192" spans="1:21" ht="30">
      <c r="A3192" s="23"/>
      <c r="B3192" s="29" t="s">
        <v>793</v>
      </c>
      <c r="C3192" s="20" t="s">
        <v>781</v>
      </c>
      <c r="D3192" s="20" t="s">
        <v>786</v>
      </c>
      <c r="E3192" s="20" t="s">
        <v>782</v>
      </c>
      <c r="F3192" s="20" t="s">
        <v>781</v>
      </c>
      <c r="G3192" s="20" t="s">
        <v>811</v>
      </c>
      <c r="H3192" s="20" t="s">
        <v>784</v>
      </c>
      <c r="I3192" s="20" t="s">
        <v>792</v>
      </c>
      <c r="J3192" s="20" t="s">
        <v>787</v>
      </c>
      <c r="K3192" s="16" t="str">
        <f>IF(Tabela813[[#This Row],[C]]&lt;&gt;"",IF(Tabela813[[#This Row],[RED]]&lt;&gt;"",(Tabela813[[#This Row],[RED]] &amp; "."),"") &amp; CONCATENATE(Tabela813[[#This Row],[C]],".",Tabela813[[#This Row],[O]],".",Tabela813[[#This Row],[E]],".",Tabela813[[#This Row],[D1]],".",Tabela813[[#This Row],[D2]],".",Tabela813[[#This Row],[D3]],".",Tabela813[[#This Row],[T]],".",Tabela813[[#This Row],[D4]]),"")</f>
        <v>9.1.6.3.1.52.0.5.00</v>
      </c>
      <c r="L3192" s="21" t="s">
        <v>5703</v>
      </c>
      <c r="M3192" s="16" t="str">
        <f t="shared" si="49"/>
        <v>A</v>
      </c>
      <c r="N3192" s="16">
        <f>IF(VALUE(Tabela813[[#This Row],[RED]]) &gt; 0,1,0) + IF(VALUE(J3192)&gt;0,8,IF(VALUE(I3192)&gt;0,7,IF(VALUE(H3192)&gt;0,6,IF(VALUE(G3192)&gt;0,5,IF(VALUE(F3192)&gt;0,4,IF(VALUE(E3192)&gt;0,3,IF(VALUE(D3192)&gt;0,2,1)))))))</f>
        <v>8</v>
      </c>
      <c r="O3192" s="20" t="s">
        <v>54</v>
      </c>
      <c r="P3192" s="1" t="s">
        <v>5699</v>
      </c>
      <c r="Q3192" s="1"/>
      <c r="R3192" s="16"/>
      <c r="T3192" s="7" t="str">
        <f>Tabela813[[#This Row],[NR]]&amp;" - "&amp;Tabela813[[#This Row],[Especificação]]</f>
        <v>9.1.6.3.1.52.0.5.00 - (-) Dedução de Serviços Radiológicos e Laboratoriais - Multas</v>
      </c>
      <c r="U3192" s="7" t="str">
        <f>Tabela813[[#This Row],[NR]]&amp; " - "&amp;Tabela813[[#This Row],[Especificação]]</f>
        <v>9.1.6.3.1.52.0.5.00 - (-) Dedução de Serviços Radiológicos e Laboratoriais - Multas</v>
      </c>
    </row>
    <row r="3193" spans="1:21" ht="30">
      <c r="A3193" s="23"/>
      <c r="B3193" s="29" t="s">
        <v>793</v>
      </c>
      <c r="C3193" s="20" t="s">
        <v>781</v>
      </c>
      <c r="D3193" s="20" t="s">
        <v>786</v>
      </c>
      <c r="E3193" s="20" t="s">
        <v>782</v>
      </c>
      <c r="F3193" s="20" t="s">
        <v>781</v>
      </c>
      <c r="G3193" s="20" t="s">
        <v>811</v>
      </c>
      <c r="H3193" s="20" t="s">
        <v>784</v>
      </c>
      <c r="I3193" s="20" t="s">
        <v>786</v>
      </c>
      <c r="J3193" s="20" t="s">
        <v>787</v>
      </c>
      <c r="K3193" s="16" t="str">
        <f>IF(Tabela813[[#This Row],[C]]&lt;&gt;"",IF(Tabela813[[#This Row],[RED]]&lt;&gt;"",(Tabela813[[#This Row],[RED]] &amp; "."),"") &amp; CONCATENATE(Tabela813[[#This Row],[C]],".",Tabela813[[#This Row],[O]],".",Tabela813[[#This Row],[E]],".",Tabela813[[#This Row],[D1]],".",Tabela813[[#This Row],[D2]],".",Tabela813[[#This Row],[D3]],".",Tabela813[[#This Row],[T]],".",Tabela813[[#This Row],[D4]]),"")</f>
        <v>9.1.6.3.1.52.0.6.00</v>
      </c>
      <c r="L3193" s="21" t="s">
        <v>5704</v>
      </c>
      <c r="M3193" s="16" t="str">
        <f t="shared" si="49"/>
        <v>A</v>
      </c>
      <c r="N3193" s="16">
        <f>IF(VALUE(Tabela813[[#This Row],[RED]]) &gt; 0,1,0) + IF(VALUE(J3193)&gt;0,8,IF(VALUE(I3193)&gt;0,7,IF(VALUE(H3193)&gt;0,6,IF(VALUE(G3193)&gt;0,5,IF(VALUE(F3193)&gt;0,4,IF(VALUE(E3193)&gt;0,3,IF(VALUE(D3193)&gt;0,2,1)))))))</f>
        <v>8</v>
      </c>
      <c r="O3193" s="20" t="s">
        <v>54</v>
      </c>
      <c r="P3193" s="1" t="s">
        <v>5699</v>
      </c>
      <c r="Q3193" s="1"/>
      <c r="R3193" s="16"/>
      <c r="T3193" s="7" t="str">
        <f>Tabela813[[#This Row],[NR]]&amp;" - "&amp;Tabela813[[#This Row],[Especificação]]</f>
        <v>9.1.6.3.1.52.0.6.00 - (-) Dedução de Serviços Radiológicos e Laboratoriais - Juros de Mora</v>
      </c>
      <c r="U3193" s="7" t="str">
        <f>Tabela813[[#This Row],[NR]]&amp; " - "&amp;Tabela813[[#This Row],[Especificação]]</f>
        <v>9.1.6.3.1.52.0.6.00 - (-) Dedução de Serviços Radiológicos e Laboratoriais - Juros de Mora</v>
      </c>
    </row>
    <row r="3194" spans="1:21" ht="30">
      <c r="A3194" s="23"/>
      <c r="B3194" s="29" t="s">
        <v>793</v>
      </c>
      <c r="C3194" s="20" t="s">
        <v>781</v>
      </c>
      <c r="D3194" s="20" t="s">
        <v>786</v>
      </c>
      <c r="E3194" s="20" t="s">
        <v>782</v>
      </c>
      <c r="F3194" s="20" t="s">
        <v>781</v>
      </c>
      <c r="G3194" s="20" t="s">
        <v>811</v>
      </c>
      <c r="H3194" s="20" t="s">
        <v>784</v>
      </c>
      <c r="I3194" s="20" t="s">
        <v>788</v>
      </c>
      <c r="J3194" s="20" t="s">
        <v>787</v>
      </c>
      <c r="K3194" s="16" t="str">
        <f>IF(Tabela813[[#This Row],[C]]&lt;&gt;"",IF(Tabela813[[#This Row],[RED]]&lt;&gt;"",(Tabela813[[#This Row],[RED]] &amp; "."),"") &amp; CONCATENATE(Tabela813[[#This Row],[C]],".",Tabela813[[#This Row],[O]],".",Tabela813[[#This Row],[E]],".",Tabela813[[#This Row],[D1]],".",Tabela813[[#This Row],[D2]],".",Tabela813[[#This Row],[D3]],".",Tabela813[[#This Row],[T]],".",Tabela813[[#This Row],[D4]]),"")</f>
        <v>9.1.6.3.1.52.0.7.00</v>
      </c>
      <c r="L3194" s="21" t="s">
        <v>5705</v>
      </c>
      <c r="M3194" s="16" t="str">
        <f t="shared" si="49"/>
        <v>A</v>
      </c>
      <c r="N3194" s="16">
        <f>IF(VALUE(Tabela813[[#This Row],[RED]]) &gt; 0,1,0) + IF(VALUE(J3194)&gt;0,8,IF(VALUE(I3194)&gt;0,7,IF(VALUE(H3194)&gt;0,6,IF(VALUE(G3194)&gt;0,5,IF(VALUE(F3194)&gt;0,4,IF(VALUE(E3194)&gt;0,3,IF(VALUE(D3194)&gt;0,2,1)))))))</f>
        <v>8</v>
      </c>
      <c r="O3194" s="20" t="s">
        <v>54</v>
      </c>
      <c r="P3194" s="1" t="s">
        <v>5699</v>
      </c>
      <c r="Q3194" s="1"/>
      <c r="R3194" s="16"/>
      <c r="T3194" s="7" t="str">
        <f>Tabela813[[#This Row],[NR]]&amp;" - "&amp;Tabela813[[#This Row],[Especificação]]</f>
        <v>9.1.6.3.1.52.0.7.00 - (-) Dedução de Serviços Radiológicos e Laboratoriais - Dívida Ativa - Multas da Dívida Ativa</v>
      </c>
      <c r="U3194" s="7" t="str">
        <f>Tabela813[[#This Row],[NR]]&amp; " - "&amp;Tabela813[[#This Row],[Especificação]]</f>
        <v>9.1.6.3.1.52.0.7.00 - (-) Dedução de Serviços Radiológicos e Laboratoriais - Dívida Ativa - Multas da Dívida Ativa</v>
      </c>
    </row>
    <row r="3195" spans="1:21" ht="30">
      <c r="A3195" s="23"/>
      <c r="B3195" s="29" t="s">
        <v>793</v>
      </c>
      <c r="C3195" s="20" t="s">
        <v>781</v>
      </c>
      <c r="D3195" s="20" t="s">
        <v>786</v>
      </c>
      <c r="E3195" s="20" t="s">
        <v>782</v>
      </c>
      <c r="F3195" s="20" t="s">
        <v>781</v>
      </c>
      <c r="G3195" s="20" t="s">
        <v>811</v>
      </c>
      <c r="H3195" s="20" t="s">
        <v>784</v>
      </c>
      <c r="I3195" s="20" t="s">
        <v>789</v>
      </c>
      <c r="J3195" s="20" t="s">
        <v>787</v>
      </c>
      <c r="K3195" s="16" t="str">
        <f>IF(Tabela813[[#This Row],[C]]&lt;&gt;"",IF(Tabela813[[#This Row],[RED]]&lt;&gt;"",(Tabela813[[#This Row],[RED]] &amp; "."),"") &amp; CONCATENATE(Tabela813[[#This Row],[C]],".",Tabela813[[#This Row],[O]],".",Tabela813[[#This Row],[E]],".",Tabela813[[#This Row],[D1]],".",Tabela813[[#This Row],[D2]],".",Tabela813[[#This Row],[D3]],".",Tabela813[[#This Row],[T]],".",Tabela813[[#This Row],[D4]]),"")</f>
        <v>9.1.6.3.1.52.0.8.00</v>
      </c>
      <c r="L3195" s="21" t="s">
        <v>5706</v>
      </c>
      <c r="M3195" s="16" t="str">
        <f t="shared" ref="M3195:M3258" si="50">IF(N3195 &lt; N3196,"S","A")</f>
        <v>A</v>
      </c>
      <c r="N3195" s="16">
        <f>IF(VALUE(Tabela813[[#This Row],[RED]]) &gt; 0,1,0) + IF(VALUE(J3195)&gt;0,8,IF(VALUE(I3195)&gt;0,7,IF(VALUE(H3195)&gt;0,6,IF(VALUE(G3195)&gt;0,5,IF(VALUE(F3195)&gt;0,4,IF(VALUE(E3195)&gt;0,3,IF(VALUE(D3195)&gt;0,2,1)))))))</f>
        <v>8</v>
      </c>
      <c r="O3195" s="20" t="s">
        <v>54</v>
      </c>
      <c r="P3195" s="1" t="s">
        <v>5699</v>
      </c>
      <c r="Q3195" s="1"/>
      <c r="R3195" s="16"/>
      <c r="T3195" s="7" t="str">
        <f>Tabela813[[#This Row],[NR]]&amp;" - "&amp;Tabela813[[#This Row],[Especificação]]</f>
        <v>9.1.6.3.1.52.0.8.00 - (-) Dedução de Serviços Radiológicos e Laboratoriais - Juros de Mora da Dívida Ativa</v>
      </c>
      <c r="U3195" s="7" t="str">
        <f>Tabela813[[#This Row],[NR]]&amp; " - "&amp;Tabela813[[#This Row],[Especificação]]</f>
        <v>9.1.6.3.1.52.0.8.00 - (-) Dedução de Serviços Radiológicos e Laboratoriais - Juros de Mora da Dívida Ativa</v>
      </c>
    </row>
    <row r="3196" spans="1:21" ht="30">
      <c r="A3196" s="23"/>
      <c r="B3196" s="29" t="s">
        <v>793</v>
      </c>
      <c r="C3196" s="20" t="s">
        <v>781</v>
      </c>
      <c r="D3196" s="20" t="s">
        <v>786</v>
      </c>
      <c r="E3196" s="20" t="s">
        <v>782</v>
      </c>
      <c r="F3196" s="20" t="s">
        <v>781</v>
      </c>
      <c r="G3196" s="20" t="s">
        <v>808</v>
      </c>
      <c r="H3196" s="20" t="s">
        <v>784</v>
      </c>
      <c r="I3196" s="20" t="s">
        <v>784</v>
      </c>
      <c r="J3196" s="20" t="s">
        <v>787</v>
      </c>
      <c r="K3196" s="16" t="str">
        <f>IF(Tabela813[[#This Row],[C]]&lt;&gt;"",IF(Tabela813[[#This Row],[RED]]&lt;&gt;"",(Tabela813[[#This Row],[RED]] &amp; "."),"") &amp; CONCATENATE(Tabela813[[#This Row],[C]],".",Tabela813[[#This Row],[O]],".",Tabela813[[#This Row],[E]],".",Tabela813[[#This Row],[D1]],".",Tabela813[[#This Row],[D2]],".",Tabela813[[#This Row],[D3]],".",Tabela813[[#This Row],[T]],".",Tabela813[[#This Row],[D4]]),"")</f>
        <v>9.1.6.3.1.53.0.0.00</v>
      </c>
      <c r="L3196" s="21" t="s">
        <v>922</v>
      </c>
      <c r="M3196" s="16" t="str">
        <f t="shared" si="50"/>
        <v>S</v>
      </c>
      <c r="N3196" s="16">
        <f>IF(VALUE(Tabela813[[#This Row],[RED]]) &gt; 0,1,0) + IF(VALUE(J3196)&gt;0,8,IF(VALUE(I3196)&gt;0,7,IF(VALUE(H3196)&gt;0,6,IF(VALUE(G3196)&gt;0,5,IF(VALUE(F3196)&gt;0,4,IF(VALUE(E3196)&gt;0,3,IF(VALUE(D3196)&gt;0,2,1)))))))</f>
        <v>6</v>
      </c>
      <c r="O3196" s="20" t="s">
        <v>54</v>
      </c>
      <c r="P3196" s="1" t="s">
        <v>2898</v>
      </c>
      <c r="Q3196" s="1"/>
      <c r="R3196" s="16"/>
      <c r="T3196" s="7" t="str">
        <f>Tabela813[[#This Row],[NR]]&amp;" - "&amp;Tabela813[[#This Row],[Especificação]]</f>
        <v>9.1.6.3.1.53.0.0.00 - (-) Dedução de Serviços Ambulatoriais</v>
      </c>
      <c r="U3196" s="7" t="str">
        <f>Tabela813[[#This Row],[NR]]&amp; " - "&amp;Tabela813[[#This Row],[Especificação]]</f>
        <v>9.1.6.3.1.53.0.0.00 - (-) Dedução de Serviços Ambulatoriais</v>
      </c>
    </row>
    <row r="3197" spans="1:21" ht="30">
      <c r="A3197" s="23"/>
      <c r="B3197" s="29" t="s">
        <v>793</v>
      </c>
      <c r="C3197" s="20" t="s">
        <v>781</v>
      </c>
      <c r="D3197" s="20" t="s">
        <v>786</v>
      </c>
      <c r="E3197" s="20" t="s">
        <v>782</v>
      </c>
      <c r="F3197" s="20" t="s">
        <v>781</v>
      </c>
      <c r="G3197" s="20" t="s">
        <v>808</v>
      </c>
      <c r="H3197" s="20" t="s">
        <v>784</v>
      </c>
      <c r="I3197" s="20" t="s">
        <v>781</v>
      </c>
      <c r="J3197" s="20" t="s">
        <v>787</v>
      </c>
      <c r="K3197" s="16" t="str">
        <f>IF(Tabela813[[#This Row],[C]]&lt;&gt;"",IF(Tabela813[[#This Row],[RED]]&lt;&gt;"",(Tabela813[[#This Row],[RED]] &amp; "."),"") &amp; CONCATENATE(Tabela813[[#This Row],[C]],".",Tabela813[[#This Row],[O]],".",Tabela813[[#This Row],[E]],".",Tabela813[[#This Row],[D1]],".",Tabela813[[#This Row],[D2]],".",Tabela813[[#This Row],[D3]],".",Tabela813[[#This Row],[T]],".",Tabela813[[#This Row],[D4]]),"")</f>
        <v>9.1.6.3.1.53.0.1.00</v>
      </c>
      <c r="L3197" s="21" t="s">
        <v>5707</v>
      </c>
      <c r="M3197" s="16" t="str">
        <f t="shared" si="50"/>
        <v>A</v>
      </c>
      <c r="N3197" s="16">
        <f>IF(VALUE(Tabela813[[#This Row],[RED]]) &gt; 0,1,0) + IF(VALUE(J3197)&gt;0,8,IF(VALUE(I3197)&gt;0,7,IF(VALUE(H3197)&gt;0,6,IF(VALUE(G3197)&gt;0,5,IF(VALUE(F3197)&gt;0,4,IF(VALUE(E3197)&gt;0,3,IF(VALUE(D3197)&gt;0,2,1)))))))</f>
        <v>8</v>
      </c>
      <c r="O3197" s="20" t="s">
        <v>54</v>
      </c>
      <c r="P3197" s="1" t="s">
        <v>5708</v>
      </c>
      <c r="Q3197" s="1"/>
      <c r="R3197" s="16"/>
      <c r="T3197" s="7" t="str">
        <f>Tabela813[[#This Row],[NR]]&amp;" - "&amp;Tabela813[[#This Row],[Especificação]]</f>
        <v>9.1.6.3.1.53.0.1.00 - (-) Dedução de Serviços Ambulatoriais - Principal</v>
      </c>
      <c r="U3197" s="7" t="str">
        <f>Tabela813[[#This Row],[NR]]&amp; " - "&amp;Tabela813[[#This Row],[Especificação]]</f>
        <v>9.1.6.3.1.53.0.1.00 - (-) Dedução de Serviços Ambulatoriais - Principal</v>
      </c>
    </row>
    <row r="3198" spans="1:21" ht="30">
      <c r="A3198" s="23"/>
      <c r="B3198" s="29" t="s">
        <v>793</v>
      </c>
      <c r="C3198" s="20" t="s">
        <v>781</v>
      </c>
      <c r="D3198" s="20" t="s">
        <v>786</v>
      </c>
      <c r="E3198" s="20" t="s">
        <v>782</v>
      </c>
      <c r="F3198" s="20" t="s">
        <v>781</v>
      </c>
      <c r="G3198" s="20" t="s">
        <v>808</v>
      </c>
      <c r="H3198" s="20" t="s">
        <v>784</v>
      </c>
      <c r="I3198" s="20" t="s">
        <v>790</v>
      </c>
      <c r="J3198" s="20" t="s">
        <v>787</v>
      </c>
      <c r="K3198" s="16" t="str">
        <f>IF(Tabela813[[#This Row],[C]]&lt;&gt;"",IF(Tabela813[[#This Row],[RED]]&lt;&gt;"",(Tabela813[[#This Row],[RED]] &amp; "."),"") &amp; CONCATENATE(Tabela813[[#This Row],[C]],".",Tabela813[[#This Row],[O]],".",Tabela813[[#This Row],[E]],".",Tabela813[[#This Row],[D1]],".",Tabela813[[#This Row],[D2]],".",Tabela813[[#This Row],[D3]],".",Tabela813[[#This Row],[T]],".",Tabela813[[#This Row],[D4]]),"")</f>
        <v>9.1.6.3.1.53.0.2.00</v>
      </c>
      <c r="L3198" s="21" t="s">
        <v>5709</v>
      </c>
      <c r="M3198" s="16" t="str">
        <f t="shared" si="50"/>
        <v>A</v>
      </c>
      <c r="N3198" s="16">
        <f>IF(VALUE(Tabela813[[#This Row],[RED]]) &gt; 0,1,0) + IF(VALUE(J3198)&gt;0,8,IF(VALUE(I3198)&gt;0,7,IF(VALUE(H3198)&gt;0,6,IF(VALUE(G3198)&gt;0,5,IF(VALUE(F3198)&gt;0,4,IF(VALUE(E3198)&gt;0,3,IF(VALUE(D3198)&gt;0,2,1)))))))</f>
        <v>8</v>
      </c>
      <c r="O3198" s="20" t="s">
        <v>54</v>
      </c>
      <c r="P3198" s="1" t="s">
        <v>5708</v>
      </c>
      <c r="Q3198" s="1"/>
      <c r="R3198" s="16"/>
      <c r="T3198" s="7" t="str">
        <f>Tabela813[[#This Row],[NR]]&amp;" - "&amp;Tabela813[[#This Row],[Especificação]]</f>
        <v>9.1.6.3.1.53.0.2.00 - (-) Dedução de Serviços Ambulatoriais - Multas e Juros de Mora</v>
      </c>
      <c r="U3198" s="7" t="str">
        <f>Tabela813[[#This Row],[NR]]&amp; " - "&amp;Tabela813[[#This Row],[Especificação]]</f>
        <v>9.1.6.3.1.53.0.2.00 - (-) Dedução de Serviços Ambulatoriais - Multas e Juros de Mora</v>
      </c>
    </row>
    <row r="3199" spans="1:21" ht="30">
      <c r="A3199" s="23"/>
      <c r="B3199" s="29" t="s">
        <v>793</v>
      </c>
      <c r="C3199" s="20" t="s">
        <v>781</v>
      </c>
      <c r="D3199" s="20" t="s">
        <v>786</v>
      </c>
      <c r="E3199" s="20" t="s">
        <v>782</v>
      </c>
      <c r="F3199" s="20" t="s">
        <v>781</v>
      </c>
      <c r="G3199" s="20" t="s">
        <v>808</v>
      </c>
      <c r="H3199" s="20" t="s">
        <v>784</v>
      </c>
      <c r="I3199" s="20" t="s">
        <v>782</v>
      </c>
      <c r="J3199" s="20" t="s">
        <v>787</v>
      </c>
      <c r="K3199" s="16" t="str">
        <f>IF(Tabela813[[#This Row],[C]]&lt;&gt;"",IF(Tabela813[[#This Row],[RED]]&lt;&gt;"",(Tabela813[[#This Row],[RED]] &amp; "."),"") &amp; CONCATENATE(Tabela813[[#This Row],[C]],".",Tabela813[[#This Row],[O]],".",Tabela813[[#This Row],[E]],".",Tabela813[[#This Row],[D1]],".",Tabela813[[#This Row],[D2]],".",Tabela813[[#This Row],[D3]],".",Tabela813[[#This Row],[T]],".",Tabela813[[#This Row],[D4]]),"")</f>
        <v>9.1.6.3.1.53.0.3.00</v>
      </c>
      <c r="L3199" s="21" t="s">
        <v>5710</v>
      </c>
      <c r="M3199" s="16" t="str">
        <f t="shared" si="50"/>
        <v>A</v>
      </c>
      <c r="N3199" s="16">
        <f>IF(VALUE(Tabela813[[#This Row],[RED]]) &gt; 0,1,0) + IF(VALUE(J3199)&gt;0,8,IF(VALUE(I3199)&gt;0,7,IF(VALUE(H3199)&gt;0,6,IF(VALUE(G3199)&gt;0,5,IF(VALUE(F3199)&gt;0,4,IF(VALUE(E3199)&gt;0,3,IF(VALUE(D3199)&gt;0,2,1)))))))</f>
        <v>8</v>
      </c>
      <c r="O3199" s="20" t="s">
        <v>54</v>
      </c>
      <c r="P3199" s="1" t="s">
        <v>5708</v>
      </c>
      <c r="Q3199" s="1"/>
      <c r="R3199" s="16"/>
      <c r="T3199" s="7" t="str">
        <f>Tabela813[[#This Row],[NR]]&amp;" - "&amp;Tabela813[[#This Row],[Especificação]]</f>
        <v>9.1.6.3.1.53.0.3.00 - (-) Dedução de Serviços Ambulatoriais - Dívida Ativa</v>
      </c>
      <c r="U3199" s="7" t="str">
        <f>Tabela813[[#This Row],[NR]]&amp; " - "&amp;Tabela813[[#This Row],[Especificação]]</f>
        <v>9.1.6.3.1.53.0.3.00 - (-) Dedução de Serviços Ambulatoriais - Dívida Ativa</v>
      </c>
    </row>
    <row r="3200" spans="1:21" ht="30">
      <c r="A3200" s="23"/>
      <c r="B3200" s="29" t="s">
        <v>793</v>
      </c>
      <c r="C3200" s="20" t="s">
        <v>781</v>
      </c>
      <c r="D3200" s="20" t="s">
        <v>786</v>
      </c>
      <c r="E3200" s="20" t="s">
        <v>782</v>
      </c>
      <c r="F3200" s="20" t="s">
        <v>781</v>
      </c>
      <c r="G3200" s="20" t="s">
        <v>808</v>
      </c>
      <c r="H3200" s="20" t="s">
        <v>784</v>
      </c>
      <c r="I3200" s="20" t="s">
        <v>791</v>
      </c>
      <c r="J3200" s="20" t="s">
        <v>787</v>
      </c>
      <c r="K3200" s="16" t="str">
        <f>IF(Tabela813[[#This Row],[C]]&lt;&gt;"",IF(Tabela813[[#This Row],[RED]]&lt;&gt;"",(Tabela813[[#This Row],[RED]] &amp; "."),"") &amp; CONCATENATE(Tabela813[[#This Row],[C]],".",Tabela813[[#This Row],[O]],".",Tabela813[[#This Row],[E]],".",Tabela813[[#This Row],[D1]],".",Tabela813[[#This Row],[D2]],".",Tabela813[[#This Row],[D3]],".",Tabela813[[#This Row],[T]],".",Tabela813[[#This Row],[D4]]),"")</f>
        <v>9.1.6.3.1.53.0.4.00</v>
      </c>
      <c r="L3200" s="21" t="s">
        <v>5711</v>
      </c>
      <c r="M3200" s="16" t="str">
        <f t="shared" si="50"/>
        <v>A</v>
      </c>
      <c r="N3200" s="16">
        <f>IF(VALUE(Tabela813[[#This Row],[RED]]) &gt; 0,1,0) + IF(VALUE(J3200)&gt;0,8,IF(VALUE(I3200)&gt;0,7,IF(VALUE(H3200)&gt;0,6,IF(VALUE(G3200)&gt;0,5,IF(VALUE(F3200)&gt;0,4,IF(VALUE(E3200)&gt;0,3,IF(VALUE(D3200)&gt;0,2,1)))))))</f>
        <v>8</v>
      </c>
      <c r="O3200" s="20" t="s">
        <v>54</v>
      </c>
      <c r="P3200" s="1" t="s">
        <v>5708</v>
      </c>
      <c r="Q3200" s="1"/>
      <c r="R3200" s="16"/>
      <c r="T3200" s="7" t="str">
        <f>Tabela813[[#This Row],[NR]]&amp;" - "&amp;Tabela813[[#This Row],[Especificação]]</f>
        <v>9.1.6.3.1.53.0.4.00 - (-) Dedução de Serviços Ambulatoriais - Dívida Ativa - Multas e Juros de Mora da Dívida Ativa</v>
      </c>
      <c r="U3200" s="7" t="str">
        <f>Tabela813[[#This Row],[NR]]&amp; " - "&amp;Tabela813[[#This Row],[Especificação]]</f>
        <v>9.1.6.3.1.53.0.4.00 - (-) Dedução de Serviços Ambulatoriais - Dívida Ativa - Multas e Juros de Mora da Dívida Ativa</v>
      </c>
    </row>
    <row r="3201" spans="1:21" ht="30">
      <c r="A3201" s="23"/>
      <c r="B3201" s="29" t="s">
        <v>793</v>
      </c>
      <c r="C3201" s="20" t="s">
        <v>781</v>
      </c>
      <c r="D3201" s="20" t="s">
        <v>786</v>
      </c>
      <c r="E3201" s="20" t="s">
        <v>782</v>
      </c>
      <c r="F3201" s="20" t="s">
        <v>781</v>
      </c>
      <c r="G3201" s="20" t="s">
        <v>808</v>
      </c>
      <c r="H3201" s="20" t="s">
        <v>784</v>
      </c>
      <c r="I3201" s="20" t="s">
        <v>792</v>
      </c>
      <c r="J3201" s="20" t="s">
        <v>787</v>
      </c>
      <c r="K3201" s="16" t="str">
        <f>IF(Tabela813[[#This Row],[C]]&lt;&gt;"",IF(Tabela813[[#This Row],[RED]]&lt;&gt;"",(Tabela813[[#This Row],[RED]] &amp; "."),"") &amp; CONCATENATE(Tabela813[[#This Row],[C]],".",Tabela813[[#This Row],[O]],".",Tabela813[[#This Row],[E]],".",Tabela813[[#This Row],[D1]],".",Tabela813[[#This Row],[D2]],".",Tabela813[[#This Row],[D3]],".",Tabela813[[#This Row],[T]],".",Tabela813[[#This Row],[D4]]),"")</f>
        <v>9.1.6.3.1.53.0.5.00</v>
      </c>
      <c r="L3201" s="21" t="s">
        <v>5712</v>
      </c>
      <c r="M3201" s="16" t="str">
        <f t="shared" si="50"/>
        <v>A</v>
      </c>
      <c r="N3201" s="16">
        <f>IF(VALUE(Tabela813[[#This Row],[RED]]) &gt; 0,1,0) + IF(VALUE(J3201)&gt;0,8,IF(VALUE(I3201)&gt;0,7,IF(VALUE(H3201)&gt;0,6,IF(VALUE(G3201)&gt;0,5,IF(VALUE(F3201)&gt;0,4,IF(VALUE(E3201)&gt;0,3,IF(VALUE(D3201)&gt;0,2,1)))))))</f>
        <v>8</v>
      </c>
      <c r="O3201" s="20" t="s">
        <v>54</v>
      </c>
      <c r="P3201" s="1" t="s">
        <v>5708</v>
      </c>
      <c r="Q3201" s="1"/>
      <c r="R3201" s="16"/>
      <c r="T3201" s="7" t="str">
        <f>Tabela813[[#This Row],[NR]]&amp;" - "&amp;Tabela813[[#This Row],[Especificação]]</f>
        <v>9.1.6.3.1.53.0.5.00 - (-) Dedução de Serviços Ambulatoriais - Multas</v>
      </c>
      <c r="U3201" s="7" t="str">
        <f>Tabela813[[#This Row],[NR]]&amp; " - "&amp;Tabela813[[#This Row],[Especificação]]</f>
        <v>9.1.6.3.1.53.0.5.00 - (-) Dedução de Serviços Ambulatoriais - Multas</v>
      </c>
    </row>
    <row r="3202" spans="1:21" ht="30">
      <c r="A3202" s="23"/>
      <c r="B3202" s="29" t="s">
        <v>793</v>
      </c>
      <c r="C3202" s="20" t="s">
        <v>781</v>
      </c>
      <c r="D3202" s="20" t="s">
        <v>786</v>
      </c>
      <c r="E3202" s="20" t="s">
        <v>782</v>
      </c>
      <c r="F3202" s="20" t="s">
        <v>781</v>
      </c>
      <c r="G3202" s="20" t="s">
        <v>808</v>
      </c>
      <c r="H3202" s="20" t="s">
        <v>784</v>
      </c>
      <c r="I3202" s="20" t="s">
        <v>786</v>
      </c>
      <c r="J3202" s="20" t="s">
        <v>787</v>
      </c>
      <c r="K3202" s="16" t="str">
        <f>IF(Tabela813[[#This Row],[C]]&lt;&gt;"",IF(Tabela813[[#This Row],[RED]]&lt;&gt;"",(Tabela813[[#This Row],[RED]] &amp; "."),"") &amp; CONCATENATE(Tabela813[[#This Row],[C]],".",Tabela813[[#This Row],[O]],".",Tabela813[[#This Row],[E]],".",Tabela813[[#This Row],[D1]],".",Tabela813[[#This Row],[D2]],".",Tabela813[[#This Row],[D3]],".",Tabela813[[#This Row],[T]],".",Tabela813[[#This Row],[D4]]),"")</f>
        <v>9.1.6.3.1.53.0.6.00</v>
      </c>
      <c r="L3202" s="21" t="s">
        <v>5713</v>
      </c>
      <c r="M3202" s="16" t="str">
        <f t="shared" si="50"/>
        <v>A</v>
      </c>
      <c r="N3202" s="16">
        <f>IF(VALUE(Tabela813[[#This Row],[RED]]) &gt; 0,1,0) + IF(VALUE(J3202)&gt;0,8,IF(VALUE(I3202)&gt;0,7,IF(VALUE(H3202)&gt;0,6,IF(VALUE(G3202)&gt;0,5,IF(VALUE(F3202)&gt;0,4,IF(VALUE(E3202)&gt;0,3,IF(VALUE(D3202)&gt;0,2,1)))))))</f>
        <v>8</v>
      </c>
      <c r="O3202" s="20" t="s">
        <v>54</v>
      </c>
      <c r="P3202" s="1" t="s">
        <v>5708</v>
      </c>
      <c r="Q3202" s="1"/>
      <c r="R3202" s="16"/>
      <c r="T3202" s="7" t="str">
        <f>Tabela813[[#This Row],[NR]]&amp;" - "&amp;Tabela813[[#This Row],[Especificação]]</f>
        <v>9.1.6.3.1.53.0.6.00 - (-) Dedução de Serviços Ambulatoriais - Juros de Mora</v>
      </c>
      <c r="U3202" s="7" t="str">
        <f>Tabela813[[#This Row],[NR]]&amp; " - "&amp;Tabela813[[#This Row],[Especificação]]</f>
        <v>9.1.6.3.1.53.0.6.00 - (-) Dedução de Serviços Ambulatoriais - Juros de Mora</v>
      </c>
    </row>
    <row r="3203" spans="1:21" ht="30">
      <c r="A3203" s="23"/>
      <c r="B3203" s="29" t="s">
        <v>793</v>
      </c>
      <c r="C3203" s="20" t="s">
        <v>781</v>
      </c>
      <c r="D3203" s="20" t="s">
        <v>786</v>
      </c>
      <c r="E3203" s="20" t="s">
        <v>782</v>
      </c>
      <c r="F3203" s="20" t="s">
        <v>781</v>
      </c>
      <c r="G3203" s="20" t="s">
        <v>808</v>
      </c>
      <c r="H3203" s="20" t="s">
        <v>784</v>
      </c>
      <c r="I3203" s="20" t="s">
        <v>788</v>
      </c>
      <c r="J3203" s="20" t="s">
        <v>787</v>
      </c>
      <c r="K3203" s="16" t="str">
        <f>IF(Tabela813[[#This Row],[C]]&lt;&gt;"",IF(Tabela813[[#This Row],[RED]]&lt;&gt;"",(Tabela813[[#This Row],[RED]] &amp; "."),"") &amp; CONCATENATE(Tabela813[[#This Row],[C]],".",Tabela813[[#This Row],[O]],".",Tabela813[[#This Row],[E]],".",Tabela813[[#This Row],[D1]],".",Tabela813[[#This Row],[D2]],".",Tabela813[[#This Row],[D3]],".",Tabela813[[#This Row],[T]],".",Tabela813[[#This Row],[D4]]),"")</f>
        <v>9.1.6.3.1.53.0.7.00</v>
      </c>
      <c r="L3203" s="21" t="s">
        <v>5714</v>
      </c>
      <c r="M3203" s="16" t="str">
        <f t="shared" si="50"/>
        <v>A</v>
      </c>
      <c r="N3203" s="16">
        <f>IF(VALUE(Tabela813[[#This Row],[RED]]) &gt; 0,1,0) + IF(VALUE(J3203)&gt;0,8,IF(VALUE(I3203)&gt;0,7,IF(VALUE(H3203)&gt;0,6,IF(VALUE(G3203)&gt;0,5,IF(VALUE(F3203)&gt;0,4,IF(VALUE(E3203)&gt;0,3,IF(VALUE(D3203)&gt;0,2,1)))))))</f>
        <v>8</v>
      </c>
      <c r="O3203" s="20" t="s">
        <v>54</v>
      </c>
      <c r="P3203" s="1" t="s">
        <v>5708</v>
      </c>
      <c r="Q3203" s="1"/>
      <c r="R3203" s="16"/>
      <c r="T3203" s="7" t="str">
        <f>Tabela813[[#This Row],[NR]]&amp;" - "&amp;Tabela813[[#This Row],[Especificação]]</f>
        <v>9.1.6.3.1.53.0.7.00 - (-) Dedução de Serviços Ambulatoriais - Dívida Ativa - Multas da Dívida Ativa</v>
      </c>
      <c r="U3203" s="7" t="str">
        <f>Tabela813[[#This Row],[NR]]&amp; " - "&amp;Tabela813[[#This Row],[Especificação]]</f>
        <v>9.1.6.3.1.53.0.7.00 - (-) Dedução de Serviços Ambulatoriais - Dívida Ativa - Multas da Dívida Ativa</v>
      </c>
    </row>
    <row r="3204" spans="1:21" ht="30">
      <c r="A3204" s="23"/>
      <c r="B3204" s="29" t="s">
        <v>793</v>
      </c>
      <c r="C3204" s="20" t="s">
        <v>781</v>
      </c>
      <c r="D3204" s="20" t="s">
        <v>786</v>
      </c>
      <c r="E3204" s="20" t="s">
        <v>782</v>
      </c>
      <c r="F3204" s="20" t="s">
        <v>781</v>
      </c>
      <c r="G3204" s="20" t="s">
        <v>808</v>
      </c>
      <c r="H3204" s="20" t="s">
        <v>784</v>
      </c>
      <c r="I3204" s="20" t="s">
        <v>789</v>
      </c>
      <c r="J3204" s="20" t="s">
        <v>787</v>
      </c>
      <c r="K3204" s="16" t="str">
        <f>IF(Tabela813[[#This Row],[C]]&lt;&gt;"",IF(Tabela813[[#This Row],[RED]]&lt;&gt;"",(Tabela813[[#This Row],[RED]] &amp; "."),"") &amp; CONCATENATE(Tabela813[[#This Row],[C]],".",Tabela813[[#This Row],[O]],".",Tabela813[[#This Row],[E]],".",Tabela813[[#This Row],[D1]],".",Tabela813[[#This Row],[D2]],".",Tabela813[[#This Row],[D3]],".",Tabela813[[#This Row],[T]],".",Tabela813[[#This Row],[D4]]),"")</f>
        <v>9.1.6.3.1.53.0.8.00</v>
      </c>
      <c r="L3204" s="21" t="s">
        <v>5715</v>
      </c>
      <c r="M3204" s="16" t="str">
        <f t="shared" si="50"/>
        <v>A</v>
      </c>
      <c r="N3204" s="16">
        <f>IF(VALUE(Tabela813[[#This Row],[RED]]) &gt; 0,1,0) + IF(VALUE(J3204)&gt;0,8,IF(VALUE(I3204)&gt;0,7,IF(VALUE(H3204)&gt;0,6,IF(VALUE(G3204)&gt;0,5,IF(VALUE(F3204)&gt;0,4,IF(VALUE(E3204)&gt;0,3,IF(VALUE(D3204)&gt;0,2,1)))))))</f>
        <v>8</v>
      </c>
      <c r="O3204" s="20" t="s">
        <v>54</v>
      </c>
      <c r="P3204" s="1" t="s">
        <v>5708</v>
      </c>
      <c r="Q3204" s="1"/>
      <c r="R3204" s="16"/>
      <c r="T3204" s="7" t="str">
        <f>Tabela813[[#This Row],[NR]]&amp;" - "&amp;Tabela813[[#This Row],[Especificação]]</f>
        <v>9.1.6.3.1.53.0.8.00 - (-) Dedução de Serviços Ambulatoriais - Juros de Mora da Dívida Ativa</v>
      </c>
      <c r="U3204" s="7" t="str">
        <f>Tabela813[[#This Row],[NR]]&amp; " - "&amp;Tabela813[[#This Row],[Especificação]]</f>
        <v>9.1.6.3.1.53.0.8.00 - (-) Dedução de Serviços Ambulatoriais - Juros de Mora da Dívida Ativa</v>
      </c>
    </row>
    <row r="3205" spans="1:21">
      <c r="A3205" s="23"/>
      <c r="B3205" s="29" t="s">
        <v>793</v>
      </c>
      <c r="C3205" s="20" t="s">
        <v>781</v>
      </c>
      <c r="D3205" s="20" t="s">
        <v>786</v>
      </c>
      <c r="E3205" s="20" t="s">
        <v>782</v>
      </c>
      <c r="F3205" s="20" t="s">
        <v>781</v>
      </c>
      <c r="G3205" s="20" t="s">
        <v>797</v>
      </c>
      <c r="H3205" s="20" t="s">
        <v>784</v>
      </c>
      <c r="I3205" s="20" t="s">
        <v>784</v>
      </c>
      <c r="J3205" s="20" t="s">
        <v>787</v>
      </c>
      <c r="K3205" s="16" t="str">
        <f>IF(Tabela813[[#This Row],[C]]&lt;&gt;"",IF(Tabela813[[#This Row],[RED]]&lt;&gt;"",(Tabela813[[#This Row],[RED]] &amp; "."),"") &amp; CONCATENATE(Tabela813[[#This Row],[C]],".",Tabela813[[#This Row],[O]],".",Tabela813[[#This Row],[E]],".",Tabela813[[#This Row],[D1]],".",Tabela813[[#This Row],[D2]],".",Tabela813[[#This Row],[D3]],".",Tabela813[[#This Row],[T]],".",Tabela813[[#This Row],[D4]]),"")</f>
        <v>9.1.6.3.1.99.0.0.00</v>
      </c>
      <c r="L3205" s="21" t="s">
        <v>923</v>
      </c>
      <c r="M3205" s="16" t="str">
        <f t="shared" si="50"/>
        <v>S</v>
      </c>
      <c r="N3205" s="16">
        <f>IF(VALUE(Tabela813[[#This Row],[RED]]) &gt; 0,1,0) + IF(VALUE(J3205)&gt;0,8,IF(VALUE(I3205)&gt;0,7,IF(VALUE(H3205)&gt;0,6,IF(VALUE(G3205)&gt;0,5,IF(VALUE(F3205)&gt;0,4,IF(VALUE(E3205)&gt;0,3,IF(VALUE(D3205)&gt;0,2,1)))))))</f>
        <v>6</v>
      </c>
      <c r="O3205" s="20" t="s">
        <v>50</v>
      </c>
      <c r="P3205" s="1" t="s">
        <v>2899</v>
      </c>
      <c r="Q3205" s="1"/>
      <c r="R3205" s="16"/>
      <c r="T3205" s="7" t="str">
        <f>Tabela813[[#This Row],[NR]]&amp;" - "&amp;Tabela813[[#This Row],[Especificação]]</f>
        <v>9.1.6.3.1.99.0.0.00 - (-) Dedução de Outros Serviços de Atendimento à Saúde</v>
      </c>
      <c r="U3205" s="7" t="str">
        <f>Tabela813[[#This Row],[NR]]&amp; " - "&amp;Tabela813[[#This Row],[Especificação]]</f>
        <v>9.1.6.3.1.99.0.0.00 - (-) Dedução de Outros Serviços de Atendimento à Saúde</v>
      </c>
    </row>
    <row r="3206" spans="1:21" ht="30">
      <c r="A3206" s="23"/>
      <c r="B3206" s="29" t="s">
        <v>793</v>
      </c>
      <c r="C3206" s="20" t="s">
        <v>781</v>
      </c>
      <c r="D3206" s="20" t="s">
        <v>786</v>
      </c>
      <c r="E3206" s="20" t="s">
        <v>782</v>
      </c>
      <c r="F3206" s="20" t="s">
        <v>781</v>
      </c>
      <c r="G3206" s="20" t="s">
        <v>797</v>
      </c>
      <c r="H3206" s="20" t="s">
        <v>784</v>
      </c>
      <c r="I3206" s="20" t="s">
        <v>781</v>
      </c>
      <c r="J3206" s="20" t="s">
        <v>787</v>
      </c>
      <c r="K3206" s="16" t="str">
        <f>IF(Tabela813[[#This Row],[C]]&lt;&gt;"",IF(Tabela813[[#This Row],[RED]]&lt;&gt;"",(Tabela813[[#This Row],[RED]] &amp; "."),"") &amp; CONCATENATE(Tabela813[[#This Row],[C]],".",Tabela813[[#This Row],[O]],".",Tabela813[[#This Row],[E]],".",Tabela813[[#This Row],[D1]],".",Tabela813[[#This Row],[D2]],".",Tabela813[[#This Row],[D3]],".",Tabela813[[#This Row],[T]],".",Tabela813[[#This Row],[D4]]),"")</f>
        <v>9.1.6.3.1.99.0.1.00</v>
      </c>
      <c r="L3206" s="21" t="s">
        <v>5716</v>
      </c>
      <c r="M3206" s="16" t="str">
        <f t="shared" si="50"/>
        <v>A</v>
      </c>
      <c r="N3206" s="16">
        <f>IF(VALUE(Tabela813[[#This Row],[RED]]) &gt; 0,1,0) + IF(VALUE(J3206)&gt;0,8,IF(VALUE(I3206)&gt;0,7,IF(VALUE(H3206)&gt;0,6,IF(VALUE(G3206)&gt;0,5,IF(VALUE(F3206)&gt;0,4,IF(VALUE(E3206)&gt;0,3,IF(VALUE(D3206)&gt;0,2,1)))))))</f>
        <v>8</v>
      </c>
      <c r="O3206" s="20" t="s">
        <v>50</v>
      </c>
      <c r="P3206" s="1" t="s">
        <v>5717</v>
      </c>
      <c r="Q3206" s="1"/>
      <c r="R3206" s="16"/>
      <c r="T3206" s="7" t="str">
        <f>Tabela813[[#This Row],[NR]]&amp;" - "&amp;Tabela813[[#This Row],[Especificação]]</f>
        <v>9.1.6.3.1.99.0.1.00 - (-) Dedução de Outros Serviços de Atendimento à Saúde - Principal</v>
      </c>
      <c r="U3206" s="7" t="str">
        <f>Tabela813[[#This Row],[NR]]&amp; " - "&amp;Tabela813[[#This Row],[Especificação]]</f>
        <v>9.1.6.3.1.99.0.1.00 - (-) Dedução de Outros Serviços de Atendimento à Saúde - Principal</v>
      </c>
    </row>
    <row r="3207" spans="1:21" ht="30">
      <c r="A3207" s="23"/>
      <c r="B3207" s="29" t="s">
        <v>793</v>
      </c>
      <c r="C3207" s="20" t="s">
        <v>781</v>
      </c>
      <c r="D3207" s="20" t="s">
        <v>786</v>
      </c>
      <c r="E3207" s="20" t="s">
        <v>782</v>
      </c>
      <c r="F3207" s="20" t="s">
        <v>781</v>
      </c>
      <c r="G3207" s="20" t="s">
        <v>797</v>
      </c>
      <c r="H3207" s="20" t="s">
        <v>784</v>
      </c>
      <c r="I3207" s="20" t="s">
        <v>790</v>
      </c>
      <c r="J3207" s="20" t="s">
        <v>787</v>
      </c>
      <c r="K3207" s="16" t="str">
        <f>IF(Tabela813[[#This Row],[C]]&lt;&gt;"",IF(Tabela813[[#This Row],[RED]]&lt;&gt;"",(Tabela813[[#This Row],[RED]] &amp; "."),"") &amp; CONCATENATE(Tabela813[[#This Row],[C]],".",Tabela813[[#This Row],[O]],".",Tabela813[[#This Row],[E]],".",Tabela813[[#This Row],[D1]],".",Tabela813[[#This Row],[D2]],".",Tabela813[[#This Row],[D3]],".",Tabela813[[#This Row],[T]],".",Tabela813[[#This Row],[D4]]),"")</f>
        <v>9.1.6.3.1.99.0.2.00</v>
      </c>
      <c r="L3207" s="21" t="s">
        <v>5718</v>
      </c>
      <c r="M3207" s="16" t="str">
        <f t="shared" si="50"/>
        <v>A</v>
      </c>
      <c r="N3207" s="16">
        <f>IF(VALUE(Tabela813[[#This Row],[RED]]) &gt; 0,1,0) + IF(VALUE(J3207)&gt;0,8,IF(VALUE(I3207)&gt;0,7,IF(VALUE(H3207)&gt;0,6,IF(VALUE(G3207)&gt;0,5,IF(VALUE(F3207)&gt;0,4,IF(VALUE(E3207)&gt;0,3,IF(VALUE(D3207)&gt;0,2,1)))))))</f>
        <v>8</v>
      </c>
      <c r="O3207" s="20" t="s">
        <v>50</v>
      </c>
      <c r="P3207" s="1" t="s">
        <v>5717</v>
      </c>
      <c r="Q3207" s="1"/>
      <c r="R3207" s="16"/>
      <c r="T3207" s="7" t="str">
        <f>Tabela813[[#This Row],[NR]]&amp;" - "&amp;Tabela813[[#This Row],[Especificação]]</f>
        <v>9.1.6.3.1.99.0.2.00 - (-) Dedução de Outros Serviços de Atendimento à Saúde - Multas e Juros de Mora</v>
      </c>
      <c r="U3207" s="7" t="str">
        <f>Tabela813[[#This Row],[NR]]&amp; " - "&amp;Tabela813[[#This Row],[Especificação]]</f>
        <v>9.1.6.3.1.99.0.2.00 - (-) Dedução de Outros Serviços de Atendimento à Saúde - Multas e Juros de Mora</v>
      </c>
    </row>
    <row r="3208" spans="1:21" ht="30">
      <c r="A3208" s="23"/>
      <c r="B3208" s="29" t="s">
        <v>793</v>
      </c>
      <c r="C3208" s="20" t="s">
        <v>781</v>
      </c>
      <c r="D3208" s="20" t="s">
        <v>786</v>
      </c>
      <c r="E3208" s="20" t="s">
        <v>782</v>
      </c>
      <c r="F3208" s="20" t="s">
        <v>781</v>
      </c>
      <c r="G3208" s="20" t="s">
        <v>797</v>
      </c>
      <c r="H3208" s="20" t="s">
        <v>784</v>
      </c>
      <c r="I3208" s="20" t="s">
        <v>782</v>
      </c>
      <c r="J3208" s="20" t="s">
        <v>787</v>
      </c>
      <c r="K3208" s="16" t="str">
        <f>IF(Tabela813[[#This Row],[C]]&lt;&gt;"",IF(Tabela813[[#This Row],[RED]]&lt;&gt;"",(Tabela813[[#This Row],[RED]] &amp; "."),"") &amp; CONCATENATE(Tabela813[[#This Row],[C]],".",Tabela813[[#This Row],[O]],".",Tabela813[[#This Row],[E]],".",Tabela813[[#This Row],[D1]],".",Tabela813[[#This Row],[D2]],".",Tabela813[[#This Row],[D3]],".",Tabela813[[#This Row],[T]],".",Tabela813[[#This Row],[D4]]),"")</f>
        <v>9.1.6.3.1.99.0.3.00</v>
      </c>
      <c r="L3208" s="21" t="s">
        <v>5719</v>
      </c>
      <c r="M3208" s="16" t="str">
        <f t="shared" si="50"/>
        <v>A</v>
      </c>
      <c r="N3208" s="16">
        <f>IF(VALUE(Tabela813[[#This Row],[RED]]) &gt; 0,1,0) + IF(VALUE(J3208)&gt;0,8,IF(VALUE(I3208)&gt;0,7,IF(VALUE(H3208)&gt;0,6,IF(VALUE(G3208)&gt;0,5,IF(VALUE(F3208)&gt;0,4,IF(VALUE(E3208)&gt;0,3,IF(VALUE(D3208)&gt;0,2,1)))))))</f>
        <v>8</v>
      </c>
      <c r="O3208" s="20" t="s">
        <v>50</v>
      </c>
      <c r="P3208" s="1" t="s">
        <v>5717</v>
      </c>
      <c r="Q3208" s="1"/>
      <c r="R3208" s="16"/>
      <c r="T3208" s="7" t="str">
        <f>Tabela813[[#This Row],[NR]]&amp;" - "&amp;Tabela813[[#This Row],[Especificação]]</f>
        <v>9.1.6.3.1.99.0.3.00 - (-) Dedução de Outros Serviços de Atendimento à Saúde - Dívida Ativa</v>
      </c>
      <c r="U3208" s="7" t="str">
        <f>Tabela813[[#This Row],[NR]]&amp; " - "&amp;Tabela813[[#This Row],[Especificação]]</f>
        <v>9.1.6.3.1.99.0.3.00 - (-) Dedução de Outros Serviços de Atendimento à Saúde - Dívida Ativa</v>
      </c>
    </row>
    <row r="3209" spans="1:21" ht="30">
      <c r="A3209" s="23"/>
      <c r="B3209" s="29" t="s">
        <v>793</v>
      </c>
      <c r="C3209" s="20" t="s">
        <v>781</v>
      </c>
      <c r="D3209" s="20" t="s">
        <v>786</v>
      </c>
      <c r="E3209" s="20" t="s">
        <v>782</v>
      </c>
      <c r="F3209" s="20" t="s">
        <v>781</v>
      </c>
      <c r="G3209" s="20" t="s">
        <v>797</v>
      </c>
      <c r="H3209" s="20" t="s">
        <v>784</v>
      </c>
      <c r="I3209" s="20" t="s">
        <v>791</v>
      </c>
      <c r="J3209" s="20" t="s">
        <v>787</v>
      </c>
      <c r="K3209" s="16" t="str">
        <f>IF(Tabela813[[#This Row],[C]]&lt;&gt;"",IF(Tabela813[[#This Row],[RED]]&lt;&gt;"",(Tabela813[[#This Row],[RED]] &amp; "."),"") &amp; CONCATENATE(Tabela813[[#This Row],[C]],".",Tabela813[[#This Row],[O]],".",Tabela813[[#This Row],[E]],".",Tabela813[[#This Row],[D1]],".",Tabela813[[#This Row],[D2]],".",Tabela813[[#This Row],[D3]],".",Tabela813[[#This Row],[T]],".",Tabela813[[#This Row],[D4]]),"")</f>
        <v>9.1.6.3.1.99.0.4.00</v>
      </c>
      <c r="L3209" s="21" t="s">
        <v>5720</v>
      </c>
      <c r="M3209" s="16" t="str">
        <f t="shared" si="50"/>
        <v>A</v>
      </c>
      <c r="N3209" s="16">
        <f>IF(VALUE(Tabela813[[#This Row],[RED]]) &gt; 0,1,0) + IF(VALUE(J3209)&gt;0,8,IF(VALUE(I3209)&gt;0,7,IF(VALUE(H3209)&gt;0,6,IF(VALUE(G3209)&gt;0,5,IF(VALUE(F3209)&gt;0,4,IF(VALUE(E3209)&gt;0,3,IF(VALUE(D3209)&gt;0,2,1)))))))</f>
        <v>8</v>
      </c>
      <c r="O3209" s="20" t="s">
        <v>50</v>
      </c>
      <c r="P3209" s="1" t="s">
        <v>5717</v>
      </c>
      <c r="Q3209" s="1"/>
      <c r="R3209" s="16"/>
      <c r="T3209" s="7" t="str">
        <f>Tabela813[[#This Row],[NR]]&amp;" - "&amp;Tabela813[[#This Row],[Especificação]]</f>
        <v>9.1.6.3.1.99.0.4.00 - (-) Dedução de Outros Serviços de Atendimento à Saúde - Dívida Ativa - Multas e Juros de Mora da Dívida Ativa</v>
      </c>
      <c r="U3209" s="7" t="str">
        <f>Tabela813[[#This Row],[NR]]&amp; " - "&amp;Tabela813[[#This Row],[Especificação]]</f>
        <v>9.1.6.3.1.99.0.4.00 - (-) Dedução de Outros Serviços de Atendimento à Saúde - Dívida Ativa - Multas e Juros de Mora da Dívida Ativa</v>
      </c>
    </row>
    <row r="3210" spans="1:21" ht="30">
      <c r="A3210" s="23"/>
      <c r="B3210" s="29" t="s">
        <v>793</v>
      </c>
      <c r="C3210" s="20" t="s">
        <v>781</v>
      </c>
      <c r="D3210" s="20" t="s">
        <v>786</v>
      </c>
      <c r="E3210" s="20" t="s">
        <v>782</v>
      </c>
      <c r="F3210" s="20" t="s">
        <v>781</v>
      </c>
      <c r="G3210" s="20" t="s">
        <v>797</v>
      </c>
      <c r="H3210" s="20" t="s">
        <v>784</v>
      </c>
      <c r="I3210" s="20" t="s">
        <v>792</v>
      </c>
      <c r="J3210" s="20" t="s">
        <v>787</v>
      </c>
      <c r="K3210" s="16" t="str">
        <f>IF(Tabela813[[#This Row],[C]]&lt;&gt;"",IF(Tabela813[[#This Row],[RED]]&lt;&gt;"",(Tabela813[[#This Row],[RED]] &amp; "."),"") &amp; CONCATENATE(Tabela813[[#This Row],[C]],".",Tabela813[[#This Row],[O]],".",Tabela813[[#This Row],[E]],".",Tabela813[[#This Row],[D1]],".",Tabela813[[#This Row],[D2]],".",Tabela813[[#This Row],[D3]],".",Tabela813[[#This Row],[T]],".",Tabela813[[#This Row],[D4]]),"")</f>
        <v>9.1.6.3.1.99.0.5.00</v>
      </c>
      <c r="L3210" s="21" t="s">
        <v>5721</v>
      </c>
      <c r="M3210" s="16" t="str">
        <f t="shared" si="50"/>
        <v>A</v>
      </c>
      <c r="N3210" s="16">
        <f>IF(VALUE(Tabela813[[#This Row],[RED]]) &gt; 0,1,0) + IF(VALUE(J3210)&gt;0,8,IF(VALUE(I3210)&gt;0,7,IF(VALUE(H3210)&gt;0,6,IF(VALUE(G3210)&gt;0,5,IF(VALUE(F3210)&gt;0,4,IF(VALUE(E3210)&gt;0,3,IF(VALUE(D3210)&gt;0,2,1)))))))</f>
        <v>8</v>
      </c>
      <c r="O3210" s="20" t="s">
        <v>50</v>
      </c>
      <c r="P3210" s="1" t="s">
        <v>5717</v>
      </c>
      <c r="Q3210" s="1"/>
      <c r="R3210" s="16"/>
      <c r="T3210" s="7" t="str">
        <f>Tabela813[[#This Row],[NR]]&amp;" - "&amp;Tabela813[[#This Row],[Especificação]]</f>
        <v>9.1.6.3.1.99.0.5.00 - (-) Dedução de Outros Serviços de Atendimento à Saúde - Multas</v>
      </c>
      <c r="U3210" s="7" t="str">
        <f>Tabela813[[#This Row],[NR]]&amp; " - "&amp;Tabela813[[#This Row],[Especificação]]</f>
        <v>9.1.6.3.1.99.0.5.00 - (-) Dedução de Outros Serviços de Atendimento à Saúde - Multas</v>
      </c>
    </row>
    <row r="3211" spans="1:21" ht="30">
      <c r="A3211" s="23"/>
      <c r="B3211" s="29" t="s">
        <v>793</v>
      </c>
      <c r="C3211" s="20" t="s">
        <v>781</v>
      </c>
      <c r="D3211" s="20" t="s">
        <v>786</v>
      </c>
      <c r="E3211" s="20" t="s">
        <v>782</v>
      </c>
      <c r="F3211" s="20" t="s">
        <v>781</v>
      </c>
      <c r="G3211" s="20" t="s">
        <v>797</v>
      </c>
      <c r="H3211" s="20" t="s">
        <v>784</v>
      </c>
      <c r="I3211" s="20" t="s">
        <v>786</v>
      </c>
      <c r="J3211" s="20" t="s">
        <v>787</v>
      </c>
      <c r="K3211" s="16" t="str">
        <f>IF(Tabela813[[#This Row],[C]]&lt;&gt;"",IF(Tabela813[[#This Row],[RED]]&lt;&gt;"",(Tabela813[[#This Row],[RED]] &amp; "."),"") &amp; CONCATENATE(Tabela813[[#This Row],[C]],".",Tabela813[[#This Row],[O]],".",Tabela813[[#This Row],[E]],".",Tabela813[[#This Row],[D1]],".",Tabela813[[#This Row],[D2]],".",Tabela813[[#This Row],[D3]],".",Tabela813[[#This Row],[T]],".",Tabela813[[#This Row],[D4]]),"")</f>
        <v>9.1.6.3.1.99.0.6.00</v>
      </c>
      <c r="L3211" s="21" t="s">
        <v>5722</v>
      </c>
      <c r="M3211" s="16" t="str">
        <f t="shared" si="50"/>
        <v>A</v>
      </c>
      <c r="N3211" s="16">
        <f>IF(VALUE(Tabela813[[#This Row],[RED]]) &gt; 0,1,0) + IF(VALUE(J3211)&gt;0,8,IF(VALUE(I3211)&gt;0,7,IF(VALUE(H3211)&gt;0,6,IF(VALUE(G3211)&gt;0,5,IF(VALUE(F3211)&gt;0,4,IF(VALUE(E3211)&gt;0,3,IF(VALUE(D3211)&gt;0,2,1)))))))</f>
        <v>8</v>
      </c>
      <c r="O3211" s="20" t="s">
        <v>50</v>
      </c>
      <c r="P3211" s="1" t="s">
        <v>5717</v>
      </c>
      <c r="Q3211" s="1"/>
      <c r="R3211" s="16"/>
      <c r="T3211" s="7" t="str">
        <f>Tabela813[[#This Row],[NR]]&amp;" - "&amp;Tabela813[[#This Row],[Especificação]]</f>
        <v>9.1.6.3.1.99.0.6.00 - (-) Dedução de Outros Serviços de Atendimento à Saúde - Juros de Mora</v>
      </c>
      <c r="U3211" s="7" t="str">
        <f>Tabela813[[#This Row],[NR]]&amp; " - "&amp;Tabela813[[#This Row],[Especificação]]</f>
        <v>9.1.6.3.1.99.0.6.00 - (-) Dedução de Outros Serviços de Atendimento à Saúde - Juros de Mora</v>
      </c>
    </row>
    <row r="3212" spans="1:21" ht="30">
      <c r="A3212" s="23"/>
      <c r="B3212" s="29" t="s">
        <v>793</v>
      </c>
      <c r="C3212" s="20" t="s">
        <v>781</v>
      </c>
      <c r="D3212" s="20" t="s">
        <v>786</v>
      </c>
      <c r="E3212" s="20" t="s">
        <v>782</v>
      </c>
      <c r="F3212" s="20" t="s">
        <v>781</v>
      </c>
      <c r="G3212" s="20" t="s">
        <v>797</v>
      </c>
      <c r="H3212" s="20" t="s">
        <v>784</v>
      </c>
      <c r="I3212" s="20" t="s">
        <v>788</v>
      </c>
      <c r="J3212" s="20" t="s">
        <v>787</v>
      </c>
      <c r="K3212" s="16" t="str">
        <f>IF(Tabela813[[#This Row],[C]]&lt;&gt;"",IF(Tabela813[[#This Row],[RED]]&lt;&gt;"",(Tabela813[[#This Row],[RED]] &amp; "."),"") &amp; CONCATENATE(Tabela813[[#This Row],[C]],".",Tabela813[[#This Row],[O]],".",Tabela813[[#This Row],[E]],".",Tabela813[[#This Row],[D1]],".",Tabela813[[#This Row],[D2]],".",Tabela813[[#This Row],[D3]],".",Tabela813[[#This Row],[T]],".",Tabela813[[#This Row],[D4]]),"")</f>
        <v>9.1.6.3.1.99.0.7.00</v>
      </c>
      <c r="L3212" s="21" t="s">
        <v>5723</v>
      </c>
      <c r="M3212" s="16" t="str">
        <f t="shared" si="50"/>
        <v>A</v>
      </c>
      <c r="N3212" s="16">
        <f>IF(VALUE(Tabela813[[#This Row],[RED]]) &gt; 0,1,0) + IF(VALUE(J3212)&gt;0,8,IF(VALUE(I3212)&gt;0,7,IF(VALUE(H3212)&gt;0,6,IF(VALUE(G3212)&gt;0,5,IF(VALUE(F3212)&gt;0,4,IF(VALUE(E3212)&gt;0,3,IF(VALUE(D3212)&gt;0,2,1)))))))</f>
        <v>8</v>
      </c>
      <c r="O3212" s="20" t="s">
        <v>50</v>
      </c>
      <c r="P3212" s="1" t="s">
        <v>5717</v>
      </c>
      <c r="Q3212" s="1"/>
      <c r="R3212" s="16"/>
      <c r="T3212" s="7" t="str">
        <f>Tabela813[[#This Row],[NR]]&amp;" - "&amp;Tabela813[[#This Row],[Especificação]]</f>
        <v>9.1.6.3.1.99.0.7.00 - (-) Dedução de Outros Serviços de Atendimento à Saúde - Dívida Ativa - Multas da Dívida Ativa</v>
      </c>
      <c r="U3212" s="7" t="str">
        <f>Tabela813[[#This Row],[NR]]&amp; " - "&amp;Tabela813[[#This Row],[Especificação]]</f>
        <v>9.1.6.3.1.99.0.7.00 - (-) Dedução de Outros Serviços de Atendimento à Saúde - Dívida Ativa - Multas da Dívida Ativa</v>
      </c>
    </row>
    <row r="3213" spans="1:21" ht="30">
      <c r="A3213" s="23"/>
      <c r="B3213" s="29" t="s">
        <v>793</v>
      </c>
      <c r="C3213" s="20" t="s">
        <v>781</v>
      </c>
      <c r="D3213" s="20" t="s">
        <v>786</v>
      </c>
      <c r="E3213" s="20" t="s">
        <v>782</v>
      </c>
      <c r="F3213" s="20" t="s">
        <v>781</v>
      </c>
      <c r="G3213" s="20" t="s">
        <v>797</v>
      </c>
      <c r="H3213" s="20" t="s">
        <v>784</v>
      </c>
      <c r="I3213" s="20" t="s">
        <v>789</v>
      </c>
      <c r="J3213" s="20" t="s">
        <v>787</v>
      </c>
      <c r="K3213" s="16" t="str">
        <f>IF(Tabela813[[#This Row],[C]]&lt;&gt;"",IF(Tabela813[[#This Row],[RED]]&lt;&gt;"",(Tabela813[[#This Row],[RED]] &amp; "."),"") &amp; CONCATENATE(Tabela813[[#This Row],[C]],".",Tabela813[[#This Row],[O]],".",Tabela813[[#This Row],[E]],".",Tabela813[[#This Row],[D1]],".",Tabela813[[#This Row],[D2]],".",Tabela813[[#This Row],[D3]],".",Tabela813[[#This Row],[T]],".",Tabela813[[#This Row],[D4]]),"")</f>
        <v>9.1.6.3.1.99.0.8.00</v>
      </c>
      <c r="L3213" s="21" t="s">
        <v>5724</v>
      </c>
      <c r="M3213" s="16" t="str">
        <f t="shared" si="50"/>
        <v>A</v>
      </c>
      <c r="N3213" s="16">
        <f>IF(VALUE(Tabela813[[#This Row],[RED]]) &gt; 0,1,0) + IF(VALUE(J3213)&gt;0,8,IF(VALUE(I3213)&gt;0,7,IF(VALUE(H3213)&gt;0,6,IF(VALUE(G3213)&gt;0,5,IF(VALUE(F3213)&gt;0,4,IF(VALUE(E3213)&gt;0,3,IF(VALUE(D3213)&gt;0,2,1)))))))</f>
        <v>8</v>
      </c>
      <c r="O3213" s="20" t="s">
        <v>50</v>
      </c>
      <c r="P3213" s="1" t="s">
        <v>5717</v>
      </c>
      <c r="Q3213" s="1"/>
      <c r="R3213" s="16"/>
      <c r="T3213" s="7" t="str">
        <f>Tabela813[[#This Row],[NR]]&amp;" - "&amp;Tabela813[[#This Row],[Especificação]]</f>
        <v>9.1.6.3.1.99.0.8.00 - (-) Dedução de Outros Serviços de Atendimento à Saúde - Juros de Mora da Dívida Ativa</v>
      </c>
      <c r="U3213" s="7" t="str">
        <f>Tabela813[[#This Row],[NR]]&amp; " - "&amp;Tabela813[[#This Row],[Especificação]]</f>
        <v>9.1.6.3.1.99.0.8.00 - (-) Dedução de Outros Serviços de Atendimento à Saúde - Juros de Mora da Dívida Ativa</v>
      </c>
    </row>
    <row r="3214" spans="1:21">
      <c r="A3214" s="23"/>
      <c r="B3214" s="29" t="s">
        <v>793</v>
      </c>
      <c r="C3214" s="20" t="s">
        <v>781</v>
      </c>
      <c r="D3214" s="20" t="s">
        <v>786</v>
      </c>
      <c r="E3214" s="20" t="s">
        <v>793</v>
      </c>
      <c r="F3214" s="20" t="s">
        <v>784</v>
      </c>
      <c r="G3214" s="20" t="s">
        <v>787</v>
      </c>
      <c r="H3214" s="20" t="s">
        <v>784</v>
      </c>
      <c r="I3214" s="20" t="s">
        <v>784</v>
      </c>
      <c r="J3214" s="20" t="s">
        <v>787</v>
      </c>
      <c r="K3214" s="16" t="str">
        <f>IF(Tabela813[[#This Row],[C]]&lt;&gt;"",IF(Tabela813[[#This Row],[RED]]&lt;&gt;"",(Tabela813[[#This Row],[RED]] &amp; "."),"") &amp; CONCATENATE(Tabela813[[#This Row],[C]],".",Tabela813[[#This Row],[O]],".",Tabela813[[#This Row],[E]],".",Tabela813[[#This Row],[D1]],".",Tabela813[[#This Row],[D2]],".",Tabela813[[#This Row],[D3]],".",Tabela813[[#This Row],[T]],".",Tabela813[[#This Row],[D4]]),"")</f>
        <v>9.1.6.9.0.00.0.0.00</v>
      </c>
      <c r="L3214" s="21" t="s">
        <v>924</v>
      </c>
      <c r="M3214" s="16" t="str">
        <f t="shared" si="50"/>
        <v>S</v>
      </c>
      <c r="N3214" s="16">
        <f>IF(VALUE(Tabela813[[#This Row],[RED]]) &gt; 0,1,0) + IF(VALUE(J3214)&gt;0,8,IF(VALUE(I3214)&gt;0,7,IF(VALUE(H3214)&gt;0,6,IF(VALUE(G3214)&gt;0,5,IF(VALUE(F3214)&gt;0,4,IF(VALUE(E3214)&gt;0,3,IF(VALUE(D3214)&gt;0,2,1)))))))</f>
        <v>4</v>
      </c>
      <c r="O3214" s="20" t="s">
        <v>44</v>
      </c>
      <c r="P3214" s="1" t="s">
        <v>2900</v>
      </c>
      <c r="Q3214" s="1"/>
      <c r="R3214" s="16"/>
      <c r="T3214" s="7" t="str">
        <f>Tabela813[[#This Row],[NR]]&amp;" - "&amp;Tabela813[[#This Row],[Especificação]]</f>
        <v>9.1.6.9.0.00.0.0.00 - (-) Dedução de Outros Serviços</v>
      </c>
      <c r="U3214" s="7" t="str">
        <f>Tabela813[[#This Row],[NR]]&amp; " - "&amp;Tabela813[[#This Row],[Especificação]]</f>
        <v>9.1.6.9.0.00.0.0.00 - (-) Dedução de Outros Serviços</v>
      </c>
    </row>
    <row r="3215" spans="1:21">
      <c r="A3215" s="23"/>
      <c r="B3215" s="29" t="s">
        <v>793</v>
      </c>
      <c r="C3215" s="20" t="s">
        <v>781</v>
      </c>
      <c r="D3215" s="20" t="s">
        <v>786</v>
      </c>
      <c r="E3215" s="20" t="s">
        <v>793</v>
      </c>
      <c r="F3215" s="20" t="s">
        <v>793</v>
      </c>
      <c r="G3215" s="20" t="s">
        <v>787</v>
      </c>
      <c r="H3215" s="20" t="s">
        <v>784</v>
      </c>
      <c r="I3215" s="20" t="s">
        <v>784</v>
      </c>
      <c r="J3215" s="20" t="s">
        <v>787</v>
      </c>
      <c r="K3215" s="16" t="str">
        <f>IF(Tabela813[[#This Row],[C]]&lt;&gt;"",IF(Tabela813[[#This Row],[RED]]&lt;&gt;"",(Tabela813[[#This Row],[RED]] &amp; "."),"") &amp; CONCATENATE(Tabela813[[#This Row],[C]],".",Tabela813[[#This Row],[O]],".",Tabela813[[#This Row],[E]],".",Tabela813[[#This Row],[D1]],".",Tabela813[[#This Row],[D2]],".",Tabela813[[#This Row],[D3]],".",Tabela813[[#This Row],[T]],".",Tabela813[[#This Row],[D4]]),"")</f>
        <v>9.1.6.9.9.00.0.0.00</v>
      </c>
      <c r="L3215" s="21" t="s">
        <v>924</v>
      </c>
      <c r="M3215" s="16" t="str">
        <f t="shared" si="50"/>
        <v>S</v>
      </c>
      <c r="N3215" s="16">
        <f>IF(VALUE(Tabela813[[#This Row],[RED]]) &gt; 0,1,0) + IF(VALUE(J3215)&gt;0,8,IF(VALUE(I3215)&gt;0,7,IF(VALUE(H3215)&gt;0,6,IF(VALUE(G3215)&gt;0,5,IF(VALUE(F3215)&gt;0,4,IF(VALUE(E3215)&gt;0,3,IF(VALUE(D3215)&gt;0,2,1)))))))</f>
        <v>5</v>
      </c>
      <c r="O3215" s="20" t="s">
        <v>44</v>
      </c>
      <c r="P3215" s="1" t="s">
        <v>2900</v>
      </c>
      <c r="Q3215" s="1"/>
      <c r="R3215" s="16"/>
      <c r="T3215" s="7" t="str">
        <f>Tabela813[[#This Row],[NR]]&amp;" - "&amp;Tabela813[[#This Row],[Especificação]]</f>
        <v>9.1.6.9.9.00.0.0.00 - (-) Dedução de Outros Serviços</v>
      </c>
      <c r="U3215" s="7" t="str">
        <f>Tabela813[[#This Row],[NR]]&amp; " - "&amp;Tabela813[[#This Row],[Especificação]]</f>
        <v>9.1.6.9.9.00.0.0.00 - (-) Dedução de Outros Serviços</v>
      </c>
    </row>
    <row r="3216" spans="1:21">
      <c r="A3216" s="23"/>
      <c r="B3216" s="29" t="s">
        <v>793</v>
      </c>
      <c r="C3216" s="20" t="s">
        <v>781</v>
      </c>
      <c r="D3216" s="20" t="s">
        <v>786</v>
      </c>
      <c r="E3216" s="20" t="s">
        <v>793</v>
      </c>
      <c r="F3216" s="20" t="s">
        <v>793</v>
      </c>
      <c r="G3216" s="20" t="s">
        <v>807</v>
      </c>
      <c r="H3216" s="20" t="s">
        <v>784</v>
      </c>
      <c r="I3216" s="20" t="s">
        <v>784</v>
      </c>
      <c r="J3216" s="20" t="s">
        <v>787</v>
      </c>
      <c r="K3216" s="16" t="str">
        <f>IF(Tabela813[[#This Row],[C]]&lt;&gt;"",IF(Tabela813[[#This Row],[RED]]&lt;&gt;"",(Tabela813[[#This Row],[RED]] &amp; "."),"") &amp; CONCATENATE(Tabela813[[#This Row],[C]],".",Tabela813[[#This Row],[O]],".",Tabela813[[#This Row],[E]],".",Tabela813[[#This Row],[D1]],".",Tabela813[[#This Row],[D2]],".",Tabela813[[#This Row],[D3]],".",Tabela813[[#This Row],[T]],".",Tabela813[[#This Row],[D4]]),"")</f>
        <v>9.1.6.9.9.50.0.0.00</v>
      </c>
      <c r="L3216" s="21" t="s">
        <v>5725</v>
      </c>
      <c r="M3216" s="16" t="str">
        <f t="shared" si="50"/>
        <v>S</v>
      </c>
      <c r="N3216" s="16">
        <f>IF(VALUE(Tabela813[[#This Row],[RED]]) &gt; 0,1,0) + IF(VALUE(J3216)&gt;0,8,IF(VALUE(I3216)&gt;0,7,IF(VALUE(H3216)&gt;0,6,IF(VALUE(G3216)&gt;0,5,IF(VALUE(F3216)&gt;0,4,IF(VALUE(E3216)&gt;0,3,IF(VALUE(D3216)&gt;0,2,1)))))))</f>
        <v>6</v>
      </c>
      <c r="O3216" s="20" t="s">
        <v>54</v>
      </c>
      <c r="P3216" s="1" t="s">
        <v>3322</v>
      </c>
      <c r="Q3216" s="1"/>
      <c r="R3216" s="16" t="s">
        <v>14</v>
      </c>
      <c r="T3216" s="7" t="str">
        <f>Tabela813[[#This Row],[NR]]&amp;" - "&amp;Tabela813[[#This Row],[Especificação]]</f>
        <v>9.1.6.9.9.50.0.0.00 - (-) Dedução de Serviços Sujeitos à Regulação</v>
      </c>
      <c r="U3216" s="7" t="str">
        <f>Tabela813[[#This Row],[NR]]&amp; " - "&amp;Tabela813[[#This Row],[Especificação]]</f>
        <v>9.1.6.9.9.50.0.0.00 - (-) Dedução de Serviços Sujeitos à Regulação</v>
      </c>
    </row>
    <row r="3217" spans="1:21" ht="30">
      <c r="A3217" s="23"/>
      <c r="B3217" s="29" t="s">
        <v>793</v>
      </c>
      <c r="C3217" s="20" t="s">
        <v>781</v>
      </c>
      <c r="D3217" s="20" t="s">
        <v>786</v>
      </c>
      <c r="E3217" s="20" t="s">
        <v>793</v>
      </c>
      <c r="F3217" s="20" t="s">
        <v>793</v>
      </c>
      <c r="G3217" s="20" t="s">
        <v>807</v>
      </c>
      <c r="H3217" s="20" t="s">
        <v>781</v>
      </c>
      <c r="I3217" s="20" t="s">
        <v>784</v>
      </c>
      <c r="J3217" s="20" t="s">
        <v>787</v>
      </c>
      <c r="K3217" s="16" t="str">
        <f>IF(Tabela813[[#This Row],[C]]&lt;&gt;"",IF(Tabela813[[#This Row],[RED]]&lt;&gt;"",(Tabela813[[#This Row],[RED]] &amp; "."),"") &amp; CONCATENATE(Tabela813[[#This Row],[C]],".",Tabela813[[#This Row],[O]],".",Tabela813[[#This Row],[E]],".",Tabela813[[#This Row],[D1]],".",Tabela813[[#This Row],[D2]],".",Tabela813[[#This Row],[D3]],".",Tabela813[[#This Row],[T]],".",Tabela813[[#This Row],[D4]]),"")</f>
        <v>9.1.6.9.9.50.1.0.00</v>
      </c>
      <c r="L3217" s="21" t="s">
        <v>5726</v>
      </c>
      <c r="M3217" s="16" t="str">
        <f t="shared" si="50"/>
        <v>S</v>
      </c>
      <c r="N3217" s="16">
        <f>IF(VALUE(Tabela813[[#This Row],[RED]]) &gt; 0,1,0) + IF(VALUE(J3217)&gt;0,8,IF(VALUE(I3217)&gt;0,7,IF(VALUE(H3217)&gt;0,6,IF(VALUE(G3217)&gt;0,5,IF(VALUE(F3217)&gt;0,4,IF(VALUE(E3217)&gt;0,3,IF(VALUE(D3217)&gt;0,2,1)))))))</f>
        <v>7</v>
      </c>
      <c r="O3217" s="20" t="s">
        <v>54</v>
      </c>
      <c r="P3217" s="1" t="s">
        <v>3323</v>
      </c>
      <c r="Q3217" s="1" t="s">
        <v>3257</v>
      </c>
      <c r="R3217" s="16" t="s">
        <v>14</v>
      </c>
      <c r="T3217" s="7" t="str">
        <f>Tabela813[[#This Row],[NR]]&amp;" - "&amp;Tabela813[[#This Row],[Especificação]]</f>
        <v>9.1.6.9.9.50.1.0.00 - (-) Dedução de Serviços de Saneamento Básico - Abastecimento de Água</v>
      </c>
      <c r="U3217" s="7" t="str">
        <f>Tabela813[[#This Row],[NR]]&amp; " - "&amp;Tabela813[[#This Row],[Especificação]]</f>
        <v>9.1.6.9.9.50.1.0.00 - (-) Dedução de Serviços de Saneamento Básico - Abastecimento de Água</v>
      </c>
    </row>
    <row r="3218" spans="1:21" ht="30">
      <c r="A3218" s="23"/>
      <c r="B3218" s="29" t="s">
        <v>793</v>
      </c>
      <c r="C3218" s="20" t="s">
        <v>781</v>
      </c>
      <c r="D3218" s="20" t="s">
        <v>786</v>
      </c>
      <c r="E3218" s="20" t="s">
        <v>793</v>
      </c>
      <c r="F3218" s="20" t="s">
        <v>793</v>
      </c>
      <c r="G3218" s="20" t="s">
        <v>807</v>
      </c>
      <c r="H3218" s="20" t="s">
        <v>781</v>
      </c>
      <c r="I3218" s="20" t="s">
        <v>781</v>
      </c>
      <c r="J3218" s="20" t="s">
        <v>787</v>
      </c>
      <c r="K3218" s="16" t="str">
        <f>IF(Tabela813[[#This Row],[C]]&lt;&gt;"",IF(Tabela813[[#This Row],[RED]]&lt;&gt;"",(Tabela813[[#This Row],[RED]] &amp; "."),"") &amp; CONCATENATE(Tabela813[[#This Row],[C]],".",Tabela813[[#This Row],[O]],".",Tabela813[[#This Row],[E]],".",Tabela813[[#This Row],[D1]],".",Tabela813[[#This Row],[D2]],".",Tabela813[[#This Row],[D3]],".",Tabela813[[#This Row],[T]],".",Tabela813[[#This Row],[D4]]),"")</f>
        <v>9.1.6.9.9.50.1.1.00</v>
      </c>
      <c r="L3218" s="21" t="s">
        <v>5727</v>
      </c>
      <c r="M3218" s="16" t="str">
        <f t="shared" si="50"/>
        <v>A</v>
      </c>
      <c r="N3218" s="16">
        <f>IF(VALUE(Tabela813[[#This Row],[RED]]) &gt; 0,1,0) + IF(VALUE(J3218)&gt;0,8,IF(VALUE(I3218)&gt;0,7,IF(VALUE(H3218)&gt;0,6,IF(VALUE(G3218)&gt;0,5,IF(VALUE(F3218)&gt;0,4,IF(VALUE(E3218)&gt;0,3,IF(VALUE(D3218)&gt;0,2,1)))))))</f>
        <v>8</v>
      </c>
      <c r="O3218" s="20" t="s">
        <v>54</v>
      </c>
      <c r="P3218" s="1" t="s">
        <v>3323</v>
      </c>
      <c r="Q3218" s="1"/>
      <c r="R3218" s="16" t="s">
        <v>14</v>
      </c>
      <c r="T3218" s="7" t="str">
        <f>Tabela813[[#This Row],[NR]]&amp;" - "&amp;Tabela813[[#This Row],[Especificação]]</f>
        <v>9.1.6.9.9.50.1.1.00 - (-) Dedução de Serviços de Saneamento Básico - Abastecimento de Água - Principal</v>
      </c>
      <c r="U3218" s="7" t="str">
        <f>Tabela813[[#This Row],[NR]]&amp; " - "&amp;Tabela813[[#This Row],[Especificação]]</f>
        <v>9.1.6.9.9.50.1.1.00 - (-) Dedução de Serviços de Saneamento Básico - Abastecimento de Água - Principal</v>
      </c>
    </row>
    <row r="3219" spans="1:21" ht="30">
      <c r="A3219" s="23"/>
      <c r="B3219" s="29" t="s">
        <v>793</v>
      </c>
      <c r="C3219" s="20" t="s">
        <v>781</v>
      </c>
      <c r="D3219" s="20" t="s">
        <v>786</v>
      </c>
      <c r="E3219" s="20" t="s">
        <v>793</v>
      </c>
      <c r="F3219" s="20" t="s">
        <v>793</v>
      </c>
      <c r="G3219" s="20" t="s">
        <v>807</v>
      </c>
      <c r="H3219" s="20" t="s">
        <v>781</v>
      </c>
      <c r="I3219" s="20" t="s">
        <v>790</v>
      </c>
      <c r="J3219" s="20" t="s">
        <v>787</v>
      </c>
      <c r="K3219" s="16" t="str">
        <f>IF(Tabela813[[#This Row],[C]]&lt;&gt;"",IF(Tabela813[[#This Row],[RED]]&lt;&gt;"",(Tabela813[[#This Row],[RED]] &amp; "."),"") &amp; CONCATENATE(Tabela813[[#This Row],[C]],".",Tabela813[[#This Row],[O]],".",Tabela813[[#This Row],[E]],".",Tabela813[[#This Row],[D1]],".",Tabela813[[#This Row],[D2]],".",Tabela813[[#This Row],[D3]],".",Tabela813[[#This Row],[T]],".",Tabela813[[#This Row],[D4]]),"")</f>
        <v>9.1.6.9.9.50.1.2.00</v>
      </c>
      <c r="L3219" s="21" t="s">
        <v>5728</v>
      </c>
      <c r="M3219" s="16" t="str">
        <f t="shared" si="50"/>
        <v>A</v>
      </c>
      <c r="N3219" s="16">
        <f>IF(VALUE(Tabela813[[#This Row],[RED]]) &gt; 0,1,0) + IF(VALUE(J3219)&gt;0,8,IF(VALUE(I3219)&gt;0,7,IF(VALUE(H3219)&gt;0,6,IF(VALUE(G3219)&gt;0,5,IF(VALUE(F3219)&gt;0,4,IF(VALUE(E3219)&gt;0,3,IF(VALUE(D3219)&gt;0,2,1)))))))</f>
        <v>8</v>
      </c>
      <c r="O3219" s="20" t="s">
        <v>54</v>
      </c>
      <c r="P3219" s="1" t="s">
        <v>3323</v>
      </c>
      <c r="Q3219" s="1"/>
      <c r="R3219" s="16" t="s">
        <v>14</v>
      </c>
      <c r="T3219" s="7" t="str">
        <f>Tabela813[[#This Row],[NR]]&amp;" - "&amp;Tabela813[[#This Row],[Especificação]]</f>
        <v>9.1.6.9.9.50.1.2.00 - (-) Dedução de Serviços de Saneamento Básico - Abastecimento de Água - Multas e Juros de Mora</v>
      </c>
      <c r="U3219" s="7" t="str">
        <f>Tabela813[[#This Row],[NR]]&amp; " - "&amp;Tabela813[[#This Row],[Especificação]]</f>
        <v>9.1.6.9.9.50.1.2.00 - (-) Dedução de Serviços de Saneamento Básico - Abastecimento de Água - Multas e Juros de Mora</v>
      </c>
    </row>
    <row r="3220" spans="1:21" ht="30">
      <c r="A3220" s="23"/>
      <c r="B3220" s="29" t="s">
        <v>793</v>
      </c>
      <c r="C3220" s="20" t="s">
        <v>781</v>
      </c>
      <c r="D3220" s="20" t="s">
        <v>786</v>
      </c>
      <c r="E3220" s="20" t="s">
        <v>793</v>
      </c>
      <c r="F3220" s="20" t="s">
        <v>793</v>
      </c>
      <c r="G3220" s="20" t="s">
        <v>807</v>
      </c>
      <c r="H3220" s="20" t="s">
        <v>781</v>
      </c>
      <c r="I3220" s="20" t="s">
        <v>782</v>
      </c>
      <c r="J3220" s="20" t="s">
        <v>787</v>
      </c>
      <c r="K3220" s="16" t="str">
        <f>IF(Tabela813[[#This Row],[C]]&lt;&gt;"",IF(Tabela813[[#This Row],[RED]]&lt;&gt;"",(Tabela813[[#This Row],[RED]] &amp; "."),"") &amp; CONCATENATE(Tabela813[[#This Row],[C]],".",Tabela813[[#This Row],[O]],".",Tabela813[[#This Row],[E]],".",Tabela813[[#This Row],[D1]],".",Tabela813[[#This Row],[D2]],".",Tabela813[[#This Row],[D3]],".",Tabela813[[#This Row],[T]],".",Tabela813[[#This Row],[D4]]),"")</f>
        <v>9.1.6.9.9.50.1.3.00</v>
      </c>
      <c r="L3220" s="21" t="s">
        <v>5729</v>
      </c>
      <c r="M3220" s="16" t="str">
        <f t="shared" si="50"/>
        <v>A</v>
      </c>
      <c r="N3220" s="16">
        <f>IF(VALUE(Tabela813[[#This Row],[RED]]) &gt; 0,1,0) + IF(VALUE(J3220)&gt;0,8,IF(VALUE(I3220)&gt;0,7,IF(VALUE(H3220)&gt;0,6,IF(VALUE(G3220)&gt;0,5,IF(VALUE(F3220)&gt;0,4,IF(VALUE(E3220)&gt;0,3,IF(VALUE(D3220)&gt;0,2,1)))))))</f>
        <v>8</v>
      </c>
      <c r="O3220" s="20" t="s">
        <v>54</v>
      </c>
      <c r="P3220" s="1" t="s">
        <v>3323</v>
      </c>
      <c r="Q3220" s="1"/>
      <c r="R3220" s="16" t="s">
        <v>14</v>
      </c>
      <c r="T3220" s="7" t="str">
        <f>Tabela813[[#This Row],[NR]]&amp;" - "&amp;Tabela813[[#This Row],[Especificação]]</f>
        <v>9.1.6.9.9.50.1.3.00 - (-) Dedução de Serviços de Saneamento Básico - Abastecimento de Água - Dívida Ativa</v>
      </c>
      <c r="U3220" s="7" t="str">
        <f>Tabela813[[#This Row],[NR]]&amp; " - "&amp;Tabela813[[#This Row],[Especificação]]</f>
        <v>9.1.6.9.9.50.1.3.00 - (-) Dedução de Serviços de Saneamento Básico - Abastecimento de Água - Dívida Ativa</v>
      </c>
    </row>
    <row r="3221" spans="1:21" ht="30">
      <c r="A3221" s="23"/>
      <c r="B3221" s="29" t="s">
        <v>793</v>
      </c>
      <c r="C3221" s="20" t="s">
        <v>781</v>
      </c>
      <c r="D3221" s="20" t="s">
        <v>786</v>
      </c>
      <c r="E3221" s="20" t="s">
        <v>793</v>
      </c>
      <c r="F3221" s="20" t="s">
        <v>793</v>
      </c>
      <c r="G3221" s="20" t="s">
        <v>807</v>
      </c>
      <c r="H3221" s="20" t="s">
        <v>781</v>
      </c>
      <c r="I3221" s="20" t="s">
        <v>791</v>
      </c>
      <c r="J3221" s="20" t="s">
        <v>787</v>
      </c>
      <c r="K3221" s="16" t="str">
        <f>IF(Tabela813[[#This Row],[C]]&lt;&gt;"",IF(Tabela813[[#This Row],[RED]]&lt;&gt;"",(Tabela813[[#This Row],[RED]] &amp; "."),"") &amp; CONCATENATE(Tabela813[[#This Row],[C]],".",Tabela813[[#This Row],[O]],".",Tabela813[[#This Row],[E]],".",Tabela813[[#This Row],[D1]],".",Tabela813[[#This Row],[D2]],".",Tabela813[[#This Row],[D3]],".",Tabela813[[#This Row],[T]],".",Tabela813[[#This Row],[D4]]),"")</f>
        <v>9.1.6.9.9.50.1.4.00</v>
      </c>
      <c r="L3221" s="21" t="s">
        <v>5730</v>
      </c>
      <c r="M3221" s="16" t="str">
        <f t="shared" si="50"/>
        <v>A</v>
      </c>
      <c r="N3221" s="16">
        <f>IF(VALUE(Tabela813[[#This Row],[RED]]) &gt; 0,1,0) + IF(VALUE(J3221)&gt;0,8,IF(VALUE(I3221)&gt;0,7,IF(VALUE(H3221)&gt;0,6,IF(VALUE(G3221)&gt;0,5,IF(VALUE(F3221)&gt;0,4,IF(VALUE(E3221)&gt;0,3,IF(VALUE(D3221)&gt;0,2,1)))))))</f>
        <v>8</v>
      </c>
      <c r="O3221" s="20" t="s">
        <v>54</v>
      </c>
      <c r="P3221" s="1" t="s">
        <v>3323</v>
      </c>
      <c r="Q3221" s="1"/>
      <c r="R3221" s="16" t="s">
        <v>14</v>
      </c>
      <c r="T3221" s="7" t="str">
        <f>Tabela813[[#This Row],[NR]]&amp;" - "&amp;Tabela813[[#This Row],[Especificação]]</f>
        <v>9.1.6.9.9.50.1.4.00 - (-) Dedução de Serviços de Saneamento Básico - Abastecimento de Água - Dívida Ativa - Multas e Juros de Mora da Dívida Ativa</v>
      </c>
      <c r="U3221" s="7" t="str">
        <f>Tabela813[[#This Row],[NR]]&amp; " - "&amp;Tabela813[[#This Row],[Especificação]]</f>
        <v>9.1.6.9.9.50.1.4.00 - (-) Dedução de Serviços de Saneamento Básico - Abastecimento de Água - Dívida Ativa - Multas e Juros de Mora da Dívida Ativa</v>
      </c>
    </row>
    <row r="3222" spans="1:21" ht="30">
      <c r="A3222" s="23"/>
      <c r="B3222" s="29" t="s">
        <v>793</v>
      </c>
      <c r="C3222" s="20" t="s">
        <v>781</v>
      </c>
      <c r="D3222" s="20" t="s">
        <v>786</v>
      </c>
      <c r="E3222" s="20" t="s">
        <v>793</v>
      </c>
      <c r="F3222" s="20" t="s">
        <v>793</v>
      </c>
      <c r="G3222" s="20" t="s">
        <v>807</v>
      </c>
      <c r="H3222" s="20" t="s">
        <v>781</v>
      </c>
      <c r="I3222" s="20" t="s">
        <v>792</v>
      </c>
      <c r="J3222" s="20" t="s">
        <v>787</v>
      </c>
      <c r="K3222" s="16" t="str">
        <f>IF(Tabela813[[#This Row],[C]]&lt;&gt;"",IF(Tabela813[[#This Row],[RED]]&lt;&gt;"",(Tabela813[[#This Row],[RED]] &amp; "."),"") &amp; CONCATENATE(Tabela813[[#This Row],[C]],".",Tabela813[[#This Row],[O]],".",Tabela813[[#This Row],[E]],".",Tabela813[[#This Row],[D1]],".",Tabela813[[#This Row],[D2]],".",Tabela813[[#This Row],[D3]],".",Tabela813[[#This Row],[T]],".",Tabela813[[#This Row],[D4]]),"")</f>
        <v>9.1.6.9.9.50.1.5.00</v>
      </c>
      <c r="L3222" s="21" t="s">
        <v>5731</v>
      </c>
      <c r="M3222" s="16" t="str">
        <f t="shared" si="50"/>
        <v>A</v>
      </c>
      <c r="N3222" s="16">
        <f>IF(VALUE(Tabela813[[#This Row],[RED]]) &gt; 0,1,0) + IF(VALUE(J3222)&gt;0,8,IF(VALUE(I3222)&gt;0,7,IF(VALUE(H3222)&gt;0,6,IF(VALUE(G3222)&gt;0,5,IF(VALUE(F3222)&gt;0,4,IF(VALUE(E3222)&gt;0,3,IF(VALUE(D3222)&gt;0,2,1)))))))</f>
        <v>8</v>
      </c>
      <c r="O3222" s="20" t="s">
        <v>54</v>
      </c>
      <c r="P3222" s="1" t="s">
        <v>3323</v>
      </c>
      <c r="Q3222" s="1"/>
      <c r="R3222" s="16" t="s">
        <v>14</v>
      </c>
      <c r="T3222" s="7" t="str">
        <f>Tabela813[[#This Row],[NR]]&amp;" - "&amp;Tabela813[[#This Row],[Especificação]]</f>
        <v>9.1.6.9.9.50.1.5.00 - (-) Dedução de Serviços de Saneamento Básico - Abastecimento de Água - Multas</v>
      </c>
      <c r="U3222" s="7" t="str">
        <f>Tabela813[[#This Row],[NR]]&amp; " - "&amp;Tabela813[[#This Row],[Especificação]]</f>
        <v>9.1.6.9.9.50.1.5.00 - (-) Dedução de Serviços de Saneamento Básico - Abastecimento de Água - Multas</v>
      </c>
    </row>
    <row r="3223" spans="1:21" ht="30">
      <c r="A3223" s="23"/>
      <c r="B3223" s="29" t="s">
        <v>793</v>
      </c>
      <c r="C3223" s="20" t="s">
        <v>781</v>
      </c>
      <c r="D3223" s="20" t="s">
        <v>786</v>
      </c>
      <c r="E3223" s="20" t="s">
        <v>793</v>
      </c>
      <c r="F3223" s="20" t="s">
        <v>793</v>
      </c>
      <c r="G3223" s="20" t="s">
        <v>807</v>
      </c>
      <c r="H3223" s="20" t="s">
        <v>781</v>
      </c>
      <c r="I3223" s="20" t="s">
        <v>786</v>
      </c>
      <c r="J3223" s="20" t="s">
        <v>787</v>
      </c>
      <c r="K3223" s="16" t="str">
        <f>IF(Tabela813[[#This Row],[C]]&lt;&gt;"",IF(Tabela813[[#This Row],[RED]]&lt;&gt;"",(Tabela813[[#This Row],[RED]] &amp; "."),"") &amp; CONCATENATE(Tabela813[[#This Row],[C]],".",Tabela813[[#This Row],[O]],".",Tabela813[[#This Row],[E]],".",Tabela813[[#This Row],[D1]],".",Tabela813[[#This Row],[D2]],".",Tabela813[[#This Row],[D3]],".",Tabela813[[#This Row],[T]],".",Tabela813[[#This Row],[D4]]),"")</f>
        <v>9.1.6.9.9.50.1.6.00</v>
      </c>
      <c r="L3223" s="21" t="s">
        <v>5732</v>
      </c>
      <c r="M3223" s="16" t="str">
        <f t="shared" si="50"/>
        <v>A</v>
      </c>
      <c r="N3223" s="16">
        <f>IF(VALUE(Tabela813[[#This Row],[RED]]) &gt; 0,1,0) + IF(VALUE(J3223)&gt;0,8,IF(VALUE(I3223)&gt;0,7,IF(VALUE(H3223)&gt;0,6,IF(VALUE(G3223)&gt;0,5,IF(VALUE(F3223)&gt;0,4,IF(VALUE(E3223)&gt;0,3,IF(VALUE(D3223)&gt;0,2,1)))))))</f>
        <v>8</v>
      </c>
      <c r="O3223" s="20" t="s">
        <v>54</v>
      </c>
      <c r="P3223" s="1" t="s">
        <v>3323</v>
      </c>
      <c r="Q3223" s="1"/>
      <c r="R3223" s="16" t="s">
        <v>14</v>
      </c>
      <c r="T3223" s="7" t="str">
        <f>Tabela813[[#This Row],[NR]]&amp;" - "&amp;Tabela813[[#This Row],[Especificação]]</f>
        <v>9.1.6.9.9.50.1.6.00 - (-) Dedução de Serviços de Saneamento Básico - Abastecimento de Água - Juros de Mora</v>
      </c>
      <c r="U3223" s="7" t="str">
        <f>Tabela813[[#This Row],[NR]]&amp; " - "&amp;Tabela813[[#This Row],[Especificação]]</f>
        <v>9.1.6.9.9.50.1.6.00 - (-) Dedução de Serviços de Saneamento Básico - Abastecimento de Água - Juros de Mora</v>
      </c>
    </row>
    <row r="3224" spans="1:21" ht="30">
      <c r="A3224" s="23"/>
      <c r="B3224" s="29" t="s">
        <v>793</v>
      </c>
      <c r="C3224" s="20" t="s">
        <v>781</v>
      </c>
      <c r="D3224" s="20" t="s">
        <v>786</v>
      </c>
      <c r="E3224" s="20" t="s">
        <v>793</v>
      </c>
      <c r="F3224" s="20" t="s">
        <v>793</v>
      </c>
      <c r="G3224" s="20" t="s">
        <v>807</v>
      </c>
      <c r="H3224" s="20" t="s">
        <v>781</v>
      </c>
      <c r="I3224" s="20" t="s">
        <v>788</v>
      </c>
      <c r="J3224" s="20" t="s">
        <v>787</v>
      </c>
      <c r="K3224" s="16" t="str">
        <f>IF(Tabela813[[#This Row],[C]]&lt;&gt;"",IF(Tabela813[[#This Row],[RED]]&lt;&gt;"",(Tabela813[[#This Row],[RED]] &amp; "."),"") &amp; CONCATENATE(Tabela813[[#This Row],[C]],".",Tabela813[[#This Row],[O]],".",Tabela813[[#This Row],[E]],".",Tabela813[[#This Row],[D1]],".",Tabela813[[#This Row],[D2]],".",Tabela813[[#This Row],[D3]],".",Tabela813[[#This Row],[T]],".",Tabela813[[#This Row],[D4]]),"")</f>
        <v>9.1.6.9.9.50.1.7.00</v>
      </c>
      <c r="L3224" s="21" t="s">
        <v>5733</v>
      </c>
      <c r="M3224" s="16" t="str">
        <f t="shared" si="50"/>
        <v>A</v>
      </c>
      <c r="N3224" s="16">
        <f>IF(VALUE(Tabela813[[#This Row],[RED]]) &gt; 0,1,0) + IF(VALUE(J3224)&gt;0,8,IF(VALUE(I3224)&gt;0,7,IF(VALUE(H3224)&gt;0,6,IF(VALUE(G3224)&gt;0,5,IF(VALUE(F3224)&gt;0,4,IF(VALUE(E3224)&gt;0,3,IF(VALUE(D3224)&gt;0,2,1)))))))</f>
        <v>8</v>
      </c>
      <c r="O3224" s="20" t="s">
        <v>54</v>
      </c>
      <c r="P3224" s="1" t="s">
        <v>3323</v>
      </c>
      <c r="Q3224" s="1"/>
      <c r="R3224" s="16" t="s">
        <v>14</v>
      </c>
      <c r="T3224" s="7" t="str">
        <f>Tabela813[[#This Row],[NR]]&amp;" - "&amp;Tabela813[[#This Row],[Especificação]]</f>
        <v>9.1.6.9.9.50.1.7.00 - (-) Dedução de Serviços de Saneamento Básico - Abastecimento de Água - Dívida Ativa - Multas da Dívida Ativa</v>
      </c>
      <c r="U3224" s="7" t="str">
        <f>Tabela813[[#This Row],[NR]]&amp; " - "&amp;Tabela813[[#This Row],[Especificação]]</f>
        <v>9.1.6.9.9.50.1.7.00 - (-) Dedução de Serviços de Saneamento Básico - Abastecimento de Água - Dívida Ativa - Multas da Dívida Ativa</v>
      </c>
    </row>
    <row r="3225" spans="1:21" ht="30">
      <c r="A3225" s="23"/>
      <c r="B3225" s="29" t="s">
        <v>793</v>
      </c>
      <c r="C3225" s="20" t="s">
        <v>781</v>
      </c>
      <c r="D3225" s="20" t="s">
        <v>786</v>
      </c>
      <c r="E3225" s="20" t="s">
        <v>793</v>
      </c>
      <c r="F3225" s="20" t="s">
        <v>793</v>
      </c>
      <c r="G3225" s="20" t="s">
        <v>807</v>
      </c>
      <c r="H3225" s="20" t="s">
        <v>781</v>
      </c>
      <c r="I3225" s="20" t="s">
        <v>789</v>
      </c>
      <c r="J3225" s="20" t="s">
        <v>787</v>
      </c>
      <c r="K3225" s="16" t="str">
        <f>IF(Tabela813[[#This Row],[C]]&lt;&gt;"",IF(Tabela813[[#This Row],[RED]]&lt;&gt;"",(Tabela813[[#This Row],[RED]] &amp; "."),"") &amp; CONCATENATE(Tabela813[[#This Row],[C]],".",Tabela813[[#This Row],[O]],".",Tabela813[[#This Row],[E]],".",Tabela813[[#This Row],[D1]],".",Tabela813[[#This Row],[D2]],".",Tabela813[[#This Row],[D3]],".",Tabela813[[#This Row],[T]],".",Tabela813[[#This Row],[D4]]),"")</f>
        <v>9.1.6.9.9.50.1.8.00</v>
      </c>
      <c r="L3225" s="21" t="s">
        <v>5734</v>
      </c>
      <c r="M3225" s="16" t="str">
        <f t="shared" si="50"/>
        <v>A</v>
      </c>
      <c r="N3225" s="16">
        <f>IF(VALUE(Tabela813[[#This Row],[RED]]) &gt; 0,1,0) + IF(VALUE(J3225)&gt;0,8,IF(VALUE(I3225)&gt;0,7,IF(VALUE(H3225)&gt;0,6,IF(VALUE(G3225)&gt;0,5,IF(VALUE(F3225)&gt;0,4,IF(VALUE(E3225)&gt;0,3,IF(VALUE(D3225)&gt;0,2,1)))))))</f>
        <v>8</v>
      </c>
      <c r="O3225" s="20" t="s">
        <v>54</v>
      </c>
      <c r="P3225" s="1" t="s">
        <v>3323</v>
      </c>
      <c r="Q3225" s="1"/>
      <c r="R3225" s="16" t="s">
        <v>14</v>
      </c>
      <c r="T3225" s="7" t="str">
        <f>Tabela813[[#This Row],[NR]]&amp;" - "&amp;Tabela813[[#This Row],[Especificação]]</f>
        <v>9.1.6.9.9.50.1.8.00 - (-) Dedução de Serviços de Saneamento Básico - Abastecimento de Água - Juros de Mora da Dívida Ativa</v>
      </c>
      <c r="U3225" s="7" t="str">
        <f>Tabela813[[#This Row],[NR]]&amp; " - "&amp;Tabela813[[#This Row],[Especificação]]</f>
        <v>9.1.6.9.9.50.1.8.00 - (-) Dedução de Serviços de Saneamento Básico - Abastecimento de Água - Juros de Mora da Dívida Ativa</v>
      </c>
    </row>
    <row r="3226" spans="1:21" ht="30">
      <c r="A3226" s="23"/>
      <c r="B3226" s="29" t="s">
        <v>793</v>
      </c>
      <c r="C3226" s="20" t="s">
        <v>781</v>
      </c>
      <c r="D3226" s="20" t="s">
        <v>786</v>
      </c>
      <c r="E3226" s="20" t="s">
        <v>793</v>
      </c>
      <c r="F3226" s="20" t="s">
        <v>793</v>
      </c>
      <c r="G3226" s="20" t="s">
        <v>807</v>
      </c>
      <c r="H3226" s="20" t="s">
        <v>790</v>
      </c>
      <c r="I3226" s="20" t="s">
        <v>784</v>
      </c>
      <c r="J3226" s="20" t="s">
        <v>787</v>
      </c>
      <c r="K3226" s="16" t="str">
        <f>IF(Tabela813[[#This Row],[C]]&lt;&gt;"",IF(Tabela813[[#This Row],[RED]]&lt;&gt;"",(Tabela813[[#This Row],[RED]] &amp; "."),"") &amp; CONCATENATE(Tabela813[[#This Row],[C]],".",Tabela813[[#This Row],[O]],".",Tabela813[[#This Row],[E]],".",Tabela813[[#This Row],[D1]],".",Tabela813[[#This Row],[D2]],".",Tabela813[[#This Row],[D3]],".",Tabela813[[#This Row],[T]],".",Tabela813[[#This Row],[D4]]),"")</f>
        <v>9.1.6.9.9.50.2.0.00</v>
      </c>
      <c r="L3226" s="21" t="s">
        <v>5735</v>
      </c>
      <c r="M3226" s="16" t="str">
        <f t="shared" si="50"/>
        <v>S</v>
      </c>
      <c r="N3226" s="16">
        <f>IF(VALUE(Tabela813[[#This Row],[RED]]) &gt; 0,1,0) + IF(VALUE(J3226)&gt;0,8,IF(VALUE(I3226)&gt;0,7,IF(VALUE(H3226)&gt;0,6,IF(VALUE(G3226)&gt;0,5,IF(VALUE(F3226)&gt;0,4,IF(VALUE(E3226)&gt;0,3,IF(VALUE(D3226)&gt;0,2,1)))))))</f>
        <v>7</v>
      </c>
      <c r="O3226" s="20" t="s">
        <v>54</v>
      </c>
      <c r="P3226" s="1" t="s">
        <v>3325</v>
      </c>
      <c r="Q3226" s="1"/>
      <c r="R3226" s="16" t="s">
        <v>14</v>
      </c>
      <c r="T3226" s="7" t="str">
        <f>Tabela813[[#This Row],[NR]]&amp;" - "&amp;Tabela813[[#This Row],[Especificação]]</f>
        <v>9.1.6.9.9.50.2.0.00 - (-) Dedução de Serviços de Saneamento Básico - Esgotamento Sanitário</v>
      </c>
      <c r="U3226" s="7" t="str">
        <f>Tabela813[[#This Row],[NR]]&amp; " - "&amp;Tabela813[[#This Row],[Especificação]]</f>
        <v>9.1.6.9.9.50.2.0.00 - (-) Dedução de Serviços de Saneamento Básico - Esgotamento Sanitário</v>
      </c>
    </row>
    <row r="3227" spans="1:21" ht="30">
      <c r="A3227" s="23"/>
      <c r="B3227" s="29" t="s">
        <v>793</v>
      </c>
      <c r="C3227" s="20" t="s">
        <v>781</v>
      </c>
      <c r="D3227" s="20" t="s">
        <v>786</v>
      </c>
      <c r="E3227" s="20" t="s">
        <v>793</v>
      </c>
      <c r="F3227" s="20" t="s">
        <v>793</v>
      </c>
      <c r="G3227" s="20" t="s">
        <v>807</v>
      </c>
      <c r="H3227" s="20" t="s">
        <v>790</v>
      </c>
      <c r="I3227" s="20" t="s">
        <v>781</v>
      </c>
      <c r="J3227" s="20" t="s">
        <v>787</v>
      </c>
      <c r="K3227" s="16" t="str">
        <f>IF(Tabela813[[#This Row],[C]]&lt;&gt;"",IF(Tabela813[[#This Row],[RED]]&lt;&gt;"",(Tabela813[[#This Row],[RED]] &amp; "."),"") &amp; CONCATENATE(Tabela813[[#This Row],[C]],".",Tabela813[[#This Row],[O]],".",Tabela813[[#This Row],[E]],".",Tabela813[[#This Row],[D1]],".",Tabela813[[#This Row],[D2]],".",Tabela813[[#This Row],[D3]],".",Tabela813[[#This Row],[T]],".",Tabela813[[#This Row],[D4]]),"")</f>
        <v>9.1.6.9.9.50.2.1.00</v>
      </c>
      <c r="L3227" s="21" t="s">
        <v>5736</v>
      </c>
      <c r="M3227" s="16" t="str">
        <f t="shared" si="50"/>
        <v>A</v>
      </c>
      <c r="N3227" s="16">
        <f>IF(VALUE(Tabela813[[#This Row],[RED]]) &gt; 0,1,0) + IF(VALUE(J3227)&gt;0,8,IF(VALUE(I3227)&gt;0,7,IF(VALUE(H3227)&gt;0,6,IF(VALUE(G3227)&gt;0,5,IF(VALUE(F3227)&gt;0,4,IF(VALUE(E3227)&gt;0,3,IF(VALUE(D3227)&gt;0,2,1)))))))</f>
        <v>8</v>
      </c>
      <c r="O3227" s="20" t="s">
        <v>54</v>
      </c>
      <c r="P3227" s="1" t="s">
        <v>3325</v>
      </c>
      <c r="Q3227" s="1"/>
      <c r="R3227" s="16" t="s">
        <v>14</v>
      </c>
      <c r="T3227" s="7" t="str">
        <f>Tabela813[[#This Row],[NR]]&amp;" - "&amp;Tabela813[[#This Row],[Especificação]]</f>
        <v>9.1.6.9.9.50.2.1.00 - (-) Dedução de Serviços de Saneamento Básico - Esgotamento Sanitário - Principal</v>
      </c>
      <c r="U3227" s="7" t="str">
        <f>Tabela813[[#This Row],[NR]]&amp; " - "&amp;Tabela813[[#This Row],[Especificação]]</f>
        <v>9.1.6.9.9.50.2.1.00 - (-) Dedução de Serviços de Saneamento Básico - Esgotamento Sanitário - Principal</v>
      </c>
    </row>
    <row r="3228" spans="1:21" ht="30">
      <c r="A3228" s="23"/>
      <c r="B3228" s="29" t="s">
        <v>793</v>
      </c>
      <c r="C3228" s="20" t="s">
        <v>781</v>
      </c>
      <c r="D3228" s="20" t="s">
        <v>786</v>
      </c>
      <c r="E3228" s="20" t="s">
        <v>793</v>
      </c>
      <c r="F3228" s="20" t="s">
        <v>793</v>
      </c>
      <c r="G3228" s="20" t="s">
        <v>807</v>
      </c>
      <c r="H3228" s="20" t="s">
        <v>790</v>
      </c>
      <c r="I3228" s="20" t="s">
        <v>790</v>
      </c>
      <c r="J3228" s="20" t="s">
        <v>787</v>
      </c>
      <c r="K3228" s="16" t="str">
        <f>IF(Tabela813[[#This Row],[C]]&lt;&gt;"",IF(Tabela813[[#This Row],[RED]]&lt;&gt;"",(Tabela813[[#This Row],[RED]] &amp; "."),"") &amp; CONCATENATE(Tabela813[[#This Row],[C]],".",Tabela813[[#This Row],[O]],".",Tabela813[[#This Row],[E]],".",Tabela813[[#This Row],[D1]],".",Tabela813[[#This Row],[D2]],".",Tabela813[[#This Row],[D3]],".",Tabela813[[#This Row],[T]],".",Tabela813[[#This Row],[D4]]),"")</f>
        <v>9.1.6.9.9.50.2.2.00</v>
      </c>
      <c r="L3228" s="21" t="s">
        <v>5737</v>
      </c>
      <c r="M3228" s="16" t="str">
        <f t="shared" si="50"/>
        <v>A</v>
      </c>
      <c r="N3228" s="16">
        <f>IF(VALUE(Tabela813[[#This Row],[RED]]) &gt; 0,1,0) + IF(VALUE(J3228)&gt;0,8,IF(VALUE(I3228)&gt;0,7,IF(VALUE(H3228)&gt;0,6,IF(VALUE(G3228)&gt;0,5,IF(VALUE(F3228)&gt;0,4,IF(VALUE(E3228)&gt;0,3,IF(VALUE(D3228)&gt;0,2,1)))))))</f>
        <v>8</v>
      </c>
      <c r="O3228" s="20" t="s">
        <v>54</v>
      </c>
      <c r="P3228" s="1" t="s">
        <v>3325</v>
      </c>
      <c r="Q3228" s="1"/>
      <c r="R3228" s="16" t="s">
        <v>14</v>
      </c>
      <c r="T3228" s="7" t="str">
        <f>Tabela813[[#This Row],[NR]]&amp;" - "&amp;Tabela813[[#This Row],[Especificação]]</f>
        <v>9.1.6.9.9.50.2.2.00 - (-) Dedução de Serviços de Saneamento Básico - Esgotamento Sanitário - Multas e Juros de Mora</v>
      </c>
      <c r="U3228" s="7" t="str">
        <f>Tabela813[[#This Row],[NR]]&amp; " - "&amp;Tabela813[[#This Row],[Especificação]]</f>
        <v>9.1.6.9.9.50.2.2.00 - (-) Dedução de Serviços de Saneamento Básico - Esgotamento Sanitário - Multas e Juros de Mora</v>
      </c>
    </row>
    <row r="3229" spans="1:21" ht="30">
      <c r="A3229" s="23"/>
      <c r="B3229" s="29" t="s">
        <v>793</v>
      </c>
      <c r="C3229" s="20" t="s">
        <v>781</v>
      </c>
      <c r="D3229" s="20" t="s">
        <v>786</v>
      </c>
      <c r="E3229" s="20" t="s">
        <v>793</v>
      </c>
      <c r="F3229" s="20" t="s">
        <v>793</v>
      </c>
      <c r="G3229" s="20" t="s">
        <v>807</v>
      </c>
      <c r="H3229" s="20" t="s">
        <v>790</v>
      </c>
      <c r="I3229" s="20" t="s">
        <v>782</v>
      </c>
      <c r="J3229" s="20" t="s">
        <v>787</v>
      </c>
      <c r="K3229" s="16" t="str">
        <f>IF(Tabela813[[#This Row],[C]]&lt;&gt;"",IF(Tabela813[[#This Row],[RED]]&lt;&gt;"",(Tabela813[[#This Row],[RED]] &amp; "."),"") &amp; CONCATENATE(Tabela813[[#This Row],[C]],".",Tabela813[[#This Row],[O]],".",Tabela813[[#This Row],[E]],".",Tabela813[[#This Row],[D1]],".",Tabela813[[#This Row],[D2]],".",Tabela813[[#This Row],[D3]],".",Tabela813[[#This Row],[T]],".",Tabela813[[#This Row],[D4]]),"")</f>
        <v>9.1.6.9.9.50.2.3.00</v>
      </c>
      <c r="L3229" s="21" t="s">
        <v>5738</v>
      </c>
      <c r="M3229" s="16" t="str">
        <f t="shared" si="50"/>
        <v>A</v>
      </c>
      <c r="N3229" s="16">
        <f>IF(VALUE(Tabela813[[#This Row],[RED]]) &gt; 0,1,0) + IF(VALUE(J3229)&gt;0,8,IF(VALUE(I3229)&gt;0,7,IF(VALUE(H3229)&gt;0,6,IF(VALUE(G3229)&gt;0,5,IF(VALUE(F3229)&gt;0,4,IF(VALUE(E3229)&gt;0,3,IF(VALUE(D3229)&gt;0,2,1)))))))</f>
        <v>8</v>
      </c>
      <c r="O3229" s="20" t="s">
        <v>54</v>
      </c>
      <c r="P3229" s="1" t="s">
        <v>3325</v>
      </c>
      <c r="Q3229" s="1"/>
      <c r="R3229" s="16" t="s">
        <v>14</v>
      </c>
      <c r="T3229" s="7" t="str">
        <f>Tabela813[[#This Row],[NR]]&amp;" - "&amp;Tabela813[[#This Row],[Especificação]]</f>
        <v>9.1.6.9.9.50.2.3.00 - (-) Dedução de Serviços de Saneamento Básico - Esgotamento Sanitário - Dívida Ativa</v>
      </c>
      <c r="U3229" s="7" t="str">
        <f>Tabela813[[#This Row],[NR]]&amp; " - "&amp;Tabela813[[#This Row],[Especificação]]</f>
        <v>9.1.6.9.9.50.2.3.00 - (-) Dedução de Serviços de Saneamento Básico - Esgotamento Sanitário - Dívida Ativa</v>
      </c>
    </row>
    <row r="3230" spans="1:21" ht="30">
      <c r="A3230" s="23"/>
      <c r="B3230" s="29" t="s">
        <v>793</v>
      </c>
      <c r="C3230" s="20" t="s">
        <v>781</v>
      </c>
      <c r="D3230" s="20" t="s">
        <v>786</v>
      </c>
      <c r="E3230" s="20" t="s">
        <v>793</v>
      </c>
      <c r="F3230" s="20" t="s">
        <v>793</v>
      </c>
      <c r="G3230" s="20" t="s">
        <v>807</v>
      </c>
      <c r="H3230" s="20" t="s">
        <v>790</v>
      </c>
      <c r="I3230" s="20" t="s">
        <v>791</v>
      </c>
      <c r="J3230" s="20" t="s">
        <v>787</v>
      </c>
      <c r="K3230" s="16" t="str">
        <f>IF(Tabela813[[#This Row],[C]]&lt;&gt;"",IF(Tabela813[[#This Row],[RED]]&lt;&gt;"",(Tabela813[[#This Row],[RED]] &amp; "."),"") &amp; CONCATENATE(Tabela813[[#This Row],[C]],".",Tabela813[[#This Row],[O]],".",Tabela813[[#This Row],[E]],".",Tabela813[[#This Row],[D1]],".",Tabela813[[#This Row],[D2]],".",Tabela813[[#This Row],[D3]],".",Tabela813[[#This Row],[T]],".",Tabela813[[#This Row],[D4]]),"")</f>
        <v>9.1.6.9.9.50.2.4.00</v>
      </c>
      <c r="L3230" s="21" t="s">
        <v>5739</v>
      </c>
      <c r="M3230" s="16" t="str">
        <f t="shared" si="50"/>
        <v>A</v>
      </c>
      <c r="N3230" s="16">
        <f>IF(VALUE(Tabela813[[#This Row],[RED]]) &gt; 0,1,0) + IF(VALUE(J3230)&gt;0,8,IF(VALUE(I3230)&gt;0,7,IF(VALUE(H3230)&gt;0,6,IF(VALUE(G3230)&gt;0,5,IF(VALUE(F3230)&gt;0,4,IF(VALUE(E3230)&gt;0,3,IF(VALUE(D3230)&gt;0,2,1)))))))</f>
        <v>8</v>
      </c>
      <c r="O3230" s="20" t="s">
        <v>54</v>
      </c>
      <c r="P3230" s="1" t="s">
        <v>5740</v>
      </c>
      <c r="Q3230" s="1"/>
      <c r="R3230" s="16" t="s">
        <v>14</v>
      </c>
      <c r="T3230" s="7" t="str">
        <f>Tabela813[[#This Row],[NR]]&amp;" - "&amp;Tabela813[[#This Row],[Especificação]]</f>
        <v>9.1.6.9.9.50.2.4.00 - (-) Dedução de Serviços de Saneamento Básico - Esgotamento Sanitário - Dívida Ativa - Multas e Juros de Mora da Dívida Ativa</v>
      </c>
      <c r="U3230" s="7" t="str">
        <f>Tabela813[[#This Row],[NR]]&amp; " - "&amp;Tabela813[[#This Row],[Especificação]]</f>
        <v>9.1.6.9.9.50.2.4.00 - (-) Dedução de Serviços de Saneamento Básico - Esgotamento Sanitário - Dívida Ativa - Multas e Juros de Mora da Dívida Ativa</v>
      </c>
    </row>
    <row r="3231" spans="1:21" ht="30">
      <c r="A3231" s="23"/>
      <c r="B3231" s="29" t="s">
        <v>793</v>
      </c>
      <c r="C3231" s="20" t="s">
        <v>781</v>
      </c>
      <c r="D3231" s="20" t="s">
        <v>786</v>
      </c>
      <c r="E3231" s="20" t="s">
        <v>793</v>
      </c>
      <c r="F3231" s="20" t="s">
        <v>793</v>
      </c>
      <c r="G3231" s="20" t="s">
        <v>807</v>
      </c>
      <c r="H3231" s="20" t="s">
        <v>790</v>
      </c>
      <c r="I3231" s="20" t="s">
        <v>792</v>
      </c>
      <c r="J3231" s="20" t="s">
        <v>787</v>
      </c>
      <c r="K3231" s="16" t="str">
        <f>IF(Tabela813[[#This Row],[C]]&lt;&gt;"",IF(Tabela813[[#This Row],[RED]]&lt;&gt;"",(Tabela813[[#This Row],[RED]] &amp; "."),"") &amp; CONCATENATE(Tabela813[[#This Row],[C]],".",Tabela813[[#This Row],[O]],".",Tabela813[[#This Row],[E]],".",Tabela813[[#This Row],[D1]],".",Tabela813[[#This Row],[D2]],".",Tabela813[[#This Row],[D3]],".",Tabela813[[#This Row],[T]],".",Tabela813[[#This Row],[D4]]),"")</f>
        <v>9.1.6.9.9.50.2.5.00</v>
      </c>
      <c r="L3231" s="21" t="s">
        <v>5741</v>
      </c>
      <c r="M3231" s="16" t="str">
        <f t="shared" si="50"/>
        <v>A</v>
      </c>
      <c r="N3231" s="16">
        <f>IF(VALUE(Tabela813[[#This Row],[RED]]) &gt; 0,1,0) + IF(VALUE(J3231)&gt;0,8,IF(VALUE(I3231)&gt;0,7,IF(VALUE(H3231)&gt;0,6,IF(VALUE(G3231)&gt;0,5,IF(VALUE(F3231)&gt;0,4,IF(VALUE(E3231)&gt;0,3,IF(VALUE(D3231)&gt;0,2,1)))))))</f>
        <v>8</v>
      </c>
      <c r="O3231" s="20" t="s">
        <v>54</v>
      </c>
      <c r="P3231" s="1" t="s">
        <v>5740</v>
      </c>
      <c r="Q3231" s="1"/>
      <c r="R3231" s="16" t="s">
        <v>14</v>
      </c>
      <c r="T3231" s="7" t="str">
        <f>Tabela813[[#This Row],[NR]]&amp;" - "&amp;Tabela813[[#This Row],[Especificação]]</f>
        <v>9.1.6.9.9.50.2.5.00 - (-) Dedução de Serviços de Saneamento Básico - Esgotamento Sanitário - Multas</v>
      </c>
      <c r="U3231" s="7" t="str">
        <f>Tabela813[[#This Row],[NR]]&amp; " - "&amp;Tabela813[[#This Row],[Especificação]]</f>
        <v>9.1.6.9.9.50.2.5.00 - (-) Dedução de Serviços de Saneamento Básico - Esgotamento Sanitário - Multas</v>
      </c>
    </row>
    <row r="3232" spans="1:21" ht="30">
      <c r="A3232" s="23"/>
      <c r="B3232" s="29" t="s">
        <v>793</v>
      </c>
      <c r="C3232" s="20" t="s">
        <v>781</v>
      </c>
      <c r="D3232" s="20" t="s">
        <v>786</v>
      </c>
      <c r="E3232" s="20" t="s">
        <v>793</v>
      </c>
      <c r="F3232" s="20" t="s">
        <v>793</v>
      </c>
      <c r="G3232" s="20" t="s">
        <v>807</v>
      </c>
      <c r="H3232" s="20" t="s">
        <v>790</v>
      </c>
      <c r="I3232" s="20" t="s">
        <v>786</v>
      </c>
      <c r="J3232" s="20" t="s">
        <v>787</v>
      </c>
      <c r="K3232" s="16" t="str">
        <f>IF(Tabela813[[#This Row],[C]]&lt;&gt;"",IF(Tabela813[[#This Row],[RED]]&lt;&gt;"",(Tabela813[[#This Row],[RED]] &amp; "."),"") &amp; CONCATENATE(Tabela813[[#This Row],[C]],".",Tabela813[[#This Row],[O]],".",Tabela813[[#This Row],[E]],".",Tabela813[[#This Row],[D1]],".",Tabela813[[#This Row],[D2]],".",Tabela813[[#This Row],[D3]],".",Tabela813[[#This Row],[T]],".",Tabela813[[#This Row],[D4]]),"")</f>
        <v>9.1.6.9.9.50.2.6.00</v>
      </c>
      <c r="L3232" s="21" t="s">
        <v>5742</v>
      </c>
      <c r="M3232" s="16" t="str">
        <f t="shared" si="50"/>
        <v>A</v>
      </c>
      <c r="N3232" s="16">
        <f>IF(VALUE(Tabela813[[#This Row],[RED]]) &gt; 0,1,0) + IF(VALUE(J3232)&gt;0,8,IF(VALUE(I3232)&gt;0,7,IF(VALUE(H3232)&gt;0,6,IF(VALUE(G3232)&gt;0,5,IF(VALUE(F3232)&gt;0,4,IF(VALUE(E3232)&gt;0,3,IF(VALUE(D3232)&gt;0,2,1)))))))</f>
        <v>8</v>
      </c>
      <c r="O3232" s="20" t="s">
        <v>54</v>
      </c>
      <c r="P3232" s="1" t="s">
        <v>5740</v>
      </c>
      <c r="Q3232" s="1"/>
      <c r="R3232" s="16" t="s">
        <v>14</v>
      </c>
      <c r="T3232" s="7" t="str">
        <f>Tabela813[[#This Row],[NR]]&amp;" - "&amp;Tabela813[[#This Row],[Especificação]]</f>
        <v>9.1.6.9.9.50.2.6.00 - (-) Dedução de Serviços de Saneamento Básico - Esgotamento Sanitário - Juros de Mora</v>
      </c>
      <c r="U3232" s="7" t="str">
        <f>Tabela813[[#This Row],[NR]]&amp; " - "&amp;Tabela813[[#This Row],[Especificação]]</f>
        <v>9.1.6.9.9.50.2.6.00 - (-) Dedução de Serviços de Saneamento Básico - Esgotamento Sanitário - Juros de Mora</v>
      </c>
    </row>
    <row r="3233" spans="1:21" ht="30">
      <c r="A3233" s="23"/>
      <c r="B3233" s="29" t="s">
        <v>793</v>
      </c>
      <c r="C3233" s="20" t="s">
        <v>781</v>
      </c>
      <c r="D3233" s="20" t="s">
        <v>786</v>
      </c>
      <c r="E3233" s="20" t="s">
        <v>793</v>
      </c>
      <c r="F3233" s="20" t="s">
        <v>793</v>
      </c>
      <c r="G3233" s="20" t="s">
        <v>807</v>
      </c>
      <c r="H3233" s="20" t="s">
        <v>790</v>
      </c>
      <c r="I3233" s="20" t="s">
        <v>788</v>
      </c>
      <c r="J3233" s="20" t="s">
        <v>787</v>
      </c>
      <c r="K3233" s="16" t="str">
        <f>IF(Tabela813[[#This Row],[C]]&lt;&gt;"",IF(Tabela813[[#This Row],[RED]]&lt;&gt;"",(Tabela813[[#This Row],[RED]] &amp; "."),"") &amp; CONCATENATE(Tabela813[[#This Row],[C]],".",Tabela813[[#This Row],[O]],".",Tabela813[[#This Row],[E]],".",Tabela813[[#This Row],[D1]],".",Tabela813[[#This Row],[D2]],".",Tabela813[[#This Row],[D3]],".",Tabela813[[#This Row],[T]],".",Tabela813[[#This Row],[D4]]),"")</f>
        <v>9.1.6.9.9.50.2.7.00</v>
      </c>
      <c r="L3233" s="21" t="s">
        <v>5743</v>
      </c>
      <c r="M3233" s="16" t="str">
        <f t="shared" si="50"/>
        <v>A</v>
      </c>
      <c r="N3233" s="16">
        <f>IF(VALUE(Tabela813[[#This Row],[RED]]) &gt; 0,1,0) + IF(VALUE(J3233)&gt;0,8,IF(VALUE(I3233)&gt;0,7,IF(VALUE(H3233)&gt;0,6,IF(VALUE(G3233)&gt;0,5,IF(VALUE(F3233)&gt;0,4,IF(VALUE(E3233)&gt;0,3,IF(VALUE(D3233)&gt;0,2,1)))))))</f>
        <v>8</v>
      </c>
      <c r="O3233" s="20" t="s">
        <v>54</v>
      </c>
      <c r="P3233" s="1" t="s">
        <v>3260</v>
      </c>
      <c r="Q3233" s="1"/>
      <c r="R3233" s="16" t="s">
        <v>14</v>
      </c>
      <c r="T3233" s="7" t="str">
        <f>Tabela813[[#This Row],[NR]]&amp;" - "&amp;Tabela813[[#This Row],[Especificação]]</f>
        <v>9.1.6.9.9.50.2.7.00 - (-) Dedução de Serviços de Saneamento Básico - Esgotamento Sanitário - Dívida Ativa - Multas da Dívida Ativa</v>
      </c>
      <c r="U3233" s="7" t="str">
        <f>Tabela813[[#This Row],[NR]]&amp; " - "&amp;Tabela813[[#This Row],[Especificação]]</f>
        <v>9.1.6.9.9.50.2.7.00 - (-) Dedução de Serviços de Saneamento Básico - Esgotamento Sanitário - Dívida Ativa - Multas da Dívida Ativa</v>
      </c>
    </row>
    <row r="3234" spans="1:21" ht="30">
      <c r="A3234" s="23"/>
      <c r="B3234" s="29" t="s">
        <v>793</v>
      </c>
      <c r="C3234" s="20" t="s">
        <v>781</v>
      </c>
      <c r="D3234" s="20" t="s">
        <v>786</v>
      </c>
      <c r="E3234" s="20" t="s">
        <v>793</v>
      </c>
      <c r="F3234" s="20" t="s">
        <v>793</v>
      </c>
      <c r="G3234" s="20" t="s">
        <v>807</v>
      </c>
      <c r="H3234" s="20" t="s">
        <v>790</v>
      </c>
      <c r="I3234" s="20" t="s">
        <v>789</v>
      </c>
      <c r="J3234" s="20" t="s">
        <v>787</v>
      </c>
      <c r="K3234" s="16" t="str">
        <f>IF(Tabela813[[#This Row],[C]]&lt;&gt;"",IF(Tabela813[[#This Row],[RED]]&lt;&gt;"",(Tabela813[[#This Row],[RED]] &amp; "."),"") &amp; CONCATENATE(Tabela813[[#This Row],[C]],".",Tabela813[[#This Row],[O]],".",Tabela813[[#This Row],[E]],".",Tabela813[[#This Row],[D1]],".",Tabela813[[#This Row],[D2]],".",Tabela813[[#This Row],[D3]],".",Tabela813[[#This Row],[T]],".",Tabela813[[#This Row],[D4]]),"")</f>
        <v>9.1.6.9.9.50.2.8.00</v>
      </c>
      <c r="L3234" s="21" t="s">
        <v>5744</v>
      </c>
      <c r="M3234" s="16" t="str">
        <f t="shared" si="50"/>
        <v>A</v>
      </c>
      <c r="N3234" s="16">
        <f>IF(VALUE(Tabela813[[#This Row],[RED]]) &gt; 0,1,0) + IF(VALUE(J3234)&gt;0,8,IF(VALUE(I3234)&gt;0,7,IF(VALUE(H3234)&gt;0,6,IF(VALUE(G3234)&gt;0,5,IF(VALUE(F3234)&gt;0,4,IF(VALUE(E3234)&gt;0,3,IF(VALUE(D3234)&gt;0,2,1)))))))</f>
        <v>8</v>
      </c>
      <c r="O3234" s="20" t="s">
        <v>54</v>
      </c>
      <c r="P3234" s="1" t="s">
        <v>5740</v>
      </c>
      <c r="Q3234" s="1"/>
      <c r="R3234" s="16" t="s">
        <v>14</v>
      </c>
      <c r="T3234" s="7" t="str">
        <f>Tabela813[[#This Row],[NR]]&amp;" - "&amp;Tabela813[[#This Row],[Especificação]]</f>
        <v>9.1.6.9.9.50.2.8.00 - (-) Dedução de Serviços de Saneamento Básico - Esgotamento Sanitário - Juros de Mora da Dívida Ativa</v>
      </c>
      <c r="U3234" s="7" t="str">
        <f>Tabela813[[#This Row],[NR]]&amp; " - "&amp;Tabela813[[#This Row],[Especificação]]</f>
        <v>9.1.6.9.9.50.2.8.00 - (-) Dedução de Serviços de Saneamento Básico - Esgotamento Sanitário - Juros de Mora da Dívida Ativa</v>
      </c>
    </row>
    <row r="3235" spans="1:21" ht="30">
      <c r="A3235" s="23"/>
      <c r="B3235" s="29" t="s">
        <v>793</v>
      </c>
      <c r="C3235" s="20" t="s">
        <v>781</v>
      </c>
      <c r="D3235" s="20" t="s">
        <v>786</v>
      </c>
      <c r="E3235" s="20" t="s">
        <v>793</v>
      </c>
      <c r="F3235" s="20" t="s">
        <v>793</v>
      </c>
      <c r="G3235" s="20" t="s">
        <v>807</v>
      </c>
      <c r="H3235" s="20" t="s">
        <v>782</v>
      </c>
      <c r="I3235" s="20" t="s">
        <v>784</v>
      </c>
      <c r="J3235" s="20" t="s">
        <v>787</v>
      </c>
      <c r="K3235" s="16" t="str">
        <f>IF(Tabela813[[#This Row],[C]]&lt;&gt;"",IF(Tabela813[[#This Row],[RED]]&lt;&gt;"",(Tabela813[[#This Row],[RED]] &amp; "."),"") &amp; CONCATENATE(Tabela813[[#This Row],[C]],".",Tabela813[[#This Row],[O]],".",Tabela813[[#This Row],[E]],".",Tabela813[[#This Row],[D1]],".",Tabela813[[#This Row],[D2]],".",Tabela813[[#This Row],[D3]],".",Tabela813[[#This Row],[T]],".",Tabela813[[#This Row],[D4]]),"")</f>
        <v>9.1.6.9.9.50.3.0.00</v>
      </c>
      <c r="L3235" s="21" t="s">
        <v>5745</v>
      </c>
      <c r="M3235" s="16" t="str">
        <f t="shared" si="50"/>
        <v>S</v>
      </c>
      <c r="N3235" s="16">
        <f>IF(VALUE(Tabela813[[#This Row],[RED]]) &gt; 0,1,0) + IF(VALUE(J3235)&gt;0,8,IF(VALUE(I3235)&gt;0,7,IF(VALUE(H3235)&gt;0,6,IF(VALUE(G3235)&gt;0,5,IF(VALUE(F3235)&gt;0,4,IF(VALUE(E3235)&gt;0,3,IF(VALUE(D3235)&gt;0,2,1)))))))</f>
        <v>7</v>
      </c>
      <c r="O3235" s="20" t="s">
        <v>54</v>
      </c>
      <c r="P3235" s="1" t="s">
        <v>3327</v>
      </c>
      <c r="Q3235" s="1"/>
      <c r="R3235" s="16" t="s">
        <v>14</v>
      </c>
      <c r="T3235" s="7" t="str">
        <f>Tabela813[[#This Row],[NR]]&amp;" - "&amp;Tabela813[[#This Row],[Especificação]]</f>
        <v>9.1.6.9.9.50.3.0.00 - (-) Dedução de Serviços de Saneamento Básico - Limpeza Urbana e Manejo de Resíduos Sólidos</v>
      </c>
      <c r="U3235" s="7" t="str">
        <f>Tabela813[[#This Row],[NR]]&amp; " - "&amp;Tabela813[[#This Row],[Especificação]]</f>
        <v>9.1.6.9.9.50.3.0.00 - (-) Dedução de Serviços de Saneamento Básico - Limpeza Urbana e Manejo de Resíduos Sólidos</v>
      </c>
    </row>
    <row r="3236" spans="1:21" ht="30">
      <c r="A3236" s="23"/>
      <c r="B3236" s="29" t="s">
        <v>793</v>
      </c>
      <c r="C3236" s="20" t="s">
        <v>781</v>
      </c>
      <c r="D3236" s="20" t="s">
        <v>786</v>
      </c>
      <c r="E3236" s="20" t="s">
        <v>793</v>
      </c>
      <c r="F3236" s="20" t="s">
        <v>793</v>
      </c>
      <c r="G3236" s="20" t="s">
        <v>807</v>
      </c>
      <c r="H3236" s="20" t="s">
        <v>782</v>
      </c>
      <c r="I3236" s="20" t="s">
        <v>781</v>
      </c>
      <c r="J3236" s="20" t="s">
        <v>787</v>
      </c>
      <c r="K3236" s="16" t="str">
        <f>IF(Tabela813[[#This Row],[C]]&lt;&gt;"",IF(Tabela813[[#This Row],[RED]]&lt;&gt;"",(Tabela813[[#This Row],[RED]] &amp; "."),"") &amp; CONCATENATE(Tabela813[[#This Row],[C]],".",Tabela813[[#This Row],[O]],".",Tabela813[[#This Row],[E]],".",Tabela813[[#This Row],[D1]],".",Tabela813[[#This Row],[D2]],".",Tabela813[[#This Row],[D3]],".",Tabela813[[#This Row],[T]],".",Tabela813[[#This Row],[D4]]),"")</f>
        <v>9.1.6.9.9.50.3.1.00</v>
      </c>
      <c r="L3236" s="21" t="s">
        <v>5746</v>
      </c>
      <c r="M3236" s="16" t="str">
        <f t="shared" si="50"/>
        <v>A</v>
      </c>
      <c r="N3236" s="16">
        <f>IF(VALUE(Tabela813[[#This Row],[RED]]) &gt; 0,1,0) + IF(VALUE(J3236)&gt;0,8,IF(VALUE(I3236)&gt;0,7,IF(VALUE(H3236)&gt;0,6,IF(VALUE(G3236)&gt;0,5,IF(VALUE(F3236)&gt;0,4,IF(VALUE(E3236)&gt;0,3,IF(VALUE(D3236)&gt;0,2,1)))))))</f>
        <v>8</v>
      </c>
      <c r="O3236" s="20" t="s">
        <v>54</v>
      </c>
      <c r="P3236" s="1" t="s">
        <v>3327</v>
      </c>
      <c r="Q3236" s="1"/>
      <c r="R3236" s="16" t="s">
        <v>14</v>
      </c>
      <c r="T3236" s="7" t="str">
        <f>Tabela813[[#This Row],[NR]]&amp;" - "&amp;Tabela813[[#This Row],[Especificação]]</f>
        <v>9.1.6.9.9.50.3.1.00 - (-) Dedução de Serviços de Saneamento Básico - Limpeza Urbana e Manejo de Resíduos Sólidos - Principal</v>
      </c>
      <c r="U3236" s="7" t="str">
        <f>Tabela813[[#This Row],[NR]]&amp; " - "&amp;Tabela813[[#This Row],[Especificação]]</f>
        <v>9.1.6.9.9.50.3.1.00 - (-) Dedução de Serviços de Saneamento Básico - Limpeza Urbana e Manejo de Resíduos Sólidos - Principal</v>
      </c>
    </row>
    <row r="3237" spans="1:21" ht="30">
      <c r="A3237" s="23"/>
      <c r="B3237" s="29" t="s">
        <v>793</v>
      </c>
      <c r="C3237" s="20" t="s">
        <v>781</v>
      </c>
      <c r="D3237" s="20" t="s">
        <v>786</v>
      </c>
      <c r="E3237" s="20" t="s">
        <v>793</v>
      </c>
      <c r="F3237" s="20" t="s">
        <v>793</v>
      </c>
      <c r="G3237" s="20" t="s">
        <v>807</v>
      </c>
      <c r="H3237" s="20" t="s">
        <v>782</v>
      </c>
      <c r="I3237" s="20" t="s">
        <v>790</v>
      </c>
      <c r="J3237" s="20" t="s">
        <v>787</v>
      </c>
      <c r="K3237" s="16" t="str">
        <f>IF(Tabela813[[#This Row],[C]]&lt;&gt;"",IF(Tabela813[[#This Row],[RED]]&lt;&gt;"",(Tabela813[[#This Row],[RED]] &amp; "."),"") &amp; CONCATENATE(Tabela813[[#This Row],[C]],".",Tabela813[[#This Row],[O]],".",Tabela813[[#This Row],[E]],".",Tabela813[[#This Row],[D1]],".",Tabela813[[#This Row],[D2]],".",Tabela813[[#This Row],[D3]],".",Tabela813[[#This Row],[T]],".",Tabela813[[#This Row],[D4]]),"")</f>
        <v>9.1.6.9.9.50.3.2.00</v>
      </c>
      <c r="L3237" s="21" t="s">
        <v>5747</v>
      </c>
      <c r="M3237" s="16" t="str">
        <f t="shared" si="50"/>
        <v>A</v>
      </c>
      <c r="N3237" s="16">
        <f>IF(VALUE(Tabela813[[#This Row],[RED]]) &gt; 0,1,0) + IF(VALUE(J3237)&gt;0,8,IF(VALUE(I3237)&gt;0,7,IF(VALUE(H3237)&gt;0,6,IF(VALUE(G3237)&gt;0,5,IF(VALUE(F3237)&gt;0,4,IF(VALUE(E3237)&gt;0,3,IF(VALUE(D3237)&gt;0,2,1)))))))</f>
        <v>8</v>
      </c>
      <c r="O3237" s="20" t="s">
        <v>54</v>
      </c>
      <c r="P3237" s="1" t="s">
        <v>3327</v>
      </c>
      <c r="Q3237" s="1"/>
      <c r="R3237" s="16" t="s">
        <v>14</v>
      </c>
      <c r="T3237" s="7" t="str">
        <f>Tabela813[[#This Row],[NR]]&amp;" - "&amp;Tabela813[[#This Row],[Especificação]]</f>
        <v>9.1.6.9.9.50.3.2.00 - (-) Dedução de Serviços de Saneamento Básico - Limpeza Urbana e Manejo de Resíduos Sólidos - Multas e Juros de Mora</v>
      </c>
      <c r="U3237" s="7" t="str">
        <f>Tabela813[[#This Row],[NR]]&amp; " - "&amp;Tabela813[[#This Row],[Especificação]]</f>
        <v>9.1.6.9.9.50.3.2.00 - (-) Dedução de Serviços de Saneamento Básico - Limpeza Urbana e Manejo de Resíduos Sólidos - Multas e Juros de Mora</v>
      </c>
    </row>
    <row r="3238" spans="1:21" ht="30">
      <c r="A3238" s="23"/>
      <c r="B3238" s="29" t="s">
        <v>793</v>
      </c>
      <c r="C3238" s="20" t="s">
        <v>781</v>
      </c>
      <c r="D3238" s="20" t="s">
        <v>786</v>
      </c>
      <c r="E3238" s="20" t="s">
        <v>793</v>
      </c>
      <c r="F3238" s="20" t="s">
        <v>793</v>
      </c>
      <c r="G3238" s="20" t="s">
        <v>807</v>
      </c>
      <c r="H3238" s="20" t="s">
        <v>782</v>
      </c>
      <c r="I3238" s="20" t="s">
        <v>782</v>
      </c>
      <c r="J3238" s="20" t="s">
        <v>787</v>
      </c>
      <c r="K3238" s="16" t="str">
        <f>IF(Tabela813[[#This Row],[C]]&lt;&gt;"",IF(Tabela813[[#This Row],[RED]]&lt;&gt;"",(Tabela813[[#This Row],[RED]] &amp; "."),"") &amp; CONCATENATE(Tabela813[[#This Row],[C]],".",Tabela813[[#This Row],[O]],".",Tabela813[[#This Row],[E]],".",Tabela813[[#This Row],[D1]],".",Tabela813[[#This Row],[D2]],".",Tabela813[[#This Row],[D3]],".",Tabela813[[#This Row],[T]],".",Tabela813[[#This Row],[D4]]),"")</f>
        <v>9.1.6.9.9.50.3.3.00</v>
      </c>
      <c r="L3238" s="21" t="s">
        <v>5748</v>
      </c>
      <c r="M3238" s="16" t="str">
        <f t="shared" si="50"/>
        <v>A</v>
      </c>
      <c r="N3238" s="16">
        <f>IF(VALUE(Tabela813[[#This Row],[RED]]) &gt; 0,1,0) + IF(VALUE(J3238)&gt;0,8,IF(VALUE(I3238)&gt;0,7,IF(VALUE(H3238)&gt;0,6,IF(VALUE(G3238)&gt;0,5,IF(VALUE(F3238)&gt;0,4,IF(VALUE(E3238)&gt;0,3,IF(VALUE(D3238)&gt;0,2,1)))))))</f>
        <v>8</v>
      </c>
      <c r="O3238" s="20" t="s">
        <v>54</v>
      </c>
      <c r="P3238" s="1" t="s">
        <v>3327</v>
      </c>
      <c r="Q3238" s="1"/>
      <c r="R3238" s="16" t="s">
        <v>14</v>
      </c>
      <c r="T3238" s="7" t="str">
        <f>Tabela813[[#This Row],[NR]]&amp;" - "&amp;Tabela813[[#This Row],[Especificação]]</f>
        <v>9.1.6.9.9.50.3.3.00 - (-) Dedução de Serviços de Saneamento Básico - Limpeza Urbana e Manejo de Resíduos Sólidos - Dívida Ativa</v>
      </c>
      <c r="U3238" s="7" t="str">
        <f>Tabela813[[#This Row],[NR]]&amp; " - "&amp;Tabela813[[#This Row],[Especificação]]</f>
        <v>9.1.6.9.9.50.3.3.00 - (-) Dedução de Serviços de Saneamento Básico - Limpeza Urbana e Manejo de Resíduos Sólidos - Dívida Ativa</v>
      </c>
    </row>
    <row r="3239" spans="1:21" ht="30">
      <c r="A3239" s="23"/>
      <c r="B3239" s="29" t="s">
        <v>793</v>
      </c>
      <c r="C3239" s="20" t="s">
        <v>781</v>
      </c>
      <c r="D3239" s="20" t="s">
        <v>786</v>
      </c>
      <c r="E3239" s="20" t="s">
        <v>793</v>
      </c>
      <c r="F3239" s="20" t="s">
        <v>793</v>
      </c>
      <c r="G3239" s="20" t="s">
        <v>807</v>
      </c>
      <c r="H3239" s="20" t="s">
        <v>782</v>
      </c>
      <c r="I3239" s="20" t="s">
        <v>791</v>
      </c>
      <c r="J3239" s="20" t="s">
        <v>787</v>
      </c>
      <c r="K3239" s="16" t="str">
        <f>IF(Tabela813[[#This Row],[C]]&lt;&gt;"",IF(Tabela813[[#This Row],[RED]]&lt;&gt;"",(Tabela813[[#This Row],[RED]] &amp; "."),"") &amp; CONCATENATE(Tabela813[[#This Row],[C]],".",Tabela813[[#This Row],[O]],".",Tabela813[[#This Row],[E]],".",Tabela813[[#This Row],[D1]],".",Tabela813[[#This Row],[D2]],".",Tabela813[[#This Row],[D3]],".",Tabela813[[#This Row],[T]],".",Tabela813[[#This Row],[D4]]),"")</f>
        <v>9.1.6.9.9.50.3.4.00</v>
      </c>
      <c r="L3239" s="21" t="s">
        <v>5749</v>
      </c>
      <c r="M3239" s="16" t="str">
        <f t="shared" si="50"/>
        <v>A</v>
      </c>
      <c r="N3239" s="16">
        <f>IF(VALUE(Tabela813[[#This Row],[RED]]) &gt; 0,1,0) + IF(VALUE(J3239)&gt;0,8,IF(VALUE(I3239)&gt;0,7,IF(VALUE(H3239)&gt;0,6,IF(VALUE(G3239)&gt;0,5,IF(VALUE(F3239)&gt;0,4,IF(VALUE(E3239)&gt;0,3,IF(VALUE(D3239)&gt;0,2,1)))))))</f>
        <v>8</v>
      </c>
      <c r="O3239" s="20" t="s">
        <v>54</v>
      </c>
      <c r="P3239" s="1" t="s">
        <v>3327</v>
      </c>
      <c r="Q3239" s="1"/>
      <c r="R3239" s="16" t="s">
        <v>14</v>
      </c>
      <c r="T3239" s="7" t="str">
        <f>Tabela813[[#This Row],[NR]]&amp;" - "&amp;Tabela813[[#This Row],[Especificação]]</f>
        <v>9.1.6.9.9.50.3.4.00 - (-) Dedução de Serviços de Saneamento Básico - Limpeza Urbana e Manejo de Resíduos Sólidos - Dívida Ativa - Multas e Juros de Mora da Dívida Ativa</v>
      </c>
      <c r="U3239" s="7" t="str">
        <f>Tabela813[[#This Row],[NR]]&amp; " - "&amp;Tabela813[[#This Row],[Especificação]]</f>
        <v>9.1.6.9.9.50.3.4.00 - (-) Dedução de Serviços de Saneamento Básico - Limpeza Urbana e Manejo de Resíduos Sólidos - Dívida Ativa - Multas e Juros de Mora da Dívida Ativa</v>
      </c>
    </row>
    <row r="3240" spans="1:21" ht="30">
      <c r="A3240" s="23"/>
      <c r="B3240" s="29" t="s">
        <v>793</v>
      </c>
      <c r="C3240" s="20" t="s">
        <v>781</v>
      </c>
      <c r="D3240" s="20" t="s">
        <v>786</v>
      </c>
      <c r="E3240" s="20" t="s">
        <v>793</v>
      </c>
      <c r="F3240" s="20" t="s">
        <v>793</v>
      </c>
      <c r="G3240" s="20" t="s">
        <v>807</v>
      </c>
      <c r="H3240" s="20" t="s">
        <v>782</v>
      </c>
      <c r="I3240" s="20" t="s">
        <v>792</v>
      </c>
      <c r="J3240" s="20" t="s">
        <v>787</v>
      </c>
      <c r="K3240" s="16" t="str">
        <f>IF(Tabela813[[#This Row],[C]]&lt;&gt;"",IF(Tabela813[[#This Row],[RED]]&lt;&gt;"",(Tabela813[[#This Row],[RED]] &amp; "."),"") &amp; CONCATENATE(Tabela813[[#This Row],[C]],".",Tabela813[[#This Row],[O]],".",Tabela813[[#This Row],[E]],".",Tabela813[[#This Row],[D1]],".",Tabela813[[#This Row],[D2]],".",Tabela813[[#This Row],[D3]],".",Tabela813[[#This Row],[T]],".",Tabela813[[#This Row],[D4]]),"")</f>
        <v>9.1.6.9.9.50.3.5.00</v>
      </c>
      <c r="L3240" s="21" t="s">
        <v>5750</v>
      </c>
      <c r="M3240" s="16" t="str">
        <f t="shared" si="50"/>
        <v>A</v>
      </c>
      <c r="N3240" s="16">
        <f>IF(VALUE(Tabela813[[#This Row],[RED]]) &gt; 0,1,0) + IF(VALUE(J3240)&gt;0,8,IF(VALUE(I3240)&gt;0,7,IF(VALUE(H3240)&gt;0,6,IF(VALUE(G3240)&gt;0,5,IF(VALUE(F3240)&gt;0,4,IF(VALUE(E3240)&gt;0,3,IF(VALUE(D3240)&gt;0,2,1)))))))</f>
        <v>8</v>
      </c>
      <c r="O3240" s="20" t="s">
        <v>54</v>
      </c>
      <c r="P3240" s="1" t="s">
        <v>3327</v>
      </c>
      <c r="Q3240" s="1"/>
      <c r="R3240" s="16" t="s">
        <v>14</v>
      </c>
      <c r="T3240" s="7" t="str">
        <f>Tabela813[[#This Row],[NR]]&amp;" - "&amp;Tabela813[[#This Row],[Especificação]]</f>
        <v>9.1.6.9.9.50.3.5.00 - (-) Dedução de Serviços de Saneamento Básico - Limpeza Urbana e Manejo de Resíduos Sólidos - Multas</v>
      </c>
      <c r="U3240" s="7" t="str">
        <f>Tabela813[[#This Row],[NR]]&amp; " - "&amp;Tabela813[[#This Row],[Especificação]]</f>
        <v>9.1.6.9.9.50.3.5.00 - (-) Dedução de Serviços de Saneamento Básico - Limpeza Urbana e Manejo de Resíduos Sólidos - Multas</v>
      </c>
    </row>
    <row r="3241" spans="1:21" ht="30">
      <c r="A3241" s="23"/>
      <c r="B3241" s="29" t="s">
        <v>793</v>
      </c>
      <c r="C3241" s="20" t="s">
        <v>781</v>
      </c>
      <c r="D3241" s="20" t="s">
        <v>786</v>
      </c>
      <c r="E3241" s="20" t="s">
        <v>793</v>
      </c>
      <c r="F3241" s="20" t="s">
        <v>793</v>
      </c>
      <c r="G3241" s="20" t="s">
        <v>807</v>
      </c>
      <c r="H3241" s="20" t="s">
        <v>782</v>
      </c>
      <c r="I3241" s="20" t="s">
        <v>786</v>
      </c>
      <c r="J3241" s="20" t="s">
        <v>787</v>
      </c>
      <c r="K3241" s="16" t="str">
        <f>IF(Tabela813[[#This Row],[C]]&lt;&gt;"",IF(Tabela813[[#This Row],[RED]]&lt;&gt;"",(Tabela813[[#This Row],[RED]] &amp; "."),"") &amp; CONCATENATE(Tabela813[[#This Row],[C]],".",Tabela813[[#This Row],[O]],".",Tabela813[[#This Row],[E]],".",Tabela813[[#This Row],[D1]],".",Tabela813[[#This Row],[D2]],".",Tabela813[[#This Row],[D3]],".",Tabela813[[#This Row],[T]],".",Tabela813[[#This Row],[D4]]),"")</f>
        <v>9.1.6.9.9.50.3.6.00</v>
      </c>
      <c r="L3241" s="21" t="s">
        <v>5751</v>
      </c>
      <c r="M3241" s="16" t="str">
        <f t="shared" si="50"/>
        <v>A</v>
      </c>
      <c r="N3241" s="16">
        <f>IF(VALUE(Tabela813[[#This Row],[RED]]) &gt; 0,1,0) + IF(VALUE(J3241)&gt;0,8,IF(VALUE(I3241)&gt;0,7,IF(VALUE(H3241)&gt;0,6,IF(VALUE(G3241)&gt;0,5,IF(VALUE(F3241)&gt;0,4,IF(VALUE(E3241)&gt;0,3,IF(VALUE(D3241)&gt;0,2,1)))))))</f>
        <v>8</v>
      </c>
      <c r="O3241" s="20" t="s">
        <v>54</v>
      </c>
      <c r="P3241" s="1" t="s">
        <v>3327</v>
      </c>
      <c r="Q3241" s="1"/>
      <c r="R3241" s="16" t="s">
        <v>14</v>
      </c>
      <c r="T3241" s="7" t="str">
        <f>Tabela813[[#This Row],[NR]]&amp;" - "&amp;Tabela813[[#This Row],[Especificação]]</f>
        <v>9.1.6.9.9.50.3.6.00 - (-) Dedução de Serviços de Saneamento Básico - Limpeza Urbana e Manejo de Resíduos Sólidos - Juros de Mora</v>
      </c>
      <c r="U3241" s="7" t="str">
        <f>Tabela813[[#This Row],[NR]]&amp; " - "&amp;Tabela813[[#This Row],[Especificação]]</f>
        <v>9.1.6.9.9.50.3.6.00 - (-) Dedução de Serviços de Saneamento Básico - Limpeza Urbana e Manejo de Resíduos Sólidos - Juros de Mora</v>
      </c>
    </row>
    <row r="3242" spans="1:21" ht="30">
      <c r="A3242" s="23"/>
      <c r="B3242" s="29" t="s">
        <v>793</v>
      </c>
      <c r="C3242" s="20" t="s">
        <v>781</v>
      </c>
      <c r="D3242" s="20" t="s">
        <v>786</v>
      </c>
      <c r="E3242" s="20" t="s">
        <v>793</v>
      </c>
      <c r="F3242" s="20" t="s">
        <v>793</v>
      </c>
      <c r="G3242" s="20" t="s">
        <v>807</v>
      </c>
      <c r="H3242" s="20" t="s">
        <v>782</v>
      </c>
      <c r="I3242" s="20" t="s">
        <v>788</v>
      </c>
      <c r="J3242" s="20" t="s">
        <v>787</v>
      </c>
      <c r="K3242" s="16" t="str">
        <f>IF(Tabela813[[#This Row],[C]]&lt;&gt;"",IF(Tabela813[[#This Row],[RED]]&lt;&gt;"",(Tabela813[[#This Row],[RED]] &amp; "."),"") &amp; CONCATENATE(Tabela813[[#This Row],[C]],".",Tabela813[[#This Row],[O]],".",Tabela813[[#This Row],[E]],".",Tabela813[[#This Row],[D1]],".",Tabela813[[#This Row],[D2]],".",Tabela813[[#This Row],[D3]],".",Tabela813[[#This Row],[T]],".",Tabela813[[#This Row],[D4]]),"")</f>
        <v>9.1.6.9.9.50.3.7.00</v>
      </c>
      <c r="L3242" s="21" t="s">
        <v>5752</v>
      </c>
      <c r="M3242" s="16" t="str">
        <f t="shared" si="50"/>
        <v>A</v>
      </c>
      <c r="N3242" s="16">
        <f>IF(VALUE(Tabela813[[#This Row],[RED]]) &gt; 0,1,0) + IF(VALUE(J3242)&gt;0,8,IF(VALUE(I3242)&gt;0,7,IF(VALUE(H3242)&gt;0,6,IF(VALUE(G3242)&gt;0,5,IF(VALUE(F3242)&gt;0,4,IF(VALUE(E3242)&gt;0,3,IF(VALUE(D3242)&gt;0,2,1)))))))</f>
        <v>8</v>
      </c>
      <c r="O3242" s="20" t="s">
        <v>54</v>
      </c>
      <c r="P3242" s="1" t="s">
        <v>3327</v>
      </c>
      <c r="Q3242" s="1"/>
      <c r="R3242" s="16" t="s">
        <v>14</v>
      </c>
      <c r="T3242" s="7" t="str">
        <f>Tabela813[[#This Row],[NR]]&amp;" - "&amp;Tabela813[[#This Row],[Especificação]]</f>
        <v>9.1.6.9.9.50.3.7.00 - (-) Dedução de Serviços de Saneamento Básico - Limpeza Urbana e Manejo de Resíduos Sólidos - Dívida Ativa - Multas da Dívida Ativa</v>
      </c>
      <c r="U3242" s="7" t="str">
        <f>Tabela813[[#This Row],[NR]]&amp; " - "&amp;Tabela813[[#This Row],[Especificação]]</f>
        <v>9.1.6.9.9.50.3.7.00 - (-) Dedução de Serviços de Saneamento Básico - Limpeza Urbana e Manejo de Resíduos Sólidos - Dívida Ativa - Multas da Dívida Ativa</v>
      </c>
    </row>
    <row r="3243" spans="1:21" ht="30">
      <c r="A3243" s="23"/>
      <c r="B3243" s="29" t="s">
        <v>793</v>
      </c>
      <c r="C3243" s="20" t="s">
        <v>781</v>
      </c>
      <c r="D3243" s="20" t="s">
        <v>786</v>
      </c>
      <c r="E3243" s="20" t="s">
        <v>793</v>
      </c>
      <c r="F3243" s="20" t="s">
        <v>793</v>
      </c>
      <c r="G3243" s="20" t="s">
        <v>807</v>
      </c>
      <c r="H3243" s="20" t="s">
        <v>782</v>
      </c>
      <c r="I3243" s="20" t="s">
        <v>789</v>
      </c>
      <c r="J3243" s="20" t="s">
        <v>787</v>
      </c>
      <c r="K3243" s="16" t="str">
        <f>IF(Tabela813[[#This Row],[C]]&lt;&gt;"",IF(Tabela813[[#This Row],[RED]]&lt;&gt;"",(Tabela813[[#This Row],[RED]] &amp; "."),"") &amp; CONCATENATE(Tabela813[[#This Row],[C]],".",Tabela813[[#This Row],[O]],".",Tabela813[[#This Row],[E]],".",Tabela813[[#This Row],[D1]],".",Tabela813[[#This Row],[D2]],".",Tabela813[[#This Row],[D3]],".",Tabela813[[#This Row],[T]],".",Tabela813[[#This Row],[D4]]),"")</f>
        <v>9.1.6.9.9.50.3.8.00</v>
      </c>
      <c r="L3243" s="21" t="s">
        <v>5753</v>
      </c>
      <c r="M3243" s="16" t="str">
        <f t="shared" si="50"/>
        <v>A</v>
      </c>
      <c r="N3243" s="16">
        <f>IF(VALUE(Tabela813[[#This Row],[RED]]) &gt; 0,1,0) + IF(VALUE(J3243)&gt;0,8,IF(VALUE(I3243)&gt;0,7,IF(VALUE(H3243)&gt;0,6,IF(VALUE(G3243)&gt;0,5,IF(VALUE(F3243)&gt;0,4,IF(VALUE(E3243)&gt;0,3,IF(VALUE(D3243)&gt;0,2,1)))))))</f>
        <v>8</v>
      </c>
      <c r="O3243" s="20" t="s">
        <v>54</v>
      </c>
      <c r="P3243" s="1" t="s">
        <v>3327</v>
      </c>
      <c r="Q3243" s="1"/>
      <c r="R3243" s="16" t="s">
        <v>14</v>
      </c>
      <c r="T3243" s="7" t="str">
        <f>Tabela813[[#This Row],[NR]]&amp;" - "&amp;Tabela813[[#This Row],[Especificação]]</f>
        <v>9.1.6.9.9.50.3.8.00 - (-) Dedução de Serviços de Saneamento Básico - Limpeza Urbana e Manejo de Resíduos Sólidos - Juros de Mora da Dívida Ativa</v>
      </c>
      <c r="U3243" s="7" t="str">
        <f>Tabela813[[#This Row],[NR]]&amp; " - "&amp;Tabela813[[#This Row],[Especificação]]</f>
        <v>9.1.6.9.9.50.3.8.00 - (-) Dedução de Serviços de Saneamento Básico - Limpeza Urbana e Manejo de Resíduos Sólidos - Juros de Mora da Dívida Ativa</v>
      </c>
    </row>
    <row r="3244" spans="1:21" ht="30">
      <c r="A3244" s="23"/>
      <c r="B3244" s="29" t="s">
        <v>793</v>
      </c>
      <c r="C3244" s="20" t="s">
        <v>781</v>
      </c>
      <c r="D3244" s="20" t="s">
        <v>786</v>
      </c>
      <c r="E3244" s="20" t="s">
        <v>793</v>
      </c>
      <c r="F3244" s="20" t="s">
        <v>793</v>
      </c>
      <c r="G3244" s="20" t="s">
        <v>807</v>
      </c>
      <c r="H3244" s="20" t="s">
        <v>791</v>
      </c>
      <c r="I3244" s="20" t="s">
        <v>784</v>
      </c>
      <c r="J3244" s="20" t="s">
        <v>787</v>
      </c>
      <c r="K3244" s="16" t="str">
        <f>IF(Tabela813[[#This Row],[C]]&lt;&gt;"",IF(Tabela813[[#This Row],[RED]]&lt;&gt;"",(Tabela813[[#This Row],[RED]] &amp; "."),"") &amp; CONCATENATE(Tabela813[[#This Row],[C]],".",Tabela813[[#This Row],[O]],".",Tabela813[[#This Row],[E]],".",Tabela813[[#This Row],[D1]],".",Tabela813[[#This Row],[D2]],".",Tabela813[[#This Row],[D3]],".",Tabela813[[#This Row],[T]],".",Tabela813[[#This Row],[D4]]),"")</f>
        <v>9.1.6.9.9.50.4.0.00</v>
      </c>
      <c r="L3244" s="21" t="s">
        <v>5754</v>
      </c>
      <c r="M3244" s="16" t="str">
        <f t="shared" si="50"/>
        <v>S</v>
      </c>
      <c r="N3244" s="16">
        <f>IF(VALUE(Tabela813[[#This Row],[RED]]) &gt; 0,1,0) + IF(VALUE(J3244)&gt;0,8,IF(VALUE(I3244)&gt;0,7,IF(VALUE(H3244)&gt;0,6,IF(VALUE(G3244)&gt;0,5,IF(VALUE(F3244)&gt;0,4,IF(VALUE(E3244)&gt;0,3,IF(VALUE(D3244)&gt;0,2,1)))))))</f>
        <v>7</v>
      </c>
      <c r="O3244" s="20" t="s">
        <v>54</v>
      </c>
      <c r="P3244" s="1" t="s">
        <v>3329</v>
      </c>
      <c r="Q3244" s="1"/>
      <c r="R3244" s="16" t="s">
        <v>14</v>
      </c>
      <c r="T3244" s="7" t="str">
        <f>Tabela813[[#This Row],[NR]]&amp;" - "&amp;Tabela813[[#This Row],[Especificação]]</f>
        <v>9.1.6.9.9.50.4.0.00 - (-) Dedução de Serviços de Saneamento Básico - Drenagem e Manejo das Águas Pluviais Urbanas</v>
      </c>
      <c r="U3244" s="7" t="str">
        <f>Tabela813[[#This Row],[NR]]&amp; " - "&amp;Tabela813[[#This Row],[Especificação]]</f>
        <v>9.1.6.9.9.50.4.0.00 - (-) Dedução de Serviços de Saneamento Básico - Drenagem e Manejo das Águas Pluviais Urbanas</v>
      </c>
    </row>
    <row r="3245" spans="1:21" ht="30">
      <c r="A3245" s="23"/>
      <c r="B3245" s="29" t="s">
        <v>793</v>
      </c>
      <c r="C3245" s="20" t="s">
        <v>781</v>
      </c>
      <c r="D3245" s="20" t="s">
        <v>786</v>
      </c>
      <c r="E3245" s="20" t="s">
        <v>793</v>
      </c>
      <c r="F3245" s="20" t="s">
        <v>793</v>
      </c>
      <c r="G3245" s="20" t="s">
        <v>807</v>
      </c>
      <c r="H3245" s="20" t="s">
        <v>791</v>
      </c>
      <c r="I3245" s="20" t="s">
        <v>781</v>
      </c>
      <c r="J3245" s="20" t="s">
        <v>787</v>
      </c>
      <c r="K3245" s="16" t="str">
        <f>IF(Tabela813[[#This Row],[C]]&lt;&gt;"",IF(Tabela813[[#This Row],[RED]]&lt;&gt;"",(Tabela813[[#This Row],[RED]] &amp; "."),"") &amp; CONCATENATE(Tabela813[[#This Row],[C]],".",Tabela813[[#This Row],[O]],".",Tabela813[[#This Row],[E]],".",Tabela813[[#This Row],[D1]],".",Tabela813[[#This Row],[D2]],".",Tabela813[[#This Row],[D3]],".",Tabela813[[#This Row],[T]],".",Tabela813[[#This Row],[D4]]),"")</f>
        <v>9.1.6.9.9.50.4.1.00</v>
      </c>
      <c r="L3245" s="21" t="s">
        <v>5755</v>
      </c>
      <c r="M3245" s="16" t="str">
        <f t="shared" si="50"/>
        <v>A</v>
      </c>
      <c r="N3245" s="16">
        <f>IF(VALUE(Tabela813[[#This Row],[RED]]) &gt; 0,1,0) + IF(VALUE(J3245)&gt;0,8,IF(VALUE(I3245)&gt;0,7,IF(VALUE(H3245)&gt;0,6,IF(VALUE(G3245)&gt;0,5,IF(VALUE(F3245)&gt;0,4,IF(VALUE(E3245)&gt;0,3,IF(VALUE(D3245)&gt;0,2,1)))))))</f>
        <v>8</v>
      </c>
      <c r="O3245" s="20" t="s">
        <v>54</v>
      </c>
      <c r="P3245" s="1" t="s">
        <v>3329</v>
      </c>
      <c r="Q3245" s="1"/>
      <c r="R3245" s="16" t="s">
        <v>14</v>
      </c>
      <c r="T3245" s="7" t="str">
        <f>Tabela813[[#This Row],[NR]]&amp;" - "&amp;Tabela813[[#This Row],[Especificação]]</f>
        <v>9.1.6.9.9.50.4.1.00 - (-) Dedução de Serviços de Saneamento Básico - Drenagem e Manejo das Águas Pluviais Urbanas - Principal</v>
      </c>
      <c r="U3245" s="7" t="str">
        <f>Tabela813[[#This Row],[NR]]&amp; " - "&amp;Tabela813[[#This Row],[Especificação]]</f>
        <v>9.1.6.9.9.50.4.1.00 - (-) Dedução de Serviços de Saneamento Básico - Drenagem e Manejo das Águas Pluviais Urbanas - Principal</v>
      </c>
    </row>
    <row r="3246" spans="1:21" ht="30">
      <c r="A3246" s="23"/>
      <c r="B3246" s="29" t="s">
        <v>793</v>
      </c>
      <c r="C3246" s="20" t="s">
        <v>781</v>
      </c>
      <c r="D3246" s="20" t="s">
        <v>786</v>
      </c>
      <c r="E3246" s="20" t="s">
        <v>793</v>
      </c>
      <c r="F3246" s="20" t="s">
        <v>793</v>
      </c>
      <c r="G3246" s="20" t="s">
        <v>807</v>
      </c>
      <c r="H3246" s="20" t="s">
        <v>791</v>
      </c>
      <c r="I3246" s="20" t="s">
        <v>790</v>
      </c>
      <c r="J3246" s="20" t="s">
        <v>787</v>
      </c>
      <c r="K3246" s="16" t="str">
        <f>IF(Tabela813[[#This Row],[C]]&lt;&gt;"",IF(Tabela813[[#This Row],[RED]]&lt;&gt;"",(Tabela813[[#This Row],[RED]] &amp; "."),"") &amp; CONCATENATE(Tabela813[[#This Row],[C]],".",Tabela813[[#This Row],[O]],".",Tabela813[[#This Row],[E]],".",Tabela813[[#This Row],[D1]],".",Tabela813[[#This Row],[D2]],".",Tabela813[[#This Row],[D3]],".",Tabela813[[#This Row],[T]],".",Tabela813[[#This Row],[D4]]),"")</f>
        <v>9.1.6.9.9.50.4.2.00</v>
      </c>
      <c r="L3246" s="21" t="s">
        <v>5756</v>
      </c>
      <c r="M3246" s="16" t="str">
        <f t="shared" si="50"/>
        <v>A</v>
      </c>
      <c r="N3246" s="16">
        <f>IF(VALUE(Tabela813[[#This Row],[RED]]) &gt; 0,1,0) + IF(VALUE(J3246)&gt;0,8,IF(VALUE(I3246)&gt;0,7,IF(VALUE(H3246)&gt;0,6,IF(VALUE(G3246)&gt;0,5,IF(VALUE(F3246)&gt;0,4,IF(VALUE(E3246)&gt;0,3,IF(VALUE(D3246)&gt;0,2,1)))))))</f>
        <v>8</v>
      </c>
      <c r="O3246" s="20" t="s">
        <v>54</v>
      </c>
      <c r="P3246" s="1" t="s">
        <v>3329</v>
      </c>
      <c r="Q3246" s="1"/>
      <c r="R3246" s="16" t="s">
        <v>14</v>
      </c>
      <c r="T3246" s="7" t="str">
        <f>Tabela813[[#This Row],[NR]]&amp;" - "&amp;Tabela813[[#This Row],[Especificação]]</f>
        <v>9.1.6.9.9.50.4.2.00 - (-) Dedução de Serviços de Saneamento Básico - Drenagem e Manejo das Águas Pluviais Urbanas - Multas e Juros de Mora</v>
      </c>
      <c r="U3246" s="7" t="str">
        <f>Tabela813[[#This Row],[NR]]&amp; " - "&amp;Tabela813[[#This Row],[Especificação]]</f>
        <v>9.1.6.9.9.50.4.2.00 - (-) Dedução de Serviços de Saneamento Básico - Drenagem e Manejo das Águas Pluviais Urbanas - Multas e Juros de Mora</v>
      </c>
    </row>
    <row r="3247" spans="1:21" ht="30">
      <c r="A3247" s="23"/>
      <c r="B3247" s="29" t="s">
        <v>793</v>
      </c>
      <c r="C3247" s="20" t="s">
        <v>781</v>
      </c>
      <c r="D3247" s="20" t="s">
        <v>786</v>
      </c>
      <c r="E3247" s="20" t="s">
        <v>793</v>
      </c>
      <c r="F3247" s="20" t="s">
        <v>793</v>
      </c>
      <c r="G3247" s="20" t="s">
        <v>807</v>
      </c>
      <c r="H3247" s="20" t="s">
        <v>791</v>
      </c>
      <c r="I3247" s="20" t="s">
        <v>782</v>
      </c>
      <c r="J3247" s="20" t="s">
        <v>787</v>
      </c>
      <c r="K3247" s="16" t="str">
        <f>IF(Tabela813[[#This Row],[C]]&lt;&gt;"",IF(Tabela813[[#This Row],[RED]]&lt;&gt;"",(Tabela813[[#This Row],[RED]] &amp; "."),"") &amp; CONCATENATE(Tabela813[[#This Row],[C]],".",Tabela813[[#This Row],[O]],".",Tabela813[[#This Row],[E]],".",Tabela813[[#This Row],[D1]],".",Tabela813[[#This Row],[D2]],".",Tabela813[[#This Row],[D3]],".",Tabela813[[#This Row],[T]],".",Tabela813[[#This Row],[D4]]),"")</f>
        <v>9.1.6.9.9.50.4.3.00</v>
      </c>
      <c r="L3247" s="21" t="s">
        <v>5757</v>
      </c>
      <c r="M3247" s="16" t="str">
        <f t="shared" si="50"/>
        <v>A</v>
      </c>
      <c r="N3247" s="16">
        <f>IF(VALUE(Tabela813[[#This Row],[RED]]) &gt; 0,1,0) + IF(VALUE(J3247)&gt;0,8,IF(VALUE(I3247)&gt;0,7,IF(VALUE(H3247)&gt;0,6,IF(VALUE(G3247)&gt;0,5,IF(VALUE(F3247)&gt;0,4,IF(VALUE(E3247)&gt;0,3,IF(VALUE(D3247)&gt;0,2,1)))))))</f>
        <v>8</v>
      </c>
      <c r="O3247" s="20" t="s">
        <v>54</v>
      </c>
      <c r="P3247" s="1" t="s">
        <v>3329</v>
      </c>
      <c r="Q3247" s="1"/>
      <c r="R3247" s="16" t="s">
        <v>14</v>
      </c>
      <c r="T3247" s="7" t="str">
        <f>Tabela813[[#This Row],[NR]]&amp;" - "&amp;Tabela813[[#This Row],[Especificação]]</f>
        <v>9.1.6.9.9.50.4.3.00 - (-) Dedução de Serviços de Saneamento Básico - Drenagem e Manejo das Águas Pluviais Urbanas - Dívida Ativa</v>
      </c>
      <c r="U3247" s="7" t="str">
        <f>Tabela813[[#This Row],[NR]]&amp; " - "&amp;Tabela813[[#This Row],[Especificação]]</f>
        <v>9.1.6.9.9.50.4.3.00 - (-) Dedução de Serviços de Saneamento Básico - Drenagem e Manejo das Águas Pluviais Urbanas - Dívida Ativa</v>
      </c>
    </row>
    <row r="3248" spans="1:21" ht="45">
      <c r="A3248" s="7"/>
      <c r="B3248" s="29" t="s">
        <v>793</v>
      </c>
      <c r="C3248" s="20" t="s">
        <v>781</v>
      </c>
      <c r="D3248" s="20" t="s">
        <v>786</v>
      </c>
      <c r="E3248" s="20" t="s">
        <v>793</v>
      </c>
      <c r="F3248" s="20" t="s">
        <v>793</v>
      </c>
      <c r="G3248" s="20" t="s">
        <v>807</v>
      </c>
      <c r="H3248" s="20" t="s">
        <v>791</v>
      </c>
      <c r="I3248" s="20" t="s">
        <v>791</v>
      </c>
      <c r="J3248" s="20" t="s">
        <v>787</v>
      </c>
      <c r="K3248" s="16" t="str">
        <f>IF(Tabela813[[#This Row],[C]]&lt;&gt;"",IF(Tabela813[[#This Row],[RED]]&lt;&gt;"",(Tabela813[[#This Row],[RED]] &amp; "."),"") &amp; CONCATENATE(Tabela813[[#This Row],[C]],".",Tabela813[[#This Row],[O]],".",Tabela813[[#This Row],[E]],".",Tabela813[[#This Row],[D1]],".",Tabela813[[#This Row],[D2]],".",Tabela813[[#This Row],[D3]],".",Tabela813[[#This Row],[T]],".",Tabela813[[#This Row],[D4]]),"")</f>
        <v>9.1.6.9.9.50.4.4.00</v>
      </c>
      <c r="L3248" s="21" t="s">
        <v>5758</v>
      </c>
      <c r="M3248" s="16" t="str">
        <f t="shared" si="50"/>
        <v>A</v>
      </c>
      <c r="N3248" s="16">
        <f>IF(VALUE(Tabela813[[#This Row],[RED]]) &gt; 0,1,0) + IF(VALUE(J3248)&gt;0,8,IF(VALUE(I3248)&gt;0,7,IF(VALUE(H3248)&gt;0,6,IF(VALUE(G3248)&gt;0,5,IF(VALUE(F3248)&gt;0,4,IF(VALUE(E3248)&gt;0,3,IF(VALUE(D3248)&gt;0,2,1)))))))</f>
        <v>8</v>
      </c>
      <c r="O3248" s="20" t="s">
        <v>54</v>
      </c>
      <c r="P3248" s="1" t="s">
        <v>3329</v>
      </c>
      <c r="Q3248" s="1"/>
      <c r="R3248" s="16" t="s">
        <v>14</v>
      </c>
      <c r="T3248" s="7" t="str">
        <f>Tabela813[[#This Row],[NR]]&amp;" - "&amp;Tabela813[[#This Row],[Especificação]]</f>
        <v>9.1.6.9.9.50.4.4.00 - (-) Dedução de Serviços de Saneamento Básico - Drenagem e Manejo das Águas Pluviais Urbanas - Dívida Ativa - Multas e Juros de Mora da Dívida Ativa</v>
      </c>
      <c r="U3248" s="7" t="str">
        <f>Tabela813[[#This Row],[NR]]&amp; " - "&amp;Tabela813[[#This Row],[Especificação]]</f>
        <v>9.1.6.9.9.50.4.4.00 - (-) Dedução de Serviços de Saneamento Básico - Drenagem e Manejo das Águas Pluviais Urbanas - Dívida Ativa - Multas e Juros de Mora da Dívida Ativa</v>
      </c>
    </row>
    <row r="3249" spans="1:21" ht="30">
      <c r="A3249" s="7"/>
      <c r="B3249" s="29" t="s">
        <v>793</v>
      </c>
      <c r="C3249" s="20" t="s">
        <v>781</v>
      </c>
      <c r="D3249" s="20" t="s">
        <v>786</v>
      </c>
      <c r="E3249" s="20" t="s">
        <v>793</v>
      </c>
      <c r="F3249" s="20" t="s">
        <v>793</v>
      </c>
      <c r="G3249" s="20" t="s">
        <v>807</v>
      </c>
      <c r="H3249" s="20" t="s">
        <v>791</v>
      </c>
      <c r="I3249" s="20" t="s">
        <v>792</v>
      </c>
      <c r="J3249" s="20" t="s">
        <v>787</v>
      </c>
      <c r="K3249" s="16" t="str">
        <f>IF(Tabela813[[#This Row],[C]]&lt;&gt;"",IF(Tabela813[[#This Row],[RED]]&lt;&gt;"",(Tabela813[[#This Row],[RED]] &amp; "."),"") &amp; CONCATENATE(Tabela813[[#This Row],[C]],".",Tabela813[[#This Row],[O]],".",Tabela813[[#This Row],[E]],".",Tabela813[[#This Row],[D1]],".",Tabela813[[#This Row],[D2]],".",Tabela813[[#This Row],[D3]],".",Tabela813[[#This Row],[T]],".",Tabela813[[#This Row],[D4]]),"")</f>
        <v>9.1.6.9.9.50.4.5.00</v>
      </c>
      <c r="L3249" s="21" t="s">
        <v>5759</v>
      </c>
      <c r="M3249" s="16" t="str">
        <f t="shared" si="50"/>
        <v>A</v>
      </c>
      <c r="N3249" s="16">
        <f>IF(VALUE(Tabela813[[#This Row],[RED]]) &gt; 0,1,0) + IF(VALUE(J3249)&gt;0,8,IF(VALUE(I3249)&gt;0,7,IF(VALUE(H3249)&gt;0,6,IF(VALUE(G3249)&gt;0,5,IF(VALUE(F3249)&gt;0,4,IF(VALUE(E3249)&gt;0,3,IF(VALUE(D3249)&gt;0,2,1)))))))</f>
        <v>8</v>
      </c>
      <c r="O3249" s="20" t="s">
        <v>54</v>
      </c>
      <c r="P3249" s="1" t="s">
        <v>3329</v>
      </c>
      <c r="Q3249" s="1"/>
      <c r="R3249" s="16" t="s">
        <v>14</v>
      </c>
      <c r="T3249" s="7" t="str">
        <f>Tabela813[[#This Row],[NR]]&amp;" - "&amp;Tabela813[[#This Row],[Especificação]]</f>
        <v>9.1.6.9.9.50.4.5.00 - (-) Dedução de Serviços de Saneamento Básico - Drenagem e Manejo das Águas Pluviais Urbanas - Multas</v>
      </c>
      <c r="U3249" s="7" t="str">
        <f>Tabela813[[#This Row],[NR]]&amp; " - "&amp;Tabela813[[#This Row],[Especificação]]</f>
        <v>9.1.6.9.9.50.4.5.00 - (-) Dedução de Serviços de Saneamento Básico - Drenagem e Manejo das Águas Pluviais Urbanas - Multas</v>
      </c>
    </row>
    <row r="3250" spans="1:21" ht="30">
      <c r="A3250" s="7"/>
      <c r="B3250" s="29" t="s">
        <v>793</v>
      </c>
      <c r="C3250" s="20" t="s">
        <v>781</v>
      </c>
      <c r="D3250" s="20" t="s">
        <v>786</v>
      </c>
      <c r="E3250" s="20" t="s">
        <v>793</v>
      </c>
      <c r="F3250" s="20" t="s">
        <v>793</v>
      </c>
      <c r="G3250" s="20" t="s">
        <v>807</v>
      </c>
      <c r="H3250" s="20" t="s">
        <v>791</v>
      </c>
      <c r="I3250" s="20" t="s">
        <v>786</v>
      </c>
      <c r="J3250" s="20" t="s">
        <v>787</v>
      </c>
      <c r="K3250" s="16" t="str">
        <f>IF(Tabela813[[#This Row],[C]]&lt;&gt;"",IF(Tabela813[[#This Row],[RED]]&lt;&gt;"",(Tabela813[[#This Row],[RED]] &amp; "."),"") &amp; CONCATENATE(Tabela813[[#This Row],[C]],".",Tabela813[[#This Row],[O]],".",Tabela813[[#This Row],[E]],".",Tabela813[[#This Row],[D1]],".",Tabela813[[#This Row],[D2]],".",Tabela813[[#This Row],[D3]],".",Tabela813[[#This Row],[T]],".",Tabela813[[#This Row],[D4]]),"")</f>
        <v>9.1.6.9.9.50.4.6.00</v>
      </c>
      <c r="L3250" s="21" t="s">
        <v>5760</v>
      </c>
      <c r="M3250" s="16" t="str">
        <f t="shared" si="50"/>
        <v>A</v>
      </c>
      <c r="N3250" s="16">
        <f>IF(VALUE(Tabela813[[#This Row],[RED]]) &gt; 0,1,0) + IF(VALUE(J3250)&gt;0,8,IF(VALUE(I3250)&gt;0,7,IF(VALUE(H3250)&gt;0,6,IF(VALUE(G3250)&gt;0,5,IF(VALUE(F3250)&gt;0,4,IF(VALUE(E3250)&gt;0,3,IF(VALUE(D3250)&gt;0,2,1)))))))</f>
        <v>8</v>
      </c>
      <c r="O3250" s="20" t="s">
        <v>54</v>
      </c>
      <c r="P3250" s="1" t="s">
        <v>3329</v>
      </c>
      <c r="Q3250" s="1"/>
      <c r="R3250" s="16" t="s">
        <v>14</v>
      </c>
      <c r="T3250" s="7" t="str">
        <f>Tabela813[[#This Row],[NR]]&amp;" - "&amp;Tabela813[[#This Row],[Especificação]]</f>
        <v>9.1.6.9.9.50.4.6.00 - (-) Dedução de Serviços de Saneamento Básico - Drenagem e Manejo das Águas Pluviais Urbanas - Juros de Mora</v>
      </c>
      <c r="U3250" s="7" t="str">
        <f>Tabela813[[#This Row],[NR]]&amp; " - "&amp;Tabela813[[#This Row],[Especificação]]</f>
        <v>9.1.6.9.9.50.4.6.00 - (-) Dedução de Serviços de Saneamento Básico - Drenagem e Manejo das Águas Pluviais Urbanas - Juros de Mora</v>
      </c>
    </row>
    <row r="3251" spans="1:21" ht="30">
      <c r="A3251" s="7"/>
      <c r="B3251" s="29" t="s">
        <v>793</v>
      </c>
      <c r="C3251" s="20" t="s">
        <v>781</v>
      </c>
      <c r="D3251" s="20" t="s">
        <v>786</v>
      </c>
      <c r="E3251" s="20" t="s">
        <v>793</v>
      </c>
      <c r="F3251" s="20" t="s">
        <v>793</v>
      </c>
      <c r="G3251" s="20" t="s">
        <v>807</v>
      </c>
      <c r="H3251" s="20" t="s">
        <v>791</v>
      </c>
      <c r="I3251" s="20" t="s">
        <v>788</v>
      </c>
      <c r="J3251" s="20" t="s">
        <v>787</v>
      </c>
      <c r="K3251" s="16" t="str">
        <f>IF(Tabela813[[#This Row],[C]]&lt;&gt;"",IF(Tabela813[[#This Row],[RED]]&lt;&gt;"",(Tabela813[[#This Row],[RED]] &amp; "."),"") &amp; CONCATENATE(Tabela813[[#This Row],[C]],".",Tabela813[[#This Row],[O]],".",Tabela813[[#This Row],[E]],".",Tabela813[[#This Row],[D1]],".",Tabela813[[#This Row],[D2]],".",Tabela813[[#This Row],[D3]],".",Tabela813[[#This Row],[T]],".",Tabela813[[#This Row],[D4]]),"")</f>
        <v>9.1.6.9.9.50.4.7.00</v>
      </c>
      <c r="L3251" s="21" t="s">
        <v>5761</v>
      </c>
      <c r="M3251" s="16" t="str">
        <f t="shared" si="50"/>
        <v>A</v>
      </c>
      <c r="N3251" s="16">
        <f>IF(VALUE(Tabela813[[#This Row],[RED]]) &gt; 0,1,0) + IF(VALUE(J3251)&gt;0,8,IF(VALUE(I3251)&gt;0,7,IF(VALUE(H3251)&gt;0,6,IF(VALUE(G3251)&gt;0,5,IF(VALUE(F3251)&gt;0,4,IF(VALUE(E3251)&gt;0,3,IF(VALUE(D3251)&gt;0,2,1)))))))</f>
        <v>8</v>
      </c>
      <c r="O3251" s="20" t="s">
        <v>54</v>
      </c>
      <c r="P3251" s="1" t="s">
        <v>3329</v>
      </c>
      <c r="Q3251" s="1"/>
      <c r="R3251" s="16" t="s">
        <v>14</v>
      </c>
      <c r="T3251" s="7" t="str">
        <f>Tabela813[[#This Row],[NR]]&amp;" - "&amp;Tabela813[[#This Row],[Especificação]]</f>
        <v>9.1.6.9.9.50.4.7.00 - (-) Dedução de Serviços de Saneamento Básico - Drenagem e Manejo das Águas Pluviais Urbanas - Dívida Ativa - Multas da Dívida Ativa</v>
      </c>
      <c r="U3251" s="7" t="str">
        <f>Tabela813[[#This Row],[NR]]&amp; " - "&amp;Tabela813[[#This Row],[Especificação]]</f>
        <v>9.1.6.9.9.50.4.7.00 - (-) Dedução de Serviços de Saneamento Básico - Drenagem e Manejo das Águas Pluviais Urbanas - Dívida Ativa - Multas da Dívida Ativa</v>
      </c>
    </row>
    <row r="3252" spans="1:21" ht="30">
      <c r="A3252" s="7"/>
      <c r="B3252" s="29" t="s">
        <v>793</v>
      </c>
      <c r="C3252" s="20" t="s">
        <v>781</v>
      </c>
      <c r="D3252" s="20" t="s">
        <v>786</v>
      </c>
      <c r="E3252" s="20" t="s">
        <v>793</v>
      </c>
      <c r="F3252" s="20" t="s">
        <v>793</v>
      </c>
      <c r="G3252" s="20" t="s">
        <v>807</v>
      </c>
      <c r="H3252" s="20" t="s">
        <v>791</v>
      </c>
      <c r="I3252" s="20" t="s">
        <v>789</v>
      </c>
      <c r="J3252" s="20" t="s">
        <v>787</v>
      </c>
      <c r="K3252" s="16" t="str">
        <f>IF(Tabela813[[#This Row],[C]]&lt;&gt;"",IF(Tabela813[[#This Row],[RED]]&lt;&gt;"",(Tabela813[[#This Row],[RED]] &amp; "."),"") &amp; CONCATENATE(Tabela813[[#This Row],[C]],".",Tabela813[[#This Row],[O]],".",Tabela813[[#This Row],[E]],".",Tabela813[[#This Row],[D1]],".",Tabela813[[#This Row],[D2]],".",Tabela813[[#This Row],[D3]],".",Tabela813[[#This Row],[T]],".",Tabela813[[#This Row],[D4]]),"")</f>
        <v>9.1.6.9.9.50.4.8.00</v>
      </c>
      <c r="L3252" s="21" t="s">
        <v>5762</v>
      </c>
      <c r="M3252" s="16" t="str">
        <f t="shared" si="50"/>
        <v>A</v>
      </c>
      <c r="N3252" s="16">
        <f>IF(VALUE(Tabela813[[#This Row],[RED]]) &gt; 0,1,0) + IF(VALUE(J3252)&gt;0,8,IF(VALUE(I3252)&gt;0,7,IF(VALUE(H3252)&gt;0,6,IF(VALUE(G3252)&gt;0,5,IF(VALUE(F3252)&gt;0,4,IF(VALUE(E3252)&gt;0,3,IF(VALUE(D3252)&gt;0,2,1)))))))</f>
        <v>8</v>
      </c>
      <c r="O3252" s="20" t="s">
        <v>54</v>
      </c>
      <c r="P3252" s="1" t="s">
        <v>3329</v>
      </c>
      <c r="Q3252" s="1"/>
      <c r="R3252" s="16" t="s">
        <v>14</v>
      </c>
      <c r="T3252" s="7" t="str">
        <f>Tabela813[[#This Row],[NR]]&amp;" - "&amp;Tabela813[[#This Row],[Especificação]]</f>
        <v>9.1.6.9.9.50.4.8.00 - (-) Dedução de Serviços de Saneamento Básico - Drenagem e Manejo das Águas Pluviais Urbanas - Juros de Mora da Dívida Ativa</v>
      </c>
      <c r="U3252" s="7" t="str">
        <f>Tabela813[[#This Row],[NR]]&amp; " - "&amp;Tabela813[[#This Row],[Especificação]]</f>
        <v>9.1.6.9.9.50.4.8.00 - (-) Dedução de Serviços de Saneamento Básico - Drenagem e Manejo das Águas Pluviais Urbanas - Juros de Mora da Dívida Ativa</v>
      </c>
    </row>
    <row r="3253" spans="1:21">
      <c r="A3253" s="7"/>
      <c r="B3253" s="29" t="s">
        <v>793</v>
      </c>
      <c r="C3253" s="20" t="s">
        <v>781</v>
      </c>
      <c r="D3253" s="20" t="s">
        <v>786</v>
      </c>
      <c r="E3253" s="20" t="s">
        <v>793</v>
      </c>
      <c r="F3253" s="20" t="s">
        <v>793</v>
      </c>
      <c r="G3253" s="20" t="s">
        <v>807</v>
      </c>
      <c r="H3253" s="20" t="s">
        <v>793</v>
      </c>
      <c r="I3253" s="20" t="s">
        <v>784</v>
      </c>
      <c r="J3253" s="20" t="s">
        <v>787</v>
      </c>
      <c r="K3253" s="16" t="str">
        <f>IF(Tabela813[[#This Row],[C]]&lt;&gt;"",IF(Tabela813[[#This Row],[RED]]&lt;&gt;"",(Tabela813[[#This Row],[RED]] &amp; "."),"") &amp; CONCATENATE(Tabela813[[#This Row],[C]],".",Tabela813[[#This Row],[O]],".",Tabela813[[#This Row],[E]],".",Tabela813[[#This Row],[D1]],".",Tabela813[[#This Row],[D2]],".",Tabela813[[#This Row],[D3]],".",Tabela813[[#This Row],[T]],".",Tabela813[[#This Row],[D4]]),"")</f>
        <v>9.1.6.9.9.50.9.0.00</v>
      </c>
      <c r="L3253" s="21" t="s">
        <v>5763</v>
      </c>
      <c r="M3253" s="16" t="str">
        <f t="shared" si="50"/>
        <v>S</v>
      </c>
      <c r="N3253" s="16">
        <f>IF(VALUE(Tabela813[[#This Row],[RED]]) &gt; 0,1,0) + IF(VALUE(J3253)&gt;0,8,IF(VALUE(I3253)&gt;0,7,IF(VALUE(H3253)&gt;0,6,IF(VALUE(G3253)&gt;0,5,IF(VALUE(F3253)&gt;0,4,IF(VALUE(E3253)&gt;0,3,IF(VALUE(D3253)&gt;0,2,1)))))))</f>
        <v>7</v>
      </c>
      <c r="O3253" s="20" t="s">
        <v>54</v>
      </c>
      <c r="P3253" s="1" t="s">
        <v>3331</v>
      </c>
      <c r="Q3253" s="1"/>
      <c r="R3253" s="16" t="s">
        <v>14</v>
      </c>
      <c r="T3253" s="7" t="str">
        <f>Tabela813[[#This Row],[NR]]&amp;" - "&amp;Tabela813[[#This Row],[Especificação]]</f>
        <v>9.1.6.9.9.50.9.0.00 - (-) Dedução de Outros Serviços Sujeitos à Regulação</v>
      </c>
      <c r="U3253" s="7" t="str">
        <f>Tabela813[[#This Row],[NR]]&amp; " - "&amp;Tabela813[[#This Row],[Especificação]]</f>
        <v>9.1.6.9.9.50.9.0.00 - (-) Dedução de Outros Serviços Sujeitos à Regulação</v>
      </c>
    </row>
    <row r="3254" spans="1:21">
      <c r="A3254" s="7"/>
      <c r="B3254" s="29" t="s">
        <v>793</v>
      </c>
      <c r="C3254" s="20" t="s">
        <v>781</v>
      </c>
      <c r="D3254" s="20" t="s">
        <v>786</v>
      </c>
      <c r="E3254" s="20" t="s">
        <v>793</v>
      </c>
      <c r="F3254" s="20" t="s">
        <v>793</v>
      </c>
      <c r="G3254" s="20" t="s">
        <v>807</v>
      </c>
      <c r="H3254" s="20" t="s">
        <v>793</v>
      </c>
      <c r="I3254" s="20" t="s">
        <v>781</v>
      </c>
      <c r="J3254" s="20" t="s">
        <v>787</v>
      </c>
      <c r="K3254" s="16" t="str">
        <f>IF(Tabela813[[#This Row],[C]]&lt;&gt;"",IF(Tabela813[[#This Row],[RED]]&lt;&gt;"",(Tabela813[[#This Row],[RED]] &amp; "."),"") &amp; CONCATENATE(Tabela813[[#This Row],[C]],".",Tabela813[[#This Row],[O]],".",Tabela813[[#This Row],[E]],".",Tabela813[[#This Row],[D1]],".",Tabela813[[#This Row],[D2]],".",Tabela813[[#This Row],[D3]],".",Tabela813[[#This Row],[T]],".",Tabela813[[#This Row],[D4]]),"")</f>
        <v>9.1.6.9.9.50.9.1.00</v>
      </c>
      <c r="L3254" s="21" t="s">
        <v>5764</v>
      </c>
      <c r="M3254" s="16" t="str">
        <f t="shared" si="50"/>
        <v>A</v>
      </c>
      <c r="N3254" s="16">
        <f>IF(VALUE(Tabela813[[#This Row],[RED]]) &gt; 0,1,0) + IF(VALUE(J3254)&gt;0,8,IF(VALUE(I3254)&gt;0,7,IF(VALUE(H3254)&gt;0,6,IF(VALUE(G3254)&gt;0,5,IF(VALUE(F3254)&gt;0,4,IF(VALUE(E3254)&gt;0,3,IF(VALUE(D3254)&gt;0,2,1)))))))</f>
        <v>8</v>
      </c>
      <c r="O3254" s="20" t="s">
        <v>54</v>
      </c>
      <c r="P3254" s="1" t="s">
        <v>3331</v>
      </c>
      <c r="Q3254" s="1"/>
      <c r="R3254" s="16" t="s">
        <v>14</v>
      </c>
      <c r="T3254" s="7" t="str">
        <f>Tabela813[[#This Row],[NR]]&amp;" - "&amp;Tabela813[[#This Row],[Especificação]]</f>
        <v>9.1.6.9.9.50.9.1.00 - (-) Dedução de Outros Serviços Sujeitos à Regulação - Principal</v>
      </c>
      <c r="U3254" s="7" t="str">
        <f>Tabela813[[#This Row],[NR]]&amp; " - "&amp;Tabela813[[#This Row],[Especificação]]</f>
        <v>9.1.6.9.9.50.9.1.00 - (-) Dedução de Outros Serviços Sujeitos à Regulação - Principal</v>
      </c>
    </row>
    <row r="3255" spans="1:21" ht="30">
      <c r="A3255" s="7"/>
      <c r="B3255" s="29" t="s">
        <v>793</v>
      </c>
      <c r="C3255" s="20" t="s">
        <v>781</v>
      </c>
      <c r="D3255" s="20" t="s">
        <v>786</v>
      </c>
      <c r="E3255" s="20" t="s">
        <v>793</v>
      </c>
      <c r="F3255" s="20" t="s">
        <v>793</v>
      </c>
      <c r="G3255" s="20" t="s">
        <v>807</v>
      </c>
      <c r="H3255" s="20" t="s">
        <v>793</v>
      </c>
      <c r="I3255" s="20" t="s">
        <v>790</v>
      </c>
      <c r="J3255" s="20" t="s">
        <v>787</v>
      </c>
      <c r="K3255" s="16" t="str">
        <f>IF(Tabela813[[#This Row],[C]]&lt;&gt;"",IF(Tabela813[[#This Row],[RED]]&lt;&gt;"",(Tabela813[[#This Row],[RED]] &amp; "."),"") &amp; CONCATENATE(Tabela813[[#This Row],[C]],".",Tabela813[[#This Row],[O]],".",Tabela813[[#This Row],[E]],".",Tabela813[[#This Row],[D1]],".",Tabela813[[#This Row],[D2]],".",Tabela813[[#This Row],[D3]],".",Tabela813[[#This Row],[T]],".",Tabela813[[#This Row],[D4]]),"")</f>
        <v>9.1.6.9.9.50.9.2.00</v>
      </c>
      <c r="L3255" s="21" t="s">
        <v>5765</v>
      </c>
      <c r="M3255" s="16" t="str">
        <f t="shared" si="50"/>
        <v>A</v>
      </c>
      <c r="N3255" s="16">
        <f>IF(VALUE(Tabela813[[#This Row],[RED]]) &gt; 0,1,0) + IF(VALUE(J3255)&gt;0,8,IF(VALUE(I3255)&gt;0,7,IF(VALUE(H3255)&gt;0,6,IF(VALUE(G3255)&gt;0,5,IF(VALUE(F3255)&gt;0,4,IF(VALUE(E3255)&gt;0,3,IF(VALUE(D3255)&gt;0,2,1)))))))</f>
        <v>8</v>
      </c>
      <c r="O3255" s="20" t="s">
        <v>54</v>
      </c>
      <c r="P3255" s="1" t="s">
        <v>3331</v>
      </c>
      <c r="Q3255" s="1"/>
      <c r="R3255" s="16" t="s">
        <v>14</v>
      </c>
      <c r="T3255" s="7" t="str">
        <f>Tabela813[[#This Row],[NR]]&amp;" - "&amp;Tabela813[[#This Row],[Especificação]]</f>
        <v>9.1.6.9.9.50.9.2.00 - (-) Dedução de Outros Serviços Sujeitos à Regulação - Multas e Juros de Mora</v>
      </c>
      <c r="U3255" s="7" t="str">
        <f>Tabela813[[#This Row],[NR]]&amp; " - "&amp;Tabela813[[#This Row],[Especificação]]</f>
        <v>9.1.6.9.9.50.9.2.00 - (-) Dedução de Outros Serviços Sujeitos à Regulação - Multas e Juros de Mora</v>
      </c>
    </row>
    <row r="3256" spans="1:21">
      <c r="A3256" s="7"/>
      <c r="B3256" s="29" t="s">
        <v>793</v>
      </c>
      <c r="C3256" s="20" t="s">
        <v>781</v>
      </c>
      <c r="D3256" s="20" t="s">
        <v>786</v>
      </c>
      <c r="E3256" s="20" t="s">
        <v>793</v>
      </c>
      <c r="F3256" s="20" t="s">
        <v>793</v>
      </c>
      <c r="G3256" s="20" t="s">
        <v>807</v>
      </c>
      <c r="H3256" s="20" t="s">
        <v>793</v>
      </c>
      <c r="I3256" s="20" t="s">
        <v>782</v>
      </c>
      <c r="J3256" s="20" t="s">
        <v>787</v>
      </c>
      <c r="K3256" s="16" t="str">
        <f>IF(Tabela813[[#This Row],[C]]&lt;&gt;"",IF(Tabela813[[#This Row],[RED]]&lt;&gt;"",(Tabela813[[#This Row],[RED]] &amp; "."),"") &amp; CONCATENATE(Tabela813[[#This Row],[C]],".",Tabela813[[#This Row],[O]],".",Tabela813[[#This Row],[E]],".",Tabela813[[#This Row],[D1]],".",Tabela813[[#This Row],[D2]],".",Tabela813[[#This Row],[D3]],".",Tabela813[[#This Row],[T]],".",Tabela813[[#This Row],[D4]]),"")</f>
        <v>9.1.6.9.9.50.9.3.00</v>
      </c>
      <c r="L3256" s="21" t="s">
        <v>5766</v>
      </c>
      <c r="M3256" s="16" t="str">
        <f t="shared" si="50"/>
        <v>A</v>
      </c>
      <c r="N3256" s="16">
        <f>IF(VALUE(Tabela813[[#This Row],[RED]]) &gt; 0,1,0) + IF(VALUE(J3256)&gt;0,8,IF(VALUE(I3256)&gt;0,7,IF(VALUE(H3256)&gt;0,6,IF(VALUE(G3256)&gt;0,5,IF(VALUE(F3256)&gt;0,4,IF(VALUE(E3256)&gt;0,3,IF(VALUE(D3256)&gt;0,2,1)))))))</f>
        <v>8</v>
      </c>
      <c r="O3256" s="20" t="s">
        <v>54</v>
      </c>
      <c r="P3256" s="1" t="s">
        <v>3331</v>
      </c>
      <c r="Q3256" s="1"/>
      <c r="R3256" s="16" t="s">
        <v>14</v>
      </c>
      <c r="T3256" s="7" t="str">
        <f>Tabela813[[#This Row],[NR]]&amp;" - "&amp;Tabela813[[#This Row],[Especificação]]</f>
        <v>9.1.6.9.9.50.9.3.00 - (-) Dedução de Outros Serviços Sujeitos à Regulação - Dívida Ativa</v>
      </c>
      <c r="U3256" s="7" t="str">
        <f>Tabela813[[#This Row],[NR]]&amp; " - "&amp;Tabela813[[#This Row],[Especificação]]</f>
        <v>9.1.6.9.9.50.9.3.00 - (-) Dedução de Outros Serviços Sujeitos à Regulação - Dívida Ativa</v>
      </c>
    </row>
    <row r="3257" spans="1:21" ht="30">
      <c r="A3257" s="7"/>
      <c r="B3257" s="29" t="s">
        <v>793</v>
      </c>
      <c r="C3257" s="20" t="s">
        <v>781</v>
      </c>
      <c r="D3257" s="20" t="s">
        <v>786</v>
      </c>
      <c r="E3257" s="20" t="s">
        <v>793</v>
      </c>
      <c r="F3257" s="20" t="s">
        <v>793</v>
      </c>
      <c r="G3257" s="20" t="s">
        <v>807</v>
      </c>
      <c r="H3257" s="20" t="s">
        <v>793</v>
      </c>
      <c r="I3257" s="20" t="s">
        <v>791</v>
      </c>
      <c r="J3257" s="20" t="s">
        <v>787</v>
      </c>
      <c r="K3257" s="16" t="str">
        <f>IF(Tabela813[[#This Row],[C]]&lt;&gt;"",IF(Tabela813[[#This Row],[RED]]&lt;&gt;"",(Tabela813[[#This Row],[RED]] &amp; "."),"") &amp; CONCATENATE(Tabela813[[#This Row],[C]],".",Tabela813[[#This Row],[O]],".",Tabela813[[#This Row],[E]],".",Tabela813[[#This Row],[D1]],".",Tabela813[[#This Row],[D2]],".",Tabela813[[#This Row],[D3]],".",Tabela813[[#This Row],[T]],".",Tabela813[[#This Row],[D4]]),"")</f>
        <v>9.1.6.9.9.50.9.4.00</v>
      </c>
      <c r="L3257" s="21" t="s">
        <v>5767</v>
      </c>
      <c r="M3257" s="16" t="str">
        <f t="shared" si="50"/>
        <v>A</v>
      </c>
      <c r="N3257" s="16">
        <f>IF(VALUE(Tabela813[[#This Row],[RED]]) &gt; 0,1,0) + IF(VALUE(J3257)&gt;0,8,IF(VALUE(I3257)&gt;0,7,IF(VALUE(H3257)&gt;0,6,IF(VALUE(G3257)&gt;0,5,IF(VALUE(F3257)&gt;0,4,IF(VALUE(E3257)&gt;0,3,IF(VALUE(D3257)&gt;0,2,1)))))))</f>
        <v>8</v>
      </c>
      <c r="O3257" s="20" t="s">
        <v>54</v>
      </c>
      <c r="P3257" s="1" t="s">
        <v>3331</v>
      </c>
      <c r="Q3257" s="1"/>
      <c r="R3257" s="16" t="s">
        <v>14</v>
      </c>
      <c r="T3257" s="7" t="str">
        <f>Tabela813[[#This Row],[NR]]&amp;" - "&amp;Tabela813[[#This Row],[Especificação]]</f>
        <v>9.1.6.9.9.50.9.4.00 - (-) Dedução de Outros Serviços Sujeitos à Regulação - Dívida Ativa - Multas e Juros de Mora da Dívida Ativa</v>
      </c>
      <c r="U3257" s="7" t="str">
        <f>Tabela813[[#This Row],[NR]]&amp; " - "&amp;Tabela813[[#This Row],[Especificação]]</f>
        <v>9.1.6.9.9.50.9.4.00 - (-) Dedução de Outros Serviços Sujeitos à Regulação - Dívida Ativa - Multas e Juros de Mora da Dívida Ativa</v>
      </c>
    </row>
    <row r="3258" spans="1:21">
      <c r="A3258" s="7"/>
      <c r="B3258" s="29" t="s">
        <v>793</v>
      </c>
      <c r="C3258" s="20" t="s">
        <v>781</v>
      </c>
      <c r="D3258" s="20" t="s">
        <v>786</v>
      </c>
      <c r="E3258" s="20" t="s">
        <v>793</v>
      </c>
      <c r="F3258" s="20" t="s">
        <v>793</v>
      </c>
      <c r="G3258" s="20" t="s">
        <v>807</v>
      </c>
      <c r="H3258" s="20" t="s">
        <v>793</v>
      </c>
      <c r="I3258" s="20" t="s">
        <v>792</v>
      </c>
      <c r="J3258" s="20" t="s">
        <v>787</v>
      </c>
      <c r="K3258" s="16" t="str">
        <f>IF(Tabela813[[#This Row],[C]]&lt;&gt;"",IF(Tabela813[[#This Row],[RED]]&lt;&gt;"",(Tabela813[[#This Row],[RED]] &amp; "."),"") &amp; CONCATENATE(Tabela813[[#This Row],[C]],".",Tabela813[[#This Row],[O]],".",Tabela813[[#This Row],[E]],".",Tabela813[[#This Row],[D1]],".",Tabela813[[#This Row],[D2]],".",Tabela813[[#This Row],[D3]],".",Tabela813[[#This Row],[T]],".",Tabela813[[#This Row],[D4]]),"")</f>
        <v>9.1.6.9.9.50.9.5.00</v>
      </c>
      <c r="L3258" s="21" t="s">
        <v>5768</v>
      </c>
      <c r="M3258" s="16" t="str">
        <f t="shared" si="50"/>
        <v>A</v>
      </c>
      <c r="N3258" s="16">
        <f>IF(VALUE(Tabela813[[#This Row],[RED]]) &gt; 0,1,0) + IF(VALUE(J3258)&gt;0,8,IF(VALUE(I3258)&gt;0,7,IF(VALUE(H3258)&gt;0,6,IF(VALUE(G3258)&gt;0,5,IF(VALUE(F3258)&gt;0,4,IF(VALUE(E3258)&gt;0,3,IF(VALUE(D3258)&gt;0,2,1)))))))</f>
        <v>8</v>
      </c>
      <c r="O3258" s="20" t="s">
        <v>54</v>
      </c>
      <c r="P3258" s="1" t="s">
        <v>3331</v>
      </c>
      <c r="Q3258" s="1"/>
      <c r="R3258" s="16" t="s">
        <v>14</v>
      </c>
      <c r="T3258" s="7" t="str">
        <f>Tabela813[[#This Row],[NR]]&amp;" - "&amp;Tabela813[[#This Row],[Especificação]]</f>
        <v>9.1.6.9.9.50.9.5.00 - (-) Dedução de Outros Serviços Sujeitos à Regulação - Multas</v>
      </c>
      <c r="U3258" s="7" t="str">
        <f>Tabela813[[#This Row],[NR]]&amp; " - "&amp;Tabela813[[#This Row],[Especificação]]</f>
        <v>9.1.6.9.9.50.9.5.00 - (-) Dedução de Outros Serviços Sujeitos à Regulação - Multas</v>
      </c>
    </row>
    <row r="3259" spans="1:21">
      <c r="A3259" s="7"/>
      <c r="B3259" s="29" t="s">
        <v>793</v>
      </c>
      <c r="C3259" s="20" t="s">
        <v>781</v>
      </c>
      <c r="D3259" s="20" t="s">
        <v>786</v>
      </c>
      <c r="E3259" s="20" t="s">
        <v>793</v>
      </c>
      <c r="F3259" s="20" t="s">
        <v>793</v>
      </c>
      <c r="G3259" s="20" t="s">
        <v>807</v>
      </c>
      <c r="H3259" s="20" t="s">
        <v>793</v>
      </c>
      <c r="I3259" s="20" t="s">
        <v>786</v>
      </c>
      <c r="J3259" s="20" t="s">
        <v>787</v>
      </c>
      <c r="K3259" s="16" t="str">
        <f>IF(Tabela813[[#This Row],[C]]&lt;&gt;"",IF(Tabela813[[#This Row],[RED]]&lt;&gt;"",(Tabela813[[#This Row],[RED]] &amp; "."),"") &amp; CONCATENATE(Tabela813[[#This Row],[C]],".",Tabela813[[#This Row],[O]],".",Tabela813[[#This Row],[E]],".",Tabela813[[#This Row],[D1]],".",Tabela813[[#This Row],[D2]],".",Tabela813[[#This Row],[D3]],".",Tabela813[[#This Row],[T]],".",Tabela813[[#This Row],[D4]]),"")</f>
        <v>9.1.6.9.9.50.9.6.00</v>
      </c>
      <c r="L3259" s="21" t="s">
        <v>5769</v>
      </c>
      <c r="M3259" s="16" t="str">
        <f t="shared" ref="M3259:M3325" si="51">IF(N3259 &lt; N3260,"S","A")</f>
        <v>A</v>
      </c>
      <c r="N3259" s="16">
        <f>IF(VALUE(Tabela813[[#This Row],[RED]]) &gt; 0,1,0) + IF(VALUE(J3259)&gt;0,8,IF(VALUE(I3259)&gt;0,7,IF(VALUE(H3259)&gt;0,6,IF(VALUE(G3259)&gt;0,5,IF(VALUE(F3259)&gt;0,4,IF(VALUE(E3259)&gt;0,3,IF(VALUE(D3259)&gt;0,2,1)))))))</f>
        <v>8</v>
      </c>
      <c r="O3259" s="20" t="s">
        <v>54</v>
      </c>
      <c r="P3259" s="1" t="s">
        <v>3331</v>
      </c>
      <c r="Q3259" s="1"/>
      <c r="R3259" s="16" t="s">
        <v>14</v>
      </c>
      <c r="T3259" s="7" t="str">
        <f>Tabela813[[#This Row],[NR]]&amp;" - "&amp;Tabela813[[#This Row],[Especificação]]</f>
        <v>9.1.6.9.9.50.9.6.00 - (-) Dedução de Outros Serviços Sujeitos à Regulação - Juros de Mora</v>
      </c>
      <c r="U3259" s="7" t="str">
        <f>Tabela813[[#This Row],[NR]]&amp; " - "&amp;Tabela813[[#This Row],[Especificação]]</f>
        <v>9.1.6.9.9.50.9.6.00 - (-) Dedução de Outros Serviços Sujeitos à Regulação - Juros de Mora</v>
      </c>
    </row>
    <row r="3260" spans="1:21" ht="30">
      <c r="A3260" s="7"/>
      <c r="B3260" s="29" t="s">
        <v>793</v>
      </c>
      <c r="C3260" s="20" t="s">
        <v>781</v>
      </c>
      <c r="D3260" s="20" t="s">
        <v>786</v>
      </c>
      <c r="E3260" s="20" t="s">
        <v>793</v>
      </c>
      <c r="F3260" s="20" t="s">
        <v>793</v>
      </c>
      <c r="G3260" s="20" t="s">
        <v>807</v>
      </c>
      <c r="H3260" s="20" t="s">
        <v>793</v>
      </c>
      <c r="I3260" s="20" t="s">
        <v>788</v>
      </c>
      <c r="J3260" s="20" t="s">
        <v>787</v>
      </c>
      <c r="K3260" s="16" t="str">
        <f>IF(Tabela813[[#This Row],[C]]&lt;&gt;"",IF(Tabela813[[#This Row],[RED]]&lt;&gt;"",(Tabela813[[#This Row],[RED]] &amp; "."),"") &amp; CONCATENATE(Tabela813[[#This Row],[C]],".",Tabela813[[#This Row],[O]],".",Tabela813[[#This Row],[E]],".",Tabela813[[#This Row],[D1]],".",Tabela813[[#This Row],[D2]],".",Tabela813[[#This Row],[D3]],".",Tabela813[[#This Row],[T]],".",Tabela813[[#This Row],[D4]]),"")</f>
        <v>9.1.6.9.9.50.9.7.00</v>
      </c>
      <c r="L3260" s="21" t="s">
        <v>5770</v>
      </c>
      <c r="M3260" s="16" t="str">
        <f t="shared" si="51"/>
        <v>A</v>
      </c>
      <c r="N3260" s="16">
        <f>IF(VALUE(Tabela813[[#This Row],[RED]]) &gt; 0,1,0) + IF(VALUE(J3260)&gt;0,8,IF(VALUE(I3260)&gt;0,7,IF(VALUE(H3260)&gt;0,6,IF(VALUE(G3260)&gt;0,5,IF(VALUE(F3260)&gt;0,4,IF(VALUE(E3260)&gt;0,3,IF(VALUE(D3260)&gt;0,2,1)))))))</f>
        <v>8</v>
      </c>
      <c r="O3260" s="20" t="s">
        <v>54</v>
      </c>
      <c r="P3260" s="1" t="s">
        <v>3331</v>
      </c>
      <c r="Q3260" s="1"/>
      <c r="R3260" s="16" t="s">
        <v>14</v>
      </c>
      <c r="T3260" s="7" t="str">
        <f>Tabela813[[#This Row],[NR]]&amp;" - "&amp;Tabela813[[#This Row],[Especificação]]</f>
        <v>9.1.6.9.9.50.9.7.00 - (-) Dedução de Outros Serviços Sujeitos à Regulação - Dívida Ativa - Multas da Dívida Ativa</v>
      </c>
      <c r="U3260" s="7" t="str">
        <f>Tabela813[[#This Row],[NR]]&amp; " - "&amp;Tabela813[[#This Row],[Especificação]]</f>
        <v>9.1.6.9.9.50.9.7.00 - (-) Dedução de Outros Serviços Sujeitos à Regulação - Dívida Ativa - Multas da Dívida Ativa</v>
      </c>
    </row>
    <row r="3261" spans="1:21" ht="30">
      <c r="A3261" s="23"/>
      <c r="B3261" s="29" t="s">
        <v>793</v>
      </c>
      <c r="C3261" s="20" t="s">
        <v>781</v>
      </c>
      <c r="D3261" s="20" t="s">
        <v>786</v>
      </c>
      <c r="E3261" s="20" t="s">
        <v>793</v>
      </c>
      <c r="F3261" s="20" t="s">
        <v>793</v>
      </c>
      <c r="G3261" s="20" t="s">
        <v>807</v>
      </c>
      <c r="H3261" s="20" t="s">
        <v>793</v>
      </c>
      <c r="I3261" s="20" t="s">
        <v>789</v>
      </c>
      <c r="J3261" s="20" t="s">
        <v>787</v>
      </c>
      <c r="K3261" s="16" t="str">
        <f>IF(Tabela813[[#This Row],[C]]&lt;&gt;"",IF(Tabela813[[#This Row],[RED]]&lt;&gt;"",(Tabela813[[#This Row],[RED]] &amp; "."),"") &amp; CONCATENATE(Tabela813[[#This Row],[C]],".",Tabela813[[#This Row],[O]],".",Tabela813[[#This Row],[E]],".",Tabela813[[#This Row],[D1]],".",Tabela813[[#This Row],[D2]],".",Tabela813[[#This Row],[D3]],".",Tabela813[[#This Row],[T]],".",Tabela813[[#This Row],[D4]]),"")</f>
        <v>9.1.6.9.9.50.9.8.00</v>
      </c>
      <c r="L3261" s="21" t="s">
        <v>5771</v>
      </c>
      <c r="M3261" s="16" t="str">
        <f t="shared" si="51"/>
        <v>A</v>
      </c>
      <c r="N3261" s="16">
        <f>IF(VALUE(Tabela813[[#This Row],[RED]]) &gt; 0,1,0) + IF(VALUE(J3261)&gt;0,8,IF(VALUE(I3261)&gt;0,7,IF(VALUE(H3261)&gt;0,6,IF(VALUE(G3261)&gt;0,5,IF(VALUE(F3261)&gt;0,4,IF(VALUE(E3261)&gt;0,3,IF(VALUE(D3261)&gt;0,2,1)))))))</f>
        <v>8</v>
      </c>
      <c r="O3261" s="20" t="s">
        <v>54</v>
      </c>
      <c r="P3261" s="1" t="s">
        <v>5772</v>
      </c>
      <c r="Q3261" s="1"/>
      <c r="R3261" s="16" t="s">
        <v>14</v>
      </c>
      <c r="T3261" s="7" t="str">
        <f>Tabela813[[#This Row],[NR]]&amp;" - "&amp;Tabela813[[#This Row],[Especificação]]</f>
        <v>9.1.6.9.9.50.9.8.00 - (-) Dedução de Outros Serviços Sujeitos à Regulação - Juros de Mora da Dívida Ativa</v>
      </c>
      <c r="U3261" s="7" t="str">
        <f>Tabela813[[#This Row],[NR]]&amp; " - "&amp;Tabela813[[#This Row],[Especificação]]</f>
        <v>9.1.6.9.9.50.9.8.00 - (-) Dedução de Outros Serviços Sujeitos à Regulação - Juros de Mora da Dívida Ativa</v>
      </c>
    </row>
    <row r="3262" spans="1:21">
      <c r="A3262" s="23"/>
      <c r="B3262" s="29" t="s">
        <v>793</v>
      </c>
      <c r="C3262" s="20" t="s">
        <v>781</v>
      </c>
      <c r="D3262" s="20" t="s">
        <v>786</v>
      </c>
      <c r="E3262" s="20" t="s">
        <v>793</v>
      </c>
      <c r="F3262" s="20" t="s">
        <v>793</v>
      </c>
      <c r="G3262" s="20" t="s">
        <v>797</v>
      </c>
      <c r="H3262" s="20" t="s">
        <v>784</v>
      </c>
      <c r="I3262" s="20" t="s">
        <v>784</v>
      </c>
      <c r="J3262" s="20" t="s">
        <v>787</v>
      </c>
      <c r="K3262" s="16" t="str">
        <f>IF(Tabela813[[#This Row],[C]]&lt;&gt;"",IF(Tabela813[[#This Row],[RED]]&lt;&gt;"",(Tabela813[[#This Row],[RED]] &amp; "."),"") &amp; CONCATENATE(Tabela813[[#This Row],[C]],".",Tabela813[[#This Row],[O]],".",Tabela813[[#This Row],[E]],".",Tabela813[[#This Row],[D1]],".",Tabela813[[#This Row],[D2]],".",Tabela813[[#This Row],[D3]],".",Tabela813[[#This Row],[T]],".",Tabela813[[#This Row],[D4]]),"")</f>
        <v>9.1.6.9.9.99.0.0.00</v>
      </c>
      <c r="L3262" s="21" t="s">
        <v>924</v>
      </c>
      <c r="M3262" s="16" t="str">
        <f t="shared" si="51"/>
        <v>S</v>
      </c>
      <c r="N3262" s="16">
        <f>IF(VALUE(Tabela813[[#This Row],[RED]]) &gt; 0,1,0) + IF(VALUE(J3262)&gt;0,8,IF(VALUE(I3262)&gt;0,7,IF(VALUE(H3262)&gt;0,6,IF(VALUE(G3262)&gt;0,5,IF(VALUE(F3262)&gt;0,4,IF(VALUE(E3262)&gt;0,3,IF(VALUE(D3262)&gt;0,2,1)))))))</f>
        <v>6</v>
      </c>
      <c r="O3262" s="20" t="s">
        <v>50</v>
      </c>
      <c r="P3262" s="1" t="s">
        <v>2901</v>
      </c>
      <c r="Q3262" s="1"/>
      <c r="R3262" s="16"/>
      <c r="T3262" s="7" t="str">
        <f>Tabela813[[#This Row],[NR]]&amp;" - "&amp;Tabela813[[#This Row],[Especificação]]</f>
        <v>9.1.6.9.9.99.0.0.00 - (-) Dedução de Outros Serviços</v>
      </c>
      <c r="U3262" s="7" t="str">
        <f>Tabela813[[#This Row],[NR]]&amp; " - "&amp;Tabela813[[#This Row],[Especificação]]</f>
        <v>9.1.6.9.9.99.0.0.00 - (-) Dedução de Outros Serviços</v>
      </c>
    </row>
    <row r="3263" spans="1:21">
      <c r="A3263" s="23"/>
      <c r="B3263" s="29" t="s">
        <v>793</v>
      </c>
      <c r="C3263" s="20" t="s">
        <v>781</v>
      </c>
      <c r="D3263" s="20" t="s">
        <v>786</v>
      </c>
      <c r="E3263" s="20" t="s">
        <v>793</v>
      </c>
      <c r="F3263" s="20" t="s">
        <v>793</v>
      </c>
      <c r="G3263" s="20" t="s">
        <v>797</v>
      </c>
      <c r="H3263" s="20" t="s">
        <v>784</v>
      </c>
      <c r="I3263" s="20" t="s">
        <v>781</v>
      </c>
      <c r="J3263" s="20" t="s">
        <v>787</v>
      </c>
      <c r="K3263" s="16" t="str">
        <f>IF(Tabela813[[#This Row],[C]]&lt;&gt;"",IF(Tabela813[[#This Row],[RED]]&lt;&gt;"",(Tabela813[[#This Row],[RED]] &amp; "."),"") &amp; CONCATENATE(Tabela813[[#This Row],[C]],".",Tabela813[[#This Row],[O]],".",Tabela813[[#This Row],[E]],".",Tabela813[[#This Row],[D1]],".",Tabela813[[#This Row],[D2]],".",Tabela813[[#This Row],[D3]],".",Tabela813[[#This Row],[T]],".",Tabela813[[#This Row],[D4]]),"")</f>
        <v>9.1.6.9.9.99.0.1.00</v>
      </c>
      <c r="L3263" s="21" t="s">
        <v>5773</v>
      </c>
      <c r="M3263" s="16" t="str">
        <f t="shared" si="51"/>
        <v>A</v>
      </c>
      <c r="N3263" s="16">
        <f>IF(VALUE(Tabela813[[#This Row],[RED]]) &gt; 0,1,0) + IF(VALUE(J3263)&gt;0,8,IF(VALUE(I3263)&gt;0,7,IF(VALUE(H3263)&gt;0,6,IF(VALUE(G3263)&gt;0,5,IF(VALUE(F3263)&gt;0,4,IF(VALUE(E3263)&gt;0,3,IF(VALUE(D3263)&gt;0,2,1)))))))</f>
        <v>8</v>
      </c>
      <c r="O3263" s="20" t="s">
        <v>50</v>
      </c>
      <c r="P3263" s="1" t="s">
        <v>5774</v>
      </c>
      <c r="Q3263" s="1"/>
      <c r="R3263" s="16"/>
      <c r="T3263" s="7" t="str">
        <f>Tabela813[[#This Row],[NR]]&amp;" - "&amp;Tabela813[[#This Row],[Especificação]]</f>
        <v>9.1.6.9.9.99.0.1.00 - (-) Dedução de Outros Serviços - Principal</v>
      </c>
      <c r="U3263" s="7" t="str">
        <f>Tabela813[[#This Row],[NR]]&amp; " - "&amp;Tabela813[[#This Row],[Especificação]]</f>
        <v>9.1.6.9.9.99.0.1.00 - (-) Dedução de Outros Serviços - Principal</v>
      </c>
    </row>
    <row r="3264" spans="1:21">
      <c r="A3264" s="23"/>
      <c r="B3264" s="29" t="s">
        <v>793</v>
      </c>
      <c r="C3264" s="20" t="s">
        <v>781</v>
      </c>
      <c r="D3264" s="20" t="s">
        <v>786</v>
      </c>
      <c r="E3264" s="20" t="s">
        <v>793</v>
      </c>
      <c r="F3264" s="20" t="s">
        <v>793</v>
      </c>
      <c r="G3264" s="20" t="s">
        <v>797</v>
      </c>
      <c r="H3264" s="20" t="s">
        <v>784</v>
      </c>
      <c r="I3264" s="20" t="s">
        <v>790</v>
      </c>
      <c r="J3264" s="20" t="s">
        <v>787</v>
      </c>
      <c r="K3264" s="16" t="str">
        <f>IF(Tabela813[[#This Row],[C]]&lt;&gt;"",IF(Tabela813[[#This Row],[RED]]&lt;&gt;"",(Tabela813[[#This Row],[RED]] &amp; "."),"") &amp; CONCATENATE(Tabela813[[#This Row],[C]],".",Tabela813[[#This Row],[O]],".",Tabela813[[#This Row],[E]],".",Tabela813[[#This Row],[D1]],".",Tabela813[[#This Row],[D2]],".",Tabela813[[#This Row],[D3]],".",Tabela813[[#This Row],[T]],".",Tabela813[[#This Row],[D4]]),"")</f>
        <v>9.1.6.9.9.99.0.2.00</v>
      </c>
      <c r="L3264" s="21" t="s">
        <v>5775</v>
      </c>
      <c r="M3264" s="16" t="str">
        <f t="shared" si="51"/>
        <v>A</v>
      </c>
      <c r="N3264" s="16">
        <f>IF(VALUE(Tabela813[[#This Row],[RED]]) &gt; 0,1,0) + IF(VALUE(J3264)&gt;0,8,IF(VALUE(I3264)&gt;0,7,IF(VALUE(H3264)&gt;0,6,IF(VALUE(G3264)&gt;0,5,IF(VALUE(F3264)&gt;0,4,IF(VALUE(E3264)&gt;0,3,IF(VALUE(D3264)&gt;0,2,1)))))))</f>
        <v>8</v>
      </c>
      <c r="O3264" s="20" t="s">
        <v>50</v>
      </c>
      <c r="P3264" s="1" t="s">
        <v>5774</v>
      </c>
      <c r="Q3264" s="1"/>
      <c r="R3264" s="16"/>
      <c r="T3264" s="7" t="str">
        <f>Tabela813[[#This Row],[NR]]&amp;" - "&amp;Tabela813[[#This Row],[Especificação]]</f>
        <v>9.1.6.9.9.99.0.2.00 - (-) Dedução de Outros Serviços - Multas e Juros de Mora</v>
      </c>
      <c r="U3264" s="7" t="str">
        <f>Tabela813[[#This Row],[NR]]&amp; " - "&amp;Tabela813[[#This Row],[Especificação]]</f>
        <v>9.1.6.9.9.99.0.2.00 - (-) Dedução de Outros Serviços - Multas e Juros de Mora</v>
      </c>
    </row>
    <row r="3265" spans="1:21">
      <c r="A3265" s="23"/>
      <c r="B3265" s="29" t="s">
        <v>793</v>
      </c>
      <c r="C3265" s="20" t="s">
        <v>781</v>
      </c>
      <c r="D3265" s="20" t="s">
        <v>786</v>
      </c>
      <c r="E3265" s="20" t="s">
        <v>793</v>
      </c>
      <c r="F3265" s="20" t="s">
        <v>793</v>
      </c>
      <c r="G3265" s="20" t="s">
        <v>797</v>
      </c>
      <c r="H3265" s="20" t="s">
        <v>784</v>
      </c>
      <c r="I3265" s="20" t="s">
        <v>782</v>
      </c>
      <c r="J3265" s="20" t="s">
        <v>787</v>
      </c>
      <c r="K3265" s="16" t="str">
        <f>IF(Tabela813[[#This Row],[C]]&lt;&gt;"",IF(Tabela813[[#This Row],[RED]]&lt;&gt;"",(Tabela813[[#This Row],[RED]] &amp; "."),"") &amp; CONCATENATE(Tabela813[[#This Row],[C]],".",Tabela813[[#This Row],[O]],".",Tabela813[[#This Row],[E]],".",Tabela813[[#This Row],[D1]],".",Tabela813[[#This Row],[D2]],".",Tabela813[[#This Row],[D3]],".",Tabela813[[#This Row],[T]],".",Tabela813[[#This Row],[D4]]),"")</f>
        <v>9.1.6.9.9.99.0.3.00</v>
      </c>
      <c r="L3265" s="21" t="s">
        <v>5776</v>
      </c>
      <c r="M3265" s="16" t="str">
        <f t="shared" si="51"/>
        <v>A</v>
      </c>
      <c r="N3265" s="16">
        <f>IF(VALUE(Tabela813[[#This Row],[RED]]) &gt; 0,1,0) + IF(VALUE(J3265)&gt;0,8,IF(VALUE(I3265)&gt;0,7,IF(VALUE(H3265)&gt;0,6,IF(VALUE(G3265)&gt;0,5,IF(VALUE(F3265)&gt;0,4,IF(VALUE(E3265)&gt;0,3,IF(VALUE(D3265)&gt;0,2,1)))))))</f>
        <v>8</v>
      </c>
      <c r="O3265" s="20" t="s">
        <v>50</v>
      </c>
      <c r="P3265" s="1" t="s">
        <v>5774</v>
      </c>
      <c r="Q3265" s="1"/>
      <c r="R3265" s="16"/>
      <c r="T3265" s="7" t="str">
        <f>Tabela813[[#This Row],[NR]]&amp;" - "&amp;Tabela813[[#This Row],[Especificação]]</f>
        <v>9.1.6.9.9.99.0.3.00 - (-) Dedução de Outros Serviços - Dívida Ativa</v>
      </c>
      <c r="U3265" s="7" t="str">
        <f>Tabela813[[#This Row],[NR]]&amp; " - "&amp;Tabela813[[#This Row],[Especificação]]</f>
        <v>9.1.6.9.9.99.0.3.00 - (-) Dedução de Outros Serviços - Dívida Ativa</v>
      </c>
    </row>
    <row r="3266" spans="1:21" ht="30">
      <c r="A3266" s="23"/>
      <c r="B3266" s="29" t="s">
        <v>793</v>
      </c>
      <c r="C3266" s="20" t="s">
        <v>781</v>
      </c>
      <c r="D3266" s="20" t="s">
        <v>786</v>
      </c>
      <c r="E3266" s="20" t="s">
        <v>793</v>
      </c>
      <c r="F3266" s="20" t="s">
        <v>793</v>
      </c>
      <c r="G3266" s="20" t="s">
        <v>797</v>
      </c>
      <c r="H3266" s="20" t="s">
        <v>784</v>
      </c>
      <c r="I3266" s="20" t="s">
        <v>791</v>
      </c>
      <c r="J3266" s="20" t="s">
        <v>787</v>
      </c>
      <c r="K3266" s="16" t="str">
        <f>IF(Tabela813[[#This Row],[C]]&lt;&gt;"",IF(Tabela813[[#This Row],[RED]]&lt;&gt;"",(Tabela813[[#This Row],[RED]] &amp; "."),"") &amp; CONCATENATE(Tabela813[[#This Row],[C]],".",Tabela813[[#This Row],[O]],".",Tabela813[[#This Row],[E]],".",Tabela813[[#This Row],[D1]],".",Tabela813[[#This Row],[D2]],".",Tabela813[[#This Row],[D3]],".",Tabela813[[#This Row],[T]],".",Tabela813[[#This Row],[D4]]),"")</f>
        <v>9.1.6.9.9.99.0.4.00</v>
      </c>
      <c r="L3266" s="21" t="s">
        <v>5777</v>
      </c>
      <c r="M3266" s="16" t="str">
        <f t="shared" si="51"/>
        <v>A</v>
      </c>
      <c r="N3266" s="16">
        <f>IF(VALUE(Tabela813[[#This Row],[RED]]) &gt; 0,1,0) + IF(VALUE(J3266)&gt;0,8,IF(VALUE(I3266)&gt;0,7,IF(VALUE(H3266)&gt;0,6,IF(VALUE(G3266)&gt;0,5,IF(VALUE(F3266)&gt;0,4,IF(VALUE(E3266)&gt;0,3,IF(VALUE(D3266)&gt;0,2,1)))))))</f>
        <v>8</v>
      </c>
      <c r="O3266" s="20" t="s">
        <v>50</v>
      </c>
      <c r="P3266" s="1" t="s">
        <v>5774</v>
      </c>
      <c r="Q3266" s="1"/>
      <c r="R3266" s="16"/>
      <c r="T3266" s="7" t="str">
        <f>Tabela813[[#This Row],[NR]]&amp;" - "&amp;Tabela813[[#This Row],[Especificação]]</f>
        <v>9.1.6.9.9.99.0.4.00 - (-) Dedução de Outros Serviços - Dívida Ativa - Multas e Juros de Mora da Dívida Ativa</v>
      </c>
      <c r="U3266" s="7" t="str">
        <f>Tabela813[[#This Row],[NR]]&amp; " - "&amp;Tabela813[[#This Row],[Especificação]]</f>
        <v>9.1.6.9.9.99.0.4.00 - (-) Dedução de Outros Serviços - Dívida Ativa - Multas e Juros de Mora da Dívida Ativa</v>
      </c>
    </row>
    <row r="3267" spans="1:21">
      <c r="A3267" s="23"/>
      <c r="B3267" s="29" t="s">
        <v>793</v>
      </c>
      <c r="C3267" s="20" t="s">
        <v>781</v>
      </c>
      <c r="D3267" s="20" t="s">
        <v>786</v>
      </c>
      <c r="E3267" s="20" t="s">
        <v>793</v>
      </c>
      <c r="F3267" s="20" t="s">
        <v>793</v>
      </c>
      <c r="G3267" s="20" t="s">
        <v>797</v>
      </c>
      <c r="H3267" s="20" t="s">
        <v>784</v>
      </c>
      <c r="I3267" s="20" t="s">
        <v>792</v>
      </c>
      <c r="J3267" s="20" t="s">
        <v>787</v>
      </c>
      <c r="K3267" s="16" t="str">
        <f>IF(Tabela813[[#This Row],[C]]&lt;&gt;"",IF(Tabela813[[#This Row],[RED]]&lt;&gt;"",(Tabela813[[#This Row],[RED]] &amp; "."),"") &amp; CONCATENATE(Tabela813[[#This Row],[C]],".",Tabela813[[#This Row],[O]],".",Tabela813[[#This Row],[E]],".",Tabela813[[#This Row],[D1]],".",Tabela813[[#This Row],[D2]],".",Tabela813[[#This Row],[D3]],".",Tabela813[[#This Row],[T]],".",Tabela813[[#This Row],[D4]]),"")</f>
        <v>9.1.6.9.9.99.0.5.00</v>
      </c>
      <c r="L3267" s="21" t="s">
        <v>5778</v>
      </c>
      <c r="M3267" s="16" t="str">
        <f t="shared" si="51"/>
        <v>A</v>
      </c>
      <c r="N3267" s="16">
        <f>IF(VALUE(Tabela813[[#This Row],[RED]]) &gt; 0,1,0) + IF(VALUE(J3267)&gt;0,8,IF(VALUE(I3267)&gt;0,7,IF(VALUE(H3267)&gt;0,6,IF(VALUE(G3267)&gt;0,5,IF(VALUE(F3267)&gt;0,4,IF(VALUE(E3267)&gt;0,3,IF(VALUE(D3267)&gt;0,2,1)))))))</f>
        <v>8</v>
      </c>
      <c r="O3267" s="20" t="s">
        <v>50</v>
      </c>
      <c r="P3267" s="1" t="s">
        <v>5774</v>
      </c>
      <c r="Q3267" s="1"/>
      <c r="R3267" s="16"/>
      <c r="T3267" s="7" t="str">
        <f>Tabela813[[#This Row],[NR]]&amp;" - "&amp;Tabela813[[#This Row],[Especificação]]</f>
        <v>9.1.6.9.9.99.0.5.00 - (-) Dedução de Outros Serviços - Multas</v>
      </c>
      <c r="U3267" s="7" t="str">
        <f>Tabela813[[#This Row],[NR]]&amp; " - "&amp;Tabela813[[#This Row],[Especificação]]</f>
        <v>9.1.6.9.9.99.0.5.00 - (-) Dedução de Outros Serviços - Multas</v>
      </c>
    </row>
    <row r="3268" spans="1:21">
      <c r="A3268" s="23"/>
      <c r="B3268" s="29" t="s">
        <v>793</v>
      </c>
      <c r="C3268" s="20" t="s">
        <v>781</v>
      </c>
      <c r="D3268" s="20" t="s">
        <v>786</v>
      </c>
      <c r="E3268" s="20" t="s">
        <v>793</v>
      </c>
      <c r="F3268" s="20" t="s">
        <v>793</v>
      </c>
      <c r="G3268" s="20" t="s">
        <v>797</v>
      </c>
      <c r="H3268" s="20" t="s">
        <v>784</v>
      </c>
      <c r="I3268" s="20" t="s">
        <v>786</v>
      </c>
      <c r="J3268" s="20" t="s">
        <v>787</v>
      </c>
      <c r="K3268" s="16" t="str">
        <f>IF(Tabela813[[#This Row],[C]]&lt;&gt;"",IF(Tabela813[[#This Row],[RED]]&lt;&gt;"",(Tabela813[[#This Row],[RED]] &amp; "."),"") &amp; CONCATENATE(Tabela813[[#This Row],[C]],".",Tabela813[[#This Row],[O]],".",Tabela813[[#This Row],[E]],".",Tabela813[[#This Row],[D1]],".",Tabela813[[#This Row],[D2]],".",Tabela813[[#This Row],[D3]],".",Tabela813[[#This Row],[T]],".",Tabela813[[#This Row],[D4]]),"")</f>
        <v>9.1.6.9.9.99.0.6.00</v>
      </c>
      <c r="L3268" s="21" t="s">
        <v>5779</v>
      </c>
      <c r="M3268" s="16" t="str">
        <f t="shared" si="51"/>
        <v>A</v>
      </c>
      <c r="N3268" s="16">
        <f>IF(VALUE(Tabela813[[#This Row],[RED]]) &gt; 0,1,0) + IF(VALUE(J3268)&gt;0,8,IF(VALUE(I3268)&gt;0,7,IF(VALUE(H3268)&gt;0,6,IF(VALUE(G3268)&gt;0,5,IF(VALUE(F3268)&gt;0,4,IF(VALUE(E3268)&gt;0,3,IF(VALUE(D3268)&gt;0,2,1)))))))</f>
        <v>8</v>
      </c>
      <c r="O3268" s="20" t="s">
        <v>50</v>
      </c>
      <c r="P3268" s="1" t="s">
        <v>5774</v>
      </c>
      <c r="Q3268" s="1"/>
      <c r="R3268" s="16"/>
      <c r="T3268" s="7" t="str">
        <f>Tabela813[[#This Row],[NR]]&amp;" - "&amp;Tabela813[[#This Row],[Especificação]]</f>
        <v>9.1.6.9.9.99.0.6.00 - (-) Dedução de Outros Serviços - Juros de Mora</v>
      </c>
      <c r="U3268" s="7" t="str">
        <f>Tabela813[[#This Row],[NR]]&amp; " - "&amp;Tabela813[[#This Row],[Especificação]]</f>
        <v>9.1.6.9.9.99.0.6.00 - (-) Dedução de Outros Serviços - Juros de Mora</v>
      </c>
    </row>
    <row r="3269" spans="1:21">
      <c r="A3269" s="23"/>
      <c r="B3269" s="29" t="s">
        <v>793</v>
      </c>
      <c r="C3269" s="20" t="s">
        <v>781</v>
      </c>
      <c r="D3269" s="20" t="s">
        <v>786</v>
      </c>
      <c r="E3269" s="20" t="s">
        <v>793</v>
      </c>
      <c r="F3269" s="20" t="s">
        <v>793</v>
      </c>
      <c r="G3269" s="20" t="s">
        <v>797</v>
      </c>
      <c r="H3269" s="20" t="s">
        <v>784</v>
      </c>
      <c r="I3269" s="20" t="s">
        <v>788</v>
      </c>
      <c r="J3269" s="20" t="s">
        <v>787</v>
      </c>
      <c r="K3269" s="16" t="str">
        <f>IF(Tabela813[[#This Row],[C]]&lt;&gt;"",IF(Tabela813[[#This Row],[RED]]&lt;&gt;"",(Tabela813[[#This Row],[RED]] &amp; "."),"") &amp; CONCATENATE(Tabela813[[#This Row],[C]],".",Tabela813[[#This Row],[O]],".",Tabela813[[#This Row],[E]],".",Tabela813[[#This Row],[D1]],".",Tabela813[[#This Row],[D2]],".",Tabela813[[#This Row],[D3]],".",Tabela813[[#This Row],[T]],".",Tabela813[[#This Row],[D4]]),"")</f>
        <v>9.1.6.9.9.99.0.7.00</v>
      </c>
      <c r="L3269" s="21" t="s">
        <v>5780</v>
      </c>
      <c r="M3269" s="16" t="str">
        <f t="shared" si="51"/>
        <v>A</v>
      </c>
      <c r="N3269" s="16">
        <f>IF(VALUE(Tabela813[[#This Row],[RED]]) &gt; 0,1,0) + IF(VALUE(J3269)&gt;0,8,IF(VALUE(I3269)&gt;0,7,IF(VALUE(H3269)&gt;0,6,IF(VALUE(G3269)&gt;0,5,IF(VALUE(F3269)&gt;0,4,IF(VALUE(E3269)&gt;0,3,IF(VALUE(D3269)&gt;0,2,1)))))))</f>
        <v>8</v>
      </c>
      <c r="O3269" s="20" t="s">
        <v>50</v>
      </c>
      <c r="P3269" s="1" t="s">
        <v>5774</v>
      </c>
      <c r="Q3269" s="1"/>
      <c r="R3269" s="16"/>
      <c r="T3269" s="7" t="str">
        <f>Tabela813[[#This Row],[NR]]&amp;" - "&amp;Tabela813[[#This Row],[Especificação]]</f>
        <v>9.1.6.9.9.99.0.7.00 - (-) Dedução de Outros Serviços - Dívida Ativa - Multas da Dívida Ativa</v>
      </c>
      <c r="U3269" s="7" t="str">
        <f>Tabela813[[#This Row],[NR]]&amp; " - "&amp;Tabela813[[#This Row],[Especificação]]</f>
        <v>9.1.6.9.9.99.0.7.00 - (-) Dedução de Outros Serviços - Dívida Ativa - Multas da Dívida Ativa</v>
      </c>
    </row>
    <row r="3270" spans="1:21">
      <c r="A3270" s="23"/>
      <c r="B3270" s="29" t="s">
        <v>793</v>
      </c>
      <c r="C3270" s="20" t="s">
        <v>781</v>
      </c>
      <c r="D3270" s="20" t="s">
        <v>786</v>
      </c>
      <c r="E3270" s="20" t="s">
        <v>793</v>
      </c>
      <c r="F3270" s="20" t="s">
        <v>793</v>
      </c>
      <c r="G3270" s="20" t="s">
        <v>797</v>
      </c>
      <c r="H3270" s="20" t="s">
        <v>784</v>
      </c>
      <c r="I3270" s="20" t="s">
        <v>789</v>
      </c>
      <c r="J3270" s="20" t="s">
        <v>787</v>
      </c>
      <c r="K3270" s="16" t="str">
        <f>IF(Tabela813[[#This Row],[C]]&lt;&gt;"",IF(Tabela813[[#This Row],[RED]]&lt;&gt;"",(Tabela813[[#This Row],[RED]] &amp; "."),"") &amp; CONCATENATE(Tabela813[[#This Row],[C]],".",Tabela813[[#This Row],[O]],".",Tabela813[[#This Row],[E]],".",Tabela813[[#This Row],[D1]],".",Tabela813[[#This Row],[D2]],".",Tabela813[[#This Row],[D3]],".",Tabela813[[#This Row],[T]],".",Tabela813[[#This Row],[D4]]),"")</f>
        <v>9.1.6.9.9.99.0.8.00</v>
      </c>
      <c r="L3270" s="21" t="s">
        <v>5781</v>
      </c>
      <c r="M3270" s="16" t="str">
        <f t="shared" si="51"/>
        <v>A</v>
      </c>
      <c r="N3270" s="16">
        <f>IF(VALUE(Tabela813[[#This Row],[RED]]) &gt; 0,1,0) + IF(VALUE(J3270)&gt;0,8,IF(VALUE(I3270)&gt;0,7,IF(VALUE(H3270)&gt;0,6,IF(VALUE(G3270)&gt;0,5,IF(VALUE(F3270)&gt;0,4,IF(VALUE(E3270)&gt;0,3,IF(VALUE(D3270)&gt;0,2,1)))))))</f>
        <v>8</v>
      </c>
      <c r="O3270" s="20" t="s">
        <v>50</v>
      </c>
      <c r="P3270" s="1" t="s">
        <v>5774</v>
      </c>
      <c r="Q3270" s="1"/>
      <c r="R3270" s="16"/>
      <c r="T3270" s="7" t="str">
        <f>Tabela813[[#This Row],[NR]]&amp;" - "&amp;Tabela813[[#This Row],[Especificação]]</f>
        <v>9.1.6.9.9.99.0.8.00 - (-) Dedução de Outros Serviços - Juros de Mora da Dívida Ativa</v>
      </c>
      <c r="U3270" s="7" t="str">
        <f>Tabela813[[#This Row],[NR]]&amp; " - "&amp;Tabela813[[#This Row],[Especificação]]</f>
        <v>9.1.6.9.9.99.0.8.00 - (-) Dedução de Outros Serviços - Juros de Mora da Dívida Ativa</v>
      </c>
    </row>
    <row r="3271" spans="1:21" ht="45">
      <c r="A3271" s="23"/>
      <c r="B3271" s="29" t="s">
        <v>793</v>
      </c>
      <c r="C3271" s="20" t="s">
        <v>781</v>
      </c>
      <c r="D3271" s="20" t="s">
        <v>788</v>
      </c>
      <c r="E3271" s="20" t="s">
        <v>784</v>
      </c>
      <c r="F3271" s="20" t="s">
        <v>784</v>
      </c>
      <c r="G3271" s="20" t="s">
        <v>787</v>
      </c>
      <c r="H3271" s="20" t="s">
        <v>784</v>
      </c>
      <c r="I3271" s="20" t="s">
        <v>784</v>
      </c>
      <c r="J3271" s="20" t="s">
        <v>787</v>
      </c>
      <c r="K3271" s="16" t="str">
        <f>IF(Tabela813[[#This Row],[C]]&lt;&gt;"",IF(Tabela813[[#This Row],[RED]]&lt;&gt;"",(Tabela813[[#This Row],[RED]] &amp; "."),"") &amp; CONCATENATE(Tabela813[[#This Row],[C]],".",Tabela813[[#This Row],[O]],".",Tabela813[[#This Row],[E]],".",Tabela813[[#This Row],[D1]],".",Tabela813[[#This Row],[D2]],".",Tabela813[[#This Row],[D3]],".",Tabela813[[#This Row],[T]],".",Tabela813[[#This Row],[D4]]),"")</f>
        <v>9.1.7.0.0.00.0.0.00</v>
      </c>
      <c r="L3271" s="21" t="s">
        <v>925</v>
      </c>
      <c r="M3271" s="16" t="str">
        <f t="shared" si="51"/>
        <v>S</v>
      </c>
      <c r="N3271" s="16">
        <f>IF(VALUE(Tabela813[[#This Row],[RED]]) &gt; 0,1,0) + IF(VALUE(J3271)&gt;0,8,IF(VALUE(I3271)&gt;0,7,IF(VALUE(H3271)&gt;0,6,IF(VALUE(G3271)&gt;0,5,IF(VALUE(F3271)&gt;0,4,IF(VALUE(E3271)&gt;0,3,IF(VALUE(D3271)&gt;0,2,1)))))))</f>
        <v>3</v>
      </c>
      <c r="O3271" s="20" t="s">
        <v>44</v>
      </c>
      <c r="P3271" s="1" t="s">
        <v>2902</v>
      </c>
      <c r="Q3271" s="1"/>
      <c r="R3271" s="16"/>
      <c r="T3271" s="7" t="str">
        <f>Tabela813[[#This Row],[NR]]&amp;" - "&amp;Tabela813[[#This Row],[Especificação]]</f>
        <v>9.1.7.0.0.00.0.0.00 - (-) Dedução de Transferências Correntes</v>
      </c>
      <c r="U3271" s="7" t="str">
        <f>Tabela813[[#This Row],[NR]]&amp; " - "&amp;Tabela813[[#This Row],[Especificação]]</f>
        <v>9.1.7.0.0.00.0.0.00 - (-) Dedução de Transferências Correntes</v>
      </c>
    </row>
    <row r="3272" spans="1:21" ht="45">
      <c r="A3272" s="23"/>
      <c r="B3272" s="29" t="s">
        <v>793</v>
      </c>
      <c r="C3272" s="20" t="s">
        <v>781</v>
      </c>
      <c r="D3272" s="20" t="s">
        <v>788</v>
      </c>
      <c r="E3272" s="20" t="s">
        <v>781</v>
      </c>
      <c r="F3272" s="20" t="s">
        <v>784</v>
      </c>
      <c r="G3272" s="20" t="s">
        <v>787</v>
      </c>
      <c r="H3272" s="20" t="s">
        <v>784</v>
      </c>
      <c r="I3272" s="20" t="s">
        <v>784</v>
      </c>
      <c r="J3272" s="20" t="s">
        <v>787</v>
      </c>
      <c r="K3272" s="16" t="str">
        <f>IF(Tabela813[[#This Row],[C]]&lt;&gt;"",IF(Tabela813[[#This Row],[RED]]&lt;&gt;"",(Tabela813[[#This Row],[RED]] &amp; "."),"") &amp; CONCATENATE(Tabela813[[#This Row],[C]],".",Tabela813[[#This Row],[O]],".",Tabela813[[#This Row],[E]],".",Tabela813[[#This Row],[D1]],".",Tabela813[[#This Row],[D2]],".",Tabela813[[#This Row],[D3]],".",Tabela813[[#This Row],[T]],".",Tabela813[[#This Row],[D4]]),"")</f>
        <v>9.1.7.1.0.00.0.0.00</v>
      </c>
      <c r="L3272" s="21" t="s">
        <v>2680</v>
      </c>
      <c r="M3272" s="16" t="str">
        <f t="shared" si="51"/>
        <v>S</v>
      </c>
      <c r="N3272" s="16">
        <f>IF(VALUE(Tabela813[[#This Row],[RED]]) &gt; 0,1,0) + IF(VALUE(J3272)&gt;0,8,IF(VALUE(I3272)&gt;0,7,IF(VALUE(H3272)&gt;0,6,IF(VALUE(G3272)&gt;0,5,IF(VALUE(F3272)&gt;0,4,IF(VALUE(E3272)&gt;0,3,IF(VALUE(D3272)&gt;0,2,1)))))))</f>
        <v>4</v>
      </c>
      <c r="O3272" s="20" t="s">
        <v>44</v>
      </c>
      <c r="P3272" s="1" t="s">
        <v>2903</v>
      </c>
      <c r="Q3272" s="1"/>
      <c r="R3272" s="16"/>
      <c r="T3272" s="7" t="str">
        <f>Tabela813[[#This Row],[NR]]&amp;" - "&amp;Tabela813[[#This Row],[Especificação]]</f>
        <v>9.1.7.1.0.00.0.0.00 - (-) Dedução de Transferências da União e de Suas Entidades</v>
      </c>
      <c r="U3272" s="7" t="str">
        <f>Tabela813[[#This Row],[NR]]&amp; " - "&amp;Tabela813[[#This Row],[Especificação]]</f>
        <v>9.1.7.1.0.00.0.0.00 - (-) Dedução de Transferências da União e de Suas Entidades</v>
      </c>
    </row>
    <row r="3273" spans="1:21" ht="45">
      <c r="A3273" s="23"/>
      <c r="B3273" s="29" t="s">
        <v>793</v>
      </c>
      <c r="C3273" s="20" t="s">
        <v>781</v>
      </c>
      <c r="D3273" s="20" t="s">
        <v>788</v>
      </c>
      <c r="E3273" s="20" t="s">
        <v>781</v>
      </c>
      <c r="F3273" s="20" t="s">
        <v>781</v>
      </c>
      <c r="G3273" s="20" t="s">
        <v>787</v>
      </c>
      <c r="H3273" s="20" t="s">
        <v>784</v>
      </c>
      <c r="I3273" s="20" t="s">
        <v>784</v>
      </c>
      <c r="J3273" s="20" t="s">
        <v>787</v>
      </c>
      <c r="K3273" s="16" t="str">
        <f>IF(Tabela813[[#This Row],[C]]&lt;&gt;"",IF(Tabela813[[#This Row],[RED]]&lt;&gt;"",(Tabela813[[#This Row],[RED]] &amp; "."),"") &amp; CONCATENATE(Tabela813[[#This Row],[C]],".",Tabela813[[#This Row],[O]],".",Tabela813[[#This Row],[E]],".",Tabela813[[#This Row],[D1]],".",Tabela813[[#This Row],[D2]],".",Tabela813[[#This Row],[D3]],".",Tabela813[[#This Row],[T]],".",Tabela813[[#This Row],[D4]]),"")</f>
        <v>9.1.7.1.1.00.0.0.00</v>
      </c>
      <c r="L3273" s="21" t="s">
        <v>926</v>
      </c>
      <c r="M3273" s="16" t="str">
        <f t="shared" si="51"/>
        <v>S</v>
      </c>
      <c r="N3273" s="16">
        <f>IF(VALUE(Tabela813[[#This Row],[RED]]) &gt; 0,1,0) + IF(VALUE(J3273)&gt;0,8,IF(VALUE(I3273)&gt;0,7,IF(VALUE(H3273)&gt;0,6,IF(VALUE(G3273)&gt;0,5,IF(VALUE(F3273)&gt;0,4,IF(VALUE(E3273)&gt;0,3,IF(VALUE(D3273)&gt;0,2,1)))))))</f>
        <v>5</v>
      </c>
      <c r="O3273" s="20" t="s">
        <v>44</v>
      </c>
      <c r="P3273" s="1" t="s">
        <v>2904</v>
      </c>
      <c r="Q3273" s="1"/>
      <c r="R3273" s="16"/>
      <c r="T3273" s="7" t="str">
        <f>Tabela813[[#This Row],[NR]]&amp;" - "&amp;Tabela813[[#This Row],[Especificação]]</f>
        <v>9.1.7.1.1.00.0.0.00 - (-) Dedução de Transferências Decorrentes de Participação na Receita da União</v>
      </c>
      <c r="U3273" s="7" t="str">
        <f>Tabela813[[#This Row],[NR]]&amp; " - "&amp;Tabela813[[#This Row],[Especificação]]</f>
        <v>9.1.7.1.1.00.0.0.00 - (-) Dedução de Transferências Decorrentes de Participação na Receita da União</v>
      </c>
    </row>
    <row r="3274" spans="1:21" ht="30">
      <c r="A3274" s="23"/>
      <c r="B3274" s="29" t="s">
        <v>793</v>
      </c>
      <c r="C3274" s="20" t="s">
        <v>781</v>
      </c>
      <c r="D3274" s="20" t="s">
        <v>788</v>
      </c>
      <c r="E3274" s="20" t="s">
        <v>781</v>
      </c>
      <c r="F3274" s="20" t="s">
        <v>781</v>
      </c>
      <c r="G3274" s="20" t="s">
        <v>809</v>
      </c>
      <c r="H3274" s="20" t="s">
        <v>784</v>
      </c>
      <c r="I3274" s="20" t="s">
        <v>784</v>
      </c>
      <c r="J3274" s="20" t="s">
        <v>787</v>
      </c>
      <c r="K3274" s="16" t="str">
        <f>IF(Tabela813[[#This Row],[C]]&lt;&gt;"",IF(Tabela813[[#This Row],[RED]]&lt;&gt;"",(Tabela813[[#This Row],[RED]] &amp; "."),"") &amp; CONCATENATE(Tabela813[[#This Row],[C]],".",Tabela813[[#This Row],[O]],".",Tabela813[[#This Row],[E]],".",Tabela813[[#This Row],[D1]],".",Tabela813[[#This Row],[D2]],".",Tabela813[[#This Row],[D3]],".",Tabela813[[#This Row],[T]],".",Tabela813[[#This Row],[D4]]),"")</f>
        <v>9.1.7.1.1.51.0.0.00</v>
      </c>
      <c r="L3274" s="21" t="s">
        <v>2905</v>
      </c>
      <c r="M3274" s="16" t="str">
        <f t="shared" si="51"/>
        <v>S</v>
      </c>
      <c r="N3274" s="16">
        <f>IF(VALUE(Tabela813[[#This Row],[RED]]) &gt; 0,1,0) + IF(VALUE(J3274)&gt;0,8,IF(VALUE(I3274)&gt;0,7,IF(VALUE(H3274)&gt;0,6,IF(VALUE(G3274)&gt;0,5,IF(VALUE(F3274)&gt;0,4,IF(VALUE(E3274)&gt;0,3,IF(VALUE(D3274)&gt;0,2,1)))))))</f>
        <v>6</v>
      </c>
      <c r="O3274" s="20" t="s">
        <v>54</v>
      </c>
      <c r="P3274" s="1" t="s">
        <v>2906</v>
      </c>
      <c r="Q3274" s="1"/>
      <c r="R3274" s="16"/>
      <c r="T3274" s="7" t="str">
        <f>Tabela813[[#This Row],[NR]]&amp;" - "&amp;Tabela813[[#This Row],[Especificação]]</f>
        <v>9.1.7.1.1.51.0.0.00 - (-) Dedução de Cota-Parte do Fundo de Participação dos Municípios - FPM</v>
      </c>
      <c r="U3274" s="7" t="str">
        <f>Tabela813[[#This Row],[NR]]&amp; " - "&amp;Tabela813[[#This Row],[Especificação]]</f>
        <v>9.1.7.1.1.51.0.0.00 - (-) Dedução de Cota-Parte do Fundo de Participação dos Municípios - FPM</v>
      </c>
    </row>
    <row r="3275" spans="1:21" ht="30">
      <c r="A3275" s="23"/>
      <c r="B3275" s="29" t="s">
        <v>793</v>
      </c>
      <c r="C3275" s="20" t="s">
        <v>781</v>
      </c>
      <c r="D3275" s="20" t="s">
        <v>788</v>
      </c>
      <c r="E3275" s="20" t="s">
        <v>781</v>
      </c>
      <c r="F3275" s="20" t="s">
        <v>781</v>
      </c>
      <c r="G3275" s="20" t="s">
        <v>809</v>
      </c>
      <c r="H3275" s="20" t="s">
        <v>781</v>
      </c>
      <c r="I3275" s="20" t="s">
        <v>784</v>
      </c>
      <c r="J3275" s="20" t="s">
        <v>787</v>
      </c>
      <c r="K3275" s="16" t="str">
        <f>IF(Tabela813[[#This Row],[C]]&lt;&gt;"",IF(Tabela813[[#This Row],[RED]]&lt;&gt;"",(Tabela813[[#This Row],[RED]] &amp; "."),"") &amp; CONCATENATE(Tabela813[[#This Row],[C]],".",Tabela813[[#This Row],[O]],".",Tabela813[[#This Row],[E]],".",Tabela813[[#This Row],[D1]],".",Tabela813[[#This Row],[D2]],".",Tabela813[[#This Row],[D3]],".",Tabela813[[#This Row],[T]],".",Tabela813[[#This Row],[D4]]),"")</f>
        <v>9.1.7.1.1.51.1.0.00</v>
      </c>
      <c r="L3275" s="21" t="s">
        <v>2681</v>
      </c>
      <c r="M3275" s="16" t="str">
        <f t="shared" si="51"/>
        <v>S</v>
      </c>
      <c r="N3275" s="16">
        <f>IF(VALUE(Tabela813[[#This Row],[RED]]) &gt; 0,1,0) + IF(VALUE(J3275)&gt;0,8,IF(VALUE(I3275)&gt;0,7,IF(VALUE(H3275)&gt;0,6,IF(VALUE(G3275)&gt;0,5,IF(VALUE(F3275)&gt;0,4,IF(VALUE(E3275)&gt;0,3,IF(VALUE(D3275)&gt;0,2,1)))))))</f>
        <v>7</v>
      </c>
      <c r="O3275" s="20" t="s">
        <v>54</v>
      </c>
      <c r="P3275" s="1" t="s">
        <v>1126</v>
      </c>
      <c r="Q3275" s="1"/>
      <c r="R3275" s="16"/>
      <c r="T3275" s="7" t="str">
        <f>Tabela813[[#This Row],[NR]]&amp;" - "&amp;Tabela813[[#This Row],[Especificação]]</f>
        <v>9.1.7.1.1.51.1.0.00 - (-) Dedução de Cota-Parte do Fundo de Participação dos Municípios - Cota Mensal - FUNDEB</v>
      </c>
      <c r="U3275" s="7" t="str">
        <f>Tabela813[[#This Row],[NR]]&amp; " - "&amp;Tabela813[[#This Row],[Especificação]]</f>
        <v>9.1.7.1.1.51.1.0.00 - (-) Dedução de Cota-Parte do Fundo de Participação dos Municípios - Cota Mensal - FUNDEB</v>
      </c>
    </row>
    <row r="3276" spans="1:21" ht="30">
      <c r="A3276" s="23"/>
      <c r="B3276" s="29" t="s">
        <v>793</v>
      </c>
      <c r="C3276" s="20" t="s">
        <v>781</v>
      </c>
      <c r="D3276" s="20" t="s">
        <v>788</v>
      </c>
      <c r="E3276" s="20" t="s">
        <v>781</v>
      </c>
      <c r="F3276" s="20" t="s">
        <v>781</v>
      </c>
      <c r="G3276" s="20" t="s">
        <v>809</v>
      </c>
      <c r="H3276" s="20" t="s">
        <v>781</v>
      </c>
      <c r="I3276" s="20" t="s">
        <v>781</v>
      </c>
      <c r="J3276" s="20" t="s">
        <v>787</v>
      </c>
      <c r="K3276" s="16" t="str">
        <f>IF(Tabela813[[#This Row],[C]]&lt;&gt;"",IF(Tabela813[[#This Row],[RED]]&lt;&gt;"",(Tabela813[[#This Row],[RED]] &amp; "."),"") &amp; CONCATENATE(Tabela813[[#This Row],[C]],".",Tabela813[[#This Row],[O]],".",Tabela813[[#This Row],[E]],".",Tabela813[[#This Row],[D1]],".",Tabela813[[#This Row],[D2]],".",Tabela813[[#This Row],[D3]],".",Tabela813[[#This Row],[T]],".",Tabela813[[#This Row],[D4]]),"")</f>
        <v>9.1.7.1.1.51.1.1.00</v>
      </c>
      <c r="L3276" s="21" t="s">
        <v>5782</v>
      </c>
      <c r="M3276" s="16" t="str">
        <f t="shared" si="51"/>
        <v>A</v>
      </c>
      <c r="N3276" s="16">
        <f>IF(VALUE(Tabela813[[#This Row],[RED]]) &gt; 0,1,0) + IF(VALUE(J3276)&gt;0,8,IF(VALUE(I3276)&gt;0,7,IF(VALUE(H3276)&gt;0,6,IF(VALUE(G3276)&gt;0,5,IF(VALUE(F3276)&gt;0,4,IF(VALUE(E3276)&gt;0,3,IF(VALUE(D3276)&gt;0,2,1)))))))</f>
        <v>8</v>
      </c>
      <c r="O3276" s="20" t="s">
        <v>54</v>
      </c>
      <c r="P3276" s="1" t="s">
        <v>1126</v>
      </c>
      <c r="Q3276" s="1"/>
      <c r="R3276" s="16"/>
      <c r="T3276" s="7" t="str">
        <f>Tabela813[[#This Row],[NR]]&amp;" - "&amp;Tabela813[[#This Row],[Especificação]]</f>
        <v>9.1.7.1.1.51.1.1.00 - (-) Dedução de Cota-Parte do Fundo de Participação dos Municípios - Cota Mensal - Principal - FUNDEB</v>
      </c>
      <c r="U3276" s="7" t="str">
        <f>Tabela813[[#This Row],[NR]]&amp; " - "&amp;Tabela813[[#This Row],[Especificação]]</f>
        <v>9.1.7.1.1.51.1.1.00 - (-) Dedução de Cota-Parte do Fundo de Participação dos Municípios - Cota Mensal - Principal - FUNDEB</v>
      </c>
    </row>
    <row r="3277" spans="1:21" ht="30">
      <c r="A3277" s="23"/>
      <c r="B3277" s="29" t="s">
        <v>793</v>
      </c>
      <c r="C3277" s="20" t="s">
        <v>781</v>
      </c>
      <c r="D3277" s="20" t="s">
        <v>788</v>
      </c>
      <c r="E3277" s="20" t="s">
        <v>781</v>
      </c>
      <c r="F3277" s="20" t="s">
        <v>781</v>
      </c>
      <c r="G3277" s="20" t="s">
        <v>811</v>
      </c>
      <c r="H3277" s="20" t="s">
        <v>784</v>
      </c>
      <c r="I3277" s="20" t="s">
        <v>784</v>
      </c>
      <c r="J3277" s="20" t="s">
        <v>787</v>
      </c>
      <c r="K3277" s="16" t="str">
        <f>IF(Tabela813[[#This Row],[C]]&lt;&gt;"",IF(Tabela813[[#This Row],[RED]]&lt;&gt;"",(Tabela813[[#This Row],[RED]] &amp; "."),"") &amp; CONCATENATE(Tabela813[[#This Row],[C]],".",Tabela813[[#This Row],[O]],".",Tabela813[[#This Row],[E]],".",Tabela813[[#This Row],[D1]],".",Tabela813[[#This Row],[D2]],".",Tabela813[[#This Row],[D3]],".",Tabela813[[#This Row],[T]],".",Tabela813[[#This Row],[D4]]),"")</f>
        <v>9.1.7.1.1.52.0.0.00</v>
      </c>
      <c r="L3277" s="21" t="s">
        <v>5783</v>
      </c>
      <c r="M3277" s="16" t="str">
        <f t="shared" si="51"/>
        <v>S</v>
      </c>
      <c r="N3277" s="16">
        <f>IF(VALUE(Tabela813[[#This Row],[RED]]) &gt; 0,1,0) + IF(VALUE(J3277)&gt;0,8,IF(VALUE(I3277)&gt;0,7,IF(VALUE(H3277)&gt;0,6,IF(VALUE(G3277)&gt;0,5,IF(VALUE(F3277)&gt;0,4,IF(VALUE(E3277)&gt;0,3,IF(VALUE(D3277)&gt;0,2,1)))))))</f>
        <v>6</v>
      </c>
      <c r="O3277" s="20" t="s">
        <v>54</v>
      </c>
      <c r="P3277" s="1" t="s">
        <v>2907</v>
      </c>
      <c r="Q3277" s="1"/>
      <c r="R3277" s="16"/>
      <c r="T3277" s="7" t="str">
        <f>Tabela813[[#This Row],[NR]]&amp;" - "&amp;Tabela813[[#This Row],[Especificação]]</f>
        <v>9.1.7.1.1.52.0.0.00 - (-) Dedução de Cota-Parte do Imposto sobre a Propriedade Territorial Rural</v>
      </c>
      <c r="U3277" s="7" t="str">
        <f>Tabela813[[#This Row],[NR]]&amp; " - "&amp;Tabela813[[#This Row],[Especificação]]</f>
        <v>9.1.7.1.1.52.0.0.00 - (-) Dedução de Cota-Parte do Imposto sobre a Propriedade Territorial Rural</v>
      </c>
    </row>
    <row r="3278" spans="1:21" ht="30">
      <c r="A3278" s="23"/>
      <c r="B3278" s="29" t="s">
        <v>793</v>
      </c>
      <c r="C3278" s="20" t="s">
        <v>781</v>
      </c>
      <c r="D3278" s="20" t="s">
        <v>788</v>
      </c>
      <c r="E3278" s="20" t="s">
        <v>781</v>
      </c>
      <c r="F3278" s="20" t="s">
        <v>781</v>
      </c>
      <c r="G3278" s="20" t="s">
        <v>811</v>
      </c>
      <c r="H3278" s="20" t="s">
        <v>784</v>
      </c>
      <c r="I3278" s="20" t="s">
        <v>781</v>
      </c>
      <c r="J3278" s="20" t="s">
        <v>787</v>
      </c>
      <c r="K3278" s="16" t="str">
        <f>IF(Tabela813[[#This Row],[C]]&lt;&gt;"",IF(Tabela813[[#This Row],[RED]]&lt;&gt;"",(Tabela813[[#This Row],[RED]] &amp; "."),"") &amp; CONCATENATE(Tabela813[[#This Row],[C]],".",Tabela813[[#This Row],[O]],".",Tabela813[[#This Row],[E]],".",Tabela813[[#This Row],[D1]],".",Tabela813[[#This Row],[D2]],".",Tabela813[[#This Row],[D3]],".",Tabela813[[#This Row],[T]],".",Tabela813[[#This Row],[D4]]),"")</f>
        <v>9.1.7.1.1.52.0.1.00</v>
      </c>
      <c r="L3278" s="21" t="s">
        <v>5784</v>
      </c>
      <c r="M3278" s="16" t="str">
        <f t="shared" si="51"/>
        <v>A</v>
      </c>
      <c r="N3278" s="16">
        <f>IF(VALUE(Tabela813[[#This Row],[RED]]) &gt; 0,1,0) + IF(VALUE(J3278)&gt;0,8,IF(VALUE(I3278)&gt;0,7,IF(VALUE(H3278)&gt;0,6,IF(VALUE(G3278)&gt;0,5,IF(VALUE(F3278)&gt;0,4,IF(VALUE(E3278)&gt;0,3,IF(VALUE(D3278)&gt;0,2,1)))))))</f>
        <v>8</v>
      </c>
      <c r="O3278" s="20" t="s">
        <v>54</v>
      </c>
      <c r="P3278" s="1" t="s">
        <v>5785</v>
      </c>
      <c r="Q3278" s="1"/>
      <c r="R3278" s="16"/>
      <c r="T3278" s="7" t="str">
        <f>Tabela813[[#This Row],[NR]]&amp;" - "&amp;Tabela813[[#This Row],[Especificação]]</f>
        <v>9.1.7.1.1.52.0.1.00 - (-) Dedução de Cota-Parte do Imposto sobre a Propriedade Territorial Rural - Principal - FUNDEB</v>
      </c>
      <c r="U3278" s="7" t="str">
        <f>Tabela813[[#This Row],[NR]]&amp; " - "&amp;Tabela813[[#This Row],[Especificação]]</f>
        <v>9.1.7.1.1.52.0.1.00 - (-) Dedução de Cota-Parte do Imposto sobre a Propriedade Territorial Rural - Principal - FUNDEB</v>
      </c>
    </row>
    <row r="3279" spans="1:21" ht="30">
      <c r="A3279" s="23"/>
      <c r="B3279" s="29" t="s">
        <v>793</v>
      </c>
      <c r="C3279" s="20" t="s">
        <v>781</v>
      </c>
      <c r="D3279" s="20" t="s">
        <v>788</v>
      </c>
      <c r="E3279" s="20" t="s">
        <v>781</v>
      </c>
      <c r="F3279" s="20" t="s">
        <v>781</v>
      </c>
      <c r="G3279" s="20" t="s">
        <v>808</v>
      </c>
      <c r="H3279" s="20" t="s">
        <v>784</v>
      </c>
      <c r="I3279" s="20" t="s">
        <v>784</v>
      </c>
      <c r="J3279" s="20" t="s">
        <v>787</v>
      </c>
      <c r="K3279" s="16" t="str">
        <f>IF(Tabela813[[#This Row],[C]]&lt;&gt;"",IF(Tabela813[[#This Row],[RED]]&lt;&gt;"",(Tabela813[[#This Row],[RED]] &amp; "."),"") &amp; CONCATENATE(Tabela813[[#This Row],[C]],".",Tabela813[[#This Row],[O]],".",Tabela813[[#This Row],[E]],".",Tabela813[[#This Row],[D1]],".",Tabela813[[#This Row],[D2]],".",Tabela813[[#This Row],[D3]],".",Tabela813[[#This Row],[T]],".",Tabela813[[#This Row],[D4]]),"")</f>
        <v>9.1.7.1.1.53.0.0.00</v>
      </c>
      <c r="L3279" s="21" t="s">
        <v>5786</v>
      </c>
      <c r="M3279" s="16" t="str">
        <f t="shared" si="51"/>
        <v>S</v>
      </c>
      <c r="N3279" s="16">
        <f>IF(VALUE(Tabela813[[#This Row],[RED]]) &gt; 0,1,0) + IF(VALUE(J3279)&gt;0,8,IF(VALUE(I3279)&gt;0,7,IF(VALUE(H3279)&gt;0,6,IF(VALUE(G3279)&gt;0,5,IF(VALUE(F3279)&gt;0,4,IF(VALUE(E3279)&gt;0,3,IF(VALUE(D3279)&gt;0,2,1)))))))</f>
        <v>6</v>
      </c>
      <c r="O3279" s="20" t="s">
        <v>54</v>
      </c>
      <c r="P3279" s="1" t="s">
        <v>2908</v>
      </c>
      <c r="Q3279" s="1"/>
      <c r="R3279" s="16"/>
      <c r="T3279" s="7" t="str">
        <f>Tabela813[[#This Row],[NR]]&amp;" - "&amp;Tabela813[[#This Row],[Especificação]]</f>
        <v>9.1.7.1.1.53.0.0.00 - (-) Dedução de Cota-Parte do Imposto sobre Produtos Industrializados - Estados Exportadores de Produtos Industrializados</v>
      </c>
      <c r="U3279" s="7" t="str">
        <f>Tabela813[[#This Row],[NR]]&amp; " - "&amp;Tabela813[[#This Row],[Especificação]]</f>
        <v>9.1.7.1.1.53.0.0.00 - (-) Dedução de Cota-Parte do Imposto sobre Produtos Industrializados - Estados Exportadores de Produtos Industrializados</v>
      </c>
    </row>
    <row r="3280" spans="1:21" ht="30">
      <c r="A3280" s="23"/>
      <c r="B3280" s="29" t="s">
        <v>793</v>
      </c>
      <c r="C3280" s="20" t="s">
        <v>781</v>
      </c>
      <c r="D3280" s="20" t="s">
        <v>788</v>
      </c>
      <c r="E3280" s="20" t="s">
        <v>781</v>
      </c>
      <c r="F3280" s="20" t="s">
        <v>781</v>
      </c>
      <c r="G3280" s="20" t="s">
        <v>808</v>
      </c>
      <c r="H3280" s="20" t="s">
        <v>784</v>
      </c>
      <c r="I3280" s="20" t="s">
        <v>781</v>
      </c>
      <c r="J3280" s="20" t="s">
        <v>787</v>
      </c>
      <c r="K3280" s="16" t="str">
        <f>IF(Tabela813[[#This Row],[C]]&lt;&gt;"",IF(Tabela813[[#This Row],[RED]]&lt;&gt;"",(Tabela813[[#This Row],[RED]] &amp; "."),"") &amp; CONCATENATE(Tabela813[[#This Row],[C]],".",Tabela813[[#This Row],[O]],".",Tabela813[[#This Row],[E]],".",Tabela813[[#This Row],[D1]],".",Tabela813[[#This Row],[D2]],".",Tabela813[[#This Row],[D3]],".",Tabela813[[#This Row],[T]],".",Tabela813[[#This Row],[D4]]),"")</f>
        <v>9.1.7.1.1.53.0.1.00</v>
      </c>
      <c r="L3280" s="21" t="s">
        <v>5787</v>
      </c>
      <c r="M3280" s="16" t="str">
        <f t="shared" si="51"/>
        <v>A</v>
      </c>
      <c r="N3280" s="16">
        <f>IF(VALUE(Tabela813[[#This Row],[RED]]) &gt; 0,1,0) + IF(VALUE(J3280)&gt;0,8,IF(VALUE(I3280)&gt;0,7,IF(VALUE(H3280)&gt;0,6,IF(VALUE(G3280)&gt;0,5,IF(VALUE(F3280)&gt;0,4,IF(VALUE(E3280)&gt;0,3,IF(VALUE(D3280)&gt;0,2,1)))))))</f>
        <v>8</v>
      </c>
      <c r="O3280" s="20" t="s">
        <v>54</v>
      </c>
      <c r="P3280" s="1" t="s">
        <v>5788</v>
      </c>
      <c r="Q3280" s="1"/>
      <c r="R3280" s="16"/>
      <c r="T3280" s="7" t="str">
        <f>Tabela813[[#This Row],[NR]]&amp;" - "&amp;Tabela813[[#This Row],[Especificação]]</f>
        <v>9.1.7.1.1.53.0.1.00 - (-) Dedução de Cota-Parte do Imposto sobre Produtos Industrializados - Estados Exportadores de Produtos Industrializados - Principal</v>
      </c>
      <c r="U3280" s="7" t="str">
        <f>Tabela813[[#This Row],[NR]]&amp; " - "&amp;Tabela813[[#This Row],[Especificação]]</f>
        <v>9.1.7.1.1.53.0.1.00 - (-) Dedução de Cota-Parte do Imposto sobre Produtos Industrializados - Estados Exportadores de Produtos Industrializados - Principal</v>
      </c>
    </row>
    <row r="3281" spans="1:21" ht="60">
      <c r="A3281" s="23"/>
      <c r="B3281" s="29" t="s">
        <v>793</v>
      </c>
      <c r="C3281" s="20" t="s">
        <v>781</v>
      </c>
      <c r="D3281" s="20" t="s">
        <v>788</v>
      </c>
      <c r="E3281" s="20" t="s">
        <v>781</v>
      </c>
      <c r="F3281" s="20" t="s">
        <v>788</v>
      </c>
      <c r="G3281" s="20" t="s">
        <v>787</v>
      </c>
      <c r="H3281" s="20" t="s">
        <v>784</v>
      </c>
      <c r="I3281" s="20" t="s">
        <v>784</v>
      </c>
      <c r="J3281" s="20" t="s">
        <v>787</v>
      </c>
      <c r="K3281" s="16" t="str">
        <f>IF(Tabela813[[#This Row],[C]]&lt;&gt;"",IF(Tabela813[[#This Row],[RED]]&lt;&gt;"",(Tabela813[[#This Row],[RED]] &amp; "."),"") &amp; CONCATENATE(Tabela813[[#This Row],[C]],".",Tabela813[[#This Row],[O]],".",Tabela813[[#This Row],[E]],".",Tabela813[[#This Row],[D1]],".",Tabela813[[#This Row],[D2]],".",Tabela813[[#This Row],[D3]],".",Tabela813[[#This Row],[T]],".",Tabela813[[#This Row],[D4]]),"")</f>
        <v>9.1.7.1.7.00.0.0.00</v>
      </c>
      <c r="L3281" s="21" t="s">
        <v>927</v>
      </c>
      <c r="M3281" s="16" t="str">
        <f t="shared" si="51"/>
        <v>S</v>
      </c>
      <c r="N3281" s="16">
        <f>IF(VALUE(Tabela813[[#This Row],[RED]]) &gt; 0,1,0) + IF(VALUE(J3281)&gt;0,8,IF(VALUE(I3281)&gt;0,7,IF(VALUE(H3281)&gt;0,6,IF(VALUE(G3281)&gt;0,5,IF(VALUE(F3281)&gt;0,4,IF(VALUE(E3281)&gt;0,3,IF(VALUE(D3281)&gt;0,2,1)))))))</f>
        <v>5</v>
      </c>
      <c r="O3281" s="20" t="s">
        <v>44</v>
      </c>
      <c r="P3281" s="1" t="s">
        <v>2909</v>
      </c>
      <c r="Q3281" s="1"/>
      <c r="R3281" s="16"/>
      <c r="T3281" s="7" t="str">
        <f>Tabela813[[#This Row],[NR]]&amp;" - "&amp;Tabela813[[#This Row],[Especificação]]</f>
        <v>9.1.7.1.7.00.0.0.00 - (-) Dedução de Transferências de Convênios da União e de Suas Entidades</v>
      </c>
      <c r="U3281" s="7" t="str">
        <f>Tabela813[[#This Row],[NR]]&amp; " - "&amp;Tabela813[[#This Row],[Especificação]]</f>
        <v>9.1.7.1.7.00.0.0.00 - (-) Dedução de Transferências de Convênios da União e de Suas Entidades</v>
      </c>
    </row>
    <row r="3282" spans="1:21" ht="45">
      <c r="A3282" s="23"/>
      <c r="B3282" s="29" t="s">
        <v>793</v>
      </c>
      <c r="C3282" s="20" t="s">
        <v>781</v>
      </c>
      <c r="D3282" s="20" t="s">
        <v>788</v>
      </c>
      <c r="E3282" s="20" t="s">
        <v>781</v>
      </c>
      <c r="F3282" s="20" t="s">
        <v>788</v>
      </c>
      <c r="G3282" s="20" t="s">
        <v>807</v>
      </c>
      <c r="H3282" s="20" t="s">
        <v>784</v>
      </c>
      <c r="I3282" s="20" t="s">
        <v>784</v>
      </c>
      <c r="J3282" s="20" t="s">
        <v>787</v>
      </c>
      <c r="K3282" s="16" t="str">
        <f>IF(Tabela813[[#This Row],[C]]&lt;&gt;"",IF(Tabela813[[#This Row],[RED]]&lt;&gt;"",(Tabela813[[#This Row],[RED]] &amp; "."),"") &amp; CONCATENATE(Tabela813[[#This Row],[C]],".",Tabela813[[#This Row],[O]],".",Tabela813[[#This Row],[E]],".",Tabela813[[#This Row],[D1]],".",Tabela813[[#This Row],[D2]],".",Tabela813[[#This Row],[D3]],".",Tabela813[[#This Row],[T]],".",Tabela813[[#This Row],[D4]]),"")</f>
        <v>9.1.7.1.7.50.0.0.00</v>
      </c>
      <c r="L3282" s="1" t="s">
        <v>5789</v>
      </c>
      <c r="M3282" s="16" t="str">
        <f t="shared" si="51"/>
        <v>S</v>
      </c>
      <c r="N3282" s="16">
        <f>IF(VALUE(Tabela813[[#This Row],[RED]]) &gt; 0,1,0) + IF(VALUE(J3282)&gt;0,8,IF(VALUE(I3282)&gt;0,7,IF(VALUE(H3282)&gt;0,6,IF(VALUE(G3282)&gt;0,5,IF(VALUE(F3282)&gt;0,4,IF(VALUE(E3282)&gt;0,3,IF(VALUE(D3282)&gt;0,2,1)))))))</f>
        <v>6</v>
      </c>
      <c r="O3282" s="20" t="s">
        <v>54</v>
      </c>
      <c r="P3282" s="1" t="s">
        <v>2911</v>
      </c>
      <c r="Q3282" s="1"/>
      <c r="R3282" s="16"/>
      <c r="T3282" s="7" t="str">
        <f>Tabela813[[#This Row],[NR]]&amp;" - "&amp;Tabela813[[#This Row],[Especificação]]</f>
        <v>9.1.7.1.7.50.0.0.00 - (-) Dedução de Transferências de Convênios da União para o Sistema Único de Saúde - SUS</v>
      </c>
      <c r="U3282" s="7" t="str">
        <f>Tabela813[[#This Row],[NR]]&amp; " - "&amp;Tabela813[[#This Row],[Especificação]]</f>
        <v>9.1.7.1.7.50.0.0.00 - (-) Dedução de Transferências de Convênios da União para o Sistema Único de Saúde - SUS</v>
      </c>
    </row>
    <row r="3283" spans="1:21" ht="45">
      <c r="A3283" s="23"/>
      <c r="B3283" s="29" t="s">
        <v>793</v>
      </c>
      <c r="C3283" s="20" t="s">
        <v>781</v>
      </c>
      <c r="D3283" s="20" t="s">
        <v>788</v>
      </c>
      <c r="E3283" s="20" t="s">
        <v>781</v>
      </c>
      <c r="F3283" s="20" t="s">
        <v>788</v>
      </c>
      <c r="G3283" s="20" t="s">
        <v>807</v>
      </c>
      <c r="H3283" s="20" t="s">
        <v>784</v>
      </c>
      <c r="I3283" s="20" t="s">
        <v>781</v>
      </c>
      <c r="J3283" s="20" t="s">
        <v>787</v>
      </c>
      <c r="K3283" s="16" t="str">
        <f>IF(Tabela813[[#This Row],[C]]&lt;&gt;"",IF(Tabela813[[#This Row],[RED]]&lt;&gt;"",(Tabela813[[#This Row],[RED]] &amp; "."),"") &amp; CONCATENATE(Tabela813[[#This Row],[C]],".",Tabela813[[#This Row],[O]],".",Tabela813[[#This Row],[E]],".",Tabela813[[#This Row],[D1]],".",Tabela813[[#This Row],[D2]],".",Tabela813[[#This Row],[D3]],".",Tabela813[[#This Row],[T]],".",Tabela813[[#This Row],[D4]]),"")</f>
        <v>9.1.7.1.7.50.0.1.00</v>
      </c>
      <c r="L3283" s="1" t="s">
        <v>2682</v>
      </c>
      <c r="M3283" s="16" t="str">
        <f t="shared" si="51"/>
        <v>S</v>
      </c>
      <c r="N3283" s="16">
        <f>IF(VALUE(Tabela813[[#This Row],[RED]]) &gt; 0,1,0) + IF(VALUE(J3283)&gt;0,8,IF(VALUE(I3283)&gt;0,7,IF(VALUE(H3283)&gt;0,6,IF(VALUE(G3283)&gt;0,5,IF(VALUE(F3283)&gt;0,4,IF(VALUE(E3283)&gt;0,3,IF(VALUE(D3283)&gt;0,2,1)))))))</f>
        <v>8</v>
      </c>
      <c r="O3283" s="20" t="s">
        <v>54</v>
      </c>
      <c r="P3283" s="1" t="s">
        <v>1127</v>
      </c>
      <c r="Q3283" s="1"/>
      <c r="R3283" s="16"/>
      <c r="T3283" s="7" t="str">
        <f>Tabela813[[#This Row],[NR]]&amp;" - "&amp;Tabela813[[#This Row],[Especificação]]</f>
        <v>9.1.7.1.7.50.0.1.00 - (-) Dedução de Transferências de Convênios da União para o Sistema Único de Saúde - SUS - Principal</v>
      </c>
      <c r="U3283" s="7" t="str">
        <f>Tabela813[[#This Row],[NR]]&amp; " - "&amp;Tabela813[[#This Row],[Especificação]]</f>
        <v>9.1.7.1.7.50.0.1.00 - (-) Dedução de Transferências de Convênios da União para o Sistema Único de Saúde - SUS - Principal</v>
      </c>
    </row>
    <row r="3284" spans="1:21" ht="45">
      <c r="A3284" s="23"/>
      <c r="B3284" s="29" t="s">
        <v>793</v>
      </c>
      <c r="C3284" s="13" t="s">
        <v>781</v>
      </c>
      <c r="D3284" s="14" t="s">
        <v>788</v>
      </c>
      <c r="E3284" s="14" t="s">
        <v>781</v>
      </c>
      <c r="F3284" s="14" t="s">
        <v>788</v>
      </c>
      <c r="G3284" s="14" t="s">
        <v>807</v>
      </c>
      <c r="H3284" s="14" t="s">
        <v>784</v>
      </c>
      <c r="I3284" s="20" t="s">
        <v>781</v>
      </c>
      <c r="J3284" s="20" t="s">
        <v>783</v>
      </c>
      <c r="K3284" s="16" t="str">
        <f>IF(Tabela813[[#This Row],[C]]&lt;&gt;"",IF(Tabela813[[#This Row],[RED]]&lt;&gt;"",(Tabela813[[#This Row],[RED]] &amp; "."),"") &amp; CONCATENATE(Tabela813[[#This Row],[C]],".",Tabela813[[#This Row],[O]],".",Tabela813[[#This Row],[E]],".",Tabela813[[#This Row],[D1]],".",Tabela813[[#This Row],[D2]],".",Tabela813[[#This Row],[D3]],".",Tabela813[[#This Row],[T]],".",Tabela813[[#This Row],[D4]]),"")</f>
        <v>9.1.7.1.7.50.0.1.01</v>
      </c>
      <c r="L3284" s="1" t="s">
        <v>2682</v>
      </c>
      <c r="M3284" s="16" t="str">
        <f t="shared" si="51"/>
        <v>A</v>
      </c>
      <c r="N3284" s="16">
        <f>IF(VALUE(Tabela813[[#This Row],[RED]]) &gt; 0,1,0) + IF(VALUE(J3284)&gt;0,8,IF(VALUE(I3284)&gt;0,7,IF(VALUE(H3284)&gt;0,6,IF(VALUE(G3284)&gt;0,5,IF(VALUE(F3284)&gt;0,4,IF(VALUE(E3284)&gt;0,3,IF(VALUE(D3284)&gt;0,2,1)))))))</f>
        <v>9</v>
      </c>
      <c r="O3284" s="20" t="s">
        <v>1425</v>
      </c>
      <c r="P3284" s="1" t="s">
        <v>1127</v>
      </c>
      <c r="Q3284" s="1"/>
      <c r="R3284" s="16"/>
      <c r="T3284" s="7" t="str">
        <f>Tabela813[[#This Row],[NR]]&amp;" - "&amp;Tabela813[[#This Row],[Especificação]]</f>
        <v>9.1.7.1.7.50.0.1.01 - (-) Dedução de Transferências de Convênios da União para o Sistema Único de Saúde - SUS - Principal</v>
      </c>
      <c r="U3284" s="7" t="str">
        <f>Tabela813[[#This Row],[NR]]&amp; " - "&amp;Tabela813[[#This Row],[Especificação]]</f>
        <v>9.1.7.1.7.50.0.1.01 - (-) Dedução de Transferências de Convênios da União para o Sistema Único de Saúde - SUS - Principal</v>
      </c>
    </row>
    <row r="3285" spans="1:21" ht="45">
      <c r="A3285" s="23"/>
      <c r="B3285" s="29" t="s">
        <v>793</v>
      </c>
      <c r="C3285" s="13" t="s">
        <v>781</v>
      </c>
      <c r="D3285" s="14" t="s">
        <v>788</v>
      </c>
      <c r="E3285" s="14" t="s">
        <v>781</v>
      </c>
      <c r="F3285" s="14" t="s">
        <v>788</v>
      </c>
      <c r="G3285" s="14" t="s">
        <v>807</v>
      </c>
      <c r="H3285" s="14" t="s">
        <v>784</v>
      </c>
      <c r="I3285" s="20" t="s">
        <v>781</v>
      </c>
      <c r="J3285" s="20" t="s">
        <v>785</v>
      </c>
      <c r="K3285" s="16" t="str">
        <f>IF(Tabela813[[#This Row],[C]]&lt;&gt;"",IF(Tabela813[[#This Row],[RED]]&lt;&gt;"",(Tabela813[[#This Row],[RED]] &amp; "."),"") &amp; CONCATENATE(Tabela813[[#This Row],[C]],".",Tabela813[[#This Row],[O]],".",Tabela813[[#This Row],[E]],".",Tabela813[[#This Row],[D1]],".",Tabela813[[#This Row],[D2]],".",Tabela813[[#This Row],[D3]],".",Tabela813[[#This Row],[T]],".",Tabela813[[#This Row],[D4]]),"")</f>
        <v>9.1.7.1.7.50.0.1.02</v>
      </c>
      <c r="L3285" s="1" t="s">
        <v>2683</v>
      </c>
      <c r="M3285" s="16" t="str">
        <f t="shared" si="51"/>
        <v>A</v>
      </c>
      <c r="N3285" s="16">
        <f>IF(VALUE(Tabela813[[#This Row],[RED]]) &gt; 0,1,0) + IF(VALUE(J3285)&gt;0,8,IF(VALUE(I3285)&gt;0,7,IF(VALUE(H3285)&gt;0,6,IF(VALUE(G3285)&gt;0,5,IF(VALUE(F3285)&gt;0,4,IF(VALUE(E3285)&gt;0,3,IF(VALUE(D3285)&gt;0,2,1)))))))</f>
        <v>9</v>
      </c>
      <c r="O3285" s="20" t="s">
        <v>1425</v>
      </c>
      <c r="P3285" s="1" t="s">
        <v>2912</v>
      </c>
      <c r="Q3285" s="1"/>
      <c r="R3285" s="16"/>
      <c r="T3285" s="7" t="str">
        <f>Tabela813[[#This Row],[NR]]&amp;" - "&amp;Tabela813[[#This Row],[Especificação]]</f>
        <v>9.1.7.1.7.50.0.1.02 - (-) Dedução de Transferências de Convênios da União para o Sistema Único de Saúde - SUS - Transferências da União Decorrentes de Emendas Parlamentares Individuais - Finalidade Definida</v>
      </c>
      <c r="U3285" s="7" t="str">
        <f>Tabela813[[#This Row],[NR]]&amp; " - "&amp;Tabela813[[#This Row],[Especificação]]</f>
        <v>9.1.7.1.7.50.0.1.02 - (-) Dedução de Transferências de Convênios da União para o Sistema Único de Saúde - SUS - Transferências da União Decorrentes de Emendas Parlamentares Individuais - Finalidade Definida</v>
      </c>
    </row>
    <row r="3286" spans="1:21" ht="45">
      <c r="A3286" s="23"/>
      <c r="B3286" s="29" t="s">
        <v>793</v>
      </c>
      <c r="C3286" s="13" t="s">
        <v>781</v>
      </c>
      <c r="D3286" s="14" t="s">
        <v>788</v>
      </c>
      <c r="E3286" s="14" t="s">
        <v>781</v>
      </c>
      <c r="F3286" s="14" t="s">
        <v>788</v>
      </c>
      <c r="G3286" s="14" t="s">
        <v>807</v>
      </c>
      <c r="H3286" s="14" t="s">
        <v>784</v>
      </c>
      <c r="I3286" s="20" t="s">
        <v>781</v>
      </c>
      <c r="J3286" s="20" t="s">
        <v>794</v>
      </c>
      <c r="K3286" s="16" t="str">
        <f>IF(Tabela813[[#This Row],[C]]&lt;&gt;"",IF(Tabela813[[#This Row],[RED]]&lt;&gt;"",(Tabela813[[#This Row],[RED]] &amp; "."),"") &amp; CONCATENATE(Tabela813[[#This Row],[C]],".",Tabela813[[#This Row],[O]],".",Tabela813[[#This Row],[E]],".",Tabela813[[#This Row],[D1]],".",Tabela813[[#This Row],[D2]],".",Tabela813[[#This Row],[D3]],".",Tabela813[[#This Row],[T]],".",Tabela813[[#This Row],[D4]]),"")</f>
        <v>9.1.7.1.7.50.0.1.03</v>
      </c>
      <c r="L3286" s="21" t="s">
        <v>2684</v>
      </c>
      <c r="M3286" s="16" t="str">
        <f t="shared" si="51"/>
        <v>A</v>
      </c>
      <c r="N3286" s="16">
        <f>IF(VALUE(Tabela813[[#This Row],[RED]]) &gt; 0,1,0) + IF(VALUE(J3286)&gt;0,8,IF(VALUE(I3286)&gt;0,7,IF(VALUE(H3286)&gt;0,6,IF(VALUE(G3286)&gt;0,5,IF(VALUE(F3286)&gt;0,4,IF(VALUE(E3286)&gt;0,3,IF(VALUE(D3286)&gt;0,2,1)))))))</f>
        <v>9</v>
      </c>
      <c r="O3286" s="20" t="s">
        <v>1425</v>
      </c>
      <c r="P3286" s="1" t="s">
        <v>5790</v>
      </c>
      <c r="Q3286" s="1"/>
      <c r="R3286" s="16"/>
      <c r="T3286" s="7" t="str">
        <f>Tabela813[[#This Row],[NR]]&amp;" - "&amp;Tabela813[[#This Row],[Especificação]]</f>
        <v>9.1.7.1.7.50.0.1.03 - (-) Dedução de Transferências de Convênios da União para o Sistema Único de Saúde - SUS - Transferências da União Decorrentes de Emendas Parlamentares de Bancada</v>
      </c>
      <c r="U3286" s="7" t="str">
        <f>Tabela813[[#This Row],[NR]]&amp; " - "&amp;Tabela813[[#This Row],[Especificação]]</f>
        <v>9.1.7.1.7.50.0.1.03 - (-) Dedução de Transferências de Convênios da União para o Sistema Único de Saúde - SUS - Transferências da União Decorrentes de Emendas Parlamentares de Bancada</v>
      </c>
    </row>
    <row r="3287" spans="1:21" ht="30">
      <c r="A3287" s="23"/>
      <c r="B3287" s="29" t="s">
        <v>793</v>
      </c>
      <c r="C3287" s="20" t="s">
        <v>781</v>
      </c>
      <c r="D3287" s="20" t="s">
        <v>788</v>
      </c>
      <c r="E3287" s="20" t="s">
        <v>781</v>
      </c>
      <c r="F3287" s="20" t="s">
        <v>788</v>
      </c>
      <c r="G3287" s="20" t="s">
        <v>809</v>
      </c>
      <c r="H3287" s="20" t="s">
        <v>784</v>
      </c>
      <c r="I3287" s="20" t="s">
        <v>784</v>
      </c>
      <c r="J3287" s="20" t="s">
        <v>787</v>
      </c>
      <c r="K3287" s="16" t="str">
        <f>IF(Tabela813[[#This Row],[C]]&lt;&gt;"",IF(Tabela813[[#This Row],[RED]]&lt;&gt;"",(Tabela813[[#This Row],[RED]] &amp; "."),"") &amp; CONCATENATE(Tabela813[[#This Row],[C]],".",Tabela813[[#This Row],[O]],".",Tabela813[[#This Row],[E]],".",Tabela813[[#This Row],[D1]],".",Tabela813[[#This Row],[D2]],".",Tabela813[[#This Row],[D3]],".",Tabela813[[#This Row],[T]],".",Tabela813[[#This Row],[D4]]),"")</f>
        <v>9.1.7.1.7.51.0.0.00</v>
      </c>
      <c r="L3287" s="21" t="s">
        <v>928</v>
      </c>
      <c r="M3287" s="16" t="str">
        <f t="shared" si="51"/>
        <v>S</v>
      </c>
      <c r="N3287" s="16">
        <f>IF(VALUE(Tabela813[[#This Row],[RED]]) &gt; 0,1,0) + IF(VALUE(J3287)&gt;0,8,IF(VALUE(I3287)&gt;0,7,IF(VALUE(H3287)&gt;0,6,IF(VALUE(G3287)&gt;0,5,IF(VALUE(F3287)&gt;0,4,IF(VALUE(E3287)&gt;0,3,IF(VALUE(D3287)&gt;0,2,1)))))))</f>
        <v>6</v>
      </c>
      <c r="O3287" s="20" t="s">
        <v>54</v>
      </c>
      <c r="P3287" s="1" t="s">
        <v>2913</v>
      </c>
      <c r="Q3287" s="1"/>
      <c r="R3287" s="16"/>
      <c r="T3287" s="7" t="str">
        <f>Tabela813[[#This Row],[NR]]&amp;" - "&amp;Tabela813[[#This Row],[Especificação]]</f>
        <v>9.1.7.1.7.51.0.0.00 - (-) Dedução de Transferências de Convênios da União Destinadas a Programas de Educação</v>
      </c>
      <c r="U3287" s="7" t="str">
        <f>Tabela813[[#This Row],[NR]]&amp; " - "&amp;Tabela813[[#This Row],[Especificação]]</f>
        <v>9.1.7.1.7.51.0.0.00 - (-) Dedução de Transferências de Convênios da União Destinadas a Programas de Educação</v>
      </c>
    </row>
    <row r="3288" spans="1:21" ht="30">
      <c r="A3288" s="23"/>
      <c r="B3288" s="29" t="s">
        <v>793</v>
      </c>
      <c r="C3288" s="20" t="s">
        <v>781</v>
      </c>
      <c r="D3288" s="20" t="s">
        <v>788</v>
      </c>
      <c r="E3288" s="20" t="s">
        <v>781</v>
      </c>
      <c r="F3288" s="20" t="s">
        <v>788</v>
      </c>
      <c r="G3288" s="20" t="s">
        <v>809</v>
      </c>
      <c r="H3288" s="20" t="s">
        <v>784</v>
      </c>
      <c r="I3288" s="20" t="s">
        <v>781</v>
      </c>
      <c r="J3288" s="20" t="s">
        <v>787</v>
      </c>
      <c r="K3288" s="16" t="str">
        <f>IF(Tabela813[[#This Row],[C]]&lt;&gt;"",IF(Tabela813[[#This Row],[RED]]&lt;&gt;"",(Tabela813[[#This Row],[RED]] &amp; "."),"") &amp; CONCATENATE(Tabela813[[#This Row],[C]],".",Tabela813[[#This Row],[O]],".",Tabela813[[#This Row],[E]],".",Tabela813[[#This Row],[D1]],".",Tabela813[[#This Row],[D2]],".",Tabela813[[#This Row],[D3]],".",Tabela813[[#This Row],[T]],".",Tabela813[[#This Row],[D4]]),"")</f>
        <v>9.1.7.1.7.51.0.1.00</v>
      </c>
      <c r="L3288" s="21" t="s">
        <v>929</v>
      </c>
      <c r="M3288" s="16" t="str">
        <f t="shared" si="51"/>
        <v>S</v>
      </c>
      <c r="N3288" s="16">
        <f>IF(VALUE(Tabela813[[#This Row],[RED]]) &gt; 0,1,0) + IF(VALUE(J3288)&gt;0,8,IF(VALUE(I3288)&gt;0,7,IF(VALUE(H3288)&gt;0,6,IF(VALUE(G3288)&gt;0,5,IF(VALUE(F3288)&gt;0,4,IF(VALUE(E3288)&gt;0,3,IF(VALUE(D3288)&gt;0,2,1)))))))</f>
        <v>8</v>
      </c>
      <c r="O3288" s="20" t="s">
        <v>54</v>
      </c>
      <c r="P3288" s="1" t="s">
        <v>1128</v>
      </c>
      <c r="Q3288" s="1"/>
      <c r="R3288" s="16"/>
      <c r="T3288" s="7" t="str">
        <f>Tabela813[[#This Row],[NR]]&amp;" - "&amp;Tabela813[[#This Row],[Especificação]]</f>
        <v>9.1.7.1.7.51.0.1.00 - (-) Dedução de Transferências de Convênios da União Destinadas a Programas de Educação - Principal</v>
      </c>
      <c r="U3288" s="7" t="str">
        <f>Tabela813[[#This Row],[NR]]&amp; " - "&amp;Tabela813[[#This Row],[Especificação]]</f>
        <v>9.1.7.1.7.51.0.1.00 - (-) Dedução de Transferências de Convênios da União Destinadas a Programas de Educação - Principal</v>
      </c>
    </row>
    <row r="3289" spans="1:21" ht="30">
      <c r="A3289" s="23"/>
      <c r="B3289" s="29" t="s">
        <v>793</v>
      </c>
      <c r="C3289" s="20" t="s">
        <v>781</v>
      </c>
      <c r="D3289" s="20" t="s">
        <v>788</v>
      </c>
      <c r="E3289" s="20" t="s">
        <v>781</v>
      </c>
      <c r="F3289" s="20" t="s">
        <v>788</v>
      </c>
      <c r="G3289" s="20" t="s">
        <v>809</v>
      </c>
      <c r="H3289" s="20" t="s">
        <v>784</v>
      </c>
      <c r="I3289" s="20" t="s">
        <v>781</v>
      </c>
      <c r="J3289" s="20" t="s">
        <v>783</v>
      </c>
      <c r="K3289" s="16" t="str">
        <f>IF(Tabela813[[#This Row],[C]]&lt;&gt;"",IF(Tabela813[[#This Row],[RED]]&lt;&gt;"",(Tabela813[[#This Row],[RED]] &amp; "."),"") &amp; CONCATENATE(Tabela813[[#This Row],[C]],".",Tabela813[[#This Row],[O]],".",Tabela813[[#This Row],[E]],".",Tabela813[[#This Row],[D1]],".",Tabela813[[#This Row],[D2]],".",Tabela813[[#This Row],[D3]],".",Tabela813[[#This Row],[T]],".",Tabela813[[#This Row],[D4]]),"")</f>
        <v>9.1.7.1.7.51.0.1.01</v>
      </c>
      <c r="L3289" s="21" t="s">
        <v>929</v>
      </c>
      <c r="M3289" s="16" t="str">
        <f t="shared" si="51"/>
        <v>A</v>
      </c>
      <c r="N3289" s="16">
        <f>IF(VALUE(Tabela813[[#This Row],[RED]]) &gt; 0,1,0) + IF(VALUE(J3289)&gt;0,8,IF(VALUE(I3289)&gt;0,7,IF(VALUE(H3289)&gt;0,6,IF(VALUE(G3289)&gt;0,5,IF(VALUE(F3289)&gt;0,4,IF(VALUE(E3289)&gt;0,3,IF(VALUE(D3289)&gt;0,2,1)))))))</f>
        <v>9</v>
      </c>
      <c r="O3289" s="20" t="s">
        <v>1425</v>
      </c>
      <c r="P3289" s="1" t="s">
        <v>1128</v>
      </c>
      <c r="Q3289" s="1"/>
      <c r="R3289" s="16"/>
      <c r="T3289" s="7" t="str">
        <f>Tabela813[[#This Row],[NR]]&amp;" - "&amp;Tabela813[[#This Row],[Especificação]]</f>
        <v>9.1.7.1.7.51.0.1.01 - (-) Dedução de Transferências de Convênios da União Destinadas a Programas de Educação - Principal</v>
      </c>
      <c r="U3289" s="7" t="str">
        <f>Tabela813[[#This Row],[NR]]&amp; " - "&amp;Tabela813[[#This Row],[Especificação]]</f>
        <v>9.1.7.1.7.51.0.1.01 - (-) Dedução de Transferências de Convênios da União Destinadas a Programas de Educação - Principal</v>
      </c>
    </row>
    <row r="3290" spans="1:21" ht="45">
      <c r="A3290" s="23"/>
      <c r="B3290" s="29" t="s">
        <v>793</v>
      </c>
      <c r="C3290" s="20" t="s">
        <v>781</v>
      </c>
      <c r="D3290" s="20" t="s">
        <v>788</v>
      </c>
      <c r="E3290" s="20" t="s">
        <v>781</v>
      </c>
      <c r="F3290" s="20" t="s">
        <v>788</v>
      </c>
      <c r="G3290" s="20" t="s">
        <v>809</v>
      </c>
      <c r="H3290" s="20" t="s">
        <v>784</v>
      </c>
      <c r="I3290" s="20" t="s">
        <v>781</v>
      </c>
      <c r="J3290" s="20" t="s">
        <v>785</v>
      </c>
      <c r="K3290" s="16" t="str">
        <f>IF(Tabela813[[#This Row],[C]]&lt;&gt;"",IF(Tabela813[[#This Row],[RED]]&lt;&gt;"",(Tabela813[[#This Row],[RED]] &amp; "."),"") &amp; CONCATENATE(Tabela813[[#This Row],[C]],".",Tabela813[[#This Row],[O]],".",Tabela813[[#This Row],[E]],".",Tabela813[[#This Row],[D1]],".",Tabela813[[#This Row],[D2]],".",Tabela813[[#This Row],[D3]],".",Tabela813[[#This Row],[T]],".",Tabela813[[#This Row],[D4]]),"")</f>
        <v>9.1.7.1.7.51.0.1.02</v>
      </c>
      <c r="L3290" s="21" t="s">
        <v>2685</v>
      </c>
      <c r="M3290" s="16" t="str">
        <f t="shared" si="51"/>
        <v>A</v>
      </c>
      <c r="N3290" s="16">
        <f>IF(VALUE(Tabela813[[#This Row],[RED]]) &gt; 0,1,0) + IF(VALUE(J3290)&gt;0,8,IF(VALUE(I3290)&gt;0,7,IF(VALUE(H3290)&gt;0,6,IF(VALUE(G3290)&gt;0,5,IF(VALUE(F3290)&gt;0,4,IF(VALUE(E3290)&gt;0,3,IF(VALUE(D3290)&gt;0,2,1)))))))</f>
        <v>9</v>
      </c>
      <c r="O3290" s="20" t="s">
        <v>1425</v>
      </c>
      <c r="P3290" s="1" t="s">
        <v>2914</v>
      </c>
      <c r="Q3290" s="1"/>
      <c r="R3290" s="16"/>
      <c r="T3290" s="7" t="str">
        <f>Tabela813[[#This Row],[NR]]&amp;" - "&amp;Tabela813[[#This Row],[Especificação]]</f>
        <v>9.1.7.1.7.51.0.1.02 - (-) Dedução de Transferências de Convênios da União Destinadas a Programas de Educação - Transferências da União Decorrentes de Emendas Parlamentares Individuais - Finalidade Definida</v>
      </c>
      <c r="U3290" s="7" t="str">
        <f>Tabela813[[#This Row],[NR]]&amp; " - "&amp;Tabela813[[#This Row],[Especificação]]</f>
        <v>9.1.7.1.7.51.0.1.02 - (-) Dedução de Transferências de Convênios da União Destinadas a Programas de Educação - Transferências da União Decorrentes de Emendas Parlamentares Individuais - Finalidade Definida</v>
      </c>
    </row>
    <row r="3291" spans="1:21" ht="45">
      <c r="A3291" s="23"/>
      <c r="B3291" s="29" t="s">
        <v>793</v>
      </c>
      <c r="C3291" s="20" t="s">
        <v>781</v>
      </c>
      <c r="D3291" s="20" t="s">
        <v>788</v>
      </c>
      <c r="E3291" s="20" t="s">
        <v>781</v>
      </c>
      <c r="F3291" s="20" t="s">
        <v>788</v>
      </c>
      <c r="G3291" s="20" t="s">
        <v>809</v>
      </c>
      <c r="H3291" s="20" t="s">
        <v>784</v>
      </c>
      <c r="I3291" s="20" t="s">
        <v>781</v>
      </c>
      <c r="J3291" s="20" t="s">
        <v>794</v>
      </c>
      <c r="K3291" s="16" t="str">
        <f>IF(Tabela813[[#This Row],[C]]&lt;&gt;"",IF(Tabela813[[#This Row],[RED]]&lt;&gt;"",(Tabela813[[#This Row],[RED]] &amp; "."),"") &amp; CONCATENATE(Tabela813[[#This Row],[C]],".",Tabela813[[#This Row],[O]],".",Tabela813[[#This Row],[E]],".",Tabela813[[#This Row],[D1]],".",Tabela813[[#This Row],[D2]],".",Tabela813[[#This Row],[D3]],".",Tabela813[[#This Row],[T]],".",Tabela813[[#This Row],[D4]]),"")</f>
        <v>9.1.7.1.7.51.0.1.03</v>
      </c>
      <c r="L3291" s="21" t="s">
        <v>2714</v>
      </c>
      <c r="M3291" s="16" t="str">
        <f t="shared" si="51"/>
        <v>A</v>
      </c>
      <c r="N3291" s="16">
        <f>IF(VALUE(Tabela813[[#This Row],[RED]]) &gt; 0,1,0) + IF(VALUE(J3291)&gt;0,8,IF(VALUE(I3291)&gt;0,7,IF(VALUE(H3291)&gt;0,6,IF(VALUE(G3291)&gt;0,5,IF(VALUE(F3291)&gt;0,4,IF(VALUE(E3291)&gt;0,3,IF(VALUE(D3291)&gt;0,2,1)))))))</f>
        <v>9</v>
      </c>
      <c r="O3291" s="20" t="s">
        <v>1425</v>
      </c>
      <c r="P3291" s="1" t="s">
        <v>5790</v>
      </c>
      <c r="Q3291" s="1"/>
      <c r="R3291" s="16"/>
      <c r="T3291" s="7" t="str">
        <f>Tabela813[[#This Row],[NR]]&amp;" - "&amp;Tabela813[[#This Row],[Especificação]]</f>
        <v>9.1.7.1.7.51.0.1.03 - (-) Dedução de Transferências de Convênios da União Destinadas a Programas de Educação - Transferências da União Decorrentes de Emendas Parlamentares de Bancada</v>
      </c>
      <c r="U3291" s="7" t="str">
        <f>Tabela813[[#This Row],[NR]]&amp; " - "&amp;Tabela813[[#This Row],[Especificação]]</f>
        <v>9.1.7.1.7.51.0.1.03 - (-) Dedução de Transferências de Convênios da União Destinadas a Programas de Educação - Transferências da União Decorrentes de Emendas Parlamentares de Bancada</v>
      </c>
    </row>
    <row r="3292" spans="1:21" ht="45">
      <c r="A3292" s="23"/>
      <c r="B3292" s="29" t="s">
        <v>793</v>
      </c>
      <c r="C3292" s="20" t="s">
        <v>781</v>
      </c>
      <c r="D3292" s="20" t="s">
        <v>788</v>
      </c>
      <c r="E3292" s="20" t="s">
        <v>781</v>
      </c>
      <c r="F3292" s="20" t="s">
        <v>788</v>
      </c>
      <c r="G3292" s="20" t="s">
        <v>811</v>
      </c>
      <c r="H3292" s="20" t="s">
        <v>784</v>
      </c>
      <c r="I3292" s="20" t="s">
        <v>784</v>
      </c>
      <c r="J3292" s="20" t="s">
        <v>787</v>
      </c>
      <c r="K3292" s="16" t="str">
        <f>IF(Tabela813[[#This Row],[C]]&lt;&gt;"",IF(Tabela813[[#This Row],[RED]]&lt;&gt;"",(Tabela813[[#This Row],[RED]] &amp; "."),"") &amp; CONCATENATE(Tabela813[[#This Row],[C]],".",Tabela813[[#This Row],[O]],".",Tabela813[[#This Row],[E]],".",Tabela813[[#This Row],[D1]],".",Tabela813[[#This Row],[D2]],".",Tabela813[[#This Row],[D3]],".",Tabela813[[#This Row],[T]],".",Tabela813[[#This Row],[D4]]),"")</f>
        <v>9.1.7.1.7.52.0.0.00</v>
      </c>
      <c r="L3292" s="21" t="s">
        <v>930</v>
      </c>
      <c r="M3292" s="16" t="str">
        <f t="shared" si="51"/>
        <v>S</v>
      </c>
      <c r="N3292" s="16">
        <f>IF(VALUE(Tabela813[[#This Row],[RED]]) &gt; 0,1,0) + IF(VALUE(J3292)&gt;0,8,IF(VALUE(I3292)&gt;0,7,IF(VALUE(H3292)&gt;0,6,IF(VALUE(G3292)&gt;0,5,IF(VALUE(F3292)&gt;0,4,IF(VALUE(E3292)&gt;0,3,IF(VALUE(D3292)&gt;0,2,1)))))))</f>
        <v>6</v>
      </c>
      <c r="O3292" s="20" t="s">
        <v>54</v>
      </c>
      <c r="P3292" s="1" t="s">
        <v>2915</v>
      </c>
      <c r="Q3292" s="1"/>
      <c r="R3292" s="16"/>
      <c r="T3292" s="7" t="str">
        <f>Tabela813[[#This Row],[NR]]&amp;" - "&amp;Tabela813[[#This Row],[Especificação]]</f>
        <v>9.1.7.1.7.52.0.0.00 - (-) Dedução de Transferências de Convênios da União Destinadas a Programas de Assistência Social</v>
      </c>
      <c r="U3292" s="7" t="str">
        <f>Tabela813[[#This Row],[NR]]&amp; " - "&amp;Tabela813[[#This Row],[Especificação]]</f>
        <v>9.1.7.1.7.52.0.0.00 - (-) Dedução de Transferências de Convênios da União Destinadas a Programas de Assistência Social</v>
      </c>
    </row>
    <row r="3293" spans="1:21" ht="45">
      <c r="A3293" s="23"/>
      <c r="B3293" s="29" t="s">
        <v>793</v>
      </c>
      <c r="C3293" s="20" t="s">
        <v>781</v>
      </c>
      <c r="D3293" s="20" t="s">
        <v>788</v>
      </c>
      <c r="E3293" s="20" t="s">
        <v>781</v>
      </c>
      <c r="F3293" s="20" t="s">
        <v>788</v>
      </c>
      <c r="G3293" s="20" t="s">
        <v>811</v>
      </c>
      <c r="H3293" s="20" t="s">
        <v>784</v>
      </c>
      <c r="I3293" s="20" t="s">
        <v>781</v>
      </c>
      <c r="J3293" s="20" t="s">
        <v>787</v>
      </c>
      <c r="K3293" s="16" t="str">
        <f>IF(Tabela813[[#This Row],[C]]&lt;&gt;"",IF(Tabela813[[#This Row],[RED]]&lt;&gt;"",(Tabela813[[#This Row],[RED]] &amp; "."),"") &amp; CONCATENATE(Tabela813[[#This Row],[C]],".",Tabela813[[#This Row],[O]],".",Tabela813[[#This Row],[E]],".",Tabela813[[#This Row],[D1]],".",Tabela813[[#This Row],[D2]],".",Tabela813[[#This Row],[D3]],".",Tabela813[[#This Row],[T]],".",Tabela813[[#This Row],[D4]]),"")</f>
        <v>9.1.7.1.7.52.0.1.00</v>
      </c>
      <c r="L3293" s="21" t="s">
        <v>931</v>
      </c>
      <c r="M3293" s="16" t="str">
        <f t="shared" si="51"/>
        <v>S</v>
      </c>
      <c r="N3293" s="16">
        <f>IF(VALUE(Tabela813[[#This Row],[RED]]) &gt; 0,1,0) + IF(VALUE(J3293)&gt;0,8,IF(VALUE(I3293)&gt;0,7,IF(VALUE(H3293)&gt;0,6,IF(VALUE(G3293)&gt;0,5,IF(VALUE(F3293)&gt;0,4,IF(VALUE(E3293)&gt;0,3,IF(VALUE(D3293)&gt;0,2,1)))))))</f>
        <v>8</v>
      </c>
      <c r="O3293" s="20" t="s">
        <v>54</v>
      </c>
      <c r="P3293" s="1" t="s">
        <v>1129</v>
      </c>
      <c r="Q3293" s="1"/>
      <c r="R3293" s="16"/>
      <c r="T3293" s="7" t="str">
        <f>Tabela813[[#This Row],[NR]]&amp;" - "&amp;Tabela813[[#This Row],[Especificação]]</f>
        <v>9.1.7.1.7.52.0.1.00 - (-) Dedução de Transferências de Convênios da União Destinadas a Programas de Assistência Social - Principal</v>
      </c>
      <c r="U3293" s="7" t="str">
        <f>Tabela813[[#This Row],[NR]]&amp; " - "&amp;Tabela813[[#This Row],[Especificação]]</f>
        <v>9.1.7.1.7.52.0.1.00 - (-) Dedução de Transferências de Convênios da União Destinadas a Programas de Assistência Social - Principal</v>
      </c>
    </row>
    <row r="3294" spans="1:21" ht="45">
      <c r="A3294" s="23"/>
      <c r="B3294" s="29" t="s">
        <v>793</v>
      </c>
      <c r="C3294" s="20" t="s">
        <v>781</v>
      </c>
      <c r="D3294" s="20" t="s">
        <v>788</v>
      </c>
      <c r="E3294" s="20" t="s">
        <v>781</v>
      </c>
      <c r="F3294" s="20" t="s">
        <v>788</v>
      </c>
      <c r="G3294" s="20" t="s">
        <v>811</v>
      </c>
      <c r="H3294" s="20" t="s">
        <v>784</v>
      </c>
      <c r="I3294" s="20" t="s">
        <v>781</v>
      </c>
      <c r="J3294" s="20" t="s">
        <v>783</v>
      </c>
      <c r="K3294" s="16" t="str">
        <f>IF(Tabela813[[#This Row],[C]]&lt;&gt;"",IF(Tabela813[[#This Row],[RED]]&lt;&gt;"",(Tabela813[[#This Row],[RED]] &amp; "."),"") &amp; CONCATENATE(Tabela813[[#This Row],[C]],".",Tabela813[[#This Row],[O]],".",Tabela813[[#This Row],[E]],".",Tabela813[[#This Row],[D1]],".",Tabela813[[#This Row],[D2]],".",Tabela813[[#This Row],[D3]],".",Tabela813[[#This Row],[T]],".",Tabela813[[#This Row],[D4]]),"")</f>
        <v>9.1.7.1.7.52.0.1.01</v>
      </c>
      <c r="L3294" s="21" t="s">
        <v>931</v>
      </c>
      <c r="M3294" s="16" t="str">
        <f t="shared" si="51"/>
        <v>A</v>
      </c>
      <c r="N3294" s="16">
        <f>IF(VALUE(Tabela813[[#This Row],[RED]]) &gt; 0,1,0) + IF(VALUE(J3294)&gt;0,8,IF(VALUE(I3294)&gt;0,7,IF(VALUE(H3294)&gt;0,6,IF(VALUE(G3294)&gt;0,5,IF(VALUE(F3294)&gt;0,4,IF(VALUE(E3294)&gt;0,3,IF(VALUE(D3294)&gt;0,2,1)))))))</f>
        <v>9</v>
      </c>
      <c r="O3294" s="20" t="s">
        <v>1425</v>
      </c>
      <c r="P3294" s="1" t="s">
        <v>1129</v>
      </c>
      <c r="Q3294" s="1"/>
      <c r="R3294" s="16"/>
      <c r="T3294" s="7" t="str">
        <f>Tabela813[[#This Row],[NR]]&amp;" - "&amp;Tabela813[[#This Row],[Especificação]]</f>
        <v>9.1.7.1.7.52.0.1.01 - (-) Dedução de Transferências de Convênios da União Destinadas a Programas de Assistência Social - Principal</v>
      </c>
      <c r="U3294" s="7" t="str">
        <f>Tabela813[[#This Row],[NR]]&amp; " - "&amp;Tabela813[[#This Row],[Especificação]]</f>
        <v>9.1.7.1.7.52.0.1.01 - (-) Dedução de Transferências de Convênios da União Destinadas a Programas de Assistência Social - Principal</v>
      </c>
    </row>
    <row r="3295" spans="1:21" ht="45">
      <c r="A3295" s="23"/>
      <c r="B3295" s="29" t="s">
        <v>793</v>
      </c>
      <c r="C3295" s="20" t="s">
        <v>781</v>
      </c>
      <c r="D3295" s="20" t="s">
        <v>788</v>
      </c>
      <c r="E3295" s="20" t="s">
        <v>781</v>
      </c>
      <c r="F3295" s="20" t="s">
        <v>788</v>
      </c>
      <c r="G3295" s="20" t="s">
        <v>811</v>
      </c>
      <c r="H3295" s="20" t="s">
        <v>784</v>
      </c>
      <c r="I3295" s="20" t="s">
        <v>781</v>
      </c>
      <c r="J3295" s="20" t="s">
        <v>785</v>
      </c>
      <c r="K3295" s="16" t="str">
        <f>IF(Tabela813[[#This Row],[C]]&lt;&gt;"",IF(Tabela813[[#This Row],[RED]]&lt;&gt;"",(Tabela813[[#This Row],[RED]] &amp; "."),"") &amp; CONCATENATE(Tabela813[[#This Row],[C]],".",Tabela813[[#This Row],[O]],".",Tabela813[[#This Row],[E]],".",Tabela813[[#This Row],[D1]],".",Tabela813[[#This Row],[D2]],".",Tabela813[[#This Row],[D3]],".",Tabela813[[#This Row],[T]],".",Tabela813[[#This Row],[D4]]),"")</f>
        <v>9.1.7.1.7.52.0.1.02</v>
      </c>
      <c r="L3295" s="21" t="s">
        <v>2687</v>
      </c>
      <c r="M3295" s="16" t="str">
        <f t="shared" si="51"/>
        <v>A</v>
      </c>
      <c r="N3295" s="16">
        <f>IF(VALUE(Tabela813[[#This Row],[RED]]) &gt; 0,1,0) + IF(VALUE(J3295)&gt;0,8,IF(VALUE(I3295)&gt;0,7,IF(VALUE(H3295)&gt;0,6,IF(VALUE(G3295)&gt;0,5,IF(VALUE(F3295)&gt;0,4,IF(VALUE(E3295)&gt;0,3,IF(VALUE(D3295)&gt;0,2,1)))))))</f>
        <v>9</v>
      </c>
      <c r="O3295" s="20" t="s">
        <v>1425</v>
      </c>
      <c r="P3295" s="1" t="s">
        <v>2916</v>
      </c>
      <c r="Q3295" s="1"/>
      <c r="R3295" s="16"/>
      <c r="T3295" s="7" t="str">
        <f>Tabela813[[#This Row],[NR]]&amp;" - "&amp;Tabela813[[#This Row],[Especificação]]</f>
        <v>9.1.7.1.7.52.0.1.02 - (-) Dedução de Transferências de Convênios da União Destinadas a Programas de Assistência Social - Transferências da União Decorrentes de Emendas Parlamentares Individuais - Finalidade Definida</v>
      </c>
      <c r="U3295" s="7" t="str">
        <f>Tabela813[[#This Row],[NR]]&amp; " - "&amp;Tabela813[[#This Row],[Especificação]]</f>
        <v>9.1.7.1.7.52.0.1.02 - (-) Dedução de Transferências de Convênios da União Destinadas a Programas de Assistência Social - Transferências da União Decorrentes de Emendas Parlamentares Individuais - Finalidade Definida</v>
      </c>
    </row>
    <row r="3296" spans="1:21" ht="45">
      <c r="A3296" s="23"/>
      <c r="B3296" s="29" t="s">
        <v>793</v>
      </c>
      <c r="C3296" s="20" t="s">
        <v>781</v>
      </c>
      <c r="D3296" s="20" t="s">
        <v>788</v>
      </c>
      <c r="E3296" s="20" t="s">
        <v>781</v>
      </c>
      <c r="F3296" s="20" t="s">
        <v>788</v>
      </c>
      <c r="G3296" s="20" t="s">
        <v>811</v>
      </c>
      <c r="H3296" s="20" t="s">
        <v>784</v>
      </c>
      <c r="I3296" s="20" t="s">
        <v>781</v>
      </c>
      <c r="J3296" s="20" t="s">
        <v>794</v>
      </c>
      <c r="K3296" s="16" t="str">
        <f>IF(Tabela813[[#This Row],[C]]&lt;&gt;"",IF(Tabela813[[#This Row],[RED]]&lt;&gt;"",(Tabela813[[#This Row],[RED]] &amp; "."),"") &amp; CONCATENATE(Tabela813[[#This Row],[C]],".",Tabela813[[#This Row],[O]],".",Tabela813[[#This Row],[E]],".",Tabela813[[#This Row],[D1]],".",Tabela813[[#This Row],[D2]],".",Tabela813[[#This Row],[D3]],".",Tabela813[[#This Row],[T]],".",Tabela813[[#This Row],[D4]]),"")</f>
        <v>9.1.7.1.7.52.0.1.03</v>
      </c>
      <c r="L3296" s="1" t="s">
        <v>2688</v>
      </c>
      <c r="M3296" s="16" t="str">
        <f t="shared" si="51"/>
        <v>A</v>
      </c>
      <c r="N3296" s="16">
        <f>IF(VALUE(Tabela813[[#This Row],[RED]]) &gt; 0,1,0) + IF(VALUE(J3296)&gt;0,8,IF(VALUE(I3296)&gt;0,7,IF(VALUE(H3296)&gt;0,6,IF(VALUE(G3296)&gt;0,5,IF(VALUE(F3296)&gt;0,4,IF(VALUE(E3296)&gt;0,3,IF(VALUE(D3296)&gt;0,2,1)))))))</f>
        <v>9</v>
      </c>
      <c r="O3296" s="20" t="s">
        <v>1425</v>
      </c>
      <c r="P3296" s="1" t="s">
        <v>5790</v>
      </c>
      <c r="Q3296" s="1"/>
      <c r="R3296" s="16"/>
      <c r="T3296" s="7" t="str">
        <f>Tabela813[[#This Row],[NR]]&amp;" - "&amp;Tabela813[[#This Row],[Especificação]]</f>
        <v>9.1.7.1.7.52.0.1.03 - (-) Dedução de Transferências de Convênios da União Destinadas a Programas de Assistência Social - Transferências da União Decorrentes de Emendas Parlamentares de Bancada</v>
      </c>
      <c r="U3296" s="7" t="str">
        <f>Tabela813[[#This Row],[NR]]&amp; " - "&amp;Tabela813[[#This Row],[Especificação]]</f>
        <v>9.1.7.1.7.52.0.1.03 - (-) Dedução de Transferências de Convênios da União Destinadas a Programas de Assistência Social - Transferências da União Decorrentes de Emendas Parlamentares de Bancada</v>
      </c>
    </row>
    <row r="3297" spans="1:21" ht="30">
      <c r="A3297" s="23"/>
      <c r="B3297" s="29" t="s">
        <v>793</v>
      </c>
      <c r="C3297" s="20" t="s">
        <v>781</v>
      </c>
      <c r="D3297" s="20" t="s">
        <v>788</v>
      </c>
      <c r="E3297" s="20" t="s">
        <v>781</v>
      </c>
      <c r="F3297" s="20" t="s">
        <v>788</v>
      </c>
      <c r="G3297" s="20" t="s">
        <v>808</v>
      </c>
      <c r="H3297" s="20" t="s">
        <v>784</v>
      </c>
      <c r="I3297" s="20" t="s">
        <v>784</v>
      </c>
      <c r="J3297" s="20" t="s">
        <v>787</v>
      </c>
      <c r="K3297" s="16" t="str">
        <f>IF(Tabela813[[#This Row],[C]]&lt;&gt;"",IF(Tabela813[[#This Row],[RED]]&lt;&gt;"",(Tabela813[[#This Row],[RED]] &amp; "."),"") &amp; CONCATENATE(Tabela813[[#This Row],[C]],".",Tabela813[[#This Row],[O]],".",Tabela813[[#This Row],[E]],".",Tabela813[[#This Row],[D1]],".",Tabela813[[#This Row],[D2]],".",Tabela813[[#This Row],[D3]],".",Tabela813[[#This Row],[T]],".",Tabela813[[#This Row],[D4]]),"")</f>
        <v>9.1.7.1.7.53.0.0.00</v>
      </c>
      <c r="L3297" s="1" t="s">
        <v>932</v>
      </c>
      <c r="M3297" s="16" t="str">
        <f t="shared" si="51"/>
        <v>S</v>
      </c>
      <c r="N3297" s="16">
        <f>IF(VALUE(Tabela813[[#This Row],[RED]]) &gt; 0,1,0) + IF(VALUE(J3297)&gt;0,8,IF(VALUE(I3297)&gt;0,7,IF(VALUE(H3297)&gt;0,6,IF(VALUE(G3297)&gt;0,5,IF(VALUE(F3297)&gt;0,4,IF(VALUE(E3297)&gt;0,3,IF(VALUE(D3297)&gt;0,2,1)))))))</f>
        <v>6</v>
      </c>
      <c r="O3297" s="20" t="s">
        <v>54</v>
      </c>
      <c r="P3297" s="1" t="s">
        <v>2917</v>
      </c>
      <c r="Q3297" s="1"/>
      <c r="R3297" s="16"/>
      <c r="T3297" s="7" t="str">
        <f>Tabela813[[#This Row],[NR]]&amp;" - "&amp;Tabela813[[#This Row],[Especificação]]</f>
        <v>9.1.7.1.7.53.0.0.00 - (-) Dedução de Transferências de Convênios da União Destinadas a Programas de Combate à Fome</v>
      </c>
      <c r="U3297" s="7" t="str">
        <f>Tabela813[[#This Row],[NR]]&amp; " - "&amp;Tabela813[[#This Row],[Especificação]]</f>
        <v>9.1.7.1.7.53.0.0.00 - (-) Dedução de Transferências de Convênios da União Destinadas a Programas de Combate à Fome</v>
      </c>
    </row>
    <row r="3298" spans="1:21" ht="30">
      <c r="A3298" s="23"/>
      <c r="B3298" s="29" t="s">
        <v>793</v>
      </c>
      <c r="C3298" s="20" t="s">
        <v>781</v>
      </c>
      <c r="D3298" s="20" t="s">
        <v>788</v>
      </c>
      <c r="E3298" s="20" t="s">
        <v>781</v>
      </c>
      <c r="F3298" s="20" t="s">
        <v>788</v>
      </c>
      <c r="G3298" s="20" t="s">
        <v>808</v>
      </c>
      <c r="H3298" s="20" t="s">
        <v>784</v>
      </c>
      <c r="I3298" s="20" t="s">
        <v>781</v>
      </c>
      <c r="J3298" s="20" t="s">
        <v>787</v>
      </c>
      <c r="K3298" s="16" t="str">
        <f>IF(Tabela813[[#This Row],[C]]&lt;&gt;"",IF(Tabela813[[#This Row],[RED]]&lt;&gt;"",(Tabela813[[#This Row],[RED]] &amp; "."),"") &amp; CONCATENATE(Tabela813[[#This Row],[C]],".",Tabela813[[#This Row],[O]],".",Tabela813[[#This Row],[E]],".",Tabela813[[#This Row],[D1]],".",Tabela813[[#This Row],[D2]],".",Tabela813[[#This Row],[D3]],".",Tabela813[[#This Row],[T]],".",Tabela813[[#This Row],[D4]]),"")</f>
        <v>9.1.7.1.7.53.0.1.00</v>
      </c>
      <c r="L3298" s="21" t="s">
        <v>933</v>
      </c>
      <c r="M3298" s="16" t="str">
        <f t="shared" si="51"/>
        <v>S</v>
      </c>
      <c r="N3298" s="16">
        <f>IF(VALUE(Tabela813[[#This Row],[RED]]) &gt; 0,1,0) + IF(VALUE(J3298)&gt;0,8,IF(VALUE(I3298)&gt;0,7,IF(VALUE(H3298)&gt;0,6,IF(VALUE(G3298)&gt;0,5,IF(VALUE(F3298)&gt;0,4,IF(VALUE(E3298)&gt;0,3,IF(VALUE(D3298)&gt;0,2,1)))))))</f>
        <v>8</v>
      </c>
      <c r="O3298" s="20" t="s">
        <v>54</v>
      </c>
      <c r="P3298" s="1" t="s">
        <v>1130</v>
      </c>
      <c r="Q3298" s="1"/>
      <c r="R3298" s="16"/>
      <c r="T3298" s="7" t="str">
        <f>Tabela813[[#This Row],[NR]]&amp;" - "&amp;Tabela813[[#This Row],[Especificação]]</f>
        <v>9.1.7.1.7.53.0.1.00 - (-) Dedução de Transferências de Convênios da União Destinadas a Programas de Combate à Fome - Principal</v>
      </c>
      <c r="U3298" s="7" t="str">
        <f>Tabela813[[#This Row],[NR]]&amp; " - "&amp;Tabela813[[#This Row],[Especificação]]</f>
        <v>9.1.7.1.7.53.0.1.00 - (-) Dedução de Transferências de Convênios da União Destinadas a Programas de Combate à Fome - Principal</v>
      </c>
    </row>
    <row r="3299" spans="1:21" ht="30">
      <c r="A3299" s="23"/>
      <c r="B3299" s="29" t="s">
        <v>793</v>
      </c>
      <c r="C3299" s="20" t="s">
        <v>781</v>
      </c>
      <c r="D3299" s="20" t="s">
        <v>788</v>
      </c>
      <c r="E3299" s="20" t="s">
        <v>781</v>
      </c>
      <c r="F3299" s="20" t="s">
        <v>788</v>
      </c>
      <c r="G3299" s="20" t="s">
        <v>808</v>
      </c>
      <c r="H3299" s="20" t="s">
        <v>784</v>
      </c>
      <c r="I3299" s="20" t="s">
        <v>781</v>
      </c>
      <c r="J3299" s="20" t="s">
        <v>783</v>
      </c>
      <c r="K3299" s="16" t="str">
        <f>IF(Tabela813[[#This Row],[C]]&lt;&gt;"",IF(Tabela813[[#This Row],[RED]]&lt;&gt;"",(Tabela813[[#This Row],[RED]] &amp; "."),"") &amp; CONCATENATE(Tabela813[[#This Row],[C]],".",Tabela813[[#This Row],[O]],".",Tabela813[[#This Row],[E]],".",Tabela813[[#This Row],[D1]],".",Tabela813[[#This Row],[D2]],".",Tabela813[[#This Row],[D3]],".",Tabela813[[#This Row],[T]],".",Tabela813[[#This Row],[D4]]),"")</f>
        <v>9.1.7.1.7.53.0.1.01</v>
      </c>
      <c r="L3299" s="21" t="s">
        <v>933</v>
      </c>
      <c r="M3299" s="16" t="str">
        <f t="shared" si="51"/>
        <v>A</v>
      </c>
      <c r="N3299" s="16">
        <f>IF(VALUE(Tabela813[[#This Row],[RED]]) &gt; 0,1,0) + IF(VALUE(J3299)&gt;0,8,IF(VALUE(I3299)&gt;0,7,IF(VALUE(H3299)&gt;0,6,IF(VALUE(G3299)&gt;0,5,IF(VALUE(F3299)&gt;0,4,IF(VALUE(E3299)&gt;0,3,IF(VALUE(D3299)&gt;0,2,1)))))))</f>
        <v>9</v>
      </c>
      <c r="O3299" s="20" t="s">
        <v>1425</v>
      </c>
      <c r="P3299" s="1" t="s">
        <v>1130</v>
      </c>
      <c r="Q3299" s="1"/>
      <c r="R3299" s="16"/>
      <c r="T3299" s="7" t="str">
        <f>Tabela813[[#This Row],[NR]]&amp;" - "&amp;Tabela813[[#This Row],[Especificação]]</f>
        <v>9.1.7.1.7.53.0.1.01 - (-) Dedução de Transferências de Convênios da União Destinadas a Programas de Combate à Fome - Principal</v>
      </c>
      <c r="U3299" s="7" t="str">
        <f>Tabela813[[#This Row],[NR]]&amp; " - "&amp;Tabela813[[#This Row],[Especificação]]</f>
        <v>9.1.7.1.7.53.0.1.01 - (-) Dedução de Transferências de Convênios da União Destinadas a Programas de Combate à Fome - Principal</v>
      </c>
    </row>
    <row r="3300" spans="1:21" ht="45">
      <c r="A3300" s="23"/>
      <c r="B3300" s="29" t="s">
        <v>793</v>
      </c>
      <c r="C3300" s="20" t="s">
        <v>781</v>
      </c>
      <c r="D3300" s="20" t="s">
        <v>788</v>
      </c>
      <c r="E3300" s="20" t="s">
        <v>781</v>
      </c>
      <c r="F3300" s="20" t="s">
        <v>788</v>
      </c>
      <c r="G3300" s="20" t="s">
        <v>808</v>
      </c>
      <c r="H3300" s="20" t="s">
        <v>784</v>
      </c>
      <c r="I3300" s="20" t="s">
        <v>781</v>
      </c>
      <c r="J3300" s="20" t="s">
        <v>785</v>
      </c>
      <c r="K3300" s="16" t="str">
        <f>IF(Tabela813[[#This Row],[C]]&lt;&gt;"",IF(Tabela813[[#This Row],[RED]]&lt;&gt;"",(Tabela813[[#This Row],[RED]] &amp; "."),"") &amp; CONCATENATE(Tabela813[[#This Row],[C]],".",Tabela813[[#This Row],[O]],".",Tabela813[[#This Row],[E]],".",Tabela813[[#This Row],[D1]],".",Tabela813[[#This Row],[D2]],".",Tabela813[[#This Row],[D3]],".",Tabela813[[#This Row],[T]],".",Tabela813[[#This Row],[D4]]),"")</f>
        <v>9.1.7.1.7.53.0.1.02</v>
      </c>
      <c r="L3300" s="21" t="s">
        <v>2689</v>
      </c>
      <c r="M3300" s="16" t="str">
        <f t="shared" si="51"/>
        <v>A</v>
      </c>
      <c r="N3300" s="16">
        <f>IF(VALUE(Tabela813[[#This Row],[RED]]) &gt; 0,1,0) + IF(VALUE(J3300)&gt;0,8,IF(VALUE(I3300)&gt;0,7,IF(VALUE(H3300)&gt;0,6,IF(VALUE(G3300)&gt;0,5,IF(VALUE(F3300)&gt;0,4,IF(VALUE(E3300)&gt;0,3,IF(VALUE(D3300)&gt;0,2,1)))))))</f>
        <v>9</v>
      </c>
      <c r="O3300" s="20" t="s">
        <v>1425</v>
      </c>
      <c r="P3300" s="1" t="s">
        <v>2914</v>
      </c>
      <c r="Q3300" s="1"/>
      <c r="R3300" s="16"/>
      <c r="T3300" s="7" t="str">
        <f>Tabela813[[#This Row],[NR]]&amp;" - "&amp;Tabela813[[#This Row],[Especificação]]</f>
        <v>9.1.7.1.7.53.0.1.02 - (-) Dedução de Transferências de Convênios da União Destinadas a Programas de Combate à Fome - Transferências da União Decorrentes de Emendas Parlamentares Individuais - Finalidade Definida</v>
      </c>
      <c r="U3300" s="7" t="str">
        <f>Tabela813[[#This Row],[NR]]&amp; " - "&amp;Tabela813[[#This Row],[Especificação]]</f>
        <v>9.1.7.1.7.53.0.1.02 - (-) Dedução de Transferências de Convênios da União Destinadas a Programas de Combate à Fome - Transferências da União Decorrentes de Emendas Parlamentares Individuais - Finalidade Definida</v>
      </c>
    </row>
    <row r="3301" spans="1:21" ht="45">
      <c r="A3301" s="23"/>
      <c r="B3301" s="29" t="s">
        <v>793</v>
      </c>
      <c r="C3301" s="20" t="s">
        <v>781</v>
      </c>
      <c r="D3301" s="20" t="s">
        <v>788</v>
      </c>
      <c r="E3301" s="20" t="s">
        <v>781</v>
      </c>
      <c r="F3301" s="20" t="s">
        <v>788</v>
      </c>
      <c r="G3301" s="20" t="s">
        <v>808</v>
      </c>
      <c r="H3301" s="20" t="s">
        <v>784</v>
      </c>
      <c r="I3301" s="20" t="s">
        <v>781</v>
      </c>
      <c r="J3301" s="20" t="s">
        <v>794</v>
      </c>
      <c r="K3301" s="16" t="str">
        <f>IF(Tabela813[[#This Row],[C]]&lt;&gt;"",IF(Tabela813[[#This Row],[RED]]&lt;&gt;"",(Tabela813[[#This Row],[RED]] &amp; "."),"") &amp; CONCATENATE(Tabela813[[#This Row],[C]],".",Tabela813[[#This Row],[O]],".",Tabela813[[#This Row],[E]],".",Tabela813[[#This Row],[D1]],".",Tabela813[[#This Row],[D2]],".",Tabela813[[#This Row],[D3]],".",Tabela813[[#This Row],[T]],".",Tabela813[[#This Row],[D4]]),"")</f>
        <v>9.1.7.1.7.53.0.1.03</v>
      </c>
      <c r="L3301" s="21" t="s">
        <v>2690</v>
      </c>
      <c r="M3301" s="16" t="str">
        <f t="shared" si="51"/>
        <v>A</v>
      </c>
      <c r="N3301" s="16">
        <f>IF(VALUE(Tabela813[[#This Row],[RED]]) &gt; 0,1,0) + IF(VALUE(J3301)&gt;0,8,IF(VALUE(I3301)&gt;0,7,IF(VALUE(H3301)&gt;0,6,IF(VALUE(G3301)&gt;0,5,IF(VALUE(F3301)&gt;0,4,IF(VALUE(E3301)&gt;0,3,IF(VALUE(D3301)&gt;0,2,1)))))))</f>
        <v>9</v>
      </c>
      <c r="O3301" s="20" t="s">
        <v>1425</v>
      </c>
      <c r="P3301" s="1" t="s">
        <v>5790</v>
      </c>
      <c r="Q3301" s="1"/>
      <c r="R3301" s="16"/>
      <c r="T3301" s="7" t="str">
        <f>Tabela813[[#This Row],[NR]]&amp;" - "&amp;Tabela813[[#This Row],[Especificação]]</f>
        <v>9.1.7.1.7.53.0.1.03 - (-) Dedução de Transferências de Convênios da União Destinadas a Programas de Combate à Fome - Transferências da União Decorrentes de Emendas Parlamentares de Bancada</v>
      </c>
      <c r="U3301" s="7" t="str">
        <f>Tabela813[[#This Row],[NR]]&amp; " - "&amp;Tabela813[[#This Row],[Especificação]]</f>
        <v>9.1.7.1.7.53.0.1.03 - (-) Dedução de Transferências de Convênios da União Destinadas a Programas de Combate à Fome - Transferências da União Decorrentes de Emendas Parlamentares de Bancada</v>
      </c>
    </row>
    <row r="3302" spans="1:21" ht="30">
      <c r="A3302" s="23"/>
      <c r="B3302" s="29" t="s">
        <v>793</v>
      </c>
      <c r="C3302" s="20" t="s">
        <v>781</v>
      </c>
      <c r="D3302" s="20" t="s">
        <v>788</v>
      </c>
      <c r="E3302" s="20" t="s">
        <v>781</v>
      </c>
      <c r="F3302" s="20" t="s">
        <v>788</v>
      </c>
      <c r="G3302" s="20" t="s">
        <v>812</v>
      </c>
      <c r="H3302" s="20" t="s">
        <v>784</v>
      </c>
      <c r="I3302" s="20" t="s">
        <v>784</v>
      </c>
      <c r="J3302" s="20" t="s">
        <v>787</v>
      </c>
      <c r="K3302" s="16" t="str">
        <f>IF(Tabela813[[#This Row],[C]]&lt;&gt;"",IF(Tabela813[[#This Row],[RED]]&lt;&gt;"",(Tabela813[[#This Row],[RED]] &amp; "."),"") &amp; CONCATENATE(Tabela813[[#This Row],[C]],".",Tabela813[[#This Row],[O]],".",Tabela813[[#This Row],[E]],".",Tabela813[[#This Row],[D1]],".",Tabela813[[#This Row],[D2]],".",Tabela813[[#This Row],[D3]],".",Tabela813[[#This Row],[T]],".",Tabela813[[#This Row],[D4]]),"")</f>
        <v>9.1.7.1.7.54.0.0.00</v>
      </c>
      <c r="L3302" s="21" t="s">
        <v>934</v>
      </c>
      <c r="M3302" s="16" t="str">
        <f t="shared" si="51"/>
        <v>S</v>
      </c>
      <c r="N3302" s="16">
        <f>IF(VALUE(Tabela813[[#This Row],[RED]]) &gt; 0,1,0) + IF(VALUE(J3302)&gt;0,8,IF(VALUE(I3302)&gt;0,7,IF(VALUE(H3302)&gt;0,6,IF(VALUE(G3302)&gt;0,5,IF(VALUE(F3302)&gt;0,4,IF(VALUE(E3302)&gt;0,3,IF(VALUE(D3302)&gt;0,2,1)))))))</f>
        <v>6</v>
      </c>
      <c r="O3302" s="20" t="s">
        <v>54</v>
      </c>
      <c r="P3302" s="1" t="s">
        <v>2918</v>
      </c>
      <c r="Q3302" s="1"/>
      <c r="R3302" s="16"/>
      <c r="T3302" s="7" t="str">
        <f>Tabela813[[#This Row],[NR]]&amp;" - "&amp;Tabela813[[#This Row],[Especificação]]</f>
        <v>9.1.7.1.7.54.0.0.00 - (-) Dedução de Transferências de Convênios da União Destinadas a Programas de Saneamento Básico</v>
      </c>
      <c r="U3302" s="7" t="str">
        <f>Tabela813[[#This Row],[NR]]&amp; " - "&amp;Tabela813[[#This Row],[Especificação]]</f>
        <v>9.1.7.1.7.54.0.0.00 - (-) Dedução de Transferências de Convênios da União Destinadas a Programas de Saneamento Básico</v>
      </c>
    </row>
    <row r="3303" spans="1:21" ht="30">
      <c r="A3303" s="23"/>
      <c r="B3303" s="29" t="s">
        <v>793</v>
      </c>
      <c r="C3303" s="20" t="s">
        <v>781</v>
      </c>
      <c r="D3303" s="20" t="s">
        <v>788</v>
      </c>
      <c r="E3303" s="20" t="s">
        <v>781</v>
      </c>
      <c r="F3303" s="20" t="s">
        <v>788</v>
      </c>
      <c r="G3303" s="20" t="s">
        <v>812</v>
      </c>
      <c r="H3303" s="20" t="s">
        <v>784</v>
      </c>
      <c r="I3303" s="20" t="s">
        <v>781</v>
      </c>
      <c r="J3303" s="20" t="s">
        <v>787</v>
      </c>
      <c r="K3303" s="16" t="str">
        <f>IF(Tabela813[[#This Row],[C]]&lt;&gt;"",IF(Tabela813[[#This Row],[RED]]&lt;&gt;"",(Tabela813[[#This Row],[RED]] &amp; "."),"") &amp; CONCATENATE(Tabela813[[#This Row],[C]],".",Tabela813[[#This Row],[O]],".",Tabela813[[#This Row],[E]],".",Tabela813[[#This Row],[D1]],".",Tabela813[[#This Row],[D2]],".",Tabela813[[#This Row],[D3]],".",Tabela813[[#This Row],[T]],".",Tabela813[[#This Row],[D4]]),"")</f>
        <v>9.1.7.1.7.54.0.1.00</v>
      </c>
      <c r="L3303" s="21" t="s">
        <v>935</v>
      </c>
      <c r="M3303" s="16" t="str">
        <f t="shared" si="51"/>
        <v>S</v>
      </c>
      <c r="N3303" s="16">
        <f>IF(VALUE(Tabela813[[#This Row],[RED]]) &gt; 0,1,0) + IF(VALUE(J3303)&gt;0,8,IF(VALUE(I3303)&gt;0,7,IF(VALUE(H3303)&gt;0,6,IF(VALUE(G3303)&gt;0,5,IF(VALUE(F3303)&gt;0,4,IF(VALUE(E3303)&gt;0,3,IF(VALUE(D3303)&gt;0,2,1)))))))</f>
        <v>8</v>
      </c>
      <c r="O3303" s="20" t="s">
        <v>54</v>
      </c>
      <c r="P3303" s="1" t="s">
        <v>1131</v>
      </c>
      <c r="Q3303" s="1"/>
      <c r="R3303" s="16"/>
      <c r="T3303" s="7" t="str">
        <f>Tabela813[[#This Row],[NR]]&amp;" - "&amp;Tabela813[[#This Row],[Especificação]]</f>
        <v>9.1.7.1.7.54.0.1.00 - (-) Dedução de Transferências de Convênios da União Destinadas a Programas de Saneamento Básico - Principal</v>
      </c>
      <c r="U3303" s="7" t="str">
        <f>Tabela813[[#This Row],[NR]]&amp; " - "&amp;Tabela813[[#This Row],[Especificação]]</f>
        <v>9.1.7.1.7.54.0.1.00 - (-) Dedução de Transferências de Convênios da União Destinadas a Programas de Saneamento Básico - Principal</v>
      </c>
    </row>
    <row r="3304" spans="1:21" ht="30">
      <c r="A3304" s="23"/>
      <c r="B3304" s="29" t="s">
        <v>793</v>
      </c>
      <c r="C3304" s="20" t="s">
        <v>781</v>
      </c>
      <c r="D3304" s="20" t="s">
        <v>788</v>
      </c>
      <c r="E3304" s="20" t="s">
        <v>781</v>
      </c>
      <c r="F3304" s="20" t="s">
        <v>788</v>
      </c>
      <c r="G3304" s="20" t="s">
        <v>812</v>
      </c>
      <c r="H3304" s="20" t="s">
        <v>784</v>
      </c>
      <c r="I3304" s="20" t="s">
        <v>781</v>
      </c>
      <c r="J3304" s="20" t="s">
        <v>783</v>
      </c>
      <c r="K3304" s="16" t="str">
        <f>IF(Tabela813[[#This Row],[C]]&lt;&gt;"",IF(Tabela813[[#This Row],[RED]]&lt;&gt;"",(Tabela813[[#This Row],[RED]] &amp; "."),"") &amp; CONCATENATE(Tabela813[[#This Row],[C]],".",Tabela813[[#This Row],[O]],".",Tabela813[[#This Row],[E]],".",Tabela813[[#This Row],[D1]],".",Tabela813[[#This Row],[D2]],".",Tabela813[[#This Row],[D3]],".",Tabela813[[#This Row],[T]],".",Tabela813[[#This Row],[D4]]),"")</f>
        <v>9.1.7.1.7.54.0.1.01</v>
      </c>
      <c r="L3304" s="21" t="s">
        <v>935</v>
      </c>
      <c r="M3304" s="16" t="str">
        <f t="shared" si="51"/>
        <v>A</v>
      </c>
      <c r="N3304" s="16">
        <f>IF(VALUE(Tabela813[[#This Row],[RED]]) &gt; 0,1,0) + IF(VALUE(J3304)&gt;0,8,IF(VALUE(I3304)&gt;0,7,IF(VALUE(H3304)&gt;0,6,IF(VALUE(G3304)&gt;0,5,IF(VALUE(F3304)&gt;0,4,IF(VALUE(E3304)&gt;0,3,IF(VALUE(D3304)&gt;0,2,1)))))))</f>
        <v>9</v>
      </c>
      <c r="O3304" s="20" t="s">
        <v>1425</v>
      </c>
      <c r="P3304" s="1" t="s">
        <v>1131</v>
      </c>
      <c r="Q3304" s="1"/>
      <c r="R3304" s="16"/>
      <c r="T3304" s="7" t="str">
        <f>Tabela813[[#This Row],[NR]]&amp;" - "&amp;Tabela813[[#This Row],[Especificação]]</f>
        <v>9.1.7.1.7.54.0.1.01 - (-) Dedução de Transferências de Convênios da União Destinadas a Programas de Saneamento Básico - Principal</v>
      </c>
      <c r="U3304" s="7" t="str">
        <f>Tabela813[[#This Row],[NR]]&amp; " - "&amp;Tabela813[[#This Row],[Especificação]]</f>
        <v>9.1.7.1.7.54.0.1.01 - (-) Dedução de Transferências de Convênios da União Destinadas a Programas de Saneamento Básico - Principal</v>
      </c>
    </row>
    <row r="3305" spans="1:21" ht="45">
      <c r="A3305" s="23"/>
      <c r="B3305" s="29" t="s">
        <v>793</v>
      </c>
      <c r="C3305" s="20" t="s">
        <v>781</v>
      </c>
      <c r="D3305" s="20" t="s">
        <v>788</v>
      </c>
      <c r="E3305" s="20" t="s">
        <v>781</v>
      </c>
      <c r="F3305" s="20" t="s">
        <v>788</v>
      </c>
      <c r="G3305" s="20" t="s">
        <v>812</v>
      </c>
      <c r="H3305" s="20" t="s">
        <v>784</v>
      </c>
      <c r="I3305" s="20" t="s">
        <v>781</v>
      </c>
      <c r="J3305" s="20" t="s">
        <v>785</v>
      </c>
      <c r="K3305" s="16" t="str">
        <f>IF(Tabela813[[#This Row],[C]]&lt;&gt;"",IF(Tabela813[[#This Row],[RED]]&lt;&gt;"",(Tabela813[[#This Row],[RED]] &amp; "."),"") &amp; CONCATENATE(Tabela813[[#This Row],[C]],".",Tabela813[[#This Row],[O]],".",Tabela813[[#This Row],[E]],".",Tabela813[[#This Row],[D1]],".",Tabela813[[#This Row],[D2]],".",Tabela813[[#This Row],[D3]],".",Tabela813[[#This Row],[T]],".",Tabela813[[#This Row],[D4]]),"")</f>
        <v>9.1.7.1.7.54.0.1.02</v>
      </c>
      <c r="L3305" s="21" t="s">
        <v>2691</v>
      </c>
      <c r="M3305" s="16" t="str">
        <f t="shared" si="51"/>
        <v>A</v>
      </c>
      <c r="N3305" s="16">
        <f>IF(VALUE(Tabela813[[#This Row],[RED]]) &gt; 0,1,0) + IF(VALUE(J3305)&gt;0,8,IF(VALUE(I3305)&gt;0,7,IF(VALUE(H3305)&gt;0,6,IF(VALUE(G3305)&gt;0,5,IF(VALUE(F3305)&gt;0,4,IF(VALUE(E3305)&gt;0,3,IF(VALUE(D3305)&gt;0,2,1)))))))</f>
        <v>9</v>
      </c>
      <c r="O3305" s="20" t="s">
        <v>1425</v>
      </c>
      <c r="P3305" s="1" t="s">
        <v>2919</v>
      </c>
      <c r="Q3305" s="1"/>
      <c r="R3305" s="16"/>
      <c r="T3305" s="7" t="str">
        <f>Tabela813[[#This Row],[NR]]&amp;" - "&amp;Tabela813[[#This Row],[Especificação]]</f>
        <v>9.1.7.1.7.54.0.1.02 - (-) Dedução de Transferências de Convênios da União Destinadas a Programas de Saneamento Básico - Transferências da União Decorrentes de Emendas Parlamentares Individuais - Finalidade Definida</v>
      </c>
      <c r="U3305" s="7" t="str">
        <f>Tabela813[[#This Row],[NR]]&amp; " - "&amp;Tabela813[[#This Row],[Especificação]]</f>
        <v>9.1.7.1.7.54.0.1.02 - (-) Dedução de Transferências de Convênios da União Destinadas a Programas de Saneamento Básico - Transferências da União Decorrentes de Emendas Parlamentares Individuais - Finalidade Definida</v>
      </c>
    </row>
    <row r="3306" spans="1:21" ht="45">
      <c r="A3306" s="23"/>
      <c r="B3306" s="29" t="s">
        <v>793</v>
      </c>
      <c r="C3306" s="20" t="s">
        <v>781</v>
      </c>
      <c r="D3306" s="20" t="s">
        <v>788</v>
      </c>
      <c r="E3306" s="20" t="s">
        <v>781</v>
      </c>
      <c r="F3306" s="20" t="s">
        <v>788</v>
      </c>
      <c r="G3306" s="20" t="s">
        <v>812</v>
      </c>
      <c r="H3306" s="20" t="s">
        <v>784</v>
      </c>
      <c r="I3306" s="20" t="s">
        <v>781</v>
      </c>
      <c r="J3306" s="20" t="s">
        <v>794</v>
      </c>
      <c r="K3306" s="16" t="str">
        <f>IF(Tabela813[[#This Row],[C]]&lt;&gt;"",IF(Tabela813[[#This Row],[RED]]&lt;&gt;"",(Tabela813[[#This Row],[RED]] &amp; "."),"") &amp; CONCATENATE(Tabela813[[#This Row],[C]],".",Tabela813[[#This Row],[O]],".",Tabela813[[#This Row],[E]],".",Tabela813[[#This Row],[D1]],".",Tabela813[[#This Row],[D2]],".",Tabela813[[#This Row],[D3]],".",Tabela813[[#This Row],[T]],".",Tabela813[[#This Row],[D4]]),"")</f>
        <v>9.1.7.1.7.54.0.1.03</v>
      </c>
      <c r="L3306" s="21" t="s">
        <v>2692</v>
      </c>
      <c r="M3306" s="16" t="str">
        <f t="shared" si="51"/>
        <v>A</v>
      </c>
      <c r="N3306" s="16">
        <f>IF(VALUE(Tabela813[[#This Row],[RED]]) &gt; 0,1,0) + IF(VALUE(J3306)&gt;0,8,IF(VALUE(I3306)&gt;0,7,IF(VALUE(H3306)&gt;0,6,IF(VALUE(G3306)&gt;0,5,IF(VALUE(F3306)&gt;0,4,IF(VALUE(E3306)&gt;0,3,IF(VALUE(D3306)&gt;0,2,1)))))))</f>
        <v>9</v>
      </c>
      <c r="O3306" s="20" t="s">
        <v>1425</v>
      </c>
      <c r="P3306" s="1" t="s">
        <v>5790</v>
      </c>
      <c r="Q3306" s="1"/>
      <c r="R3306" s="16"/>
      <c r="T3306" s="7" t="str">
        <f>Tabela813[[#This Row],[NR]]&amp;" - "&amp;Tabela813[[#This Row],[Especificação]]</f>
        <v>9.1.7.1.7.54.0.1.03 - (-) Dedução de Transferências de Convênios da União Destinadas a Programas de Saneamento Básico - Transferências da União Decorrentes de Emendas Parlamentares de Bancada</v>
      </c>
      <c r="U3306" s="7" t="str">
        <f>Tabela813[[#This Row],[NR]]&amp; " - "&amp;Tabela813[[#This Row],[Especificação]]</f>
        <v>9.1.7.1.7.54.0.1.03 - (-) Dedução de Transferências de Convênios da União Destinadas a Programas de Saneamento Básico - Transferências da União Decorrentes de Emendas Parlamentares de Bancada</v>
      </c>
    </row>
    <row r="3307" spans="1:21" ht="30">
      <c r="A3307" s="23"/>
      <c r="B3307" s="29" t="s">
        <v>793</v>
      </c>
      <c r="C3307" s="20" t="s">
        <v>781</v>
      </c>
      <c r="D3307" s="20" t="s">
        <v>788</v>
      </c>
      <c r="E3307" s="20" t="s">
        <v>781</v>
      </c>
      <c r="F3307" s="20" t="s">
        <v>788</v>
      </c>
      <c r="G3307" s="20" t="s">
        <v>797</v>
      </c>
      <c r="H3307" s="20" t="s">
        <v>784</v>
      </c>
      <c r="I3307" s="20" t="s">
        <v>784</v>
      </c>
      <c r="J3307" s="20" t="s">
        <v>787</v>
      </c>
      <c r="K3307" s="16" t="str">
        <f>IF(Tabela813[[#This Row],[C]]&lt;&gt;"",IF(Tabela813[[#This Row],[RED]]&lt;&gt;"",(Tabela813[[#This Row],[RED]] &amp; "."),"") &amp; CONCATENATE(Tabela813[[#This Row],[C]],".",Tabela813[[#This Row],[O]],".",Tabela813[[#This Row],[E]],".",Tabela813[[#This Row],[D1]],".",Tabela813[[#This Row],[D2]],".",Tabela813[[#This Row],[D3]],".",Tabela813[[#This Row],[T]],".",Tabela813[[#This Row],[D4]]),"")</f>
        <v>9.1.7.1.7.99.0.0.00</v>
      </c>
      <c r="L3307" s="21" t="s">
        <v>2920</v>
      </c>
      <c r="M3307" s="16" t="str">
        <f t="shared" si="51"/>
        <v>S</v>
      </c>
      <c r="N3307" s="16">
        <f>IF(VALUE(Tabela813[[#This Row],[RED]]) &gt; 0,1,0) + IF(VALUE(J3307)&gt;0,8,IF(VALUE(I3307)&gt;0,7,IF(VALUE(H3307)&gt;0,6,IF(VALUE(G3307)&gt;0,5,IF(VALUE(F3307)&gt;0,4,IF(VALUE(E3307)&gt;0,3,IF(VALUE(D3307)&gt;0,2,1)))))))</f>
        <v>6</v>
      </c>
      <c r="O3307" s="20" t="s">
        <v>50</v>
      </c>
      <c r="P3307" s="1" t="s">
        <v>2921</v>
      </c>
      <c r="Q3307" s="1"/>
      <c r="R3307" s="16"/>
      <c r="T3307" s="7" t="str">
        <f>Tabela813[[#This Row],[NR]]&amp;" - "&amp;Tabela813[[#This Row],[Especificação]]</f>
        <v>9.1.7.1.7.99.0.0.00 - (-) Dedução de Outras Transferências de Convênios da União e de Suas Entidades</v>
      </c>
      <c r="U3307" s="7" t="str">
        <f>Tabela813[[#This Row],[NR]]&amp; " - "&amp;Tabela813[[#This Row],[Especificação]]</f>
        <v>9.1.7.1.7.99.0.0.00 - (-) Dedução de Outras Transferências de Convênios da União e de Suas Entidades</v>
      </c>
    </row>
    <row r="3308" spans="1:21" ht="30">
      <c r="A3308" s="23"/>
      <c r="B3308" s="29" t="s">
        <v>793</v>
      </c>
      <c r="C3308" s="20" t="s">
        <v>781</v>
      </c>
      <c r="D3308" s="20" t="s">
        <v>788</v>
      </c>
      <c r="E3308" s="20" t="s">
        <v>781</v>
      </c>
      <c r="F3308" s="20" t="s">
        <v>788</v>
      </c>
      <c r="G3308" s="20" t="s">
        <v>797</v>
      </c>
      <c r="H3308" s="20" t="s">
        <v>784</v>
      </c>
      <c r="I3308" s="20" t="s">
        <v>781</v>
      </c>
      <c r="J3308" s="20" t="s">
        <v>787</v>
      </c>
      <c r="K3308" s="16" t="str">
        <f>IF(Tabela813[[#This Row],[C]]&lt;&gt;"",IF(Tabela813[[#This Row],[RED]]&lt;&gt;"",(Tabela813[[#This Row],[RED]] &amp; "."),"") &amp; CONCATENATE(Tabela813[[#This Row],[C]],".",Tabela813[[#This Row],[O]],".",Tabela813[[#This Row],[E]],".",Tabela813[[#This Row],[D1]],".",Tabela813[[#This Row],[D2]],".",Tabela813[[#This Row],[D3]],".",Tabela813[[#This Row],[T]],".",Tabela813[[#This Row],[D4]]),"")</f>
        <v>9.1.7.1.7.99.0.1.00</v>
      </c>
      <c r="L3308" s="1" t="s">
        <v>2920</v>
      </c>
      <c r="M3308" s="16" t="str">
        <f t="shared" si="51"/>
        <v>S</v>
      </c>
      <c r="N3308" s="16">
        <f>IF(VALUE(Tabela813[[#This Row],[RED]]) &gt; 0,1,0) + IF(VALUE(J3308)&gt;0,8,IF(VALUE(I3308)&gt;0,7,IF(VALUE(H3308)&gt;0,6,IF(VALUE(G3308)&gt;0,5,IF(VALUE(F3308)&gt;0,4,IF(VALUE(E3308)&gt;0,3,IF(VALUE(D3308)&gt;0,2,1)))))))</f>
        <v>8</v>
      </c>
      <c r="O3308" s="20" t="s">
        <v>50</v>
      </c>
      <c r="P3308" s="1" t="s">
        <v>2737</v>
      </c>
      <c r="Q3308" s="1"/>
      <c r="R3308" s="16"/>
      <c r="T3308" s="7" t="str">
        <f>Tabela813[[#This Row],[NR]]&amp;" - "&amp;Tabela813[[#This Row],[Especificação]]</f>
        <v>9.1.7.1.7.99.0.1.00 - (-) Dedução de Outras Transferências de Convênios da União e de Suas Entidades</v>
      </c>
      <c r="U3308" s="7" t="str">
        <f>Tabela813[[#This Row],[NR]]&amp; " - "&amp;Tabela813[[#This Row],[Especificação]]</f>
        <v>9.1.7.1.7.99.0.1.00 - (-) Dedução de Outras Transferências de Convênios da União e de Suas Entidades</v>
      </c>
    </row>
    <row r="3309" spans="1:21" ht="30">
      <c r="A3309" s="7"/>
      <c r="B3309" s="29" t="s">
        <v>793</v>
      </c>
      <c r="C3309" s="20" t="s">
        <v>781</v>
      </c>
      <c r="D3309" s="20" t="s">
        <v>788</v>
      </c>
      <c r="E3309" s="20" t="s">
        <v>781</v>
      </c>
      <c r="F3309" s="20" t="s">
        <v>788</v>
      </c>
      <c r="G3309" s="20" t="s">
        <v>797</v>
      </c>
      <c r="H3309" s="20" t="s">
        <v>784</v>
      </c>
      <c r="I3309" s="20" t="s">
        <v>781</v>
      </c>
      <c r="J3309" s="20" t="s">
        <v>783</v>
      </c>
      <c r="K3309" s="16" t="str">
        <f>IF(Tabela813[[#This Row],[C]]&lt;&gt;"",IF(Tabela813[[#This Row],[RED]]&lt;&gt;"",(Tabela813[[#This Row],[RED]] &amp; "."),"") &amp; CONCATENATE(Tabela813[[#This Row],[C]],".",Tabela813[[#This Row],[O]],".",Tabela813[[#This Row],[E]],".",Tabela813[[#This Row],[D1]],".",Tabela813[[#This Row],[D2]],".",Tabela813[[#This Row],[D3]],".",Tabela813[[#This Row],[T]],".",Tabela813[[#This Row],[D4]]),"")</f>
        <v>9.1.7.1.7.99.0.1.01</v>
      </c>
      <c r="L3309" s="1" t="s">
        <v>2922</v>
      </c>
      <c r="M3309" s="16" t="str">
        <f t="shared" si="51"/>
        <v>A</v>
      </c>
      <c r="N3309" s="16">
        <f>IF(VALUE(Tabela813[[#This Row],[RED]]) &gt; 0,1,0) + IF(VALUE(J3309)&gt;0,8,IF(VALUE(I3309)&gt;0,7,IF(VALUE(H3309)&gt;0,6,IF(VALUE(G3309)&gt;0,5,IF(VALUE(F3309)&gt;0,4,IF(VALUE(E3309)&gt;0,3,IF(VALUE(D3309)&gt;0,2,1)))))))</f>
        <v>9</v>
      </c>
      <c r="O3309" s="20" t="s">
        <v>1425</v>
      </c>
      <c r="P3309" s="1" t="s">
        <v>2737</v>
      </c>
      <c r="Q3309" s="1"/>
      <c r="R3309" s="16"/>
      <c r="T3309" s="7" t="str">
        <f>Tabela813[[#This Row],[NR]]&amp;" - "&amp;Tabela813[[#This Row],[Especificação]]</f>
        <v>9.1.7.1.7.99.0.1.01 - (-) Dedução de Outras Transferências de Convênios da União e de Suas Entidades - Principal</v>
      </c>
      <c r="U3309" s="7" t="str">
        <f>Tabela813[[#This Row],[NR]]&amp; " - "&amp;Tabela813[[#This Row],[Especificação]]</f>
        <v>9.1.7.1.7.99.0.1.01 - (-) Dedução de Outras Transferências de Convênios da União e de Suas Entidades - Principal</v>
      </c>
    </row>
    <row r="3310" spans="1:21" ht="45">
      <c r="A3310" s="7"/>
      <c r="B3310" s="29" t="s">
        <v>793</v>
      </c>
      <c r="C3310" s="20" t="s">
        <v>781</v>
      </c>
      <c r="D3310" s="20" t="s">
        <v>788</v>
      </c>
      <c r="E3310" s="20" t="s">
        <v>781</v>
      </c>
      <c r="F3310" s="20" t="s">
        <v>788</v>
      </c>
      <c r="G3310" s="20" t="s">
        <v>797</v>
      </c>
      <c r="H3310" s="20" t="s">
        <v>784</v>
      </c>
      <c r="I3310" s="20" t="s">
        <v>781</v>
      </c>
      <c r="J3310" s="20" t="s">
        <v>785</v>
      </c>
      <c r="K3310" s="16" t="str">
        <f>IF(Tabela813[[#This Row],[C]]&lt;&gt;"",IF(Tabela813[[#This Row],[RED]]&lt;&gt;"",(Tabela813[[#This Row],[RED]] &amp; "."),"") &amp; CONCATENATE(Tabela813[[#This Row],[C]],".",Tabela813[[#This Row],[O]],".",Tabela813[[#This Row],[E]],".",Tabela813[[#This Row],[D1]],".",Tabela813[[#This Row],[D2]],".",Tabela813[[#This Row],[D3]],".",Tabela813[[#This Row],[T]],".",Tabela813[[#This Row],[D4]]),"")</f>
        <v>9.1.7.1.7.99.0.1.02</v>
      </c>
      <c r="L3310" s="1" t="s">
        <v>2923</v>
      </c>
      <c r="M3310" s="16" t="str">
        <f t="shared" si="51"/>
        <v>A</v>
      </c>
      <c r="N3310" s="16">
        <f>IF(VALUE(Tabela813[[#This Row],[RED]]) &gt; 0,1,0) + IF(VALUE(J3310)&gt;0,8,IF(VALUE(I3310)&gt;0,7,IF(VALUE(H3310)&gt;0,6,IF(VALUE(G3310)&gt;0,5,IF(VALUE(F3310)&gt;0,4,IF(VALUE(E3310)&gt;0,3,IF(VALUE(D3310)&gt;0,2,1)))))))</f>
        <v>9</v>
      </c>
      <c r="O3310" s="20" t="s">
        <v>1425</v>
      </c>
      <c r="P3310" s="1" t="s">
        <v>2924</v>
      </c>
      <c r="Q3310" s="1"/>
      <c r="R3310" s="16"/>
      <c r="T3310" s="7" t="str">
        <f>Tabela813[[#This Row],[NR]]&amp;" - "&amp;Tabela813[[#This Row],[Especificação]]</f>
        <v>9.1.7.1.7.99.0.1.02 - (-) Dedução de Outras Transferências de Convênios da União e de Suas Entidades - Transferências da União Decorrentes de Emendas Parlamentares Individuais - Finalidade Definida</v>
      </c>
      <c r="U3310" s="7" t="str">
        <f>Tabela813[[#This Row],[NR]]&amp; " - "&amp;Tabela813[[#This Row],[Especificação]]</f>
        <v>9.1.7.1.7.99.0.1.02 - (-) Dedução de Outras Transferências de Convênios da União e de Suas Entidades - Transferências da União Decorrentes de Emendas Parlamentares Individuais - Finalidade Definida</v>
      </c>
    </row>
    <row r="3311" spans="1:21" ht="45">
      <c r="A3311" s="7"/>
      <c r="B3311" s="29" t="s">
        <v>793</v>
      </c>
      <c r="C3311" s="20" t="s">
        <v>781</v>
      </c>
      <c r="D3311" s="20" t="s">
        <v>788</v>
      </c>
      <c r="E3311" s="20" t="s">
        <v>781</v>
      </c>
      <c r="F3311" s="20" t="s">
        <v>788</v>
      </c>
      <c r="G3311" s="20" t="s">
        <v>797</v>
      </c>
      <c r="H3311" s="20" t="s">
        <v>784</v>
      </c>
      <c r="I3311" s="20" t="s">
        <v>781</v>
      </c>
      <c r="J3311" s="20" t="s">
        <v>794</v>
      </c>
      <c r="K3311" s="16" t="str">
        <f>IF(Tabela813[[#This Row],[C]]&lt;&gt;"",IF(Tabela813[[#This Row],[RED]]&lt;&gt;"",(Tabela813[[#This Row],[RED]] &amp; "."),"") &amp; CONCATENATE(Tabela813[[#This Row],[C]],".",Tabela813[[#This Row],[O]],".",Tabela813[[#This Row],[E]],".",Tabela813[[#This Row],[D1]],".",Tabela813[[#This Row],[D2]],".",Tabela813[[#This Row],[D3]],".",Tabela813[[#This Row],[T]],".",Tabela813[[#This Row],[D4]]),"")</f>
        <v>9.1.7.1.7.99.0.1.03</v>
      </c>
      <c r="L3311" s="1" t="s">
        <v>2925</v>
      </c>
      <c r="M3311" s="16" t="str">
        <f>IF(N3311 &lt; N3315,"S","A")</f>
        <v>A</v>
      </c>
      <c r="N3311" s="16">
        <f>IF(VALUE(Tabela813[[#This Row],[RED]]) &gt; 0,1,0) + IF(VALUE(J3311)&gt;0,8,IF(VALUE(I3311)&gt;0,7,IF(VALUE(H3311)&gt;0,6,IF(VALUE(G3311)&gt;0,5,IF(VALUE(F3311)&gt;0,4,IF(VALUE(E3311)&gt;0,3,IF(VALUE(D3311)&gt;0,2,1)))))))</f>
        <v>9</v>
      </c>
      <c r="O3311" s="20" t="s">
        <v>1425</v>
      </c>
      <c r="P3311" s="1" t="s">
        <v>5790</v>
      </c>
      <c r="Q3311" s="1"/>
      <c r="R3311" s="16"/>
      <c r="T3311" s="7" t="str">
        <f>Tabela813[[#This Row],[NR]]&amp;" - "&amp;Tabela813[[#This Row],[Especificação]]</f>
        <v>9.1.7.1.7.99.0.1.03 - (-) Dedução de Outras Transferências de Convênios da União e de Suas Entidades - Transferências da União Decorrentes de Emendas Parlamentares de Bancada</v>
      </c>
      <c r="U3311" s="7" t="str">
        <f>Tabela813[[#This Row],[NR]]&amp; " - "&amp;Tabela813[[#This Row],[Especificação]]</f>
        <v>9.1.7.1.7.99.0.1.03 - (-) Dedução de Outras Transferências de Convênios da União e de Suas Entidades - Transferências da União Decorrentes de Emendas Parlamentares de Bancada</v>
      </c>
    </row>
    <row r="3312" spans="1:21" ht="30">
      <c r="A3312" s="7"/>
      <c r="B3312" s="29" t="s">
        <v>793</v>
      </c>
      <c r="C3312" s="20" t="s">
        <v>781</v>
      </c>
      <c r="D3312" s="20" t="s">
        <v>788</v>
      </c>
      <c r="E3312" s="20" t="s">
        <v>781</v>
      </c>
      <c r="F3312" s="20" t="s">
        <v>793</v>
      </c>
      <c r="G3312" s="20" t="s">
        <v>787</v>
      </c>
      <c r="H3312" s="20" t="s">
        <v>784</v>
      </c>
      <c r="I3312" s="20" t="s">
        <v>784</v>
      </c>
      <c r="J3312" s="20" t="s">
        <v>787</v>
      </c>
      <c r="K3312" s="16" t="s">
        <v>3453</v>
      </c>
      <c r="L3312" s="21" t="s">
        <v>3456</v>
      </c>
      <c r="M3312" s="16" t="s">
        <v>1236</v>
      </c>
      <c r="N3312" s="16">
        <v>4</v>
      </c>
      <c r="O3312" s="20" t="s">
        <v>44</v>
      </c>
      <c r="P3312" s="1" t="s">
        <v>3457</v>
      </c>
      <c r="Q3312" s="1"/>
      <c r="R3312" s="16"/>
      <c r="T3312" s="7" t="str">
        <f>Tabela813[[#This Row],[NR]]&amp;" - "&amp;Tabela813[[#This Row],[Especificação]]</f>
        <v>9.1.7.1.9.00.0.0.00 - (-) Dedução de Outras Transferências de Recursos da União e de Suas Entidades</v>
      </c>
      <c r="U3312" s="7" t="str">
        <f>Tabela813[[#This Row],[NR]]&amp; " - "&amp;Tabela813[[#This Row],[Especificação]]</f>
        <v>9.1.7.1.9.00.0.0.00 - (-) Dedução de Outras Transferências de Recursos da União e de Suas Entidades</v>
      </c>
    </row>
    <row r="3313" spans="1:21" ht="30">
      <c r="A3313" s="7"/>
      <c r="B3313" s="29" t="s">
        <v>793</v>
      </c>
      <c r="C3313" s="20" t="s">
        <v>781</v>
      </c>
      <c r="D3313" s="20" t="s">
        <v>788</v>
      </c>
      <c r="E3313" s="20" t="s">
        <v>781</v>
      </c>
      <c r="F3313" s="20" t="s">
        <v>793</v>
      </c>
      <c r="G3313" s="20" t="s">
        <v>3438</v>
      </c>
      <c r="H3313" s="20" t="s">
        <v>784</v>
      </c>
      <c r="I3313" s="20" t="s">
        <v>784</v>
      </c>
      <c r="J3313" s="20" t="s">
        <v>787</v>
      </c>
      <c r="K3313" s="16" t="s">
        <v>3454</v>
      </c>
      <c r="L3313" s="21" t="s">
        <v>3458</v>
      </c>
      <c r="M3313" s="16" t="s">
        <v>1236</v>
      </c>
      <c r="N3313" s="16">
        <v>5</v>
      </c>
      <c r="O3313" s="20" t="s">
        <v>54</v>
      </c>
      <c r="P3313" s="1" t="s">
        <v>3459</v>
      </c>
      <c r="Q3313" s="1" t="s">
        <v>3443</v>
      </c>
      <c r="R3313" s="16"/>
      <c r="T3313" s="7" t="str">
        <f>Tabela813[[#This Row],[NR]]&amp;" - "&amp;Tabela813[[#This Row],[Especificação]]</f>
        <v>9.1.7.1.9.61.0.0.00 - (-) Dedução de Auxílio Financeiro – Outorga Crédito Tributário ICMS – Art. 5º, Inciso V, EC nº 123/2022</v>
      </c>
      <c r="U3313" s="7" t="str">
        <f>Tabela813[[#This Row],[NR]]&amp; " - "&amp;Tabela813[[#This Row],[Especificação]]</f>
        <v>9.1.7.1.9.61.0.0.00 - (-) Dedução de Auxílio Financeiro – Outorga Crédito Tributário ICMS – Art. 5º, Inciso V, EC nº 123/2022</v>
      </c>
    </row>
    <row r="3314" spans="1:21" ht="30">
      <c r="A3314" s="7"/>
      <c r="B3314" s="29" t="s">
        <v>793</v>
      </c>
      <c r="C3314" s="20" t="s">
        <v>781</v>
      </c>
      <c r="D3314" s="20" t="s">
        <v>788</v>
      </c>
      <c r="E3314" s="20" t="s">
        <v>781</v>
      </c>
      <c r="F3314" s="20" t="s">
        <v>793</v>
      </c>
      <c r="G3314" s="20" t="s">
        <v>3438</v>
      </c>
      <c r="H3314" s="20" t="s">
        <v>784</v>
      </c>
      <c r="I3314" s="20" t="s">
        <v>781</v>
      </c>
      <c r="J3314" s="20" t="s">
        <v>787</v>
      </c>
      <c r="K3314" s="16" t="s">
        <v>3455</v>
      </c>
      <c r="L3314" s="21" t="s">
        <v>3458</v>
      </c>
      <c r="M3314" s="16" t="s">
        <v>1241</v>
      </c>
      <c r="N3314" s="16">
        <v>7</v>
      </c>
      <c r="O3314" s="20" t="s">
        <v>54</v>
      </c>
      <c r="P3314" s="1" t="s">
        <v>3459</v>
      </c>
      <c r="Q3314" s="1" t="s">
        <v>3443</v>
      </c>
      <c r="R3314" s="16"/>
      <c r="T3314" s="7" t="str">
        <f>Tabela813[[#This Row],[NR]]&amp;" - "&amp;Tabela813[[#This Row],[Especificação]]</f>
        <v>9.1.7.1.9.61.0.1.00 - (-) Dedução de Auxílio Financeiro – Outorga Crédito Tributário ICMS – Art. 5º, Inciso V, EC nº 123/2022</v>
      </c>
      <c r="U3314" s="7" t="str">
        <f>Tabela813[[#This Row],[NR]]&amp; " - "&amp;Tabela813[[#This Row],[Especificação]]</f>
        <v>9.1.7.1.9.61.0.1.00 - (-) Dedução de Auxílio Financeiro – Outorga Crédito Tributário ICMS – Art. 5º, Inciso V, EC nº 123/2022</v>
      </c>
    </row>
    <row r="3315" spans="1:21" ht="45">
      <c r="A3315" s="7"/>
      <c r="B3315" s="29" t="s">
        <v>793</v>
      </c>
      <c r="C3315" s="20" t="s">
        <v>781</v>
      </c>
      <c r="D3315" s="20" t="s">
        <v>788</v>
      </c>
      <c r="E3315" s="20" t="s">
        <v>790</v>
      </c>
      <c r="F3315" s="20" t="s">
        <v>784</v>
      </c>
      <c r="G3315" s="20" t="s">
        <v>787</v>
      </c>
      <c r="H3315" s="20" t="s">
        <v>784</v>
      </c>
      <c r="I3315" s="20" t="s">
        <v>784</v>
      </c>
      <c r="J3315" s="20" t="s">
        <v>787</v>
      </c>
      <c r="K3315" s="16" t="str">
        <f>IF(Tabela813[[#This Row],[C]]&lt;&gt;"",IF(Tabela813[[#This Row],[RED]]&lt;&gt;"",(Tabela813[[#This Row],[RED]] &amp; "."),"") &amp; CONCATENATE(Tabela813[[#This Row],[C]],".",Tabela813[[#This Row],[O]],".",Tabela813[[#This Row],[E]],".",Tabela813[[#This Row],[D1]],".",Tabela813[[#This Row],[D2]],".",Tabela813[[#This Row],[D3]],".",Tabela813[[#This Row],[T]],".",Tabela813[[#This Row],[D4]]),"")</f>
        <v>9.1.7.2.0.00.0.0.00</v>
      </c>
      <c r="L3315" s="1" t="s">
        <v>2693</v>
      </c>
      <c r="M3315" s="16" t="str">
        <f t="shared" si="51"/>
        <v>S</v>
      </c>
      <c r="N3315" s="16">
        <f>IF(VALUE(Tabela813[[#This Row],[RED]]) &gt; 0,1,0) + IF(VALUE(J3315)&gt;0,8,IF(VALUE(I3315)&gt;0,7,IF(VALUE(H3315)&gt;0,6,IF(VALUE(G3315)&gt;0,5,IF(VALUE(F3315)&gt;0,4,IF(VALUE(E3315)&gt;0,3,IF(VALUE(D3315)&gt;0,2,1)))))))</f>
        <v>4</v>
      </c>
      <c r="O3315" s="20" t="s">
        <v>44</v>
      </c>
      <c r="P3315" s="1" t="s">
        <v>2926</v>
      </c>
      <c r="Q3315" s="1"/>
      <c r="R3315" s="16"/>
      <c r="T3315" s="7" t="str">
        <f>Tabela813[[#This Row],[NR]]&amp;" - "&amp;Tabela813[[#This Row],[Especificação]]</f>
        <v>9.1.7.2.0.00.0.0.00 - (-) Dedução de Transferências dos Estados e do Distrito Federal e de Suas Entidades</v>
      </c>
      <c r="U3315" s="7" t="str">
        <f>Tabela813[[#This Row],[NR]]&amp; " - "&amp;Tabela813[[#This Row],[Especificação]]</f>
        <v>9.1.7.2.0.00.0.0.00 - (-) Dedução de Transferências dos Estados e do Distrito Federal e de Suas Entidades</v>
      </c>
    </row>
    <row r="3316" spans="1:21">
      <c r="A3316" s="133"/>
      <c r="B3316" s="29" t="s">
        <v>793</v>
      </c>
      <c r="C3316" s="20" t="s">
        <v>781</v>
      </c>
      <c r="D3316" s="20" t="s">
        <v>788</v>
      </c>
      <c r="E3316" s="20" t="s">
        <v>790</v>
      </c>
      <c r="F3316" s="20" t="s">
        <v>781</v>
      </c>
      <c r="G3316" s="20" t="s">
        <v>787</v>
      </c>
      <c r="H3316" s="20" t="s">
        <v>784</v>
      </c>
      <c r="I3316" s="20" t="s">
        <v>784</v>
      </c>
      <c r="J3316" s="20" t="s">
        <v>787</v>
      </c>
      <c r="K3316" s="16" t="str">
        <f>IF(Tabela813[[#This Row],[C]]&lt;&gt;"",IF(Tabela813[[#This Row],[RED]]&lt;&gt;"",(Tabela813[[#This Row],[RED]] &amp; "."),"") &amp; CONCATENATE(Tabela813[[#This Row],[C]],".",Tabela813[[#This Row],[O]],".",Tabela813[[#This Row],[E]],".",Tabela813[[#This Row],[D1]],".",Tabela813[[#This Row],[D2]],".",Tabela813[[#This Row],[D3]],".",Tabela813[[#This Row],[T]],".",Tabela813[[#This Row],[D4]]),"")</f>
        <v>9.1.7.2.1.00.0.0.00</v>
      </c>
      <c r="L3316" s="21" t="s">
        <v>936</v>
      </c>
      <c r="M3316" s="16" t="str">
        <f t="shared" si="51"/>
        <v>S</v>
      </c>
      <c r="N3316" s="16">
        <f>IF(VALUE(Tabela813[[#This Row],[RED]]) &gt; 0,1,0) + IF(VALUE(J3316)&gt;0,8,IF(VALUE(I3316)&gt;0,7,IF(VALUE(H3316)&gt;0,6,IF(VALUE(G3316)&gt;0,5,IF(VALUE(F3316)&gt;0,4,IF(VALUE(E3316)&gt;0,3,IF(VALUE(D3316)&gt;0,2,1)))))))</f>
        <v>5</v>
      </c>
      <c r="O3316" s="20" t="s">
        <v>44</v>
      </c>
      <c r="P3316" s="1" t="s">
        <v>2927</v>
      </c>
      <c r="Q3316" s="1"/>
      <c r="R3316" s="16"/>
      <c r="T3316" s="7" t="str">
        <f>Tabela813[[#This Row],[NR]]&amp;" - "&amp;Tabela813[[#This Row],[Especificação]]</f>
        <v>9.1.7.2.1.00.0.0.00 - (-) Dedução de Participação na Receita dos Estados e Distrito Federal</v>
      </c>
      <c r="U3316" s="7" t="str">
        <f>Tabela813[[#This Row],[NR]]&amp; " - "&amp;Tabela813[[#This Row],[Especificação]]</f>
        <v>9.1.7.2.1.00.0.0.00 - (-) Dedução de Participação na Receita dos Estados e Distrito Federal</v>
      </c>
    </row>
    <row r="3317" spans="1:21" ht="30">
      <c r="A3317" s="7"/>
      <c r="B3317" s="29" t="s">
        <v>793</v>
      </c>
      <c r="C3317" s="20" t="s">
        <v>781</v>
      </c>
      <c r="D3317" s="20" t="s">
        <v>788</v>
      </c>
      <c r="E3317" s="20" t="s">
        <v>790</v>
      </c>
      <c r="F3317" s="20" t="s">
        <v>781</v>
      </c>
      <c r="G3317" s="20" t="s">
        <v>807</v>
      </c>
      <c r="H3317" s="20" t="s">
        <v>784</v>
      </c>
      <c r="I3317" s="20" t="s">
        <v>784</v>
      </c>
      <c r="J3317" s="20" t="s">
        <v>787</v>
      </c>
      <c r="K3317" s="16" t="str">
        <f>IF(Tabela813[[#This Row],[C]]&lt;&gt;"",IF(Tabela813[[#This Row],[RED]]&lt;&gt;"",(Tabela813[[#This Row],[RED]] &amp; "."),"") &amp; CONCATENATE(Tabela813[[#This Row],[C]],".",Tabela813[[#This Row],[O]],".",Tabela813[[#This Row],[E]],".",Tabela813[[#This Row],[D1]],".",Tabela813[[#This Row],[D2]],".",Tabela813[[#This Row],[D3]],".",Tabela813[[#This Row],[T]],".",Tabela813[[#This Row],[D4]]),"")</f>
        <v>9.1.7.2.1.50.0.0.00</v>
      </c>
      <c r="L3317" s="21" t="s">
        <v>5791</v>
      </c>
      <c r="M3317" s="16" t="str">
        <f t="shared" si="51"/>
        <v>S</v>
      </c>
      <c r="N3317" s="16">
        <f>IF(VALUE(Tabela813[[#This Row],[RED]]) &gt; 0,1,0) + IF(VALUE(J3317)&gt;0,8,IF(VALUE(I3317)&gt;0,7,IF(VALUE(H3317)&gt;0,6,IF(VALUE(G3317)&gt;0,5,IF(VALUE(F3317)&gt;0,4,IF(VALUE(E3317)&gt;0,3,IF(VALUE(D3317)&gt;0,2,1)))))))</f>
        <v>6</v>
      </c>
      <c r="O3317" s="20" t="s">
        <v>54</v>
      </c>
      <c r="P3317" s="1" t="s">
        <v>2928</v>
      </c>
      <c r="Q3317" s="1"/>
      <c r="R3317" s="16"/>
      <c r="T3317" s="7" t="str">
        <f>Tabela813[[#This Row],[NR]]&amp;" - "&amp;Tabela813[[#This Row],[Especificação]]</f>
        <v>9.1.7.2.1.50.0.0.00 - (-) Dedução de Cota-Parte do ICMS</v>
      </c>
      <c r="U3317" s="7" t="str">
        <f>Tabela813[[#This Row],[NR]]&amp; " - "&amp;Tabela813[[#This Row],[Especificação]]</f>
        <v>9.1.7.2.1.50.0.0.00 - (-) Dedução de Cota-Parte do ICMS</v>
      </c>
    </row>
    <row r="3318" spans="1:21" ht="30">
      <c r="A3318" s="7"/>
      <c r="B3318" s="29" t="s">
        <v>793</v>
      </c>
      <c r="C3318" s="20" t="s">
        <v>781</v>
      </c>
      <c r="D3318" s="20" t="s">
        <v>788</v>
      </c>
      <c r="E3318" s="20" t="s">
        <v>790</v>
      </c>
      <c r="F3318" s="20" t="s">
        <v>781</v>
      </c>
      <c r="G3318" s="20" t="s">
        <v>807</v>
      </c>
      <c r="H3318" s="20" t="s">
        <v>784</v>
      </c>
      <c r="I3318" s="20" t="s">
        <v>781</v>
      </c>
      <c r="J3318" s="20" t="s">
        <v>787</v>
      </c>
      <c r="K3318" s="16" t="str">
        <f>IF(Tabela813[[#This Row],[C]]&lt;&gt;"",IF(Tabela813[[#This Row],[RED]]&lt;&gt;"",(Tabela813[[#This Row],[RED]] &amp; "."),"") &amp; CONCATENATE(Tabela813[[#This Row],[C]],".",Tabela813[[#This Row],[O]],".",Tabela813[[#This Row],[E]],".",Tabela813[[#This Row],[D1]],".",Tabela813[[#This Row],[D2]],".",Tabela813[[#This Row],[D3]],".",Tabela813[[#This Row],[T]],".",Tabela813[[#This Row],[D4]]),"")</f>
        <v>9.1.7.2.1.50.0.1.00</v>
      </c>
      <c r="L3318" s="21" t="s">
        <v>5792</v>
      </c>
      <c r="M3318" s="16" t="str">
        <f t="shared" si="51"/>
        <v>A</v>
      </c>
      <c r="N3318" s="16">
        <f>IF(VALUE(Tabela813[[#This Row],[RED]]) &gt; 0,1,0) + IF(VALUE(J3318)&gt;0,8,IF(VALUE(I3318)&gt;0,7,IF(VALUE(H3318)&gt;0,6,IF(VALUE(G3318)&gt;0,5,IF(VALUE(F3318)&gt;0,4,IF(VALUE(E3318)&gt;0,3,IF(VALUE(D3318)&gt;0,2,1)))))))</f>
        <v>8</v>
      </c>
      <c r="O3318" s="20" t="s">
        <v>54</v>
      </c>
      <c r="P3318" s="1" t="s">
        <v>5793</v>
      </c>
      <c r="Q3318" s="1"/>
      <c r="R3318" s="16"/>
      <c r="T3318" s="7" t="str">
        <f>Tabela813[[#This Row],[NR]]&amp;" - "&amp;Tabela813[[#This Row],[Especificação]]</f>
        <v>9.1.7.2.1.50.0.1.00 - (-) Dedução de Cota-Parte do ICMS - Principal - FUNDEB</v>
      </c>
      <c r="U3318" s="7" t="str">
        <f>Tabela813[[#This Row],[NR]]&amp; " - "&amp;Tabela813[[#This Row],[Especificação]]</f>
        <v>9.1.7.2.1.50.0.1.00 - (-) Dedução de Cota-Parte do ICMS - Principal - FUNDEB</v>
      </c>
    </row>
    <row r="3319" spans="1:21" ht="30">
      <c r="A3319" s="7"/>
      <c r="B3319" s="29" t="s">
        <v>793</v>
      </c>
      <c r="C3319" s="20" t="s">
        <v>781</v>
      </c>
      <c r="D3319" s="20" t="s">
        <v>788</v>
      </c>
      <c r="E3319" s="20" t="s">
        <v>790</v>
      </c>
      <c r="F3319" s="20" t="s">
        <v>781</v>
      </c>
      <c r="G3319" s="20" t="s">
        <v>809</v>
      </c>
      <c r="H3319" s="20" t="s">
        <v>784</v>
      </c>
      <c r="I3319" s="20" t="s">
        <v>784</v>
      </c>
      <c r="J3319" s="20" t="s">
        <v>787</v>
      </c>
      <c r="K3319" s="16" t="str">
        <f>IF(Tabela813[[#This Row],[C]]&lt;&gt;"",IF(Tabela813[[#This Row],[RED]]&lt;&gt;"",(Tabela813[[#This Row],[RED]] &amp; "."),"") &amp; CONCATENATE(Tabela813[[#This Row],[C]],".",Tabela813[[#This Row],[O]],".",Tabela813[[#This Row],[E]],".",Tabela813[[#This Row],[D1]],".",Tabela813[[#This Row],[D2]],".",Tabela813[[#This Row],[D3]],".",Tabela813[[#This Row],[T]],".",Tabela813[[#This Row],[D4]]),"")</f>
        <v>9.1.7.2.1.51.0.0.00</v>
      </c>
      <c r="L3319" s="21" t="s">
        <v>5794</v>
      </c>
      <c r="M3319" s="16" t="str">
        <f t="shared" si="51"/>
        <v>S</v>
      </c>
      <c r="N3319" s="16">
        <f>IF(VALUE(Tabela813[[#This Row],[RED]]) &gt; 0,1,0) + IF(VALUE(J3319)&gt;0,8,IF(VALUE(I3319)&gt;0,7,IF(VALUE(H3319)&gt;0,6,IF(VALUE(G3319)&gt;0,5,IF(VALUE(F3319)&gt;0,4,IF(VALUE(E3319)&gt;0,3,IF(VALUE(D3319)&gt;0,2,1)))))))</f>
        <v>6</v>
      </c>
      <c r="O3319" s="20" t="s">
        <v>54</v>
      </c>
      <c r="P3319" s="1" t="s">
        <v>2929</v>
      </c>
      <c r="Q3319" s="1"/>
      <c r="R3319" s="16"/>
      <c r="T3319" s="7" t="str">
        <f>Tabela813[[#This Row],[NR]]&amp;" - "&amp;Tabela813[[#This Row],[Especificação]]</f>
        <v>9.1.7.2.1.51.0.0.00 - (-) Dedução de Cota-Parte do IPVA</v>
      </c>
      <c r="U3319" s="7" t="str">
        <f>Tabela813[[#This Row],[NR]]&amp; " - "&amp;Tabela813[[#This Row],[Especificação]]</f>
        <v>9.1.7.2.1.51.0.0.00 - (-) Dedução de Cota-Parte do IPVA</v>
      </c>
    </row>
    <row r="3320" spans="1:21" ht="30">
      <c r="A3320" s="7"/>
      <c r="B3320" s="29" t="s">
        <v>793</v>
      </c>
      <c r="C3320" s="20" t="s">
        <v>781</v>
      </c>
      <c r="D3320" s="20" t="s">
        <v>788</v>
      </c>
      <c r="E3320" s="20" t="s">
        <v>790</v>
      </c>
      <c r="F3320" s="20" t="s">
        <v>781</v>
      </c>
      <c r="G3320" s="20" t="s">
        <v>809</v>
      </c>
      <c r="H3320" s="20" t="s">
        <v>784</v>
      </c>
      <c r="I3320" s="20" t="s">
        <v>781</v>
      </c>
      <c r="J3320" s="20" t="s">
        <v>787</v>
      </c>
      <c r="K3320" s="16" t="str">
        <f>IF(Tabela813[[#This Row],[C]]&lt;&gt;"",IF(Tabela813[[#This Row],[RED]]&lt;&gt;"",(Tabela813[[#This Row],[RED]] &amp; "."),"") &amp; CONCATENATE(Tabela813[[#This Row],[C]],".",Tabela813[[#This Row],[O]],".",Tabela813[[#This Row],[E]],".",Tabela813[[#This Row],[D1]],".",Tabela813[[#This Row],[D2]],".",Tabela813[[#This Row],[D3]],".",Tabela813[[#This Row],[T]],".",Tabela813[[#This Row],[D4]]),"")</f>
        <v>9.1.7.2.1.51.0.1.00</v>
      </c>
      <c r="L3320" s="21" t="s">
        <v>5795</v>
      </c>
      <c r="M3320" s="16" t="str">
        <f t="shared" si="51"/>
        <v>A</v>
      </c>
      <c r="N3320" s="16">
        <f>IF(VALUE(Tabela813[[#This Row],[RED]]) &gt; 0,1,0) + IF(VALUE(J3320)&gt;0,8,IF(VALUE(I3320)&gt;0,7,IF(VALUE(H3320)&gt;0,6,IF(VALUE(G3320)&gt;0,5,IF(VALUE(F3320)&gt;0,4,IF(VALUE(E3320)&gt;0,3,IF(VALUE(D3320)&gt;0,2,1)))))))</f>
        <v>8</v>
      </c>
      <c r="O3320" s="20" t="s">
        <v>54</v>
      </c>
      <c r="P3320" s="1" t="s">
        <v>5796</v>
      </c>
      <c r="Q3320" s="1"/>
      <c r="R3320" s="16"/>
      <c r="T3320" s="7" t="str">
        <f>Tabela813[[#This Row],[NR]]&amp;" - "&amp;Tabela813[[#This Row],[Especificação]]</f>
        <v>9.1.7.2.1.51.0.1.00 - (-) Dedução de Cota-Parte do IPVA - Principal - FUNDEB</v>
      </c>
      <c r="U3320" s="7" t="str">
        <f>Tabela813[[#This Row],[NR]]&amp; " - "&amp;Tabela813[[#This Row],[Especificação]]</f>
        <v>9.1.7.2.1.51.0.1.00 - (-) Dedução de Cota-Parte do IPVA - Principal - FUNDEB</v>
      </c>
    </row>
    <row r="3321" spans="1:21" ht="30">
      <c r="A3321" s="7"/>
      <c r="B3321" s="29" t="s">
        <v>793</v>
      </c>
      <c r="C3321" s="20" t="s">
        <v>781</v>
      </c>
      <c r="D3321" s="20" t="s">
        <v>788</v>
      </c>
      <c r="E3321" s="20" t="s">
        <v>790</v>
      </c>
      <c r="F3321" s="20" t="s">
        <v>781</v>
      </c>
      <c r="G3321" s="20" t="s">
        <v>811</v>
      </c>
      <c r="H3321" s="20" t="s">
        <v>784</v>
      </c>
      <c r="I3321" s="20" t="s">
        <v>784</v>
      </c>
      <c r="J3321" s="20" t="s">
        <v>787</v>
      </c>
      <c r="K3321" s="16" t="str">
        <f>IF(Tabela813[[#This Row],[C]]&lt;&gt;"",IF(Tabela813[[#This Row],[RED]]&lt;&gt;"",(Tabela813[[#This Row],[RED]] &amp; "."),"") &amp; CONCATENATE(Tabela813[[#This Row],[C]],".",Tabela813[[#This Row],[O]],".",Tabela813[[#This Row],[E]],".",Tabela813[[#This Row],[D1]],".",Tabela813[[#This Row],[D2]],".",Tabela813[[#This Row],[D3]],".",Tabela813[[#This Row],[T]],".",Tabela813[[#This Row],[D4]]),"")</f>
        <v>9.1.7.2.1.52.0.0.00</v>
      </c>
      <c r="L3321" s="21" t="s">
        <v>5797</v>
      </c>
      <c r="M3321" s="16" t="str">
        <f t="shared" si="51"/>
        <v>S</v>
      </c>
      <c r="N3321" s="16">
        <f>IF(VALUE(Tabela813[[#This Row],[RED]]) &gt; 0,1,0) + IF(VALUE(J3321)&gt;0,8,IF(VALUE(I3321)&gt;0,7,IF(VALUE(H3321)&gt;0,6,IF(VALUE(G3321)&gt;0,5,IF(VALUE(F3321)&gt;0,4,IF(VALUE(E3321)&gt;0,3,IF(VALUE(D3321)&gt;0,2,1)))))))</f>
        <v>6</v>
      </c>
      <c r="O3321" s="20" t="s">
        <v>54</v>
      </c>
      <c r="P3321" s="1" t="s">
        <v>2930</v>
      </c>
      <c r="Q3321" s="1"/>
      <c r="R3321" s="16"/>
      <c r="T3321" s="7" t="str">
        <f>Tabela813[[#This Row],[NR]]&amp;" - "&amp;Tabela813[[#This Row],[Especificação]]</f>
        <v>9.1.7.2.1.52.0.0.00 - (-) Dedução de Cota-Parte do IPI - Municípios</v>
      </c>
      <c r="U3321" s="7" t="str">
        <f>Tabela813[[#This Row],[NR]]&amp; " - "&amp;Tabela813[[#This Row],[Especificação]]</f>
        <v>9.1.7.2.1.52.0.0.00 - (-) Dedução de Cota-Parte do IPI - Municípios</v>
      </c>
    </row>
    <row r="3322" spans="1:21" ht="30">
      <c r="A3322" s="7"/>
      <c r="B3322" s="29" t="s">
        <v>793</v>
      </c>
      <c r="C3322" s="20" t="s">
        <v>781</v>
      </c>
      <c r="D3322" s="20" t="s">
        <v>788</v>
      </c>
      <c r="E3322" s="20" t="s">
        <v>790</v>
      </c>
      <c r="F3322" s="20" t="s">
        <v>781</v>
      </c>
      <c r="G3322" s="20" t="s">
        <v>811</v>
      </c>
      <c r="H3322" s="20" t="s">
        <v>784</v>
      </c>
      <c r="I3322" s="20" t="s">
        <v>781</v>
      </c>
      <c r="J3322" s="20" t="s">
        <v>787</v>
      </c>
      <c r="K3322" s="16" t="str">
        <f>IF(Tabela813[[#This Row],[C]]&lt;&gt;"",IF(Tabela813[[#This Row],[RED]]&lt;&gt;"",(Tabela813[[#This Row],[RED]] &amp; "."),"") &amp; CONCATENATE(Tabela813[[#This Row],[C]],".",Tabela813[[#This Row],[O]],".",Tabela813[[#This Row],[E]],".",Tabela813[[#This Row],[D1]],".",Tabela813[[#This Row],[D2]],".",Tabela813[[#This Row],[D3]],".",Tabela813[[#This Row],[T]],".",Tabela813[[#This Row],[D4]]),"")</f>
        <v>9.1.7.2.1.52.0.1.00</v>
      </c>
      <c r="L3322" s="21" t="s">
        <v>5798</v>
      </c>
      <c r="M3322" s="16" t="str">
        <f t="shared" si="51"/>
        <v>A</v>
      </c>
      <c r="N3322" s="16">
        <f>IF(VALUE(Tabela813[[#This Row],[RED]]) &gt; 0,1,0) + IF(VALUE(J3322)&gt;0,8,IF(VALUE(I3322)&gt;0,7,IF(VALUE(H3322)&gt;0,6,IF(VALUE(G3322)&gt;0,5,IF(VALUE(F3322)&gt;0,4,IF(VALUE(E3322)&gt;0,3,IF(VALUE(D3322)&gt;0,2,1)))))))</f>
        <v>8</v>
      </c>
      <c r="O3322" s="20" t="s">
        <v>54</v>
      </c>
      <c r="P3322" s="1" t="s">
        <v>5799</v>
      </c>
      <c r="Q3322" s="1"/>
      <c r="R3322" s="16"/>
      <c r="T3322" s="7" t="str">
        <f>Tabela813[[#This Row],[NR]]&amp;" - "&amp;Tabela813[[#This Row],[Especificação]]</f>
        <v>9.1.7.2.1.52.0.1.00 - (-) Dedução de Cota-Parte do IPI - Municípios - Principal - FUNDEB</v>
      </c>
      <c r="U3322" s="7" t="str">
        <f>Tabela813[[#This Row],[NR]]&amp; " - "&amp;Tabela813[[#This Row],[Especificação]]</f>
        <v>9.1.7.2.1.52.0.1.00 - (-) Dedução de Cota-Parte do IPI - Municípios - Principal - FUNDEB</v>
      </c>
    </row>
    <row r="3323" spans="1:21" ht="45">
      <c r="A3323" s="23"/>
      <c r="B3323" s="29" t="s">
        <v>793</v>
      </c>
      <c r="C3323" s="20" t="s">
        <v>781</v>
      </c>
      <c r="D3323" s="20" t="s">
        <v>788</v>
      </c>
      <c r="E3323" s="20" t="s">
        <v>790</v>
      </c>
      <c r="F3323" s="20" t="s">
        <v>791</v>
      </c>
      <c r="G3323" s="20" t="s">
        <v>787</v>
      </c>
      <c r="H3323" s="20" t="s">
        <v>784</v>
      </c>
      <c r="I3323" s="20" t="s">
        <v>784</v>
      </c>
      <c r="J3323" s="20" t="s">
        <v>787</v>
      </c>
      <c r="K3323" s="16" t="str">
        <f>IF(Tabela813[[#This Row],[C]]&lt;&gt;"",IF(Tabela813[[#This Row],[RED]]&lt;&gt;"",(Tabela813[[#This Row],[RED]] &amp; "."),"") &amp; CONCATENATE(Tabela813[[#This Row],[C]],".",Tabela813[[#This Row],[O]],".",Tabela813[[#This Row],[E]],".",Tabela813[[#This Row],[D1]],".",Tabela813[[#This Row],[D2]],".",Tabela813[[#This Row],[D3]],".",Tabela813[[#This Row],[T]],".",Tabela813[[#This Row],[D4]]),"")</f>
        <v>9.1.7.2.4.00.0.0.00</v>
      </c>
      <c r="L3323" s="21" t="s">
        <v>937</v>
      </c>
      <c r="M3323" s="16" t="str">
        <f t="shared" si="51"/>
        <v>S</v>
      </c>
      <c r="N3323" s="16">
        <f>IF(VALUE(Tabela813[[#This Row],[RED]]) &gt; 0,1,0) + IF(VALUE(J3323)&gt;0,8,IF(VALUE(I3323)&gt;0,7,IF(VALUE(H3323)&gt;0,6,IF(VALUE(G3323)&gt;0,5,IF(VALUE(F3323)&gt;0,4,IF(VALUE(E3323)&gt;0,3,IF(VALUE(D3323)&gt;0,2,1)))))))</f>
        <v>5</v>
      </c>
      <c r="O3323" s="20" t="s">
        <v>44</v>
      </c>
      <c r="P3323" s="1" t="s">
        <v>2931</v>
      </c>
      <c r="Q3323" s="1"/>
      <c r="R3323" s="16"/>
      <c r="T3323" s="7" t="str">
        <f>Tabela813[[#This Row],[NR]]&amp;" - "&amp;Tabela813[[#This Row],[Especificação]]</f>
        <v>9.1.7.2.4.00.0.0.00 - (-) Dedução de Transferências de Convênios dos Estados e DF e de Suas Entidades</v>
      </c>
      <c r="U3323" s="7" t="str">
        <f>Tabela813[[#This Row],[NR]]&amp; " - "&amp;Tabela813[[#This Row],[Especificação]]</f>
        <v>9.1.7.2.4.00.0.0.00 - (-) Dedução de Transferências de Convênios dos Estados e DF e de Suas Entidades</v>
      </c>
    </row>
    <row r="3324" spans="1:21" ht="45">
      <c r="A3324" s="23"/>
      <c r="B3324" s="29" t="s">
        <v>793</v>
      </c>
      <c r="C3324" s="20" t="s">
        <v>781</v>
      </c>
      <c r="D3324" s="20" t="s">
        <v>788</v>
      </c>
      <c r="E3324" s="20" t="s">
        <v>790</v>
      </c>
      <c r="F3324" s="20" t="s">
        <v>791</v>
      </c>
      <c r="G3324" s="20" t="s">
        <v>807</v>
      </c>
      <c r="H3324" s="20" t="s">
        <v>784</v>
      </c>
      <c r="I3324" s="20" t="s">
        <v>784</v>
      </c>
      <c r="J3324" s="20" t="s">
        <v>787</v>
      </c>
      <c r="K3324" s="16" t="str">
        <f>IF(Tabela813[[#This Row],[C]]&lt;&gt;"",IF(Tabela813[[#This Row],[RED]]&lt;&gt;"",(Tabela813[[#This Row],[RED]] &amp; "."),"") &amp; CONCATENATE(Tabela813[[#This Row],[C]],".",Tabela813[[#This Row],[O]],".",Tabela813[[#This Row],[E]],".",Tabela813[[#This Row],[D1]],".",Tabela813[[#This Row],[D2]],".",Tabela813[[#This Row],[D3]],".",Tabela813[[#This Row],[T]],".",Tabela813[[#This Row],[D4]]),"")</f>
        <v>9.1.7.2.4.50.0.0.00</v>
      </c>
      <c r="L3324" s="118" t="s">
        <v>5800</v>
      </c>
      <c r="M3324" s="16" t="str">
        <f t="shared" si="51"/>
        <v>S</v>
      </c>
      <c r="N3324" s="16">
        <f>IF(VALUE(Tabela813[[#This Row],[RED]]) &gt; 0,1,0) + IF(VALUE(J3324)&gt;0,8,IF(VALUE(I3324)&gt;0,7,IF(VALUE(H3324)&gt;0,6,IF(VALUE(G3324)&gt;0,5,IF(VALUE(F3324)&gt;0,4,IF(VALUE(E3324)&gt;0,3,IF(VALUE(D3324)&gt;0,2,1)))))))</f>
        <v>6</v>
      </c>
      <c r="O3324" s="20" t="s">
        <v>54</v>
      </c>
      <c r="P3324" s="1" t="s">
        <v>2933</v>
      </c>
      <c r="Q3324" s="1"/>
      <c r="R3324" s="16"/>
      <c r="T3324" s="7" t="str">
        <f>Tabela813[[#This Row],[NR]]&amp;" - "&amp;Tabela813[[#This Row],[Especificação]]</f>
        <v>9.1.7.2.4.50.0.0.00 - (-) Dedução de Transferências de Convênios dos Estados e DF para o Sistema Único de Saúde - SUS</v>
      </c>
      <c r="U3324" s="7" t="str">
        <f>Tabela813[[#This Row],[NR]]&amp; " - "&amp;Tabela813[[#This Row],[Especificação]]</f>
        <v>9.1.7.2.4.50.0.0.00 - (-) Dedução de Transferências de Convênios dos Estados e DF para o Sistema Único de Saúde - SUS</v>
      </c>
    </row>
    <row r="3325" spans="1:21" ht="45">
      <c r="A3325" s="23"/>
      <c r="B3325" s="29" t="s">
        <v>793</v>
      </c>
      <c r="C3325" s="20" t="s">
        <v>781</v>
      </c>
      <c r="D3325" s="20" t="s">
        <v>788</v>
      </c>
      <c r="E3325" s="20" t="s">
        <v>790</v>
      </c>
      <c r="F3325" s="20" t="s">
        <v>791</v>
      </c>
      <c r="G3325" s="20" t="s">
        <v>807</v>
      </c>
      <c r="H3325" s="20" t="s">
        <v>784</v>
      </c>
      <c r="I3325" s="20" t="s">
        <v>781</v>
      </c>
      <c r="J3325" s="20" t="s">
        <v>787</v>
      </c>
      <c r="K3325" s="16" t="str">
        <f>IF(Tabela813[[#This Row],[C]]&lt;&gt;"",IF(Tabela813[[#This Row],[RED]]&lt;&gt;"",(Tabela813[[#This Row],[RED]] &amp; "."),"") &amp; CONCATENATE(Tabela813[[#This Row],[C]],".",Tabela813[[#This Row],[O]],".",Tabela813[[#This Row],[E]],".",Tabela813[[#This Row],[D1]],".",Tabela813[[#This Row],[D2]],".",Tabela813[[#This Row],[D3]],".",Tabela813[[#This Row],[T]],".",Tabela813[[#This Row],[D4]]),"")</f>
        <v>9.1.7.2.4.50.0.1.00</v>
      </c>
      <c r="L3325" s="21" t="s">
        <v>2694</v>
      </c>
      <c r="M3325" s="16" t="str">
        <f t="shared" si="51"/>
        <v>S</v>
      </c>
      <c r="N3325" s="16">
        <f>IF(VALUE(Tabela813[[#This Row],[RED]]) &gt; 0,1,0) + IF(VALUE(J3325)&gt;0,8,IF(VALUE(I3325)&gt;0,7,IF(VALUE(H3325)&gt;0,6,IF(VALUE(G3325)&gt;0,5,IF(VALUE(F3325)&gt;0,4,IF(VALUE(E3325)&gt;0,3,IF(VALUE(D3325)&gt;0,2,1)))))))</f>
        <v>8</v>
      </c>
      <c r="O3325" s="20" t="s">
        <v>54</v>
      </c>
      <c r="P3325" s="1" t="s">
        <v>1132</v>
      </c>
      <c r="Q3325" s="1"/>
      <c r="R3325" s="16"/>
      <c r="T3325" s="7" t="str">
        <f>Tabela813[[#This Row],[NR]]&amp;" - "&amp;Tabela813[[#This Row],[Especificação]]</f>
        <v>9.1.7.2.4.50.0.1.00 - (-) Dedução de Transferências de Convênios dos Estados e DF para o Sistema Único de Saúde - SUS - Principal</v>
      </c>
      <c r="U3325" s="7" t="str">
        <f>Tabela813[[#This Row],[NR]]&amp; " - "&amp;Tabela813[[#This Row],[Especificação]]</f>
        <v>9.1.7.2.4.50.0.1.00 - (-) Dedução de Transferências de Convênios dos Estados e DF para o Sistema Único de Saúde - SUS - Principal</v>
      </c>
    </row>
    <row r="3326" spans="1:21" ht="45">
      <c r="A3326" s="23"/>
      <c r="B3326" s="29" t="s">
        <v>793</v>
      </c>
      <c r="C3326" s="20" t="s">
        <v>781</v>
      </c>
      <c r="D3326" s="20" t="s">
        <v>788</v>
      </c>
      <c r="E3326" s="20" t="s">
        <v>790</v>
      </c>
      <c r="F3326" s="20" t="s">
        <v>791</v>
      </c>
      <c r="G3326" s="20" t="s">
        <v>807</v>
      </c>
      <c r="H3326" s="20" t="s">
        <v>784</v>
      </c>
      <c r="I3326" s="20" t="s">
        <v>781</v>
      </c>
      <c r="J3326" s="20" t="s">
        <v>783</v>
      </c>
      <c r="K3326" s="16" t="str">
        <f>IF(Tabela813[[#This Row],[C]]&lt;&gt;"",IF(Tabela813[[#This Row],[RED]]&lt;&gt;"",(Tabela813[[#This Row],[RED]] &amp; "."),"") &amp; CONCATENATE(Tabela813[[#This Row],[C]],".",Tabela813[[#This Row],[O]],".",Tabela813[[#This Row],[E]],".",Tabela813[[#This Row],[D1]],".",Tabela813[[#This Row],[D2]],".",Tabela813[[#This Row],[D3]],".",Tabela813[[#This Row],[T]],".",Tabela813[[#This Row],[D4]]),"")</f>
        <v>9.1.7.2.4.50.0.1.01</v>
      </c>
      <c r="L3326" s="1" t="s">
        <v>2694</v>
      </c>
      <c r="M3326" s="16" t="str">
        <f t="shared" ref="M3326:M3389" si="52">IF(N3326 &lt; N3327,"S","A")</f>
        <v>A</v>
      </c>
      <c r="N3326" s="16">
        <f>IF(VALUE(Tabela813[[#This Row],[RED]]) &gt; 0,1,0) + IF(VALUE(J3326)&gt;0,8,IF(VALUE(I3326)&gt;0,7,IF(VALUE(H3326)&gt;0,6,IF(VALUE(G3326)&gt;0,5,IF(VALUE(F3326)&gt;0,4,IF(VALUE(E3326)&gt;0,3,IF(VALUE(D3326)&gt;0,2,1)))))))</f>
        <v>9</v>
      </c>
      <c r="O3326" s="20" t="s">
        <v>1425</v>
      </c>
      <c r="P3326" s="1" t="s">
        <v>2738</v>
      </c>
      <c r="Q3326" s="1"/>
      <c r="R3326" s="16"/>
      <c r="T3326" s="7" t="str">
        <f>Tabela813[[#This Row],[NR]]&amp;" - "&amp;Tabela813[[#This Row],[Especificação]]</f>
        <v>9.1.7.2.4.50.0.1.01 - (-) Dedução de Transferências de Convênios dos Estados e DF para o Sistema Único de Saúde - SUS - Principal</v>
      </c>
      <c r="U3326" s="7" t="str">
        <f>Tabela813[[#This Row],[NR]]&amp; " - "&amp;Tabela813[[#This Row],[Especificação]]</f>
        <v>9.1.7.2.4.50.0.1.01 - (-) Dedução de Transferências de Convênios dos Estados e DF para o Sistema Único de Saúde - SUS - Principal</v>
      </c>
    </row>
    <row r="3327" spans="1:21" ht="45">
      <c r="A3327" s="23"/>
      <c r="B3327" s="29" t="s">
        <v>793</v>
      </c>
      <c r="C3327" s="20" t="s">
        <v>781</v>
      </c>
      <c r="D3327" s="20" t="s">
        <v>788</v>
      </c>
      <c r="E3327" s="20" t="s">
        <v>790</v>
      </c>
      <c r="F3327" s="20" t="s">
        <v>791</v>
      </c>
      <c r="G3327" s="20" t="s">
        <v>807</v>
      </c>
      <c r="H3327" s="20" t="s">
        <v>784</v>
      </c>
      <c r="I3327" s="20" t="s">
        <v>781</v>
      </c>
      <c r="J3327" s="20" t="s">
        <v>785</v>
      </c>
      <c r="K3327" s="16" t="str">
        <f>IF(Tabela813[[#This Row],[C]]&lt;&gt;"",IF(Tabela813[[#This Row],[RED]]&lt;&gt;"",(Tabela813[[#This Row],[RED]] &amp; "."),"") &amp; CONCATENATE(Tabela813[[#This Row],[C]],".",Tabela813[[#This Row],[O]],".",Tabela813[[#This Row],[E]],".",Tabela813[[#This Row],[D1]],".",Tabela813[[#This Row],[D2]],".",Tabela813[[#This Row],[D3]],".",Tabela813[[#This Row],[T]],".",Tabela813[[#This Row],[D4]]),"")</f>
        <v>9.1.7.2.4.50.0.1.02</v>
      </c>
      <c r="L3327" s="1" t="s">
        <v>5801</v>
      </c>
      <c r="M3327" s="16" t="str">
        <f t="shared" si="52"/>
        <v>A</v>
      </c>
      <c r="N3327" s="16">
        <f>IF(VALUE(Tabela813[[#This Row],[RED]]) &gt; 0,1,0) + IF(VALUE(J3327)&gt;0,8,IF(VALUE(I3327)&gt;0,7,IF(VALUE(H3327)&gt;0,6,IF(VALUE(G3327)&gt;0,5,IF(VALUE(F3327)&gt;0,4,IF(VALUE(E3327)&gt;0,3,IF(VALUE(D3327)&gt;0,2,1)))))))</f>
        <v>9</v>
      </c>
      <c r="O3327" s="20" t="s">
        <v>1425</v>
      </c>
      <c r="P3327" s="1" t="s">
        <v>4241</v>
      </c>
      <c r="Q3327" s="1"/>
      <c r="R3327" s="16"/>
      <c r="T3327" s="7" t="str">
        <f>Tabela813[[#This Row],[NR]]&amp;" - "&amp;Tabela813[[#This Row],[Especificação]]</f>
        <v>9.1.7.2.4.50.0.1.02 - (-) Dedução de Transferências de Convênios dos Estados e DF para o Sistema Único de Saúde - SUS - Transferências dos Estados Decorrentes de Emendas Parlamentares Individuais</v>
      </c>
      <c r="U3327" s="7" t="str">
        <f>Tabela813[[#This Row],[NR]]&amp; " - "&amp;Tabela813[[#This Row],[Especificação]]</f>
        <v>9.1.7.2.4.50.0.1.02 - (-) Dedução de Transferências de Convênios dos Estados e DF para o Sistema Único de Saúde - SUS - Transferências dos Estados Decorrentes de Emendas Parlamentares Individuais</v>
      </c>
    </row>
    <row r="3328" spans="1:21" ht="45">
      <c r="A3328" s="23"/>
      <c r="B3328" s="29" t="s">
        <v>793</v>
      </c>
      <c r="C3328" s="20" t="s">
        <v>781</v>
      </c>
      <c r="D3328" s="20" t="s">
        <v>788</v>
      </c>
      <c r="E3328" s="20" t="s">
        <v>790</v>
      </c>
      <c r="F3328" s="20" t="s">
        <v>791</v>
      </c>
      <c r="G3328" s="20" t="s">
        <v>807</v>
      </c>
      <c r="H3328" s="20" t="s">
        <v>784</v>
      </c>
      <c r="I3328" s="20" t="s">
        <v>781</v>
      </c>
      <c r="J3328" s="20" t="s">
        <v>794</v>
      </c>
      <c r="K3328" s="16" t="str">
        <f>IF(Tabela813[[#This Row],[C]]&lt;&gt;"",IF(Tabela813[[#This Row],[RED]]&lt;&gt;"",(Tabela813[[#This Row],[RED]] &amp; "."),"") &amp; CONCATENATE(Tabela813[[#This Row],[C]],".",Tabela813[[#This Row],[O]],".",Tabela813[[#This Row],[E]],".",Tabela813[[#This Row],[D1]],".",Tabela813[[#This Row],[D2]],".",Tabela813[[#This Row],[D3]],".",Tabela813[[#This Row],[T]],".",Tabela813[[#This Row],[D4]]),"")</f>
        <v>9.1.7.2.4.50.0.1.03</v>
      </c>
      <c r="L3328" s="21" t="s">
        <v>2695</v>
      </c>
      <c r="M3328" s="16" t="str">
        <f t="shared" si="52"/>
        <v>A</v>
      </c>
      <c r="N3328" s="16">
        <f>IF(VALUE(Tabela813[[#This Row],[RED]]) &gt; 0,1,0) + IF(VALUE(J3328)&gt;0,8,IF(VALUE(I3328)&gt;0,7,IF(VALUE(H3328)&gt;0,6,IF(VALUE(G3328)&gt;0,5,IF(VALUE(F3328)&gt;0,4,IF(VALUE(E3328)&gt;0,3,IF(VALUE(D3328)&gt;0,2,1)))))))</f>
        <v>9</v>
      </c>
      <c r="O3328" s="20" t="s">
        <v>1425</v>
      </c>
      <c r="P3328" s="1" t="s">
        <v>3281</v>
      </c>
      <c r="Q3328" s="1"/>
      <c r="R3328" s="16"/>
      <c r="T3328" s="7" t="str">
        <f>Tabela813[[#This Row],[NR]]&amp;" - "&amp;Tabela813[[#This Row],[Especificação]]</f>
        <v>9.1.7.2.4.50.0.1.03 - (-) Dedução de Transferências de Convênios dos Estados e DF para o Sistema Único de Saúde - SUS - Transferências dos Estados Decorrentes de Emendas Parlamentares de Bancada</v>
      </c>
      <c r="U3328" s="7" t="str">
        <f>Tabela813[[#This Row],[NR]]&amp; " - "&amp;Tabela813[[#This Row],[Especificação]]</f>
        <v>9.1.7.2.4.50.0.1.03 - (-) Dedução de Transferências de Convênios dos Estados e DF para o Sistema Único de Saúde - SUS - Transferências dos Estados Decorrentes de Emendas Parlamentares de Bancada</v>
      </c>
    </row>
    <row r="3329" spans="1:21" ht="45">
      <c r="A3329" s="23"/>
      <c r="B3329" s="29" t="s">
        <v>793</v>
      </c>
      <c r="C3329" s="20" t="s">
        <v>781</v>
      </c>
      <c r="D3329" s="20" t="s">
        <v>788</v>
      </c>
      <c r="E3329" s="20" t="s">
        <v>790</v>
      </c>
      <c r="F3329" s="20" t="s">
        <v>791</v>
      </c>
      <c r="G3329" s="20" t="s">
        <v>809</v>
      </c>
      <c r="H3329" s="20" t="s">
        <v>784</v>
      </c>
      <c r="I3329" s="20" t="s">
        <v>784</v>
      </c>
      <c r="J3329" s="20" t="s">
        <v>787</v>
      </c>
      <c r="K3329" s="16" t="str">
        <f>IF(Tabela813[[#This Row],[C]]&lt;&gt;"",IF(Tabela813[[#This Row],[RED]]&lt;&gt;"",(Tabela813[[#This Row],[RED]] &amp; "."),"") &amp; CONCATENATE(Tabela813[[#This Row],[C]],".",Tabela813[[#This Row],[O]],".",Tabela813[[#This Row],[E]],".",Tabela813[[#This Row],[D1]],".",Tabela813[[#This Row],[D2]],".",Tabela813[[#This Row],[D3]],".",Tabela813[[#This Row],[T]],".",Tabela813[[#This Row],[D4]]),"")</f>
        <v>9.1.7.2.4.51.0.0.00</v>
      </c>
      <c r="L3329" s="21" t="s">
        <v>938</v>
      </c>
      <c r="M3329" s="16" t="str">
        <f t="shared" si="52"/>
        <v>S</v>
      </c>
      <c r="N3329" s="16">
        <f>IF(VALUE(Tabela813[[#This Row],[RED]]) &gt; 0,1,0) + IF(VALUE(J3329)&gt;0,8,IF(VALUE(I3329)&gt;0,7,IF(VALUE(H3329)&gt;0,6,IF(VALUE(G3329)&gt;0,5,IF(VALUE(F3329)&gt;0,4,IF(VALUE(E3329)&gt;0,3,IF(VALUE(D3329)&gt;0,2,1)))))))</f>
        <v>6</v>
      </c>
      <c r="O3329" s="20" t="s">
        <v>54</v>
      </c>
      <c r="P3329" s="1" t="s">
        <v>2934</v>
      </c>
      <c r="Q3329" s="1"/>
      <c r="R3329" s="16"/>
      <c r="T3329" s="7" t="str">
        <f>Tabela813[[#This Row],[NR]]&amp;" - "&amp;Tabela813[[#This Row],[Especificação]]</f>
        <v>9.1.7.2.4.51.0.0.00 - (-) Dedução de Transferências de Convênios dos Estados Destinadas a Programas de Educação</v>
      </c>
      <c r="U3329" s="7" t="str">
        <f>Tabela813[[#This Row],[NR]]&amp; " - "&amp;Tabela813[[#This Row],[Especificação]]</f>
        <v>9.1.7.2.4.51.0.0.00 - (-) Dedução de Transferências de Convênios dos Estados Destinadas a Programas de Educação</v>
      </c>
    </row>
    <row r="3330" spans="1:21" ht="45">
      <c r="A3330" s="134"/>
      <c r="B3330" s="29" t="s">
        <v>793</v>
      </c>
      <c r="C3330" s="20" t="s">
        <v>781</v>
      </c>
      <c r="D3330" s="20" t="s">
        <v>788</v>
      </c>
      <c r="E3330" s="20" t="s">
        <v>790</v>
      </c>
      <c r="F3330" s="20" t="s">
        <v>791</v>
      </c>
      <c r="G3330" s="20" t="s">
        <v>809</v>
      </c>
      <c r="H3330" s="20" t="s">
        <v>784</v>
      </c>
      <c r="I3330" s="20" t="s">
        <v>781</v>
      </c>
      <c r="J3330" s="20" t="s">
        <v>787</v>
      </c>
      <c r="K3330" s="16" t="str">
        <f>IF(Tabela813[[#This Row],[C]]&lt;&gt;"",IF(Tabela813[[#This Row],[RED]]&lt;&gt;"",(Tabela813[[#This Row],[RED]] &amp; "."),"") &amp; CONCATENATE(Tabela813[[#This Row],[C]],".",Tabela813[[#This Row],[O]],".",Tabela813[[#This Row],[E]],".",Tabela813[[#This Row],[D1]],".",Tabela813[[#This Row],[D2]],".",Tabela813[[#This Row],[D3]],".",Tabela813[[#This Row],[T]],".",Tabela813[[#This Row],[D4]]),"")</f>
        <v>9.1.7.2.4.51.0.1.00</v>
      </c>
      <c r="L3330" s="21" t="s">
        <v>939</v>
      </c>
      <c r="M3330" s="16" t="str">
        <f t="shared" si="52"/>
        <v>S</v>
      </c>
      <c r="N3330" s="16">
        <f>IF(VALUE(Tabela813[[#This Row],[RED]]) &gt; 0,1,0) + IF(VALUE(J3330)&gt;0,8,IF(VALUE(I3330)&gt;0,7,IF(VALUE(H3330)&gt;0,6,IF(VALUE(G3330)&gt;0,5,IF(VALUE(F3330)&gt;0,4,IF(VALUE(E3330)&gt;0,3,IF(VALUE(D3330)&gt;0,2,1)))))))</f>
        <v>8</v>
      </c>
      <c r="O3330" s="20" t="s">
        <v>54</v>
      </c>
      <c r="P3330" s="1" t="s">
        <v>5802</v>
      </c>
      <c r="Q3330" s="1"/>
      <c r="R3330" s="16"/>
      <c r="T3330" s="7" t="str">
        <f>Tabela813[[#This Row],[NR]]&amp;" - "&amp;Tabela813[[#This Row],[Especificação]]</f>
        <v>9.1.7.2.4.51.0.1.00 - (-) Dedução de Transferências de Convênios dos Estados Destinadas a Programas de Educação - Principal</v>
      </c>
      <c r="U3330" s="7" t="str">
        <f>Tabela813[[#This Row],[NR]]&amp; " - "&amp;Tabela813[[#This Row],[Especificação]]</f>
        <v>9.1.7.2.4.51.0.1.00 - (-) Dedução de Transferências de Convênios dos Estados Destinadas a Programas de Educação - Principal</v>
      </c>
    </row>
    <row r="3331" spans="1:21" ht="45">
      <c r="A3331" s="134"/>
      <c r="B3331" s="29" t="s">
        <v>793</v>
      </c>
      <c r="C3331" s="20" t="s">
        <v>781</v>
      </c>
      <c r="D3331" s="20" t="s">
        <v>788</v>
      </c>
      <c r="E3331" s="20" t="s">
        <v>790</v>
      </c>
      <c r="F3331" s="20" t="s">
        <v>791</v>
      </c>
      <c r="G3331" s="20" t="s">
        <v>809</v>
      </c>
      <c r="H3331" s="20" t="s">
        <v>784</v>
      </c>
      <c r="I3331" s="20" t="s">
        <v>781</v>
      </c>
      <c r="J3331" s="20" t="s">
        <v>783</v>
      </c>
      <c r="K3331" s="16" t="str">
        <f>IF(Tabela813[[#This Row],[C]]&lt;&gt;"",IF(Tabela813[[#This Row],[RED]]&lt;&gt;"",(Tabela813[[#This Row],[RED]] &amp; "."),"") &amp; CONCATENATE(Tabela813[[#This Row],[C]],".",Tabela813[[#This Row],[O]],".",Tabela813[[#This Row],[E]],".",Tabela813[[#This Row],[D1]],".",Tabela813[[#This Row],[D2]],".",Tabela813[[#This Row],[D3]],".",Tabela813[[#This Row],[T]],".",Tabela813[[#This Row],[D4]]),"")</f>
        <v>9.1.7.2.4.51.0.1.01</v>
      </c>
      <c r="L3331" s="21" t="s">
        <v>939</v>
      </c>
      <c r="M3331" s="16" t="str">
        <f t="shared" si="52"/>
        <v>A</v>
      </c>
      <c r="N3331" s="16">
        <f>IF(VALUE(Tabela813[[#This Row],[RED]]) &gt; 0,1,0) + IF(VALUE(J3331)&gt;0,8,IF(VALUE(I3331)&gt;0,7,IF(VALUE(H3331)&gt;0,6,IF(VALUE(G3331)&gt;0,5,IF(VALUE(F3331)&gt;0,4,IF(VALUE(E3331)&gt;0,3,IF(VALUE(D3331)&gt;0,2,1)))))))</f>
        <v>9</v>
      </c>
      <c r="O3331" s="20" t="s">
        <v>1425</v>
      </c>
      <c r="P3331" s="1" t="s">
        <v>2739</v>
      </c>
      <c r="Q3331" s="1"/>
      <c r="R3331" s="16"/>
      <c r="T3331" s="7" t="str">
        <f>Tabela813[[#This Row],[NR]]&amp;" - "&amp;Tabela813[[#This Row],[Especificação]]</f>
        <v>9.1.7.2.4.51.0.1.01 - (-) Dedução de Transferências de Convênios dos Estados Destinadas a Programas de Educação - Principal</v>
      </c>
      <c r="U3331" s="7" t="str">
        <f>Tabela813[[#This Row],[NR]]&amp; " - "&amp;Tabela813[[#This Row],[Especificação]]</f>
        <v>9.1.7.2.4.51.0.1.01 - (-) Dedução de Transferências de Convênios dos Estados Destinadas a Programas de Educação - Principal</v>
      </c>
    </row>
    <row r="3332" spans="1:21" ht="45">
      <c r="A3332" s="134"/>
      <c r="B3332" s="30" t="s">
        <v>793</v>
      </c>
      <c r="C3332" s="20" t="s">
        <v>781</v>
      </c>
      <c r="D3332" s="20" t="s">
        <v>788</v>
      </c>
      <c r="E3332" s="20" t="s">
        <v>790</v>
      </c>
      <c r="F3332" s="20" t="s">
        <v>791</v>
      </c>
      <c r="G3332" s="20" t="s">
        <v>809</v>
      </c>
      <c r="H3332" s="20" t="s">
        <v>784</v>
      </c>
      <c r="I3332" s="20" t="s">
        <v>781</v>
      </c>
      <c r="J3332" s="20" t="s">
        <v>785</v>
      </c>
      <c r="K3332" s="16" t="str">
        <f>IF(Tabela813[[#This Row],[C]]&lt;&gt;"",IF(Tabela813[[#This Row],[RED]]&lt;&gt;"",(Tabela813[[#This Row],[RED]] &amp; "."),"") &amp; CONCATENATE(Tabela813[[#This Row],[C]],".",Tabela813[[#This Row],[O]],".",Tabela813[[#This Row],[E]],".",Tabela813[[#This Row],[D1]],".",Tabela813[[#This Row],[D2]],".",Tabela813[[#This Row],[D3]],".",Tabela813[[#This Row],[T]],".",Tabela813[[#This Row],[D4]]),"")</f>
        <v>9.1.7.2.4.51.0.1.02</v>
      </c>
      <c r="L3332" s="1" t="s">
        <v>3047</v>
      </c>
      <c r="M3332" s="16" t="str">
        <f t="shared" si="52"/>
        <v>A</v>
      </c>
      <c r="N3332" s="16">
        <f>IF(VALUE(Tabela813[[#This Row],[RED]]) &gt; 0,1,0) + IF(VALUE(J3332)&gt;0,8,IF(VALUE(I3332)&gt;0,7,IF(VALUE(H3332)&gt;0,6,IF(VALUE(G3332)&gt;0,5,IF(VALUE(F3332)&gt;0,4,IF(VALUE(E3332)&gt;0,3,IF(VALUE(D3332)&gt;0,2,1)))))))</f>
        <v>9</v>
      </c>
      <c r="O3332" s="20" t="s">
        <v>1425</v>
      </c>
      <c r="P3332" s="1" t="s">
        <v>4241</v>
      </c>
      <c r="Q3332" s="1"/>
      <c r="R3332" s="16"/>
      <c r="T3332" s="7" t="str">
        <f>Tabela813[[#This Row],[NR]]&amp;" - "&amp;Tabela813[[#This Row],[Especificação]]</f>
        <v>9.1.7.2.4.51.0.1.02 - (-) Dedução de Transferências de Convênios dos Estados Destinadas a Programas de Educação - Transferências dos Estados Decorrentes de Emendas Parlamentares Individuais</v>
      </c>
      <c r="U3332" s="7" t="str">
        <f>Tabela813[[#This Row],[NR]]&amp; " - "&amp;Tabela813[[#This Row],[Especificação]]</f>
        <v>9.1.7.2.4.51.0.1.02 - (-) Dedução de Transferências de Convênios dos Estados Destinadas a Programas de Educação - Transferências dos Estados Decorrentes de Emendas Parlamentares Individuais</v>
      </c>
    </row>
    <row r="3333" spans="1:21" ht="45">
      <c r="A3333" s="7"/>
      <c r="B3333" s="30" t="s">
        <v>793</v>
      </c>
      <c r="C3333" s="20" t="s">
        <v>781</v>
      </c>
      <c r="D3333" s="20" t="s">
        <v>788</v>
      </c>
      <c r="E3333" s="20" t="s">
        <v>790</v>
      </c>
      <c r="F3333" s="20" t="s">
        <v>791</v>
      </c>
      <c r="G3333" s="20" t="s">
        <v>809</v>
      </c>
      <c r="H3333" s="20" t="s">
        <v>784</v>
      </c>
      <c r="I3333" s="20" t="s">
        <v>781</v>
      </c>
      <c r="J3333" s="20" t="s">
        <v>794</v>
      </c>
      <c r="K3333" s="16" t="str">
        <f>IF(Tabela813[[#This Row],[C]]&lt;&gt;"",IF(Tabela813[[#This Row],[RED]]&lt;&gt;"",(Tabela813[[#This Row],[RED]] &amp; "."),"") &amp; CONCATENATE(Tabela813[[#This Row],[C]],".",Tabela813[[#This Row],[O]],".",Tabela813[[#This Row],[E]],".",Tabela813[[#This Row],[D1]],".",Tabela813[[#This Row],[D2]],".",Tabela813[[#This Row],[D3]],".",Tabela813[[#This Row],[T]],".",Tabela813[[#This Row],[D4]]),"")</f>
        <v>9.1.7.2.4.51.0.1.03</v>
      </c>
      <c r="L3333" s="1" t="s">
        <v>2696</v>
      </c>
      <c r="M3333" s="16" t="str">
        <f t="shared" si="52"/>
        <v>A</v>
      </c>
      <c r="N3333" s="16">
        <f>IF(VALUE(Tabela813[[#This Row],[RED]]) &gt; 0,1,0) + IF(VALUE(J3333)&gt;0,8,IF(VALUE(I3333)&gt;0,7,IF(VALUE(H3333)&gt;0,6,IF(VALUE(G3333)&gt;0,5,IF(VALUE(F3333)&gt;0,4,IF(VALUE(E3333)&gt;0,3,IF(VALUE(D3333)&gt;0,2,1)))))))</f>
        <v>9</v>
      </c>
      <c r="O3333" s="20" t="s">
        <v>1425</v>
      </c>
      <c r="P3333" s="1" t="s">
        <v>3281</v>
      </c>
      <c r="Q3333" s="1"/>
      <c r="R3333" s="16"/>
      <c r="T3333" s="7" t="str">
        <f>Tabela813[[#This Row],[NR]]&amp;" - "&amp;Tabela813[[#This Row],[Especificação]]</f>
        <v>9.1.7.2.4.51.0.1.03 - (-) Dedução de Transferências de Convênios dos Estados Destinadas a Programas de Educação - Transferências dos Estados Decorrentes de Emendas Parlamentares de Bancada</v>
      </c>
      <c r="U3333" s="7" t="str">
        <f>Tabela813[[#This Row],[NR]]&amp; " - "&amp;Tabela813[[#This Row],[Especificação]]</f>
        <v>9.1.7.2.4.51.0.1.03 - (-) Dedução de Transferências de Convênios dos Estados Destinadas a Programas de Educação - Transferências dos Estados Decorrentes de Emendas Parlamentares de Bancada</v>
      </c>
    </row>
    <row r="3334" spans="1:21" ht="45">
      <c r="A3334" s="7"/>
      <c r="B3334" s="29" t="s">
        <v>793</v>
      </c>
      <c r="C3334" s="20" t="s">
        <v>781</v>
      </c>
      <c r="D3334" s="20" t="s">
        <v>788</v>
      </c>
      <c r="E3334" s="20" t="s">
        <v>790</v>
      </c>
      <c r="F3334" s="20" t="s">
        <v>791</v>
      </c>
      <c r="G3334" s="20" t="s">
        <v>797</v>
      </c>
      <c r="H3334" s="20" t="s">
        <v>784</v>
      </c>
      <c r="I3334" s="20" t="s">
        <v>784</v>
      </c>
      <c r="J3334" s="20" t="s">
        <v>787</v>
      </c>
      <c r="K3334" s="16" t="str">
        <f>IF(Tabela813[[#This Row],[C]]&lt;&gt;"",IF(Tabela813[[#This Row],[RED]]&lt;&gt;"",(Tabela813[[#This Row],[RED]] &amp; "."),"") &amp; CONCATENATE(Tabela813[[#This Row],[C]],".",Tabela813[[#This Row],[O]],".",Tabela813[[#This Row],[E]],".",Tabela813[[#This Row],[D1]],".",Tabela813[[#This Row],[D2]],".",Tabela813[[#This Row],[D3]],".",Tabela813[[#This Row],[T]],".",Tabela813[[#This Row],[D4]]),"")</f>
        <v>9.1.7.2.4.99.0.0.00</v>
      </c>
      <c r="L3334" s="21" t="s">
        <v>2338</v>
      </c>
      <c r="M3334" s="16" t="str">
        <f t="shared" si="52"/>
        <v>S</v>
      </c>
      <c r="N3334" s="16">
        <f>IF(VALUE(Tabela813[[#This Row],[RED]]) &gt; 0,1,0) + IF(VALUE(J3334)&gt;0,8,IF(VALUE(I3334)&gt;0,7,IF(VALUE(H3334)&gt;0,6,IF(VALUE(G3334)&gt;0,5,IF(VALUE(F3334)&gt;0,4,IF(VALUE(E3334)&gt;0,3,IF(VALUE(D3334)&gt;0,2,1)))))))</f>
        <v>6</v>
      </c>
      <c r="O3334" s="20" t="s">
        <v>50</v>
      </c>
      <c r="P3334" s="1" t="s">
        <v>2935</v>
      </c>
      <c r="Q3334" s="1"/>
      <c r="R3334" s="16"/>
      <c r="T3334" s="7" t="str">
        <f>Tabela813[[#This Row],[NR]]&amp;" - "&amp;Tabela813[[#This Row],[Especificação]]</f>
        <v>9.1.7.2.4.99.0.0.00 - (-) Dedução de Outras Transferências de Convênios dos Estados e DF e de Suas Entidades</v>
      </c>
      <c r="U3334" s="7" t="str">
        <f>Tabela813[[#This Row],[NR]]&amp; " - "&amp;Tabela813[[#This Row],[Especificação]]</f>
        <v>9.1.7.2.4.99.0.0.00 - (-) Dedução de Outras Transferências de Convênios dos Estados e DF e de Suas Entidades</v>
      </c>
    </row>
    <row r="3335" spans="1:21" ht="45">
      <c r="A3335" s="7"/>
      <c r="B3335" s="29" t="s">
        <v>793</v>
      </c>
      <c r="C3335" s="20" t="s">
        <v>781</v>
      </c>
      <c r="D3335" s="20" t="s">
        <v>788</v>
      </c>
      <c r="E3335" s="20" t="s">
        <v>790</v>
      </c>
      <c r="F3335" s="20" t="s">
        <v>791</v>
      </c>
      <c r="G3335" s="20" t="s">
        <v>797</v>
      </c>
      <c r="H3335" s="20" t="s">
        <v>784</v>
      </c>
      <c r="I3335" s="20" t="s">
        <v>781</v>
      </c>
      <c r="J3335" s="20" t="s">
        <v>787</v>
      </c>
      <c r="K3335" s="16" t="str">
        <f>IF(Tabela813[[#This Row],[C]]&lt;&gt;"",IF(Tabela813[[#This Row],[RED]]&lt;&gt;"",(Tabela813[[#This Row],[RED]] &amp; "."),"") &amp; CONCATENATE(Tabela813[[#This Row],[C]],".",Tabela813[[#This Row],[O]],".",Tabela813[[#This Row],[E]],".",Tabela813[[#This Row],[D1]],".",Tabela813[[#This Row],[D2]],".",Tabela813[[#This Row],[D3]],".",Tabela813[[#This Row],[T]],".",Tabela813[[#This Row],[D4]]),"")</f>
        <v>9.1.7.2.4.99.0.1.00</v>
      </c>
      <c r="L3335" s="21" t="s">
        <v>2338</v>
      </c>
      <c r="M3335" s="16" t="str">
        <f t="shared" si="52"/>
        <v>S</v>
      </c>
      <c r="N3335" s="16">
        <f>IF(VALUE(Tabela813[[#This Row],[RED]]) &gt; 0,1,0) + IF(VALUE(J3335)&gt;0,8,IF(VALUE(I3335)&gt;0,7,IF(VALUE(H3335)&gt;0,6,IF(VALUE(G3335)&gt;0,5,IF(VALUE(F3335)&gt;0,4,IF(VALUE(E3335)&gt;0,3,IF(VALUE(D3335)&gt;0,2,1)))))))</f>
        <v>8</v>
      </c>
      <c r="O3335" s="20" t="s">
        <v>50</v>
      </c>
      <c r="P3335" s="1" t="s">
        <v>2740</v>
      </c>
      <c r="Q3335" s="1"/>
      <c r="R3335" s="16"/>
      <c r="T3335" s="7" t="str">
        <f>Tabela813[[#This Row],[NR]]&amp;" - "&amp;Tabela813[[#This Row],[Especificação]]</f>
        <v>9.1.7.2.4.99.0.1.00 - (-) Dedução de Outras Transferências de Convênios dos Estados e DF e de Suas Entidades</v>
      </c>
      <c r="U3335" s="7" t="str">
        <f>Tabela813[[#This Row],[NR]]&amp; " - "&amp;Tabela813[[#This Row],[Especificação]]</f>
        <v>9.1.7.2.4.99.0.1.00 - (-) Dedução de Outras Transferências de Convênios dos Estados e DF e de Suas Entidades</v>
      </c>
    </row>
    <row r="3336" spans="1:21" ht="45">
      <c r="A3336" s="7"/>
      <c r="B3336" s="29" t="s">
        <v>793</v>
      </c>
      <c r="C3336" s="20" t="s">
        <v>781</v>
      </c>
      <c r="D3336" s="20" t="s">
        <v>788</v>
      </c>
      <c r="E3336" s="20" t="s">
        <v>790</v>
      </c>
      <c r="F3336" s="20" t="s">
        <v>791</v>
      </c>
      <c r="G3336" s="20" t="s">
        <v>797</v>
      </c>
      <c r="H3336" s="20" t="s">
        <v>784</v>
      </c>
      <c r="I3336" s="20" t="s">
        <v>781</v>
      </c>
      <c r="J3336" s="20" t="s">
        <v>783</v>
      </c>
      <c r="K3336" s="16" t="str">
        <f>IF(Tabela813[[#This Row],[C]]&lt;&gt;"",IF(Tabela813[[#This Row],[RED]]&lt;&gt;"",(Tabela813[[#This Row],[RED]] &amp; "."),"") &amp; CONCATENATE(Tabela813[[#This Row],[C]],".",Tabela813[[#This Row],[O]],".",Tabela813[[#This Row],[E]],".",Tabela813[[#This Row],[D1]],".",Tabela813[[#This Row],[D2]],".",Tabela813[[#This Row],[D3]],".",Tabela813[[#This Row],[T]],".",Tabela813[[#This Row],[D4]]),"")</f>
        <v>9.1.7.2.4.99.0.1.01</v>
      </c>
      <c r="L3336" s="1" t="s">
        <v>2697</v>
      </c>
      <c r="M3336" s="16" t="str">
        <f t="shared" si="52"/>
        <v>A</v>
      </c>
      <c r="N3336" s="16">
        <f>IF(VALUE(Tabela813[[#This Row],[RED]]) &gt; 0,1,0) + IF(VALUE(J3336)&gt;0,8,IF(VALUE(I3336)&gt;0,7,IF(VALUE(H3336)&gt;0,6,IF(VALUE(G3336)&gt;0,5,IF(VALUE(F3336)&gt;0,4,IF(VALUE(E3336)&gt;0,3,IF(VALUE(D3336)&gt;0,2,1)))))))</f>
        <v>9</v>
      </c>
      <c r="O3336" s="20" t="s">
        <v>1425</v>
      </c>
      <c r="P3336" s="1" t="s">
        <v>2740</v>
      </c>
      <c r="Q3336" s="1"/>
      <c r="R3336" s="16"/>
      <c r="T3336" s="7" t="str">
        <f>Tabela813[[#This Row],[NR]]&amp;" - "&amp;Tabela813[[#This Row],[Especificação]]</f>
        <v>9.1.7.2.4.99.0.1.01 - (-) Dedução de Outras Transferências de Convênios dos Estados e DF e de Suas Entidades - Principal</v>
      </c>
      <c r="U3336" s="7" t="str">
        <f>Tabela813[[#This Row],[NR]]&amp; " - "&amp;Tabela813[[#This Row],[Especificação]]</f>
        <v>9.1.7.2.4.99.0.1.01 - (-) Dedução de Outras Transferências de Convênios dos Estados e DF e de Suas Entidades - Principal</v>
      </c>
    </row>
    <row r="3337" spans="1:21" ht="45">
      <c r="A3337" s="7"/>
      <c r="B3337" s="29" t="s">
        <v>793</v>
      </c>
      <c r="C3337" s="20" t="s">
        <v>781</v>
      </c>
      <c r="D3337" s="20" t="s">
        <v>788</v>
      </c>
      <c r="E3337" s="20" t="s">
        <v>790</v>
      </c>
      <c r="F3337" s="20" t="s">
        <v>791</v>
      </c>
      <c r="G3337" s="20" t="s">
        <v>797</v>
      </c>
      <c r="H3337" s="20" t="s">
        <v>784</v>
      </c>
      <c r="I3337" s="20" t="s">
        <v>781</v>
      </c>
      <c r="J3337" s="20" t="s">
        <v>785</v>
      </c>
      <c r="K3337" s="16" t="str">
        <f>IF(Tabela813[[#This Row],[C]]&lt;&gt;"",IF(Tabela813[[#This Row],[RED]]&lt;&gt;"",(Tabela813[[#This Row],[RED]] &amp; "."),"") &amp; CONCATENATE(Tabela813[[#This Row],[C]],".",Tabela813[[#This Row],[O]],".",Tabela813[[#This Row],[E]],".",Tabela813[[#This Row],[D1]],".",Tabela813[[#This Row],[D2]],".",Tabela813[[#This Row],[D3]],".",Tabela813[[#This Row],[T]],".",Tabela813[[#This Row],[D4]]),"")</f>
        <v>9.1.7.2.4.99.0.1.02</v>
      </c>
      <c r="L3337" s="1" t="s">
        <v>5803</v>
      </c>
      <c r="M3337" s="16" t="str">
        <f t="shared" si="52"/>
        <v>A</v>
      </c>
      <c r="N3337" s="16">
        <f>IF(VALUE(Tabela813[[#This Row],[RED]]) &gt; 0,1,0) + IF(VALUE(J3337)&gt;0,8,IF(VALUE(I3337)&gt;0,7,IF(VALUE(H3337)&gt;0,6,IF(VALUE(G3337)&gt;0,5,IF(VALUE(F3337)&gt;0,4,IF(VALUE(E3337)&gt;0,3,IF(VALUE(D3337)&gt;0,2,1)))))))</f>
        <v>9</v>
      </c>
      <c r="O3337" s="20" t="s">
        <v>1425</v>
      </c>
      <c r="P3337" s="1" t="s">
        <v>4241</v>
      </c>
      <c r="Q3337" s="1"/>
      <c r="R3337" s="16"/>
      <c r="T3337" s="7" t="str">
        <f>Tabela813[[#This Row],[NR]]&amp;" - "&amp;Tabela813[[#This Row],[Especificação]]</f>
        <v>9.1.7.2.4.99.0.1.02 - (-) Dedução de Outras Transferências de Convênios dos Estados e DF e de Suas Entidades - Transferências dos Estados Decorrentes de Emendas Parlamentares Individuais</v>
      </c>
      <c r="U3337" s="7" t="str">
        <f>Tabela813[[#This Row],[NR]]&amp; " - "&amp;Tabela813[[#This Row],[Especificação]]</f>
        <v>9.1.7.2.4.99.0.1.02 - (-) Dedução de Outras Transferências de Convênios dos Estados e DF e de Suas Entidades - Transferências dos Estados Decorrentes de Emendas Parlamentares Individuais</v>
      </c>
    </row>
    <row r="3338" spans="1:21" ht="45">
      <c r="A3338" s="7"/>
      <c r="B3338" s="29" t="s">
        <v>793</v>
      </c>
      <c r="C3338" s="20" t="s">
        <v>781</v>
      </c>
      <c r="D3338" s="20" t="s">
        <v>788</v>
      </c>
      <c r="E3338" s="20" t="s">
        <v>790</v>
      </c>
      <c r="F3338" s="20" t="s">
        <v>791</v>
      </c>
      <c r="G3338" s="20" t="s">
        <v>797</v>
      </c>
      <c r="H3338" s="20" t="s">
        <v>784</v>
      </c>
      <c r="I3338" s="20" t="s">
        <v>781</v>
      </c>
      <c r="J3338" s="20" t="s">
        <v>794</v>
      </c>
      <c r="K3338" s="16" t="str">
        <f>IF(Tabela813[[#This Row],[C]]&lt;&gt;"",IF(Tabela813[[#This Row],[RED]]&lt;&gt;"",(Tabela813[[#This Row],[RED]] &amp; "."),"") &amp; CONCATENATE(Tabela813[[#This Row],[C]],".",Tabela813[[#This Row],[O]],".",Tabela813[[#This Row],[E]],".",Tabela813[[#This Row],[D1]],".",Tabela813[[#This Row],[D2]],".",Tabela813[[#This Row],[D3]],".",Tabela813[[#This Row],[T]],".",Tabela813[[#This Row],[D4]]),"")</f>
        <v>9.1.7.2.4.99.0.1.03</v>
      </c>
      <c r="L3338" s="21" t="s">
        <v>2732</v>
      </c>
      <c r="M3338" s="16" t="str">
        <f t="shared" si="52"/>
        <v>A</v>
      </c>
      <c r="N3338" s="16">
        <f>IF(VALUE(Tabela813[[#This Row],[RED]]) &gt; 0,1,0) + IF(VALUE(J3338)&gt;0,8,IF(VALUE(I3338)&gt;0,7,IF(VALUE(H3338)&gt;0,6,IF(VALUE(G3338)&gt;0,5,IF(VALUE(F3338)&gt;0,4,IF(VALUE(E3338)&gt;0,3,IF(VALUE(D3338)&gt;0,2,1)))))))</f>
        <v>9</v>
      </c>
      <c r="O3338" s="20" t="s">
        <v>1425</v>
      </c>
      <c r="P3338" s="1" t="s">
        <v>3281</v>
      </c>
      <c r="Q3338" s="1"/>
      <c r="R3338" s="16"/>
      <c r="T3338" s="7" t="str">
        <f>Tabela813[[#This Row],[NR]]&amp;" - "&amp;Tabela813[[#This Row],[Especificação]]</f>
        <v>9.1.7.2.4.99.0.1.03 - (-) Dedução de Outras Transferências de Convênios dos Estados e DF e de Suas Entidades - Transferências dos Estados Decorrentes de Emendas Parlamentares de Bancada</v>
      </c>
      <c r="U3338" s="7" t="str">
        <f>Tabela813[[#This Row],[NR]]&amp; " - "&amp;Tabela813[[#This Row],[Especificação]]</f>
        <v>9.1.7.2.4.99.0.1.03 - (-) Dedução de Outras Transferências de Convênios dos Estados e DF e de Suas Entidades - Transferências dos Estados Decorrentes de Emendas Parlamentares de Bancada</v>
      </c>
    </row>
    <row r="3339" spans="1:21" ht="45">
      <c r="A3339" s="7"/>
      <c r="B3339" s="29" t="s">
        <v>793</v>
      </c>
      <c r="C3339" s="20" t="s">
        <v>781</v>
      </c>
      <c r="D3339" s="20" t="s">
        <v>788</v>
      </c>
      <c r="E3339" s="20" t="s">
        <v>782</v>
      </c>
      <c r="F3339" s="20" t="s">
        <v>784</v>
      </c>
      <c r="G3339" s="20" t="s">
        <v>787</v>
      </c>
      <c r="H3339" s="20" t="s">
        <v>784</v>
      </c>
      <c r="I3339" s="20" t="s">
        <v>784</v>
      </c>
      <c r="J3339" s="20" t="s">
        <v>787</v>
      </c>
      <c r="K3339" s="16" t="str">
        <f>IF(Tabela813[[#This Row],[C]]&lt;&gt;"",IF(Tabela813[[#This Row],[RED]]&lt;&gt;"",(Tabela813[[#This Row],[RED]] &amp; "."),"") &amp; CONCATENATE(Tabela813[[#This Row],[C]],".",Tabela813[[#This Row],[O]],".",Tabela813[[#This Row],[E]],".",Tabela813[[#This Row],[D1]],".",Tabela813[[#This Row],[D2]],".",Tabela813[[#This Row],[D3]],".",Tabela813[[#This Row],[T]],".",Tabela813[[#This Row],[D4]]),"")</f>
        <v>9.1.7.3.0.00.0.0.00</v>
      </c>
      <c r="L3339" s="21" t="s">
        <v>2699</v>
      </c>
      <c r="M3339" s="16" t="str">
        <f t="shared" si="52"/>
        <v>S</v>
      </c>
      <c r="N3339" s="16">
        <f>IF(VALUE(Tabela813[[#This Row],[RED]]) &gt; 0,1,0) + IF(VALUE(J3339)&gt;0,8,IF(VALUE(I3339)&gt;0,7,IF(VALUE(H3339)&gt;0,6,IF(VALUE(G3339)&gt;0,5,IF(VALUE(F3339)&gt;0,4,IF(VALUE(E3339)&gt;0,3,IF(VALUE(D3339)&gt;0,2,1)))))))</f>
        <v>4</v>
      </c>
      <c r="O3339" s="20" t="s">
        <v>44</v>
      </c>
      <c r="P3339" s="1" t="s">
        <v>2936</v>
      </c>
      <c r="Q3339" s="1"/>
      <c r="R3339" s="16"/>
      <c r="T3339" s="7" t="str">
        <f>Tabela813[[#This Row],[NR]]&amp;" - "&amp;Tabela813[[#This Row],[Especificação]]</f>
        <v>9.1.7.3.0.00.0.0.00 - (-) Dedução de Transferências dos Municípios e de Suas Entidades</v>
      </c>
      <c r="U3339" s="7" t="str">
        <f>Tabela813[[#This Row],[NR]]&amp; " - "&amp;Tabela813[[#This Row],[Especificação]]</f>
        <v>9.1.7.3.0.00.0.0.00 - (-) Dedução de Transferências dos Municípios e de Suas Entidades</v>
      </c>
    </row>
    <row r="3340" spans="1:21" ht="30">
      <c r="A3340" s="7"/>
      <c r="B3340" s="29" t="s">
        <v>793</v>
      </c>
      <c r="C3340" s="20" t="s">
        <v>781</v>
      </c>
      <c r="D3340" s="20" t="s">
        <v>788</v>
      </c>
      <c r="E3340" s="20" t="s">
        <v>782</v>
      </c>
      <c r="F3340" s="20" t="s">
        <v>790</v>
      </c>
      <c r="G3340" s="20" t="s">
        <v>787</v>
      </c>
      <c r="H3340" s="20" t="s">
        <v>784</v>
      </c>
      <c r="I3340" s="20" t="s">
        <v>784</v>
      </c>
      <c r="J3340" s="20" t="s">
        <v>787</v>
      </c>
      <c r="K3340" s="16" t="str">
        <f>IF(Tabela813[[#This Row],[C]]&lt;&gt;"",IF(Tabela813[[#This Row],[RED]]&lt;&gt;"",(Tabela813[[#This Row],[RED]] &amp; "."),"") &amp; CONCATENATE(Tabela813[[#This Row],[C]],".",Tabela813[[#This Row],[O]],".",Tabela813[[#This Row],[E]],".",Tabela813[[#This Row],[D1]],".",Tabela813[[#This Row],[D2]],".",Tabela813[[#This Row],[D3]],".",Tabela813[[#This Row],[T]],".",Tabela813[[#This Row],[D4]]),"")</f>
        <v>9.1.7.3.2.00.0.0.00</v>
      </c>
      <c r="L3340" s="21" t="s">
        <v>940</v>
      </c>
      <c r="M3340" s="16" t="str">
        <f t="shared" si="52"/>
        <v>S</v>
      </c>
      <c r="N3340" s="16">
        <f>IF(VALUE(Tabela813[[#This Row],[RED]]) &gt; 0,1,0) + IF(VALUE(J3340)&gt;0,8,IF(VALUE(I3340)&gt;0,7,IF(VALUE(H3340)&gt;0,6,IF(VALUE(G3340)&gt;0,5,IF(VALUE(F3340)&gt;0,4,IF(VALUE(E3340)&gt;0,3,IF(VALUE(D3340)&gt;0,2,1)))))))</f>
        <v>5</v>
      </c>
      <c r="O3340" s="20" t="s">
        <v>44</v>
      </c>
      <c r="P3340" s="1" t="s">
        <v>2937</v>
      </c>
      <c r="Q3340" s="1"/>
      <c r="R3340" s="16"/>
      <c r="T3340" s="7" t="str">
        <f>Tabela813[[#This Row],[NR]]&amp;" - "&amp;Tabela813[[#This Row],[Especificação]]</f>
        <v>9.1.7.3.2.00.0.0.00 - (-) Dedução de Transferências de Convênios dos Municípios e de Suas Entidades</v>
      </c>
      <c r="U3340" s="7" t="str">
        <f>Tabela813[[#This Row],[NR]]&amp; " - "&amp;Tabela813[[#This Row],[Especificação]]</f>
        <v>9.1.7.3.2.00.0.0.00 - (-) Dedução de Transferências de Convênios dos Municípios e de Suas Entidades</v>
      </c>
    </row>
    <row r="3341" spans="1:21" ht="45">
      <c r="A3341" s="7"/>
      <c r="B3341" s="29" t="s">
        <v>793</v>
      </c>
      <c r="C3341" s="20" t="s">
        <v>781</v>
      </c>
      <c r="D3341" s="20" t="s">
        <v>788</v>
      </c>
      <c r="E3341" s="20" t="s">
        <v>782</v>
      </c>
      <c r="F3341" s="20" t="s">
        <v>790</v>
      </c>
      <c r="G3341" s="20" t="s">
        <v>807</v>
      </c>
      <c r="H3341" s="20" t="s">
        <v>784</v>
      </c>
      <c r="I3341" s="20" t="s">
        <v>784</v>
      </c>
      <c r="J3341" s="20" t="s">
        <v>787</v>
      </c>
      <c r="K3341" s="16" t="str">
        <f>IF(Tabela813[[#This Row],[C]]&lt;&gt;"",IF(Tabela813[[#This Row],[RED]]&lt;&gt;"",(Tabela813[[#This Row],[RED]] &amp; "."),"") &amp; CONCATENATE(Tabela813[[#This Row],[C]],".",Tabela813[[#This Row],[O]],".",Tabela813[[#This Row],[E]],".",Tabela813[[#This Row],[D1]],".",Tabela813[[#This Row],[D2]],".",Tabela813[[#This Row],[D3]],".",Tabela813[[#This Row],[T]],".",Tabela813[[#This Row],[D4]]),"")</f>
        <v>9.1.7.3.2.50.0.0.00</v>
      </c>
      <c r="L3341" s="21" t="s">
        <v>5804</v>
      </c>
      <c r="M3341" s="16" t="str">
        <f t="shared" si="52"/>
        <v>S</v>
      </c>
      <c r="N3341" s="16">
        <f>IF(VALUE(Tabela813[[#This Row],[RED]]) &gt; 0,1,0) + IF(VALUE(J3341)&gt;0,8,IF(VALUE(I3341)&gt;0,7,IF(VALUE(H3341)&gt;0,6,IF(VALUE(G3341)&gt;0,5,IF(VALUE(F3341)&gt;0,4,IF(VALUE(E3341)&gt;0,3,IF(VALUE(D3341)&gt;0,2,1)))))))</f>
        <v>6</v>
      </c>
      <c r="O3341" s="20" t="s">
        <v>54</v>
      </c>
      <c r="P3341" s="1" t="s">
        <v>2939</v>
      </c>
      <c r="Q3341" s="1"/>
      <c r="R3341" s="16"/>
      <c r="T3341" s="7" t="str">
        <f>Tabela813[[#This Row],[NR]]&amp;" - "&amp;Tabela813[[#This Row],[Especificação]]</f>
        <v>9.1.7.3.2.50.0.0.00 - (-) Dedução de Transferências de Convênios dos Municípios para o Sistema Único de Saúde - SUS</v>
      </c>
      <c r="U3341" s="7" t="str">
        <f>Tabela813[[#This Row],[NR]]&amp; " - "&amp;Tabela813[[#This Row],[Especificação]]</f>
        <v>9.1.7.3.2.50.0.0.00 - (-) Dedução de Transferências de Convênios dos Municípios para o Sistema Único de Saúde - SUS</v>
      </c>
    </row>
    <row r="3342" spans="1:21" ht="45">
      <c r="A3342" s="7"/>
      <c r="B3342" s="29" t="s">
        <v>793</v>
      </c>
      <c r="C3342" s="20" t="s">
        <v>781</v>
      </c>
      <c r="D3342" s="20" t="s">
        <v>788</v>
      </c>
      <c r="E3342" s="20" t="s">
        <v>782</v>
      </c>
      <c r="F3342" s="20" t="s">
        <v>790</v>
      </c>
      <c r="G3342" s="20" t="s">
        <v>807</v>
      </c>
      <c r="H3342" s="20" t="s">
        <v>784</v>
      </c>
      <c r="I3342" s="20" t="s">
        <v>781</v>
      </c>
      <c r="J3342" s="20" t="s">
        <v>787</v>
      </c>
      <c r="K3342" s="16" t="str">
        <f>IF(Tabela813[[#This Row],[C]]&lt;&gt;"",IF(Tabela813[[#This Row],[RED]]&lt;&gt;"",(Tabela813[[#This Row],[RED]] &amp; "."),"") &amp; CONCATENATE(Tabela813[[#This Row],[C]],".",Tabela813[[#This Row],[O]],".",Tabela813[[#This Row],[E]],".",Tabela813[[#This Row],[D1]],".",Tabela813[[#This Row],[D2]],".",Tabela813[[#This Row],[D3]],".",Tabela813[[#This Row],[T]],".",Tabela813[[#This Row],[D4]]),"")</f>
        <v>9.1.7.3.2.50.0.1.00</v>
      </c>
      <c r="L3342" s="21" t="s">
        <v>5805</v>
      </c>
      <c r="M3342" s="16" t="str">
        <f t="shared" si="52"/>
        <v>A</v>
      </c>
      <c r="N3342" s="16">
        <f>IF(VALUE(Tabela813[[#This Row],[RED]]) &gt; 0,1,0) + IF(VALUE(J3342)&gt;0,8,IF(VALUE(I3342)&gt;0,7,IF(VALUE(H3342)&gt;0,6,IF(VALUE(G3342)&gt;0,5,IF(VALUE(F3342)&gt;0,4,IF(VALUE(E3342)&gt;0,3,IF(VALUE(D3342)&gt;0,2,1)))))))</f>
        <v>8</v>
      </c>
      <c r="O3342" s="20" t="s">
        <v>54</v>
      </c>
      <c r="P3342" s="1" t="s">
        <v>5806</v>
      </c>
      <c r="Q3342" s="1"/>
      <c r="R3342" s="16"/>
      <c r="T3342" s="7" t="str">
        <f>Tabela813[[#This Row],[NR]]&amp;" - "&amp;Tabela813[[#This Row],[Especificação]]</f>
        <v>9.1.7.3.2.50.0.1.00 - (-) Dedução de Transferências de Convênios dos Municípios para o Sistema Único de Saúde - SUS - Principal</v>
      </c>
      <c r="U3342" s="7" t="str">
        <f>Tabela813[[#This Row],[NR]]&amp; " - "&amp;Tabela813[[#This Row],[Especificação]]</f>
        <v>9.1.7.3.2.50.0.1.00 - (-) Dedução de Transferências de Convênios dos Municípios para o Sistema Único de Saúde - SUS - Principal</v>
      </c>
    </row>
    <row r="3343" spans="1:21" ht="45">
      <c r="A3343" s="7"/>
      <c r="B3343" s="29" t="s">
        <v>793</v>
      </c>
      <c r="C3343" s="20" t="s">
        <v>781</v>
      </c>
      <c r="D3343" s="20" t="s">
        <v>788</v>
      </c>
      <c r="E3343" s="20" t="s">
        <v>782</v>
      </c>
      <c r="F3343" s="20" t="s">
        <v>790</v>
      </c>
      <c r="G3343" s="20" t="s">
        <v>809</v>
      </c>
      <c r="H3343" s="20" t="s">
        <v>784</v>
      </c>
      <c r="I3343" s="20" t="s">
        <v>784</v>
      </c>
      <c r="J3343" s="20" t="s">
        <v>787</v>
      </c>
      <c r="K3343" s="16" t="str">
        <f>IF(Tabela813[[#This Row],[C]]&lt;&gt;"",IF(Tabela813[[#This Row],[RED]]&lt;&gt;"",(Tabela813[[#This Row],[RED]] &amp; "."),"") &amp; CONCATENATE(Tabela813[[#This Row],[C]],".",Tabela813[[#This Row],[O]],".",Tabela813[[#This Row],[E]],".",Tabela813[[#This Row],[D1]],".",Tabela813[[#This Row],[D2]],".",Tabela813[[#This Row],[D3]],".",Tabela813[[#This Row],[T]],".",Tabela813[[#This Row],[D4]]),"")</f>
        <v>9.1.7.3.2.51.0.0.00</v>
      </c>
      <c r="L3343" s="21" t="s">
        <v>2700</v>
      </c>
      <c r="M3343" s="16" t="str">
        <f t="shared" si="52"/>
        <v>S</v>
      </c>
      <c r="N3343" s="16">
        <f>IF(VALUE(Tabela813[[#This Row],[RED]]) &gt; 0,1,0) + IF(VALUE(J3343)&gt;0,8,IF(VALUE(I3343)&gt;0,7,IF(VALUE(H3343)&gt;0,6,IF(VALUE(G3343)&gt;0,5,IF(VALUE(F3343)&gt;0,4,IF(VALUE(E3343)&gt;0,3,IF(VALUE(D3343)&gt;0,2,1)))))))</f>
        <v>6</v>
      </c>
      <c r="O3343" s="20" t="s">
        <v>54</v>
      </c>
      <c r="P3343" s="1" t="s">
        <v>2940</v>
      </c>
      <c r="Q3343" s="1"/>
      <c r="R3343" s="16"/>
      <c r="T3343" s="7" t="str">
        <f>Tabela813[[#This Row],[NR]]&amp;" - "&amp;Tabela813[[#This Row],[Especificação]]</f>
        <v>9.1.7.3.2.51.0.0.00 - (-) Dedução de Transferências de Convênios dos Municípios Destinadas a Programas de Educação</v>
      </c>
      <c r="U3343" s="7" t="str">
        <f>Tabela813[[#This Row],[NR]]&amp; " - "&amp;Tabela813[[#This Row],[Especificação]]</f>
        <v>9.1.7.3.2.51.0.0.00 - (-) Dedução de Transferências de Convênios dos Municípios Destinadas a Programas de Educação</v>
      </c>
    </row>
    <row r="3344" spans="1:21" ht="45">
      <c r="A3344" s="7"/>
      <c r="B3344" s="29" t="s">
        <v>793</v>
      </c>
      <c r="C3344" s="20" t="s">
        <v>781</v>
      </c>
      <c r="D3344" s="20" t="s">
        <v>788</v>
      </c>
      <c r="E3344" s="20" t="s">
        <v>782</v>
      </c>
      <c r="F3344" s="20" t="s">
        <v>790</v>
      </c>
      <c r="G3344" s="20" t="s">
        <v>809</v>
      </c>
      <c r="H3344" s="20" t="s">
        <v>784</v>
      </c>
      <c r="I3344" s="20" t="s">
        <v>781</v>
      </c>
      <c r="J3344" s="20" t="s">
        <v>787</v>
      </c>
      <c r="K3344" s="16" t="str">
        <f>IF(Tabela813[[#This Row],[C]]&lt;&gt;"",IF(Tabela813[[#This Row],[RED]]&lt;&gt;"",(Tabela813[[#This Row],[RED]] &amp; "."),"") &amp; CONCATENATE(Tabela813[[#This Row],[C]],".",Tabela813[[#This Row],[O]],".",Tabela813[[#This Row],[E]],".",Tabela813[[#This Row],[D1]],".",Tabela813[[#This Row],[D2]],".",Tabela813[[#This Row],[D3]],".",Tabela813[[#This Row],[T]],".",Tabela813[[#This Row],[D4]]),"")</f>
        <v>9.1.7.3.2.51.0.1.00</v>
      </c>
      <c r="L3344" s="21" t="s">
        <v>5807</v>
      </c>
      <c r="M3344" s="16" t="str">
        <f t="shared" si="52"/>
        <v>A</v>
      </c>
      <c r="N3344" s="16">
        <f>IF(VALUE(Tabela813[[#This Row],[RED]]) &gt; 0,1,0) + IF(VALUE(J3344)&gt;0,8,IF(VALUE(I3344)&gt;0,7,IF(VALUE(H3344)&gt;0,6,IF(VALUE(G3344)&gt;0,5,IF(VALUE(F3344)&gt;0,4,IF(VALUE(E3344)&gt;0,3,IF(VALUE(D3344)&gt;0,2,1)))))))</f>
        <v>8</v>
      </c>
      <c r="O3344" s="20" t="s">
        <v>54</v>
      </c>
      <c r="P3344" s="1" t="s">
        <v>5808</v>
      </c>
      <c r="Q3344" s="1"/>
      <c r="R3344" s="16"/>
      <c r="T3344" s="7" t="str">
        <f>Tabela813[[#This Row],[NR]]&amp;" - "&amp;Tabela813[[#This Row],[Especificação]]</f>
        <v>9.1.7.3.2.51.0.1.00 - (-) Dedução de Transferências de Convênios dos Municípios Destinadas a Programas de Educação - Principal</v>
      </c>
      <c r="U3344" s="7" t="str">
        <f>Tabela813[[#This Row],[NR]]&amp; " - "&amp;Tabela813[[#This Row],[Especificação]]</f>
        <v>9.1.7.3.2.51.0.1.00 - (-) Dedução de Transferências de Convênios dos Municípios Destinadas a Programas de Educação - Principal</v>
      </c>
    </row>
    <row r="3345" spans="1:21" ht="45">
      <c r="A3345" s="7"/>
      <c r="B3345" s="29" t="s">
        <v>793</v>
      </c>
      <c r="C3345" s="20" t="s">
        <v>781</v>
      </c>
      <c r="D3345" s="20" t="s">
        <v>788</v>
      </c>
      <c r="E3345" s="20" t="s">
        <v>782</v>
      </c>
      <c r="F3345" s="20" t="s">
        <v>790</v>
      </c>
      <c r="G3345" s="20" t="s">
        <v>797</v>
      </c>
      <c r="H3345" s="20" t="s">
        <v>784</v>
      </c>
      <c r="I3345" s="20" t="s">
        <v>784</v>
      </c>
      <c r="J3345" s="20" t="s">
        <v>787</v>
      </c>
      <c r="K3345" s="16" t="str">
        <f>IF(Tabela813[[#This Row],[C]]&lt;&gt;"",IF(Tabela813[[#This Row],[RED]]&lt;&gt;"",(Tabela813[[#This Row],[RED]] &amp; "."),"") &amp; CONCATENATE(Tabela813[[#This Row],[C]],".",Tabela813[[#This Row],[O]],".",Tabela813[[#This Row],[E]],".",Tabela813[[#This Row],[D1]],".",Tabela813[[#This Row],[D2]],".",Tabela813[[#This Row],[D3]],".",Tabela813[[#This Row],[T]],".",Tabela813[[#This Row],[D4]]),"")</f>
        <v>9.1.7.3.2.99.0.0.00</v>
      </c>
      <c r="L3345" s="21" t="s">
        <v>2701</v>
      </c>
      <c r="M3345" s="16" t="str">
        <f t="shared" si="52"/>
        <v>S</v>
      </c>
      <c r="N3345" s="16">
        <f>IF(VALUE(Tabela813[[#This Row],[RED]]) &gt; 0,1,0) + IF(VALUE(J3345)&gt;0,8,IF(VALUE(I3345)&gt;0,7,IF(VALUE(H3345)&gt;0,6,IF(VALUE(G3345)&gt;0,5,IF(VALUE(F3345)&gt;0,4,IF(VALUE(E3345)&gt;0,3,IF(VALUE(D3345)&gt;0,2,1)))))))</f>
        <v>6</v>
      </c>
      <c r="O3345" s="20" t="s">
        <v>50</v>
      </c>
      <c r="P3345" s="1" t="s">
        <v>2941</v>
      </c>
      <c r="Q3345" s="1"/>
      <c r="R3345" s="16"/>
      <c r="T3345" s="7" t="str">
        <f>Tabela813[[#This Row],[NR]]&amp;" - "&amp;Tabela813[[#This Row],[Especificação]]</f>
        <v>9.1.7.3.2.99.0.0.00 - (-) Dedução de Outras Transferências de Convênios dos Municípios e de Suas Entidades</v>
      </c>
      <c r="U3345" s="7" t="str">
        <f>Tabela813[[#This Row],[NR]]&amp; " - "&amp;Tabela813[[#This Row],[Especificação]]</f>
        <v>9.1.7.3.2.99.0.0.00 - (-) Dedução de Outras Transferências de Convênios dos Municípios e de Suas Entidades</v>
      </c>
    </row>
    <row r="3346" spans="1:21" ht="45">
      <c r="A3346" s="7"/>
      <c r="B3346" s="29" t="s">
        <v>793</v>
      </c>
      <c r="C3346" s="20" t="s">
        <v>781</v>
      </c>
      <c r="D3346" s="20" t="s">
        <v>788</v>
      </c>
      <c r="E3346" s="20" t="s">
        <v>782</v>
      </c>
      <c r="F3346" s="20" t="s">
        <v>790</v>
      </c>
      <c r="G3346" s="20" t="s">
        <v>797</v>
      </c>
      <c r="H3346" s="20" t="s">
        <v>784</v>
      </c>
      <c r="I3346" s="20" t="s">
        <v>781</v>
      </c>
      <c r="J3346" s="20" t="s">
        <v>787</v>
      </c>
      <c r="K3346" s="16" t="str">
        <f>IF(Tabela813[[#This Row],[C]]&lt;&gt;"",IF(Tabela813[[#This Row],[RED]]&lt;&gt;"",(Tabela813[[#This Row],[RED]] &amp; "."),"") &amp; CONCATENATE(Tabela813[[#This Row],[C]],".",Tabela813[[#This Row],[O]],".",Tabela813[[#This Row],[E]],".",Tabela813[[#This Row],[D1]],".",Tabela813[[#This Row],[D2]],".",Tabela813[[#This Row],[D3]],".",Tabela813[[#This Row],[T]],".",Tabela813[[#This Row],[D4]]),"")</f>
        <v>9.1.7.3.2.99.0.1.00</v>
      </c>
      <c r="L3346" s="21" t="s">
        <v>2701</v>
      </c>
      <c r="M3346" s="16" t="str">
        <f t="shared" si="52"/>
        <v>A</v>
      </c>
      <c r="N3346" s="16">
        <f>IF(VALUE(Tabela813[[#This Row],[RED]]) &gt; 0,1,0) + IF(VALUE(J3346)&gt;0,8,IF(VALUE(I3346)&gt;0,7,IF(VALUE(H3346)&gt;0,6,IF(VALUE(G3346)&gt;0,5,IF(VALUE(F3346)&gt;0,4,IF(VALUE(E3346)&gt;0,3,IF(VALUE(D3346)&gt;0,2,1)))))))</f>
        <v>8</v>
      </c>
      <c r="O3346" s="20" t="s">
        <v>50</v>
      </c>
      <c r="P3346" s="1" t="s">
        <v>5809</v>
      </c>
      <c r="Q3346" s="1"/>
      <c r="R3346" s="16"/>
      <c r="T3346" s="7" t="str">
        <f>Tabela813[[#This Row],[NR]]&amp;" - "&amp;Tabela813[[#This Row],[Especificação]]</f>
        <v>9.1.7.3.2.99.0.1.00 - (-) Dedução de Outras Transferências de Convênios dos Municípios e de Suas Entidades</v>
      </c>
      <c r="U3346" s="7" t="str">
        <f>Tabela813[[#This Row],[NR]]&amp; " - "&amp;Tabela813[[#This Row],[Especificação]]</f>
        <v>9.1.7.3.2.99.0.1.00 - (-) Dedução de Outras Transferências de Convênios dos Municípios e de Suas Entidades</v>
      </c>
    </row>
    <row r="3347" spans="1:21" ht="45">
      <c r="A3347" s="7"/>
      <c r="B3347" s="29" t="s">
        <v>793</v>
      </c>
      <c r="C3347" s="20" t="s">
        <v>781</v>
      </c>
      <c r="D3347" s="20" t="s">
        <v>788</v>
      </c>
      <c r="E3347" s="20" t="s">
        <v>791</v>
      </c>
      <c r="F3347" s="20" t="s">
        <v>784</v>
      </c>
      <c r="G3347" s="20" t="s">
        <v>787</v>
      </c>
      <c r="H3347" s="20" t="s">
        <v>784</v>
      </c>
      <c r="I3347" s="20" t="s">
        <v>784</v>
      </c>
      <c r="J3347" s="20" t="s">
        <v>787</v>
      </c>
      <c r="K3347" s="16" t="str">
        <f>IF(Tabela813[[#This Row],[C]]&lt;&gt;"",IF(Tabela813[[#This Row],[RED]]&lt;&gt;"",(Tabela813[[#This Row],[RED]] &amp; "."),"") &amp; CONCATENATE(Tabela813[[#This Row],[C]],".",Tabela813[[#This Row],[O]],".",Tabela813[[#This Row],[E]],".",Tabela813[[#This Row],[D1]],".",Tabela813[[#This Row],[D2]],".",Tabela813[[#This Row],[D3]],".",Tabela813[[#This Row],[T]],".",Tabela813[[#This Row],[D4]]),"")</f>
        <v>9.1.7.4.0.00.0.0.00</v>
      </c>
      <c r="L3347" s="21" t="s">
        <v>941</v>
      </c>
      <c r="M3347" s="16" t="str">
        <f t="shared" si="52"/>
        <v>S</v>
      </c>
      <c r="N3347" s="16">
        <f>IF(VALUE(Tabela813[[#This Row],[RED]]) &gt; 0,1,0) + IF(VALUE(J3347)&gt;0,8,IF(VALUE(I3347)&gt;0,7,IF(VALUE(H3347)&gt;0,6,IF(VALUE(G3347)&gt;0,5,IF(VALUE(F3347)&gt;0,4,IF(VALUE(E3347)&gt;0,3,IF(VALUE(D3347)&gt;0,2,1)))))))</f>
        <v>4</v>
      </c>
      <c r="O3347" s="20" t="s">
        <v>44</v>
      </c>
      <c r="P3347" s="1" t="s">
        <v>2942</v>
      </c>
      <c r="Q3347" s="1"/>
      <c r="R3347" s="16"/>
      <c r="T3347" s="7" t="str">
        <f>Tabela813[[#This Row],[NR]]&amp;" - "&amp;Tabela813[[#This Row],[Especificação]]</f>
        <v>9.1.7.4.0.00.0.0.00 - (-) Dedução de Transferências de Instituições Privadas</v>
      </c>
      <c r="U3347" s="7" t="str">
        <f>Tabela813[[#This Row],[NR]]&amp; " - "&amp;Tabela813[[#This Row],[Especificação]]</f>
        <v>9.1.7.4.0.00.0.0.00 - (-) Dedução de Transferências de Instituições Privadas</v>
      </c>
    </row>
    <row r="3348" spans="1:21" ht="45">
      <c r="A3348" s="7"/>
      <c r="B3348" s="29" t="s">
        <v>793</v>
      </c>
      <c r="C3348" s="20" t="s">
        <v>781</v>
      </c>
      <c r="D3348" s="20" t="s">
        <v>788</v>
      </c>
      <c r="E3348" s="20" t="s">
        <v>791</v>
      </c>
      <c r="F3348" s="20" t="s">
        <v>781</v>
      </c>
      <c r="G3348" s="20" t="s">
        <v>787</v>
      </c>
      <c r="H3348" s="20" t="s">
        <v>784</v>
      </c>
      <c r="I3348" s="20" t="s">
        <v>784</v>
      </c>
      <c r="J3348" s="20" t="s">
        <v>787</v>
      </c>
      <c r="K3348" s="16" t="str">
        <f>IF(Tabela813[[#This Row],[C]]&lt;&gt;"",IF(Tabela813[[#This Row],[RED]]&lt;&gt;"",(Tabela813[[#This Row],[RED]] &amp; "."),"") &amp; CONCATENATE(Tabela813[[#This Row],[C]],".",Tabela813[[#This Row],[O]],".",Tabela813[[#This Row],[E]],".",Tabela813[[#This Row],[D1]],".",Tabela813[[#This Row],[D2]],".",Tabela813[[#This Row],[D3]],".",Tabela813[[#This Row],[T]],".",Tabela813[[#This Row],[D4]]),"")</f>
        <v>9.1.7.4.1.00.0.0.00</v>
      </c>
      <c r="L3348" s="21" t="s">
        <v>941</v>
      </c>
      <c r="M3348" s="16" t="str">
        <f t="shared" si="52"/>
        <v>S</v>
      </c>
      <c r="N3348" s="16">
        <f>IF(VALUE(Tabela813[[#This Row],[RED]]) &gt; 0,1,0) + IF(VALUE(J3348)&gt;0,8,IF(VALUE(I3348)&gt;0,7,IF(VALUE(H3348)&gt;0,6,IF(VALUE(G3348)&gt;0,5,IF(VALUE(F3348)&gt;0,4,IF(VALUE(E3348)&gt;0,3,IF(VALUE(D3348)&gt;0,2,1)))))))</f>
        <v>5</v>
      </c>
      <c r="O3348" s="20" t="s">
        <v>44</v>
      </c>
      <c r="P3348" s="1" t="s">
        <v>2942</v>
      </c>
      <c r="Q3348" s="1"/>
      <c r="R3348" s="16"/>
      <c r="T3348" s="7" t="str">
        <f>Tabela813[[#This Row],[NR]]&amp;" - "&amp;Tabela813[[#This Row],[Especificação]]</f>
        <v>9.1.7.4.1.00.0.0.00 - (-) Dedução de Transferências de Instituições Privadas</v>
      </c>
      <c r="U3348" s="7" t="str">
        <f>Tabela813[[#This Row],[NR]]&amp; " - "&amp;Tabela813[[#This Row],[Especificação]]</f>
        <v>9.1.7.4.1.00.0.0.00 - (-) Dedução de Transferências de Instituições Privadas</v>
      </c>
    </row>
    <row r="3349" spans="1:21" ht="60">
      <c r="A3349" s="7"/>
      <c r="B3349" s="29" t="s">
        <v>793</v>
      </c>
      <c r="C3349" s="20" t="s">
        <v>781</v>
      </c>
      <c r="D3349" s="20" t="s">
        <v>788</v>
      </c>
      <c r="E3349" s="20" t="s">
        <v>791</v>
      </c>
      <c r="F3349" s="20" t="s">
        <v>781</v>
      </c>
      <c r="G3349" s="20" t="s">
        <v>807</v>
      </c>
      <c r="H3349" s="20" t="s">
        <v>784</v>
      </c>
      <c r="I3349" s="20" t="s">
        <v>784</v>
      </c>
      <c r="J3349" s="20" t="s">
        <v>787</v>
      </c>
      <c r="K3349" s="16" t="str">
        <f>IF(Tabela813[[#This Row],[C]]&lt;&gt;"",IF(Tabela813[[#This Row],[RED]]&lt;&gt;"",(Tabela813[[#This Row],[RED]] &amp; "."),"") &amp; CONCATENATE(Tabela813[[#This Row],[C]],".",Tabela813[[#This Row],[O]],".",Tabela813[[#This Row],[E]],".",Tabela813[[#This Row],[D1]],".",Tabela813[[#This Row],[D2]],".",Tabela813[[#This Row],[D3]],".",Tabela813[[#This Row],[T]],".",Tabela813[[#This Row],[D4]]),"")</f>
        <v>9.1.7.4.1.50.0.0.00</v>
      </c>
      <c r="L3349" s="21" t="s">
        <v>942</v>
      </c>
      <c r="M3349" s="16" t="str">
        <f t="shared" si="52"/>
        <v>S</v>
      </c>
      <c r="N3349" s="16">
        <f>IF(VALUE(Tabela813[[#This Row],[RED]]) &gt; 0,1,0) + IF(VALUE(J3349)&gt;0,8,IF(VALUE(I3349)&gt;0,7,IF(VALUE(H3349)&gt;0,6,IF(VALUE(G3349)&gt;0,5,IF(VALUE(F3349)&gt;0,4,IF(VALUE(E3349)&gt;0,3,IF(VALUE(D3349)&gt;0,2,1)))))))</f>
        <v>6</v>
      </c>
      <c r="O3349" s="20" t="s">
        <v>54</v>
      </c>
      <c r="P3349" s="1" t="s">
        <v>2943</v>
      </c>
      <c r="Q3349" s="1"/>
      <c r="R3349" s="16"/>
      <c r="T3349" s="7" t="str">
        <f>Tabela813[[#This Row],[NR]]&amp;" - "&amp;Tabela813[[#This Row],[Especificação]]</f>
        <v>9.1.7.4.1.50.0.0.00 - (-) Dedução de Transferências de Convênios de Instituições Privadas para Programas de Saúde</v>
      </c>
      <c r="U3349" s="7" t="str">
        <f>Tabela813[[#This Row],[NR]]&amp; " - "&amp;Tabela813[[#This Row],[Especificação]]</f>
        <v>9.1.7.4.1.50.0.0.00 - (-) Dedução de Transferências de Convênios de Instituições Privadas para Programas de Saúde</v>
      </c>
    </row>
    <row r="3350" spans="1:21" ht="45">
      <c r="A3350" s="23"/>
      <c r="B3350" s="29" t="s">
        <v>793</v>
      </c>
      <c r="C3350" s="20" t="s">
        <v>781</v>
      </c>
      <c r="D3350" s="20" t="s">
        <v>788</v>
      </c>
      <c r="E3350" s="20" t="s">
        <v>791</v>
      </c>
      <c r="F3350" s="20" t="s">
        <v>781</v>
      </c>
      <c r="G3350" s="20" t="s">
        <v>807</v>
      </c>
      <c r="H3350" s="20" t="s">
        <v>784</v>
      </c>
      <c r="I3350" s="20" t="s">
        <v>781</v>
      </c>
      <c r="J3350" s="20" t="s">
        <v>787</v>
      </c>
      <c r="K3350" s="16" t="str">
        <f>IF(Tabela813[[#This Row],[C]]&lt;&gt;"",IF(Tabela813[[#This Row],[RED]]&lt;&gt;"",(Tabela813[[#This Row],[RED]] &amp; "."),"") &amp; CONCATENATE(Tabela813[[#This Row],[C]],".",Tabela813[[#This Row],[O]],".",Tabela813[[#This Row],[E]],".",Tabela813[[#This Row],[D1]],".",Tabela813[[#This Row],[D2]],".",Tabela813[[#This Row],[D3]],".",Tabela813[[#This Row],[T]],".",Tabela813[[#This Row],[D4]]),"")</f>
        <v>9.1.7.4.1.50.0.1.00</v>
      </c>
      <c r="L3350" s="21" t="s">
        <v>5810</v>
      </c>
      <c r="M3350" s="16" t="str">
        <f t="shared" si="52"/>
        <v>A</v>
      </c>
      <c r="N3350" s="16">
        <f>IF(VALUE(Tabela813[[#This Row],[RED]]) &gt; 0,1,0) + IF(VALUE(J3350)&gt;0,8,IF(VALUE(I3350)&gt;0,7,IF(VALUE(H3350)&gt;0,6,IF(VALUE(G3350)&gt;0,5,IF(VALUE(F3350)&gt;0,4,IF(VALUE(E3350)&gt;0,3,IF(VALUE(D3350)&gt;0,2,1)))))))</f>
        <v>8</v>
      </c>
      <c r="O3350" s="20" t="s">
        <v>54</v>
      </c>
      <c r="P3350" s="1" t="s">
        <v>5811</v>
      </c>
      <c r="Q3350" s="1"/>
      <c r="R3350" s="16"/>
      <c r="T3350" s="7" t="str">
        <f>Tabela813[[#This Row],[NR]]&amp;" - "&amp;Tabela813[[#This Row],[Especificação]]</f>
        <v>9.1.7.4.1.50.0.1.00 - (-) Dedução de Transferências de Convênios de Instituições Privadas para Programas de Saúde - Principal</v>
      </c>
      <c r="U3350" s="7" t="str">
        <f>Tabela813[[#This Row],[NR]]&amp; " - "&amp;Tabela813[[#This Row],[Especificação]]</f>
        <v>9.1.7.4.1.50.0.1.00 - (-) Dedução de Transferências de Convênios de Instituições Privadas para Programas de Saúde - Principal</v>
      </c>
    </row>
    <row r="3351" spans="1:21" ht="60">
      <c r="A3351" s="23"/>
      <c r="B3351" s="29" t="s">
        <v>793</v>
      </c>
      <c r="C3351" s="20" t="s">
        <v>781</v>
      </c>
      <c r="D3351" s="20" t="s">
        <v>788</v>
      </c>
      <c r="E3351" s="20" t="s">
        <v>791</v>
      </c>
      <c r="F3351" s="20" t="s">
        <v>781</v>
      </c>
      <c r="G3351" s="20" t="s">
        <v>809</v>
      </c>
      <c r="H3351" s="20" t="s">
        <v>784</v>
      </c>
      <c r="I3351" s="20" t="s">
        <v>784</v>
      </c>
      <c r="J3351" s="20" t="s">
        <v>787</v>
      </c>
      <c r="K3351" s="16" t="str">
        <f>IF(Tabela813[[#This Row],[C]]&lt;&gt;"",IF(Tabela813[[#This Row],[RED]]&lt;&gt;"",(Tabela813[[#This Row],[RED]] &amp; "."),"") &amp; CONCATENATE(Tabela813[[#This Row],[C]],".",Tabela813[[#This Row],[O]],".",Tabela813[[#This Row],[E]],".",Tabela813[[#This Row],[D1]],".",Tabela813[[#This Row],[D2]],".",Tabela813[[#This Row],[D3]],".",Tabela813[[#This Row],[T]],".",Tabela813[[#This Row],[D4]]),"")</f>
        <v>9.1.7.4.1.51.0.0.00</v>
      </c>
      <c r="L3351" s="21" t="s">
        <v>943</v>
      </c>
      <c r="M3351" s="16" t="str">
        <f t="shared" si="52"/>
        <v>S</v>
      </c>
      <c r="N3351" s="16">
        <f>IF(VALUE(Tabela813[[#This Row],[RED]]) &gt; 0,1,0) + IF(VALUE(J3351)&gt;0,8,IF(VALUE(I3351)&gt;0,7,IF(VALUE(H3351)&gt;0,6,IF(VALUE(G3351)&gt;0,5,IF(VALUE(F3351)&gt;0,4,IF(VALUE(E3351)&gt;0,3,IF(VALUE(D3351)&gt;0,2,1)))))))</f>
        <v>6</v>
      </c>
      <c r="O3351" s="20" t="s">
        <v>54</v>
      </c>
      <c r="P3351" s="1" t="s">
        <v>2944</v>
      </c>
      <c r="Q3351" s="1"/>
      <c r="R3351" s="16"/>
      <c r="T3351" s="7" t="str">
        <f>Tabela813[[#This Row],[NR]]&amp;" - "&amp;Tabela813[[#This Row],[Especificação]]</f>
        <v>9.1.7.4.1.51.0.0.00 - (-) Dedução de Transferências de Convênios de Instituições Privadas para Programas de Educação</v>
      </c>
      <c r="U3351" s="7" t="str">
        <f>Tabela813[[#This Row],[NR]]&amp; " - "&amp;Tabela813[[#This Row],[Especificação]]</f>
        <v>9.1.7.4.1.51.0.0.00 - (-) Dedução de Transferências de Convênios de Instituições Privadas para Programas de Educação</v>
      </c>
    </row>
    <row r="3352" spans="1:21" ht="60">
      <c r="A3352" s="23"/>
      <c r="B3352" s="29" t="s">
        <v>793</v>
      </c>
      <c r="C3352" s="20" t="s">
        <v>781</v>
      </c>
      <c r="D3352" s="20" t="s">
        <v>788</v>
      </c>
      <c r="E3352" s="20" t="s">
        <v>791</v>
      </c>
      <c r="F3352" s="20" t="s">
        <v>781</v>
      </c>
      <c r="G3352" s="20" t="s">
        <v>809</v>
      </c>
      <c r="H3352" s="20" t="s">
        <v>784</v>
      </c>
      <c r="I3352" s="20" t="s">
        <v>781</v>
      </c>
      <c r="J3352" s="20" t="s">
        <v>787</v>
      </c>
      <c r="K3352" s="16" t="str">
        <f>IF(Tabela813[[#This Row],[C]]&lt;&gt;"",IF(Tabela813[[#This Row],[RED]]&lt;&gt;"",(Tabela813[[#This Row],[RED]] &amp; "."),"") &amp; CONCATENATE(Tabela813[[#This Row],[C]],".",Tabela813[[#This Row],[O]],".",Tabela813[[#This Row],[E]],".",Tabela813[[#This Row],[D1]],".",Tabela813[[#This Row],[D2]],".",Tabela813[[#This Row],[D3]],".",Tabela813[[#This Row],[T]],".",Tabela813[[#This Row],[D4]]),"")</f>
        <v>9.1.7.4.1.51.0.1.00</v>
      </c>
      <c r="L3352" s="21" t="s">
        <v>5812</v>
      </c>
      <c r="M3352" s="16" t="str">
        <f t="shared" si="52"/>
        <v>A</v>
      </c>
      <c r="N3352" s="16">
        <f>IF(VALUE(Tabela813[[#This Row],[RED]]) &gt; 0,1,0) + IF(VALUE(J3352)&gt;0,8,IF(VALUE(I3352)&gt;0,7,IF(VALUE(H3352)&gt;0,6,IF(VALUE(G3352)&gt;0,5,IF(VALUE(F3352)&gt;0,4,IF(VALUE(E3352)&gt;0,3,IF(VALUE(D3352)&gt;0,2,1)))))))</f>
        <v>8</v>
      </c>
      <c r="O3352" s="20" t="s">
        <v>54</v>
      </c>
      <c r="P3352" s="1" t="s">
        <v>5813</v>
      </c>
      <c r="Q3352" s="1"/>
      <c r="R3352" s="16"/>
      <c r="T3352" s="7" t="str">
        <f>Tabela813[[#This Row],[NR]]&amp;" - "&amp;Tabela813[[#This Row],[Especificação]]</f>
        <v>9.1.7.4.1.51.0.1.00 - (-) Dedução de Transferências de Convênios de Instituições Privadas para Programas de Educação - Principal</v>
      </c>
      <c r="U3352" s="7" t="str">
        <f>Tabela813[[#This Row],[NR]]&amp; " - "&amp;Tabela813[[#This Row],[Especificação]]</f>
        <v>9.1.7.4.1.51.0.1.00 - (-) Dedução de Transferências de Convênios de Instituições Privadas para Programas de Educação - Principal</v>
      </c>
    </row>
    <row r="3353" spans="1:21" ht="45">
      <c r="A3353" s="23"/>
      <c r="B3353" s="29" t="s">
        <v>793</v>
      </c>
      <c r="C3353" s="20" t="s">
        <v>781</v>
      </c>
      <c r="D3353" s="20" t="s">
        <v>788</v>
      </c>
      <c r="E3353" s="20" t="s">
        <v>791</v>
      </c>
      <c r="F3353" s="20" t="s">
        <v>781</v>
      </c>
      <c r="G3353" s="20" t="s">
        <v>797</v>
      </c>
      <c r="H3353" s="20" t="s">
        <v>784</v>
      </c>
      <c r="I3353" s="20" t="s">
        <v>784</v>
      </c>
      <c r="J3353" s="20" t="s">
        <v>787</v>
      </c>
      <c r="K3353" s="16" t="str">
        <f>IF(Tabela813[[#This Row],[C]]&lt;&gt;"",IF(Tabela813[[#This Row],[RED]]&lt;&gt;"",(Tabela813[[#This Row],[RED]] &amp; "."),"") &amp; CONCATENATE(Tabela813[[#This Row],[C]],".",Tabela813[[#This Row],[O]],".",Tabela813[[#This Row],[E]],".",Tabela813[[#This Row],[D1]],".",Tabela813[[#This Row],[D2]],".",Tabela813[[#This Row],[D3]],".",Tabela813[[#This Row],[T]],".",Tabela813[[#This Row],[D4]]),"")</f>
        <v>9.1.7.4.1.99.0.0.00</v>
      </c>
      <c r="L3353" s="21" t="s">
        <v>2353</v>
      </c>
      <c r="M3353" s="16" t="str">
        <f t="shared" si="52"/>
        <v>S</v>
      </c>
      <c r="N3353" s="16">
        <f>IF(VALUE(Tabela813[[#This Row],[RED]]) &gt; 0,1,0) + IF(VALUE(J3353)&gt;0,8,IF(VALUE(I3353)&gt;0,7,IF(VALUE(H3353)&gt;0,6,IF(VALUE(G3353)&gt;0,5,IF(VALUE(F3353)&gt;0,4,IF(VALUE(E3353)&gt;0,3,IF(VALUE(D3353)&gt;0,2,1)))))))</f>
        <v>6</v>
      </c>
      <c r="O3353" s="20" t="s">
        <v>50</v>
      </c>
      <c r="P3353" s="1" t="s">
        <v>2945</v>
      </c>
      <c r="Q3353" s="1" t="s">
        <v>100</v>
      </c>
      <c r="R3353" s="16"/>
      <c r="T3353" s="7" t="str">
        <f>Tabela813[[#This Row],[NR]]&amp;" - "&amp;Tabela813[[#This Row],[Especificação]]</f>
        <v>9.1.7.4.1.99.0.0.00 - (-) Dedução de Outras Transferências de Instituições Privadas</v>
      </c>
      <c r="U3353" s="7" t="str">
        <f>Tabela813[[#This Row],[NR]]&amp; " - "&amp;Tabela813[[#This Row],[Especificação]]</f>
        <v>9.1.7.4.1.99.0.0.00 - (-) Dedução de Outras Transferências de Instituições Privadas</v>
      </c>
    </row>
    <row r="3354" spans="1:21" ht="45">
      <c r="A3354" s="23"/>
      <c r="B3354" s="29" t="s">
        <v>793</v>
      </c>
      <c r="C3354" s="20" t="s">
        <v>781</v>
      </c>
      <c r="D3354" s="20" t="s">
        <v>788</v>
      </c>
      <c r="E3354" s="20" t="s">
        <v>791</v>
      </c>
      <c r="F3354" s="20" t="s">
        <v>781</v>
      </c>
      <c r="G3354" s="20" t="s">
        <v>797</v>
      </c>
      <c r="H3354" s="20" t="s">
        <v>784</v>
      </c>
      <c r="I3354" s="20" t="s">
        <v>781</v>
      </c>
      <c r="J3354" s="20" t="s">
        <v>787</v>
      </c>
      <c r="K3354" s="16" t="str">
        <f>IF(Tabela813[[#This Row],[C]]&lt;&gt;"",IF(Tabela813[[#This Row],[RED]]&lt;&gt;"",(Tabela813[[#This Row],[RED]] &amp; "."),"") &amp; CONCATENATE(Tabela813[[#This Row],[C]],".",Tabela813[[#This Row],[O]],".",Tabela813[[#This Row],[E]],".",Tabela813[[#This Row],[D1]],".",Tabela813[[#This Row],[D2]],".",Tabela813[[#This Row],[D3]],".",Tabela813[[#This Row],[T]],".",Tabela813[[#This Row],[D4]]),"")</f>
        <v>9.1.7.4.1.99.0.1.00</v>
      </c>
      <c r="L3354" s="21" t="s">
        <v>2353</v>
      </c>
      <c r="M3354" s="16" t="str">
        <f t="shared" si="52"/>
        <v>A</v>
      </c>
      <c r="N3354" s="16">
        <f>IF(VALUE(Tabela813[[#This Row],[RED]]) &gt; 0,1,0) + IF(VALUE(J3354)&gt;0,8,IF(VALUE(I3354)&gt;0,7,IF(VALUE(H3354)&gt;0,6,IF(VALUE(G3354)&gt;0,5,IF(VALUE(F3354)&gt;0,4,IF(VALUE(E3354)&gt;0,3,IF(VALUE(D3354)&gt;0,2,1)))))))</f>
        <v>8</v>
      </c>
      <c r="O3354" s="20" t="s">
        <v>50</v>
      </c>
      <c r="P3354" s="1" t="s">
        <v>5814</v>
      </c>
      <c r="Q3354" s="1" t="s">
        <v>100</v>
      </c>
      <c r="R3354" s="16"/>
      <c r="T3354" s="7" t="str">
        <f>Tabela813[[#This Row],[NR]]&amp;" - "&amp;Tabela813[[#This Row],[Especificação]]</f>
        <v>9.1.7.4.1.99.0.1.00 - (-) Dedução de Outras Transferências de Instituições Privadas</v>
      </c>
      <c r="U3354" s="7" t="str">
        <f>Tabela813[[#This Row],[NR]]&amp; " - "&amp;Tabela813[[#This Row],[Especificação]]</f>
        <v>9.1.7.4.1.99.0.1.00 - (-) Dedução de Outras Transferências de Instituições Privadas</v>
      </c>
    </row>
    <row r="3355" spans="1:21">
      <c r="A3355" s="23"/>
      <c r="B3355" s="29" t="s">
        <v>793</v>
      </c>
      <c r="C3355" s="20" t="s">
        <v>781</v>
      </c>
      <c r="D3355" s="20" t="s">
        <v>788</v>
      </c>
      <c r="E3355" s="20" t="s">
        <v>793</v>
      </c>
      <c r="F3355" s="20" t="s">
        <v>784</v>
      </c>
      <c r="G3355" s="20" t="s">
        <v>787</v>
      </c>
      <c r="H3355" s="20" t="s">
        <v>784</v>
      </c>
      <c r="I3355" s="20" t="s">
        <v>784</v>
      </c>
      <c r="J3355" s="20" t="s">
        <v>787</v>
      </c>
      <c r="K3355" s="16" t="str">
        <f>IF(Tabela813[[#This Row],[C]]&lt;&gt;"",IF(Tabela813[[#This Row],[RED]]&lt;&gt;"",(Tabela813[[#This Row],[RED]] &amp; "."),"") &amp; CONCATENATE(Tabela813[[#This Row],[C]],".",Tabela813[[#This Row],[O]],".",Tabela813[[#This Row],[E]],".",Tabela813[[#This Row],[D1]],".",Tabela813[[#This Row],[D2]],".",Tabela813[[#This Row],[D3]],".",Tabela813[[#This Row],[T]],".",Tabela813[[#This Row],[D4]]),"")</f>
        <v>9.1.7.9.0.00.0.0.00</v>
      </c>
      <c r="L3355" s="21" t="s">
        <v>944</v>
      </c>
      <c r="M3355" s="16" t="str">
        <f t="shared" si="52"/>
        <v>S</v>
      </c>
      <c r="N3355" s="16">
        <f>IF(VALUE(Tabela813[[#This Row],[RED]]) &gt; 0,1,0) + IF(VALUE(J3355)&gt;0,8,IF(VALUE(I3355)&gt;0,7,IF(VALUE(H3355)&gt;0,6,IF(VALUE(G3355)&gt;0,5,IF(VALUE(F3355)&gt;0,4,IF(VALUE(E3355)&gt;0,3,IF(VALUE(D3355)&gt;0,2,1)))))))</f>
        <v>4</v>
      </c>
      <c r="O3355" s="20" t="s">
        <v>44</v>
      </c>
      <c r="P3355" s="1" t="s">
        <v>2946</v>
      </c>
      <c r="Q3355" s="1"/>
      <c r="R3355" s="16"/>
      <c r="T3355" s="7" t="str">
        <f>Tabela813[[#This Row],[NR]]&amp;" - "&amp;Tabela813[[#This Row],[Especificação]]</f>
        <v>9.1.7.9.0.00.0.0.00 - (-) Dedução de Demais Transferências Correntes</v>
      </c>
      <c r="U3355" s="7" t="str">
        <f>Tabela813[[#This Row],[NR]]&amp; " - "&amp;Tabela813[[#This Row],[Especificação]]</f>
        <v>9.1.7.9.0.00.0.0.00 - (-) Dedução de Demais Transferências Correntes</v>
      </c>
    </row>
    <row r="3356" spans="1:21" ht="45">
      <c r="A3356" s="23"/>
      <c r="B3356" s="29" t="s">
        <v>793</v>
      </c>
      <c r="C3356" s="20" t="s">
        <v>781</v>
      </c>
      <c r="D3356" s="20" t="s">
        <v>788</v>
      </c>
      <c r="E3356" s="20" t="s">
        <v>793</v>
      </c>
      <c r="F3356" s="20" t="s">
        <v>781</v>
      </c>
      <c r="G3356" s="20" t="s">
        <v>787</v>
      </c>
      <c r="H3356" s="20" t="s">
        <v>784</v>
      </c>
      <c r="I3356" s="20" t="s">
        <v>784</v>
      </c>
      <c r="J3356" s="20" t="s">
        <v>787</v>
      </c>
      <c r="K3356" s="16" t="str">
        <f>IF(Tabela813[[#This Row],[C]]&lt;&gt;"",IF(Tabela813[[#This Row],[RED]]&lt;&gt;"",(Tabela813[[#This Row],[RED]] &amp; "."),"") &amp; CONCATENATE(Tabela813[[#This Row],[C]],".",Tabela813[[#This Row],[O]],".",Tabela813[[#This Row],[E]],".",Tabela813[[#This Row],[D1]],".",Tabela813[[#This Row],[D2]],".",Tabela813[[#This Row],[D3]],".",Tabela813[[#This Row],[T]],".",Tabela813[[#This Row],[D4]]),"")</f>
        <v>9.1.7.9.1.00.0.0.00</v>
      </c>
      <c r="L3356" s="21" t="s">
        <v>945</v>
      </c>
      <c r="M3356" s="16" t="str">
        <f t="shared" si="52"/>
        <v>S</v>
      </c>
      <c r="N3356" s="16">
        <f>IF(VALUE(Tabela813[[#This Row],[RED]]) &gt; 0,1,0) + IF(VALUE(J3356)&gt;0,8,IF(VALUE(I3356)&gt;0,7,IF(VALUE(H3356)&gt;0,6,IF(VALUE(G3356)&gt;0,5,IF(VALUE(F3356)&gt;0,4,IF(VALUE(E3356)&gt;0,3,IF(VALUE(D3356)&gt;0,2,1)))))))</f>
        <v>5</v>
      </c>
      <c r="O3356" s="20" t="s">
        <v>44</v>
      </c>
      <c r="P3356" s="1" t="s">
        <v>2947</v>
      </c>
      <c r="Q3356" s="1"/>
      <c r="R3356" s="16"/>
      <c r="T3356" s="7" t="str">
        <f>Tabela813[[#This Row],[NR]]&amp;" - "&amp;Tabela813[[#This Row],[Especificação]]</f>
        <v>9.1.7.9.1.00.0.0.00 - (-) Dedução de Transferências de Pessoas Físicas</v>
      </c>
      <c r="U3356" s="7" t="str">
        <f>Tabela813[[#This Row],[NR]]&amp; " - "&amp;Tabela813[[#This Row],[Especificação]]</f>
        <v>9.1.7.9.1.00.0.0.00 - (-) Dedução de Transferências de Pessoas Físicas</v>
      </c>
    </row>
    <row r="3357" spans="1:21" ht="45">
      <c r="A3357" s="23"/>
      <c r="B3357" s="29" t="s">
        <v>793</v>
      </c>
      <c r="C3357" s="20" t="s">
        <v>781</v>
      </c>
      <c r="D3357" s="20" t="s">
        <v>788</v>
      </c>
      <c r="E3357" s="20" t="s">
        <v>793</v>
      </c>
      <c r="F3357" s="20" t="s">
        <v>781</v>
      </c>
      <c r="G3357" s="20" t="s">
        <v>807</v>
      </c>
      <c r="H3357" s="20" t="s">
        <v>784</v>
      </c>
      <c r="I3357" s="20" t="s">
        <v>784</v>
      </c>
      <c r="J3357" s="20" t="s">
        <v>787</v>
      </c>
      <c r="K3357" s="16" t="str">
        <f>IF(Tabela813[[#This Row],[C]]&lt;&gt;"",IF(Tabela813[[#This Row],[RED]]&lt;&gt;"",(Tabela813[[#This Row],[RED]] &amp; "."),"") &amp; CONCATENATE(Tabela813[[#This Row],[C]],".",Tabela813[[#This Row],[O]],".",Tabela813[[#This Row],[E]],".",Tabela813[[#This Row],[D1]],".",Tabela813[[#This Row],[D2]],".",Tabela813[[#This Row],[D3]],".",Tabela813[[#This Row],[T]],".",Tabela813[[#This Row],[D4]]),"")</f>
        <v>9.1.7.9.1.50.0.0.00</v>
      </c>
      <c r="L3357" s="21" t="s">
        <v>2702</v>
      </c>
      <c r="M3357" s="16" t="str">
        <f t="shared" si="52"/>
        <v>S</v>
      </c>
      <c r="N3357" s="16">
        <f>IF(VALUE(Tabela813[[#This Row],[RED]]) &gt; 0,1,0) + IF(VALUE(J3357)&gt;0,8,IF(VALUE(I3357)&gt;0,7,IF(VALUE(H3357)&gt;0,6,IF(VALUE(G3357)&gt;0,5,IF(VALUE(F3357)&gt;0,4,IF(VALUE(E3357)&gt;0,3,IF(VALUE(D3357)&gt;0,2,1)))))))</f>
        <v>6</v>
      </c>
      <c r="O3357" s="20" t="s">
        <v>54</v>
      </c>
      <c r="P3357" s="1" t="s">
        <v>2948</v>
      </c>
      <c r="Q3357" s="1"/>
      <c r="R3357" s="16"/>
      <c r="T3357" s="7" t="str">
        <f>Tabela813[[#This Row],[NR]]&amp;" - "&amp;Tabela813[[#This Row],[Especificação]]</f>
        <v>9.1.7.9.1.50.0.0.00 - (-) Dedução de Transferências de Pessoas Físicas - Programas de Saúde</v>
      </c>
      <c r="U3357" s="7" t="str">
        <f>Tabela813[[#This Row],[NR]]&amp; " - "&amp;Tabela813[[#This Row],[Especificação]]</f>
        <v>9.1.7.9.1.50.0.0.00 - (-) Dedução de Transferências de Pessoas Físicas - Programas de Saúde</v>
      </c>
    </row>
    <row r="3358" spans="1:21" ht="45">
      <c r="A3358" s="7"/>
      <c r="B3358" s="29" t="s">
        <v>793</v>
      </c>
      <c r="C3358" s="20" t="s">
        <v>781</v>
      </c>
      <c r="D3358" s="20" t="s">
        <v>788</v>
      </c>
      <c r="E3358" s="20" t="s">
        <v>793</v>
      </c>
      <c r="F3358" s="20" t="s">
        <v>781</v>
      </c>
      <c r="G3358" s="20" t="s">
        <v>807</v>
      </c>
      <c r="H3358" s="20" t="s">
        <v>784</v>
      </c>
      <c r="I3358" s="20" t="s">
        <v>781</v>
      </c>
      <c r="J3358" s="20" t="s">
        <v>787</v>
      </c>
      <c r="K3358" s="16" t="str">
        <f>IF(Tabela813[[#This Row],[C]]&lt;&gt;"",IF(Tabela813[[#This Row],[RED]]&lt;&gt;"",(Tabela813[[#This Row],[RED]] &amp; "."),"") &amp; CONCATENATE(Tabela813[[#This Row],[C]],".",Tabela813[[#This Row],[O]],".",Tabela813[[#This Row],[E]],".",Tabela813[[#This Row],[D1]],".",Tabela813[[#This Row],[D2]],".",Tabela813[[#This Row],[D3]],".",Tabela813[[#This Row],[T]],".",Tabela813[[#This Row],[D4]]),"")</f>
        <v>9.1.7.9.1.50.0.1.00</v>
      </c>
      <c r="L3358" s="21" t="s">
        <v>5815</v>
      </c>
      <c r="M3358" s="16" t="str">
        <f t="shared" si="52"/>
        <v>A</v>
      </c>
      <c r="N3358" s="16">
        <f>IF(VALUE(Tabela813[[#This Row],[RED]]) &gt; 0,1,0) + IF(VALUE(J3358)&gt;0,8,IF(VALUE(I3358)&gt;0,7,IF(VALUE(H3358)&gt;0,6,IF(VALUE(G3358)&gt;0,5,IF(VALUE(F3358)&gt;0,4,IF(VALUE(E3358)&gt;0,3,IF(VALUE(D3358)&gt;0,2,1)))))))</f>
        <v>8</v>
      </c>
      <c r="O3358" s="20" t="s">
        <v>54</v>
      </c>
      <c r="P3358" s="1" t="s">
        <v>5816</v>
      </c>
      <c r="Q3358" s="1"/>
      <c r="R3358" s="16"/>
      <c r="T3358" s="7" t="str">
        <f>Tabela813[[#This Row],[NR]]&amp;" - "&amp;Tabela813[[#This Row],[Especificação]]</f>
        <v>9.1.7.9.1.50.0.1.00 - (-) Dedução de Transferências de Pessoas Físicas - Programas de Saúde - Principal</v>
      </c>
      <c r="U3358" s="7" t="str">
        <f>Tabela813[[#This Row],[NR]]&amp; " - "&amp;Tabela813[[#This Row],[Especificação]]</f>
        <v>9.1.7.9.1.50.0.1.00 - (-) Dedução de Transferências de Pessoas Físicas - Programas de Saúde - Principal</v>
      </c>
    </row>
    <row r="3359" spans="1:21" ht="45">
      <c r="A3359" s="23"/>
      <c r="B3359" s="29" t="s">
        <v>793</v>
      </c>
      <c r="C3359" s="20" t="s">
        <v>781</v>
      </c>
      <c r="D3359" s="20" t="s">
        <v>788</v>
      </c>
      <c r="E3359" s="20" t="s">
        <v>793</v>
      </c>
      <c r="F3359" s="20" t="s">
        <v>781</v>
      </c>
      <c r="G3359" s="20" t="s">
        <v>809</v>
      </c>
      <c r="H3359" s="20" t="s">
        <v>784</v>
      </c>
      <c r="I3359" s="20" t="s">
        <v>784</v>
      </c>
      <c r="J3359" s="20" t="s">
        <v>787</v>
      </c>
      <c r="K3359" s="16" t="str">
        <f>IF(Tabela813[[#This Row],[C]]&lt;&gt;"",IF(Tabela813[[#This Row],[RED]]&lt;&gt;"",(Tabela813[[#This Row],[RED]] &amp; "."),"") &amp; CONCATENATE(Tabela813[[#This Row],[C]],".",Tabela813[[#This Row],[O]],".",Tabela813[[#This Row],[E]],".",Tabela813[[#This Row],[D1]],".",Tabela813[[#This Row],[D2]],".",Tabela813[[#This Row],[D3]],".",Tabela813[[#This Row],[T]],".",Tabela813[[#This Row],[D4]]),"")</f>
        <v>9.1.7.9.1.51.0.0.00</v>
      </c>
      <c r="L3359" s="21" t="s">
        <v>5817</v>
      </c>
      <c r="M3359" s="16" t="str">
        <f t="shared" si="52"/>
        <v>S</v>
      </c>
      <c r="N3359" s="16">
        <f>IF(VALUE(Tabela813[[#This Row],[RED]]) &gt; 0,1,0) + IF(VALUE(J3359)&gt;0,8,IF(VALUE(I3359)&gt;0,7,IF(VALUE(H3359)&gt;0,6,IF(VALUE(G3359)&gt;0,5,IF(VALUE(F3359)&gt;0,4,IF(VALUE(E3359)&gt;0,3,IF(VALUE(D3359)&gt;0,2,1)))))))</f>
        <v>6</v>
      </c>
      <c r="O3359" s="20" t="s">
        <v>54</v>
      </c>
      <c r="P3359" s="1" t="s">
        <v>2949</v>
      </c>
      <c r="Q3359" s="1"/>
      <c r="R3359" s="16"/>
      <c r="T3359" s="7" t="str">
        <f>Tabela813[[#This Row],[NR]]&amp;" - "&amp;Tabela813[[#This Row],[Especificação]]</f>
        <v>9.1.7.9.1.51.0.0.00 - (-) Dedução de Transferências de Pessoas Físicas - Programas de Educação</v>
      </c>
      <c r="U3359" s="7" t="str">
        <f>Tabela813[[#This Row],[NR]]&amp; " - "&amp;Tabela813[[#This Row],[Especificação]]</f>
        <v>9.1.7.9.1.51.0.0.00 - (-) Dedução de Transferências de Pessoas Físicas - Programas de Educação</v>
      </c>
    </row>
    <row r="3360" spans="1:21" ht="45">
      <c r="A3360" s="23"/>
      <c r="B3360" s="29" t="s">
        <v>793</v>
      </c>
      <c r="C3360" s="20" t="s">
        <v>781</v>
      </c>
      <c r="D3360" s="20" t="s">
        <v>788</v>
      </c>
      <c r="E3360" s="20" t="s">
        <v>793</v>
      </c>
      <c r="F3360" s="20" t="s">
        <v>781</v>
      </c>
      <c r="G3360" s="20" t="s">
        <v>809</v>
      </c>
      <c r="H3360" s="20" t="s">
        <v>784</v>
      </c>
      <c r="I3360" s="20" t="s">
        <v>781</v>
      </c>
      <c r="J3360" s="20" t="s">
        <v>787</v>
      </c>
      <c r="K3360" s="16" t="str">
        <f>IF(Tabela813[[#This Row],[C]]&lt;&gt;"",IF(Tabela813[[#This Row],[RED]]&lt;&gt;"",(Tabela813[[#This Row],[RED]] &amp; "."),"") &amp; CONCATENATE(Tabela813[[#This Row],[C]],".",Tabela813[[#This Row],[O]],".",Tabela813[[#This Row],[E]],".",Tabela813[[#This Row],[D1]],".",Tabela813[[#This Row],[D2]],".",Tabela813[[#This Row],[D3]],".",Tabela813[[#This Row],[T]],".",Tabela813[[#This Row],[D4]]),"")</f>
        <v>9.1.7.9.1.51.0.1.00</v>
      </c>
      <c r="L3360" s="21" t="s">
        <v>5818</v>
      </c>
      <c r="M3360" s="16" t="str">
        <f t="shared" si="52"/>
        <v>A</v>
      </c>
      <c r="N3360" s="16">
        <f>IF(VALUE(Tabela813[[#This Row],[RED]]) &gt; 0,1,0) + IF(VALUE(J3360)&gt;0,8,IF(VALUE(I3360)&gt;0,7,IF(VALUE(H3360)&gt;0,6,IF(VALUE(G3360)&gt;0,5,IF(VALUE(F3360)&gt;0,4,IF(VALUE(E3360)&gt;0,3,IF(VALUE(D3360)&gt;0,2,1)))))))</f>
        <v>8</v>
      </c>
      <c r="O3360" s="20" t="s">
        <v>54</v>
      </c>
      <c r="P3360" s="1" t="s">
        <v>5819</v>
      </c>
      <c r="Q3360" s="1"/>
      <c r="R3360" s="16"/>
      <c r="T3360" s="7" t="str">
        <f>Tabela813[[#This Row],[NR]]&amp;" - "&amp;Tabela813[[#This Row],[Especificação]]</f>
        <v>9.1.7.9.1.51.0.1.00 - (-) Dedução de Transferências de Pessoas Físicas - Programas de Educação - Principal</v>
      </c>
      <c r="U3360" s="7" t="str">
        <f>Tabela813[[#This Row],[NR]]&amp; " - "&amp;Tabela813[[#This Row],[Especificação]]</f>
        <v>9.1.7.9.1.51.0.1.00 - (-) Dedução de Transferências de Pessoas Físicas - Programas de Educação - Principal</v>
      </c>
    </row>
    <row r="3361" spans="1:21">
      <c r="A3361" s="23"/>
      <c r="B3361" s="29" t="s">
        <v>793</v>
      </c>
      <c r="C3361" s="20" t="s">
        <v>781</v>
      </c>
      <c r="D3361" s="20" t="s">
        <v>793</v>
      </c>
      <c r="E3361" s="20" t="s">
        <v>784</v>
      </c>
      <c r="F3361" s="20" t="s">
        <v>784</v>
      </c>
      <c r="G3361" s="20" t="s">
        <v>787</v>
      </c>
      <c r="H3361" s="20" t="s">
        <v>784</v>
      </c>
      <c r="I3361" s="20" t="s">
        <v>784</v>
      </c>
      <c r="J3361" s="20" t="s">
        <v>787</v>
      </c>
      <c r="K3361" s="16" t="str">
        <f>IF(Tabela813[[#This Row],[C]]&lt;&gt;"",IF(Tabela813[[#This Row],[RED]]&lt;&gt;"",(Tabela813[[#This Row],[RED]] &amp; "."),"") &amp; CONCATENATE(Tabela813[[#This Row],[C]],".",Tabela813[[#This Row],[O]],".",Tabela813[[#This Row],[E]],".",Tabela813[[#This Row],[D1]],".",Tabela813[[#This Row],[D2]],".",Tabela813[[#This Row],[D3]],".",Tabela813[[#This Row],[T]],".",Tabela813[[#This Row],[D4]]),"")</f>
        <v>9.1.9.0.0.00.0.0.00</v>
      </c>
      <c r="L3361" s="21" t="s">
        <v>947</v>
      </c>
      <c r="M3361" s="16" t="str">
        <f t="shared" si="52"/>
        <v>S</v>
      </c>
      <c r="N3361" s="16">
        <f>IF(VALUE(Tabela813[[#This Row],[RED]]) &gt; 0,1,0) + IF(VALUE(J3361)&gt;0,8,IF(VALUE(I3361)&gt;0,7,IF(VALUE(H3361)&gt;0,6,IF(VALUE(G3361)&gt;0,5,IF(VALUE(F3361)&gt;0,4,IF(VALUE(E3361)&gt;0,3,IF(VALUE(D3361)&gt;0,2,1)))))))</f>
        <v>3</v>
      </c>
      <c r="O3361" s="20" t="s">
        <v>44</v>
      </c>
      <c r="P3361" s="1" t="s">
        <v>2950</v>
      </c>
      <c r="Q3361" s="1"/>
      <c r="R3361" s="16"/>
      <c r="T3361" s="7" t="str">
        <f>Tabela813[[#This Row],[NR]]&amp;" - "&amp;Tabela813[[#This Row],[Especificação]]</f>
        <v>9.1.9.0.0.00.0.0.00 - (-) Dedução de Outras Receitas Correntes</v>
      </c>
      <c r="U3361" s="7" t="str">
        <f>Tabela813[[#This Row],[NR]]&amp; " - "&amp;Tabela813[[#This Row],[Especificação]]</f>
        <v>9.1.9.0.0.00.0.0.00 - (-) Dedução de Outras Receitas Correntes</v>
      </c>
    </row>
    <row r="3362" spans="1:21">
      <c r="A3362" s="23"/>
      <c r="B3362" s="29" t="s">
        <v>793</v>
      </c>
      <c r="C3362" s="20" t="s">
        <v>781</v>
      </c>
      <c r="D3362" s="20" t="s">
        <v>793</v>
      </c>
      <c r="E3362" s="20" t="s">
        <v>781</v>
      </c>
      <c r="F3362" s="20" t="s">
        <v>784</v>
      </c>
      <c r="G3362" s="20" t="s">
        <v>787</v>
      </c>
      <c r="H3362" s="20" t="s">
        <v>784</v>
      </c>
      <c r="I3362" s="20" t="s">
        <v>784</v>
      </c>
      <c r="J3362" s="20" t="s">
        <v>787</v>
      </c>
      <c r="K3362" s="16" t="str">
        <f>IF(Tabela813[[#This Row],[C]]&lt;&gt;"",IF(Tabela813[[#This Row],[RED]]&lt;&gt;"",(Tabela813[[#This Row],[RED]] &amp; "."),"") &amp; CONCATENATE(Tabela813[[#This Row],[C]],".",Tabela813[[#This Row],[O]],".",Tabela813[[#This Row],[E]],".",Tabela813[[#This Row],[D1]],".",Tabela813[[#This Row],[D2]],".",Tabela813[[#This Row],[D3]],".",Tabela813[[#This Row],[T]],".",Tabela813[[#This Row],[D4]]),"")</f>
        <v>9.1.9.1.0.00.0.0.00</v>
      </c>
      <c r="L3362" s="21" t="s">
        <v>948</v>
      </c>
      <c r="M3362" s="16" t="str">
        <f t="shared" si="52"/>
        <v>S</v>
      </c>
      <c r="N3362" s="16">
        <f>IF(VALUE(Tabela813[[#This Row],[RED]]) &gt; 0,1,0) + IF(VALUE(J3362)&gt;0,8,IF(VALUE(I3362)&gt;0,7,IF(VALUE(H3362)&gt;0,6,IF(VALUE(G3362)&gt;0,5,IF(VALUE(F3362)&gt;0,4,IF(VALUE(E3362)&gt;0,3,IF(VALUE(D3362)&gt;0,2,1)))))))</f>
        <v>4</v>
      </c>
      <c r="O3362" s="20" t="s">
        <v>44</v>
      </c>
      <c r="P3362" s="1" t="s">
        <v>2951</v>
      </c>
      <c r="Q3362" s="1"/>
      <c r="R3362" s="16"/>
      <c r="T3362" s="7" t="str">
        <f>Tabela813[[#This Row],[NR]]&amp;" - "&amp;Tabela813[[#This Row],[Especificação]]</f>
        <v>9.1.9.1.0.00.0.0.00 - (-) Dedução de Multas Administrativas, Contratuais e Judiciais</v>
      </c>
      <c r="U3362" s="7" t="str">
        <f>Tabela813[[#This Row],[NR]]&amp; " - "&amp;Tabela813[[#This Row],[Especificação]]</f>
        <v>9.1.9.1.0.00.0.0.00 - (-) Dedução de Multas Administrativas, Contratuais e Judiciais</v>
      </c>
    </row>
    <row r="3363" spans="1:21">
      <c r="A3363" s="23"/>
      <c r="B3363" s="29" t="s">
        <v>793</v>
      </c>
      <c r="C3363" s="20" t="s">
        <v>781</v>
      </c>
      <c r="D3363" s="20" t="s">
        <v>793</v>
      </c>
      <c r="E3363" s="20" t="s">
        <v>781</v>
      </c>
      <c r="F3363" s="20" t="s">
        <v>781</v>
      </c>
      <c r="G3363" s="20" t="s">
        <v>787</v>
      </c>
      <c r="H3363" s="20" t="s">
        <v>784</v>
      </c>
      <c r="I3363" s="20" t="s">
        <v>784</v>
      </c>
      <c r="J3363" s="20" t="s">
        <v>787</v>
      </c>
      <c r="K3363" s="16" t="str">
        <f>IF(Tabela813[[#This Row],[C]]&lt;&gt;"",IF(Tabela813[[#This Row],[RED]]&lt;&gt;"",(Tabela813[[#This Row],[RED]] &amp; "."),"") &amp; CONCATENATE(Tabela813[[#This Row],[C]],".",Tabela813[[#This Row],[O]],".",Tabela813[[#This Row],[E]],".",Tabela813[[#This Row],[D1]],".",Tabela813[[#This Row],[D2]],".",Tabela813[[#This Row],[D3]],".",Tabela813[[#This Row],[T]],".",Tabela813[[#This Row],[D4]]),"")</f>
        <v>9.1.9.1.1.00.0.0.00</v>
      </c>
      <c r="L3363" s="21" t="s">
        <v>948</v>
      </c>
      <c r="M3363" s="16" t="str">
        <f t="shared" si="52"/>
        <v>S</v>
      </c>
      <c r="N3363" s="16">
        <f>IF(VALUE(Tabela813[[#This Row],[RED]]) &gt; 0,1,0) + IF(VALUE(J3363)&gt;0,8,IF(VALUE(I3363)&gt;0,7,IF(VALUE(H3363)&gt;0,6,IF(VALUE(G3363)&gt;0,5,IF(VALUE(F3363)&gt;0,4,IF(VALUE(E3363)&gt;0,3,IF(VALUE(D3363)&gt;0,2,1)))))))</f>
        <v>5</v>
      </c>
      <c r="O3363" s="20" t="s">
        <v>44</v>
      </c>
      <c r="P3363" s="1" t="s">
        <v>2952</v>
      </c>
      <c r="Q3363" s="1"/>
      <c r="R3363" s="16"/>
      <c r="T3363" s="7" t="str">
        <f>Tabela813[[#This Row],[NR]]&amp;" - "&amp;Tabela813[[#This Row],[Especificação]]</f>
        <v>9.1.9.1.1.00.0.0.00 - (-) Dedução de Multas Administrativas, Contratuais e Judiciais</v>
      </c>
      <c r="U3363" s="7" t="str">
        <f>Tabela813[[#This Row],[NR]]&amp; " - "&amp;Tabela813[[#This Row],[Especificação]]</f>
        <v>9.1.9.1.1.00.0.0.00 - (-) Dedução de Multas Administrativas, Contratuais e Judiciais</v>
      </c>
    </row>
    <row r="3364" spans="1:21" ht="60">
      <c r="A3364" s="7"/>
      <c r="B3364" s="29" t="s">
        <v>793</v>
      </c>
      <c r="C3364" s="20" t="s">
        <v>781</v>
      </c>
      <c r="D3364" s="20" t="s">
        <v>793</v>
      </c>
      <c r="E3364" s="20" t="s">
        <v>781</v>
      </c>
      <c r="F3364" s="20" t="s">
        <v>781</v>
      </c>
      <c r="G3364" s="20" t="s">
        <v>783</v>
      </c>
      <c r="H3364" s="20" t="s">
        <v>784</v>
      </c>
      <c r="I3364" s="20" t="s">
        <v>784</v>
      </c>
      <c r="J3364" s="20" t="s">
        <v>787</v>
      </c>
      <c r="K3364" s="16" t="str">
        <f>IF(Tabela813[[#This Row],[C]]&lt;&gt;"",IF(Tabela813[[#This Row],[RED]]&lt;&gt;"",(Tabela813[[#This Row],[RED]] &amp; "."),"") &amp; CONCATENATE(Tabela813[[#This Row],[C]],".",Tabela813[[#This Row],[O]],".",Tabela813[[#This Row],[E]],".",Tabela813[[#This Row],[D1]],".",Tabela813[[#This Row],[D2]],".",Tabela813[[#This Row],[D3]],".",Tabela813[[#This Row],[T]],".",Tabela813[[#This Row],[D4]]),"")</f>
        <v>9.1.9.1.1.01.0.0.00</v>
      </c>
      <c r="L3364" s="21" t="s">
        <v>949</v>
      </c>
      <c r="M3364" s="16" t="str">
        <f t="shared" si="52"/>
        <v>S</v>
      </c>
      <c r="N3364" s="16">
        <f>IF(VALUE(Tabela813[[#This Row],[RED]]) &gt; 0,1,0) + IF(VALUE(J3364)&gt;0,8,IF(VALUE(I3364)&gt;0,7,IF(VALUE(H3364)&gt;0,6,IF(VALUE(G3364)&gt;0,5,IF(VALUE(F3364)&gt;0,4,IF(VALUE(E3364)&gt;0,3,IF(VALUE(D3364)&gt;0,2,1)))))))</f>
        <v>6</v>
      </c>
      <c r="O3364" s="20" t="s">
        <v>50</v>
      </c>
      <c r="P3364" s="1" t="s">
        <v>2953</v>
      </c>
      <c r="Q3364" s="1"/>
      <c r="R3364" s="16"/>
      <c r="T3364" s="7" t="str">
        <f>Tabela813[[#This Row],[NR]]&amp;" - "&amp;Tabela813[[#This Row],[Especificação]]</f>
        <v>9.1.9.1.1.01.0.0.00 - (-) Dedução de Multas Previstas em Legislação Específica</v>
      </c>
      <c r="U3364" s="7" t="str">
        <f>Tabela813[[#This Row],[NR]]&amp; " - "&amp;Tabela813[[#This Row],[Especificação]]</f>
        <v>9.1.9.1.1.01.0.0.00 - (-) Dedução de Multas Previstas em Legislação Específica</v>
      </c>
    </row>
    <row r="3365" spans="1:21" ht="60">
      <c r="A3365" s="23"/>
      <c r="B3365" s="29" t="s">
        <v>793</v>
      </c>
      <c r="C3365" s="20" t="s">
        <v>781</v>
      </c>
      <c r="D3365" s="20" t="s">
        <v>793</v>
      </c>
      <c r="E3365" s="20" t="s">
        <v>781</v>
      </c>
      <c r="F3365" s="20" t="s">
        <v>781</v>
      </c>
      <c r="G3365" s="20" t="s">
        <v>783</v>
      </c>
      <c r="H3365" s="20" t="s">
        <v>784</v>
      </c>
      <c r="I3365" s="20" t="s">
        <v>781</v>
      </c>
      <c r="J3365" s="20" t="s">
        <v>787</v>
      </c>
      <c r="K3365" s="16" t="str">
        <f>IF(Tabela813[[#This Row],[C]]&lt;&gt;"",IF(Tabela813[[#This Row],[RED]]&lt;&gt;"",(Tabela813[[#This Row],[RED]] &amp; "."),"") &amp; CONCATENATE(Tabela813[[#This Row],[C]],".",Tabela813[[#This Row],[O]],".",Tabela813[[#This Row],[E]],".",Tabela813[[#This Row],[D1]],".",Tabela813[[#This Row],[D2]],".",Tabela813[[#This Row],[D3]],".",Tabela813[[#This Row],[T]],".",Tabela813[[#This Row],[D4]]),"")</f>
        <v>9.1.9.1.1.01.0.1.00</v>
      </c>
      <c r="L3365" s="21" t="s">
        <v>5820</v>
      </c>
      <c r="M3365" s="16" t="str">
        <f t="shared" si="52"/>
        <v>A</v>
      </c>
      <c r="N3365" s="16">
        <f>IF(VALUE(Tabela813[[#This Row],[RED]]) &gt; 0,1,0) + IF(VALUE(J3365)&gt;0,8,IF(VALUE(I3365)&gt;0,7,IF(VALUE(H3365)&gt;0,6,IF(VALUE(G3365)&gt;0,5,IF(VALUE(F3365)&gt;0,4,IF(VALUE(E3365)&gt;0,3,IF(VALUE(D3365)&gt;0,2,1)))))))</f>
        <v>8</v>
      </c>
      <c r="O3365" s="20" t="s">
        <v>50</v>
      </c>
      <c r="P3365" s="1" t="s">
        <v>5821</v>
      </c>
      <c r="Q3365" s="1"/>
      <c r="R3365" s="16"/>
      <c r="T3365" s="7" t="str">
        <f>Tabela813[[#This Row],[NR]]&amp;" - "&amp;Tabela813[[#This Row],[Especificação]]</f>
        <v>9.1.9.1.1.01.0.1.00 - (-) Dedução de Multas Previstas em Legislação Específica - Principal</v>
      </c>
      <c r="U3365" s="7" t="str">
        <f>Tabela813[[#This Row],[NR]]&amp; " - "&amp;Tabela813[[#This Row],[Especificação]]</f>
        <v>9.1.9.1.1.01.0.1.00 - (-) Dedução de Multas Previstas em Legislação Específica - Principal</v>
      </c>
    </row>
    <row r="3366" spans="1:21" ht="60">
      <c r="A3366" s="23"/>
      <c r="B3366" s="29" t="s">
        <v>793</v>
      </c>
      <c r="C3366" s="20" t="s">
        <v>781</v>
      </c>
      <c r="D3366" s="20" t="s">
        <v>793</v>
      </c>
      <c r="E3366" s="20" t="s">
        <v>781</v>
      </c>
      <c r="F3366" s="20" t="s">
        <v>781</v>
      </c>
      <c r="G3366" s="20" t="s">
        <v>783</v>
      </c>
      <c r="H3366" s="20" t="s">
        <v>784</v>
      </c>
      <c r="I3366" s="20" t="s">
        <v>790</v>
      </c>
      <c r="J3366" s="20" t="s">
        <v>787</v>
      </c>
      <c r="K3366" s="16" t="str">
        <f>IF(Tabela813[[#This Row],[C]]&lt;&gt;"",IF(Tabela813[[#This Row],[RED]]&lt;&gt;"",(Tabela813[[#This Row],[RED]] &amp; "."),"") &amp; CONCATENATE(Tabela813[[#This Row],[C]],".",Tabela813[[#This Row],[O]],".",Tabela813[[#This Row],[E]],".",Tabela813[[#This Row],[D1]],".",Tabela813[[#This Row],[D2]],".",Tabela813[[#This Row],[D3]],".",Tabela813[[#This Row],[T]],".",Tabela813[[#This Row],[D4]]),"")</f>
        <v>9.1.9.1.1.01.0.2.00</v>
      </c>
      <c r="L3366" s="21" t="s">
        <v>5822</v>
      </c>
      <c r="M3366" s="16" t="str">
        <f t="shared" si="52"/>
        <v>A</v>
      </c>
      <c r="N3366" s="16">
        <f>IF(VALUE(Tabela813[[#This Row],[RED]]) &gt; 0,1,0) + IF(VALUE(J3366)&gt;0,8,IF(VALUE(I3366)&gt;0,7,IF(VALUE(H3366)&gt;0,6,IF(VALUE(G3366)&gt;0,5,IF(VALUE(F3366)&gt;0,4,IF(VALUE(E3366)&gt;0,3,IF(VALUE(D3366)&gt;0,2,1)))))))</f>
        <v>8</v>
      </c>
      <c r="O3366" s="20" t="s">
        <v>50</v>
      </c>
      <c r="P3366" s="1" t="s">
        <v>5821</v>
      </c>
      <c r="Q3366" s="1"/>
      <c r="R3366" s="16"/>
      <c r="T3366" s="7" t="str">
        <f>Tabela813[[#This Row],[NR]]&amp;" - "&amp;Tabela813[[#This Row],[Especificação]]</f>
        <v>9.1.9.1.1.01.0.2.00 - (-) Dedução de Multas Previstas em Legislação Específica - Multas e Juros de Mora</v>
      </c>
      <c r="U3366" s="7" t="str">
        <f>Tabela813[[#This Row],[NR]]&amp; " - "&amp;Tabela813[[#This Row],[Especificação]]</f>
        <v>9.1.9.1.1.01.0.2.00 - (-) Dedução de Multas Previstas em Legislação Específica - Multas e Juros de Mora</v>
      </c>
    </row>
    <row r="3367" spans="1:21" ht="60">
      <c r="A3367" s="23"/>
      <c r="B3367" s="29" t="s">
        <v>793</v>
      </c>
      <c r="C3367" s="20" t="s">
        <v>781</v>
      </c>
      <c r="D3367" s="20" t="s">
        <v>793</v>
      </c>
      <c r="E3367" s="20" t="s">
        <v>781</v>
      </c>
      <c r="F3367" s="20" t="s">
        <v>781</v>
      </c>
      <c r="G3367" s="20" t="s">
        <v>783</v>
      </c>
      <c r="H3367" s="20" t="s">
        <v>784</v>
      </c>
      <c r="I3367" s="20" t="s">
        <v>782</v>
      </c>
      <c r="J3367" s="20" t="s">
        <v>787</v>
      </c>
      <c r="K3367" s="16" t="str">
        <f>IF(Tabela813[[#This Row],[C]]&lt;&gt;"",IF(Tabela813[[#This Row],[RED]]&lt;&gt;"",(Tabela813[[#This Row],[RED]] &amp; "."),"") &amp; CONCATENATE(Tabela813[[#This Row],[C]],".",Tabela813[[#This Row],[O]],".",Tabela813[[#This Row],[E]],".",Tabela813[[#This Row],[D1]],".",Tabela813[[#This Row],[D2]],".",Tabela813[[#This Row],[D3]],".",Tabela813[[#This Row],[T]],".",Tabela813[[#This Row],[D4]]),"")</f>
        <v>9.1.9.1.1.01.0.3.00</v>
      </c>
      <c r="L3367" s="21" t="s">
        <v>5823</v>
      </c>
      <c r="M3367" s="16" t="str">
        <f t="shared" si="52"/>
        <v>A</v>
      </c>
      <c r="N3367" s="16">
        <f>IF(VALUE(Tabela813[[#This Row],[RED]]) &gt; 0,1,0) + IF(VALUE(J3367)&gt;0,8,IF(VALUE(I3367)&gt;0,7,IF(VALUE(H3367)&gt;0,6,IF(VALUE(G3367)&gt;0,5,IF(VALUE(F3367)&gt;0,4,IF(VALUE(E3367)&gt;0,3,IF(VALUE(D3367)&gt;0,2,1)))))))</f>
        <v>8</v>
      </c>
      <c r="O3367" s="20" t="s">
        <v>50</v>
      </c>
      <c r="P3367" s="1" t="s">
        <v>5821</v>
      </c>
      <c r="Q3367" s="1"/>
      <c r="R3367" s="16"/>
      <c r="T3367" s="7" t="str">
        <f>Tabela813[[#This Row],[NR]]&amp;" - "&amp;Tabela813[[#This Row],[Especificação]]</f>
        <v>9.1.9.1.1.01.0.3.00 - (-) Dedução de Multas Previstas em Legislação Específica - Dívida Ativa</v>
      </c>
      <c r="U3367" s="7" t="str">
        <f>Tabela813[[#This Row],[NR]]&amp; " - "&amp;Tabela813[[#This Row],[Especificação]]</f>
        <v>9.1.9.1.1.01.0.3.00 - (-) Dedução de Multas Previstas em Legislação Específica - Dívida Ativa</v>
      </c>
    </row>
    <row r="3368" spans="1:21" ht="60">
      <c r="A3368" s="7"/>
      <c r="B3368" s="29" t="s">
        <v>793</v>
      </c>
      <c r="C3368" s="20" t="s">
        <v>781</v>
      </c>
      <c r="D3368" s="20" t="s">
        <v>793</v>
      </c>
      <c r="E3368" s="20" t="s">
        <v>781</v>
      </c>
      <c r="F3368" s="20" t="s">
        <v>781</v>
      </c>
      <c r="G3368" s="20" t="s">
        <v>783</v>
      </c>
      <c r="H3368" s="20" t="s">
        <v>784</v>
      </c>
      <c r="I3368" s="20" t="s">
        <v>791</v>
      </c>
      <c r="J3368" s="20" t="s">
        <v>787</v>
      </c>
      <c r="K3368" s="16" t="str">
        <f>IF(Tabela813[[#This Row],[C]]&lt;&gt;"",IF(Tabela813[[#This Row],[RED]]&lt;&gt;"",(Tabela813[[#This Row],[RED]] &amp; "."),"") &amp; CONCATENATE(Tabela813[[#This Row],[C]],".",Tabela813[[#This Row],[O]],".",Tabela813[[#This Row],[E]],".",Tabela813[[#This Row],[D1]],".",Tabela813[[#This Row],[D2]],".",Tabela813[[#This Row],[D3]],".",Tabela813[[#This Row],[T]],".",Tabela813[[#This Row],[D4]]),"")</f>
        <v>9.1.9.1.1.01.0.4.00</v>
      </c>
      <c r="L3368" s="21" t="s">
        <v>5824</v>
      </c>
      <c r="M3368" s="16" t="str">
        <f t="shared" si="52"/>
        <v>A</v>
      </c>
      <c r="N3368" s="16">
        <f>IF(VALUE(Tabela813[[#This Row],[RED]]) &gt; 0,1,0) + IF(VALUE(J3368)&gt;0,8,IF(VALUE(I3368)&gt;0,7,IF(VALUE(H3368)&gt;0,6,IF(VALUE(G3368)&gt;0,5,IF(VALUE(F3368)&gt;0,4,IF(VALUE(E3368)&gt;0,3,IF(VALUE(D3368)&gt;0,2,1)))))))</f>
        <v>8</v>
      </c>
      <c r="O3368" s="20" t="s">
        <v>50</v>
      </c>
      <c r="P3368" s="1" t="s">
        <v>5821</v>
      </c>
      <c r="Q3368" s="1"/>
      <c r="R3368" s="16"/>
      <c r="T3368" s="7" t="str">
        <f>Tabela813[[#This Row],[NR]]&amp;" - "&amp;Tabela813[[#This Row],[Especificação]]</f>
        <v>9.1.9.1.1.01.0.4.00 - (-) Dedução de Multas Previstas em Legislação Específica - Dívida Ativa - Multas e Juros de Mora da Dívida Ativa</v>
      </c>
      <c r="U3368" s="7" t="str">
        <f>Tabela813[[#This Row],[NR]]&amp; " - "&amp;Tabela813[[#This Row],[Especificação]]</f>
        <v>9.1.9.1.1.01.0.4.00 - (-) Dedução de Multas Previstas em Legislação Específica - Dívida Ativa - Multas e Juros de Mora da Dívida Ativa</v>
      </c>
    </row>
    <row r="3369" spans="1:21" ht="60">
      <c r="A3369" s="23"/>
      <c r="B3369" s="29" t="s">
        <v>793</v>
      </c>
      <c r="C3369" s="20" t="s">
        <v>781</v>
      </c>
      <c r="D3369" s="20" t="s">
        <v>793</v>
      </c>
      <c r="E3369" s="20" t="s">
        <v>781</v>
      </c>
      <c r="F3369" s="20" t="s">
        <v>781</v>
      </c>
      <c r="G3369" s="20" t="s">
        <v>783</v>
      </c>
      <c r="H3369" s="20" t="s">
        <v>784</v>
      </c>
      <c r="I3369" s="20" t="s">
        <v>792</v>
      </c>
      <c r="J3369" s="20" t="s">
        <v>787</v>
      </c>
      <c r="K3369" s="16" t="str">
        <f>IF(Tabela813[[#This Row],[C]]&lt;&gt;"",IF(Tabela813[[#This Row],[RED]]&lt;&gt;"",(Tabela813[[#This Row],[RED]] &amp; "."),"") &amp; CONCATENATE(Tabela813[[#This Row],[C]],".",Tabela813[[#This Row],[O]],".",Tabela813[[#This Row],[E]],".",Tabela813[[#This Row],[D1]],".",Tabela813[[#This Row],[D2]],".",Tabela813[[#This Row],[D3]],".",Tabela813[[#This Row],[T]],".",Tabela813[[#This Row],[D4]]),"")</f>
        <v>9.1.9.1.1.01.0.5.00</v>
      </c>
      <c r="L3369" s="21" t="s">
        <v>5825</v>
      </c>
      <c r="M3369" s="16" t="str">
        <f t="shared" si="52"/>
        <v>A</v>
      </c>
      <c r="N3369" s="16">
        <f>IF(VALUE(Tabela813[[#This Row],[RED]]) &gt; 0,1,0) + IF(VALUE(J3369)&gt;0,8,IF(VALUE(I3369)&gt;0,7,IF(VALUE(H3369)&gt;0,6,IF(VALUE(G3369)&gt;0,5,IF(VALUE(F3369)&gt;0,4,IF(VALUE(E3369)&gt;0,3,IF(VALUE(D3369)&gt;0,2,1)))))))</f>
        <v>8</v>
      </c>
      <c r="O3369" s="20" t="s">
        <v>50</v>
      </c>
      <c r="P3369" s="1" t="s">
        <v>5821</v>
      </c>
      <c r="Q3369" s="1"/>
      <c r="R3369" s="16"/>
      <c r="T3369" s="7" t="str">
        <f>Tabela813[[#This Row],[NR]]&amp;" - "&amp;Tabela813[[#This Row],[Especificação]]</f>
        <v>9.1.9.1.1.01.0.5.00 - (-) Dedução de Multas Previstas em Legislação Específica - Multas</v>
      </c>
      <c r="U3369" s="7" t="str">
        <f>Tabela813[[#This Row],[NR]]&amp; " - "&amp;Tabela813[[#This Row],[Especificação]]</f>
        <v>9.1.9.1.1.01.0.5.00 - (-) Dedução de Multas Previstas em Legislação Específica - Multas</v>
      </c>
    </row>
    <row r="3370" spans="1:21" ht="60">
      <c r="A3370" s="23"/>
      <c r="B3370" s="29" t="s">
        <v>793</v>
      </c>
      <c r="C3370" s="20" t="s">
        <v>781</v>
      </c>
      <c r="D3370" s="20" t="s">
        <v>793</v>
      </c>
      <c r="E3370" s="20" t="s">
        <v>781</v>
      </c>
      <c r="F3370" s="20" t="s">
        <v>781</v>
      </c>
      <c r="G3370" s="20" t="s">
        <v>783</v>
      </c>
      <c r="H3370" s="20" t="s">
        <v>784</v>
      </c>
      <c r="I3370" s="20" t="s">
        <v>786</v>
      </c>
      <c r="J3370" s="20" t="s">
        <v>787</v>
      </c>
      <c r="K3370" s="16" t="str">
        <f>IF(Tabela813[[#This Row],[C]]&lt;&gt;"",IF(Tabela813[[#This Row],[RED]]&lt;&gt;"",(Tabela813[[#This Row],[RED]] &amp; "."),"") &amp; CONCATENATE(Tabela813[[#This Row],[C]],".",Tabela813[[#This Row],[O]],".",Tabela813[[#This Row],[E]],".",Tabela813[[#This Row],[D1]],".",Tabela813[[#This Row],[D2]],".",Tabela813[[#This Row],[D3]],".",Tabela813[[#This Row],[T]],".",Tabela813[[#This Row],[D4]]),"")</f>
        <v>9.1.9.1.1.01.0.6.00</v>
      </c>
      <c r="L3370" s="21" t="s">
        <v>5826</v>
      </c>
      <c r="M3370" s="16" t="str">
        <f t="shared" si="52"/>
        <v>A</v>
      </c>
      <c r="N3370" s="16">
        <f>IF(VALUE(Tabela813[[#This Row],[RED]]) &gt; 0,1,0) + IF(VALUE(J3370)&gt;0,8,IF(VALUE(I3370)&gt;0,7,IF(VALUE(H3370)&gt;0,6,IF(VALUE(G3370)&gt;0,5,IF(VALUE(F3370)&gt;0,4,IF(VALUE(E3370)&gt;0,3,IF(VALUE(D3370)&gt;0,2,1)))))))</f>
        <v>8</v>
      </c>
      <c r="O3370" s="20" t="s">
        <v>50</v>
      </c>
      <c r="P3370" s="1" t="s">
        <v>5821</v>
      </c>
      <c r="Q3370" s="1"/>
      <c r="R3370" s="16"/>
      <c r="T3370" s="7" t="str">
        <f>Tabela813[[#This Row],[NR]]&amp;" - "&amp;Tabela813[[#This Row],[Especificação]]</f>
        <v>9.1.9.1.1.01.0.6.00 - (-) Dedução de Multas Previstas em Legislação Específica - Juros de Mora</v>
      </c>
      <c r="U3370" s="7" t="str">
        <f>Tabela813[[#This Row],[NR]]&amp; " - "&amp;Tabela813[[#This Row],[Especificação]]</f>
        <v>9.1.9.1.1.01.0.6.00 - (-) Dedução de Multas Previstas em Legislação Específica - Juros de Mora</v>
      </c>
    </row>
    <row r="3371" spans="1:21" ht="60">
      <c r="A3371" s="23"/>
      <c r="B3371" s="29" t="s">
        <v>793</v>
      </c>
      <c r="C3371" s="20" t="s">
        <v>781</v>
      </c>
      <c r="D3371" s="20" t="s">
        <v>793</v>
      </c>
      <c r="E3371" s="20" t="s">
        <v>781</v>
      </c>
      <c r="F3371" s="20" t="s">
        <v>781</v>
      </c>
      <c r="G3371" s="20" t="s">
        <v>783</v>
      </c>
      <c r="H3371" s="20" t="s">
        <v>784</v>
      </c>
      <c r="I3371" s="20" t="s">
        <v>788</v>
      </c>
      <c r="J3371" s="20" t="s">
        <v>787</v>
      </c>
      <c r="K3371" s="16" t="str">
        <f>IF(Tabela813[[#This Row],[C]]&lt;&gt;"",IF(Tabela813[[#This Row],[RED]]&lt;&gt;"",(Tabela813[[#This Row],[RED]] &amp; "."),"") &amp; CONCATENATE(Tabela813[[#This Row],[C]],".",Tabela813[[#This Row],[O]],".",Tabela813[[#This Row],[E]],".",Tabela813[[#This Row],[D1]],".",Tabela813[[#This Row],[D2]],".",Tabela813[[#This Row],[D3]],".",Tabela813[[#This Row],[T]],".",Tabela813[[#This Row],[D4]]),"")</f>
        <v>9.1.9.1.1.01.0.7.00</v>
      </c>
      <c r="L3371" s="21" t="s">
        <v>5827</v>
      </c>
      <c r="M3371" s="16" t="str">
        <f t="shared" si="52"/>
        <v>A</v>
      </c>
      <c r="N3371" s="16">
        <f>IF(VALUE(Tabela813[[#This Row],[RED]]) &gt; 0,1,0) + IF(VALUE(J3371)&gt;0,8,IF(VALUE(I3371)&gt;0,7,IF(VALUE(H3371)&gt;0,6,IF(VALUE(G3371)&gt;0,5,IF(VALUE(F3371)&gt;0,4,IF(VALUE(E3371)&gt;0,3,IF(VALUE(D3371)&gt;0,2,1)))))))</f>
        <v>8</v>
      </c>
      <c r="O3371" s="20" t="s">
        <v>50</v>
      </c>
      <c r="P3371" s="1" t="s">
        <v>5821</v>
      </c>
      <c r="Q3371" s="1"/>
      <c r="R3371" s="16"/>
      <c r="T3371" s="7" t="str">
        <f>Tabela813[[#This Row],[NR]]&amp;" - "&amp;Tabela813[[#This Row],[Especificação]]</f>
        <v>9.1.9.1.1.01.0.7.00 - (-) Dedução de Multas Previstas em Legislação Específica - Dívida Ativa - Multas da Dívida Ativa</v>
      </c>
      <c r="U3371" s="7" t="str">
        <f>Tabela813[[#This Row],[NR]]&amp; " - "&amp;Tabela813[[#This Row],[Especificação]]</f>
        <v>9.1.9.1.1.01.0.7.00 - (-) Dedução de Multas Previstas em Legislação Específica - Dívida Ativa - Multas da Dívida Ativa</v>
      </c>
    </row>
    <row r="3372" spans="1:21" ht="60">
      <c r="A3372" s="23"/>
      <c r="B3372" s="29" t="s">
        <v>793</v>
      </c>
      <c r="C3372" s="20" t="s">
        <v>781</v>
      </c>
      <c r="D3372" s="20" t="s">
        <v>793</v>
      </c>
      <c r="E3372" s="20" t="s">
        <v>781</v>
      </c>
      <c r="F3372" s="20" t="s">
        <v>781</v>
      </c>
      <c r="G3372" s="20" t="s">
        <v>783</v>
      </c>
      <c r="H3372" s="20" t="s">
        <v>784</v>
      </c>
      <c r="I3372" s="20" t="s">
        <v>789</v>
      </c>
      <c r="J3372" s="20" t="s">
        <v>787</v>
      </c>
      <c r="K3372" s="16" t="str">
        <f>IF(Tabela813[[#This Row],[C]]&lt;&gt;"",IF(Tabela813[[#This Row],[RED]]&lt;&gt;"",(Tabela813[[#This Row],[RED]] &amp; "."),"") &amp; CONCATENATE(Tabela813[[#This Row],[C]],".",Tabela813[[#This Row],[O]],".",Tabela813[[#This Row],[E]],".",Tabela813[[#This Row],[D1]],".",Tabela813[[#This Row],[D2]],".",Tabela813[[#This Row],[D3]],".",Tabela813[[#This Row],[T]],".",Tabela813[[#This Row],[D4]]),"")</f>
        <v>9.1.9.1.1.01.0.8.00</v>
      </c>
      <c r="L3372" s="21" t="s">
        <v>5828</v>
      </c>
      <c r="M3372" s="16" t="str">
        <f t="shared" si="52"/>
        <v>A</v>
      </c>
      <c r="N3372" s="16">
        <f>IF(VALUE(Tabela813[[#This Row],[RED]]) &gt; 0,1,0) + IF(VALUE(J3372)&gt;0,8,IF(VALUE(I3372)&gt;0,7,IF(VALUE(H3372)&gt;0,6,IF(VALUE(G3372)&gt;0,5,IF(VALUE(F3372)&gt;0,4,IF(VALUE(E3372)&gt;0,3,IF(VALUE(D3372)&gt;0,2,1)))))))</f>
        <v>8</v>
      </c>
      <c r="O3372" s="20" t="s">
        <v>50</v>
      </c>
      <c r="P3372" s="1" t="s">
        <v>5821</v>
      </c>
      <c r="Q3372" s="1"/>
      <c r="R3372" s="16"/>
      <c r="T3372" s="7" t="str">
        <f>Tabela813[[#This Row],[NR]]&amp;" - "&amp;Tabela813[[#This Row],[Especificação]]</f>
        <v>9.1.9.1.1.01.0.8.00 - (-) Dedução de Multas Previstas em Legislação Específica - Juros de Mora da Dívida Ativa</v>
      </c>
      <c r="U3372" s="7" t="str">
        <f>Tabela813[[#This Row],[NR]]&amp; " - "&amp;Tabela813[[#This Row],[Especificação]]</f>
        <v>9.1.9.1.1.01.0.8.00 - (-) Dedução de Multas Previstas em Legislação Específica - Juros de Mora da Dívida Ativa</v>
      </c>
    </row>
    <row r="3373" spans="1:21" ht="30">
      <c r="A3373" s="23"/>
      <c r="B3373" s="29" t="s">
        <v>793</v>
      </c>
      <c r="C3373" s="20" t="s">
        <v>781</v>
      </c>
      <c r="D3373" s="20" t="s">
        <v>793</v>
      </c>
      <c r="E3373" s="20" t="s">
        <v>781</v>
      </c>
      <c r="F3373" s="20" t="s">
        <v>781</v>
      </c>
      <c r="G3373" s="20" t="s">
        <v>798</v>
      </c>
      <c r="H3373" s="20" t="s">
        <v>784</v>
      </c>
      <c r="I3373" s="20" t="s">
        <v>784</v>
      </c>
      <c r="J3373" s="20" t="s">
        <v>787</v>
      </c>
      <c r="K3373" s="16" t="str">
        <f>IF(Tabela813[[#This Row],[C]]&lt;&gt;"",IF(Tabela813[[#This Row],[RED]]&lt;&gt;"",(Tabela813[[#This Row],[RED]] &amp; "."),"") &amp; CONCATENATE(Tabela813[[#This Row],[C]],".",Tabela813[[#This Row],[O]],".",Tabela813[[#This Row],[E]],".",Tabela813[[#This Row],[D1]],".",Tabela813[[#This Row],[D2]],".",Tabela813[[#This Row],[D3]],".",Tabela813[[#This Row],[T]],".",Tabela813[[#This Row],[D4]]),"")</f>
        <v>9.1.9.1.1.06.0.0.00</v>
      </c>
      <c r="L3373" s="21" t="s">
        <v>5829</v>
      </c>
      <c r="M3373" s="16" t="str">
        <f t="shared" si="52"/>
        <v>S</v>
      </c>
      <c r="N3373" s="16">
        <f>IF(VALUE(Tabela813[[#This Row],[RED]]) &gt; 0,1,0) + IF(VALUE(J3373)&gt;0,8,IF(VALUE(I3373)&gt;0,7,IF(VALUE(H3373)&gt;0,6,IF(VALUE(G3373)&gt;0,5,IF(VALUE(F3373)&gt;0,4,IF(VALUE(E3373)&gt;0,3,IF(VALUE(D3373)&gt;0,2,1)))))))</f>
        <v>6</v>
      </c>
      <c r="O3373" s="20" t="s">
        <v>50</v>
      </c>
      <c r="P3373" s="1" t="s">
        <v>2954</v>
      </c>
      <c r="Q3373" s="1"/>
      <c r="R3373" s="16"/>
      <c r="T3373" s="7" t="str">
        <f>Tabela813[[#This Row],[NR]]&amp;" - "&amp;Tabela813[[#This Row],[Especificação]]</f>
        <v>9.1.9.1.1.06.0.0.00 - (-) Dedução de Multas por Danos Ambientais</v>
      </c>
      <c r="U3373" s="7" t="str">
        <f>Tabela813[[#This Row],[NR]]&amp; " - "&amp;Tabela813[[#This Row],[Especificação]]</f>
        <v>9.1.9.1.1.06.0.0.00 - (-) Dedução de Multas por Danos Ambientais</v>
      </c>
    </row>
    <row r="3374" spans="1:21" ht="30">
      <c r="A3374" s="23"/>
      <c r="B3374" s="29" t="s">
        <v>793</v>
      </c>
      <c r="C3374" s="20" t="s">
        <v>781</v>
      </c>
      <c r="D3374" s="20" t="s">
        <v>793</v>
      </c>
      <c r="E3374" s="20" t="s">
        <v>781</v>
      </c>
      <c r="F3374" s="20" t="s">
        <v>781</v>
      </c>
      <c r="G3374" s="20" t="s">
        <v>798</v>
      </c>
      <c r="H3374" s="20" t="s">
        <v>781</v>
      </c>
      <c r="I3374" s="20" t="s">
        <v>784</v>
      </c>
      <c r="J3374" s="20" t="s">
        <v>787</v>
      </c>
      <c r="K3374" s="16" t="str">
        <f>IF(Tabela813[[#This Row],[C]]&lt;&gt;"",IF(Tabela813[[#This Row],[RED]]&lt;&gt;"",(Tabela813[[#This Row],[RED]] &amp; "."),"") &amp; CONCATENATE(Tabela813[[#This Row],[C]],".",Tabela813[[#This Row],[O]],".",Tabela813[[#This Row],[E]],".",Tabela813[[#This Row],[D1]],".",Tabela813[[#This Row],[D2]],".",Tabela813[[#This Row],[D3]],".",Tabela813[[#This Row],[T]],".",Tabela813[[#This Row],[D4]]),"")</f>
        <v>9.1.9.1.1.06.1.0.00</v>
      </c>
      <c r="L3374" s="21" t="s">
        <v>5830</v>
      </c>
      <c r="M3374" s="16" t="str">
        <f t="shared" si="52"/>
        <v>S</v>
      </c>
      <c r="N3374" s="16">
        <f>IF(VALUE(Tabela813[[#This Row],[RED]]) &gt; 0,1,0) + IF(VALUE(J3374)&gt;0,8,IF(VALUE(I3374)&gt;0,7,IF(VALUE(H3374)&gt;0,6,IF(VALUE(G3374)&gt;0,5,IF(VALUE(F3374)&gt;0,4,IF(VALUE(E3374)&gt;0,3,IF(VALUE(D3374)&gt;0,2,1)))))))</f>
        <v>7</v>
      </c>
      <c r="O3374" s="20" t="s">
        <v>50</v>
      </c>
      <c r="P3374" s="1" t="s">
        <v>1133</v>
      </c>
      <c r="Q3374" s="1"/>
      <c r="R3374" s="16"/>
      <c r="T3374" s="7" t="str">
        <f>Tabela813[[#This Row],[NR]]&amp;" - "&amp;Tabela813[[#This Row],[Especificação]]</f>
        <v>9.1.9.1.1.06.1.0.00 - (-) Dedução de Multas Administrativas por Danos Ambientais</v>
      </c>
      <c r="U3374" s="7" t="str">
        <f>Tabela813[[#This Row],[NR]]&amp; " - "&amp;Tabela813[[#This Row],[Especificação]]</f>
        <v>9.1.9.1.1.06.1.0.00 - (-) Dedução de Multas Administrativas por Danos Ambientais</v>
      </c>
    </row>
    <row r="3375" spans="1:21" ht="30">
      <c r="A3375" s="23"/>
      <c r="B3375" s="29" t="s">
        <v>793</v>
      </c>
      <c r="C3375" s="20" t="s">
        <v>781</v>
      </c>
      <c r="D3375" s="20" t="s">
        <v>793</v>
      </c>
      <c r="E3375" s="20" t="s">
        <v>781</v>
      </c>
      <c r="F3375" s="20" t="s">
        <v>781</v>
      </c>
      <c r="G3375" s="20" t="s">
        <v>798</v>
      </c>
      <c r="H3375" s="20" t="s">
        <v>781</v>
      </c>
      <c r="I3375" s="20" t="s">
        <v>781</v>
      </c>
      <c r="J3375" s="20" t="s">
        <v>787</v>
      </c>
      <c r="K3375" s="16" t="str">
        <f>IF(Tabela813[[#This Row],[C]]&lt;&gt;"",IF(Tabela813[[#This Row],[RED]]&lt;&gt;"",(Tabela813[[#This Row],[RED]] &amp; "."),"") &amp; CONCATENATE(Tabela813[[#This Row],[C]],".",Tabela813[[#This Row],[O]],".",Tabela813[[#This Row],[E]],".",Tabela813[[#This Row],[D1]],".",Tabela813[[#This Row],[D2]],".",Tabela813[[#This Row],[D3]],".",Tabela813[[#This Row],[T]],".",Tabela813[[#This Row],[D4]]),"")</f>
        <v>9.1.9.1.1.06.1.1.00</v>
      </c>
      <c r="L3375" s="21" t="s">
        <v>5831</v>
      </c>
      <c r="M3375" s="16" t="str">
        <f t="shared" si="52"/>
        <v>A</v>
      </c>
      <c r="N3375" s="16">
        <f>IF(VALUE(Tabela813[[#This Row],[RED]]) &gt; 0,1,0) + IF(VALUE(J3375)&gt;0,8,IF(VALUE(I3375)&gt;0,7,IF(VALUE(H3375)&gt;0,6,IF(VALUE(G3375)&gt;0,5,IF(VALUE(F3375)&gt;0,4,IF(VALUE(E3375)&gt;0,3,IF(VALUE(D3375)&gt;0,2,1)))))))</f>
        <v>8</v>
      </c>
      <c r="O3375" s="20" t="s">
        <v>50</v>
      </c>
      <c r="P3375" s="1" t="s">
        <v>1133</v>
      </c>
      <c r="Q3375" s="1"/>
      <c r="R3375" s="16"/>
      <c r="T3375" s="7" t="str">
        <f>Tabela813[[#This Row],[NR]]&amp;" - "&amp;Tabela813[[#This Row],[Especificação]]</f>
        <v>9.1.9.1.1.06.1.1.00 - (-) Dedução de Multas Administrativas por Danos Ambientais - Principal</v>
      </c>
      <c r="U3375" s="7" t="str">
        <f>Tabela813[[#This Row],[NR]]&amp; " - "&amp;Tabela813[[#This Row],[Especificação]]</f>
        <v>9.1.9.1.1.06.1.1.00 - (-) Dedução de Multas Administrativas por Danos Ambientais - Principal</v>
      </c>
    </row>
    <row r="3376" spans="1:21" ht="30">
      <c r="A3376" s="23"/>
      <c r="B3376" s="29" t="s">
        <v>793</v>
      </c>
      <c r="C3376" s="20" t="s">
        <v>781</v>
      </c>
      <c r="D3376" s="20" t="s">
        <v>793</v>
      </c>
      <c r="E3376" s="20" t="s">
        <v>781</v>
      </c>
      <c r="F3376" s="20" t="s">
        <v>781</v>
      </c>
      <c r="G3376" s="20" t="s">
        <v>798</v>
      </c>
      <c r="H3376" s="20" t="s">
        <v>781</v>
      </c>
      <c r="I3376" s="20" t="s">
        <v>790</v>
      </c>
      <c r="J3376" s="20" t="s">
        <v>787</v>
      </c>
      <c r="K3376" s="16" t="str">
        <f>IF(Tabela813[[#This Row],[C]]&lt;&gt;"",IF(Tabela813[[#This Row],[RED]]&lt;&gt;"",(Tabela813[[#This Row],[RED]] &amp; "."),"") &amp; CONCATENATE(Tabela813[[#This Row],[C]],".",Tabela813[[#This Row],[O]],".",Tabela813[[#This Row],[E]],".",Tabela813[[#This Row],[D1]],".",Tabela813[[#This Row],[D2]],".",Tabela813[[#This Row],[D3]],".",Tabela813[[#This Row],[T]],".",Tabela813[[#This Row],[D4]]),"")</f>
        <v>9.1.9.1.1.06.1.2.00</v>
      </c>
      <c r="L3376" s="21" t="s">
        <v>5832</v>
      </c>
      <c r="M3376" s="16" t="str">
        <f t="shared" si="52"/>
        <v>A</v>
      </c>
      <c r="N3376" s="16">
        <f>IF(VALUE(Tabela813[[#This Row],[RED]]) &gt; 0,1,0) + IF(VALUE(J3376)&gt;0,8,IF(VALUE(I3376)&gt;0,7,IF(VALUE(H3376)&gt;0,6,IF(VALUE(G3376)&gt;0,5,IF(VALUE(F3376)&gt;0,4,IF(VALUE(E3376)&gt;0,3,IF(VALUE(D3376)&gt;0,2,1)))))))</f>
        <v>8</v>
      </c>
      <c r="O3376" s="20" t="s">
        <v>50</v>
      </c>
      <c r="P3376" s="1" t="s">
        <v>1133</v>
      </c>
      <c r="Q3376" s="1"/>
      <c r="R3376" s="16"/>
      <c r="T3376" s="7" t="str">
        <f>Tabela813[[#This Row],[NR]]&amp;" - "&amp;Tabela813[[#This Row],[Especificação]]</f>
        <v>9.1.9.1.1.06.1.2.00 - (-) Dedução de Multas Administrativas por Danos Ambientais - Multas e Juros de Mora</v>
      </c>
      <c r="U3376" s="7" t="str">
        <f>Tabela813[[#This Row],[NR]]&amp; " - "&amp;Tabela813[[#This Row],[Especificação]]</f>
        <v>9.1.9.1.1.06.1.2.00 - (-) Dedução de Multas Administrativas por Danos Ambientais - Multas e Juros de Mora</v>
      </c>
    </row>
    <row r="3377" spans="1:21" ht="30">
      <c r="A3377" s="23"/>
      <c r="B3377" s="29" t="s">
        <v>793</v>
      </c>
      <c r="C3377" s="20" t="s">
        <v>781</v>
      </c>
      <c r="D3377" s="20" t="s">
        <v>793</v>
      </c>
      <c r="E3377" s="20" t="s">
        <v>781</v>
      </c>
      <c r="F3377" s="20" t="s">
        <v>781</v>
      </c>
      <c r="G3377" s="20" t="s">
        <v>798</v>
      </c>
      <c r="H3377" s="20" t="s">
        <v>781</v>
      </c>
      <c r="I3377" s="20" t="s">
        <v>782</v>
      </c>
      <c r="J3377" s="20" t="s">
        <v>787</v>
      </c>
      <c r="K3377" s="16" t="str">
        <f>IF(Tabela813[[#This Row],[C]]&lt;&gt;"",IF(Tabela813[[#This Row],[RED]]&lt;&gt;"",(Tabela813[[#This Row],[RED]] &amp; "."),"") &amp; CONCATENATE(Tabela813[[#This Row],[C]],".",Tabela813[[#This Row],[O]],".",Tabela813[[#This Row],[E]],".",Tabela813[[#This Row],[D1]],".",Tabela813[[#This Row],[D2]],".",Tabela813[[#This Row],[D3]],".",Tabela813[[#This Row],[T]],".",Tabela813[[#This Row],[D4]]),"")</f>
        <v>9.1.9.1.1.06.1.3.00</v>
      </c>
      <c r="L3377" s="21" t="s">
        <v>5833</v>
      </c>
      <c r="M3377" s="16" t="str">
        <f t="shared" si="52"/>
        <v>A</v>
      </c>
      <c r="N3377" s="16">
        <f>IF(VALUE(Tabela813[[#This Row],[RED]]) &gt; 0,1,0) + IF(VALUE(J3377)&gt;0,8,IF(VALUE(I3377)&gt;0,7,IF(VALUE(H3377)&gt;0,6,IF(VALUE(G3377)&gt;0,5,IF(VALUE(F3377)&gt;0,4,IF(VALUE(E3377)&gt;0,3,IF(VALUE(D3377)&gt;0,2,1)))))))</f>
        <v>8</v>
      </c>
      <c r="O3377" s="20" t="s">
        <v>50</v>
      </c>
      <c r="P3377" s="1" t="s">
        <v>1133</v>
      </c>
      <c r="Q3377" s="1"/>
      <c r="R3377" s="16"/>
      <c r="T3377" s="7" t="str">
        <f>Tabela813[[#This Row],[NR]]&amp;" - "&amp;Tabela813[[#This Row],[Especificação]]</f>
        <v>9.1.9.1.1.06.1.3.00 - (-) Dedução de Multas Administrativas por Danos Ambientais - Dívida Ativa</v>
      </c>
      <c r="U3377" s="7" t="str">
        <f>Tabela813[[#This Row],[NR]]&amp; " - "&amp;Tabela813[[#This Row],[Especificação]]</f>
        <v>9.1.9.1.1.06.1.3.00 - (-) Dedução de Multas Administrativas por Danos Ambientais - Dívida Ativa</v>
      </c>
    </row>
    <row r="3378" spans="1:21" ht="30">
      <c r="A3378" s="23"/>
      <c r="B3378" s="29" t="s">
        <v>793</v>
      </c>
      <c r="C3378" s="20" t="s">
        <v>781</v>
      </c>
      <c r="D3378" s="20" t="s">
        <v>793</v>
      </c>
      <c r="E3378" s="20" t="s">
        <v>781</v>
      </c>
      <c r="F3378" s="20" t="s">
        <v>781</v>
      </c>
      <c r="G3378" s="20" t="s">
        <v>798</v>
      </c>
      <c r="H3378" s="20" t="s">
        <v>781</v>
      </c>
      <c r="I3378" s="20" t="s">
        <v>791</v>
      </c>
      <c r="J3378" s="20" t="s">
        <v>787</v>
      </c>
      <c r="K3378" s="16" t="str">
        <f>IF(Tabela813[[#This Row],[C]]&lt;&gt;"",IF(Tabela813[[#This Row],[RED]]&lt;&gt;"",(Tabela813[[#This Row],[RED]] &amp; "."),"") &amp; CONCATENATE(Tabela813[[#This Row],[C]],".",Tabela813[[#This Row],[O]],".",Tabela813[[#This Row],[E]],".",Tabela813[[#This Row],[D1]],".",Tabela813[[#This Row],[D2]],".",Tabela813[[#This Row],[D3]],".",Tabela813[[#This Row],[T]],".",Tabela813[[#This Row],[D4]]),"")</f>
        <v>9.1.9.1.1.06.1.4.00</v>
      </c>
      <c r="L3378" s="21" t="s">
        <v>5834</v>
      </c>
      <c r="M3378" s="16" t="str">
        <f t="shared" si="52"/>
        <v>A</v>
      </c>
      <c r="N3378" s="16">
        <f>IF(VALUE(Tabela813[[#This Row],[RED]]) &gt; 0,1,0) + IF(VALUE(J3378)&gt;0,8,IF(VALUE(I3378)&gt;0,7,IF(VALUE(H3378)&gt;0,6,IF(VALUE(G3378)&gt;0,5,IF(VALUE(F3378)&gt;0,4,IF(VALUE(E3378)&gt;0,3,IF(VALUE(D3378)&gt;0,2,1)))))))</f>
        <v>8</v>
      </c>
      <c r="O3378" s="20" t="s">
        <v>50</v>
      </c>
      <c r="P3378" s="1" t="s">
        <v>1133</v>
      </c>
      <c r="Q3378" s="1"/>
      <c r="R3378" s="16"/>
      <c r="T3378" s="7" t="str">
        <f>Tabela813[[#This Row],[NR]]&amp;" - "&amp;Tabela813[[#This Row],[Especificação]]</f>
        <v>9.1.9.1.1.06.1.4.00 - (-) Dedução de Multas Administrativas por Danos Ambientais - Dívida Ativa - Multas e Juros de Mora da Dívida Ativa</v>
      </c>
      <c r="U3378" s="7" t="str">
        <f>Tabela813[[#This Row],[NR]]&amp; " - "&amp;Tabela813[[#This Row],[Especificação]]</f>
        <v>9.1.9.1.1.06.1.4.00 - (-) Dedução de Multas Administrativas por Danos Ambientais - Dívida Ativa - Multas e Juros de Mora da Dívida Ativa</v>
      </c>
    </row>
    <row r="3379" spans="1:21" ht="30">
      <c r="A3379" s="23"/>
      <c r="B3379" s="29" t="s">
        <v>793</v>
      </c>
      <c r="C3379" s="20" t="s">
        <v>781</v>
      </c>
      <c r="D3379" s="20" t="s">
        <v>793</v>
      </c>
      <c r="E3379" s="20" t="s">
        <v>781</v>
      </c>
      <c r="F3379" s="20" t="s">
        <v>781</v>
      </c>
      <c r="G3379" s="20" t="s">
        <v>798</v>
      </c>
      <c r="H3379" s="20" t="s">
        <v>781</v>
      </c>
      <c r="I3379" s="20" t="s">
        <v>792</v>
      </c>
      <c r="J3379" s="20" t="s">
        <v>787</v>
      </c>
      <c r="K3379" s="16" t="str">
        <f>IF(Tabela813[[#This Row],[C]]&lt;&gt;"",IF(Tabela813[[#This Row],[RED]]&lt;&gt;"",(Tabela813[[#This Row],[RED]] &amp; "."),"") &amp; CONCATENATE(Tabela813[[#This Row],[C]],".",Tabela813[[#This Row],[O]],".",Tabela813[[#This Row],[E]],".",Tabela813[[#This Row],[D1]],".",Tabela813[[#This Row],[D2]],".",Tabela813[[#This Row],[D3]],".",Tabela813[[#This Row],[T]],".",Tabela813[[#This Row],[D4]]),"")</f>
        <v>9.1.9.1.1.06.1.5.00</v>
      </c>
      <c r="L3379" s="21" t="s">
        <v>5835</v>
      </c>
      <c r="M3379" s="16" t="str">
        <f t="shared" si="52"/>
        <v>A</v>
      </c>
      <c r="N3379" s="16">
        <f>IF(VALUE(Tabela813[[#This Row],[RED]]) &gt; 0,1,0) + IF(VALUE(J3379)&gt;0,8,IF(VALUE(I3379)&gt;0,7,IF(VALUE(H3379)&gt;0,6,IF(VALUE(G3379)&gt;0,5,IF(VALUE(F3379)&gt;0,4,IF(VALUE(E3379)&gt;0,3,IF(VALUE(D3379)&gt;0,2,1)))))))</f>
        <v>8</v>
      </c>
      <c r="O3379" s="20" t="s">
        <v>50</v>
      </c>
      <c r="P3379" s="1" t="s">
        <v>1133</v>
      </c>
      <c r="Q3379" s="1"/>
      <c r="R3379" s="16"/>
      <c r="T3379" s="7" t="str">
        <f>Tabela813[[#This Row],[NR]]&amp;" - "&amp;Tabela813[[#This Row],[Especificação]]</f>
        <v>9.1.9.1.1.06.1.5.00 - (-) Dedução de Multas Administrativas por Danos Ambientais - Multas</v>
      </c>
      <c r="U3379" s="7" t="str">
        <f>Tabela813[[#This Row],[NR]]&amp; " - "&amp;Tabela813[[#This Row],[Especificação]]</f>
        <v>9.1.9.1.1.06.1.5.00 - (-) Dedução de Multas Administrativas por Danos Ambientais - Multas</v>
      </c>
    </row>
    <row r="3380" spans="1:21" ht="30">
      <c r="A3380" s="23"/>
      <c r="B3380" s="29" t="s">
        <v>793</v>
      </c>
      <c r="C3380" s="20" t="s">
        <v>781</v>
      </c>
      <c r="D3380" s="20" t="s">
        <v>793</v>
      </c>
      <c r="E3380" s="20" t="s">
        <v>781</v>
      </c>
      <c r="F3380" s="20" t="s">
        <v>781</v>
      </c>
      <c r="G3380" s="20" t="s">
        <v>798</v>
      </c>
      <c r="H3380" s="20" t="s">
        <v>781</v>
      </c>
      <c r="I3380" s="20" t="s">
        <v>786</v>
      </c>
      <c r="J3380" s="20" t="s">
        <v>787</v>
      </c>
      <c r="K3380" s="16" t="str">
        <f>IF(Tabela813[[#This Row],[C]]&lt;&gt;"",IF(Tabela813[[#This Row],[RED]]&lt;&gt;"",(Tabela813[[#This Row],[RED]] &amp; "."),"") &amp; CONCATENATE(Tabela813[[#This Row],[C]],".",Tabela813[[#This Row],[O]],".",Tabela813[[#This Row],[E]],".",Tabela813[[#This Row],[D1]],".",Tabela813[[#This Row],[D2]],".",Tabela813[[#This Row],[D3]],".",Tabela813[[#This Row],[T]],".",Tabela813[[#This Row],[D4]]),"")</f>
        <v>9.1.9.1.1.06.1.6.00</v>
      </c>
      <c r="L3380" s="21" t="s">
        <v>5836</v>
      </c>
      <c r="M3380" s="16" t="str">
        <f t="shared" si="52"/>
        <v>A</v>
      </c>
      <c r="N3380" s="16">
        <f>IF(VALUE(Tabela813[[#This Row],[RED]]) &gt; 0,1,0) + IF(VALUE(J3380)&gt;0,8,IF(VALUE(I3380)&gt;0,7,IF(VALUE(H3380)&gt;0,6,IF(VALUE(G3380)&gt;0,5,IF(VALUE(F3380)&gt;0,4,IF(VALUE(E3380)&gt;0,3,IF(VALUE(D3380)&gt;0,2,1)))))))</f>
        <v>8</v>
      </c>
      <c r="O3380" s="20" t="s">
        <v>50</v>
      </c>
      <c r="P3380" s="1" t="s">
        <v>1133</v>
      </c>
      <c r="Q3380" s="1"/>
      <c r="R3380" s="16"/>
      <c r="T3380" s="7" t="str">
        <f>Tabela813[[#This Row],[NR]]&amp;" - "&amp;Tabela813[[#This Row],[Especificação]]</f>
        <v>9.1.9.1.1.06.1.6.00 - (-) Dedução de Multas Administrativas por Danos Ambientais - Juros de Mora</v>
      </c>
      <c r="U3380" s="7" t="str">
        <f>Tabela813[[#This Row],[NR]]&amp; " - "&amp;Tabela813[[#This Row],[Especificação]]</f>
        <v>9.1.9.1.1.06.1.6.00 - (-) Dedução de Multas Administrativas por Danos Ambientais - Juros de Mora</v>
      </c>
    </row>
    <row r="3381" spans="1:21" ht="30">
      <c r="A3381" s="23"/>
      <c r="B3381" s="29" t="s">
        <v>793</v>
      </c>
      <c r="C3381" s="20" t="s">
        <v>781</v>
      </c>
      <c r="D3381" s="20" t="s">
        <v>793</v>
      </c>
      <c r="E3381" s="20" t="s">
        <v>781</v>
      </c>
      <c r="F3381" s="20" t="s">
        <v>781</v>
      </c>
      <c r="G3381" s="20" t="s">
        <v>798</v>
      </c>
      <c r="H3381" s="20" t="s">
        <v>781</v>
      </c>
      <c r="I3381" s="20" t="s">
        <v>788</v>
      </c>
      <c r="J3381" s="20" t="s">
        <v>787</v>
      </c>
      <c r="K3381" s="16" t="str">
        <f>IF(Tabela813[[#This Row],[C]]&lt;&gt;"",IF(Tabela813[[#This Row],[RED]]&lt;&gt;"",(Tabela813[[#This Row],[RED]] &amp; "."),"") &amp; CONCATENATE(Tabela813[[#This Row],[C]],".",Tabela813[[#This Row],[O]],".",Tabela813[[#This Row],[E]],".",Tabela813[[#This Row],[D1]],".",Tabela813[[#This Row],[D2]],".",Tabela813[[#This Row],[D3]],".",Tabela813[[#This Row],[T]],".",Tabela813[[#This Row],[D4]]),"")</f>
        <v>9.1.9.1.1.06.1.7.00</v>
      </c>
      <c r="L3381" s="21" t="s">
        <v>5837</v>
      </c>
      <c r="M3381" s="16" t="str">
        <f t="shared" si="52"/>
        <v>A</v>
      </c>
      <c r="N3381" s="16">
        <f>IF(VALUE(Tabela813[[#This Row],[RED]]) &gt; 0,1,0) + IF(VALUE(J3381)&gt;0,8,IF(VALUE(I3381)&gt;0,7,IF(VALUE(H3381)&gt;0,6,IF(VALUE(G3381)&gt;0,5,IF(VALUE(F3381)&gt;0,4,IF(VALUE(E3381)&gt;0,3,IF(VALUE(D3381)&gt;0,2,1)))))))</f>
        <v>8</v>
      </c>
      <c r="O3381" s="20" t="s">
        <v>50</v>
      </c>
      <c r="P3381" s="1" t="s">
        <v>1133</v>
      </c>
      <c r="Q3381" s="1"/>
      <c r="R3381" s="16"/>
      <c r="T3381" s="7" t="str">
        <f>Tabela813[[#This Row],[NR]]&amp;" - "&amp;Tabela813[[#This Row],[Especificação]]</f>
        <v>9.1.9.1.1.06.1.7.00 - (-) Dedução de Multas Administrativas por Danos Ambientais - Dívida Ativa - Multas da Dívida Ativa</v>
      </c>
      <c r="U3381" s="7" t="str">
        <f>Tabela813[[#This Row],[NR]]&amp; " - "&amp;Tabela813[[#This Row],[Especificação]]</f>
        <v>9.1.9.1.1.06.1.7.00 - (-) Dedução de Multas Administrativas por Danos Ambientais - Dívida Ativa - Multas da Dívida Ativa</v>
      </c>
    </row>
    <row r="3382" spans="1:21" ht="30">
      <c r="A3382" s="23"/>
      <c r="B3382" s="29" t="s">
        <v>793</v>
      </c>
      <c r="C3382" s="20" t="s">
        <v>781</v>
      </c>
      <c r="D3382" s="20" t="s">
        <v>793</v>
      </c>
      <c r="E3382" s="20" t="s">
        <v>781</v>
      </c>
      <c r="F3382" s="20" t="s">
        <v>781</v>
      </c>
      <c r="G3382" s="20" t="s">
        <v>798</v>
      </c>
      <c r="H3382" s="20" t="s">
        <v>781</v>
      </c>
      <c r="I3382" s="20" t="s">
        <v>789</v>
      </c>
      <c r="J3382" s="20" t="s">
        <v>787</v>
      </c>
      <c r="K3382" s="16" t="str">
        <f>IF(Tabela813[[#This Row],[C]]&lt;&gt;"",IF(Tabela813[[#This Row],[RED]]&lt;&gt;"",(Tabela813[[#This Row],[RED]] &amp; "."),"") &amp; CONCATENATE(Tabela813[[#This Row],[C]],".",Tabela813[[#This Row],[O]],".",Tabela813[[#This Row],[E]],".",Tabela813[[#This Row],[D1]],".",Tabela813[[#This Row],[D2]],".",Tabela813[[#This Row],[D3]],".",Tabela813[[#This Row],[T]],".",Tabela813[[#This Row],[D4]]),"")</f>
        <v>9.1.9.1.1.06.1.8.00</v>
      </c>
      <c r="L3382" s="21" t="s">
        <v>5838</v>
      </c>
      <c r="M3382" s="16" t="str">
        <f t="shared" si="52"/>
        <v>A</v>
      </c>
      <c r="N3382" s="16">
        <f>IF(VALUE(Tabela813[[#This Row],[RED]]) &gt; 0,1,0) + IF(VALUE(J3382)&gt;0,8,IF(VALUE(I3382)&gt;0,7,IF(VALUE(H3382)&gt;0,6,IF(VALUE(G3382)&gt;0,5,IF(VALUE(F3382)&gt;0,4,IF(VALUE(E3382)&gt;0,3,IF(VALUE(D3382)&gt;0,2,1)))))))</f>
        <v>8</v>
      </c>
      <c r="O3382" s="20" t="s">
        <v>50</v>
      </c>
      <c r="P3382" s="1" t="s">
        <v>1133</v>
      </c>
      <c r="Q3382" s="1"/>
      <c r="R3382" s="16"/>
      <c r="T3382" s="7" t="str">
        <f>Tabela813[[#This Row],[NR]]&amp;" - "&amp;Tabela813[[#This Row],[Especificação]]</f>
        <v>9.1.9.1.1.06.1.8.00 - (-) Dedução de Multas Administrativas por Danos Ambientais - Juros de Mora da Dívida Ativa</v>
      </c>
      <c r="U3382" s="7" t="str">
        <f>Tabela813[[#This Row],[NR]]&amp; " - "&amp;Tabela813[[#This Row],[Especificação]]</f>
        <v>9.1.9.1.1.06.1.8.00 - (-) Dedução de Multas Administrativas por Danos Ambientais - Juros de Mora da Dívida Ativa</v>
      </c>
    </row>
    <row r="3383" spans="1:21" ht="30">
      <c r="A3383" s="23"/>
      <c r="B3383" s="29" t="s">
        <v>793</v>
      </c>
      <c r="C3383" s="20" t="s">
        <v>781</v>
      </c>
      <c r="D3383" s="20" t="s">
        <v>793</v>
      </c>
      <c r="E3383" s="20" t="s">
        <v>781</v>
      </c>
      <c r="F3383" s="20" t="s">
        <v>781</v>
      </c>
      <c r="G3383" s="20" t="s">
        <v>798</v>
      </c>
      <c r="H3383" s="20" t="s">
        <v>790</v>
      </c>
      <c r="I3383" s="20" t="s">
        <v>784</v>
      </c>
      <c r="J3383" s="20" t="s">
        <v>787</v>
      </c>
      <c r="K3383" s="16" t="str">
        <f>IF(Tabela813[[#This Row],[C]]&lt;&gt;"",IF(Tabela813[[#This Row],[RED]]&lt;&gt;"",(Tabela813[[#This Row],[RED]] &amp; "."),"") &amp; CONCATENATE(Tabela813[[#This Row],[C]],".",Tabela813[[#This Row],[O]],".",Tabela813[[#This Row],[E]],".",Tabela813[[#This Row],[D1]],".",Tabela813[[#This Row],[D2]],".",Tabela813[[#This Row],[D3]],".",Tabela813[[#This Row],[T]],".",Tabela813[[#This Row],[D4]]),"")</f>
        <v>9.1.9.1.1.06.2.0.00</v>
      </c>
      <c r="L3383" s="21" t="s">
        <v>5839</v>
      </c>
      <c r="M3383" s="16" t="str">
        <f t="shared" si="52"/>
        <v>S</v>
      </c>
      <c r="N3383" s="16">
        <f>IF(VALUE(Tabela813[[#This Row],[RED]]) &gt; 0,1,0) + IF(VALUE(J3383)&gt;0,8,IF(VALUE(I3383)&gt;0,7,IF(VALUE(H3383)&gt;0,6,IF(VALUE(G3383)&gt;0,5,IF(VALUE(F3383)&gt;0,4,IF(VALUE(E3383)&gt;0,3,IF(VALUE(D3383)&gt;0,2,1)))))))</f>
        <v>7</v>
      </c>
      <c r="O3383" s="20" t="s">
        <v>50</v>
      </c>
      <c r="P3383" s="1" t="s">
        <v>1134</v>
      </c>
      <c r="Q3383" s="1"/>
      <c r="R3383" s="16"/>
      <c r="T3383" s="7" t="str">
        <f>Tabela813[[#This Row],[NR]]&amp;" - "&amp;Tabela813[[#This Row],[Especificação]]</f>
        <v>9.1.9.1.1.06.2.0.00 - (-) Dedução de Multas Judiciais por Danos Ambientais</v>
      </c>
      <c r="U3383" s="7" t="str">
        <f>Tabela813[[#This Row],[NR]]&amp; " - "&amp;Tabela813[[#This Row],[Especificação]]</f>
        <v>9.1.9.1.1.06.2.0.00 - (-) Dedução de Multas Judiciais por Danos Ambientais</v>
      </c>
    </row>
    <row r="3384" spans="1:21" ht="30">
      <c r="A3384" s="23"/>
      <c r="B3384" s="29" t="s">
        <v>793</v>
      </c>
      <c r="C3384" s="20" t="s">
        <v>781</v>
      </c>
      <c r="D3384" s="20" t="s">
        <v>793</v>
      </c>
      <c r="E3384" s="20" t="s">
        <v>781</v>
      </c>
      <c r="F3384" s="20" t="s">
        <v>781</v>
      </c>
      <c r="G3384" s="20" t="s">
        <v>798</v>
      </c>
      <c r="H3384" s="20" t="s">
        <v>790</v>
      </c>
      <c r="I3384" s="20" t="s">
        <v>781</v>
      </c>
      <c r="J3384" s="20" t="s">
        <v>787</v>
      </c>
      <c r="K3384" s="16" t="str">
        <f>IF(Tabela813[[#This Row],[C]]&lt;&gt;"",IF(Tabela813[[#This Row],[RED]]&lt;&gt;"",(Tabela813[[#This Row],[RED]] &amp; "."),"") &amp; CONCATENATE(Tabela813[[#This Row],[C]],".",Tabela813[[#This Row],[O]],".",Tabela813[[#This Row],[E]],".",Tabela813[[#This Row],[D1]],".",Tabela813[[#This Row],[D2]],".",Tabela813[[#This Row],[D3]],".",Tabela813[[#This Row],[T]],".",Tabela813[[#This Row],[D4]]),"")</f>
        <v>9.1.9.1.1.06.2.1.00</v>
      </c>
      <c r="L3384" s="21" t="s">
        <v>5840</v>
      </c>
      <c r="M3384" s="16" t="str">
        <f t="shared" si="52"/>
        <v>A</v>
      </c>
      <c r="N3384" s="16">
        <f>IF(VALUE(Tabela813[[#This Row],[RED]]) &gt; 0,1,0) + IF(VALUE(J3384)&gt;0,8,IF(VALUE(I3384)&gt;0,7,IF(VALUE(H3384)&gt;0,6,IF(VALUE(G3384)&gt;0,5,IF(VALUE(F3384)&gt;0,4,IF(VALUE(E3384)&gt;0,3,IF(VALUE(D3384)&gt;0,2,1)))))))</f>
        <v>8</v>
      </c>
      <c r="O3384" s="20" t="s">
        <v>50</v>
      </c>
      <c r="P3384" s="1" t="s">
        <v>1134</v>
      </c>
      <c r="Q3384" s="1"/>
      <c r="R3384" s="16"/>
      <c r="T3384" s="7" t="str">
        <f>Tabela813[[#This Row],[NR]]&amp;" - "&amp;Tabela813[[#This Row],[Especificação]]</f>
        <v>9.1.9.1.1.06.2.1.00 - (-) Dedução de Multas Judiciais por Danos Ambientais - Principal</v>
      </c>
      <c r="U3384" s="7" t="str">
        <f>Tabela813[[#This Row],[NR]]&amp; " - "&amp;Tabela813[[#This Row],[Especificação]]</f>
        <v>9.1.9.1.1.06.2.1.00 - (-) Dedução de Multas Judiciais por Danos Ambientais - Principal</v>
      </c>
    </row>
    <row r="3385" spans="1:21" ht="30">
      <c r="A3385" s="23"/>
      <c r="B3385" s="29" t="s">
        <v>793</v>
      </c>
      <c r="C3385" s="20" t="s">
        <v>781</v>
      </c>
      <c r="D3385" s="20" t="s">
        <v>793</v>
      </c>
      <c r="E3385" s="20" t="s">
        <v>781</v>
      </c>
      <c r="F3385" s="20" t="s">
        <v>781</v>
      </c>
      <c r="G3385" s="20" t="s">
        <v>798</v>
      </c>
      <c r="H3385" s="20" t="s">
        <v>790</v>
      </c>
      <c r="I3385" s="20" t="s">
        <v>790</v>
      </c>
      <c r="J3385" s="20" t="s">
        <v>787</v>
      </c>
      <c r="K3385" s="16" t="str">
        <f>IF(Tabela813[[#This Row],[C]]&lt;&gt;"",IF(Tabela813[[#This Row],[RED]]&lt;&gt;"",(Tabela813[[#This Row],[RED]] &amp; "."),"") &amp; CONCATENATE(Tabela813[[#This Row],[C]],".",Tabela813[[#This Row],[O]],".",Tabela813[[#This Row],[E]],".",Tabela813[[#This Row],[D1]],".",Tabela813[[#This Row],[D2]],".",Tabela813[[#This Row],[D3]],".",Tabela813[[#This Row],[T]],".",Tabela813[[#This Row],[D4]]),"")</f>
        <v>9.1.9.1.1.06.2.2.00</v>
      </c>
      <c r="L3385" s="21" t="s">
        <v>5841</v>
      </c>
      <c r="M3385" s="16" t="str">
        <f t="shared" si="52"/>
        <v>A</v>
      </c>
      <c r="N3385" s="16">
        <f>IF(VALUE(Tabela813[[#This Row],[RED]]) &gt; 0,1,0) + IF(VALUE(J3385)&gt;0,8,IF(VALUE(I3385)&gt;0,7,IF(VALUE(H3385)&gt;0,6,IF(VALUE(G3385)&gt;0,5,IF(VALUE(F3385)&gt;0,4,IF(VALUE(E3385)&gt;0,3,IF(VALUE(D3385)&gt;0,2,1)))))))</f>
        <v>8</v>
      </c>
      <c r="O3385" s="20" t="s">
        <v>50</v>
      </c>
      <c r="P3385" s="1" t="s">
        <v>1134</v>
      </c>
      <c r="Q3385" s="1"/>
      <c r="R3385" s="16"/>
      <c r="T3385" s="7" t="str">
        <f>Tabela813[[#This Row],[NR]]&amp;" - "&amp;Tabela813[[#This Row],[Especificação]]</f>
        <v>9.1.9.1.1.06.2.2.00 - (-) Dedução de Multas Judiciais por Danos Ambientais - Multas e Juros de Mora</v>
      </c>
      <c r="U3385" s="7" t="str">
        <f>Tabela813[[#This Row],[NR]]&amp; " - "&amp;Tabela813[[#This Row],[Especificação]]</f>
        <v>9.1.9.1.1.06.2.2.00 - (-) Dedução de Multas Judiciais por Danos Ambientais - Multas e Juros de Mora</v>
      </c>
    </row>
    <row r="3386" spans="1:21" ht="30">
      <c r="A3386" s="23"/>
      <c r="B3386" s="29" t="s">
        <v>793</v>
      </c>
      <c r="C3386" s="20" t="s">
        <v>781</v>
      </c>
      <c r="D3386" s="20" t="s">
        <v>793</v>
      </c>
      <c r="E3386" s="20" t="s">
        <v>781</v>
      </c>
      <c r="F3386" s="20" t="s">
        <v>781</v>
      </c>
      <c r="G3386" s="20" t="s">
        <v>798</v>
      </c>
      <c r="H3386" s="20" t="s">
        <v>790</v>
      </c>
      <c r="I3386" s="20" t="s">
        <v>782</v>
      </c>
      <c r="J3386" s="20" t="s">
        <v>787</v>
      </c>
      <c r="K3386" s="16" t="str">
        <f>IF(Tabela813[[#This Row],[C]]&lt;&gt;"",IF(Tabela813[[#This Row],[RED]]&lt;&gt;"",(Tabela813[[#This Row],[RED]] &amp; "."),"") &amp; CONCATENATE(Tabela813[[#This Row],[C]],".",Tabela813[[#This Row],[O]],".",Tabela813[[#This Row],[E]],".",Tabela813[[#This Row],[D1]],".",Tabela813[[#This Row],[D2]],".",Tabela813[[#This Row],[D3]],".",Tabela813[[#This Row],[T]],".",Tabela813[[#This Row],[D4]]),"")</f>
        <v>9.1.9.1.1.06.2.3.00</v>
      </c>
      <c r="L3386" s="21" t="s">
        <v>5842</v>
      </c>
      <c r="M3386" s="16" t="str">
        <f t="shared" si="52"/>
        <v>A</v>
      </c>
      <c r="N3386" s="16">
        <f>IF(VALUE(Tabela813[[#This Row],[RED]]) &gt; 0,1,0) + IF(VALUE(J3386)&gt;0,8,IF(VALUE(I3386)&gt;0,7,IF(VALUE(H3386)&gt;0,6,IF(VALUE(G3386)&gt;0,5,IF(VALUE(F3386)&gt;0,4,IF(VALUE(E3386)&gt;0,3,IF(VALUE(D3386)&gt;0,2,1)))))))</f>
        <v>8</v>
      </c>
      <c r="O3386" s="20" t="s">
        <v>50</v>
      </c>
      <c r="P3386" s="1" t="s">
        <v>1134</v>
      </c>
      <c r="Q3386" s="1"/>
      <c r="R3386" s="16"/>
      <c r="T3386" s="7" t="str">
        <f>Tabela813[[#This Row],[NR]]&amp;" - "&amp;Tabela813[[#This Row],[Especificação]]</f>
        <v>9.1.9.1.1.06.2.3.00 - (-) Dedução de Multas Judiciais por Danos Ambientais - Dívida Ativa</v>
      </c>
      <c r="U3386" s="7" t="str">
        <f>Tabela813[[#This Row],[NR]]&amp; " - "&amp;Tabela813[[#This Row],[Especificação]]</f>
        <v>9.1.9.1.1.06.2.3.00 - (-) Dedução de Multas Judiciais por Danos Ambientais - Dívida Ativa</v>
      </c>
    </row>
    <row r="3387" spans="1:21" ht="30">
      <c r="A3387" s="23"/>
      <c r="B3387" s="29" t="s">
        <v>793</v>
      </c>
      <c r="C3387" s="20" t="s">
        <v>781</v>
      </c>
      <c r="D3387" s="20" t="s">
        <v>793</v>
      </c>
      <c r="E3387" s="20" t="s">
        <v>781</v>
      </c>
      <c r="F3387" s="20" t="s">
        <v>781</v>
      </c>
      <c r="G3387" s="20" t="s">
        <v>798</v>
      </c>
      <c r="H3387" s="20" t="s">
        <v>790</v>
      </c>
      <c r="I3387" s="20" t="s">
        <v>791</v>
      </c>
      <c r="J3387" s="20" t="s">
        <v>787</v>
      </c>
      <c r="K3387" s="16" t="str">
        <f>IF(Tabela813[[#This Row],[C]]&lt;&gt;"",IF(Tabela813[[#This Row],[RED]]&lt;&gt;"",(Tabela813[[#This Row],[RED]] &amp; "."),"") &amp; CONCATENATE(Tabela813[[#This Row],[C]],".",Tabela813[[#This Row],[O]],".",Tabela813[[#This Row],[E]],".",Tabela813[[#This Row],[D1]],".",Tabela813[[#This Row],[D2]],".",Tabela813[[#This Row],[D3]],".",Tabela813[[#This Row],[T]],".",Tabela813[[#This Row],[D4]]),"")</f>
        <v>9.1.9.1.1.06.2.4.00</v>
      </c>
      <c r="L3387" s="21" t="s">
        <v>5843</v>
      </c>
      <c r="M3387" s="16" t="str">
        <f t="shared" si="52"/>
        <v>A</v>
      </c>
      <c r="N3387" s="16">
        <f>IF(VALUE(Tabela813[[#This Row],[RED]]) &gt; 0,1,0) + IF(VALUE(J3387)&gt;0,8,IF(VALUE(I3387)&gt;0,7,IF(VALUE(H3387)&gt;0,6,IF(VALUE(G3387)&gt;0,5,IF(VALUE(F3387)&gt;0,4,IF(VALUE(E3387)&gt;0,3,IF(VALUE(D3387)&gt;0,2,1)))))))</f>
        <v>8</v>
      </c>
      <c r="O3387" s="20" t="s">
        <v>50</v>
      </c>
      <c r="P3387" s="1" t="s">
        <v>1134</v>
      </c>
      <c r="Q3387" s="1"/>
      <c r="R3387" s="16"/>
      <c r="T3387" s="7" t="str">
        <f>Tabela813[[#This Row],[NR]]&amp;" - "&amp;Tabela813[[#This Row],[Especificação]]</f>
        <v>9.1.9.1.1.06.2.4.00 - (-) Dedução de Multas Judiciais por Danos Ambientais - Dívida Ativa - Multas e Juros de Mora da Dívida Ativa</v>
      </c>
      <c r="U3387" s="7" t="str">
        <f>Tabela813[[#This Row],[NR]]&amp; " - "&amp;Tabela813[[#This Row],[Especificação]]</f>
        <v>9.1.9.1.1.06.2.4.00 - (-) Dedução de Multas Judiciais por Danos Ambientais - Dívida Ativa - Multas e Juros de Mora da Dívida Ativa</v>
      </c>
    </row>
    <row r="3388" spans="1:21" ht="30">
      <c r="A3388" s="23"/>
      <c r="B3388" s="29" t="s">
        <v>793</v>
      </c>
      <c r="C3388" s="20" t="s">
        <v>781</v>
      </c>
      <c r="D3388" s="20" t="s">
        <v>793</v>
      </c>
      <c r="E3388" s="20" t="s">
        <v>781</v>
      </c>
      <c r="F3388" s="20" t="s">
        <v>781</v>
      </c>
      <c r="G3388" s="20" t="s">
        <v>798</v>
      </c>
      <c r="H3388" s="20" t="s">
        <v>790</v>
      </c>
      <c r="I3388" s="20" t="s">
        <v>792</v>
      </c>
      <c r="J3388" s="20" t="s">
        <v>787</v>
      </c>
      <c r="K3388" s="16" t="str">
        <f>IF(Tabela813[[#This Row],[C]]&lt;&gt;"",IF(Tabela813[[#This Row],[RED]]&lt;&gt;"",(Tabela813[[#This Row],[RED]] &amp; "."),"") &amp; CONCATENATE(Tabela813[[#This Row],[C]],".",Tabela813[[#This Row],[O]],".",Tabela813[[#This Row],[E]],".",Tabela813[[#This Row],[D1]],".",Tabela813[[#This Row],[D2]],".",Tabela813[[#This Row],[D3]],".",Tabela813[[#This Row],[T]],".",Tabela813[[#This Row],[D4]]),"")</f>
        <v>9.1.9.1.1.06.2.5.00</v>
      </c>
      <c r="L3388" s="21" t="s">
        <v>5844</v>
      </c>
      <c r="M3388" s="16" t="str">
        <f t="shared" si="52"/>
        <v>A</v>
      </c>
      <c r="N3388" s="16">
        <f>IF(VALUE(Tabela813[[#This Row],[RED]]) &gt; 0,1,0) + IF(VALUE(J3388)&gt;0,8,IF(VALUE(I3388)&gt;0,7,IF(VALUE(H3388)&gt;0,6,IF(VALUE(G3388)&gt;0,5,IF(VALUE(F3388)&gt;0,4,IF(VALUE(E3388)&gt;0,3,IF(VALUE(D3388)&gt;0,2,1)))))))</f>
        <v>8</v>
      </c>
      <c r="O3388" s="20" t="s">
        <v>50</v>
      </c>
      <c r="P3388" s="1" t="s">
        <v>1134</v>
      </c>
      <c r="Q3388" s="1"/>
      <c r="R3388" s="16"/>
      <c r="T3388" s="7" t="str">
        <f>Tabela813[[#This Row],[NR]]&amp;" - "&amp;Tabela813[[#This Row],[Especificação]]</f>
        <v>9.1.9.1.1.06.2.5.00 - (-) Dedução de Multas Judiciais por Danos Ambientais - Multas</v>
      </c>
      <c r="U3388" s="7" t="str">
        <f>Tabela813[[#This Row],[NR]]&amp; " - "&amp;Tabela813[[#This Row],[Especificação]]</f>
        <v>9.1.9.1.1.06.2.5.00 - (-) Dedução de Multas Judiciais por Danos Ambientais - Multas</v>
      </c>
    </row>
    <row r="3389" spans="1:21" ht="30">
      <c r="A3389" s="23"/>
      <c r="B3389" s="29" t="s">
        <v>793</v>
      </c>
      <c r="C3389" s="20" t="s">
        <v>781</v>
      </c>
      <c r="D3389" s="20" t="s">
        <v>793</v>
      </c>
      <c r="E3389" s="20" t="s">
        <v>781</v>
      </c>
      <c r="F3389" s="20" t="s">
        <v>781</v>
      </c>
      <c r="G3389" s="20" t="s">
        <v>798</v>
      </c>
      <c r="H3389" s="20" t="s">
        <v>790</v>
      </c>
      <c r="I3389" s="20" t="s">
        <v>786</v>
      </c>
      <c r="J3389" s="20" t="s">
        <v>787</v>
      </c>
      <c r="K3389" s="16" t="str">
        <f>IF(Tabela813[[#This Row],[C]]&lt;&gt;"",IF(Tabela813[[#This Row],[RED]]&lt;&gt;"",(Tabela813[[#This Row],[RED]] &amp; "."),"") &amp; CONCATENATE(Tabela813[[#This Row],[C]],".",Tabela813[[#This Row],[O]],".",Tabela813[[#This Row],[E]],".",Tabela813[[#This Row],[D1]],".",Tabela813[[#This Row],[D2]],".",Tabela813[[#This Row],[D3]],".",Tabela813[[#This Row],[T]],".",Tabela813[[#This Row],[D4]]),"")</f>
        <v>9.1.9.1.1.06.2.6.00</v>
      </c>
      <c r="L3389" s="21" t="s">
        <v>5845</v>
      </c>
      <c r="M3389" s="16" t="str">
        <f t="shared" si="52"/>
        <v>A</v>
      </c>
      <c r="N3389" s="16">
        <f>IF(VALUE(Tabela813[[#This Row],[RED]]) &gt; 0,1,0) + IF(VALUE(J3389)&gt;0,8,IF(VALUE(I3389)&gt;0,7,IF(VALUE(H3389)&gt;0,6,IF(VALUE(G3389)&gt;0,5,IF(VALUE(F3389)&gt;0,4,IF(VALUE(E3389)&gt;0,3,IF(VALUE(D3389)&gt;0,2,1)))))))</f>
        <v>8</v>
      </c>
      <c r="O3389" s="20" t="s">
        <v>50</v>
      </c>
      <c r="P3389" s="1" t="s">
        <v>1134</v>
      </c>
      <c r="Q3389" s="1"/>
      <c r="R3389" s="16"/>
      <c r="T3389" s="7" t="str">
        <f>Tabela813[[#This Row],[NR]]&amp;" - "&amp;Tabela813[[#This Row],[Especificação]]</f>
        <v>9.1.9.1.1.06.2.6.00 - (-) Dedução de Multas Judiciais por Danos Ambientais - Juros de Mora</v>
      </c>
      <c r="U3389" s="7" t="str">
        <f>Tabela813[[#This Row],[NR]]&amp; " - "&amp;Tabela813[[#This Row],[Especificação]]</f>
        <v>9.1.9.1.1.06.2.6.00 - (-) Dedução de Multas Judiciais por Danos Ambientais - Juros de Mora</v>
      </c>
    </row>
    <row r="3390" spans="1:21" ht="30">
      <c r="A3390" s="23"/>
      <c r="B3390" s="29" t="s">
        <v>793</v>
      </c>
      <c r="C3390" s="20" t="s">
        <v>781</v>
      </c>
      <c r="D3390" s="20" t="s">
        <v>793</v>
      </c>
      <c r="E3390" s="20" t="s">
        <v>781</v>
      </c>
      <c r="F3390" s="20" t="s">
        <v>781</v>
      </c>
      <c r="G3390" s="20" t="s">
        <v>798</v>
      </c>
      <c r="H3390" s="20" t="s">
        <v>790</v>
      </c>
      <c r="I3390" s="20" t="s">
        <v>788</v>
      </c>
      <c r="J3390" s="20" t="s">
        <v>787</v>
      </c>
      <c r="K3390" s="16" t="str">
        <f>IF(Tabela813[[#This Row],[C]]&lt;&gt;"",IF(Tabela813[[#This Row],[RED]]&lt;&gt;"",(Tabela813[[#This Row],[RED]] &amp; "."),"") &amp; CONCATENATE(Tabela813[[#This Row],[C]],".",Tabela813[[#This Row],[O]],".",Tabela813[[#This Row],[E]],".",Tabela813[[#This Row],[D1]],".",Tabela813[[#This Row],[D2]],".",Tabela813[[#This Row],[D3]],".",Tabela813[[#This Row],[T]],".",Tabela813[[#This Row],[D4]]),"")</f>
        <v>9.1.9.1.1.06.2.7.00</v>
      </c>
      <c r="L3390" s="21" t="s">
        <v>5846</v>
      </c>
      <c r="M3390" s="16" t="str">
        <f t="shared" ref="M3390:M3453" si="53">IF(N3390 &lt; N3391,"S","A")</f>
        <v>A</v>
      </c>
      <c r="N3390" s="16">
        <f>IF(VALUE(Tabela813[[#This Row],[RED]]) &gt; 0,1,0) + IF(VALUE(J3390)&gt;0,8,IF(VALUE(I3390)&gt;0,7,IF(VALUE(H3390)&gt;0,6,IF(VALUE(G3390)&gt;0,5,IF(VALUE(F3390)&gt;0,4,IF(VALUE(E3390)&gt;0,3,IF(VALUE(D3390)&gt;0,2,1)))))))</f>
        <v>8</v>
      </c>
      <c r="O3390" s="20" t="s">
        <v>50</v>
      </c>
      <c r="P3390" s="1" t="s">
        <v>1134</v>
      </c>
      <c r="Q3390" s="1"/>
      <c r="R3390" s="16"/>
      <c r="T3390" s="7" t="str">
        <f>Tabela813[[#This Row],[NR]]&amp;" - "&amp;Tabela813[[#This Row],[Especificação]]</f>
        <v>9.1.9.1.1.06.2.7.00 - (-) Dedução de Multas Judiciais por Danos Ambientais - Dívida Ativa - Multas da Dívida Ativa</v>
      </c>
      <c r="U3390" s="7" t="str">
        <f>Tabela813[[#This Row],[NR]]&amp; " - "&amp;Tabela813[[#This Row],[Especificação]]</f>
        <v>9.1.9.1.1.06.2.7.00 - (-) Dedução de Multas Judiciais por Danos Ambientais - Dívida Ativa - Multas da Dívida Ativa</v>
      </c>
    </row>
    <row r="3391" spans="1:21" ht="30">
      <c r="A3391" s="23"/>
      <c r="B3391" s="29" t="s">
        <v>793</v>
      </c>
      <c r="C3391" s="20" t="s">
        <v>781</v>
      </c>
      <c r="D3391" s="20" t="s">
        <v>793</v>
      </c>
      <c r="E3391" s="20" t="s">
        <v>781</v>
      </c>
      <c r="F3391" s="20" t="s">
        <v>781</v>
      </c>
      <c r="G3391" s="20" t="s">
        <v>798</v>
      </c>
      <c r="H3391" s="20" t="s">
        <v>790</v>
      </c>
      <c r="I3391" s="20" t="s">
        <v>789</v>
      </c>
      <c r="J3391" s="20" t="s">
        <v>787</v>
      </c>
      <c r="K3391" s="16" t="str">
        <f>IF(Tabela813[[#This Row],[C]]&lt;&gt;"",IF(Tabela813[[#This Row],[RED]]&lt;&gt;"",(Tabela813[[#This Row],[RED]] &amp; "."),"") &amp; CONCATENATE(Tabela813[[#This Row],[C]],".",Tabela813[[#This Row],[O]],".",Tabela813[[#This Row],[E]],".",Tabela813[[#This Row],[D1]],".",Tabela813[[#This Row],[D2]],".",Tabela813[[#This Row],[D3]],".",Tabela813[[#This Row],[T]],".",Tabela813[[#This Row],[D4]]),"")</f>
        <v>9.1.9.1.1.06.2.8.00</v>
      </c>
      <c r="L3391" s="21" t="s">
        <v>5847</v>
      </c>
      <c r="M3391" s="16" t="str">
        <f t="shared" si="53"/>
        <v>A</v>
      </c>
      <c r="N3391" s="16">
        <f>IF(VALUE(Tabela813[[#This Row],[RED]]) &gt; 0,1,0) + IF(VALUE(J3391)&gt;0,8,IF(VALUE(I3391)&gt;0,7,IF(VALUE(H3391)&gt;0,6,IF(VALUE(G3391)&gt;0,5,IF(VALUE(F3391)&gt;0,4,IF(VALUE(E3391)&gt;0,3,IF(VALUE(D3391)&gt;0,2,1)))))))</f>
        <v>8</v>
      </c>
      <c r="O3391" s="20" t="s">
        <v>50</v>
      </c>
      <c r="P3391" s="1" t="s">
        <v>1134</v>
      </c>
      <c r="Q3391" s="1"/>
      <c r="R3391" s="16"/>
      <c r="T3391" s="7" t="str">
        <f>Tabela813[[#This Row],[NR]]&amp;" - "&amp;Tabela813[[#This Row],[Especificação]]</f>
        <v>9.1.9.1.1.06.2.8.00 - (-) Dedução de Multas Judiciais por Danos Ambientais - Juros de Mora da Dívida Ativa</v>
      </c>
      <c r="U3391" s="7" t="str">
        <f>Tabela813[[#This Row],[NR]]&amp; " - "&amp;Tabela813[[#This Row],[Especificação]]</f>
        <v>9.1.9.1.1.06.2.8.00 - (-) Dedução de Multas Judiciais por Danos Ambientais - Juros de Mora da Dívida Ativa</v>
      </c>
    </row>
    <row r="3392" spans="1:21" ht="30">
      <c r="A3392" s="23"/>
      <c r="B3392" s="29" t="s">
        <v>793</v>
      </c>
      <c r="C3392" s="20" t="s">
        <v>781</v>
      </c>
      <c r="D3392" s="20" t="s">
        <v>793</v>
      </c>
      <c r="E3392" s="20" t="s">
        <v>781</v>
      </c>
      <c r="F3392" s="20" t="s">
        <v>781</v>
      </c>
      <c r="G3392" s="20" t="s">
        <v>799</v>
      </c>
      <c r="H3392" s="20" t="s">
        <v>784</v>
      </c>
      <c r="I3392" s="20" t="s">
        <v>784</v>
      </c>
      <c r="J3392" s="20" t="s">
        <v>787</v>
      </c>
      <c r="K3392" s="16" t="str">
        <f>IF(Tabela813[[#This Row],[C]]&lt;&gt;"",IF(Tabela813[[#This Row],[RED]]&lt;&gt;"",(Tabela813[[#This Row],[RED]] &amp; "."),"") &amp; CONCATENATE(Tabela813[[#This Row],[C]],".",Tabela813[[#This Row],[O]],".",Tabela813[[#This Row],[E]],".",Tabela813[[#This Row],[D1]],".",Tabela813[[#This Row],[D2]],".",Tabela813[[#This Row],[D3]],".",Tabela813[[#This Row],[T]],".",Tabela813[[#This Row],[D4]]),"")</f>
        <v>9.1.9.1.1.07.0.0.00</v>
      </c>
      <c r="L3392" s="21" t="s">
        <v>2706</v>
      </c>
      <c r="M3392" s="16" t="str">
        <f t="shared" si="53"/>
        <v>S</v>
      </c>
      <c r="N3392" s="16">
        <f>IF(VALUE(Tabela813[[#This Row],[RED]]) &gt; 0,1,0) + IF(VALUE(J3392)&gt;0,8,IF(VALUE(I3392)&gt;0,7,IF(VALUE(H3392)&gt;0,6,IF(VALUE(G3392)&gt;0,5,IF(VALUE(F3392)&gt;0,4,IF(VALUE(E3392)&gt;0,3,IF(VALUE(D3392)&gt;0,2,1)))))))</f>
        <v>6</v>
      </c>
      <c r="O3392" s="20" t="s">
        <v>50</v>
      </c>
      <c r="P3392" s="1" t="s">
        <v>2955</v>
      </c>
      <c r="Q3392" s="1"/>
      <c r="R3392" s="16"/>
      <c r="T3392" s="7" t="str">
        <f>Tabela813[[#This Row],[NR]]&amp;" - "&amp;Tabela813[[#This Row],[Especificação]]</f>
        <v>9.1.9.1.1.07.0.0.00 - (-) Dedução de Multas Aplicadas Pelos Tribunais de Contas</v>
      </c>
      <c r="U3392" s="7" t="str">
        <f>Tabela813[[#This Row],[NR]]&amp; " - "&amp;Tabela813[[#This Row],[Especificação]]</f>
        <v>9.1.9.1.1.07.0.0.00 - (-) Dedução de Multas Aplicadas Pelos Tribunais de Contas</v>
      </c>
    </row>
    <row r="3393" spans="1:21">
      <c r="A3393" s="23"/>
      <c r="B3393" s="29" t="s">
        <v>793</v>
      </c>
      <c r="C3393" s="20" t="s">
        <v>781</v>
      </c>
      <c r="D3393" s="20" t="s">
        <v>793</v>
      </c>
      <c r="E3393" s="20" t="s">
        <v>781</v>
      </c>
      <c r="F3393" s="20" t="s">
        <v>781</v>
      </c>
      <c r="G3393" s="20" t="s">
        <v>799</v>
      </c>
      <c r="H3393" s="20" t="s">
        <v>784</v>
      </c>
      <c r="I3393" s="20" t="s">
        <v>781</v>
      </c>
      <c r="J3393" s="20" t="s">
        <v>787</v>
      </c>
      <c r="K3393" s="16" t="str">
        <f>IF(Tabela813[[#This Row],[C]]&lt;&gt;"",IF(Tabela813[[#This Row],[RED]]&lt;&gt;"",(Tabela813[[#This Row],[RED]] &amp; "."),"") &amp; CONCATENATE(Tabela813[[#This Row],[C]],".",Tabela813[[#This Row],[O]],".",Tabela813[[#This Row],[E]],".",Tabela813[[#This Row],[D1]],".",Tabela813[[#This Row],[D2]],".",Tabela813[[#This Row],[D3]],".",Tabela813[[#This Row],[T]],".",Tabela813[[#This Row],[D4]]),"")</f>
        <v>9.1.9.1.1.07.0.1.00</v>
      </c>
      <c r="L3393" s="21" t="s">
        <v>5848</v>
      </c>
      <c r="M3393" s="16" t="str">
        <f t="shared" si="53"/>
        <v>A</v>
      </c>
      <c r="N3393" s="16">
        <f>IF(VALUE(Tabela813[[#This Row],[RED]]) &gt; 0,1,0) + IF(VALUE(J3393)&gt;0,8,IF(VALUE(I3393)&gt;0,7,IF(VALUE(H3393)&gt;0,6,IF(VALUE(G3393)&gt;0,5,IF(VALUE(F3393)&gt;0,4,IF(VALUE(E3393)&gt;0,3,IF(VALUE(D3393)&gt;0,2,1)))))))</f>
        <v>8</v>
      </c>
      <c r="O3393" s="20" t="s">
        <v>50</v>
      </c>
      <c r="P3393" s="1" t="s">
        <v>5849</v>
      </c>
      <c r="Q3393" s="1"/>
      <c r="R3393" s="16"/>
      <c r="T3393" s="7" t="str">
        <f>Tabela813[[#This Row],[NR]]&amp;" - "&amp;Tabela813[[#This Row],[Especificação]]</f>
        <v>9.1.9.1.1.07.0.1.00 - (-) Dedução de Multas Aplicadas Pelos Tribunais de Contas - Principal</v>
      </c>
      <c r="U3393" s="7" t="str">
        <f>Tabela813[[#This Row],[NR]]&amp; " - "&amp;Tabela813[[#This Row],[Especificação]]</f>
        <v>9.1.9.1.1.07.0.1.00 - (-) Dedução de Multas Aplicadas Pelos Tribunais de Contas - Principal</v>
      </c>
    </row>
    <row r="3394" spans="1:21" ht="30">
      <c r="A3394" s="23"/>
      <c r="B3394" s="29" t="s">
        <v>793</v>
      </c>
      <c r="C3394" s="20" t="s">
        <v>781</v>
      </c>
      <c r="D3394" s="20" t="s">
        <v>793</v>
      </c>
      <c r="E3394" s="20" t="s">
        <v>781</v>
      </c>
      <c r="F3394" s="20" t="s">
        <v>781</v>
      </c>
      <c r="G3394" s="20" t="s">
        <v>799</v>
      </c>
      <c r="H3394" s="20" t="s">
        <v>784</v>
      </c>
      <c r="I3394" s="20" t="s">
        <v>790</v>
      </c>
      <c r="J3394" s="20" t="s">
        <v>787</v>
      </c>
      <c r="K3394" s="16" t="str">
        <f>IF(Tabela813[[#This Row],[C]]&lt;&gt;"",IF(Tabela813[[#This Row],[RED]]&lt;&gt;"",(Tabela813[[#This Row],[RED]] &amp; "."),"") &amp; CONCATENATE(Tabela813[[#This Row],[C]],".",Tabela813[[#This Row],[O]],".",Tabela813[[#This Row],[E]],".",Tabela813[[#This Row],[D1]],".",Tabela813[[#This Row],[D2]],".",Tabela813[[#This Row],[D3]],".",Tabela813[[#This Row],[T]],".",Tabela813[[#This Row],[D4]]),"")</f>
        <v>9.1.9.1.1.07.0.2.00</v>
      </c>
      <c r="L3394" s="21" t="s">
        <v>5850</v>
      </c>
      <c r="M3394" s="16" t="str">
        <f t="shared" si="53"/>
        <v>A</v>
      </c>
      <c r="N3394" s="16">
        <f>IF(VALUE(Tabela813[[#This Row],[RED]]) &gt; 0,1,0) + IF(VALUE(J3394)&gt;0,8,IF(VALUE(I3394)&gt;0,7,IF(VALUE(H3394)&gt;0,6,IF(VALUE(G3394)&gt;0,5,IF(VALUE(F3394)&gt;0,4,IF(VALUE(E3394)&gt;0,3,IF(VALUE(D3394)&gt;0,2,1)))))))</f>
        <v>8</v>
      </c>
      <c r="O3394" s="20" t="s">
        <v>50</v>
      </c>
      <c r="P3394" s="1" t="s">
        <v>5849</v>
      </c>
      <c r="Q3394" s="1"/>
      <c r="R3394" s="16"/>
      <c r="T3394" s="7" t="str">
        <f>Tabela813[[#This Row],[NR]]&amp;" - "&amp;Tabela813[[#This Row],[Especificação]]</f>
        <v>9.1.9.1.1.07.0.2.00 - (-) Dedução de Multas Aplicadas Pelos Tribunais de Contas - Multas e Juros de Mora</v>
      </c>
      <c r="U3394" s="7" t="str">
        <f>Tabela813[[#This Row],[NR]]&amp; " - "&amp;Tabela813[[#This Row],[Especificação]]</f>
        <v>9.1.9.1.1.07.0.2.00 - (-) Dedução de Multas Aplicadas Pelos Tribunais de Contas - Multas e Juros de Mora</v>
      </c>
    </row>
    <row r="3395" spans="1:21">
      <c r="A3395" s="23"/>
      <c r="B3395" s="29" t="s">
        <v>793</v>
      </c>
      <c r="C3395" s="20" t="s">
        <v>781</v>
      </c>
      <c r="D3395" s="20" t="s">
        <v>793</v>
      </c>
      <c r="E3395" s="20" t="s">
        <v>781</v>
      </c>
      <c r="F3395" s="20" t="s">
        <v>781</v>
      </c>
      <c r="G3395" s="20" t="s">
        <v>799</v>
      </c>
      <c r="H3395" s="20" t="s">
        <v>784</v>
      </c>
      <c r="I3395" s="20" t="s">
        <v>782</v>
      </c>
      <c r="J3395" s="20" t="s">
        <v>787</v>
      </c>
      <c r="K3395" s="16" t="str">
        <f>IF(Tabela813[[#This Row],[C]]&lt;&gt;"",IF(Tabela813[[#This Row],[RED]]&lt;&gt;"",(Tabela813[[#This Row],[RED]] &amp; "."),"") &amp; CONCATENATE(Tabela813[[#This Row],[C]],".",Tabela813[[#This Row],[O]],".",Tabela813[[#This Row],[E]],".",Tabela813[[#This Row],[D1]],".",Tabela813[[#This Row],[D2]],".",Tabela813[[#This Row],[D3]],".",Tabela813[[#This Row],[T]],".",Tabela813[[#This Row],[D4]]),"")</f>
        <v>9.1.9.1.1.07.0.3.00</v>
      </c>
      <c r="L3395" s="21" t="s">
        <v>5851</v>
      </c>
      <c r="M3395" s="16" t="str">
        <f t="shared" si="53"/>
        <v>A</v>
      </c>
      <c r="N3395" s="16">
        <f>IF(VALUE(Tabela813[[#This Row],[RED]]) &gt; 0,1,0) + IF(VALUE(J3395)&gt;0,8,IF(VALUE(I3395)&gt;0,7,IF(VALUE(H3395)&gt;0,6,IF(VALUE(G3395)&gt;0,5,IF(VALUE(F3395)&gt;0,4,IF(VALUE(E3395)&gt;0,3,IF(VALUE(D3395)&gt;0,2,1)))))))</f>
        <v>8</v>
      </c>
      <c r="O3395" s="20" t="s">
        <v>50</v>
      </c>
      <c r="P3395" s="1" t="s">
        <v>5849</v>
      </c>
      <c r="Q3395" s="1"/>
      <c r="R3395" s="16"/>
      <c r="T3395" s="7" t="str">
        <f>Tabela813[[#This Row],[NR]]&amp;" - "&amp;Tabela813[[#This Row],[Especificação]]</f>
        <v>9.1.9.1.1.07.0.3.00 - (-) Dedução de Multas Aplicadas Pelos Tribunais de Contas - Dívida Ativa</v>
      </c>
      <c r="U3395" s="7" t="str">
        <f>Tabela813[[#This Row],[NR]]&amp; " - "&amp;Tabela813[[#This Row],[Especificação]]</f>
        <v>9.1.9.1.1.07.0.3.00 - (-) Dedução de Multas Aplicadas Pelos Tribunais de Contas - Dívida Ativa</v>
      </c>
    </row>
    <row r="3396" spans="1:21" ht="30">
      <c r="A3396" s="23"/>
      <c r="B3396" s="29" t="s">
        <v>793</v>
      </c>
      <c r="C3396" s="20" t="s">
        <v>781</v>
      </c>
      <c r="D3396" s="20" t="s">
        <v>793</v>
      </c>
      <c r="E3396" s="20" t="s">
        <v>781</v>
      </c>
      <c r="F3396" s="20" t="s">
        <v>781</v>
      </c>
      <c r="G3396" s="20" t="s">
        <v>799</v>
      </c>
      <c r="H3396" s="20" t="s">
        <v>784</v>
      </c>
      <c r="I3396" s="20" t="s">
        <v>791</v>
      </c>
      <c r="J3396" s="20" t="s">
        <v>787</v>
      </c>
      <c r="K3396" s="16" t="str">
        <f>IF(Tabela813[[#This Row],[C]]&lt;&gt;"",IF(Tabela813[[#This Row],[RED]]&lt;&gt;"",(Tabela813[[#This Row],[RED]] &amp; "."),"") &amp; CONCATENATE(Tabela813[[#This Row],[C]],".",Tabela813[[#This Row],[O]],".",Tabela813[[#This Row],[E]],".",Tabela813[[#This Row],[D1]],".",Tabela813[[#This Row],[D2]],".",Tabela813[[#This Row],[D3]],".",Tabela813[[#This Row],[T]],".",Tabela813[[#This Row],[D4]]),"")</f>
        <v>9.1.9.1.1.07.0.4.00</v>
      </c>
      <c r="L3396" s="21" t="s">
        <v>5852</v>
      </c>
      <c r="M3396" s="16" t="str">
        <f t="shared" si="53"/>
        <v>A</v>
      </c>
      <c r="N3396" s="16">
        <f>IF(VALUE(Tabela813[[#This Row],[RED]]) &gt; 0,1,0) + IF(VALUE(J3396)&gt;0,8,IF(VALUE(I3396)&gt;0,7,IF(VALUE(H3396)&gt;0,6,IF(VALUE(G3396)&gt;0,5,IF(VALUE(F3396)&gt;0,4,IF(VALUE(E3396)&gt;0,3,IF(VALUE(D3396)&gt;0,2,1)))))))</f>
        <v>8</v>
      </c>
      <c r="O3396" s="20" t="s">
        <v>50</v>
      </c>
      <c r="P3396" s="1" t="s">
        <v>5849</v>
      </c>
      <c r="Q3396" s="1"/>
      <c r="R3396" s="16"/>
      <c r="T3396" s="7" t="str">
        <f>Tabela813[[#This Row],[NR]]&amp;" - "&amp;Tabela813[[#This Row],[Especificação]]</f>
        <v>9.1.9.1.1.07.0.4.00 - (-) Dedução de Multas Aplicadas Pelos Tribunais de Contas - Dívida Ativa - Multas e Juros de Mora da Dívida Ativa</v>
      </c>
      <c r="U3396" s="7" t="str">
        <f>Tabela813[[#This Row],[NR]]&amp; " - "&amp;Tabela813[[#This Row],[Especificação]]</f>
        <v>9.1.9.1.1.07.0.4.00 - (-) Dedução de Multas Aplicadas Pelos Tribunais de Contas - Dívida Ativa - Multas e Juros de Mora da Dívida Ativa</v>
      </c>
    </row>
    <row r="3397" spans="1:21">
      <c r="A3397" s="23"/>
      <c r="B3397" s="29" t="s">
        <v>793</v>
      </c>
      <c r="C3397" s="20" t="s">
        <v>781</v>
      </c>
      <c r="D3397" s="20" t="s">
        <v>793</v>
      </c>
      <c r="E3397" s="20" t="s">
        <v>781</v>
      </c>
      <c r="F3397" s="20" t="s">
        <v>781</v>
      </c>
      <c r="G3397" s="20" t="s">
        <v>799</v>
      </c>
      <c r="H3397" s="20" t="s">
        <v>784</v>
      </c>
      <c r="I3397" s="20" t="s">
        <v>792</v>
      </c>
      <c r="J3397" s="20" t="s">
        <v>787</v>
      </c>
      <c r="K3397" s="16" t="str">
        <f>IF(Tabela813[[#This Row],[C]]&lt;&gt;"",IF(Tabela813[[#This Row],[RED]]&lt;&gt;"",(Tabela813[[#This Row],[RED]] &amp; "."),"") &amp; CONCATENATE(Tabela813[[#This Row],[C]],".",Tabela813[[#This Row],[O]],".",Tabela813[[#This Row],[E]],".",Tabela813[[#This Row],[D1]],".",Tabela813[[#This Row],[D2]],".",Tabela813[[#This Row],[D3]],".",Tabela813[[#This Row],[T]],".",Tabela813[[#This Row],[D4]]),"")</f>
        <v>9.1.9.1.1.07.0.5.00</v>
      </c>
      <c r="L3397" s="21" t="s">
        <v>5853</v>
      </c>
      <c r="M3397" s="16" t="str">
        <f t="shared" si="53"/>
        <v>A</v>
      </c>
      <c r="N3397" s="16">
        <f>IF(VALUE(Tabela813[[#This Row],[RED]]) &gt; 0,1,0) + IF(VALUE(J3397)&gt;0,8,IF(VALUE(I3397)&gt;0,7,IF(VALUE(H3397)&gt;0,6,IF(VALUE(G3397)&gt;0,5,IF(VALUE(F3397)&gt;0,4,IF(VALUE(E3397)&gt;0,3,IF(VALUE(D3397)&gt;0,2,1)))))))</f>
        <v>8</v>
      </c>
      <c r="O3397" s="20" t="s">
        <v>50</v>
      </c>
      <c r="P3397" s="1" t="s">
        <v>5849</v>
      </c>
      <c r="Q3397" s="1"/>
      <c r="R3397" s="16"/>
      <c r="T3397" s="7" t="str">
        <f>Tabela813[[#This Row],[NR]]&amp;" - "&amp;Tabela813[[#This Row],[Especificação]]</f>
        <v>9.1.9.1.1.07.0.5.00 - (-) Dedução de Multas Aplicadas Pelos Tribunais de Contas - Multas</v>
      </c>
      <c r="U3397" s="7" t="str">
        <f>Tabela813[[#This Row],[NR]]&amp; " - "&amp;Tabela813[[#This Row],[Especificação]]</f>
        <v>9.1.9.1.1.07.0.5.00 - (-) Dedução de Multas Aplicadas Pelos Tribunais de Contas - Multas</v>
      </c>
    </row>
    <row r="3398" spans="1:21">
      <c r="A3398" s="23"/>
      <c r="B3398" s="29" t="s">
        <v>793</v>
      </c>
      <c r="C3398" s="20" t="s">
        <v>781</v>
      </c>
      <c r="D3398" s="20" t="s">
        <v>793</v>
      </c>
      <c r="E3398" s="20" t="s">
        <v>781</v>
      </c>
      <c r="F3398" s="20" t="s">
        <v>781</v>
      </c>
      <c r="G3398" s="20" t="s">
        <v>799</v>
      </c>
      <c r="H3398" s="20" t="s">
        <v>784</v>
      </c>
      <c r="I3398" s="20" t="s">
        <v>786</v>
      </c>
      <c r="J3398" s="20" t="s">
        <v>787</v>
      </c>
      <c r="K3398" s="16" t="str">
        <f>IF(Tabela813[[#This Row],[C]]&lt;&gt;"",IF(Tabela813[[#This Row],[RED]]&lt;&gt;"",(Tabela813[[#This Row],[RED]] &amp; "."),"") &amp; CONCATENATE(Tabela813[[#This Row],[C]],".",Tabela813[[#This Row],[O]],".",Tabela813[[#This Row],[E]],".",Tabela813[[#This Row],[D1]],".",Tabela813[[#This Row],[D2]],".",Tabela813[[#This Row],[D3]],".",Tabela813[[#This Row],[T]],".",Tabela813[[#This Row],[D4]]),"")</f>
        <v>9.1.9.1.1.07.0.6.00</v>
      </c>
      <c r="L3398" s="21" t="s">
        <v>5854</v>
      </c>
      <c r="M3398" s="16" t="str">
        <f t="shared" si="53"/>
        <v>A</v>
      </c>
      <c r="N3398" s="16">
        <f>IF(VALUE(Tabela813[[#This Row],[RED]]) &gt; 0,1,0) + IF(VALUE(J3398)&gt;0,8,IF(VALUE(I3398)&gt;0,7,IF(VALUE(H3398)&gt;0,6,IF(VALUE(G3398)&gt;0,5,IF(VALUE(F3398)&gt;0,4,IF(VALUE(E3398)&gt;0,3,IF(VALUE(D3398)&gt;0,2,1)))))))</f>
        <v>8</v>
      </c>
      <c r="O3398" s="20" t="s">
        <v>50</v>
      </c>
      <c r="P3398" s="1" t="s">
        <v>5849</v>
      </c>
      <c r="Q3398" s="1"/>
      <c r="R3398" s="16"/>
      <c r="T3398" s="7" t="str">
        <f>Tabela813[[#This Row],[NR]]&amp;" - "&amp;Tabela813[[#This Row],[Especificação]]</f>
        <v>9.1.9.1.1.07.0.6.00 - (-) Dedução de Multas Aplicadas Pelos Tribunais de Contas - Juros de Mora</v>
      </c>
      <c r="U3398" s="7" t="str">
        <f>Tabela813[[#This Row],[NR]]&amp; " - "&amp;Tabela813[[#This Row],[Especificação]]</f>
        <v>9.1.9.1.1.07.0.6.00 - (-) Dedução de Multas Aplicadas Pelos Tribunais de Contas - Juros de Mora</v>
      </c>
    </row>
    <row r="3399" spans="1:21" ht="30">
      <c r="A3399" s="23"/>
      <c r="B3399" s="29" t="s">
        <v>793</v>
      </c>
      <c r="C3399" s="20" t="s">
        <v>781</v>
      </c>
      <c r="D3399" s="20" t="s">
        <v>793</v>
      </c>
      <c r="E3399" s="20" t="s">
        <v>781</v>
      </c>
      <c r="F3399" s="20" t="s">
        <v>781</v>
      </c>
      <c r="G3399" s="20" t="s">
        <v>799</v>
      </c>
      <c r="H3399" s="20" t="s">
        <v>784</v>
      </c>
      <c r="I3399" s="20" t="s">
        <v>788</v>
      </c>
      <c r="J3399" s="20" t="s">
        <v>787</v>
      </c>
      <c r="K3399" s="16" t="str">
        <f>IF(Tabela813[[#This Row],[C]]&lt;&gt;"",IF(Tabela813[[#This Row],[RED]]&lt;&gt;"",(Tabela813[[#This Row],[RED]] &amp; "."),"") &amp; CONCATENATE(Tabela813[[#This Row],[C]],".",Tabela813[[#This Row],[O]],".",Tabela813[[#This Row],[E]],".",Tabela813[[#This Row],[D1]],".",Tabela813[[#This Row],[D2]],".",Tabela813[[#This Row],[D3]],".",Tabela813[[#This Row],[T]],".",Tabela813[[#This Row],[D4]]),"")</f>
        <v>9.1.9.1.1.07.0.7.00</v>
      </c>
      <c r="L3399" s="21" t="s">
        <v>5855</v>
      </c>
      <c r="M3399" s="16" t="str">
        <f t="shared" si="53"/>
        <v>A</v>
      </c>
      <c r="N3399" s="16">
        <f>IF(VALUE(Tabela813[[#This Row],[RED]]) &gt; 0,1,0) + IF(VALUE(J3399)&gt;0,8,IF(VALUE(I3399)&gt;0,7,IF(VALUE(H3399)&gt;0,6,IF(VALUE(G3399)&gt;0,5,IF(VALUE(F3399)&gt;0,4,IF(VALUE(E3399)&gt;0,3,IF(VALUE(D3399)&gt;0,2,1)))))))</f>
        <v>8</v>
      </c>
      <c r="O3399" s="20" t="s">
        <v>50</v>
      </c>
      <c r="P3399" s="1" t="s">
        <v>5849</v>
      </c>
      <c r="Q3399" s="1"/>
      <c r="R3399" s="16"/>
      <c r="T3399" s="7" t="str">
        <f>Tabela813[[#This Row],[NR]]&amp;" - "&amp;Tabela813[[#This Row],[Especificação]]</f>
        <v>9.1.9.1.1.07.0.7.00 - (-) Dedução de Multas Aplicadas Pelos Tribunais de Contas - Dívida Ativa - Multas da Dívida Ativa</v>
      </c>
      <c r="U3399" s="7" t="str">
        <f>Tabela813[[#This Row],[NR]]&amp; " - "&amp;Tabela813[[#This Row],[Especificação]]</f>
        <v>9.1.9.1.1.07.0.7.00 - (-) Dedução de Multas Aplicadas Pelos Tribunais de Contas - Dívida Ativa - Multas da Dívida Ativa</v>
      </c>
    </row>
    <row r="3400" spans="1:21" ht="30">
      <c r="A3400" s="23"/>
      <c r="B3400" s="29" t="s">
        <v>793</v>
      </c>
      <c r="C3400" s="20" t="s">
        <v>781</v>
      </c>
      <c r="D3400" s="20" t="s">
        <v>793</v>
      </c>
      <c r="E3400" s="20" t="s">
        <v>781</v>
      </c>
      <c r="F3400" s="20" t="s">
        <v>781</v>
      </c>
      <c r="G3400" s="20" t="s">
        <v>799</v>
      </c>
      <c r="H3400" s="20" t="s">
        <v>784</v>
      </c>
      <c r="I3400" s="20" t="s">
        <v>789</v>
      </c>
      <c r="J3400" s="20" t="s">
        <v>787</v>
      </c>
      <c r="K3400" s="16" t="str">
        <f>IF(Tabela813[[#This Row],[C]]&lt;&gt;"",IF(Tabela813[[#This Row],[RED]]&lt;&gt;"",(Tabela813[[#This Row],[RED]] &amp; "."),"") &amp; CONCATENATE(Tabela813[[#This Row],[C]],".",Tabela813[[#This Row],[O]],".",Tabela813[[#This Row],[E]],".",Tabela813[[#This Row],[D1]],".",Tabela813[[#This Row],[D2]],".",Tabela813[[#This Row],[D3]],".",Tabela813[[#This Row],[T]],".",Tabela813[[#This Row],[D4]]),"")</f>
        <v>9.1.9.1.1.07.0.8.00</v>
      </c>
      <c r="L3400" s="21" t="s">
        <v>5856</v>
      </c>
      <c r="M3400" s="16" t="str">
        <f t="shared" si="53"/>
        <v>A</v>
      </c>
      <c r="N3400" s="16">
        <f>IF(VALUE(Tabela813[[#This Row],[RED]]) &gt; 0,1,0) + IF(VALUE(J3400)&gt;0,8,IF(VALUE(I3400)&gt;0,7,IF(VALUE(H3400)&gt;0,6,IF(VALUE(G3400)&gt;0,5,IF(VALUE(F3400)&gt;0,4,IF(VALUE(E3400)&gt;0,3,IF(VALUE(D3400)&gt;0,2,1)))))))</f>
        <v>8</v>
      </c>
      <c r="O3400" s="20" t="s">
        <v>50</v>
      </c>
      <c r="P3400" s="1" t="s">
        <v>5849</v>
      </c>
      <c r="Q3400" s="1"/>
      <c r="R3400" s="16"/>
      <c r="T3400" s="7" t="str">
        <f>Tabela813[[#This Row],[NR]]&amp;" - "&amp;Tabela813[[#This Row],[Especificação]]</f>
        <v>9.1.9.1.1.07.0.8.00 - (-) Dedução de Multas Aplicadas Pelos Tribunais de Contas - Juros de Mora da Dívida Ativa</v>
      </c>
      <c r="U3400" s="7" t="str">
        <f>Tabela813[[#This Row],[NR]]&amp; " - "&amp;Tabela813[[#This Row],[Especificação]]</f>
        <v>9.1.9.1.1.07.0.8.00 - (-) Dedução de Multas Aplicadas Pelos Tribunais de Contas - Juros de Mora da Dívida Ativa</v>
      </c>
    </row>
    <row r="3401" spans="1:21">
      <c r="A3401" s="23"/>
      <c r="B3401" s="29" t="s">
        <v>793</v>
      </c>
      <c r="C3401" s="20" t="s">
        <v>781</v>
      </c>
      <c r="D3401" s="20" t="s">
        <v>793</v>
      </c>
      <c r="E3401" s="20" t="s">
        <v>781</v>
      </c>
      <c r="F3401" s="20" t="s">
        <v>781</v>
      </c>
      <c r="G3401" s="20" t="s">
        <v>800</v>
      </c>
      <c r="H3401" s="20" t="s">
        <v>784</v>
      </c>
      <c r="I3401" s="20" t="s">
        <v>784</v>
      </c>
      <c r="J3401" s="20" t="s">
        <v>787</v>
      </c>
      <c r="K3401" s="16" t="str">
        <f>IF(Tabela813[[#This Row],[C]]&lt;&gt;"",IF(Tabela813[[#This Row],[RED]]&lt;&gt;"",(Tabela813[[#This Row],[RED]] &amp; "."),"") &amp; CONCATENATE(Tabela813[[#This Row],[C]],".",Tabela813[[#This Row],[O]],".",Tabela813[[#This Row],[E]],".",Tabela813[[#This Row],[D1]],".",Tabela813[[#This Row],[D2]],".",Tabela813[[#This Row],[D3]],".",Tabela813[[#This Row],[T]],".",Tabela813[[#This Row],[D4]]),"")</f>
        <v>9.1.9.1.1.08.0.0.00</v>
      </c>
      <c r="L3401" s="21" t="s">
        <v>950</v>
      </c>
      <c r="M3401" s="16" t="str">
        <f t="shared" si="53"/>
        <v>S</v>
      </c>
      <c r="N3401" s="16">
        <f>IF(VALUE(Tabela813[[#This Row],[RED]]) &gt; 0,1,0) + IF(VALUE(J3401)&gt;0,8,IF(VALUE(I3401)&gt;0,7,IF(VALUE(H3401)&gt;0,6,IF(VALUE(G3401)&gt;0,5,IF(VALUE(F3401)&gt;0,4,IF(VALUE(E3401)&gt;0,3,IF(VALUE(D3401)&gt;0,2,1)))))))</f>
        <v>6</v>
      </c>
      <c r="O3401" s="20" t="s">
        <v>50</v>
      </c>
      <c r="P3401" s="1" t="s">
        <v>2956</v>
      </c>
      <c r="Q3401" s="1"/>
      <c r="R3401" s="16"/>
      <c r="T3401" s="7" t="str">
        <f>Tabela813[[#This Row],[NR]]&amp;" - "&amp;Tabela813[[#This Row],[Especificação]]</f>
        <v>9.1.9.1.1.08.0.0.00 - (-) Dedução de Multas Decorrentes de Sentenças Judiciais</v>
      </c>
      <c r="U3401" s="7" t="str">
        <f>Tabela813[[#This Row],[NR]]&amp; " - "&amp;Tabela813[[#This Row],[Especificação]]</f>
        <v>9.1.9.1.1.08.0.0.00 - (-) Dedução de Multas Decorrentes de Sentenças Judiciais</v>
      </c>
    </row>
    <row r="3402" spans="1:21">
      <c r="A3402" s="23"/>
      <c r="B3402" s="29" t="s">
        <v>793</v>
      </c>
      <c r="C3402" s="20" t="s">
        <v>781</v>
      </c>
      <c r="D3402" s="20" t="s">
        <v>793</v>
      </c>
      <c r="E3402" s="20" t="s">
        <v>781</v>
      </c>
      <c r="F3402" s="20" t="s">
        <v>781</v>
      </c>
      <c r="G3402" s="20" t="s">
        <v>800</v>
      </c>
      <c r="H3402" s="20" t="s">
        <v>784</v>
      </c>
      <c r="I3402" s="20" t="s">
        <v>781</v>
      </c>
      <c r="J3402" s="20" t="s">
        <v>787</v>
      </c>
      <c r="K3402" s="16" t="str">
        <f>IF(Tabela813[[#This Row],[C]]&lt;&gt;"",IF(Tabela813[[#This Row],[RED]]&lt;&gt;"",(Tabela813[[#This Row],[RED]] &amp; "."),"") &amp; CONCATENATE(Tabela813[[#This Row],[C]],".",Tabela813[[#This Row],[O]],".",Tabela813[[#This Row],[E]],".",Tabela813[[#This Row],[D1]],".",Tabela813[[#This Row],[D2]],".",Tabela813[[#This Row],[D3]],".",Tabela813[[#This Row],[T]],".",Tabela813[[#This Row],[D4]]),"")</f>
        <v>9.1.9.1.1.08.0.1.00</v>
      </c>
      <c r="L3402" s="21" t="s">
        <v>5857</v>
      </c>
      <c r="M3402" s="16" t="str">
        <f t="shared" si="53"/>
        <v>A</v>
      </c>
      <c r="N3402" s="16">
        <f>IF(VALUE(Tabela813[[#This Row],[RED]]) &gt; 0,1,0) + IF(VALUE(J3402)&gt;0,8,IF(VALUE(I3402)&gt;0,7,IF(VALUE(H3402)&gt;0,6,IF(VALUE(G3402)&gt;0,5,IF(VALUE(F3402)&gt;0,4,IF(VALUE(E3402)&gt;0,3,IF(VALUE(D3402)&gt;0,2,1)))))))</f>
        <v>8</v>
      </c>
      <c r="O3402" s="20" t="s">
        <v>50</v>
      </c>
      <c r="P3402" s="1" t="s">
        <v>5858</v>
      </c>
      <c r="Q3402" s="1"/>
      <c r="R3402" s="16"/>
      <c r="T3402" s="7" t="str">
        <f>Tabela813[[#This Row],[NR]]&amp;" - "&amp;Tabela813[[#This Row],[Especificação]]</f>
        <v>9.1.9.1.1.08.0.1.00 - (-) Dedução de Multas Decorrentes de Sentenças Judiciais - Principal</v>
      </c>
      <c r="U3402" s="7" t="str">
        <f>Tabela813[[#This Row],[NR]]&amp; " - "&amp;Tabela813[[#This Row],[Especificação]]</f>
        <v>9.1.9.1.1.08.0.1.00 - (-) Dedução de Multas Decorrentes de Sentenças Judiciais - Principal</v>
      </c>
    </row>
    <row r="3403" spans="1:21" ht="30">
      <c r="A3403" s="23"/>
      <c r="B3403" s="29" t="s">
        <v>793</v>
      </c>
      <c r="C3403" s="20" t="s">
        <v>781</v>
      </c>
      <c r="D3403" s="20" t="s">
        <v>793</v>
      </c>
      <c r="E3403" s="20" t="s">
        <v>781</v>
      </c>
      <c r="F3403" s="20" t="s">
        <v>781</v>
      </c>
      <c r="G3403" s="20" t="s">
        <v>800</v>
      </c>
      <c r="H3403" s="20" t="s">
        <v>784</v>
      </c>
      <c r="I3403" s="20" t="s">
        <v>790</v>
      </c>
      <c r="J3403" s="20" t="s">
        <v>787</v>
      </c>
      <c r="K3403" s="16" t="str">
        <f>IF(Tabela813[[#This Row],[C]]&lt;&gt;"",IF(Tabela813[[#This Row],[RED]]&lt;&gt;"",(Tabela813[[#This Row],[RED]] &amp; "."),"") &amp; CONCATENATE(Tabela813[[#This Row],[C]],".",Tabela813[[#This Row],[O]],".",Tabela813[[#This Row],[E]],".",Tabela813[[#This Row],[D1]],".",Tabela813[[#This Row],[D2]],".",Tabela813[[#This Row],[D3]],".",Tabela813[[#This Row],[T]],".",Tabela813[[#This Row],[D4]]),"")</f>
        <v>9.1.9.1.1.08.0.2.00</v>
      </c>
      <c r="L3403" s="21" t="s">
        <v>5859</v>
      </c>
      <c r="M3403" s="16" t="str">
        <f t="shared" si="53"/>
        <v>A</v>
      </c>
      <c r="N3403" s="16">
        <f>IF(VALUE(Tabela813[[#This Row],[RED]]) &gt; 0,1,0) + IF(VALUE(J3403)&gt;0,8,IF(VALUE(I3403)&gt;0,7,IF(VALUE(H3403)&gt;0,6,IF(VALUE(G3403)&gt;0,5,IF(VALUE(F3403)&gt;0,4,IF(VALUE(E3403)&gt;0,3,IF(VALUE(D3403)&gt;0,2,1)))))))</f>
        <v>8</v>
      </c>
      <c r="O3403" s="20" t="s">
        <v>50</v>
      </c>
      <c r="P3403" s="1" t="s">
        <v>5858</v>
      </c>
      <c r="Q3403" s="1"/>
      <c r="R3403" s="16"/>
      <c r="T3403" s="7" t="str">
        <f>Tabela813[[#This Row],[NR]]&amp;" - "&amp;Tabela813[[#This Row],[Especificação]]</f>
        <v>9.1.9.1.1.08.0.2.00 - (-) Dedução de Multas Decorrentes de Sentenças Judiciais - Multas e Juros de Mora</v>
      </c>
      <c r="U3403" s="7" t="str">
        <f>Tabela813[[#This Row],[NR]]&amp; " - "&amp;Tabela813[[#This Row],[Especificação]]</f>
        <v>9.1.9.1.1.08.0.2.00 - (-) Dedução de Multas Decorrentes de Sentenças Judiciais - Multas e Juros de Mora</v>
      </c>
    </row>
    <row r="3404" spans="1:21">
      <c r="A3404" s="23"/>
      <c r="B3404" s="29" t="s">
        <v>793</v>
      </c>
      <c r="C3404" s="20" t="s">
        <v>781</v>
      </c>
      <c r="D3404" s="20" t="s">
        <v>793</v>
      </c>
      <c r="E3404" s="20" t="s">
        <v>781</v>
      </c>
      <c r="F3404" s="20" t="s">
        <v>781</v>
      </c>
      <c r="G3404" s="20" t="s">
        <v>800</v>
      </c>
      <c r="H3404" s="20" t="s">
        <v>784</v>
      </c>
      <c r="I3404" s="20" t="s">
        <v>782</v>
      </c>
      <c r="J3404" s="20" t="s">
        <v>787</v>
      </c>
      <c r="K3404" s="16" t="str">
        <f>IF(Tabela813[[#This Row],[C]]&lt;&gt;"",IF(Tabela813[[#This Row],[RED]]&lt;&gt;"",(Tabela813[[#This Row],[RED]] &amp; "."),"") &amp; CONCATENATE(Tabela813[[#This Row],[C]],".",Tabela813[[#This Row],[O]],".",Tabela813[[#This Row],[E]],".",Tabela813[[#This Row],[D1]],".",Tabela813[[#This Row],[D2]],".",Tabela813[[#This Row],[D3]],".",Tabela813[[#This Row],[T]],".",Tabela813[[#This Row],[D4]]),"")</f>
        <v>9.1.9.1.1.08.0.3.00</v>
      </c>
      <c r="L3404" s="21" t="s">
        <v>5860</v>
      </c>
      <c r="M3404" s="16" t="str">
        <f t="shared" si="53"/>
        <v>A</v>
      </c>
      <c r="N3404" s="16">
        <f>IF(VALUE(Tabela813[[#This Row],[RED]]) &gt; 0,1,0) + IF(VALUE(J3404)&gt;0,8,IF(VALUE(I3404)&gt;0,7,IF(VALUE(H3404)&gt;0,6,IF(VALUE(G3404)&gt;0,5,IF(VALUE(F3404)&gt;0,4,IF(VALUE(E3404)&gt;0,3,IF(VALUE(D3404)&gt;0,2,1)))))))</f>
        <v>8</v>
      </c>
      <c r="O3404" s="20" t="s">
        <v>50</v>
      </c>
      <c r="P3404" s="1" t="s">
        <v>5858</v>
      </c>
      <c r="Q3404" s="1"/>
      <c r="R3404" s="16"/>
      <c r="T3404" s="7" t="str">
        <f>Tabela813[[#This Row],[NR]]&amp;" - "&amp;Tabela813[[#This Row],[Especificação]]</f>
        <v>9.1.9.1.1.08.0.3.00 - (-) Dedução de Multas Decorrentes de Sentenças Judiciais - Dívida Ativa</v>
      </c>
      <c r="U3404" s="7" t="str">
        <f>Tabela813[[#This Row],[NR]]&amp; " - "&amp;Tabela813[[#This Row],[Especificação]]</f>
        <v>9.1.9.1.1.08.0.3.00 - (-) Dedução de Multas Decorrentes de Sentenças Judiciais - Dívida Ativa</v>
      </c>
    </row>
    <row r="3405" spans="1:21" ht="30">
      <c r="A3405" s="23"/>
      <c r="B3405" s="29" t="s">
        <v>793</v>
      </c>
      <c r="C3405" s="20" t="s">
        <v>781</v>
      </c>
      <c r="D3405" s="20" t="s">
        <v>793</v>
      </c>
      <c r="E3405" s="20" t="s">
        <v>781</v>
      </c>
      <c r="F3405" s="20" t="s">
        <v>781</v>
      </c>
      <c r="G3405" s="20" t="s">
        <v>800</v>
      </c>
      <c r="H3405" s="20" t="s">
        <v>784</v>
      </c>
      <c r="I3405" s="20" t="s">
        <v>791</v>
      </c>
      <c r="J3405" s="20" t="s">
        <v>787</v>
      </c>
      <c r="K3405" s="16" t="str">
        <f>IF(Tabela813[[#This Row],[C]]&lt;&gt;"",IF(Tabela813[[#This Row],[RED]]&lt;&gt;"",(Tabela813[[#This Row],[RED]] &amp; "."),"") &amp; CONCATENATE(Tabela813[[#This Row],[C]],".",Tabela813[[#This Row],[O]],".",Tabela813[[#This Row],[E]],".",Tabela813[[#This Row],[D1]],".",Tabela813[[#This Row],[D2]],".",Tabela813[[#This Row],[D3]],".",Tabela813[[#This Row],[T]],".",Tabela813[[#This Row],[D4]]),"")</f>
        <v>9.1.9.1.1.08.0.4.00</v>
      </c>
      <c r="L3405" s="21" t="s">
        <v>5861</v>
      </c>
      <c r="M3405" s="16" t="str">
        <f t="shared" si="53"/>
        <v>A</v>
      </c>
      <c r="N3405" s="16">
        <f>IF(VALUE(Tabela813[[#This Row],[RED]]) &gt; 0,1,0) + IF(VALUE(J3405)&gt;0,8,IF(VALUE(I3405)&gt;0,7,IF(VALUE(H3405)&gt;0,6,IF(VALUE(G3405)&gt;0,5,IF(VALUE(F3405)&gt;0,4,IF(VALUE(E3405)&gt;0,3,IF(VALUE(D3405)&gt;0,2,1)))))))</f>
        <v>8</v>
      </c>
      <c r="O3405" s="20" t="s">
        <v>50</v>
      </c>
      <c r="P3405" s="1" t="s">
        <v>5858</v>
      </c>
      <c r="Q3405" s="1"/>
      <c r="R3405" s="16"/>
      <c r="T3405" s="7" t="str">
        <f>Tabela813[[#This Row],[NR]]&amp;" - "&amp;Tabela813[[#This Row],[Especificação]]</f>
        <v>9.1.9.1.1.08.0.4.00 - (-) Dedução de Multas Decorrentes de Sentenças Judiciais - Dívida Ativa - Multas e Juros de Mora da Dívida Ativa</v>
      </c>
      <c r="U3405" s="7" t="str">
        <f>Tabela813[[#This Row],[NR]]&amp; " - "&amp;Tabela813[[#This Row],[Especificação]]</f>
        <v>9.1.9.1.1.08.0.4.00 - (-) Dedução de Multas Decorrentes de Sentenças Judiciais - Dívida Ativa - Multas e Juros de Mora da Dívida Ativa</v>
      </c>
    </row>
    <row r="3406" spans="1:21">
      <c r="A3406" s="23"/>
      <c r="B3406" s="29" t="s">
        <v>793</v>
      </c>
      <c r="C3406" s="20" t="s">
        <v>781</v>
      </c>
      <c r="D3406" s="20" t="s">
        <v>793</v>
      </c>
      <c r="E3406" s="20" t="s">
        <v>781</v>
      </c>
      <c r="F3406" s="20" t="s">
        <v>781</v>
      </c>
      <c r="G3406" s="20" t="s">
        <v>800</v>
      </c>
      <c r="H3406" s="20" t="s">
        <v>784</v>
      </c>
      <c r="I3406" s="20" t="s">
        <v>792</v>
      </c>
      <c r="J3406" s="20" t="s">
        <v>787</v>
      </c>
      <c r="K3406" s="16" t="str">
        <f>IF(Tabela813[[#This Row],[C]]&lt;&gt;"",IF(Tabela813[[#This Row],[RED]]&lt;&gt;"",(Tabela813[[#This Row],[RED]] &amp; "."),"") &amp; CONCATENATE(Tabela813[[#This Row],[C]],".",Tabela813[[#This Row],[O]],".",Tabela813[[#This Row],[E]],".",Tabela813[[#This Row],[D1]],".",Tabela813[[#This Row],[D2]],".",Tabela813[[#This Row],[D3]],".",Tabela813[[#This Row],[T]],".",Tabela813[[#This Row],[D4]]),"")</f>
        <v>9.1.9.1.1.08.0.5.00</v>
      </c>
      <c r="L3406" s="21" t="s">
        <v>5862</v>
      </c>
      <c r="M3406" s="16" t="str">
        <f t="shared" si="53"/>
        <v>A</v>
      </c>
      <c r="N3406" s="16">
        <f>IF(VALUE(Tabela813[[#This Row],[RED]]) &gt; 0,1,0) + IF(VALUE(J3406)&gt;0,8,IF(VALUE(I3406)&gt;0,7,IF(VALUE(H3406)&gt;0,6,IF(VALUE(G3406)&gt;0,5,IF(VALUE(F3406)&gt;0,4,IF(VALUE(E3406)&gt;0,3,IF(VALUE(D3406)&gt;0,2,1)))))))</f>
        <v>8</v>
      </c>
      <c r="O3406" s="20" t="s">
        <v>50</v>
      </c>
      <c r="P3406" s="1" t="s">
        <v>5858</v>
      </c>
      <c r="Q3406" s="1"/>
      <c r="R3406" s="16"/>
      <c r="T3406" s="7" t="str">
        <f>Tabela813[[#This Row],[NR]]&amp;" - "&amp;Tabela813[[#This Row],[Especificação]]</f>
        <v>9.1.9.1.1.08.0.5.00 - (-) Dedução de Multas Decorrentes de Sentenças Judiciais - Multas</v>
      </c>
      <c r="U3406" s="7" t="str">
        <f>Tabela813[[#This Row],[NR]]&amp; " - "&amp;Tabela813[[#This Row],[Especificação]]</f>
        <v>9.1.9.1.1.08.0.5.00 - (-) Dedução de Multas Decorrentes de Sentenças Judiciais - Multas</v>
      </c>
    </row>
    <row r="3407" spans="1:21">
      <c r="A3407" s="23"/>
      <c r="B3407" s="29" t="s">
        <v>793</v>
      </c>
      <c r="C3407" s="20" t="s">
        <v>781</v>
      </c>
      <c r="D3407" s="20" t="s">
        <v>793</v>
      </c>
      <c r="E3407" s="20" t="s">
        <v>781</v>
      </c>
      <c r="F3407" s="20" t="s">
        <v>781</v>
      </c>
      <c r="G3407" s="20" t="s">
        <v>800</v>
      </c>
      <c r="H3407" s="20" t="s">
        <v>784</v>
      </c>
      <c r="I3407" s="20" t="s">
        <v>786</v>
      </c>
      <c r="J3407" s="20" t="s">
        <v>787</v>
      </c>
      <c r="K3407" s="16" t="str">
        <f>IF(Tabela813[[#This Row],[C]]&lt;&gt;"",IF(Tabela813[[#This Row],[RED]]&lt;&gt;"",(Tabela813[[#This Row],[RED]] &amp; "."),"") &amp; CONCATENATE(Tabela813[[#This Row],[C]],".",Tabela813[[#This Row],[O]],".",Tabela813[[#This Row],[E]],".",Tabela813[[#This Row],[D1]],".",Tabela813[[#This Row],[D2]],".",Tabela813[[#This Row],[D3]],".",Tabela813[[#This Row],[T]],".",Tabela813[[#This Row],[D4]]),"")</f>
        <v>9.1.9.1.1.08.0.6.00</v>
      </c>
      <c r="L3407" s="21" t="s">
        <v>5863</v>
      </c>
      <c r="M3407" s="16" t="str">
        <f t="shared" si="53"/>
        <v>A</v>
      </c>
      <c r="N3407" s="16">
        <f>IF(VALUE(Tabela813[[#This Row],[RED]]) &gt; 0,1,0) + IF(VALUE(J3407)&gt;0,8,IF(VALUE(I3407)&gt;0,7,IF(VALUE(H3407)&gt;0,6,IF(VALUE(G3407)&gt;0,5,IF(VALUE(F3407)&gt;0,4,IF(VALUE(E3407)&gt;0,3,IF(VALUE(D3407)&gt;0,2,1)))))))</f>
        <v>8</v>
      </c>
      <c r="O3407" s="20" t="s">
        <v>50</v>
      </c>
      <c r="P3407" s="1" t="s">
        <v>5858</v>
      </c>
      <c r="Q3407" s="1"/>
      <c r="R3407" s="16"/>
      <c r="T3407" s="7" t="str">
        <f>Tabela813[[#This Row],[NR]]&amp;" - "&amp;Tabela813[[#This Row],[Especificação]]</f>
        <v>9.1.9.1.1.08.0.6.00 - (-) Dedução de Multas Decorrentes de Sentenças Judiciais - Juros de Mora</v>
      </c>
      <c r="U3407" s="7" t="str">
        <f>Tabela813[[#This Row],[NR]]&amp; " - "&amp;Tabela813[[#This Row],[Especificação]]</f>
        <v>9.1.9.1.1.08.0.6.00 - (-) Dedução de Multas Decorrentes de Sentenças Judiciais - Juros de Mora</v>
      </c>
    </row>
    <row r="3408" spans="1:21" ht="30">
      <c r="A3408" s="23"/>
      <c r="B3408" s="29" t="s">
        <v>793</v>
      </c>
      <c r="C3408" s="20" t="s">
        <v>781</v>
      </c>
      <c r="D3408" s="20" t="s">
        <v>793</v>
      </c>
      <c r="E3408" s="20" t="s">
        <v>781</v>
      </c>
      <c r="F3408" s="20" t="s">
        <v>781</v>
      </c>
      <c r="G3408" s="20" t="s">
        <v>800</v>
      </c>
      <c r="H3408" s="20" t="s">
        <v>784</v>
      </c>
      <c r="I3408" s="20" t="s">
        <v>788</v>
      </c>
      <c r="J3408" s="20" t="s">
        <v>787</v>
      </c>
      <c r="K3408" s="16" t="str">
        <f>IF(Tabela813[[#This Row],[C]]&lt;&gt;"",IF(Tabela813[[#This Row],[RED]]&lt;&gt;"",(Tabela813[[#This Row],[RED]] &amp; "."),"") &amp; CONCATENATE(Tabela813[[#This Row],[C]],".",Tabela813[[#This Row],[O]],".",Tabela813[[#This Row],[E]],".",Tabela813[[#This Row],[D1]],".",Tabela813[[#This Row],[D2]],".",Tabela813[[#This Row],[D3]],".",Tabela813[[#This Row],[T]],".",Tabela813[[#This Row],[D4]]),"")</f>
        <v>9.1.9.1.1.08.0.7.00</v>
      </c>
      <c r="L3408" s="21" t="s">
        <v>5864</v>
      </c>
      <c r="M3408" s="16" t="str">
        <f t="shared" si="53"/>
        <v>A</v>
      </c>
      <c r="N3408" s="16">
        <f>IF(VALUE(Tabela813[[#This Row],[RED]]) &gt; 0,1,0) + IF(VALUE(J3408)&gt;0,8,IF(VALUE(I3408)&gt;0,7,IF(VALUE(H3408)&gt;0,6,IF(VALUE(G3408)&gt;0,5,IF(VALUE(F3408)&gt;0,4,IF(VALUE(E3408)&gt;0,3,IF(VALUE(D3408)&gt;0,2,1)))))))</f>
        <v>8</v>
      </c>
      <c r="O3408" s="20" t="s">
        <v>50</v>
      </c>
      <c r="P3408" s="1" t="s">
        <v>5858</v>
      </c>
      <c r="Q3408" s="1"/>
      <c r="R3408" s="16"/>
      <c r="T3408" s="7" t="str">
        <f>Tabela813[[#This Row],[NR]]&amp;" - "&amp;Tabela813[[#This Row],[Especificação]]</f>
        <v>9.1.9.1.1.08.0.7.00 - (-) Dedução de Multas Decorrentes de Sentenças Judiciais - Dívida Ativa - Multas da Dívida Ativa</v>
      </c>
      <c r="U3408" s="7" t="str">
        <f>Tabela813[[#This Row],[NR]]&amp; " - "&amp;Tabela813[[#This Row],[Especificação]]</f>
        <v>9.1.9.1.1.08.0.7.00 - (-) Dedução de Multas Decorrentes de Sentenças Judiciais - Dívida Ativa - Multas da Dívida Ativa</v>
      </c>
    </row>
    <row r="3409" spans="1:21" ht="30">
      <c r="A3409" s="23"/>
      <c r="B3409" s="29" t="s">
        <v>793</v>
      </c>
      <c r="C3409" s="20" t="s">
        <v>781</v>
      </c>
      <c r="D3409" s="20" t="s">
        <v>793</v>
      </c>
      <c r="E3409" s="20" t="s">
        <v>781</v>
      </c>
      <c r="F3409" s="20" t="s">
        <v>781</v>
      </c>
      <c r="G3409" s="20" t="s">
        <v>800</v>
      </c>
      <c r="H3409" s="20" t="s">
        <v>784</v>
      </c>
      <c r="I3409" s="20" t="s">
        <v>789</v>
      </c>
      <c r="J3409" s="20" t="s">
        <v>787</v>
      </c>
      <c r="K3409" s="16" t="str">
        <f>IF(Tabela813[[#This Row],[C]]&lt;&gt;"",IF(Tabela813[[#This Row],[RED]]&lt;&gt;"",(Tabela813[[#This Row],[RED]] &amp; "."),"") &amp; CONCATENATE(Tabela813[[#This Row],[C]],".",Tabela813[[#This Row],[O]],".",Tabela813[[#This Row],[E]],".",Tabela813[[#This Row],[D1]],".",Tabela813[[#This Row],[D2]],".",Tabela813[[#This Row],[D3]],".",Tabela813[[#This Row],[T]],".",Tabela813[[#This Row],[D4]]),"")</f>
        <v>9.1.9.1.1.08.0.8.00</v>
      </c>
      <c r="L3409" s="21" t="s">
        <v>5865</v>
      </c>
      <c r="M3409" s="16" t="str">
        <f t="shared" si="53"/>
        <v>A</v>
      </c>
      <c r="N3409" s="16">
        <f>IF(VALUE(Tabela813[[#This Row],[RED]]) &gt; 0,1,0) + IF(VALUE(J3409)&gt;0,8,IF(VALUE(I3409)&gt;0,7,IF(VALUE(H3409)&gt;0,6,IF(VALUE(G3409)&gt;0,5,IF(VALUE(F3409)&gt;0,4,IF(VALUE(E3409)&gt;0,3,IF(VALUE(D3409)&gt;0,2,1)))))))</f>
        <v>8</v>
      </c>
      <c r="O3409" s="20" t="s">
        <v>50</v>
      </c>
      <c r="P3409" s="1" t="s">
        <v>5858</v>
      </c>
      <c r="Q3409" s="1"/>
      <c r="R3409" s="16"/>
      <c r="T3409" s="7" t="str">
        <f>Tabela813[[#This Row],[NR]]&amp;" - "&amp;Tabela813[[#This Row],[Especificação]]</f>
        <v>9.1.9.1.1.08.0.8.00 - (-) Dedução de Multas Decorrentes de Sentenças Judiciais - Juros de Mora da Dívida Ativa</v>
      </c>
      <c r="U3409" s="7" t="str">
        <f>Tabela813[[#This Row],[NR]]&amp; " - "&amp;Tabela813[[#This Row],[Especificação]]</f>
        <v>9.1.9.1.1.08.0.8.00 - (-) Dedução de Multas Decorrentes de Sentenças Judiciais - Juros de Mora da Dívida Ativa</v>
      </c>
    </row>
    <row r="3410" spans="1:21" ht="30">
      <c r="A3410" s="302"/>
      <c r="B3410" s="29" t="s">
        <v>793</v>
      </c>
      <c r="C3410" s="20" t="s">
        <v>781</v>
      </c>
      <c r="D3410" s="20" t="s">
        <v>793</v>
      </c>
      <c r="E3410" s="20" t="s">
        <v>781</v>
      </c>
      <c r="F3410" s="20" t="s">
        <v>781</v>
      </c>
      <c r="G3410" s="20" t="s">
        <v>801</v>
      </c>
      <c r="H3410" s="20" t="s">
        <v>784</v>
      </c>
      <c r="I3410" s="20" t="s">
        <v>784</v>
      </c>
      <c r="J3410" s="20" t="s">
        <v>787</v>
      </c>
      <c r="K3410" s="16" t="str">
        <f>IF(Tabela813[[#This Row],[C]]&lt;&gt;"",IF(Tabela813[[#This Row],[RED]]&lt;&gt;"",(Tabela813[[#This Row],[RED]] &amp; "."),"") &amp; CONCATENATE(Tabela813[[#This Row],[C]],".",Tabela813[[#This Row],[O]],".",Tabela813[[#This Row],[E]],".",Tabela813[[#This Row],[D1]],".",Tabela813[[#This Row],[D2]],".",Tabela813[[#This Row],[D3]],".",Tabela813[[#This Row],[T]],".",Tabela813[[#This Row],[D4]]),"")</f>
        <v>9.1.9.1.1.09.0.0.00</v>
      </c>
      <c r="L3410" s="21" t="s">
        <v>951</v>
      </c>
      <c r="M3410" s="16" t="str">
        <f t="shared" si="53"/>
        <v>S</v>
      </c>
      <c r="N3410" s="16">
        <f>IF(VALUE(Tabela813[[#This Row],[RED]]) &gt; 0,1,0) + IF(VALUE(J3410)&gt;0,8,IF(VALUE(I3410)&gt;0,7,IF(VALUE(H3410)&gt;0,6,IF(VALUE(G3410)&gt;0,5,IF(VALUE(F3410)&gt;0,4,IF(VALUE(E3410)&gt;0,3,IF(VALUE(D3410)&gt;0,2,1)))))))</f>
        <v>6</v>
      </c>
      <c r="O3410" s="20" t="s">
        <v>50</v>
      </c>
      <c r="P3410" s="1" t="s">
        <v>2957</v>
      </c>
      <c r="Q3410" s="1"/>
      <c r="R3410" s="16"/>
      <c r="T3410" s="7" t="str">
        <f>Tabela813[[#This Row],[NR]]&amp;" - "&amp;Tabela813[[#This Row],[Especificação]]</f>
        <v>9.1.9.1.1.09.0.0.00 - (-) Dedução de Multas e Juros Previstos em Contratos</v>
      </c>
      <c r="U3410" s="7" t="str">
        <f>Tabela813[[#This Row],[NR]]&amp; " - "&amp;Tabela813[[#This Row],[Especificação]]</f>
        <v>9.1.9.1.1.09.0.0.00 - (-) Dedução de Multas e Juros Previstos em Contratos</v>
      </c>
    </row>
    <row r="3411" spans="1:21" ht="30">
      <c r="A3411" s="302"/>
      <c r="B3411" s="29" t="s">
        <v>793</v>
      </c>
      <c r="C3411" s="20" t="s">
        <v>781</v>
      </c>
      <c r="D3411" s="20" t="s">
        <v>793</v>
      </c>
      <c r="E3411" s="20" t="s">
        <v>781</v>
      </c>
      <c r="F3411" s="20" t="s">
        <v>781</v>
      </c>
      <c r="G3411" s="20" t="s">
        <v>801</v>
      </c>
      <c r="H3411" s="20" t="s">
        <v>784</v>
      </c>
      <c r="I3411" s="20" t="s">
        <v>781</v>
      </c>
      <c r="J3411" s="20" t="s">
        <v>787</v>
      </c>
      <c r="K3411" s="16" t="str">
        <f>IF(Tabela813[[#This Row],[C]]&lt;&gt;"",IF(Tabela813[[#This Row],[RED]]&lt;&gt;"",(Tabela813[[#This Row],[RED]] &amp; "."),"") &amp; CONCATENATE(Tabela813[[#This Row],[C]],".",Tabela813[[#This Row],[O]],".",Tabela813[[#This Row],[E]],".",Tabela813[[#This Row],[D1]],".",Tabela813[[#This Row],[D2]],".",Tabela813[[#This Row],[D3]],".",Tabela813[[#This Row],[T]],".",Tabela813[[#This Row],[D4]]),"")</f>
        <v>9.1.9.1.1.09.0.1.00</v>
      </c>
      <c r="L3411" s="21" t="s">
        <v>5866</v>
      </c>
      <c r="M3411" s="16" t="str">
        <f t="shared" si="53"/>
        <v>A</v>
      </c>
      <c r="N3411" s="16">
        <f>IF(VALUE(Tabela813[[#This Row],[RED]]) &gt; 0,1,0) + IF(VALUE(J3411)&gt;0,8,IF(VALUE(I3411)&gt;0,7,IF(VALUE(H3411)&gt;0,6,IF(VALUE(G3411)&gt;0,5,IF(VALUE(F3411)&gt;0,4,IF(VALUE(E3411)&gt;0,3,IF(VALUE(D3411)&gt;0,2,1)))))))</f>
        <v>8</v>
      </c>
      <c r="O3411" s="20" t="s">
        <v>50</v>
      </c>
      <c r="P3411" s="1" t="s">
        <v>5867</v>
      </c>
      <c r="Q3411" s="1"/>
      <c r="R3411" s="16"/>
      <c r="T3411" s="7" t="str">
        <f>Tabela813[[#This Row],[NR]]&amp;" - "&amp;Tabela813[[#This Row],[Especificação]]</f>
        <v>9.1.9.1.1.09.0.1.00 - (-) Dedução de Multas e Juros Previstos em Contratos - Principal</v>
      </c>
      <c r="U3411" s="7" t="str">
        <f>Tabela813[[#This Row],[NR]]&amp; " - "&amp;Tabela813[[#This Row],[Especificação]]</f>
        <v>9.1.9.1.1.09.0.1.00 - (-) Dedução de Multas e Juros Previstos em Contratos - Principal</v>
      </c>
    </row>
    <row r="3412" spans="1:21" ht="30">
      <c r="A3412" s="24"/>
      <c r="B3412" s="29" t="s">
        <v>793</v>
      </c>
      <c r="C3412" s="20" t="s">
        <v>781</v>
      </c>
      <c r="D3412" s="20" t="s">
        <v>793</v>
      </c>
      <c r="E3412" s="20" t="s">
        <v>781</v>
      </c>
      <c r="F3412" s="20" t="s">
        <v>781</v>
      </c>
      <c r="G3412" s="20" t="s">
        <v>801</v>
      </c>
      <c r="H3412" s="20" t="s">
        <v>784</v>
      </c>
      <c r="I3412" s="20" t="s">
        <v>790</v>
      </c>
      <c r="J3412" s="20" t="s">
        <v>787</v>
      </c>
      <c r="K3412" s="16" t="str">
        <f>IF(Tabela813[[#This Row],[C]]&lt;&gt;"",IF(Tabela813[[#This Row],[RED]]&lt;&gt;"",(Tabela813[[#This Row],[RED]] &amp; "."),"") &amp; CONCATENATE(Tabela813[[#This Row],[C]],".",Tabela813[[#This Row],[O]],".",Tabela813[[#This Row],[E]],".",Tabela813[[#This Row],[D1]],".",Tabela813[[#This Row],[D2]],".",Tabela813[[#This Row],[D3]],".",Tabela813[[#This Row],[T]],".",Tabela813[[#This Row],[D4]]),"")</f>
        <v>9.1.9.1.1.09.0.2.00</v>
      </c>
      <c r="L3412" s="21" t="s">
        <v>5868</v>
      </c>
      <c r="M3412" s="16" t="str">
        <f t="shared" si="53"/>
        <v>A</v>
      </c>
      <c r="N3412" s="16">
        <f>IF(VALUE(Tabela813[[#This Row],[RED]]) &gt; 0,1,0) + IF(VALUE(J3412)&gt;0,8,IF(VALUE(I3412)&gt;0,7,IF(VALUE(H3412)&gt;0,6,IF(VALUE(G3412)&gt;0,5,IF(VALUE(F3412)&gt;0,4,IF(VALUE(E3412)&gt;0,3,IF(VALUE(D3412)&gt;0,2,1)))))))</f>
        <v>8</v>
      </c>
      <c r="O3412" s="20" t="s">
        <v>50</v>
      </c>
      <c r="P3412" s="1" t="s">
        <v>5867</v>
      </c>
      <c r="Q3412" s="1"/>
      <c r="R3412" s="16"/>
      <c r="T3412" s="7" t="str">
        <f>Tabela813[[#This Row],[NR]]&amp;" - "&amp;Tabela813[[#This Row],[Especificação]]</f>
        <v>9.1.9.1.1.09.0.2.00 - (-) Dedução de Multas e Juros Previstos em Contratos - Multas e Juros de Mora</v>
      </c>
      <c r="U3412" s="7" t="str">
        <f>Tabela813[[#This Row],[NR]]&amp; " - "&amp;Tabela813[[#This Row],[Especificação]]</f>
        <v>9.1.9.1.1.09.0.2.00 - (-) Dedução de Multas e Juros Previstos em Contratos - Multas e Juros de Mora</v>
      </c>
    </row>
    <row r="3413" spans="1:21" ht="30">
      <c r="A3413" s="24"/>
      <c r="B3413" s="29" t="s">
        <v>793</v>
      </c>
      <c r="C3413" s="20" t="s">
        <v>781</v>
      </c>
      <c r="D3413" s="20" t="s">
        <v>793</v>
      </c>
      <c r="E3413" s="20" t="s">
        <v>781</v>
      </c>
      <c r="F3413" s="20" t="s">
        <v>781</v>
      </c>
      <c r="G3413" s="20" t="s">
        <v>801</v>
      </c>
      <c r="H3413" s="20" t="s">
        <v>784</v>
      </c>
      <c r="I3413" s="20" t="s">
        <v>782</v>
      </c>
      <c r="J3413" s="20" t="s">
        <v>787</v>
      </c>
      <c r="K3413" s="16" t="str">
        <f>IF(Tabela813[[#This Row],[C]]&lt;&gt;"",IF(Tabela813[[#This Row],[RED]]&lt;&gt;"",(Tabela813[[#This Row],[RED]] &amp; "."),"") &amp; CONCATENATE(Tabela813[[#This Row],[C]],".",Tabela813[[#This Row],[O]],".",Tabela813[[#This Row],[E]],".",Tabela813[[#This Row],[D1]],".",Tabela813[[#This Row],[D2]],".",Tabela813[[#This Row],[D3]],".",Tabela813[[#This Row],[T]],".",Tabela813[[#This Row],[D4]]),"")</f>
        <v>9.1.9.1.1.09.0.3.00</v>
      </c>
      <c r="L3413" s="21" t="s">
        <v>5869</v>
      </c>
      <c r="M3413" s="16" t="str">
        <f t="shared" si="53"/>
        <v>A</v>
      </c>
      <c r="N3413" s="16">
        <f>IF(VALUE(Tabela813[[#This Row],[RED]]) &gt; 0,1,0) + IF(VALUE(J3413)&gt;0,8,IF(VALUE(I3413)&gt;0,7,IF(VALUE(H3413)&gt;0,6,IF(VALUE(G3413)&gt;0,5,IF(VALUE(F3413)&gt;0,4,IF(VALUE(E3413)&gt;0,3,IF(VALUE(D3413)&gt;0,2,1)))))))</f>
        <v>8</v>
      </c>
      <c r="O3413" s="20" t="s">
        <v>50</v>
      </c>
      <c r="P3413" s="1" t="s">
        <v>5867</v>
      </c>
      <c r="Q3413" s="1"/>
      <c r="R3413" s="16"/>
      <c r="T3413" s="7" t="str">
        <f>Tabela813[[#This Row],[NR]]&amp;" - "&amp;Tabela813[[#This Row],[Especificação]]</f>
        <v>9.1.9.1.1.09.0.3.00 - (-) Dedução de Multas e Juros Previstos em Contratos - Dívida Ativa</v>
      </c>
      <c r="U3413" s="7" t="str">
        <f>Tabela813[[#This Row],[NR]]&amp; " - "&amp;Tabela813[[#This Row],[Especificação]]</f>
        <v>9.1.9.1.1.09.0.3.00 - (-) Dedução de Multas e Juros Previstos em Contratos - Dívida Ativa</v>
      </c>
    </row>
    <row r="3414" spans="1:21" ht="30">
      <c r="A3414" s="24"/>
      <c r="B3414" s="29" t="s">
        <v>793</v>
      </c>
      <c r="C3414" s="20" t="s">
        <v>781</v>
      </c>
      <c r="D3414" s="20" t="s">
        <v>793</v>
      </c>
      <c r="E3414" s="20" t="s">
        <v>781</v>
      </c>
      <c r="F3414" s="20" t="s">
        <v>781</v>
      </c>
      <c r="G3414" s="20" t="s">
        <v>801</v>
      </c>
      <c r="H3414" s="20" t="s">
        <v>784</v>
      </c>
      <c r="I3414" s="20" t="s">
        <v>791</v>
      </c>
      <c r="J3414" s="20" t="s">
        <v>787</v>
      </c>
      <c r="K3414" s="16" t="str">
        <f>IF(Tabela813[[#This Row],[C]]&lt;&gt;"",IF(Tabela813[[#This Row],[RED]]&lt;&gt;"",(Tabela813[[#This Row],[RED]] &amp; "."),"") &amp; CONCATENATE(Tabela813[[#This Row],[C]],".",Tabela813[[#This Row],[O]],".",Tabela813[[#This Row],[E]],".",Tabela813[[#This Row],[D1]],".",Tabela813[[#This Row],[D2]],".",Tabela813[[#This Row],[D3]],".",Tabela813[[#This Row],[T]],".",Tabela813[[#This Row],[D4]]),"")</f>
        <v>9.1.9.1.1.09.0.4.00</v>
      </c>
      <c r="L3414" s="21" t="s">
        <v>5870</v>
      </c>
      <c r="M3414" s="16" t="str">
        <f t="shared" si="53"/>
        <v>A</v>
      </c>
      <c r="N3414" s="16">
        <f>IF(VALUE(Tabela813[[#This Row],[RED]]) &gt; 0,1,0) + IF(VALUE(J3414)&gt;0,8,IF(VALUE(I3414)&gt;0,7,IF(VALUE(H3414)&gt;0,6,IF(VALUE(G3414)&gt;0,5,IF(VALUE(F3414)&gt;0,4,IF(VALUE(E3414)&gt;0,3,IF(VALUE(D3414)&gt;0,2,1)))))))</f>
        <v>8</v>
      </c>
      <c r="O3414" s="20" t="s">
        <v>50</v>
      </c>
      <c r="P3414" s="1" t="s">
        <v>5867</v>
      </c>
      <c r="Q3414" s="1"/>
      <c r="R3414" s="16"/>
      <c r="T3414" s="7" t="str">
        <f>Tabela813[[#This Row],[NR]]&amp;" - "&amp;Tabela813[[#This Row],[Especificação]]</f>
        <v>9.1.9.1.1.09.0.4.00 - (-) Dedução de Multas e Juros Previstos em Contratos - Dívida Ativa - Multas e Juros de Mora da Dívida Ativa</v>
      </c>
      <c r="U3414" s="7" t="str">
        <f>Tabela813[[#This Row],[NR]]&amp; " - "&amp;Tabela813[[#This Row],[Especificação]]</f>
        <v>9.1.9.1.1.09.0.4.00 - (-) Dedução de Multas e Juros Previstos em Contratos - Dívida Ativa - Multas e Juros de Mora da Dívida Ativa</v>
      </c>
    </row>
    <row r="3415" spans="1:21" ht="30">
      <c r="A3415" s="23"/>
      <c r="B3415" s="29" t="s">
        <v>793</v>
      </c>
      <c r="C3415" s="20" t="s">
        <v>781</v>
      </c>
      <c r="D3415" s="20" t="s">
        <v>793</v>
      </c>
      <c r="E3415" s="20" t="s">
        <v>781</v>
      </c>
      <c r="F3415" s="20" t="s">
        <v>781</v>
      </c>
      <c r="G3415" s="20" t="s">
        <v>801</v>
      </c>
      <c r="H3415" s="20" t="s">
        <v>784</v>
      </c>
      <c r="I3415" s="20" t="s">
        <v>792</v>
      </c>
      <c r="J3415" s="20" t="s">
        <v>787</v>
      </c>
      <c r="K3415" s="16" t="str">
        <f>IF(Tabela813[[#This Row],[C]]&lt;&gt;"",IF(Tabela813[[#This Row],[RED]]&lt;&gt;"",(Tabela813[[#This Row],[RED]] &amp; "."),"") &amp; CONCATENATE(Tabela813[[#This Row],[C]],".",Tabela813[[#This Row],[O]],".",Tabela813[[#This Row],[E]],".",Tabela813[[#This Row],[D1]],".",Tabela813[[#This Row],[D2]],".",Tabela813[[#This Row],[D3]],".",Tabela813[[#This Row],[T]],".",Tabela813[[#This Row],[D4]]),"")</f>
        <v>9.1.9.1.1.09.0.5.00</v>
      </c>
      <c r="L3415" s="21" t="s">
        <v>5871</v>
      </c>
      <c r="M3415" s="16" t="str">
        <f t="shared" si="53"/>
        <v>A</v>
      </c>
      <c r="N3415" s="16">
        <f>IF(VALUE(Tabela813[[#This Row],[RED]]) &gt; 0,1,0) + IF(VALUE(J3415)&gt;0,8,IF(VALUE(I3415)&gt;0,7,IF(VALUE(H3415)&gt;0,6,IF(VALUE(G3415)&gt;0,5,IF(VALUE(F3415)&gt;0,4,IF(VALUE(E3415)&gt;0,3,IF(VALUE(D3415)&gt;0,2,1)))))))</f>
        <v>8</v>
      </c>
      <c r="O3415" s="20" t="s">
        <v>50</v>
      </c>
      <c r="P3415" s="1" t="s">
        <v>5867</v>
      </c>
      <c r="Q3415" s="1"/>
      <c r="R3415" s="16"/>
      <c r="T3415" s="7" t="str">
        <f>Tabela813[[#This Row],[NR]]&amp;" - "&amp;Tabela813[[#This Row],[Especificação]]</f>
        <v>9.1.9.1.1.09.0.5.00 - (-) Dedução de Multas e Juros Previstos em Contratos - Multas</v>
      </c>
      <c r="U3415" s="7" t="str">
        <f>Tabela813[[#This Row],[NR]]&amp; " - "&amp;Tabela813[[#This Row],[Especificação]]</f>
        <v>9.1.9.1.1.09.0.5.00 - (-) Dedução de Multas e Juros Previstos em Contratos - Multas</v>
      </c>
    </row>
    <row r="3416" spans="1:21" ht="30">
      <c r="A3416" s="23"/>
      <c r="B3416" s="29" t="s">
        <v>793</v>
      </c>
      <c r="C3416" s="20" t="s">
        <v>781</v>
      </c>
      <c r="D3416" s="20" t="s">
        <v>793</v>
      </c>
      <c r="E3416" s="20" t="s">
        <v>781</v>
      </c>
      <c r="F3416" s="20" t="s">
        <v>781</v>
      </c>
      <c r="G3416" s="20" t="s">
        <v>801</v>
      </c>
      <c r="H3416" s="20" t="s">
        <v>784</v>
      </c>
      <c r="I3416" s="20" t="s">
        <v>786</v>
      </c>
      <c r="J3416" s="20" t="s">
        <v>787</v>
      </c>
      <c r="K3416" s="16" t="str">
        <f>IF(Tabela813[[#This Row],[C]]&lt;&gt;"",IF(Tabela813[[#This Row],[RED]]&lt;&gt;"",(Tabela813[[#This Row],[RED]] &amp; "."),"") &amp; CONCATENATE(Tabela813[[#This Row],[C]],".",Tabela813[[#This Row],[O]],".",Tabela813[[#This Row],[E]],".",Tabela813[[#This Row],[D1]],".",Tabela813[[#This Row],[D2]],".",Tabela813[[#This Row],[D3]],".",Tabela813[[#This Row],[T]],".",Tabela813[[#This Row],[D4]]),"")</f>
        <v>9.1.9.1.1.09.0.6.00</v>
      </c>
      <c r="L3416" s="21" t="s">
        <v>5872</v>
      </c>
      <c r="M3416" s="16" t="str">
        <f t="shared" si="53"/>
        <v>A</v>
      </c>
      <c r="N3416" s="16">
        <f>IF(VALUE(Tabela813[[#This Row],[RED]]) &gt; 0,1,0) + IF(VALUE(J3416)&gt;0,8,IF(VALUE(I3416)&gt;0,7,IF(VALUE(H3416)&gt;0,6,IF(VALUE(G3416)&gt;0,5,IF(VALUE(F3416)&gt;0,4,IF(VALUE(E3416)&gt;0,3,IF(VALUE(D3416)&gt;0,2,1)))))))</f>
        <v>8</v>
      </c>
      <c r="O3416" s="20" t="s">
        <v>50</v>
      </c>
      <c r="P3416" s="1" t="s">
        <v>5867</v>
      </c>
      <c r="Q3416" s="1"/>
      <c r="R3416" s="16"/>
      <c r="T3416" s="7" t="str">
        <f>Tabela813[[#This Row],[NR]]&amp;" - "&amp;Tabela813[[#This Row],[Especificação]]</f>
        <v>9.1.9.1.1.09.0.6.00 - (-) Dedução de Multas e Juros Previstos em Contratos - Juros de Mora</v>
      </c>
      <c r="U3416" s="7" t="str">
        <f>Tabela813[[#This Row],[NR]]&amp; " - "&amp;Tabela813[[#This Row],[Especificação]]</f>
        <v>9.1.9.1.1.09.0.6.00 - (-) Dedução de Multas e Juros Previstos em Contratos - Juros de Mora</v>
      </c>
    </row>
    <row r="3417" spans="1:21" ht="30">
      <c r="A3417" s="23"/>
      <c r="B3417" s="29" t="s">
        <v>793</v>
      </c>
      <c r="C3417" s="20" t="s">
        <v>781</v>
      </c>
      <c r="D3417" s="20" t="s">
        <v>793</v>
      </c>
      <c r="E3417" s="20" t="s">
        <v>781</v>
      </c>
      <c r="F3417" s="20" t="s">
        <v>781</v>
      </c>
      <c r="G3417" s="20" t="s">
        <v>801</v>
      </c>
      <c r="H3417" s="20" t="s">
        <v>784</v>
      </c>
      <c r="I3417" s="20" t="s">
        <v>788</v>
      </c>
      <c r="J3417" s="20" t="s">
        <v>787</v>
      </c>
      <c r="K3417" s="16" t="str">
        <f>IF(Tabela813[[#This Row],[C]]&lt;&gt;"",IF(Tabela813[[#This Row],[RED]]&lt;&gt;"",(Tabela813[[#This Row],[RED]] &amp; "."),"") &amp; CONCATENATE(Tabela813[[#This Row],[C]],".",Tabela813[[#This Row],[O]],".",Tabela813[[#This Row],[E]],".",Tabela813[[#This Row],[D1]],".",Tabela813[[#This Row],[D2]],".",Tabela813[[#This Row],[D3]],".",Tabela813[[#This Row],[T]],".",Tabela813[[#This Row],[D4]]),"")</f>
        <v>9.1.9.1.1.09.0.7.00</v>
      </c>
      <c r="L3417" s="21" t="s">
        <v>5873</v>
      </c>
      <c r="M3417" s="16" t="str">
        <f t="shared" si="53"/>
        <v>A</v>
      </c>
      <c r="N3417" s="16">
        <f>IF(VALUE(Tabela813[[#This Row],[RED]]) &gt; 0,1,0) + IF(VALUE(J3417)&gt;0,8,IF(VALUE(I3417)&gt;0,7,IF(VALUE(H3417)&gt;0,6,IF(VALUE(G3417)&gt;0,5,IF(VALUE(F3417)&gt;0,4,IF(VALUE(E3417)&gt;0,3,IF(VALUE(D3417)&gt;0,2,1)))))))</f>
        <v>8</v>
      </c>
      <c r="O3417" s="20" t="s">
        <v>50</v>
      </c>
      <c r="P3417" s="1" t="s">
        <v>5867</v>
      </c>
      <c r="Q3417" s="1"/>
      <c r="R3417" s="16"/>
      <c r="T3417" s="7" t="str">
        <f>Tabela813[[#This Row],[NR]]&amp;" - "&amp;Tabela813[[#This Row],[Especificação]]</f>
        <v>9.1.9.1.1.09.0.7.00 - (-) Dedução de Multas e Juros Previstos em Contratos - Dívida Ativa - Multas da Dívida Ativa</v>
      </c>
      <c r="U3417" s="7" t="str">
        <f>Tabela813[[#This Row],[NR]]&amp; " - "&amp;Tabela813[[#This Row],[Especificação]]</f>
        <v>9.1.9.1.1.09.0.7.00 - (-) Dedução de Multas e Juros Previstos em Contratos - Dívida Ativa - Multas da Dívida Ativa</v>
      </c>
    </row>
    <row r="3418" spans="1:21" ht="30">
      <c r="A3418" s="23"/>
      <c r="B3418" s="29" t="s">
        <v>793</v>
      </c>
      <c r="C3418" s="20" t="s">
        <v>781</v>
      </c>
      <c r="D3418" s="20" t="s">
        <v>793</v>
      </c>
      <c r="E3418" s="20" t="s">
        <v>781</v>
      </c>
      <c r="F3418" s="20" t="s">
        <v>781</v>
      </c>
      <c r="G3418" s="20" t="s">
        <v>801</v>
      </c>
      <c r="H3418" s="20" t="s">
        <v>784</v>
      </c>
      <c r="I3418" s="20" t="s">
        <v>789</v>
      </c>
      <c r="J3418" s="20" t="s">
        <v>787</v>
      </c>
      <c r="K3418" s="16" t="str">
        <f>IF(Tabela813[[#This Row],[C]]&lt;&gt;"",IF(Tabela813[[#This Row],[RED]]&lt;&gt;"",(Tabela813[[#This Row],[RED]] &amp; "."),"") &amp; CONCATENATE(Tabela813[[#This Row],[C]],".",Tabela813[[#This Row],[O]],".",Tabela813[[#This Row],[E]],".",Tabela813[[#This Row],[D1]],".",Tabela813[[#This Row],[D2]],".",Tabela813[[#This Row],[D3]],".",Tabela813[[#This Row],[T]],".",Tabela813[[#This Row],[D4]]),"")</f>
        <v>9.1.9.1.1.09.0.8.00</v>
      </c>
      <c r="L3418" s="21" t="s">
        <v>5874</v>
      </c>
      <c r="M3418" s="16" t="str">
        <f t="shared" si="53"/>
        <v>A</v>
      </c>
      <c r="N3418" s="16">
        <f>IF(VALUE(Tabela813[[#This Row],[RED]]) &gt; 0,1,0) + IF(VALUE(J3418)&gt;0,8,IF(VALUE(I3418)&gt;0,7,IF(VALUE(H3418)&gt;0,6,IF(VALUE(G3418)&gt;0,5,IF(VALUE(F3418)&gt;0,4,IF(VALUE(E3418)&gt;0,3,IF(VALUE(D3418)&gt;0,2,1)))))))</f>
        <v>8</v>
      </c>
      <c r="O3418" s="20" t="s">
        <v>50</v>
      </c>
      <c r="P3418" s="1" t="s">
        <v>5867</v>
      </c>
      <c r="Q3418" s="1"/>
      <c r="R3418" s="16"/>
      <c r="T3418" s="7" t="str">
        <f>Tabela813[[#This Row],[NR]]&amp;" - "&amp;Tabela813[[#This Row],[Especificação]]</f>
        <v>9.1.9.1.1.09.0.8.00 - (-) Dedução de Multas e Juros Previstos em Contratos - Juros de Mora da Dívida Ativa</v>
      </c>
      <c r="U3418" s="7" t="str">
        <f>Tabela813[[#This Row],[NR]]&amp; " - "&amp;Tabela813[[#This Row],[Especificação]]</f>
        <v>9.1.9.1.1.09.0.8.00 - (-) Dedução de Multas e Juros Previstos em Contratos - Juros de Mora da Dívida Ativa</v>
      </c>
    </row>
    <row r="3419" spans="1:21" ht="30">
      <c r="A3419" s="23"/>
      <c r="B3419" s="29" t="s">
        <v>793</v>
      </c>
      <c r="C3419" s="20" t="s">
        <v>781</v>
      </c>
      <c r="D3419" s="20" t="s">
        <v>793</v>
      </c>
      <c r="E3419" s="20" t="s">
        <v>781</v>
      </c>
      <c r="F3419" s="20" t="s">
        <v>781</v>
      </c>
      <c r="G3419" s="20" t="s">
        <v>802</v>
      </c>
      <c r="H3419" s="20" t="s">
        <v>784</v>
      </c>
      <c r="I3419" s="20" t="s">
        <v>784</v>
      </c>
      <c r="J3419" s="20" t="s">
        <v>787</v>
      </c>
      <c r="K3419" s="16" t="str">
        <f>IF(Tabela813[[#This Row],[C]]&lt;&gt;"",IF(Tabela813[[#This Row],[RED]]&lt;&gt;"",(Tabela813[[#This Row],[RED]] &amp; "."),"") &amp; CONCATENATE(Tabela813[[#This Row],[C]],".",Tabela813[[#This Row],[O]],".",Tabela813[[#This Row],[E]],".",Tabela813[[#This Row],[D1]],".",Tabela813[[#This Row],[D2]],".",Tabela813[[#This Row],[D3]],".",Tabela813[[#This Row],[T]],".",Tabela813[[#This Row],[D4]]),"")</f>
        <v>9.1.9.1.1.10.0.0.00</v>
      </c>
      <c r="L3419" s="21" t="s">
        <v>952</v>
      </c>
      <c r="M3419" s="16" t="str">
        <f t="shared" si="53"/>
        <v>S</v>
      </c>
      <c r="N3419" s="16">
        <f>IF(VALUE(Tabela813[[#This Row],[RED]]) &gt; 0,1,0) + IF(VALUE(J3419)&gt;0,8,IF(VALUE(I3419)&gt;0,7,IF(VALUE(H3419)&gt;0,6,IF(VALUE(G3419)&gt;0,5,IF(VALUE(F3419)&gt;0,4,IF(VALUE(E3419)&gt;0,3,IF(VALUE(D3419)&gt;0,2,1)))))))</f>
        <v>6</v>
      </c>
      <c r="O3419" s="20" t="s">
        <v>50</v>
      </c>
      <c r="P3419" s="1" t="s">
        <v>2958</v>
      </c>
      <c r="Q3419" s="1"/>
      <c r="R3419" s="16"/>
      <c r="T3419" s="7" t="str">
        <f>Tabela813[[#This Row],[NR]]&amp;" - "&amp;Tabela813[[#This Row],[Especificação]]</f>
        <v>9.1.9.1.1.10.0.0.00 - (-) Dedução de Multas Previstas na Legislação sobre Regime de Previdência Privada Complementar</v>
      </c>
      <c r="U3419" s="7" t="str">
        <f>Tabela813[[#This Row],[NR]]&amp; " - "&amp;Tabela813[[#This Row],[Especificação]]</f>
        <v>9.1.9.1.1.10.0.0.00 - (-) Dedução de Multas Previstas na Legislação sobre Regime de Previdência Privada Complementar</v>
      </c>
    </row>
    <row r="3420" spans="1:21" ht="30">
      <c r="A3420" s="23"/>
      <c r="B3420" s="29" t="s">
        <v>793</v>
      </c>
      <c r="C3420" s="20" t="s">
        <v>781</v>
      </c>
      <c r="D3420" s="20" t="s">
        <v>793</v>
      </c>
      <c r="E3420" s="20" t="s">
        <v>781</v>
      </c>
      <c r="F3420" s="20" t="s">
        <v>781</v>
      </c>
      <c r="G3420" s="20" t="s">
        <v>802</v>
      </c>
      <c r="H3420" s="20" t="s">
        <v>784</v>
      </c>
      <c r="I3420" s="20" t="s">
        <v>781</v>
      </c>
      <c r="J3420" s="20" t="s">
        <v>787</v>
      </c>
      <c r="K3420" s="16" t="str">
        <f>IF(Tabela813[[#This Row],[C]]&lt;&gt;"",IF(Tabela813[[#This Row],[RED]]&lt;&gt;"",(Tabela813[[#This Row],[RED]] &amp; "."),"") &amp; CONCATENATE(Tabela813[[#This Row],[C]],".",Tabela813[[#This Row],[O]],".",Tabela813[[#This Row],[E]],".",Tabela813[[#This Row],[D1]],".",Tabela813[[#This Row],[D2]],".",Tabela813[[#This Row],[D3]],".",Tabela813[[#This Row],[T]],".",Tabela813[[#This Row],[D4]]),"")</f>
        <v>9.1.9.1.1.10.0.1.00</v>
      </c>
      <c r="L3420" s="21" t="s">
        <v>5875</v>
      </c>
      <c r="M3420" s="16" t="str">
        <f t="shared" si="53"/>
        <v>A</v>
      </c>
      <c r="N3420" s="16">
        <f>IF(VALUE(Tabela813[[#This Row],[RED]]) &gt; 0,1,0) + IF(VALUE(J3420)&gt;0,8,IF(VALUE(I3420)&gt;0,7,IF(VALUE(H3420)&gt;0,6,IF(VALUE(G3420)&gt;0,5,IF(VALUE(F3420)&gt;0,4,IF(VALUE(E3420)&gt;0,3,IF(VALUE(D3420)&gt;0,2,1)))))))</f>
        <v>8</v>
      </c>
      <c r="O3420" s="20" t="s">
        <v>50</v>
      </c>
      <c r="P3420" s="1" t="s">
        <v>5876</v>
      </c>
      <c r="Q3420" s="1"/>
      <c r="R3420" s="16"/>
      <c r="T3420" s="7" t="str">
        <f>Tabela813[[#This Row],[NR]]&amp;" - "&amp;Tabela813[[#This Row],[Especificação]]</f>
        <v>9.1.9.1.1.10.0.1.00 - (-) Dedução de Multas Previstas na Legislação sobre Regime de Previdência Privada Complementar - Principal</v>
      </c>
      <c r="U3420" s="7" t="str">
        <f>Tabela813[[#This Row],[NR]]&amp; " - "&amp;Tabela813[[#This Row],[Especificação]]</f>
        <v>9.1.9.1.1.10.0.1.00 - (-) Dedução de Multas Previstas na Legislação sobre Regime de Previdência Privada Complementar - Principal</v>
      </c>
    </row>
    <row r="3421" spans="1:21" ht="30">
      <c r="A3421" s="23"/>
      <c r="B3421" s="29" t="s">
        <v>793</v>
      </c>
      <c r="C3421" s="20" t="s">
        <v>781</v>
      </c>
      <c r="D3421" s="20" t="s">
        <v>793</v>
      </c>
      <c r="E3421" s="20" t="s">
        <v>781</v>
      </c>
      <c r="F3421" s="20" t="s">
        <v>781</v>
      </c>
      <c r="G3421" s="20" t="s">
        <v>802</v>
      </c>
      <c r="H3421" s="20" t="s">
        <v>784</v>
      </c>
      <c r="I3421" s="20" t="s">
        <v>790</v>
      </c>
      <c r="J3421" s="20" t="s">
        <v>787</v>
      </c>
      <c r="K3421" s="16" t="str">
        <f>IF(Tabela813[[#This Row],[C]]&lt;&gt;"",IF(Tabela813[[#This Row],[RED]]&lt;&gt;"",(Tabela813[[#This Row],[RED]] &amp; "."),"") &amp; CONCATENATE(Tabela813[[#This Row],[C]],".",Tabela813[[#This Row],[O]],".",Tabela813[[#This Row],[E]],".",Tabela813[[#This Row],[D1]],".",Tabela813[[#This Row],[D2]],".",Tabela813[[#This Row],[D3]],".",Tabela813[[#This Row],[T]],".",Tabela813[[#This Row],[D4]]),"")</f>
        <v>9.1.9.1.1.10.0.2.00</v>
      </c>
      <c r="L3421" s="21" t="s">
        <v>5877</v>
      </c>
      <c r="M3421" s="16" t="str">
        <f t="shared" si="53"/>
        <v>A</v>
      </c>
      <c r="N3421" s="16">
        <f>IF(VALUE(Tabela813[[#This Row],[RED]]) &gt; 0,1,0) + IF(VALUE(J3421)&gt;0,8,IF(VALUE(I3421)&gt;0,7,IF(VALUE(H3421)&gt;0,6,IF(VALUE(G3421)&gt;0,5,IF(VALUE(F3421)&gt;0,4,IF(VALUE(E3421)&gt;0,3,IF(VALUE(D3421)&gt;0,2,1)))))))</f>
        <v>8</v>
      </c>
      <c r="O3421" s="20" t="s">
        <v>50</v>
      </c>
      <c r="P3421" s="1" t="s">
        <v>5876</v>
      </c>
      <c r="Q3421" s="1"/>
      <c r="R3421" s="16"/>
      <c r="T3421" s="7" t="str">
        <f>Tabela813[[#This Row],[NR]]&amp;" - "&amp;Tabela813[[#This Row],[Especificação]]</f>
        <v>9.1.9.1.1.10.0.2.00 - (-) Dedução de Multas Previstas na Legislação sobre Regime de Previdência Privada Complementar - Multas e Juros de Mora</v>
      </c>
      <c r="U3421" s="7" t="str">
        <f>Tabela813[[#This Row],[NR]]&amp; " - "&amp;Tabela813[[#This Row],[Especificação]]</f>
        <v>9.1.9.1.1.10.0.2.00 - (-) Dedução de Multas Previstas na Legislação sobre Regime de Previdência Privada Complementar - Multas e Juros de Mora</v>
      </c>
    </row>
    <row r="3422" spans="1:21" ht="30">
      <c r="A3422" s="23"/>
      <c r="B3422" s="29" t="s">
        <v>793</v>
      </c>
      <c r="C3422" s="20" t="s">
        <v>781</v>
      </c>
      <c r="D3422" s="20" t="s">
        <v>793</v>
      </c>
      <c r="E3422" s="20" t="s">
        <v>781</v>
      </c>
      <c r="F3422" s="20" t="s">
        <v>781</v>
      </c>
      <c r="G3422" s="20" t="s">
        <v>802</v>
      </c>
      <c r="H3422" s="20" t="s">
        <v>784</v>
      </c>
      <c r="I3422" s="20" t="s">
        <v>782</v>
      </c>
      <c r="J3422" s="20" t="s">
        <v>787</v>
      </c>
      <c r="K3422" s="16" t="str">
        <f>IF(Tabela813[[#This Row],[C]]&lt;&gt;"",IF(Tabela813[[#This Row],[RED]]&lt;&gt;"",(Tabela813[[#This Row],[RED]] &amp; "."),"") &amp; CONCATENATE(Tabela813[[#This Row],[C]],".",Tabela813[[#This Row],[O]],".",Tabela813[[#This Row],[E]],".",Tabela813[[#This Row],[D1]],".",Tabela813[[#This Row],[D2]],".",Tabela813[[#This Row],[D3]],".",Tabela813[[#This Row],[T]],".",Tabela813[[#This Row],[D4]]),"")</f>
        <v>9.1.9.1.1.10.0.3.00</v>
      </c>
      <c r="L3422" s="21" t="s">
        <v>5878</v>
      </c>
      <c r="M3422" s="16" t="str">
        <f t="shared" si="53"/>
        <v>A</v>
      </c>
      <c r="N3422" s="16">
        <f>IF(VALUE(Tabela813[[#This Row],[RED]]) &gt; 0,1,0) + IF(VALUE(J3422)&gt;0,8,IF(VALUE(I3422)&gt;0,7,IF(VALUE(H3422)&gt;0,6,IF(VALUE(G3422)&gt;0,5,IF(VALUE(F3422)&gt;0,4,IF(VALUE(E3422)&gt;0,3,IF(VALUE(D3422)&gt;0,2,1)))))))</f>
        <v>8</v>
      </c>
      <c r="O3422" s="20" t="s">
        <v>50</v>
      </c>
      <c r="P3422" s="1" t="s">
        <v>5876</v>
      </c>
      <c r="Q3422" s="1"/>
      <c r="R3422" s="16"/>
      <c r="T3422" s="7" t="str">
        <f>Tabela813[[#This Row],[NR]]&amp;" - "&amp;Tabela813[[#This Row],[Especificação]]</f>
        <v>9.1.9.1.1.10.0.3.00 - (-) Dedução de Multas Previstas na Legislação sobre Regime de Previdência Privada Complementar - Dívida Ativa</v>
      </c>
      <c r="U3422" s="7" t="str">
        <f>Tabela813[[#This Row],[NR]]&amp; " - "&amp;Tabela813[[#This Row],[Especificação]]</f>
        <v>9.1.9.1.1.10.0.3.00 - (-) Dedução de Multas Previstas na Legislação sobre Regime de Previdência Privada Complementar - Dívida Ativa</v>
      </c>
    </row>
    <row r="3423" spans="1:21" ht="45">
      <c r="A3423" s="302"/>
      <c r="B3423" s="29" t="s">
        <v>793</v>
      </c>
      <c r="C3423" s="20" t="s">
        <v>781</v>
      </c>
      <c r="D3423" s="20" t="s">
        <v>793</v>
      </c>
      <c r="E3423" s="20" t="s">
        <v>781</v>
      </c>
      <c r="F3423" s="20" t="s">
        <v>781</v>
      </c>
      <c r="G3423" s="20" t="s">
        <v>802</v>
      </c>
      <c r="H3423" s="20" t="s">
        <v>784</v>
      </c>
      <c r="I3423" s="20" t="s">
        <v>791</v>
      </c>
      <c r="J3423" s="20" t="s">
        <v>787</v>
      </c>
      <c r="K3423" s="16" t="str">
        <f>IF(Tabela813[[#This Row],[C]]&lt;&gt;"",IF(Tabela813[[#This Row],[RED]]&lt;&gt;"",(Tabela813[[#This Row],[RED]] &amp; "."),"") &amp; CONCATENATE(Tabela813[[#This Row],[C]],".",Tabela813[[#This Row],[O]],".",Tabela813[[#This Row],[E]],".",Tabela813[[#This Row],[D1]],".",Tabela813[[#This Row],[D2]],".",Tabela813[[#This Row],[D3]],".",Tabela813[[#This Row],[T]],".",Tabela813[[#This Row],[D4]]),"")</f>
        <v>9.1.9.1.1.10.0.4.00</v>
      </c>
      <c r="L3423" s="21" t="s">
        <v>5879</v>
      </c>
      <c r="M3423" s="16" t="str">
        <f t="shared" si="53"/>
        <v>A</v>
      </c>
      <c r="N3423" s="16">
        <f>IF(VALUE(Tabela813[[#This Row],[RED]]) &gt; 0,1,0) + IF(VALUE(J3423)&gt;0,8,IF(VALUE(I3423)&gt;0,7,IF(VALUE(H3423)&gt;0,6,IF(VALUE(G3423)&gt;0,5,IF(VALUE(F3423)&gt;0,4,IF(VALUE(E3423)&gt;0,3,IF(VALUE(D3423)&gt;0,2,1)))))))</f>
        <v>8</v>
      </c>
      <c r="O3423" s="20" t="s">
        <v>50</v>
      </c>
      <c r="P3423" s="1" t="s">
        <v>5876</v>
      </c>
      <c r="Q3423" s="1"/>
      <c r="R3423" s="16"/>
      <c r="T3423" s="7" t="str">
        <f>Tabela813[[#This Row],[NR]]&amp;" - "&amp;Tabela813[[#This Row],[Especificação]]</f>
        <v>9.1.9.1.1.10.0.4.00 - (-) Dedução de Multas Previstas na Legislação sobre Regime de Previdência Privada Complementar - Dívida Ativa - Multas e Juros de Mora da Dívida Ativa</v>
      </c>
      <c r="U3423" s="7" t="str">
        <f>Tabela813[[#This Row],[NR]]&amp; " - "&amp;Tabela813[[#This Row],[Especificação]]</f>
        <v>9.1.9.1.1.10.0.4.00 - (-) Dedução de Multas Previstas na Legislação sobre Regime de Previdência Privada Complementar - Dívida Ativa - Multas e Juros de Mora da Dívida Ativa</v>
      </c>
    </row>
    <row r="3424" spans="1:21" ht="30">
      <c r="A3424" s="302"/>
      <c r="B3424" s="29" t="s">
        <v>793</v>
      </c>
      <c r="C3424" s="20" t="s">
        <v>781</v>
      </c>
      <c r="D3424" s="20" t="s">
        <v>793</v>
      </c>
      <c r="E3424" s="20" t="s">
        <v>781</v>
      </c>
      <c r="F3424" s="20" t="s">
        <v>781</v>
      </c>
      <c r="G3424" s="20" t="s">
        <v>802</v>
      </c>
      <c r="H3424" s="20" t="s">
        <v>784</v>
      </c>
      <c r="I3424" s="20" t="s">
        <v>792</v>
      </c>
      <c r="J3424" s="20" t="s">
        <v>787</v>
      </c>
      <c r="K3424" s="16" t="str">
        <f>IF(Tabela813[[#This Row],[C]]&lt;&gt;"",IF(Tabela813[[#This Row],[RED]]&lt;&gt;"",(Tabela813[[#This Row],[RED]] &amp; "."),"") &amp; CONCATENATE(Tabela813[[#This Row],[C]],".",Tabela813[[#This Row],[O]],".",Tabela813[[#This Row],[E]],".",Tabela813[[#This Row],[D1]],".",Tabela813[[#This Row],[D2]],".",Tabela813[[#This Row],[D3]],".",Tabela813[[#This Row],[T]],".",Tabela813[[#This Row],[D4]]),"")</f>
        <v>9.1.9.1.1.10.0.5.00</v>
      </c>
      <c r="L3424" s="21" t="s">
        <v>5880</v>
      </c>
      <c r="M3424" s="16" t="str">
        <f t="shared" si="53"/>
        <v>A</v>
      </c>
      <c r="N3424" s="16">
        <f>IF(VALUE(Tabela813[[#This Row],[RED]]) &gt; 0,1,0) + IF(VALUE(J3424)&gt;0,8,IF(VALUE(I3424)&gt;0,7,IF(VALUE(H3424)&gt;0,6,IF(VALUE(G3424)&gt;0,5,IF(VALUE(F3424)&gt;0,4,IF(VALUE(E3424)&gt;0,3,IF(VALUE(D3424)&gt;0,2,1)))))))</f>
        <v>8</v>
      </c>
      <c r="O3424" s="20" t="s">
        <v>50</v>
      </c>
      <c r="P3424" s="1" t="s">
        <v>5876</v>
      </c>
      <c r="Q3424" s="1"/>
      <c r="R3424" s="16"/>
      <c r="T3424" s="7" t="str">
        <f>Tabela813[[#This Row],[NR]]&amp;" - "&amp;Tabela813[[#This Row],[Especificação]]</f>
        <v>9.1.9.1.1.10.0.5.00 - (-) Dedução de Multas Previstas na Legislação sobre Regime de Previdência Privada Complementar - Multas</v>
      </c>
      <c r="U3424" s="7" t="str">
        <f>Tabela813[[#This Row],[NR]]&amp; " - "&amp;Tabela813[[#This Row],[Especificação]]</f>
        <v>9.1.9.1.1.10.0.5.00 - (-) Dedução de Multas Previstas na Legislação sobre Regime de Previdência Privada Complementar - Multas</v>
      </c>
    </row>
    <row r="3425" spans="1:21" ht="30">
      <c r="A3425" s="23"/>
      <c r="B3425" s="29" t="s">
        <v>793</v>
      </c>
      <c r="C3425" s="20" t="s">
        <v>781</v>
      </c>
      <c r="D3425" s="20" t="s">
        <v>793</v>
      </c>
      <c r="E3425" s="20" t="s">
        <v>781</v>
      </c>
      <c r="F3425" s="20" t="s">
        <v>781</v>
      </c>
      <c r="G3425" s="20" t="s">
        <v>802</v>
      </c>
      <c r="H3425" s="20" t="s">
        <v>784</v>
      </c>
      <c r="I3425" s="20" t="s">
        <v>786</v>
      </c>
      <c r="J3425" s="20" t="s">
        <v>787</v>
      </c>
      <c r="K3425" s="16" t="str">
        <f>IF(Tabela813[[#This Row],[C]]&lt;&gt;"",IF(Tabela813[[#This Row],[RED]]&lt;&gt;"",(Tabela813[[#This Row],[RED]] &amp; "."),"") &amp; CONCATENATE(Tabela813[[#This Row],[C]],".",Tabela813[[#This Row],[O]],".",Tabela813[[#This Row],[E]],".",Tabela813[[#This Row],[D1]],".",Tabela813[[#This Row],[D2]],".",Tabela813[[#This Row],[D3]],".",Tabela813[[#This Row],[T]],".",Tabela813[[#This Row],[D4]]),"")</f>
        <v>9.1.9.1.1.10.0.6.00</v>
      </c>
      <c r="L3425" s="21" t="s">
        <v>5881</v>
      </c>
      <c r="M3425" s="16" t="str">
        <f t="shared" si="53"/>
        <v>A</v>
      </c>
      <c r="N3425" s="16">
        <f>IF(VALUE(Tabela813[[#This Row],[RED]]) &gt; 0,1,0) + IF(VALUE(J3425)&gt;0,8,IF(VALUE(I3425)&gt;0,7,IF(VALUE(H3425)&gt;0,6,IF(VALUE(G3425)&gt;0,5,IF(VALUE(F3425)&gt;0,4,IF(VALUE(E3425)&gt;0,3,IF(VALUE(D3425)&gt;0,2,1)))))))</f>
        <v>8</v>
      </c>
      <c r="O3425" s="20" t="s">
        <v>50</v>
      </c>
      <c r="P3425" s="1" t="s">
        <v>5876</v>
      </c>
      <c r="Q3425" s="1"/>
      <c r="R3425" s="16"/>
      <c r="T3425" s="7" t="str">
        <f>Tabela813[[#This Row],[NR]]&amp;" - "&amp;Tabela813[[#This Row],[Especificação]]</f>
        <v>9.1.9.1.1.10.0.6.00 - (-) Dedução de Multas Previstas na Legislação sobre Regime de Previdência Privada Complementar - Juros de Mora</v>
      </c>
      <c r="U3425" s="7" t="str">
        <f>Tabela813[[#This Row],[NR]]&amp; " - "&amp;Tabela813[[#This Row],[Especificação]]</f>
        <v>9.1.9.1.1.10.0.6.00 - (-) Dedução de Multas Previstas na Legislação sobre Regime de Previdência Privada Complementar - Juros de Mora</v>
      </c>
    </row>
    <row r="3426" spans="1:21" ht="30">
      <c r="A3426" s="23"/>
      <c r="B3426" s="29" t="s">
        <v>793</v>
      </c>
      <c r="C3426" s="20" t="s">
        <v>781</v>
      </c>
      <c r="D3426" s="20" t="s">
        <v>793</v>
      </c>
      <c r="E3426" s="20" t="s">
        <v>781</v>
      </c>
      <c r="F3426" s="20" t="s">
        <v>781</v>
      </c>
      <c r="G3426" s="20" t="s">
        <v>802</v>
      </c>
      <c r="H3426" s="20" t="s">
        <v>784</v>
      </c>
      <c r="I3426" s="20" t="s">
        <v>788</v>
      </c>
      <c r="J3426" s="20" t="s">
        <v>787</v>
      </c>
      <c r="K3426" s="16" t="str">
        <f>IF(Tabela813[[#This Row],[C]]&lt;&gt;"",IF(Tabela813[[#This Row],[RED]]&lt;&gt;"",(Tabela813[[#This Row],[RED]] &amp; "."),"") &amp; CONCATENATE(Tabela813[[#This Row],[C]],".",Tabela813[[#This Row],[O]],".",Tabela813[[#This Row],[E]],".",Tabela813[[#This Row],[D1]],".",Tabela813[[#This Row],[D2]],".",Tabela813[[#This Row],[D3]],".",Tabela813[[#This Row],[T]],".",Tabela813[[#This Row],[D4]]),"")</f>
        <v>9.1.9.1.1.10.0.7.00</v>
      </c>
      <c r="L3426" s="21" t="s">
        <v>5882</v>
      </c>
      <c r="M3426" s="16" t="str">
        <f t="shared" si="53"/>
        <v>A</v>
      </c>
      <c r="N3426" s="16">
        <f>IF(VALUE(Tabela813[[#This Row],[RED]]) &gt; 0,1,0) + IF(VALUE(J3426)&gt;0,8,IF(VALUE(I3426)&gt;0,7,IF(VALUE(H3426)&gt;0,6,IF(VALUE(G3426)&gt;0,5,IF(VALUE(F3426)&gt;0,4,IF(VALUE(E3426)&gt;0,3,IF(VALUE(D3426)&gt;0,2,1)))))))</f>
        <v>8</v>
      </c>
      <c r="O3426" s="20" t="s">
        <v>50</v>
      </c>
      <c r="P3426" s="1" t="s">
        <v>5876</v>
      </c>
      <c r="Q3426" s="1"/>
      <c r="R3426" s="16"/>
      <c r="T3426" s="7" t="str">
        <f>Tabela813[[#This Row],[NR]]&amp;" - "&amp;Tabela813[[#This Row],[Especificação]]</f>
        <v>9.1.9.1.1.10.0.7.00 - (-) Dedução de Multas Previstas na Legislação sobre Regime de Previdência Privada Complementar - Dívida Ativa - Multas da Dívida Ativa</v>
      </c>
      <c r="U3426" s="7" t="str">
        <f>Tabela813[[#This Row],[NR]]&amp; " - "&amp;Tabela813[[#This Row],[Especificação]]</f>
        <v>9.1.9.1.1.10.0.7.00 - (-) Dedução de Multas Previstas na Legislação sobre Regime de Previdência Privada Complementar - Dívida Ativa - Multas da Dívida Ativa</v>
      </c>
    </row>
    <row r="3427" spans="1:21" ht="30">
      <c r="A3427" s="23"/>
      <c r="B3427" s="29" t="s">
        <v>793</v>
      </c>
      <c r="C3427" s="20" t="s">
        <v>781</v>
      </c>
      <c r="D3427" s="20" t="s">
        <v>793</v>
      </c>
      <c r="E3427" s="20" t="s">
        <v>781</v>
      </c>
      <c r="F3427" s="20" t="s">
        <v>781</v>
      </c>
      <c r="G3427" s="20" t="s">
        <v>802</v>
      </c>
      <c r="H3427" s="20" t="s">
        <v>784</v>
      </c>
      <c r="I3427" s="20" t="s">
        <v>789</v>
      </c>
      <c r="J3427" s="20" t="s">
        <v>787</v>
      </c>
      <c r="K3427" s="16" t="str">
        <f>IF(Tabela813[[#This Row],[C]]&lt;&gt;"",IF(Tabela813[[#This Row],[RED]]&lt;&gt;"",(Tabela813[[#This Row],[RED]] &amp; "."),"") &amp; CONCATENATE(Tabela813[[#This Row],[C]],".",Tabela813[[#This Row],[O]],".",Tabela813[[#This Row],[E]],".",Tabela813[[#This Row],[D1]],".",Tabela813[[#This Row],[D2]],".",Tabela813[[#This Row],[D3]],".",Tabela813[[#This Row],[T]],".",Tabela813[[#This Row],[D4]]),"")</f>
        <v>9.1.9.1.1.10.0.8.00</v>
      </c>
      <c r="L3427" s="21" t="s">
        <v>5883</v>
      </c>
      <c r="M3427" s="16" t="str">
        <f t="shared" si="53"/>
        <v>A</v>
      </c>
      <c r="N3427" s="16">
        <f>IF(VALUE(Tabela813[[#This Row],[RED]]) &gt; 0,1,0) + IF(VALUE(J3427)&gt;0,8,IF(VALUE(I3427)&gt;0,7,IF(VALUE(H3427)&gt;0,6,IF(VALUE(G3427)&gt;0,5,IF(VALUE(F3427)&gt;0,4,IF(VALUE(E3427)&gt;0,3,IF(VALUE(D3427)&gt;0,2,1)))))))</f>
        <v>8</v>
      </c>
      <c r="O3427" s="20" t="s">
        <v>50</v>
      </c>
      <c r="P3427" s="1" t="s">
        <v>5876</v>
      </c>
      <c r="Q3427" s="1"/>
      <c r="R3427" s="16"/>
      <c r="T3427" s="7" t="str">
        <f>Tabela813[[#This Row],[NR]]&amp;" - "&amp;Tabela813[[#This Row],[Especificação]]</f>
        <v>9.1.9.1.1.10.0.8.00 - (-) Dedução de Multas Previstas na Legislação sobre Regime de Previdência Privada Complementar - Juros de Mora da Dívida Ativa</v>
      </c>
      <c r="U3427" s="7" t="str">
        <f>Tabela813[[#This Row],[NR]]&amp; " - "&amp;Tabela813[[#This Row],[Especificação]]</f>
        <v>9.1.9.1.1.10.0.8.00 - (-) Dedução de Multas Previstas na Legislação sobre Regime de Previdência Privada Complementar - Juros de Mora da Dívida Ativa</v>
      </c>
    </row>
    <row r="3428" spans="1:21">
      <c r="A3428" s="23"/>
      <c r="B3428" s="29" t="s">
        <v>793</v>
      </c>
      <c r="C3428" s="20" t="s">
        <v>781</v>
      </c>
      <c r="D3428" s="20" t="s">
        <v>793</v>
      </c>
      <c r="E3428" s="20" t="s">
        <v>790</v>
      </c>
      <c r="F3428" s="20" t="s">
        <v>784</v>
      </c>
      <c r="G3428" s="20" t="s">
        <v>787</v>
      </c>
      <c r="H3428" s="20" t="s">
        <v>784</v>
      </c>
      <c r="I3428" s="20" t="s">
        <v>784</v>
      </c>
      <c r="J3428" s="20" t="s">
        <v>787</v>
      </c>
      <c r="K3428" s="16" t="str">
        <f>IF(Tabela813[[#This Row],[C]]&lt;&gt;"",IF(Tabela813[[#This Row],[RED]]&lt;&gt;"",(Tabela813[[#This Row],[RED]] &amp; "."),"") &amp; CONCATENATE(Tabela813[[#This Row],[C]],".",Tabela813[[#This Row],[O]],".",Tabela813[[#This Row],[E]],".",Tabela813[[#This Row],[D1]],".",Tabela813[[#This Row],[D2]],".",Tabela813[[#This Row],[D3]],".",Tabela813[[#This Row],[T]],".",Tabela813[[#This Row],[D4]]),"")</f>
        <v>9.1.9.2.0.00.0.0.00</v>
      </c>
      <c r="L3428" s="21" t="s">
        <v>953</v>
      </c>
      <c r="M3428" s="16" t="str">
        <f t="shared" si="53"/>
        <v>S</v>
      </c>
      <c r="N3428" s="16">
        <f>IF(VALUE(Tabela813[[#This Row],[RED]]) &gt; 0,1,0) + IF(VALUE(J3428)&gt;0,8,IF(VALUE(I3428)&gt;0,7,IF(VALUE(H3428)&gt;0,6,IF(VALUE(G3428)&gt;0,5,IF(VALUE(F3428)&gt;0,4,IF(VALUE(E3428)&gt;0,3,IF(VALUE(D3428)&gt;0,2,1)))))))</f>
        <v>4</v>
      </c>
      <c r="O3428" s="20" t="s">
        <v>44</v>
      </c>
      <c r="P3428" s="1" t="s">
        <v>2959</v>
      </c>
      <c r="Q3428" s="1"/>
      <c r="R3428" s="16"/>
      <c r="T3428" s="7" t="str">
        <f>Tabela813[[#This Row],[NR]]&amp;" - "&amp;Tabela813[[#This Row],[Especificação]]</f>
        <v>9.1.9.2.0.00.0.0.00 - (-) Dedução de Indenizações, Restituições e Ressarcimentos</v>
      </c>
      <c r="U3428" s="7" t="str">
        <f>Tabela813[[#This Row],[NR]]&amp; " - "&amp;Tabela813[[#This Row],[Especificação]]</f>
        <v>9.1.9.2.0.00.0.0.00 - (-) Dedução de Indenizações, Restituições e Ressarcimentos</v>
      </c>
    </row>
    <row r="3429" spans="1:21">
      <c r="A3429" s="23"/>
      <c r="B3429" s="29" t="s">
        <v>793</v>
      </c>
      <c r="C3429" s="20" t="s">
        <v>781</v>
      </c>
      <c r="D3429" s="20" t="s">
        <v>793</v>
      </c>
      <c r="E3429" s="20" t="s">
        <v>790</v>
      </c>
      <c r="F3429" s="20" t="s">
        <v>781</v>
      </c>
      <c r="G3429" s="20" t="s">
        <v>787</v>
      </c>
      <c r="H3429" s="20" t="s">
        <v>784</v>
      </c>
      <c r="I3429" s="20" t="s">
        <v>784</v>
      </c>
      <c r="J3429" s="20" t="s">
        <v>787</v>
      </c>
      <c r="K3429" s="16" t="str">
        <f>IF(Tabela813[[#This Row],[C]]&lt;&gt;"",IF(Tabela813[[#This Row],[RED]]&lt;&gt;"",(Tabela813[[#This Row],[RED]] &amp; "."),"") &amp; CONCATENATE(Tabela813[[#This Row],[C]],".",Tabela813[[#This Row],[O]],".",Tabela813[[#This Row],[E]],".",Tabela813[[#This Row],[D1]],".",Tabela813[[#This Row],[D2]],".",Tabela813[[#This Row],[D3]],".",Tabela813[[#This Row],[T]],".",Tabela813[[#This Row],[D4]]),"")</f>
        <v>9.1.9.2.1.00.0.0.00</v>
      </c>
      <c r="L3429" s="21" t="s">
        <v>954</v>
      </c>
      <c r="M3429" s="16" t="str">
        <f t="shared" si="53"/>
        <v>S</v>
      </c>
      <c r="N3429" s="16">
        <f>IF(VALUE(Tabela813[[#This Row],[RED]]) &gt; 0,1,0) + IF(VALUE(J3429)&gt;0,8,IF(VALUE(I3429)&gt;0,7,IF(VALUE(H3429)&gt;0,6,IF(VALUE(G3429)&gt;0,5,IF(VALUE(F3429)&gt;0,4,IF(VALUE(E3429)&gt;0,3,IF(VALUE(D3429)&gt;0,2,1)))))))</f>
        <v>5</v>
      </c>
      <c r="O3429" s="20" t="s">
        <v>44</v>
      </c>
      <c r="P3429" s="1" t="s">
        <v>2960</v>
      </c>
      <c r="Q3429" s="1"/>
      <c r="R3429" s="16"/>
      <c r="T3429" s="7" t="str">
        <f>Tabela813[[#This Row],[NR]]&amp;" - "&amp;Tabela813[[#This Row],[Especificação]]</f>
        <v>9.1.9.2.1.00.0.0.00 - (-) Dedução de Indenizações</v>
      </c>
      <c r="U3429" s="7" t="str">
        <f>Tabela813[[#This Row],[NR]]&amp; " - "&amp;Tabela813[[#This Row],[Especificação]]</f>
        <v>9.1.9.2.1.00.0.0.00 - (-) Dedução de Indenizações</v>
      </c>
    </row>
    <row r="3430" spans="1:21" ht="30">
      <c r="A3430" s="23"/>
      <c r="B3430" s="29" t="s">
        <v>793</v>
      </c>
      <c r="C3430" s="20" t="s">
        <v>781</v>
      </c>
      <c r="D3430" s="20" t="s">
        <v>793</v>
      </c>
      <c r="E3430" s="20" t="s">
        <v>790</v>
      </c>
      <c r="F3430" s="20" t="s">
        <v>781</v>
      </c>
      <c r="G3430" s="20" t="s">
        <v>783</v>
      </c>
      <c r="H3430" s="20" t="s">
        <v>784</v>
      </c>
      <c r="I3430" s="20" t="s">
        <v>784</v>
      </c>
      <c r="J3430" s="20" t="s">
        <v>787</v>
      </c>
      <c r="K3430" s="16" t="str">
        <f>IF(Tabela813[[#This Row],[C]]&lt;&gt;"",IF(Tabela813[[#This Row],[RED]]&lt;&gt;"",(Tabela813[[#This Row],[RED]] &amp; "."),"") &amp; CONCATENATE(Tabela813[[#This Row],[C]],".",Tabela813[[#This Row],[O]],".",Tabela813[[#This Row],[E]],".",Tabela813[[#This Row],[D1]],".",Tabela813[[#This Row],[D2]],".",Tabela813[[#This Row],[D3]],".",Tabela813[[#This Row],[T]],".",Tabela813[[#This Row],[D4]]),"")</f>
        <v>9.1.9.2.1.01.0.0.00</v>
      </c>
      <c r="L3430" s="21" t="s">
        <v>5884</v>
      </c>
      <c r="M3430" s="16" t="str">
        <f t="shared" si="53"/>
        <v>S</v>
      </c>
      <c r="N3430" s="16">
        <f>IF(VALUE(Tabela813[[#This Row],[RED]]) &gt; 0,1,0) + IF(VALUE(J3430)&gt;0,8,IF(VALUE(I3430)&gt;0,7,IF(VALUE(H3430)&gt;0,6,IF(VALUE(G3430)&gt;0,5,IF(VALUE(F3430)&gt;0,4,IF(VALUE(E3430)&gt;0,3,IF(VALUE(D3430)&gt;0,2,1)))))))</f>
        <v>6</v>
      </c>
      <c r="O3430" s="20" t="s">
        <v>50</v>
      </c>
      <c r="P3430" s="1" t="s">
        <v>2961</v>
      </c>
      <c r="Q3430" s="1"/>
      <c r="R3430" s="16"/>
      <c r="T3430" s="7" t="str">
        <f>Tabela813[[#This Row],[NR]]&amp;" - "&amp;Tabela813[[#This Row],[Especificação]]</f>
        <v>9.1.9.2.1.01.0.0.00 - (-) Dedução de Indenizações por Danos Causados ao Patrimônio Público</v>
      </c>
      <c r="U3430" s="7" t="str">
        <f>Tabela813[[#This Row],[NR]]&amp; " - "&amp;Tabela813[[#This Row],[Especificação]]</f>
        <v>9.1.9.2.1.01.0.0.00 - (-) Dedução de Indenizações por Danos Causados ao Patrimônio Público</v>
      </c>
    </row>
    <row r="3431" spans="1:21" ht="30">
      <c r="A3431" s="23"/>
      <c r="B3431" s="29" t="s">
        <v>793</v>
      </c>
      <c r="C3431" s="20" t="s">
        <v>781</v>
      </c>
      <c r="D3431" s="20" t="s">
        <v>793</v>
      </c>
      <c r="E3431" s="20" t="s">
        <v>790</v>
      </c>
      <c r="F3431" s="20" t="s">
        <v>781</v>
      </c>
      <c r="G3431" s="20" t="s">
        <v>783</v>
      </c>
      <c r="H3431" s="20" t="s">
        <v>784</v>
      </c>
      <c r="I3431" s="20" t="s">
        <v>781</v>
      </c>
      <c r="J3431" s="20" t="s">
        <v>787</v>
      </c>
      <c r="K3431" s="16" t="str">
        <f>IF(Tabela813[[#This Row],[C]]&lt;&gt;"",IF(Tabela813[[#This Row],[RED]]&lt;&gt;"",(Tabela813[[#This Row],[RED]] &amp; "."),"") &amp; CONCATENATE(Tabela813[[#This Row],[C]],".",Tabela813[[#This Row],[O]],".",Tabela813[[#This Row],[E]],".",Tabela813[[#This Row],[D1]],".",Tabela813[[#This Row],[D2]],".",Tabela813[[#This Row],[D3]],".",Tabela813[[#This Row],[T]],".",Tabela813[[#This Row],[D4]]),"")</f>
        <v>9.1.9.2.1.01.0.1.00</v>
      </c>
      <c r="L3431" s="21" t="s">
        <v>5885</v>
      </c>
      <c r="M3431" s="16" t="str">
        <f t="shared" si="53"/>
        <v>A</v>
      </c>
      <c r="N3431" s="16">
        <f>IF(VALUE(Tabela813[[#This Row],[RED]]) &gt; 0,1,0) + IF(VALUE(J3431)&gt;0,8,IF(VALUE(I3431)&gt;0,7,IF(VALUE(H3431)&gt;0,6,IF(VALUE(G3431)&gt;0,5,IF(VALUE(F3431)&gt;0,4,IF(VALUE(E3431)&gt;0,3,IF(VALUE(D3431)&gt;0,2,1)))))))</f>
        <v>8</v>
      </c>
      <c r="O3431" s="20" t="s">
        <v>50</v>
      </c>
      <c r="P3431" s="1" t="s">
        <v>5886</v>
      </c>
      <c r="Q3431" s="1"/>
      <c r="R3431" s="16"/>
      <c r="T3431" s="7" t="str">
        <f>Tabela813[[#This Row],[NR]]&amp;" - "&amp;Tabela813[[#This Row],[Especificação]]</f>
        <v>9.1.9.2.1.01.0.1.00 - (-) Dedução de Indenizações por Danos Causados ao Patrimônio Público - Principal</v>
      </c>
      <c r="U3431" s="7" t="str">
        <f>Tabela813[[#This Row],[NR]]&amp; " - "&amp;Tabela813[[#This Row],[Especificação]]</f>
        <v>9.1.9.2.1.01.0.1.00 - (-) Dedução de Indenizações por Danos Causados ao Patrimônio Público - Principal</v>
      </c>
    </row>
    <row r="3432" spans="1:21" ht="30">
      <c r="A3432" s="23"/>
      <c r="B3432" s="29" t="s">
        <v>793</v>
      </c>
      <c r="C3432" s="20" t="s">
        <v>781</v>
      </c>
      <c r="D3432" s="20" t="s">
        <v>793</v>
      </c>
      <c r="E3432" s="20" t="s">
        <v>790</v>
      </c>
      <c r="F3432" s="20" t="s">
        <v>781</v>
      </c>
      <c r="G3432" s="20" t="s">
        <v>783</v>
      </c>
      <c r="H3432" s="20" t="s">
        <v>784</v>
      </c>
      <c r="I3432" s="20" t="s">
        <v>790</v>
      </c>
      <c r="J3432" s="20" t="s">
        <v>787</v>
      </c>
      <c r="K3432" s="16" t="str">
        <f>IF(Tabela813[[#This Row],[C]]&lt;&gt;"",IF(Tabela813[[#This Row],[RED]]&lt;&gt;"",(Tabela813[[#This Row],[RED]] &amp; "."),"") &amp; CONCATENATE(Tabela813[[#This Row],[C]],".",Tabela813[[#This Row],[O]],".",Tabela813[[#This Row],[E]],".",Tabela813[[#This Row],[D1]],".",Tabela813[[#This Row],[D2]],".",Tabela813[[#This Row],[D3]],".",Tabela813[[#This Row],[T]],".",Tabela813[[#This Row],[D4]]),"")</f>
        <v>9.1.9.2.1.01.0.2.00</v>
      </c>
      <c r="L3432" s="21" t="s">
        <v>5887</v>
      </c>
      <c r="M3432" s="16" t="str">
        <f t="shared" si="53"/>
        <v>A</v>
      </c>
      <c r="N3432" s="16">
        <f>IF(VALUE(Tabela813[[#This Row],[RED]]) &gt; 0,1,0) + IF(VALUE(J3432)&gt;0,8,IF(VALUE(I3432)&gt;0,7,IF(VALUE(H3432)&gt;0,6,IF(VALUE(G3432)&gt;0,5,IF(VALUE(F3432)&gt;0,4,IF(VALUE(E3432)&gt;0,3,IF(VALUE(D3432)&gt;0,2,1)))))))</f>
        <v>8</v>
      </c>
      <c r="O3432" s="20" t="s">
        <v>50</v>
      </c>
      <c r="P3432" s="1" t="s">
        <v>5888</v>
      </c>
      <c r="Q3432" s="1"/>
      <c r="R3432" s="16"/>
      <c r="T3432" s="7" t="str">
        <f>Tabela813[[#This Row],[NR]]&amp;" - "&amp;Tabela813[[#This Row],[Especificação]]</f>
        <v>9.1.9.2.1.01.0.2.00 - (-) Dedução de Indenizações por Danos Causados ao Patrimônio Público - Multas e Juros de Mora</v>
      </c>
      <c r="U3432" s="7" t="str">
        <f>Tabela813[[#This Row],[NR]]&amp; " - "&amp;Tabela813[[#This Row],[Especificação]]</f>
        <v>9.1.9.2.1.01.0.2.00 - (-) Dedução de Indenizações por Danos Causados ao Patrimônio Público - Multas e Juros de Mora</v>
      </c>
    </row>
    <row r="3433" spans="1:21" ht="30">
      <c r="A3433" s="23"/>
      <c r="B3433" s="29" t="s">
        <v>793</v>
      </c>
      <c r="C3433" s="20" t="s">
        <v>781</v>
      </c>
      <c r="D3433" s="20" t="s">
        <v>793</v>
      </c>
      <c r="E3433" s="20" t="s">
        <v>790</v>
      </c>
      <c r="F3433" s="20" t="s">
        <v>781</v>
      </c>
      <c r="G3433" s="20" t="s">
        <v>783</v>
      </c>
      <c r="H3433" s="20" t="s">
        <v>784</v>
      </c>
      <c r="I3433" s="20" t="s">
        <v>782</v>
      </c>
      <c r="J3433" s="20" t="s">
        <v>787</v>
      </c>
      <c r="K3433" s="16" t="str">
        <f>IF(Tabela813[[#This Row],[C]]&lt;&gt;"",IF(Tabela813[[#This Row],[RED]]&lt;&gt;"",(Tabela813[[#This Row],[RED]] &amp; "."),"") &amp; CONCATENATE(Tabela813[[#This Row],[C]],".",Tabela813[[#This Row],[O]],".",Tabela813[[#This Row],[E]],".",Tabela813[[#This Row],[D1]],".",Tabela813[[#This Row],[D2]],".",Tabela813[[#This Row],[D3]],".",Tabela813[[#This Row],[T]],".",Tabela813[[#This Row],[D4]]),"")</f>
        <v>9.1.9.2.1.01.0.3.00</v>
      </c>
      <c r="L3433" s="21" t="s">
        <v>5889</v>
      </c>
      <c r="M3433" s="16" t="str">
        <f t="shared" si="53"/>
        <v>A</v>
      </c>
      <c r="N3433" s="16">
        <f>IF(VALUE(Tabela813[[#This Row],[RED]]) &gt; 0,1,0) + IF(VALUE(J3433)&gt;0,8,IF(VALUE(I3433)&gt;0,7,IF(VALUE(H3433)&gt;0,6,IF(VALUE(G3433)&gt;0,5,IF(VALUE(F3433)&gt;0,4,IF(VALUE(E3433)&gt;0,3,IF(VALUE(D3433)&gt;0,2,1)))))))</f>
        <v>8</v>
      </c>
      <c r="O3433" s="20" t="s">
        <v>50</v>
      </c>
      <c r="P3433" s="1" t="s">
        <v>5888</v>
      </c>
      <c r="Q3433" s="1"/>
      <c r="R3433" s="16"/>
      <c r="T3433" s="7" t="str">
        <f>Tabela813[[#This Row],[NR]]&amp;" - "&amp;Tabela813[[#This Row],[Especificação]]</f>
        <v>9.1.9.2.1.01.0.3.00 - (-) Dedução de Indenizações por Danos Causados ao Patrimônio Público - Dívida Ativa</v>
      </c>
      <c r="U3433" s="7" t="str">
        <f>Tabela813[[#This Row],[NR]]&amp; " - "&amp;Tabela813[[#This Row],[Especificação]]</f>
        <v>9.1.9.2.1.01.0.3.00 - (-) Dedução de Indenizações por Danos Causados ao Patrimônio Público - Dívida Ativa</v>
      </c>
    </row>
    <row r="3434" spans="1:21" ht="30">
      <c r="A3434" s="23"/>
      <c r="B3434" s="29" t="s">
        <v>793</v>
      </c>
      <c r="C3434" s="20" t="s">
        <v>781</v>
      </c>
      <c r="D3434" s="20" t="s">
        <v>793</v>
      </c>
      <c r="E3434" s="20" t="s">
        <v>790</v>
      </c>
      <c r="F3434" s="20" t="s">
        <v>781</v>
      </c>
      <c r="G3434" s="20" t="s">
        <v>783</v>
      </c>
      <c r="H3434" s="20" t="s">
        <v>784</v>
      </c>
      <c r="I3434" s="20" t="s">
        <v>791</v>
      </c>
      <c r="J3434" s="20" t="s">
        <v>787</v>
      </c>
      <c r="K3434" s="16" t="str">
        <f>IF(Tabela813[[#This Row],[C]]&lt;&gt;"",IF(Tabela813[[#This Row],[RED]]&lt;&gt;"",(Tabela813[[#This Row],[RED]] &amp; "."),"") &amp; CONCATENATE(Tabela813[[#This Row],[C]],".",Tabela813[[#This Row],[O]],".",Tabela813[[#This Row],[E]],".",Tabela813[[#This Row],[D1]],".",Tabela813[[#This Row],[D2]],".",Tabela813[[#This Row],[D3]],".",Tabela813[[#This Row],[T]],".",Tabela813[[#This Row],[D4]]),"")</f>
        <v>9.1.9.2.1.01.0.4.00</v>
      </c>
      <c r="L3434" s="21" t="s">
        <v>5890</v>
      </c>
      <c r="M3434" s="16" t="str">
        <f t="shared" si="53"/>
        <v>A</v>
      </c>
      <c r="N3434" s="16">
        <f>IF(VALUE(Tabela813[[#This Row],[RED]]) &gt; 0,1,0) + IF(VALUE(J3434)&gt;0,8,IF(VALUE(I3434)&gt;0,7,IF(VALUE(H3434)&gt;0,6,IF(VALUE(G3434)&gt;0,5,IF(VALUE(F3434)&gt;0,4,IF(VALUE(E3434)&gt;0,3,IF(VALUE(D3434)&gt;0,2,1)))))))</f>
        <v>8</v>
      </c>
      <c r="O3434" s="20" t="s">
        <v>50</v>
      </c>
      <c r="P3434" s="1" t="s">
        <v>5888</v>
      </c>
      <c r="Q3434" s="1"/>
      <c r="R3434" s="16"/>
      <c r="T3434" s="7" t="str">
        <f>Tabela813[[#This Row],[NR]]&amp;" - "&amp;Tabela813[[#This Row],[Especificação]]</f>
        <v>9.1.9.2.1.01.0.4.00 - (-) Dedução de Indenizações por Danos Causados ao Patrimônio Público - Multas e Juros de Mora da Dívida Ativa</v>
      </c>
      <c r="U3434" s="7" t="str">
        <f>Tabela813[[#This Row],[NR]]&amp; " - "&amp;Tabela813[[#This Row],[Especificação]]</f>
        <v>9.1.9.2.1.01.0.4.00 - (-) Dedução de Indenizações por Danos Causados ao Patrimônio Público - Multas e Juros de Mora da Dívida Ativa</v>
      </c>
    </row>
    <row r="3435" spans="1:21" ht="30">
      <c r="A3435" s="23"/>
      <c r="B3435" s="29" t="s">
        <v>793</v>
      </c>
      <c r="C3435" s="20" t="s">
        <v>781</v>
      </c>
      <c r="D3435" s="20" t="s">
        <v>793</v>
      </c>
      <c r="E3435" s="20" t="s">
        <v>790</v>
      </c>
      <c r="F3435" s="20" t="s">
        <v>781</v>
      </c>
      <c r="G3435" s="20" t="s">
        <v>783</v>
      </c>
      <c r="H3435" s="20" t="s">
        <v>784</v>
      </c>
      <c r="I3435" s="20" t="s">
        <v>792</v>
      </c>
      <c r="J3435" s="20" t="s">
        <v>787</v>
      </c>
      <c r="K3435" s="16" t="str">
        <f>IF(Tabela813[[#This Row],[C]]&lt;&gt;"",IF(Tabela813[[#This Row],[RED]]&lt;&gt;"",(Tabela813[[#This Row],[RED]] &amp; "."),"") &amp; CONCATENATE(Tabela813[[#This Row],[C]],".",Tabela813[[#This Row],[O]],".",Tabela813[[#This Row],[E]],".",Tabela813[[#This Row],[D1]],".",Tabela813[[#This Row],[D2]],".",Tabela813[[#This Row],[D3]],".",Tabela813[[#This Row],[T]],".",Tabela813[[#This Row],[D4]]),"")</f>
        <v>9.1.9.2.1.01.0.5.00</v>
      </c>
      <c r="L3435" s="21" t="s">
        <v>5891</v>
      </c>
      <c r="M3435" s="16" t="str">
        <f t="shared" si="53"/>
        <v>A</v>
      </c>
      <c r="N3435" s="16">
        <f>IF(VALUE(Tabela813[[#This Row],[RED]]) &gt; 0,1,0) + IF(VALUE(J3435)&gt;0,8,IF(VALUE(I3435)&gt;0,7,IF(VALUE(H3435)&gt;0,6,IF(VALUE(G3435)&gt;0,5,IF(VALUE(F3435)&gt;0,4,IF(VALUE(E3435)&gt;0,3,IF(VALUE(D3435)&gt;0,2,1)))))))</f>
        <v>8</v>
      </c>
      <c r="O3435" s="20" t="s">
        <v>50</v>
      </c>
      <c r="P3435" s="1" t="s">
        <v>5888</v>
      </c>
      <c r="Q3435" s="1"/>
      <c r="R3435" s="16"/>
      <c r="T3435" s="7" t="str">
        <f>Tabela813[[#This Row],[NR]]&amp;" - "&amp;Tabela813[[#This Row],[Especificação]]</f>
        <v>9.1.9.2.1.01.0.5.00 - (-) Dedução de Indenizações por Danos Causados ao Patrimônio Público - Multas</v>
      </c>
      <c r="U3435" s="7" t="str">
        <f>Tabela813[[#This Row],[NR]]&amp; " - "&amp;Tabela813[[#This Row],[Especificação]]</f>
        <v>9.1.9.2.1.01.0.5.00 - (-) Dedução de Indenizações por Danos Causados ao Patrimônio Público - Multas</v>
      </c>
    </row>
    <row r="3436" spans="1:21" ht="30">
      <c r="A3436" s="23"/>
      <c r="B3436" s="29" t="s">
        <v>793</v>
      </c>
      <c r="C3436" s="20" t="s">
        <v>781</v>
      </c>
      <c r="D3436" s="20" t="s">
        <v>793</v>
      </c>
      <c r="E3436" s="20" t="s">
        <v>790</v>
      </c>
      <c r="F3436" s="20" t="s">
        <v>781</v>
      </c>
      <c r="G3436" s="20" t="s">
        <v>783</v>
      </c>
      <c r="H3436" s="20" t="s">
        <v>784</v>
      </c>
      <c r="I3436" s="20" t="s">
        <v>786</v>
      </c>
      <c r="J3436" s="20" t="s">
        <v>787</v>
      </c>
      <c r="K3436" s="16" t="str">
        <f>IF(Tabela813[[#This Row],[C]]&lt;&gt;"",IF(Tabela813[[#This Row],[RED]]&lt;&gt;"",(Tabela813[[#This Row],[RED]] &amp; "."),"") &amp; CONCATENATE(Tabela813[[#This Row],[C]],".",Tabela813[[#This Row],[O]],".",Tabela813[[#This Row],[E]],".",Tabela813[[#This Row],[D1]],".",Tabela813[[#This Row],[D2]],".",Tabela813[[#This Row],[D3]],".",Tabela813[[#This Row],[T]],".",Tabela813[[#This Row],[D4]]),"")</f>
        <v>9.1.9.2.1.01.0.6.00</v>
      </c>
      <c r="L3436" s="21" t="s">
        <v>5892</v>
      </c>
      <c r="M3436" s="16" t="str">
        <f t="shared" si="53"/>
        <v>A</v>
      </c>
      <c r="N3436" s="16">
        <f>IF(VALUE(Tabela813[[#This Row],[RED]]) &gt; 0,1,0) + IF(VALUE(J3436)&gt;0,8,IF(VALUE(I3436)&gt;0,7,IF(VALUE(H3436)&gt;0,6,IF(VALUE(G3436)&gt;0,5,IF(VALUE(F3436)&gt;0,4,IF(VALUE(E3436)&gt;0,3,IF(VALUE(D3436)&gt;0,2,1)))))))</f>
        <v>8</v>
      </c>
      <c r="O3436" s="20" t="s">
        <v>50</v>
      </c>
      <c r="P3436" s="1" t="s">
        <v>5893</v>
      </c>
      <c r="Q3436" s="1"/>
      <c r="R3436" s="16"/>
      <c r="T3436" s="7" t="str">
        <f>Tabela813[[#This Row],[NR]]&amp;" - "&amp;Tabela813[[#This Row],[Especificação]]</f>
        <v>9.1.9.2.1.01.0.6.00 - (-) Dedução de Indenizações por Danos Causados ao Patrimônio Público - Juros de Mora</v>
      </c>
      <c r="U3436" s="7" t="str">
        <f>Tabela813[[#This Row],[NR]]&amp; " - "&amp;Tabela813[[#This Row],[Especificação]]</f>
        <v>9.1.9.2.1.01.0.6.00 - (-) Dedução de Indenizações por Danos Causados ao Patrimônio Público - Juros de Mora</v>
      </c>
    </row>
    <row r="3437" spans="1:21" ht="30">
      <c r="A3437" s="23"/>
      <c r="B3437" s="29" t="s">
        <v>793</v>
      </c>
      <c r="C3437" s="20" t="s">
        <v>781</v>
      </c>
      <c r="D3437" s="20" t="s">
        <v>793</v>
      </c>
      <c r="E3437" s="20" t="s">
        <v>790</v>
      </c>
      <c r="F3437" s="20" t="s">
        <v>781</v>
      </c>
      <c r="G3437" s="20" t="s">
        <v>783</v>
      </c>
      <c r="H3437" s="20" t="s">
        <v>784</v>
      </c>
      <c r="I3437" s="20" t="s">
        <v>788</v>
      </c>
      <c r="J3437" s="20" t="s">
        <v>787</v>
      </c>
      <c r="K3437" s="16" t="str">
        <f>IF(Tabela813[[#This Row],[C]]&lt;&gt;"",IF(Tabela813[[#This Row],[RED]]&lt;&gt;"",(Tabela813[[#This Row],[RED]] &amp; "."),"") &amp; CONCATENATE(Tabela813[[#This Row],[C]],".",Tabela813[[#This Row],[O]],".",Tabela813[[#This Row],[E]],".",Tabela813[[#This Row],[D1]],".",Tabela813[[#This Row],[D2]],".",Tabela813[[#This Row],[D3]],".",Tabela813[[#This Row],[T]],".",Tabela813[[#This Row],[D4]]),"")</f>
        <v>9.1.9.2.1.01.0.7.00</v>
      </c>
      <c r="L3437" s="21" t="s">
        <v>5894</v>
      </c>
      <c r="M3437" s="16" t="str">
        <f t="shared" si="53"/>
        <v>A</v>
      </c>
      <c r="N3437" s="16">
        <f>IF(VALUE(Tabela813[[#This Row],[RED]]) &gt; 0,1,0) + IF(VALUE(J3437)&gt;0,8,IF(VALUE(I3437)&gt;0,7,IF(VALUE(H3437)&gt;0,6,IF(VALUE(G3437)&gt;0,5,IF(VALUE(F3437)&gt;0,4,IF(VALUE(E3437)&gt;0,3,IF(VALUE(D3437)&gt;0,2,1)))))))</f>
        <v>8</v>
      </c>
      <c r="O3437" s="20" t="s">
        <v>50</v>
      </c>
      <c r="P3437" s="1" t="s">
        <v>5888</v>
      </c>
      <c r="Q3437" s="1"/>
      <c r="R3437" s="16"/>
      <c r="T3437" s="7" t="str">
        <f>Tabela813[[#This Row],[NR]]&amp;" - "&amp;Tabela813[[#This Row],[Especificação]]</f>
        <v>9.1.9.2.1.01.0.7.00 - (-) Dedução de Indenizações por Danos Causados ao Patrimônio Público - Multas da Dívida Ativa</v>
      </c>
      <c r="U3437" s="7" t="str">
        <f>Tabela813[[#This Row],[NR]]&amp; " - "&amp;Tabela813[[#This Row],[Especificação]]</f>
        <v>9.1.9.2.1.01.0.7.00 - (-) Dedução de Indenizações por Danos Causados ao Patrimônio Público - Multas da Dívida Ativa</v>
      </c>
    </row>
    <row r="3438" spans="1:21" ht="30">
      <c r="A3438" s="23"/>
      <c r="B3438" s="29" t="s">
        <v>793</v>
      </c>
      <c r="C3438" s="20" t="s">
        <v>781</v>
      </c>
      <c r="D3438" s="20" t="s">
        <v>793</v>
      </c>
      <c r="E3438" s="20" t="s">
        <v>790</v>
      </c>
      <c r="F3438" s="20" t="s">
        <v>781</v>
      </c>
      <c r="G3438" s="20" t="s">
        <v>783</v>
      </c>
      <c r="H3438" s="20" t="s">
        <v>784</v>
      </c>
      <c r="I3438" s="20" t="s">
        <v>789</v>
      </c>
      <c r="J3438" s="20" t="s">
        <v>787</v>
      </c>
      <c r="K3438" s="16" t="str">
        <f>IF(Tabela813[[#This Row],[C]]&lt;&gt;"",IF(Tabela813[[#This Row],[RED]]&lt;&gt;"",(Tabela813[[#This Row],[RED]] &amp; "."),"") &amp; CONCATENATE(Tabela813[[#This Row],[C]],".",Tabela813[[#This Row],[O]],".",Tabela813[[#This Row],[E]],".",Tabela813[[#This Row],[D1]],".",Tabela813[[#This Row],[D2]],".",Tabela813[[#This Row],[D3]],".",Tabela813[[#This Row],[T]],".",Tabela813[[#This Row],[D4]]),"")</f>
        <v>9.1.9.2.1.01.0.8.00</v>
      </c>
      <c r="L3438" s="21" t="s">
        <v>5895</v>
      </c>
      <c r="M3438" s="16" t="str">
        <f t="shared" si="53"/>
        <v>A</v>
      </c>
      <c r="N3438" s="16">
        <f>IF(VALUE(Tabela813[[#This Row],[RED]]) &gt; 0,1,0) + IF(VALUE(J3438)&gt;0,8,IF(VALUE(I3438)&gt;0,7,IF(VALUE(H3438)&gt;0,6,IF(VALUE(G3438)&gt;0,5,IF(VALUE(F3438)&gt;0,4,IF(VALUE(E3438)&gt;0,3,IF(VALUE(D3438)&gt;0,2,1)))))))</f>
        <v>8</v>
      </c>
      <c r="O3438" s="20" t="s">
        <v>50</v>
      </c>
      <c r="P3438" s="1" t="s">
        <v>5888</v>
      </c>
      <c r="Q3438" s="1"/>
      <c r="R3438" s="16"/>
      <c r="T3438" s="7" t="str">
        <f>Tabela813[[#This Row],[NR]]&amp;" - "&amp;Tabela813[[#This Row],[Especificação]]</f>
        <v>9.1.9.2.1.01.0.8.00 - (-) Dedução de Indenizações por Danos Causados ao Patrimônio Público - Juros da Dívida Ativa</v>
      </c>
      <c r="U3438" s="7" t="str">
        <f>Tabela813[[#This Row],[NR]]&amp; " - "&amp;Tabela813[[#This Row],[Especificação]]</f>
        <v>9.1.9.2.1.01.0.8.00 - (-) Dedução de Indenizações por Danos Causados ao Patrimônio Público - Juros da Dívida Ativa</v>
      </c>
    </row>
    <row r="3439" spans="1:21" ht="60">
      <c r="A3439" s="23"/>
      <c r="B3439" s="29" t="s">
        <v>793</v>
      </c>
      <c r="C3439" s="20" t="s">
        <v>781</v>
      </c>
      <c r="D3439" s="20" t="s">
        <v>793</v>
      </c>
      <c r="E3439" s="20" t="s">
        <v>790</v>
      </c>
      <c r="F3439" s="20" t="s">
        <v>781</v>
      </c>
      <c r="G3439" s="20" t="s">
        <v>794</v>
      </c>
      <c r="H3439" s="20" t="s">
        <v>784</v>
      </c>
      <c r="I3439" s="20" t="s">
        <v>784</v>
      </c>
      <c r="J3439" s="20" t="s">
        <v>787</v>
      </c>
      <c r="K3439" s="16" t="str">
        <f>IF(Tabela813[[#This Row],[C]]&lt;&gt;"",IF(Tabela813[[#This Row],[RED]]&lt;&gt;"",(Tabela813[[#This Row],[RED]] &amp; "."),"") &amp; CONCATENATE(Tabela813[[#This Row],[C]],".",Tabela813[[#This Row],[O]],".",Tabela813[[#This Row],[E]],".",Tabela813[[#This Row],[D1]],".",Tabela813[[#This Row],[D2]],".",Tabela813[[#This Row],[D3]],".",Tabela813[[#This Row],[T]],".",Tabela813[[#This Row],[D4]]),"")</f>
        <v>9.1.9.2.1.03.0.0.00</v>
      </c>
      <c r="L3439" s="21" t="s">
        <v>5896</v>
      </c>
      <c r="M3439" s="16" t="str">
        <f t="shared" si="53"/>
        <v>S</v>
      </c>
      <c r="N3439" s="16">
        <f>IF(VALUE(Tabela813[[#This Row],[RED]]) &gt; 0,1,0) + IF(VALUE(J3439)&gt;0,8,IF(VALUE(I3439)&gt;0,7,IF(VALUE(H3439)&gt;0,6,IF(VALUE(G3439)&gt;0,5,IF(VALUE(F3439)&gt;0,4,IF(VALUE(E3439)&gt;0,3,IF(VALUE(D3439)&gt;0,2,1)))))))</f>
        <v>6</v>
      </c>
      <c r="O3439" s="20" t="s">
        <v>50</v>
      </c>
      <c r="P3439" s="1" t="s">
        <v>2962</v>
      </c>
      <c r="Q3439" s="1"/>
      <c r="R3439" s="16"/>
      <c r="T3439" s="7" t="str">
        <f>Tabela813[[#This Row],[NR]]&amp;" - "&amp;Tabela813[[#This Row],[Especificação]]</f>
        <v>9.1.9.2.1.03.0.0.00 - (-) Dedução de Indenização por Sinistro</v>
      </c>
      <c r="U3439" s="7" t="str">
        <f>Tabela813[[#This Row],[NR]]&amp; " - "&amp;Tabela813[[#This Row],[Especificação]]</f>
        <v>9.1.9.2.1.03.0.0.00 - (-) Dedução de Indenização por Sinistro</v>
      </c>
    </row>
    <row r="3440" spans="1:21" ht="60">
      <c r="A3440" s="23"/>
      <c r="B3440" s="29" t="s">
        <v>793</v>
      </c>
      <c r="C3440" s="20" t="s">
        <v>781</v>
      </c>
      <c r="D3440" s="20" t="s">
        <v>793</v>
      </c>
      <c r="E3440" s="20" t="s">
        <v>790</v>
      </c>
      <c r="F3440" s="20" t="s">
        <v>781</v>
      </c>
      <c r="G3440" s="20" t="s">
        <v>794</v>
      </c>
      <c r="H3440" s="20" t="s">
        <v>784</v>
      </c>
      <c r="I3440" s="20" t="s">
        <v>781</v>
      </c>
      <c r="J3440" s="20" t="s">
        <v>787</v>
      </c>
      <c r="K3440" s="16" t="str">
        <f>IF(Tabela813[[#This Row],[C]]&lt;&gt;"",IF(Tabela813[[#This Row],[RED]]&lt;&gt;"",(Tabela813[[#This Row],[RED]] &amp; "."),"") &amp; CONCATENATE(Tabela813[[#This Row],[C]],".",Tabela813[[#This Row],[O]],".",Tabela813[[#This Row],[E]],".",Tabela813[[#This Row],[D1]],".",Tabela813[[#This Row],[D2]],".",Tabela813[[#This Row],[D3]],".",Tabela813[[#This Row],[T]],".",Tabela813[[#This Row],[D4]]),"")</f>
        <v>9.1.9.2.1.03.0.1.00</v>
      </c>
      <c r="L3440" s="21" t="s">
        <v>5897</v>
      </c>
      <c r="M3440" s="16" t="str">
        <f t="shared" si="53"/>
        <v>A</v>
      </c>
      <c r="N3440" s="16">
        <f>IF(VALUE(Tabela813[[#This Row],[RED]]) &gt; 0,1,0) + IF(VALUE(J3440)&gt;0,8,IF(VALUE(I3440)&gt;0,7,IF(VALUE(H3440)&gt;0,6,IF(VALUE(G3440)&gt;0,5,IF(VALUE(F3440)&gt;0,4,IF(VALUE(E3440)&gt;0,3,IF(VALUE(D3440)&gt;0,2,1)))))))</f>
        <v>8</v>
      </c>
      <c r="O3440" s="20" t="s">
        <v>50</v>
      </c>
      <c r="P3440" s="1" t="s">
        <v>5898</v>
      </c>
      <c r="Q3440" s="1"/>
      <c r="R3440" s="16"/>
      <c r="T3440" s="7" t="str">
        <f>Tabela813[[#This Row],[NR]]&amp;" - "&amp;Tabela813[[#This Row],[Especificação]]</f>
        <v>9.1.9.2.1.03.0.1.00 - (-) Dedução de Indenização por Sinistro - Principal</v>
      </c>
      <c r="U3440" s="7" t="str">
        <f>Tabela813[[#This Row],[NR]]&amp; " - "&amp;Tabela813[[#This Row],[Especificação]]</f>
        <v>9.1.9.2.1.03.0.1.00 - (-) Dedução de Indenização por Sinistro - Principal</v>
      </c>
    </row>
    <row r="3441" spans="1:21" ht="60">
      <c r="A3441" s="23"/>
      <c r="B3441" s="29" t="s">
        <v>793</v>
      </c>
      <c r="C3441" s="20" t="s">
        <v>781</v>
      </c>
      <c r="D3441" s="20" t="s">
        <v>793</v>
      </c>
      <c r="E3441" s="20" t="s">
        <v>790</v>
      </c>
      <c r="F3441" s="20" t="s">
        <v>781</v>
      </c>
      <c r="G3441" s="20" t="s">
        <v>794</v>
      </c>
      <c r="H3441" s="20" t="s">
        <v>784</v>
      </c>
      <c r="I3441" s="20" t="s">
        <v>790</v>
      </c>
      <c r="J3441" s="20" t="s">
        <v>787</v>
      </c>
      <c r="K3441" s="16" t="str">
        <f>IF(Tabela813[[#This Row],[C]]&lt;&gt;"",IF(Tabela813[[#This Row],[RED]]&lt;&gt;"",(Tabela813[[#This Row],[RED]] &amp; "."),"") &amp; CONCATENATE(Tabela813[[#This Row],[C]],".",Tabela813[[#This Row],[O]],".",Tabela813[[#This Row],[E]],".",Tabela813[[#This Row],[D1]],".",Tabela813[[#This Row],[D2]],".",Tabela813[[#This Row],[D3]],".",Tabela813[[#This Row],[T]],".",Tabela813[[#This Row],[D4]]),"")</f>
        <v>9.1.9.2.1.03.0.2.00</v>
      </c>
      <c r="L3441" s="21" t="s">
        <v>5899</v>
      </c>
      <c r="M3441" s="16" t="str">
        <f t="shared" si="53"/>
        <v>A</v>
      </c>
      <c r="N3441" s="16">
        <f>IF(VALUE(Tabela813[[#This Row],[RED]]) &gt; 0,1,0) + IF(VALUE(J3441)&gt;0,8,IF(VALUE(I3441)&gt;0,7,IF(VALUE(H3441)&gt;0,6,IF(VALUE(G3441)&gt;0,5,IF(VALUE(F3441)&gt;0,4,IF(VALUE(E3441)&gt;0,3,IF(VALUE(D3441)&gt;0,2,1)))))))</f>
        <v>8</v>
      </c>
      <c r="O3441" s="20" t="s">
        <v>50</v>
      </c>
      <c r="P3441" s="1" t="s">
        <v>5900</v>
      </c>
      <c r="Q3441" s="1"/>
      <c r="R3441" s="16"/>
      <c r="T3441" s="7" t="str">
        <f>Tabela813[[#This Row],[NR]]&amp;" - "&amp;Tabela813[[#This Row],[Especificação]]</f>
        <v>9.1.9.2.1.03.0.2.00 - (-) Dedução de Indenização por Sinistro - Multas e Juros de Mora</v>
      </c>
      <c r="U3441" s="7" t="str">
        <f>Tabela813[[#This Row],[NR]]&amp; " - "&amp;Tabela813[[#This Row],[Especificação]]</f>
        <v>9.1.9.2.1.03.0.2.00 - (-) Dedução de Indenização por Sinistro - Multas e Juros de Mora</v>
      </c>
    </row>
    <row r="3442" spans="1:21" ht="60">
      <c r="A3442" s="23"/>
      <c r="B3442" s="29" t="s">
        <v>793</v>
      </c>
      <c r="C3442" s="20" t="s">
        <v>781</v>
      </c>
      <c r="D3442" s="20" t="s">
        <v>793</v>
      </c>
      <c r="E3442" s="20" t="s">
        <v>790</v>
      </c>
      <c r="F3442" s="20" t="s">
        <v>781</v>
      </c>
      <c r="G3442" s="20" t="s">
        <v>794</v>
      </c>
      <c r="H3442" s="20" t="s">
        <v>784</v>
      </c>
      <c r="I3442" s="20" t="s">
        <v>782</v>
      </c>
      <c r="J3442" s="20" t="s">
        <v>787</v>
      </c>
      <c r="K3442" s="16" t="str">
        <f>IF(Tabela813[[#This Row],[C]]&lt;&gt;"",IF(Tabela813[[#This Row],[RED]]&lt;&gt;"",(Tabela813[[#This Row],[RED]] &amp; "."),"") &amp; CONCATENATE(Tabela813[[#This Row],[C]],".",Tabela813[[#This Row],[O]],".",Tabela813[[#This Row],[E]],".",Tabela813[[#This Row],[D1]],".",Tabela813[[#This Row],[D2]],".",Tabela813[[#This Row],[D3]],".",Tabela813[[#This Row],[T]],".",Tabela813[[#This Row],[D4]]),"")</f>
        <v>9.1.9.2.1.03.0.3.00</v>
      </c>
      <c r="L3442" s="21" t="s">
        <v>5901</v>
      </c>
      <c r="M3442" s="16" t="str">
        <f t="shared" si="53"/>
        <v>A</v>
      </c>
      <c r="N3442" s="16">
        <f>IF(VALUE(Tabela813[[#This Row],[RED]]) &gt; 0,1,0) + IF(VALUE(J3442)&gt;0,8,IF(VALUE(I3442)&gt;0,7,IF(VALUE(H3442)&gt;0,6,IF(VALUE(G3442)&gt;0,5,IF(VALUE(F3442)&gt;0,4,IF(VALUE(E3442)&gt;0,3,IF(VALUE(D3442)&gt;0,2,1)))))))</f>
        <v>8</v>
      </c>
      <c r="O3442" s="20" t="s">
        <v>50</v>
      </c>
      <c r="P3442" s="1" t="s">
        <v>5900</v>
      </c>
      <c r="Q3442" s="1"/>
      <c r="R3442" s="16"/>
      <c r="T3442" s="7" t="str">
        <f>Tabela813[[#This Row],[NR]]&amp;" - "&amp;Tabela813[[#This Row],[Especificação]]</f>
        <v>9.1.9.2.1.03.0.3.00 - (-) Dedução de Indenização por Sinistro - Dívida Ativa</v>
      </c>
      <c r="U3442" s="7" t="str">
        <f>Tabela813[[#This Row],[NR]]&amp; " - "&amp;Tabela813[[#This Row],[Especificação]]</f>
        <v>9.1.9.2.1.03.0.3.00 - (-) Dedução de Indenização por Sinistro - Dívida Ativa</v>
      </c>
    </row>
    <row r="3443" spans="1:21" ht="60">
      <c r="A3443" s="23"/>
      <c r="B3443" s="29" t="s">
        <v>793</v>
      </c>
      <c r="C3443" s="20" t="s">
        <v>781</v>
      </c>
      <c r="D3443" s="20" t="s">
        <v>793</v>
      </c>
      <c r="E3443" s="20" t="s">
        <v>790</v>
      </c>
      <c r="F3443" s="20" t="s">
        <v>781</v>
      </c>
      <c r="G3443" s="20" t="s">
        <v>794</v>
      </c>
      <c r="H3443" s="20" t="s">
        <v>784</v>
      </c>
      <c r="I3443" s="20" t="s">
        <v>791</v>
      </c>
      <c r="J3443" s="20" t="s">
        <v>787</v>
      </c>
      <c r="K3443" s="16" t="str">
        <f>IF(Tabela813[[#This Row],[C]]&lt;&gt;"",IF(Tabela813[[#This Row],[RED]]&lt;&gt;"",(Tabela813[[#This Row],[RED]] &amp; "."),"") &amp; CONCATENATE(Tabela813[[#This Row],[C]],".",Tabela813[[#This Row],[O]],".",Tabela813[[#This Row],[E]],".",Tabela813[[#This Row],[D1]],".",Tabela813[[#This Row],[D2]],".",Tabela813[[#This Row],[D3]],".",Tabela813[[#This Row],[T]],".",Tabela813[[#This Row],[D4]]),"")</f>
        <v>9.1.9.2.1.03.0.4.00</v>
      </c>
      <c r="L3443" s="21" t="s">
        <v>5902</v>
      </c>
      <c r="M3443" s="16" t="str">
        <f t="shared" si="53"/>
        <v>A</v>
      </c>
      <c r="N3443" s="16">
        <f>IF(VALUE(Tabela813[[#This Row],[RED]]) &gt; 0,1,0) + IF(VALUE(J3443)&gt;0,8,IF(VALUE(I3443)&gt;0,7,IF(VALUE(H3443)&gt;0,6,IF(VALUE(G3443)&gt;0,5,IF(VALUE(F3443)&gt;0,4,IF(VALUE(E3443)&gt;0,3,IF(VALUE(D3443)&gt;0,2,1)))))))</f>
        <v>8</v>
      </c>
      <c r="O3443" s="20" t="s">
        <v>50</v>
      </c>
      <c r="P3443" s="1" t="s">
        <v>5900</v>
      </c>
      <c r="Q3443" s="1"/>
      <c r="R3443" s="16"/>
      <c r="T3443" s="7" t="str">
        <f>Tabela813[[#This Row],[NR]]&amp;" - "&amp;Tabela813[[#This Row],[Especificação]]</f>
        <v>9.1.9.2.1.03.0.4.00 - (-) Dedução de Indenização por Sinistro - Multas e Juros de Mora da Dívida Ativa</v>
      </c>
      <c r="U3443" s="7" t="str">
        <f>Tabela813[[#This Row],[NR]]&amp; " - "&amp;Tabela813[[#This Row],[Especificação]]</f>
        <v>9.1.9.2.1.03.0.4.00 - (-) Dedução de Indenização por Sinistro - Multas e Juros de Mora da Dívida Ativa</v>
      </c>
    </row>
    <row r="3444" spans="1:21" ht="60">
      <c r="A3444" s="23"/>
      <c r="B3444" s="29" t="s">
        <v>793</v>
      </c>
      <c r="C3444" s="20" t="s">
        <v>781</v>
      </c>
      <c r="D3444" s="20" t="s">
        <v>793</v>
      </c>
      <c r="E3444" s="20" t="s">
        <v>790</v>
      </c>
      <c r="F3444" s="20" t="s">
        <v>781</v>
      </c>
      <c r="G3444" s="20" t="s">
        <v>794</v>
      </c>
      <c r="H3444" s="20" t="s">
        <v>784</v>
      </c>
      <c r="I3444" s="20" t="s">
        <v>792</v>
      </c>
      <c r="J3444" s="20" t="s">
        <v>787</v>
      </c>
      <c r="K3444" s="16" t="str">
        <f>IF(Tabela813[[#This Row],[C]]&lt;&gt;"",IF(Tabela813[[#This Row],[RED]]&lt;&gt;"",(Tabela813[[#This Row],[RED]] &amp; "."),"") &amp; CONCATENATE(Tabela813[[#This Row],[C]],".",Tabela813[[#This Row],[O]],".",Tabela813[[#This Row],[E]],".",Tabela813[[#This Row],[D1]],".",Tabela813[[#This Row],[D2]],".",Tabela813[[#This Row],[D3]],".",Tabela813[[#This Row],[T]],".",Tabela813[[#This Row],[D4]]),"")</f>
        <v>9.1.9.2.1.03.0.5.00</v>
      </c>
      <c r="L3444" s="21" t="s">
        <v>5903</v>
      </c>
      <c r="M3444" s="16" t="str">
        <f t="shared" si="53"/>
        <v>A</v>
      </c>
      <c r="N3444" s="16">
        <f>IF(VALUE(Tabela813[[#This Row],[RED]]) &gt; 0,1,0) + IF(VALUE(J3444)&gt;0,8,IF(VALUE(I3444)&gt;0,7,IF(VALUE(H3444)&gt;0,6,IF(VALUE(G3444)&gt;0,5,IF(VALUE(F3444)&gt;0,4,IF(VALUE(E3444)&gt;0,3,IF(VALUE(D3444)&gt;0,2,1)))))))</f>
        <v>8</v>
      </c>
      <c r="O3444" s="20" t="s">
        <v>50</v>
      </c>
      <c r="P3444" s="1" t="s">
        <v>5900</v>
      </c>
      <c r="Q3444" s="1"/>
      <c r="R3444" s="16"/>
      <c r="T3444" s="7" t="str">
        <f>Tabela813[[#This Row],[NR]]&amp;" - "&amp;Tabela813[[#This Row],[Especificação]]</f>
        <v>9.1.9.2.1.03.0.5.00 - (-) Dedução de Indenização por Sinistro - Multas</v>
      </c>
      <c r="U3444" s="7" t="str">
        <f>Tabela813[[#This Row],[NR]]&amp; " - "&amp;Tabela813[[#This Row],[Especificação]]</f>
        <v>9.1.9.2.1.03.0.5.00 - (-) Dedução de Indenização por Sinistro - Multas</v>
      </c>
    </row>
    <row r="3445" spans="1:21" ht="60">
      <c r="A3445" s="23"/>
      <c r="B3445" s="29" t="s">
        <v>793</v>
      </c>
      <c r="C3445" s="20" t="s">
        <v>781</v>
      </c>
      <c r="D3445" s="20" t="s">
        <v>793</v>
      </c>
      <c r="E3445" s="20" t="s">
        <v>790</v>
      </c>
      <c r="F3445" s="20" t="s">
        <v>781</v>
      </c>
      <c r="G3445" s="20" t="s">
        <v>794</v>
      </c>
      <c r="H3445" s="20" t="s">
        <v>784</v>
      </c>
      <c r="I3445" s="20" t="s">
        <v>786</v>
      </c>
      <c r="J3445" s="20" t="s">
        <v>787</v>
      </c>
      <c r="K3445" s="16" t="str">
        <f>IF(Tabela813[[#This Row],[C]]&lt;&gt;"",IF(Tabela813[[#This Row],[RED]]&lt;&gt;"",(Tabela813[[#This Row],[RED]] &amp; "."),"") &amp; CONCATENATE(Tabela813[[#This Row],[C]],".",Tabela813[[#This Row],[O]],".",Tabela813[[#This Row],[E]],".",Tabela813[[#This Row],[D1]],".",Tabela813[[#This Row],[D2]],".",Tabela813[[#This Row],[D3]],".",Tabela813[[#This Row],[T]],".",Tabela813[[#This Row],[D4]]),"")</f>
        <v>9.1.9.2.1.03.0.6.00</v>
      </c>
      <c r="L3445" s="21" t="s">
        <v>5904</v>
      </c>
      <c r="M3445" s="16" t="str">
        <f t="shared" si="53"/>
        <v>A</v>
      </c>
      <c r="N3445" s="16">
        <f>IF(VALUE(Tabela813[[#This Row],[RED]]) &gt; 0,1,0) + IF(VALUE(J3445)&gt;0,8,IF(VALUE(I3445)&gt;0,7,IF(VALUE(H3445)&gt;0,6,IF(VALUE(G3445)&gt;0,5,IF(VALUE(F3445)&gt;0,4,IF(VALUE(E3445)&gt;0,3,IF(VALUE(D3445)&gt;0,2,1)))))))</f>
        <v>8</v>
      </c>
      <c r="O3445" s="20" t="s">
        <v>50</v>
      </c>
      <c r="P3445" s="1" t="s">
        <v>5900</v>
      </c>
      <c r="Q3445" s="1"/>
      <c r="R3445" s="16"/>
      <c r="T3445" s="7" t="str">
        <f>Tabela813[[#This Row],[NR]]&amp;" - "&amp;Tabela813[[#This Row],[Especificação]]</f>
        <v>9.1.9.2.1.03.0.6.00 - (-) Dedução de Indenização por Sinistro - Juros de Mora</v>
      </c>
      <c r="U3445" s="7" t="str">
        <f>Tabela813[[#This Row],[NR]]&amp; " - "&amp;Tabela813[[#This Row],[Especificação]]</f>
        <v>9.1.9.2.1.03.0.6.00 - (-) Dedução de Indenização por Sinistro - Juros de Mora</v>
      </c>
    </row>
    <row r="3446" spans="1:21" ht="60">
      <c r="A3446" s="23"/>
      <c r="B3446" s="29" t="s">
        <v>793</v>
      </c>
      <c r="C3446" s="20" t="s">
        <v>781</v>
      </c>
      <c r="D3446" s="20" t="s">
        <v>793</v>
      </c>
      <c r="E3446" s="20" t="s">
        <v>790</v>
      </c>
      <c r="F3446" s="20" t="s">
        <v>781</v>
      </c>
      <c r="G3446" s="20" t="s">
        <v>794</v>
      </c>
      <c r="H3446" s="20" t="s">
        <v>784</v>
      </c>
      <c r="I3446" s="20" t="s">
        <v>788</v>
      </c>
      <c r="J3446" s="20" t="s">
        <v>787</v>
      </c>
      <c r="K3446" s="16" t="str">
        <f>IF(Tabela813[[#This Row],[C]]&lt;&gt;"",IF(Tabela813[[#This Row],[RED]]&lt;&gt;"",(Tabela813[[#This Row],[RED]] &amp; "."),"") &amp; CONCATENATE(Tabela813[[#This Row],[C]],".",Tabela813[[#This Row],[O]],".",Tabela813[[#This Row],[E]],".",Tabela813[[#This Row],[D1]],".",Tabela813[[#This Row],[D2]],".",Tabela813[[#This Row],[D3]],".",Tabela813[[#This Row],[T]],".",Tabela813[[#This Row],[D4]]),"")</f>
        <v>9.1.9.2.1.03.0.7.00</v>
      </c>
      <c r="L3446" s="21" t="s">
        <v>5905</v>
      </c>
      <c r="M3446" s="16" t="str">
        <f t="shared" si="53"/>
        <v>A</v>
      </c>
      <c r="N3446" s="16">
        <f>IF(VALUE(Tabela813[[#This Row],[RED]]) &gt; 0,1,0) + IF(VALUE(J3446)&gt;0,8,IF(VALUE(I3446)&gt;0,7,IF(VALUE(H3446)&gt;0,6,IF(VALUE(G3446)&gt;0,5,IF(VALUE(F3446)&gt;0,4,IF(VALUE(E3446)&gt;0,3,IF(VALUE(D3446)&gt;0,2,1)))))))</f>
        <v>8</v>
      </c>
      <c r="O3446" s="20" t="s">
        <v>50</v>
      </c>
      <c r="P3446" s="1" t="s">
        <v>5900</v>
      </c>
      <c r="Q3446" s="1"/>
      <c r="R3446" s="16"/>
      <c r="T3446" s="7" t="str">
        <f>Tabela813[[#This Row],[NR]]&amp;" - "&amp;Tabela813[[#This Row],[Especificação]]</f>
        <v>9.1.9.2.1.03.0.7.00 - (-) Dedução de Indenização por Sinistro - Multas da Dívida Ativa</v>
      </c>
      <c r="U3446" s="7" t="str">
        <f>Tabela813[[#This Row],[NR]]&amp; " - "&amp;Tabela813[[#This Row],[Especificação]]</f>
        <v>9.1.9.2.1.03.0.7.00 - (-) Dedução de Indenização por Sinistro - Multas da Dívida Ativa</v>
      </c>
    </row>
    <row r="3447" spans="1:21" ht="60">
      <c r="A3447" s="23"/>
      <c r="B3447" s="29" t="s">
        <v>793</v>
      </c>
      <c r="C3447" s="20" t="s">
        <v>781</v>
      </c>
      <c r="D3447" s="20" t="s">
        <v>793</v>
      </c>
      <c r="E3447" s="20" t="s">
        <v>790</v>
      </c>
      <c r="F3447" s="20" t="s">
        <v>781</v>
      </c>
      <c r="G3447" s="20" t="s">
        <v>794</v>
      </c>
      <c r="H3447" s="20" t="s">
        <v>784</v>
      </c>
      <c r="I3447" s="20" t="s">
        <v>789</v>
      </c>
      <c r="J3447" s="20" t="s">
        <v>787</v>
      </c>
      <c r="K3447" s="16" t="str">
        <f>IF(Tabela813[[#This Row],[C]]&lt;&gt;"",IF(Tabela813[[#This Row],[RED]]&lt;&gt;"",(Tabela813[[#This Row],[RED]] &amp; "."),"") &amp; CONCATENATE(Tabela813[[#This Row],[C]],".",Tabela813[[#This Row],[O]],".",Tabela813[[#This Row],[E]],".",Tabela813[[#This Row],[D1]],".",Tabela813[[#This Row],[D2]],".",Tabela813[[#This Row],[D3]],".",Tabela813[[#This Row],[T]],".",Tabela813[[#This Row],[D4]]),"")</f>
        <v>9.1.9.2.1.03.0.8.00</v>
      </c>
      <c r="L3447" s="21" t="s">
        <v>5906</v>
      </c>
      <c r="M3447" s="16" t="str">
        <f t="shared" si="53"/>
        <v>A</v>
      </c>
      <c r="N3447" s="16">
        <f>IF(VALUE(Tabela813[[#This Row],[RED]]) &gt; 0,1,0) + IF(VALUE(J3447)&gt;0,8,IF(VALUE(I3447)&gt;0,7,IF(VALUE(H3447)&gt;0,6,IF(VALUE(G3447)&gt;0,5,IF(VALUE(F3447)&gt;0,4,IF(VALUE(E3447)&gt;0,3,IF(VALUE(D3447)&gt;0,2,1)))))))</f>
        <v>8</v>
      </c>
      <c r="O3447" s="20" t="s">
        <v>50</v>
      </c>
      <c r="P3447" s="1" t="s">
        <v>5900</v>
      </c>
      <c r="Q3447" s="1"/>
      <c r="R3447" s="16"/>
      <c r="T3447" s="7" t="str">
        <f>Tabela813[[#This Row],[NR]]&amp;" - "&amp;Tabela813[[#This Row],[Especificação]]</f>
        <v>9.1.9.2.1.03.0.8.00 - (-) Dedução de Indenização por Sinistro - Juros da Dívida Ativa</v>
      </c>
      <c r="U3447" s="7" t="str">
        <f>Tabela813[[#This Row],[NR]]&amp; " - "&amp;Tabela813[[#This Row],[Especificação]]</f>
        <v>9.1.9.2.1.03.0.8.00 - (-) Dedução de Indenização por Sinistro - Juros da Dívida Ativa</v>
      </c>
    </row>
    <row r="3448" spans="1:21" ht="30">
      <c r="A3448" s="23"/>
      <c r="B3448" s="29" t="s">
        <v>793</v>
      </c>
      <c r="C3448" s="20" t="s">
        <v>781</v>
      </c>
      <c r="D3448" s="20" t="s">
        <v>793</v>
      </c>
      <c r="E3448" s="20" t="s">
        <v>790</v>
      </c>
      <c r="F3448" s="20" t="s">
        <v>781</v>
      </c>
      <c r="G3448" s="20" t="s">
        <v>797</v>
      </c>
      <c r="H3448" s="20" t="s">
        <v>784</v>
      </c>
      <c r="I3448" s="20" t="s">
        <v>784</v>
      </c>
      <c r="J3448" s="20" t="s">
        <v>787</v>
      </c>
      <c r="K3448" s="16" t="str">
        <f>IF(Tabela813[[#This Row],[C]]&lt;&gt;"",IF(Tabela813[[#This Row],[RED]]&lt;&gt;"",(Tabela813[[#This Row],[RED]] &amp; "."),"") &amp; CONCATENATE(Tabela813[[#This Row],[C]],".",Tabela813[[#This Row],[O]],".",Tabela813[[#This Row],[E]],".",Tabela813[[#This Row],[D1]],".",Tabela813[[#This Row],[D2]],".",Tabela813[[#This Row],[D3]],".",Tabela813[[#This Row],[T]],".",Tabela813[[#This Row],[D4]]),"")</f>
        <v>9.1.9.2.1.99.0.0.00</v>
      </c>
      <c r="L3448" s="21" t="s">
        <v>955</v>
      </c>
      <c r="M3448" s="16" t="str">
        <f t="shared" si="53"/>
        <v>S</v>
      </c>
      <c r="N3448" s="16">
        <f>IF(VALUE(Tabela813[[#This Row],[RED]]) &gt; 0,1,0) + IF(VALUE(J3448)&gt;0,8,IF(VALUE(I3448)&gt;0,7,IF(VALUE(H3448)&gt;0,6,IF(VALUE(G3448)&gt;0,5,IF(VALUE(F3448)&gt;0,4,IF(VALUE(E3448)&gt;0,3,IF(VALUE(D3448)&gt;0,2,1)))))))</f>
        <v>6</v>
      </c>
      <c r="O3448" s="20" t="s">
        <v>50</v>
      </c>
      <c r="P3448" s="1" t="s">
        <v>2963</v>
      </c>
      <c r="Q3448" s="1"/>
      <c r="R3448" s="16"/>
      <c r="T3448" s="7" t="str">
        <f>Tabela813[[#This Row],[NR]]&amp;" - "&amp;Tabela813[[#This Row],[Especificação]]</f>
        <v>9.1.9.2.1.99.0.0.00 - (-) Dedução de Outras Indenizações</v>
      </c>
      <c r="U3448" s="7" t="str">
        <f>Tabela813[[#This Row],[NR]]&amp; " - "&amp;Tabela813[[#This Row],[Especificação]]</f>
        <v>9.1.9.2.1.99.0.0.00 - (-) Dedução de Outras Indenizações</v>
      </c>
    </row>
    <row r="3449" spans="1:21" ht="30">
      <c r="A3449" s="23"/>
      <c r="B3449" s="29" t="s">
        <v>793</v>
      </c>
      <c r="C3449" s="20" t="s">
        <v>781</v>
      </c>
      <c r="D3449" s="20" t="s">
        <v>793</v>
      </c>
      <c r="E3449" s="20" t="s">
        <v>790</v>
      </c>
      <c r="F3449" s="20" t="s">
        <v>781</v>
      </c>
      <c r="G3449" s="20" t="s">
        <v>797</v>
      </c>
      <c r="H3449" s="20" t="s">
        <v>784</v>
      </c>
      <c r="I3449" s="20" t="s">
        <v>781</v>
      </c>
      <c r="J3449" s="20" t="s">
        <v>787</v>
      </c>
      <c r="K3449" s="16" t="str">
        <f>IF(Tabela813[[#This Row],[C]]&lt;&gt;"",IF(Tabela813[[#This Row],[RED]]&lt;&gt;"",(Tabela813[[#This Row],[RED]] &amp; "."),"") &amp; CONCATENATE(Tabela813[[#This Row],[C]],".",Tabela813[[#This Row],[O]],".",Tabela813[[#This Row],[E]],".",Tabela813[[#This Row],[D1]],".",Tabela813[[#This Row],[D2]],".",Tabela813[[#This Row],[D3]],".",Tabela813[[#This Row],[T]],".",Tabela813[[#This Row],[D4]]),"")</f>
        <v>9.1.9.2.1.99.0.1.00</v>
      </c>
      <c r="L3449" s="21" t="s">
        <v>5907</v>
      </c>
      <c r="M3449" s="16" t="str">
        <f t="shared" si="53"/>
        <v>A</v>
      </c>
      <c r="N3449" s="16">
        <f>IF(VALUE(Tabela813[[#This Row],[RED]]) &gt; 0,1,0) + IF(VALUE(J3449)&gt;0,8,IF(VALUE(I3449)&gt;0,7,IF(VALUE(H3449)&gt;0,6,IF(VALUE(G3449)&gt;0,5,IF(VALUE(F3449)&gt;0,4,IF(VALUE(E3449)&gt;0,3,IF(VALUE(D3449)&gt;0,2,1)))))))</f>
        <v>8</v>
      </c>
      <c r="O3449" s="20" t="s">
        <v>50</v>
      </c>
      <c r="P3449" s="1" t="s">
        <v>5908</v>
      </c>
      <c r="Q3449" s="1"/>
      <c r="R3449" s="16"/>
      <c r="T3449" s="7" t="str">
        <f>Tabela813[[#This Row],[NR]]&amp;" - "&amp;Tabela813[[#This Row],[Especificação]]</f>
        <v>9.1.9.2.1.99.0.1.00 - (-) Dedução de Outras Indenizações - Principal</v>
      </c>
      <c r="U3449" s="7" t="str">
        <f>Tabela813[[#This Row],[NR]]&amp; " - "&amp;Tabela813[[#This Row],[Especificação]]</f>
        <v>9.1.9.2.1.99.0.1.00 - (-) Dedução de Outras Indenizações - Principal</v>
      </c>
    </row>
    <row r="3450" spans="1:21" ht="30">
      <c r="A3450" s="23"/>
      <c r="B3450" s="29" t="s">
        <v>793</v>
      </c>
      <c r="C3450" s="20" t="s">
        <v>781</v>
      </c>
      <c r="D3450" s="20" t="s">
        <v>793</v>
      </c>
      <c r="E3450" s="20" t="s">
        <v>790</v>
      </c>
      <c r="F3450" s="20" t="s">
        <v>781</v>
      </c>
      <c r="G3450" s="20" t="s">
        <v>797</v>
      </c>
      <c r="H3450" s="20" t="s">
        <v>784</v>
      </c>
      <c r="I3450" s="20" t="s">
        <v>790</v>
      </c>
      <c r="J3450" s="20" t="s">
        <v>787</v>
      </c>
      <c r="K3450" s="16" t="str">
        <f>IF(Tabela813[[#This Row],[C]]&lt;&gt;"",IF(Tabela813[[#This Row],[RED]]&lt;&gt;"",(Tabela813[[#This Row],[RED]] &amp; "."),"") &amp; CONCATENATE(Tabela813[[#This Row],[C]],".",Tabela813[[#This Row],[O]],".",Tabela813[[#This Row],[E]],".",Tabela813[[#This Row],[D1]],".",Tabela813[[#This Row],[D2]],".",Tabela813[[#This Row],[D3]],".",Tabela813[[#This Row],[T]],".",Tabela813[[#This Row],[D4]]),"")</f>
        <v>9.1.9.2.1.99.0.2.00</v>
      </c>
      <c r="L3450" s="21" t="s">
        <v>5909</v>
      </c>
      <c r="M3450" s="16" t="str">
        <f t="shared" si="53"/>
        <v>A</v>
      </c>
      <c r="N3450" s="16">
        <f>IF(VALUE(Tabela813[[#This Row],[RED]]) &gt; 0,1,0) + IF(VALUE(J3450)&gt;0,8,IF(VALUE(I3450)&gt;0,7,IF(VALUE(H3450)&gt;0,6,IF(VALUE(G3450)&gt;0,5,IF(VALUE(F3450)&gt;0,4,IF(VALUE(E3450)&gt;0,3,IF(VALUE(D3450)&gt;0,2,1)))))))</f>
        <v>8</v>
      </c>
      <c r="O3450" s="20" t="s">
        <v>50</v>
      </c>
      <c r="P3450" s="1" t="s">
        <v>5910</v>
      </c>
      <c r="Q3450" s="1"/>
      <c r="R3450" s="16"/>
      <c r="T3450" s="7" t="str">
        <f>Tabela813[[#This Row],[NR]]&amp;" - "&amp;Tabela813[[#This Row],[Especificação]]</f>
        <v>9.1.9.2.1.99.0.2.00 - (-) Dedução de Outras Indenizações - Multas e Juros de Mora</v>
      </c>
      <c r="U3450" s="7" t="str">
        <f>Tabela813[[#This Row],[NR]]&amp; " - "&amp;Tabela813[[#This Row],[Especificação]]</f>
        <v>9.1.9.2.1.99.0.2.00 - (-) Dedução de Outras Indenizações - Multas e Juros de Mora</v>
      </c>
    </row>
    <row r="3451" spans="1:21" ht="30">
      <c r="A3451" s="23"/>
      <c r="B3451" s="29" t="s">
        <v>793</v>
      </c>
      <c r="C3451" s="20" t="s">
        <v>781</v>
      </c>
      <c r="D3451" s="20" t="s">
        <v>793</v>
      </c>
      <c r="E3451" s="20" t="s">
        <v>790</v>
      </c>
      <c r="F3451" s="20" t="s">
        <v>781</v>
      </c>
      <c r="G3451" s="20" t="s">
        <v>797</v>
      </c>
      <c r="H3451" s="20" t="s">
        <v>784</v>
      </c>
      <c r="I3451" s="20" t="s">
        <v>782</v>
      </c>
      <c r="J3451" s="20" t="s">
        <v>787</v>
      </c>
      <c r="K3451" s="16" t="str">
        <f>IF(Tabela813[[#This Row],[C]]&lt;&gt;"",IF(Tabela813[[#This Row],[RED]]&lt;&gt;"",(Tabela813[[#This Row],[RED]] &amp; "."),"") &amp; CONCATENATE(Tabela813[[#This Row],[C]],".",Tabela813[[#This Row],[O]],".",Tabela813[[#This Row],[E]],".",Tabela813[[#This Row],[D1]],".",Tabela813[[#This Row],[D2]],".",Tabela813[[#This Row],[D3]],".",Tabela813[[#This Row],[T]],".",Tabela813[[#This Row],[D4]]),"")</f>
        <v>9.1.9.2.1.99.0.3.00</v>
      </c>
      <c r="L3451" s="21" t="s">
        <v>5911</v>
      </c>
      <c r="M3451" s="16" t="str">
        <f t="shared" si="53"/>
        <v>A</v>
      </c>
      <c r="N3451" s="16">
        <f>IF(VALUE(Tabela813[[#This Row],[RED]]) &gt; 0,1,0) + IF(VALUE(J3451)&gt;0,8,IF(VALUE(I3451)&gt;0,7,IF(VALUE(H3451)&gt;0,6,IF(VALUE(G3451)&gt;0,5,IF(VALUE(F3451)&gt;0,4,IF(VALUE(E3451)&gt;0,3,IF(VALUE(D3451)&gt;0,2,1)))))))</f>
        <v>8</v>
      </c>
      <c r="O3451" s="20" t="s">
        <v>50</v>
      </c>
      <c r="P3451" s="1" t="s">
        <v>5910</v>
      </c>
      <c r="Q3451" s="1"/>
      <c r="R3451" s="16"/>
      <c r="T3451" s="7" t="str">
        <f>Tabela813[[#This Row],[NR]]&amp;" - "&amp;Tabela813[[#This Row],[Especificação]]</f>
        <v>9.1.9.2.1.99.0.3.00 - (-) Dedução de Outras Indenizações - Dívida Ativa</v>
      </c>
      <c r="U3451" s="7" t="str">
        <f>Tabela813[[#This Row],[NR]]&amp; " - "&amp;Tabela813[[#This Row],[Especificação]]</f>
        <v>9.1.9.2.1.99.0.3.00 - (-) Dedução de Outras Indenizações - Dívida Ativa</v>
      </c>
    </row>
    <row r="3452" spans="1:21" ht="30">
      <c r="A3452" s="23"/>
      <c r="B3452" s="29" t="s">
        <v>793</v>
      </c>
      <c r="C3452" s="20" t="s">
        <v>781</v>
      </c>
      <c r="D3452" s="20" t="s">
        <v>793</v>
      </c>
      <c r="E3452" s="20" t="s">
        <v>790</v>
      </c>
      <c r="F3452" s="20" t="s">
        <v>781</v>
      </c>
      <c r="G3452" s="20" t="s">
        <v>797</v>
      </c>
      <c r="H3452" s="20" t="s">
        <v>784</v>
      </c>
      <c r="I3452" s="20" t="s">
        <v>791</v>
      </c>
      <c r="J3452" s="20" t="s">
        <v>787</v>
      </c>
      <c r="K3452" s="16" t="str">
        <f>IF(Tabela813[[#This Row],[C]]&lt;&gt;"",IF(Tabela813[[#This Row],[RED]]&lt;&gt;"",(Tabela813[[#This Row],[RED]] &amp; "."),"") &amp; CONCATENATE(Tabela813[[#This Row],[C]],".",Tabela813[[#This Row],[O]],".",Tabela813[[#This Row],[E]],".",Tabela813[[#This Row],[D1]],".",Tabela813[[#This Row],[D2]],".",Tabela813[[#This Row],[D3]],".",Tabela813[[#This Row],[T]],".",Tabela813[[#This Row],[D4]]),"")</f>
        <v>9.1.9.2.1.99.0.4.00</v>
      </c>
      <c r="L3452" s="21" t="s">
        <v>5912</v>
      </c>
      <c r="M3452" s="16" t="str">
        <f t="shared" si="53"/>
        <v>A</v>
      </c>
      <c r="N3452" s="16">
        <f>IF(VALUE(Tabela813[[#This Row],[RED]]) &gt; 0,1,0) + IF(VALUE(J3452)&gt;0,8,IF(VALUE(I3452)&gt;0,7,IF(VALUE(H3452)&gt;0,6,IF(VALUE(G3452)&gt;0,5,IF(VALUE(F3452)&gt;0,4,IF(VALUE(E3452)&gt;0,3,IF(VALUE(D3452)&gt;0,2,1)))))))</f>
        <v>8</v>
      </c>
      <c r="O3452" s="20" t="s">
        <v>50</v>
      </c>
      <c r="P3452" s="1" t="s">
        <v>5910</v>
      </c>
      <c r="Q3452" s="1"/>
      <c r="R3452" s="16"/>
      <c r="T3452" s="7" t="str">
        <f>Tabela813[[#This Row],[NR]]&amp;" - "&amp;Tabela813[[#This Row],[Especificação]]</f>
        <v>9.1.9.2.1.99.0.4.00 - (-) Dedução de Outras Indenizações - Multas e Juros de Mora da Dívida Ativa</v>
      </c>
      <c r="U3452" s="7" t="str">
        <f>Tabela813[[#This Row],[NR]]&amp; " - "&amp;Tabela813[[#This Row],[Especificação]]</f>
        <v>9.1.9.2.1.99.0.4.00 - (-) Dedução de Outras Indenizações - Multas e Juros de Mora da Dívida Ativa</v>
      </c>
    </row>
    <row r="3453" spans="1:21" ht="30">
      <c r="A3453" s="23"/>
      <c r="B3453" s="29" t="s">
        <v>793</v>
      </c>
      <c r="C3453" s="20" t="s">
        <v>781</v>
      </c>
      <c r="D3453" s="20" t="s">
        <v>793</v>
      </c>
      <c r="E3453" s="20" t="s">
        <v>790</v>
      </c>
      <c r="F3453" s="20" t="s">
        <v>781</v>
      </c>
      <c r="G3453" s="20" t="s">
        <v>797</v>
      </c>
      <c r="H3453" s="20" t="s">
        <v>784</v>
      </c>
      <c r="I3453" s="20" t="s">
        <v>792</v>
      </c>
      <c r="J3453" s="20" t="s">
        <v>787</v>
      </c>
      <c r="K3453" s="16" t="str">
        <f>IF(Tabela813[[#This Row],[C]]&lt;&gt;"",IF(Tabela813[[#This Row],[RED]]&lt;&gt;"",(Tabela813[[#This Row],[RED]] &amp; "."),"") &amp; CONCATENATE(Tabela813[[#This Row],[C]],".",Tabela813[[#This Row],[O]],".",Tabela813[[#This Row],[E]],".",Tabela813[[#This Row],[D1]],".",Tabela813[[#This Row],[D2]],".",Tabela813[[#This Row],[D3]],".",Tabela813[[#This Row],[T]],".",Tabela813[[#This Row],[D4]]),"")</f>
        <v>9.1.9.2.1.99.0.5.00</v>
      </c>
      <c r="L3453" s="21" t="s">
        <v>5913</v>
      </c>
      <c r="M3453" s="16" t="str">
        <f t="shared" si="53"/>
        <v>A</v>
      </c>
      <c r="N3453" s="16">
        <f>IF(VALUE(Tabela813[[#This Row],[RED]]) &gt; 0,1,0) + IF(VALUE(J3453)&gt;0,8,IF(VALUE(I3453)&gt;0,7,IF(VALUE(H3453)&gt;0,6,IF(VALUE(G3453)&gt;0,5,IF(VALUE(F3453)&gt;0,4,IF(VALUE(E3453)&gt;0,3,IF(VALUE(D3453)&gt;0,2,1)))))))</f>
        <v>8</v>
      </c>
      <c r="O3453" s="20" t="s">
        <v>50</v>
      </c>
      <c r="P3453" s="1" t="s">
        <v>5910</v>
      </c>
      <c r="Q3453" s="1"/>
      <c r="R3453" s="16"/>
      <c r="T3453" s="7" t="str">
        <f>Tabela813[[#This Row],[NR]]&amp;" - "&amp;Tabela813[[#This Row],[Especificação]]</f>
        <v>9.1.9.2.1.99.0.5.00 - (-) Dedução de Outras Indenizações - Multas</v>
      </c>
      <c r="U3453" s="7" t="str">
        <f>Tabela813[[#This Row],[NR]]&amp; " - "&amp;Tabela813[[#This Row],[Especificação]]</f>
        <v>9.1.9.2.1.99.0.5.00 - (-) Dedução de Outras Indenizações - Multas</v>
      </c>
    </row>
    <row r="3454" spans="1:21" ht="30">
      <c r="A3454" s="23"/>
      <c r="B3454" s="29" t="s">
        <v>793</v>
      </c>
      <c r="C3454" s="20" t="s">
        <v>781</v>
      </c>
      <c r="D3454" s="20" t="s">
        <v>793</v>
      </c>
      <c r="E3454" s="20" t="s">
        <v>790</v>
      </c>
      <c r="F3454" s="20" t="s">
        <v>781</v>
      </c>
      <c r="G3454" s="20" t="s">
        <v>797</v>
      </c>
      <c r="H3454" s="20" t="s">
        <v>784</v>
      </c>
      <c r="I3454" s="20" t="s">
        <v>786</v>
      </c>
      <c r="J3454" s="20" t="s">
        <v>787</v>
      </c>
      <c r="K3454" s="16" t="str">
        <f>IF(Tabela813[[#This Row],[C]]&lt;&gt;"",IF(Tabela813[[#This Row],[RED]]&lt;&gt;"",(Tabela813[[#This Row],[RED]] &amp; "."),"") &amp; CONCATENATE(Tabela813[[#This Row],[C]],".",Tabela813[[#This Row],[O]],".",Tabela813[[#This Row],[E]],".",Tabela813[[#This Row],[D1]],".",Tabela813[[#This Row],[D2]],".",Tabela813[[#This Row],[D3]],".",Tabela813[[#This Row],[T]],".",Tabela813[[#This Row],[D4]]),"")</f>
        <v>9.1.9.2.1.99.0.6.00</v>
      </c>
      <c r="L3454" s="21" t="s">
        <v>5914</v>
      </c>
      <c r="M3454" s="16" t="str">
        <f t="shared" ref="M3454:M3517" si="54">IF(N3454 &lt; N3455,"S","A")</f>
        <v>A</v>
      </c>
      <c r="N3454" s="16">
        <f>IF(VALUE(Tabela813[[#This Row],[RED]]) &gt; 0,1,0) + IF(VALUE(J3454)&gt;0,8,IF(VALUE(I3454)&gt;0,7,IF(VALUE(H3454)&gt;0,6,IF(VALUE(G3454)&gt;0,5,IF(VALUE(F3454)&gt;0,4,IF(VALUE(E3454)&gt;0,3,IF(VALUE(D3454)&gt;0,2,1)))))))</f>
        <v>8</v>
      </c>
      <c r="O3454" s="20" t="s">
        <v>50</v>
      </c>
      <c r="P3454" s="1" t="s">
        <v>5910</v>
      </c>
      <c r="Q3454" s="1"/>
      <c r="R3454" s="16"/>
      <c r="T3454" s="7" t="str">
        <f>Tabela813[[#This Row],[NR]]&amp;" - "&amp;Tabela813[[#This Row],[Especificação]]</f>
        <v>9.1.9.2.1.99.0.6.00 - (-) Dedução de Outras Indenizações - Juros de Mora</v>
      </c>
      <c r="U3454" s="7" t="str">
        <f>Tabela813[[#This Row],[NR]]&amp; " - "&amp;Tabela813[[#This Row],[Especificação]]</f>
        <v>9.1.9.2.1.99.0.6.00 - (-) Dedução de Outras Indenizações - Juros de Mora</v>
      </c>
    </row>
    <row r="3455" spans="1:21" ht="30">
      <c r="A3455" s="23"/>
      <c r="B3455" s="29" t="s">
        <v>793</v>
      </c>
      <c r="C3455" s="20" t="s">
        <v>781</v>
      </c>
      <c r="D3455" s="20" t="s">
        <v>793</v>
      </c>
      <c r="E3455" s="20" t="s">
        <v>790</v>
      </c>
      <c r="F3455" s="20" t="s">
        <v>781</v>
      </c>
      <c r="G3455" s="20" t="s">
        <v>797</v>
      </c>
      <c r="H3455" s="20" t="s">
        <v>784</v>
      </c>
      <c r="I3455" s="20" t="s">
        <v>788</v>
      </c>
      <c r="J3455" s="20" t="s">
        <v>787</v>
      </c>
      <c r="K3455" s="16" t="str">
        <f>IF(Tabela813[[#This Row],[C]]&lt;&gt;"",IF(Tabela813[[#This Row],[RED]]&lt;&gt;"",(Tabela813[[#This Row],[RED]] &amp; "."),"") &amp; CONCATENATE(Tabela813[[#This Row],[C]],".",Tabela813[[#This Row],[O]],".",Tabela813[[#This Row],[E]],".",Tabela813[[#This Row],[D1]],".",Tabela813[[#This Row],[D2]],".",Tabela813[[#This Row],[D3]],".",Tabela813[[#This Row],[T]],".",Tabela813[[#This Row],[D4]]),"")</f>
        <v>9.1.9.2.1.99.0.7.00</v>
      </c>
      <c r="L3455" s="21" t="s">
        <v>5915</v>
      </c>
      <c r="M3455" s="16" t="str">
        <f t="shared" si="54"/>
        <v>A</v>
      </c>
      <c r="N3455" s="16">
        <f>IF(VALUE(Tabela813[[#This Row],[RED]]) &gt; 0,1,0) + IF(VALUE(J3455)&gt;0,8,IF(VALUE(I3455)&gt;0,7,IF(VALUE(H3455)&gt;0,6,IF(VALUE(G3455)&gt;0,5,IF(VALUE(F3455)&gt;0,4,IF(VALUE(E3455)&gt;0,3,IF(VALUE(D3455)&gt;0,2,1)))))))</f>
        <v>8</v>
      </c>
      <c r="O3455" s="20" t="s">
        <v>50</v>
      </c>
      <c r="P3455" s="1" t="s">
        <v>5910</v>
      </c>
      <c r="Q3455" s="1"/>
      <c r="R3455" s="16"/>
      <c r="T3455" s="7" t="str">
        <f>Tabela813[[#This Row],[NR]]&amp;" - "&amp;Tabela813[[#This Row],[Especificação]]</f>
        <v>9.1.9.2.1.99.0.7.00 - (-) Dedução de Outras Indenizações - Multas da Dívida Ativa da</v>
      </c>
      <c r="U3455" s="7" t="str">
        <f>Tabela813[[#This Row],[NR]]&amp; " - "&amp;Tabela813[[#This Row],[Especificação]]</f>
        <v>9.1.9.2.1.99.0.7.00 - (-) Dedução de Outras Indenizações - Multas da Dívida Ativa da</v>
      </c>
    </row>
    <row r="3456" spans="1:21" ht="30">
      <c r="A3456" s="23"/>
      <c r="B3456" s="29" t="s">
        <v>793</v>
      </c>
      <c r="C3456" s="20" t="s">
        <v>781</v>
      </c>
      <c r="D3456" s="20" t="s">
        <v>793</v>
      </c>
      <c r="E3456" s="20" t="s">
        <v>790</v>
      </c>
      <c r="F3456" s="20" t="s">
        <v>781</v>
      </c>
      <c r="G3456" s="20" t="s">
        <v>797</v>
      </c>
      <c r="H3456" s="20" t="s">
        <v>784</v>
      </c>
      <c r="I3456" s="20" t="s">
        <v>789</v>
      </c>
      <c r="J3456" s="20" t="s">
        <v>787</v>
      </c>
      <c r="K3456" s="16" t="str">
        <f>IF(Tabela813[[#This Row],[C]]&lt;&gt;"",IF(Tabela813[[#This Row],[RED]]&lt;&gt;"",(Tabela813[[#This Row],[RED]] &amp; "."),"") &amp; CONCATENATE(Tabela813[[#This Row],[C]],".",Tabela813[[#This Row],[O]],".",Tabela813[[#This Row],[E]],".",Tabela813[[#This Row],[D1]],".",Tabela813[[#This Row],[D2]],".",Tabela813[[#This Row],[D3]],".",Tabela813[[#This Row],[T]],".",Tabela813[[#This Row],[D4]]),"")</f>
        <v>9.1.9.2.1.99.0.8.00</v>
      </c>
      <c r="L3456" s="21" t="s">
        <v>5916</v>
      </c>
      <c r="M3456" s="16" t="str">
        <f t="shared" si="54"/>
        <v>A</v>
      </c>
      <c r="N3456" s="16">
        <f>IF(VALUE(Tabela813[[#This Row],[RED]]) &gt; 0,1,0) + IF(VALUE(J3456)&gt;0,8,IF(VALUE(I3456)&gt;0,7,IF(VALUE(H3456)&gt;0,6,IF(VALUE(G3456)&gt;0,5,IF(VALUE(F3456)&gt;0,4,IF(VALUE(E3456)&gt;0,3,IF(VALUE(D3456)&gt;0,2,1)))))))</f>
        <v>8</v>
      </c>
      <c r="O3456" s="20" t="s">
        <v>50</v>
      </c>
      <c r="P3456" s="1" t="s">
        <v>5910</v>
      </c>
      <c r="Q3456" s="1"/>
      <c r="R3456" s="16"/>
      <c r="T3456" s="7" t="str">
        <f>Tabela813[[#This Row],[NR]]&amp;" - "&amp;Tabela813[[#This Row],[Especificação]]</f>
        <v>9.1.9.2.1.99.0.8.00 - (-) Dedução de Outras Indenizações - Juros da Dívida Ativa</v>
      </c>
      <c r="U3456" s="7" t="str">
        <f>Tabela813[[#This Row],[NR]]&amp; " - "&amp;Tabela813[[#This Row],[Especificação]]</f>
        <v>9.1.9.2.1.99.0.8.00 - (-) Dedução de Outras Indenizações - Juros da Dívida Ativa</v>
      </c>
    </row>
    <row r="3457" spans="1:21" ht="30">
      <c r="A3457" s="23"/>
      <c r="B3457" s="29" t="s">
        <v>793</v>
      </c>
      <c r="C3457" s="20" t="s">
        <v>781</v>
      </c>
      <c r="D3457" s="20" t="s">
        <v>793</v>
      </c>
      <c r="E3457" s="20" t="s">
        <v>790</v>
      </c>
      <c r="F3457" s="20" t="s">
        <v>790</v>
      </c>
      <c r="G3457" s="20" t="s">
        <v>787</v>
      </c>
      <c r="H3457" s="20" t="s">
        <v>784</v>
      </c>
      <c r="I3457" s="20" t="s">
        <v>784</v>
      </c>
      <c r="J3457" s="20" t="s">
        <v>787</v>
      </c>
      <c r="K3457" s="16" t="str">
        <f>IF(Tabela813[[#This Row],[C]]&lt;&gt;"",IF(Tabela813[[#This Row],[RED]]&lt;&gt;"",(Tabela813[[#This Row],[RED]] &amp; "."),"") &amp; CONCATENATE(Tabela813[[#This Row],[C]],".",Tabela813[[#This Row],[O]],".",Tabela813[[#This Row],[E]],".",Tabela813[[#This Row],[D1]],".",Tabela813[[#This Row],[D2]],".",Tabela813[[#This Row],[D3]],".",Tabela813[[#This Row],[T]],".",Tabela813[[#This Row],[D4]]),"")</f>
        <v>9.1.9.2.2.00.0.0.00</v>
      </c>
      <c r="L3457" s="21" t="s">
        <v>956</v>
      </c>
      <c r="M3457" s="16" t="str">
        <f t="shared" si="54"/>
        <v>S</v>
      </c>
      <c r="N3457" s="16">
        <f>IF(VALUE(Tabela813[[#This Row],[RED]]) &gt; 0,1,0) + IF(VALUE(J3457)&gt;0,8,IF(VALUE(I3457)&gt;0,7,IF(VALUE(H3457)&gt;0,6,IF(VALUE(G3457)&gt;0,5,IF(VALUE(F3457)&gt;0,4,IF(VALUE(E3457)&gt;0,3,IF(VALUE(D3457)&gt;0,2,1)))))))</f>
        <v>5</v>
      </c>
      <c r="O3457" s="20" t="s">
        <v>44</v>
      </c>
      <c r="P3457" s="1" t="s">
        <v>2964</v>
      </c>
      <c r="Q3457" s="1"/>
      <c r="R3457" s="16"/>
      <c r="T3457" s="7" t="str">
        <f>Tabela813[[#This Row],[NR]]&amp;" - "&amp;Tabela813[[#This Row],[Especificação]]</f>
        <v>9.1.9.2.2.00.0.0.00 - (-) Dedução de Restituições</v>
      </c>
      <c r="U3457" s="7" t="str">
        <f>Tabela813[[#This Row],[NR]]&amp; " - "&amp;Tabela813[[#This Row],[Especificação]]</f>
        <v>9.1.9.2.2.00.0.0.00 - (-) Dedução de Restituições</v>
      </c>
    </row>
    <row r="3458" spans="1:21" ht="45">
      <c r="A3458" s="23"/>
      <c r="B3458" s="29" t="s">
        <v>793</v>
      </c>
      <c r="C3458" s="20" t="s">
        <v>781</v>
      </c>
      <c r="D3458" s="20" t="s">
        <v>793</v>
      </c>
      <c r="E3458" s="20" t="s">
        <v>790</v>
      </c>
      <c r="F3458" s="20" t="s">
        <v>790</v>
      </c>
      <c r="G3458" s="20" t="s">
        <v>783</v>
      </c>
      <c r="H3458" s="20" t="s">
        <v>784</v>
      </c>
      <c r="I3458" s="20" t="s">
        <v>784</v>
      </c>
      <c r="J3458" s="20" t="s">
        <v>787</v>
      </c>
      <c r="K3458" s="16" t="str">
        <f>IF(Tabela813[[#This Row],[C]]&lt;&gt;"",IF(Tabela813[[#This Row],[RED]]&lt;&gt;"",(Tabela813[[#This Row],[RED]] &amp; "."),"") &amp; CONCATENATE(Tabela813[[#This Row],[C]],".",Tabela813[[#This Row],[O]],".",Tabela813[[#This Row],[E]],".",Tabela813[[#This Row],[D1]],".",Tabela813[[#This Row],[D2]],".",Tabela813[[#This Row],[D3]],".",Tabela813[[#This Row],[T]],".",Tabela813[[#This Row],[D4]]),"")</f>
        <v>9.1.9.2.2.01.0.0.00</v>
      </c>
      <c r="L3458" s="21" t="s">
        <v>957</v>
      </c>
      <c r="M3458" s="16" t="str">
        <f t="shared" si="54"/>
        <v>S</v>
      </c>
      <c r="N3458" s="16">
        <f>IF(VALUE(Tabela813[[#This Row],[RED]]) &gt; 0,1,0) + IF(VALUE(J3458)&gt;0,8,IF(VALUE(I3458)&gt;0,7,IF(VALUE(H3458)&gt;0,6,IF(VALUE(G3458)&gt;0,5,IF(VALUE(F3458)&gt;0,4,IF(VALUE(E3458)&gt;0,3,IF(VALUE(D3458)&gt;0,2,1)))))))</f>
        <v>6</v>
      </c>
      <c r="O3458" s="20" t="s">
        <v>50</v>
      </c>
      <c r="P3458" s="1" t="s">
        <v>2965</v>
      </c>
      <c r="Q3458" s="1"/>
      <c r="R3458" s="16"/>
      <c r="T3458" s="7" t="str">
        <f>Tabela813[[#This Row],[NR]]&amp;" - "&amp;Tabela813[[#This Row],[Especificação]]</f>
        <v>9.1.9.2.2.01.0.0.00 - (-) Dedução de Restituição de Convênios</v>
      </c>
      <c r="U3458" s="7" t="str">
        <f>Tabela813[[#This Row],[NR]]&amp; " - "&amp;Tabela813[[#This Row],[Especificação]]</f>
        <v>9.1.9.2.2.01.0.0.00 - (-) Dedução de Restituição de Convênios</v>
      </c>
    </row>
    <row r="3459" spans="1:21" ht="45">
      <c r="A3459" s="23"/>
      <c r="B3459" s="29" t="s">
        <v>793</v>
      </c>
      <c r="C3459" s="20" t="s">
        <v>781</v>
      </c>
      <c r="D3459" s="20" t="s">
        <v>793</v>
      </c>
      <c r="E3459" s="20" t="s">
        <v>790</v>
      </c>
      <c r="F3459" s="20" t="s">
        <v>790</v>
      </c>
      <c r="G3459" s="20" t="s">
        <v>783</v>
      </c>
      <c r="H3459" s="20" t="s">
        <v>781</v>
      </c>
      <c r="I3459" s="20" t="s">
        <v>784</v>
      </c>
      <c r="J3459" s="20" t="s">
        <v>787</v>
      </c>
      <c r="K3459" s="16" t="str">
        <f>IF(Tabela813[[#This Row],[C]]&lt;&gt;"",IF(Tabela813[[#This Row],[RED]]&lt;&gt;"",(Tabela813[[#This Row],[RED]] &amp; "."),"") &amp; CONCATENATE(Tabela813[[#This Row],[C]],".",Tabela813[[#This Row],[O]],".",Tabela813[[#This Row],[E]],".",Tabela813[[#This Row],[D1]],".",Tabela813[[#This Row],[D2]],".",Tabela813[[#This Row],[D3]],".",Tabela813[[#This Row],[T]],".",Tabela813[[#This Row],[D4]]),"")</f>
        <v>9.1.9.2.2.01.1.0.00</v>
      </c>
      <c r="L3459" s="21" t="s">
        <v>958</v>
      </c>
      <c r="M3459" s="16" t="str">
        <f t="shared" si="54"/>
        <v>S</v>
      </c>
      <c r="N3459" s="16">
        <f>IF(VALUE(Tabela813[[#This Row],[RED]]) &gt; 0,1,0) + IF(VALUE(J3459)&gt;0,8,IF(VALUE(I3459)&gt;0,7,IF(VALUE(H3459)&gt;0,6,IF(VALUE(G3459)&gt;0,5,IF(VALUE(F3459)&gt;0,4,IF(VALUE(E3459)&gt;0,3,IF(VALUE(D3459)&gt;0,2,1)))))))</f>
        <v>7</v>
      </c>
      <c r="O3459" s="20" t="s">
        <v>50</v>
      </c>
      <c r="P3459" s="1" t="s">
        <v>1135</v>
      </c>
      <c r="Q3459" s="1"/>
      <c r="R3459" s="16"/>
      <c r="T3459" s="7" t="str">
        <f>Tabela813[[#This Row],[NR]]&amp;" - "&amp;Tabela813[[#This Row],[Especificação]]</f>
        <v>9.1.9.2.2.01.1.0.00 - (-) Dedução de Restituição de Convênios - Primárias</v>
      </c>
      <c r="U3459" s="7" t="str">
        <f>Tabela813[[#This Row],[NR]]&amp; " - "&amp;Tabela813[[#This Row],[Especificação]]</f>
        <v>9.1.9.2.2.01.1.0.00 - (-) Dedução de Restituição de Convênios - Primárias</v>
      </c>
    </row>
    <row r="3460" spans="1:21" ht="45">
      <c r="A3460" s="23"/>
      <c r="B3460" s="29" t="s">
        <v>793</v>
      </c>
      <c r="C3460" s="20" t="s">
        <v>781</v>
      </c>
      <c r="D3460" s="20" t="s">
        <v>793</v>
      </c>
      <c r="E3460" s="20" t="s">
        <v>790</v>
      </c>
      <c r="F3460" s="20" t="s">
        <v>790</v>
      </c>
      <c r="G3460" s="20" t="s">
        <v>783</v>
      </c>
      <c r="H3460" s="20" t="s">
        <v>781</v>
      </c>
      <c r="I3460" s="20" t="s">
        <v>781</v>
      </c>
      <c r="J3460" s="20" t="s">
        <v>787</v>
      </c>
      <c r="K3460" s="16" t="str">
        <f>IF(Tabela813[[#This Row],[C]]&lt;&gt;"",IF(Tabela813[[#This Row],[RED]]&lt;&gt;"",(Tabela813[[#This Row],[RED]] &amp; "."),"") &amp; CONCATENATE(Tabela813[[#This Row],[C]],".",Tabela813[[#This Row],[O]],".",Tabela813[[#This Row],[E]],".",Tabela813[[#This Row],[D1]],".",Tabela813[[#This Row],[D2]],".",Tabela813[[#This Row],[D3]],".",Tabela813[[#This Row],[T]],".",Tabela813[[#This Row],[D4]]),"")</f>
        <v>9.1.9.2.2.01.1.1.00</v>
      </c>
      <c r="L3460" s="21" t="s">
        <v>5917</v>
      </c>
      <c r="M3460" s="16" t="str">
        <f t="shared" si="54"/>
        <v>A</v>
      </c>
      <c r="N3460" s="16">
        <f>IF(VALUE(Tabela813[[#This Row],[RED]]) &gt; 0,1,0) + IF(VALUE(J3460)&gt;0,8,IF(VALUE(I3460)&gt;0,7,IF(VALUE(H3460)&gt;0,6,IF(VALUE(G3460)&gt;0,5,IF(VALUE(F3460)&gt;0,4,IF(VALUE(E3460)&gt;0,3,IF(VALUE(D3460)&gt;0,2,1)))))))</f>
        <v>8</v>
      </c>
      <c r="O3460" s="20" t="s">
        <v>50</v>
      </c>
      <c r="P3460" s="1" t="s">
        <v>1135</v>
      </c>
      <c r="Q3460" s="1"/>
      <c r="R3460" s="16"/>
      <c r="T3460" s="7" t="str">
        <f>Tabela813[[#This Row],[NR]]&amp;" - "&amp;Tabela813[[#This Row],[Especificação]]</f>
        <v>9.1.9.2.2.01.1.1.00 - (-) Dedução de Restituição de Convênios - Primárias - Principal</v>
      </c>
      <c r="U3460" s="7" t="str">
        <f>Tabela813[[#This Row],[NR]]&amp; " - "&amp;Tabela813[[#This Row],[Especificação]]</f>
        <v>9.1.9.2.2.01.1.1.00 - (-) Dedução de Restituição de Convênios - Primárias - Principal</v>
      </c>
    </row>
    <row r="3461" spans="1:21" ht="45">
      <c r="A3461" s="23"/>
      <c r="B3461" s="29" t="s">
        <v>793</v>
      </c>
      <c r="C3461" s="20" t="s">
        <v>781</v>
      </c>
      <c r="D3461" s="20" t="s">
        <v>793</v>
      </c>
      <c r="E3461" s="20" t="s">
        <v>790</v>
      </c>
      <c r="F3461" s="20" t="s">
        <v>790</v>
      </c>
      <c r="G3461" s="20" t="s">
        <v>783</v>
      </c>
      <c r="H3461" s="20" t="s">
        <v>781</v>
      </c>
      <c r="I3461" s="20" t="s">
        <v>790</v>
      </c>
      <c r="J3461" s="20" t="s">
        <v>787</v>
      </c>
      <c r="K3461" s="16" t="str">
        <f>IF(Tabela813[[#This Row],[C]]&lt;&gt;"",IF(Tabela813[[#This Row],[RED]]&lt;&gt;"",(Tabela813[[#This Row],[RED]] &amp; "."),"") &amp; CONCATENATE(Tabela813[[#This Row],[C]],".",Tabela813[[#This Row],[O]],".",Tabela813[[#This Row],[E]],".",Tabela813[[#This Row],[D1]],".",Tabela813[[#This Row],[D2]],".",Tabela813[[#This Row],[D3]],".",Tabela813[[#This Row],[T]],".",Tabela813[[#This Row],[D4]]),"")</f>
        <v>9.1.9.2.2.01.1.2.00</v>
      </c>
      <c r="L3461" s="21" t="s">
        <v>5918</v>
      </c>
      <c r="M3461" s="16" t="str">
        <f t="shared" si="54"/>
        <v>A</v>
      </c>
      <c r="N3461" s="16">
        <f>IF(VALUE(Tabela813[[#This Row],[RED]]) &gt; 0,1,0) + IF(VALUE(J3461)&gt;0,8,IF(VALUE(I3461)&gt;0,7,IF(VALUE(H3461)&gt;0,6,IF(VALUE(G3461)&gt;0,5,IF(VALUE(F3461)&gt;0,4,IF(VALUE(E3461)&gt;0,3,IF(VALUE(D3461)&gt;0,2,1)))))))</f>
        <v>8</v>
      </c>
      <c r="O3461" s="20" t="s">
        <v>50</v>
      </c>
      <c r="P3461" s="1" t="s">
        <v>1135</v>
      </c>
      <c r="Q3461" s="1"/>
      <c r="R3461" s="16"/>
      <c r="T3461" s="7" t="str">
        <f>Tabela813[[#This Row],[NR]]&amp;" - "&amp;Tabela813[[#This Row],[Especificação]]</f>
        <v>9.1.9.2.2.01.1.2.00 - (-) Dedução de Restituição de Convênios - Primárias - Multas e Juros de Mora</v>
      </c>
      <c r="U3461" s="7" t="str">
        <f>Tabela813[[#This Row],[NR]]&amp; " - "&amp;Tabela813[[#This Row],[Especificação]]</f>
        <v>9.1.9.2.2.01.1.2.00 - (-) Dedução de Restituição de Convênios - Primárias - Multas e Juros de Mora</v>
      </c>
    </row>
    <row r="3462" spans="1:21" ht="45">
      <c r="A3462" s="23"/>
      <c r="B3462" s="29" t="s">
        <v>793</v>
      </c>
      <c r="C3462" s="20" t="s">
        <v>781</v>
      </c>
      <c r="D3462" s="20" t="s">
        <v>793</v>
      </c>
      <c r="E3462" s="20" t="s">
        <v>790</v>
      </c>
      <c r="F3462" s="20" t="s">
        <v>790</v>
      </c>
      <c r="G3462" s="20" t="s">
        <v>783</v>
      </c>
      <c r="H3462" s="20" t="s">
        <v>781</v>
      </c>
      <c r="I3462" s="20" t="s">
        <v>792</v>
      </c>
      <c r="J3462" s="20" t="s">
        <v>787</v>
      </c>
      <c r="K3462" s="16" t="str">
        <f>IF(Tabela813[[#This Row],[C]]&lt;&gt;"",IF(Tabela813[[#This Row],[RED]]&lt;&gt;"",(Tabela813[[#This Row],[RED]] &amp; "."),"") &amp; CONCATENATE(Tabela813[[#This Row],[C]],".",Tabela813[[#This Row],[O]],".",Tabela813[[#This Row],[E]],".",Tabela813[[#This Row],[D1]],".",Tabela813[[#This Row],[D2]],".",Tabela813[[#This Row],[D3]],".",Tabela813[[#This Row],[T]],".",Tabela813[[#This Row],[D4]]),"")</f>
        <v>9.1.9.2.2.01.1.5.00</v>
      </c>
      <c r="L3462" s="21" t="s">
        <v>5919</v>
      </c>
      <c r="M3462" s="16" t="str">
        <f t="shared" si="54"/>
        <v>A</v>
      </c>
      <c r="N3462" s="16">
        <f>IF(VALUE(Tabela813[[#This Row],[RED]]) &gt; 0,1,0) + IF(VALUE(J3462)&gt;0,8,IF(VALUE(I3462)&gt;0,7,IF(VALUE(H3462)&gt;0,6,IF(VALUE(G3462)&gt;0,5,IF(VALUE(F3462)&gt;0,4,IF(VALUE(E3462)&gt;0,3,IF(VALUE(D3462)&gt;0,2,1)))))))</f>
        <v>8</v>
      </c>
      <c r="O3462" s="20" t="s">
        <v>50</v>
      </c>
      <c r="P3462" s="1" t="s">
        <v>1135</v>
      </c>
      <c r="Q3462" s="1"/>
      <c r="R3462" s="16"/>
      <c r="T3462" s="7" t="str">
        <f>Tabela813[[#This Row],[NR]]&amp;" - "&amp;Tabela813[[#This Row],[Especificação]]</f>
        <v>9.1.9.2.2.01.1.5.00 - (-) Dedução de Restituição de Convênios - Primárias - Multas</v>
      </c>
      <c r="U3462" s="7" t="str">
        <f>Tabela813[[#This Row],[NR]]&amp; " - "&amp;Tabela813[[#This Row],[Especificação]]</f>
        <v>9.1.9.2.2.01.1.5.00 - (-) Dedução de Restituição de Convênios - Primárias - Multas</v>
      </c>
    </row>
    <row r="3463" spans="1:21" ht="45">
      <c r="A3463" s="23"/>
      <c r="B3463" s="29" t="s">
        <v>793</v>
      </c>
      <c r="C3463" s="20" t="s">
        <v>781</v>
      </c>
      <c r="D3463" s="20" t="s">
        <v>793</v>
      </c>
      <c r="E3463" s="20" t="s">
        <v>790</v>
      </c>
      <c r="F3463" s="20" t="s">
        <v>790</v>
      </c>
      <c r="G3463" s="20" t="s">
        <v>783</v>
      </c>
      <c r="H3463" s="20" t="s">
        <v>781</v>
      </c>
      <c r="I3463" s="20" t="s">
        <v>786</v>
      </c>
      <c r="J3463" s="20" t="s">
        <v>787</v>
      </c>
      <c r="K3463" s="16" t="str">
        <f>IF(Tabela813[[#This Row],[C]]&lt;&gt;"",IF(Tabela813[[#This Row],[RED]]&lt;&gt;"",(Tabela813[[#This Row],[RED]] &amp; "."),"") &amp; CONCATENATE(Tabela813[[#This Row],[C]],".",Tabela813[[#This Row],[O]],".",Tabela813[[#This Row],[E]],".",Tabela813[[#This Row],[D1]],".",Tabela813[[#This Row],[D2]],".",Tabela813[[#This Row],[D3]],".",Tabela813[[#This Row],[T]],".",Tabela813[[#This Row],[D4]]),"")</f>
        <v>9.1.9.2.2.01.1.6.00</v>
      </c>
      <c r="L3463" s="21" t="s">
        <v>5920</v>
      </c>
      <c r="M3463" s="16" t="str">
        <f t="shared" si="54"/>
        <v>A</v>
      </c>
      <c r="N3463" s="16">
        <f>IF(VALUE(Tabela813[[#This Row],[RED]]) &gt; 0,1,0) + IF(VALUE(J3463)&gt;0,8,IF(VALUE(I3463)&gt;0,7,IF(VALUE(H3463)&gt;0,6,IF(VALUE(G3463)&gt;0,5,IF(VALUE(F3463)&gt;0,4,IF(VALUE(E3463)&gt;0,3,IF(VALUE(D3463)&gt;0,2,1)))))))</f>
        <v>8</v>
      </c>
      <c r="O3463" s="20" t="s">
        <v>50</v>
      </c>
      <c r="P3463" s="1" t="s">
        <v>1135</v>
      </c>
      <c r="Q3463" s="1"/>
      <c r="R3463" s="16"/>
      <c r="T3463" s="7" t="str">
        <f>Tabela813[[#This Row],[NR]]&amp;" - "&amp;Tabela813[[#This Row],[Especificação]]</f>
        <v>9.1.9.2.2.01.1.6.00 - (-) Dedução de Restituição de Convênios - Primárias - Juros de Mora</v>
      </c>
      <c r="U3463" s="7" t="str">
        <f>Tabela813[[#This Row],[NR]]&amp; " - "&amp;Tabela813[[#This Row],[Especificação]]</f>
        <v>9.1.9.2.2.01.1.6.00 - (-) Dedução de Restituição de Convênios - Primárias - Juros de Mora</v>
      </c>
    </row>
    <row r="3464" spans="1:21" ht="45">
      <c r="A3464" s="23"/>
      <c r="B3464" s="29" t="s">
        <v>793</v>
      </c>
      <c r="C3464" s="20" t="s">
        <v>781</v>
      </c>
      <c r="D3464" s="20" t="s">
        <v>793</v>
      </c>
      <c r="E3464" s="20" t="s">
        <v>790</v>
      </c>
      <c r="F3464" s="20" t="s">
        <v>790</v>
      </c>
      <c r="G3464" s="20" t="s">
        <v>783</v>
      </c>
      <c r="H3464" s="20" t="s">
        <v>790</v>
      </c>
      <c r="I3464" s="20" t="s">
        <v>784</v>
      </c>
      <c r="J3464" s="20" t="s">
        <v>787</v>
      </c>
      <c r="K3464" s="16" t="str">
        <f>IF(Tabela813[[#This Row],[C]]&lt;&gt;"",IF(Tabela813[[#This Row],[RED]]&lt;&gt;"",(Tabela813[[#This Row],[RED]] &amp; "."),"") &amp; CONCATENATE(Tabela813[[#This Row],[C]],".",Tabela813[[#This Row],[O]],".",Tabela813[[#This Row],[E]],".",Tabela813[[#This Row],[D1]],".",Tabela813[[#This Row],[D2]],".",Tabela813[[#This Row],[D3]],".",Tabela813[[#This Row],[T]],".",Tabela813[[#This Row],[D4]]),"")</f>
        <v>9.1.9.2.2.01.2.0.00</v>
      </c>
      <c r="L3464" s="21" t="s">
        <v>959</v>
      </c>
      <c r="M3464" s="16" t="str">
        <f t="shared" si="54"/>
        <v>S</v>
      </c>
      <c r="N3464" s="16">
        <f>IF(VALUE(Tabela813[[#This Row],[RED]]) &gt; 0,1,0) + IF(VALUE(J3464)&gt;0,8,IF(VALUE(I3464)&gt;0,7,IF(VALUE(H3464)&gt;0,6,IF(VALUE(G3464)&gt;0,5,IF(VALUE(F3464)&gt;0,4,IF(VALUE(E3464)&gt;0,3,IF(VALUE(D3464)&gt;0,2,1)))))))</f>
        <v>7</v>
      </c>
      <c r="O3464" s="20" t="s">
        <v>50</v>
      </c>
      <c r="P3464" s="1" t="s">
        <v>1135</v>
      </c>
      <c r="Q3464" s="1"/>
      <c r="R3464" s="16"/>
      <c r="T3464" s="7" t="str">
        <f>Tabela813[[#This Row],[NR]]&amp;" - "&amp;Tabela813[[#This Row],[Especificação]]</f>
        <v>9.1.9.2.2.01.2.0.00 - (-) Dedução de Restituição de Convênios - Financeiras</v>
      </c>
      <c r="U3464" s="7" t="str">
        <f>Tabela813[[#This Row],[NR]]&amp; " - "&amp;Tabela813[[#This Row],[Especificação]]</f>
        <v>9.1.9.2.2.01.2.0.00 - (-) Dedução de Restituição de Convênios - Financeiras</v>
      </c>
    </row>
    <row r="3465" spans="1:21" ht="45">
      <c r="A3465" s="23"/>
      <c r="B3465" s="29" t="s">
        <v>793</v>
      </c>
      <c r="C3465" s="20" t="s">
        <v>781</v>
      </c>
      <c r="D3465" s="20" t="s">
        <v>793</v>
      </c>
      <c r="E3465" s="20" t="s">
        <v>790</v>
      </c>
      <c r="F3465" s="20" t="s">
        <v>790</v>
      </c>
      <c r="G3465" s="20" t="s">
        <v>783</v>
      </c>
      <c r="H3465" s="20" t="s">
        <v>790</v>
      </c>
      <c r="I3465" s="20" t="s">
        <v>781</v>
      </c>
      <c r="J3465" s="20" t="s">
        <v>787</v>
      </c>
      <c r="K3465" s="16" t="str">
        <f>IF(Tabela813[[#This Row],[C]]&lt;&gt;"",IF(Tabela813[[#This Row],[RED]]&lt;&gt;"",(Tabela813[[#This Row],[RED]] &amp; "."),"") &amp; CONCATENATE(Tabela813[[#This Row],[C]],".",Tabela813[[#This Row],[O]],".",Tabela813[[#This Row],[E]],".",Tabela813[[#This Row],[D1]],".",Tabela813[[#This Row],[D2]],".",Tabela813[[#This Row],[D3]],".",Tabela813[[#This Row],[T]],".",Tabela813[[#This Row],[D4]]),"")</f>
        <v>9.1.9.2.2.01.2.1.00</v>
      </c>
      <c r="L3465" s="21" t="s">
        <v>5921</v>
      </c>
      <c r="M3465" s="16" t="str">
        <f t="shared" si="54"/>
        <v>A</v>
      </c>
      <c r="N3465" s="16">
        <f>IF(VALUE(Tabela813[[#This Row],[RED]]) &gt; 0,1,0) + IF(VALUE(J3465)&gt;0,8,IF(VALUE(I3465)&gt;0,7,IF(VALUE(H3465)&gt;0,6,IF(VALUE(G3465)&gt;0,5,IF(VALUE(F3465)&gt;0,4,IF(VALUE(E3465)&gt;0,3,IF(VALUE(D3465)&gt;0,2,1)))))))</f>
        <v>8</v>
      </c>
      <c r="O3465" s="20" t="s">
        <v>50</v>
      </c>
      <c r="P3465" s="1" t="s">
        <v>1135</v>
      </c>
      <c r="Q3465" s="1"/>
      <c r="R3465" s="16"/>
      <c r="T3465" s="7" t="str">
        <f>Tabela813[[#This Row],[NR]]&amp;" - "&amp;Tabela813[[#This Row],[Especificação]]</f>
        <v>9.1.9.2.2.01.2.1.00 - (-) Dedução de Restituição de Convênios - Financeiras - Principal</v>
      </c>
      <c r="U3465" s="7" t="str">
        <f>Tabela813[[#This Row],[NR]]&amp; " - "&amp;Tabela813[[#This Row],[Especificação]]</f>
        <v>9.1.9.2.2.01.2.1.00 - (-) Dedução de Restituição de Convênios - Financeiras - Principal</v>
      </c>
    </row>
    <row r="3466" spans="1:21" ht="45">
      <c r="A3466" s="23"/>
      <c r="B3466" s="29" t="s">
        <v>793</v>
      </c>
      <c r="C3466" s="20" t="s">
        <v>781</v>
      </c>
      <c r="D3466" s="20" t="s">
        <v>793</v>
      </c>
      <c r="E3466" s="20" t="s">
        <v>790</v>
      </c>
      <c r="F3466" s="20" t="s">
        <v>790</v>
      </c>
      <c r="G3466" s="20" t="s">
        <v>783</v>
      </c>
      <c r="H3466" s="20" t="s">
        <v>790</v>
      </c>
      <c r="I3466" s="20" t="s">
        <v>790</v>
      </c>
      <c r="J3466" s="20" t="s">
        <v>787</v>
      </c>
      <c r="K3466" s="16" t="str">
        <f>IF(Tabela813[[#This Row],[C]]&lt;&gt;"",IF(Tabela813[[#This Row],[RED]]&lt;&gt;"",(Tabela813[[#This Row],[RED]] &amp; "."),"") &amp; CONCATENATE(Tabela813[[#This Row],[C]],".",Tabela813[[#This Row],[O]],".",Tabela813[[#This Row],[E]],".",Tabela813[[#This Row],[D1]],".",Tabela813[[#This Row],[D2]],".",Tabela813[[#This Row],[D3]],".",Tabela813[[#This Row],[T]],".",Tabela813[[#This Row],[D4]]),"")</f>
        <v>9.1.9.2.2.01.2.2.00</v>
      </c>
      <c r="L3466" s="21" t="s">
        <v>5922</v>
      </c>
      <c r="M3466" s="16" t="str">
        <f t="shared" si="54"/>
        <v>A</v>
      </c>
      <c r="N3466" s="16">
        <f>IF(VALUE(Tabela813[[#This Row],[RED]]) &gt; 0,1,0) + IF(VALUE(J3466)&gt;0,8,IF(VALUE(I3466)&gt;0,7,IF(VALUE(H3466)&gt;0,6,IF(VALUE(G3466)&gt;0,5,IF(VALUE(F3466)&gt;0,4,IF(VALUE(E3466)&gt;0,3,IF(VALUE(D3466)&gt;0,2,1)))))))</f>
        <v>8</v>
      </c>
      <c r="O3466" s="20" t="s">
        <v>50</v>
      </c>
      <c r="P3466" s="1" t="s">
        <v>1135</v>
      </c>
      <c r="Q3466" s="1"/>
      <c r="R3466" s="16"/>
      <c r="T3466" s="7" t="str">
        <f>Tabela813[[#This Row],[NR]]&amp;" - "&amp;Tabela813[[#This Row],[Especificação]]</f>
        <v>9.1.9.2.2.01.2.2.00 - (-) Dedução de Restituição de Convênios - Financeiras - Multas e Juros de Mora</v>
      </c>
      <c r="U3466" s="7" t="str">
        <f>Tabela813[[#This Row],[NR]]&amp; " - "&amp;Tabela813[[#This Row],[Especificação]]</f>
        <v>9.1.9.2.2.01.2.2.00 - (-) Dedução de Restituição de Convênios - Financeiras - Multas e Juros de Mora</v>
      </c>
    </row>
    <row r="3467" spans="1:21" ht="45">
      <c r="A3467" s="23"/>
      <c r="B3467" s="29" t="s">
        <v>793</v>
      </c>
      <c r="C3467" s="20" t="s">
        <v>781</v>
      </c>
      <c r="D3467" s="20" t="s">
        <v>793</v>
      </c>
      <c r="E3467" s="20" t="s">
        <v>790</v>
      </c>
      <c r="F3467" s="20" t="s">
        <v>790</v>
      </c>
      <c r="G3467" s="20" t="s">
        <v>783</v>
      </c>
      <c r="H3467" s="20" t="s">
        <v>790</v>
      </c>
      <c r="I3467" s="20" t="s">
        <v>792</v>
      </c>
      <c r="J3467" s="20" t="s">
        <v>787</v>
      </c>
      <c r="K3467" s="16" t="str">
        <f>IF(Tabela813[[#This Row],[C]]&lt;&gt;"",IF(Tabela813[[#This Row],[RED]]&lt;&gt;"",(Tabela813[[#This Row],[RED]] &amp; "."),"") &amp; CONCATENATE(Tabela813[[#This Row],[C]],".",Tabela813[[#This Row],[O]],".",Tabela813[[#This Row],[E]],".",Tabela813[[#This Row],[D1]],".",Tabela813[[#This Row],[D2]],".",Tabela813[[#This Row],[D3]],".",Tabela813[[#This Row],[T]],".",Tabela813[[#This Row],[D4]]),"")</f>
        <v>9.1.9.2.2.01.2.5.00</v>
      </c>
      <c r="L3467" s="21" t="s">
        <v>5923</v>
      </c>
      <c r="M3467" s="16" t="str">
        <f t="shared" si="54"/>
        <v>A</v>
      </c>
      <c r="N3467" s="16">
        <f>IF(VALUE(Tabela813[[#This Row],[RED]]) &gt; 0,1,0) + IF(VALUE(J3467)&gt;0,8,IF(VALUE(I3467)&gt;0,7,IF(VALUE(H3467)&gt;0,6,IF(VALUE(G3467)&gt;0,5,IF(VALUE(F3467)&gt;0,4,IF(VALUE(E3467)&gt;0,3,IF(VALUE(D3467)&gt;0,2,1)))))))</f>
        <v>8</v>
      </c>
      <c r="O3467" s="20" t="s">
        <v>50</v>
      </c>
      <c r="P3467" s="1" t="s">
        <v>1135</v>
      </c>
      <c r="Q3467" s="1"/>
      <c r="R3467" s="16"/>
      <c r="T3467" s="7" t="str">
        <f>Tabela813[[#This Row],[NR]]&amp;" - "&amp;Tabela813[[#This Row],[Especificação]]</f>
        <v>9.1.9.2.2.01.2.5.00 - (-) Dedução de Restituição de Convênios - Financeiras - Multas</v>
      </c>
      <c r="U3467" s="7" t="str">
        <f>Tabela813[[#This Row],[NR]]&amp; " - "&amp;Tabela813[[#This Row],[Especificação]]</f>
        <v>9.1.9.2.2.01.2.5.00 - (-) Dedução de Restituição de Convênios - Financeiras - Multas</v>
      </c>
    </row>
    <row r="3468" spans="1:21" ht="45">
      <c r="A3468" s="23"/>
      <c r="B3468" s="29" t="s">
        <v>793</v>
      </c>
      <c r="C3468" s="20" t="s">
        <v>781</v>
      </c>
      <c r="D3468" s="20" t="s">
        <v>793</v>
      </c>
      <c r="E3468" s="20" t="s">
        <v>790</v>
      </c>
      <c r="F3468" s="20" t="s">
        <v>790</v>
      </c>
      <c r="G3468" s="20" t="s">
        <v>783</v>
      </c>
      <c r="H3468" s="20" t="s">
        <v>790</v>
      </c>
      <c r="I3468" s="20" t="s">
        <v>786</v>
      </c>
      <c r="J3468" s="20" t="s">
        <v>787</v>
      </c>
      <c r="K3468" s="16" t="str">
        <f>IF(Tabela813[[#This Row],[C]]&lt;&gt;"",IF(Tabela813[[#This Row],[RED]]&lt;&gt;"",(Tabela813[[#This Row],[RED]] &amp; "."),"") &amp; CONCATENATE(Tabela813[[#This Row],[C]],".",Tabela813[[#This Row],[O]],".",Tabela813[[#This Row],[E]],".",Tabela813[[#This Row],[D1]],".",Tabela813[[#This Row],[D2]],".",Tabela813[[#This Row],[D3]],".",Tabela813[[#This Row],[T]],".",Tabela813[[#This Row],[D4]]),"")</f>
        <v>9.1.9.2.2.01.2.6.00</v>
      </c>
      <c r="L3468" s="21" t="s">
        <v>5924</v>
      </c>
      <c r="M3468" s="16" t="str">
        <f t="shared" si="54"/>
        <v>A</v>
      </c>
      <c r="N3468" s="16">
        <f>IF(VALUE(Tabela813[[#This Row],[RED]]) &gt; 0,1,0) + IF(VALUE(J3468)&gt;0,8,IF(VALUE(I3468)&gt;0,7,IF(VALUE(H3468)&gt;0,6,IF(VALUE(G3468)&gt;0,5,IF(VALUE(F3468)&gt;0,4,IF(VALUE(E3468)&gt;0,3,IF(VALUE(D3468)&gt;0,2,1)))))))</f>
        <v>8</v>
      </c>
      <c r="O3468" s="20" t="s">
        <v>50</v>
      </c>
      <c r="P3468" s="1" t="s">
        <v>1135</v>
      </c>
      <c r="Q3468" s="1"/>
      <c r="R3468" s="16"/>
      <c r="T3468" s="7" t="str">
        <f>Tabela813[[#This Row],[NR]]&amp;" - "&amp;Tabela813[[#This Row],[Especificação]]</f>
        <v>9.1.9.2.2.01.2.6.00 - (-) Dedução de Restituição de Convênios - Financeiras - Juros de Mora</v>
      </c>
      <c r="U3468" s="7" t="str">
        <f>Tabela813[[#This Row],[NR]]&amp; " - "&amp;Tabela813[[#This Row],[Especificação]]</f>
        <v>9.1.9.2.2.01.2.6.00 - (-) Dedução de Restituição de Convênios - Financeiras - Juros de Mora</v>
      </c>
    </row>
    <row r="3469" spans="1:21" ht="45">
      <c r="A3469" s="23"/>
      <c r="B3469" s="29" t="s">
        <v>793</v>
      </c>
      <c r="C3469" s="20" t="s">
        <v>781</v>
      </c>
      <c r="D3469" s="20" t="s">
        <v>793</v>
      </c>
      <c r="E3469" s="20" t="s">
        <v>790</v>
      </c>
      <c r="F3469" s="20" t="s">
        <v>790</v>
      </c>
      <c r="G3469" s="20" t="s">
        <v>798</v>
      </c>
      <c r="H3469" s="20" t="s">
        <v>784</v>
      </c>
      <c r="I3469" s="20" t="s">
        <v>784</v>
      </c>
      <c r="J3469" s="20" t="s">
        <v>787</v>
      </c>
      <c r="K3469" s="16" t="str">
        <f>IF(Tabela813[[#This Row],[C]]&lt;&gt;"",IF(Tabela813[[#This Row],[RED]]&lt;&gt;"",(Tabela813[[#This Row],[RED]] &amp; "."),"") &amp; CONCATENATE(Tabela813[[#This Row],[C]],".",Tabela813[[#This Row],[O]],".",Tabela813[[#This Row],[E]],".",Tabela813[[#This Row],[D1]],".",Tabela813[[#This Row],[D2]],".",Tabela813[[#This Row],[D3]],".",Tabela813[[#This Row],[T]],".",Tabela813[[#This Row],[D4]]),"")</f>
        <v>9.1.9.2.2.06.0.0.00</v>
      </c>
      <c r="L3469" s="21" t="s">
        <v>960</v>
      </c>
      <c r="M3469" s="16" t="str">
        <f t="shared" si="54"/>
        <v>S</v>
      </c>
      <c r="N3469" s="16">
        <f>IF(VALUE(Tabela813[[#This Row],[RED]]) &gt; 0,1,0) + IF(VALUE(J3469)&gt;0,8,IF(VALUE(I3469)&gt;0,7,IF(VALUE(H3469)&gt;0,6,IF(VALUE(G3469)&gt;0,5,IF(VALUE(F3469)&gt;0,4,IF(VALUE(E3469)&gt;0,3,IF(VALUE(D3469)&gt;0,2,1)))))))</f>
        <v>6</v>
      </c>
      <c r="O3469" s="20" t="s">
        <v>50</v>
      </c>
      <c r="P3469" s="1" t="s">
        <v>2966</v>
      </c>
      <c r="Q3469" s="1"/>
      <c r="R3469" s="16"/>
      <c r="T3469" s="7" t="str">
        <f>Tabela813[[#This Row],[NR]]&amp;" - "&amp;Tabela813[[#This Row],[Especificação]]</f>
        <v>9.1.9.2.2.06.0.0.00 - (-) Dedução de Restituição de Despesas de Exercícios Anteriores</v>
      </c>
      <c r="U3469" s="7" t="str">
        <f>Tabela813[[#This Row],[NR]]&amp; " - "&amp;Tabela813[[#This Row],[Especificação]]</f>
        <v>9.1.9.2.2.06.0.0.00 - (-) Dedução de Restituição de Despesas de Exercícios Anteriores</v>
      </c>
    </row>
    <row r="3470" spans="1:21" ht="45">
      <c r="A3470" s="23"/>
      <c r="B3470" s="29" t="s">
        <v>793</v>
      </c>
      <c r="C3470" s="20" t="s">
        <v>781</v>
      </c>
      <c r="D3470" s="20" t="s">
        <v>793</v>
      </c>
      <c r="E3470" s="20" t="s">
        <v>790</v>
      </c>
      <c r="F3470" s="20" t="s">
        <v>790</v>
      </c>
      <c r="G3470" s="20" t="s">
        <v>798</v>
      </c>
      <c r="H3470" s="20" t="s">
        <v>782</v>
      </c>
      <c r="I3470" s="20" t="s">
        <v>784</v>
      </c>
      <c r="J3470" s="20" t="s">
        <v>787</v>
      </c>
      <c r="K3470" s="16" t="str">
        <f>IF(Tabela813[[#This Row],[C]]&lt;&gt;"",IF(Tabela813[[#This Row],[RED]]&lt;&gt;"",(Tabela813[[#This Row],[RED]] &amp; "."),"") &amp; CONCATENATE(Tabela813[[#This Row],[C]],".",Tabela813[[#This Row],[O]],".",Tabela813[[#This Row],[E]],".",Tabela813[[#This Row],[D1]],".",Tabela813[[#This Row],[D2]],".",Tabela813[[#This Row],[D3]],".",Tabela813[[#This Row],[T]],".",Tabela813[[#This Row],[D4]]),"")</f>
        <v>9.1.9.2.2.06.3.0.00</v>
      </c>
      <c r="L3470" s="21" t="s">
        <v>2967</v>
      </c>
      <c r="M3470" s="16" t="str">
        <f t="shared" si="54"/>
        <v>S</v>
      </c>
      <c r="N3470" s="16">
        <f>IF(VALUE(Tabela813[[#This Row],[RED]]) &gt; 0,1,0) + IF(VALUE(J3470)&gt;0,8,IF(VALUE(I3470)&gt;0,7,IF(VALUE(H3470)&gt;0,6,IF(VALUE(G3470)&gt;0,5,IF(VALUE(F3470)&gt;0,4,IF(VALUE(E3470)&gt;0,3,IF(VALUE(D3470)&gt;0,2,1)))))))</f>
        <v>7</v>
      </c>
      <c r="O3470" s="20"/>
      <c r="P3470" s="1" t="s">
        <v>2968</v>
      </c>
      <c r="Q3470" s="1" t="s">
        <v>2794</v>
      </c>
      <c r="R3470" s="16"/>
      <c r="T3470" s="7" t="str">
        <f>Tabela813[[#This Row],[NR]]&amp;" - "&amp;Tabela813[[#This Row],[Especificação]]</f>
        <v>9.1.9.2.2.06.3.0.00 - (-) Dedução de Restituição de Despesas Primárias de Exercícios Anteriores</v>
      </c>
      <c r="U3470" s="7" t="str">
        <f>Tabela813[[#This Row],[NR]]&amp; " - "&amp;Tabela813[[#This Row],[Especificação]]</f>
        <v>9.1.9.2.2.06.3.0.00 - (-) Dedução de Restituição de Despesas Primárias de Exercícios Anteriores</v>
      </c>
    </row>
    <row r="3471" spans="1:21" ht="30">
      <c r="A3471" s="23"/>
      <c r="B3471" s="29" t="s">
        <v>793</v>
      </c>
      <c r="C3471" s="20" t="s">
        <v>781</v>
      </c>
      <c r="D3471" s="20" t="s">
        <v>793</v>
      </c>
      <c r="E3471" s="20" t="s">
        <v>790</v>
      </c>
      <c r="F3471" s="20" t="s">
        <v>790</v>
      </c>
      <c r="G3471" s="20" t="s">
        <v>798</v>
      </c>
      <c r="H3471" s="20" t="s">
        <v>782</v>
      </c>
      <c r="I3471" s="20" t="s">
        <v>781</v>
      </c>
      <c r="J3471" s="20" t="s">
        <v>787</v>
      </c>
      <c r="K3471" s="16" t="str">
        <f>IF(Tabela813[[#This Row],[C]]&lt;&gt;"",IF(Tabela813[[#This Row],[RED]]&lt;&gt;"",(Tabela813[[#This Row],[RED]] &amp; "."),"") &amp; CONCATENATE(Tabela813[[#This Row],[C]],".",Tabela813[[#This Row],[O]],".",Tabela813[[#This Row],[E]],".",Tabela813[[#This Row],[D1]],".",Tabela813[[#This Row],[D2]],".",Tabela813[[#This Row],[D3]],".",Tabela813[[#This Row],[T]],".",Tabela813[[#This Row],[D4]]),"")</f>
        <v>9.1.9.2.2.06.3.1.00</v>
      </c>
      <c r="L3471" s="21" t="s">
        <v>5925</v>
      </c>
      <c r="M3471" s="16" t="str">
        <f t="shared" si="54"/>
        <v>A</v>
      </c>
      <c r="N3471" s="16">
        <f>IF(VALUE(Tabela813[[#This Row],[RED]]) &gt; 0,1,0) + IF(VALUE(J3471)&gt;0,8,IF(VALUE(I3471)&gt;0,7,IF(VALUE(H3471)&gt;0,6,IF(VALUE(G3471)&gt;0,5,IF(VALUE(F3471)&gt;0,4,IF(VALUE(E3471)&gt;0,3,IF(VALUE(D3471)&gt;0,2,1)))))))</f>
        <v>8</v>
      </c>
      <c r="O3471" s="20"/>
      <c r="P3471" s="1" t="s">
        <v>5926</v>
      </c>
      <c r="Q3471" s="1"/>
      <c r="R3471" s="16"/>
      <c r="T3471" s="7" t="str">
        <f>Tabela813[[#This Row],[NR]]&amp;" - "&amp;Tabela813[[#This Row],[Especificação]]</f>
        <v>9.1.9.2.2.06.3.1.00 - (-) Dedução de Restituição de Despesas Primárias de Exercícios Anteriores - Principal</v>
      </c>
      <c r="U3471" s="7" t="str">
        <f>Tabela813[[#This Row],[NR]]&amp; " - "&amp;Tabela813[[#This Row],[Especificação]]</f>
        <v>9.1.9.2.2.06.3.1.00 - (-) Dedução de Restituição de Despesas Primárias de Exercícios Anteriores - Principal</v>
      </c>
    </row>
    <row r="3472" spans="1:21" ht="30">
      <c r="A3472" s="23"/>
      <c r="B3472" s="29" t="s">
        <v>793</v>
      </c>
      <c r="C3472" s="20" t="s">
        <v>781</v>
      </c>
      <c r="D3472" s="20" t="s">
        <v>793</v>
      </c>
      <c r="E3472" s="20" t="s">
        <v>790</v>
      </c>
      <c r="F3472" s="20" t="s">
        <v>790</v>
      </c>
      <c r="G3472" s="20" t="s">
        <v>798</v>
      </c>
      <c r="H3472" s="20" t="s">
        <v>782</v>
      </c>
      <c r="I3472" s="20" t="s">
        <v>790</v>
      </c>
      <c r="J3472" s="20" t="s">
        <v>787</v>
      </c>
      <c r="K3472" s="16" t="str">
        <f>IF(Tabela813[[#This Row],[C]]&lt;&gt;"",IF(Tabela813[[#This Row],[RED]]&lt;&gt;"",(Tabela813[[#This Row],[RED]] &amp; "."),"") &amp; CONCATENATE(Tabela813[[#This Row],[C]],".",Tabela813[[#This Row],[O]],".",Tabela813[[#This Row],[E]],".",Tabela813[[#This Row],[D1]],".",Tabela813[[#This Row],[D2]],".",Tabela813[[#This Row],[D3]],".",Tabela813[[#This Row],[T]],".",Tabela813[[#This Row],[D4]]),"")</f>
        <v>9.1.9.2.2.06.3.2.00</v>
      </c>
      <c r="L3472" s="21" t="s">
        <v>5927</v>
      </c>
      <c r="M3472" s="16" t="str">
        <f t="shared" si="54"/>
        <v>A</v>
      </c>
      <c r="N3472" s="16">
        <f>IF(VALUE(Tabela813[[#This Row],[RED]]) &gt; 0,1,0) + IF(VALUE(J3472)&gt;0,8,IF(VALUE(I3472)&gt;0,7,IF(VALUE(H3472)&gt;0,6,IF(VALUE(G3472)&gt;0,5,IF(VALUE(F3472)&gt;0,4,IF(VALUE(E3472)&gt;0,3,IF(VALUE(D3472)&gt;0,2,1)))))))</f>
        <v>8</v>
      </c>
      <c r="O3472" s="20"/>
      <c r="P3472" s="1" t="s">
        <v>5926</v>
      </c>
      <c r="Q3472" s="1"/>
      <c r="R3472" s="16"/>
      <c r="T3472" s="7" t="str">
        <f>Tabela813[[#This Row],[NR]]&amp;" - "&amp;Tabela813[[#This Row],[Especificação]]</f>
        <v>9.1.9.2.2.06.3.2.00 - (-) Dedução de Restituição de Despesas Primárias de Exercícios Anteriores - Multas e Juros de Mora</v>
      </c>
      <c r="U3472" s="7" t="str">
        <f>Tabela813[[#This Row],[NR]]&amp; " - "&amp;Tabela813[[#This Row],[Especificação]]</f>
        <v>9.1.9.2.2.06.3.2.00 - (-) Dedução de Restituição de Despesas Primárias de Exercícios Anteriores - Multas e Juros de Mora</v>
      </c>
    </row>
    <row r="3473" spans="1:21" ht="30">
      <c r="A3473" s="23"/>
      <c r="B3473" s="29" t="s">
        <v>793</v>
      </c>
      <c r="C3473" s="20" t="s">
        <v>781</v>
      </c>
      <c r="D3473" s="20" t="s">
        <v>793</v>
      </c>
      <c r="E3473" s="20" t="s">
        <v>790</v>
      </c>
      <c r="F3473" s="20" t="s">
        <v>790</v>
      </c>
      <c r="G3473" s="20" t="s">
        <v>798</v>
      </c>
      <c r="H3473" s="20" t="s">
        <v>782</v>
      </c>
      <c r="I3473" s="20" t="s">
        <v>782</v>
      </c>
      <c r="J3473" s="20" t="s">
        <v>787</v>
      </c>
      <c r="K3473" s="16" t="str">
        <f>IF(Tabela813[[#This Row],[C]]&lt;&gt;"",IF(Tabela813[[#This Row],[RED]]&lt;&gt;"",(Tabela813[[#This Row],[RED]] &amp; "."),"") &amp; CONCATENATE(Tabela813[[#This Row],[C]],".",Tabela813[[#This Row],[O]],".",Tabela813[[#This Row],[E]],".",Tabela813[[#This Row],[D1]],".",Tabela813[[#This Row],[D2]],".",Tabela813[[#This Row],[D3]],".",Tabela813[[#This Row],[T]],".",Tabela813[[#This Row],[D4]]),"")</f>
        <v>9.1.9.2.2.06.3.3.00</v>
      </c>
      <c r="L3473" s="21" t="s">
        <v>5928</v>
      </c>
      <c r="M3473" s="16" t="str">
        <f t="shared" si="54"/>
        <v>A</v>
      </c>
      <c r="N3473" s="16">
        <f>IF(VALUE(Tabela813[[#This Row],[RED]]) &gt; 0,1,0) + IF(VALUE(J3473)&gt;0,8,IF(VALUE(I3473)&gt;0,7,IF(VALUE(H3473)&gt;0,6,IF(VALUE(G3473)&gt;0,5,IF(VALUE(F3473)&gt;0,4,IF(VALUE(E3473)&gt;0,3,IF(VALUE(D3473)&gt;0,2,1)))))))</f>
        <v>8</v>
      </c>
      <c r="O3473" s="20"/>
      <c r="P3473" s="1" t="s">
        <v>5926</v>
      </c>
      <c r="Q3473" s="1"/>
      <c r="R3473" s="16"/>
      <c r="T3473" s="7" t="str">
        <f>Tabela813[[#This Row],[NR]]&amp;" - "&amp;Tabela813[[#This Row],[Especificação]]</f>
        <v>9.1.9.2.2.06.3.3.00 - (-) Dedução de Restituição de Despesas Primárias de Exercícios Anteriores - Dívida Ativa</v>
      </c>
      <c r="U3473" s="7" t="str">
        <f>Tabela813[[#This Row],[NR]]&amp; " - "&amp;Tabela813[[#This Row],[Especificação]]</f>
        <v>9.1.9.2.2.06.3.3.00 - (-) Dedução de Restituição de Despesas Primárias de Exercícios Anteriores - Dívida Ativa</v>
      </c>
    </row>
    <row r="3474" spans="1:21" ht="30">
      <c r="A3474" s="23"/>
      <c r="B3474" s="29" t="s">
        <v>793</v>
      </c>
      <c r="C3474" s="20" t="s">
        <v>781</v>
      </c>
      <c r="D3474" s="20" t="s">
        <v>793</v>
      </c>
      <c r="E3474" s="20" t="s">
        <v>790</v>
      </c>
      <c r="F3474" s="20" t="s">
        <v>790</v>
      </c>
      <c r="G3474" s="20" t="s">
        <v>798</v>
      </c>
      <c r="H3474" s="20" t="s">
        <v>782</v>
      </c>
      <c r="I3474" s="20" t="s">
        <v>791</v>
      </c>
      <c r="J3474" s="20" t="s">
        <v>787</v>
      </c>
      <c r="K3474" s="16" t="str">
        <f>IF(Tabela813[[#This Row],[C]]&lt;&gt;"",IF(Tabela813[[#This Row],[RED]]&lt;&gt;"",(Tabela813[[#This Row],[RED]] &amp; "."),"") &amp; CONCATENATE(Tabela813[[#This Row],[C]],".",Tabela813[[#This Row],[O]],".",Tabela813[[#This Row],[E]],".",Tabela813[[#This Row],[D1]],".",Tabela813[[#This Row],[D2]],".",Tabela813[[#This Row],[D3]],".",Tabela813[[#This Row],[T]],".",Tabela813[[#This Row],[D4]]),"")</f>
        <v>9.1.9.2.2.06.3.4.00</v>
      </c>
      <c r="L3474" s="21" t="s">
        <v>5929</v>
      </c>
      <c r="M3474" s="16" t="str">
        <f t="shared" si="54"/>
        <v>A</v>
      </c>
      <c r="N3474" s="16">
        <f>IF(VALUE(Tabela813[[#This Row],[RED]]) &gt; 0,1,0) + IF(VALUE(J3474)&gt;0,8,IF(VALUE(I3474)&gt;0,7,IF(VALUE(H3474)&gt;0,6,IF(VALUE(G3474)&gt;0,5,IF(VALUE(F3474)&gt;0,4,IF(VALUE(E3474)&gt;0,3,IF(VALUE(D3474)&gt;0,2,1)))))))</f>
        <v>8</v>
      </c>
      <c r="O3474" s="20"/>
      <c r="P3474" s="1" t="s">
        <v>5926</v>
      </c>
      <c r="Q3474" s="1"/>
      <c r="R3474" s="16"/>
      <c r="T3474" s="7" t="str">
        <f>Tabela813[[#This Row],[NR]]&amp;" - "&amp;Tabela813[[#This Row],[Especificação]]</f>
        <v>9.1.9.2.2.06.3.4.00 - (-) Dedução de Restituição de Despesas Primárias de Exercícios Anteriores - Dívida Ativa - Multas e Juros de Mora da Dívida Ativa</v>
      </c>
      <c r="U3474" s="7" t="str">
        <f>Tabela813[[#This Row],[NR]]&amp; " - "&amp;Tabela813[[#This Row],[Especificação]]</f>
        <v>9.1.9.2.2.06.3.4.00 - (-) Dedução de Restituição de Despesas Primárias de Exercícios Anteriores - Dívida Ativa - Multas e Juros de Mora da Dívida Ativa</v>
      </c>
    </row>
    <row r="3475" spans="1:21" ht="30">
      <c r="A3475" s="23"/>
      <c r="B3475" s="29" t="s">
        <v>793</v>
      </c>
      <c r="C3475" s="20" t="s">
        <v>781</v>
      </c>
      <c r="D3475" s="20" t="s">
        <v>793</v>
      </c>
      <c r="E3475" s="20" t="s">
        <v>790</v>
      </c>
      <c r="F3475" s="20" t="s">
        <v>790</v>
      </c>
      <c r="G3475" s="20" t="s">
        <v>798</v>
      </c>
      <c r="H3475" s="20" t="s">
        <v>782</v>
      </c>
      <c r="I3475" s="20" t="s">
        <v>792</v>
      </c>
      <c r="J3475" s="20" t="s">
        <v>787</v>
      </c>
      <c r="K3475" s="16" t="str">
        <f>IF(Tabela813[[#This Row],[C]]&lt;&gt;"",IF(Tabela813[[#This Row],[RED]]&lt;&gt;"",(Tabela813[[#This Row],[RED]] &amp; "."),"") &amp; CONCATENATE(Tabela813[[#This Row],[C]],".",Tabela813[[#This Row],[O]],".",Tabela813[[#This Row],[E]],".",Tabela813[[#This Row],[D1]],".",Tabela813[[#This Row],[D2]],".",Tabela813[[#This Row],[D3]],".",Tabela813[[#This Row],[T]],".",Tabela813[[#This Row],[D4]]),"")</f>
        <v>9.1.9.2.2.06.3.5.00</v>
      </c>
      <c r="L3475" s="21" t="s">
        <v>5930</v>
      </c>
      <c r="M3475" s="16" t="str">
        <f t="shared" si="54"/>
        <v>A</v>
      </c>
      <c r="N3475" s="16">
        <f>IF(VALUE(Tabela813[[#This Row],[RED]]) &gt; 0,1,0) + IF(VALUE(J3475)&gt;0,8,IF(VALUE(I3475)&gt;0,7,IF(VALUE(H3475)&gt;0,6,IF(VALUE(G3475)&gt;0,5,IF(VALUE(F3475)&gt;0,4,IF(VALUE(E3475)&gt;0,3,IF(VALUE(D3475)&gt;0,2,1)))))))</f>
        <v>8</v>
      </c>
      <c r="O3475" s="20"/>
      <c r="P3475" s="1" t="s">
        <v>5926</v>
      </c>
      <c r="Q3475" s="1"/>
      <c r="R3475" s="16"/>
      <c r="T3475" s="7" t="str">
        <f>Tabela813[[#This Row],[NR]]&amp;" - "&amp;Tabela813[[#This Row],[Especificação]]</f>
        <v>9.1.9.2.2.06.3.5.00 - (-) Dedução de Restituição de Despesas Primárias de Exercícios Anteriores - Multas</v>
      </c>
      <c r="U3475" s="7" t="str">
        <f>Tabela813[[#This Row],[NR]]&amp; " - "&amp;Tabela813[[#This Row],[Especificação]]</f>
        <v>9.1.9.2.2.06.3.5.00 - (-) Dedução de Restituição de Despesas Primárias de Exercícios Anteriores - Multas</v>
      </c>
    </row>
    <row r="3476" spans="1:21" ht="30">
      <c r="A3476" s="23"/>
      <c r="B3476" s="29" t="s">
        <v>793</v>
      </c>
      <c r="C3476" s="20" t="s">
        <v>781</v>
      </c>
      <c r="D3476" s="20" t="s">
        <v>793</v>
      </c>
      <c r="E3476" s="20" t="s">
        <v>790</v>
      </c>
      <c r="F3476" s="20" t="s">
        <v>790</v>
      </c>
      <c r="G3476" s="20" t="s">
        <v>798</v>
      </c>
      <c r="H3476" s="20" t="s">
        <v>782</v>
      </c>
      <c r="I3476" s="20" t="s">
        <v>786</v>
      </c>
      <c r="J3476" s="20" t="s">
        <v>787</v>
      </c>
      <c r="K3476" s="16" t="str">
        <f>IF(Tabela813[[#This Row],[C]]&lt;&gt;"",IF(Tabela813[[#This Row],[RED]]&lt;&gt;"",(Tabela813[[#This Row],[RED]] &amp; "."),"") &amp; CONCATENATE(Tabela813[[#This Row],[C]],".",Tabela813[[#This Row],[O]],".",Tabela813[[#This Row],[E]],".",Tabela813[[#This Row],[D1]],".",Tabela813[[#This Row],[D2]],".",Tabela813[[#This Row],[D3]],".",Tabela813[[#This Row],[T]],".",Tabela813[[#This Row],[D4]]),"")</f>
        <v>9.1.9.2.2.06.3.6.00</v>
      </c>
      <c r="L3476" s="21" t="s">
        <v>5931</v>
      </c>
      <c r="M3476" s="16" t="str">
        <f t="shared" si="54"/>
        <v>A</v>
      </c>
      <c r="N3476" s="16">
        <f>IF(VALUE(Tabela813[[#This Row],[RED]]) &gt; 0,1,0) + IF(VALUE(J3476)&gt;0,8,IF(VALUE(I3476)&gt;0,7,IF(VALUE(H3476)&gt;0,6,IF(VALUE(G3476)&gt;0,5,IF(VALUE(F3476)&gt;0,4,IF(VALUE(E3476)&gt;0,3,IF(VALUE(D3476)&gt;0,2,1)))))))</f>
        <v>8</v>
      </c>
      <c r="O3476" s="20"/>
      <c r="P3476" s="1" t="s">
        <v>5926</v>
      </c>
      <c r="Q3476" s="1"/>
      <c r="R3476" s="16"/>
      <c r="T3476" s="7" t="str">
        <f>Tabela813[[#This Row],[NR]]&amp;" - "&amp;Tabela813[[#This Row],[Especificação]]</f>
        <v>9.1.9.2.2.06.3.6.00 - (-) Dedução de Restituição de Despesas Primárias de Exercícios Anteriores - Juros de Mora</v>
      </c>
      <c r="U3476" s="7" t="str">
        <f>Tabela813[[#This Row],[NR]]&amp; " - "&amp;Tabela813[[#This Row],[Especificação]]</f>
        <v>9.1.9.2.2.06.3.6.00 - (-) Dedução de Restituição de Despesas Primárias de Exercícios Anteriores - Juros de Mora</v>
      </c>
    </row>
    <row r="3477" spans="1:21" ht="30">
      <c r="A3477" s="23"/>
      <c r="B3477" s="29" t="s">
        <v>793</v>
      </c>
      <c r="C3477" s="20" t="s">
        <v>781</v>
      </c>
      <c r="D3477" s="20" t="s">
        <v>793</v>
      </c>
      <c r="E3477" s="20" t="s">
        <v>790</v>
      </c>
      <c r="F3477" s="20" t="s">
        <v>790</v>
      </c>
      <c r="G3477" s="20" t="s">
        <v>798</v>
      </c>
      <c r="H3477" s="20" t="s">
        <v>782</v>
      </c>
      <c r="I3477" s="20" t="s">
        <v>788</v>
      </c>
      <c r="J3477" s="20" t="s">
        <v>787</v>
      </c>
      <c r="K3477" s="16" t="str">
        <f>IF(Tabela813[[#This Row],[C]]&lt;&gt;"",IF(Tabela813[[#This Row],[RED]]&lt;&gt;"",(Tabela813[[#This Row],[RED]] &amp; "."),"") &amp; CONCATENATE(Tabela813[[#This Row],[C]],".",Tabela813[[#This Row],[O]],".",Tabela813[[#This Row],[E]],".",Tabela813[[#This Row],[D1]],".",Tabela813[[#This Row],[D2]],".",Tabela813[[#This Row],[D3]],".",Tabela813[[#This Row],[T]],".",Tabela813[[#This Row],[D4]]),"")</f>
        <v>9.1.9.2.2.06.3.7.00</v>
      </c>
      <c r="L3477" s="21" t="s">
        <v>5932</v>
      </c>
      <c r="M3477" s="16" t="str">
        <f t="shared" si="54"/>
        <v>A</v>
      </c>
      <c r="N3477" s="16">
        <f>IF(VALUE(Tabela813[[#This Row],[RED]]) &gt; 0,1,0) + IF(VALUE(J3477)&gt;0,8,IF(VALUE(I3477)&gt;0,7,IF(VALUE(H3477)&gt;0,6,IF(VALUE(G3477)&gt;0,5,IF(VALUE(F3477)&gt;0,4,IF(VALUE(E3477)&gt;0,3,IF(VALUE(D3477)&gt;0,2,1)))))))</f>
        <v>8</v>
      </c>
      <c r="O3477" s="20"/>
      <c r="P3477" s="1" t="s">
        <v>5926</v>
      </c>
      <c r="Q3477" s="1"/>
      <c r="R3477" s="16"/>
      <c r="T3477" s="7" t="str">
        <f>Tabela813[[#This Row],[NR]]&amp;" - "&amp;Tabela813[[#This Row],[Especificação]]</f>
        <v>9.1.9.2.2.06.3.7.00 - (-) Dedução de Restituição de Despesas Primárias de Exercícios Anteriores - Dívida Ativa - Multas da Dívida Ativa</v>
      </c>
      <c r="U3477" s="7" t="str">
        <f>Tabela813[[#This Row],[NR]]&amp; " - "&amp;Tabela813[[#This Row],[Especificação]]</f>
        <v>9.1.9.2.2.06.3.7.00 - (-) Dedução de Restituição de Despesas Primárias de Exercícios Anteriores - Dívida Ativa - Multas da Dívida Ativa</v>
      </c>
    </row>
    <row r="3478" spans="1:21" ht="30">
      <c r="A3478" s="23"/>
      <c r="B3478" s="29" t="s">
        <v>793</v>
      </c>
      <c r="C3478" s="20" t="s">
        <v>781</v>
      </c>
      <c r="D3478" s="20" t="s">
        <v>793</v>
      </c>
      <c r="E3478" s="20" t="s">
        <v>790</v>
      </c>
      <c r="F3478" s="20" t="s">
        <v>790</v>
      </c>
      <c r="G3478" s="20" t="s">
        <v>798</v>
      </c>
      <c r="H3478" s="20" t="s">
        <v>782</v>
      </c>
      <c r="I3478" s="20" t="s">
        <v>789</v>
      </c>
      <c r="J3478" s="20" t="s">
        <v>787</v>
      </c>
      <c r="K3478" s="16" t="str">
        <f>IF(Tabela813[[#This Row],[C]]&lt;&gt;"",IF(Tabela813[[#This Row],[RED]]&lt;&gt;"",(Tabela813[[#This Row],[RED]] &amp; "."),"") &amp; CONCATENATE(Tabela813[[#This Row],[C]],".",Tabela813[[#This Row],[O]],".",Tabela813[[#This Row],[E]],".",Tabela813[[#This Row],[D1]],".",Tabela813[[#This Row],[D2]],".",Tabela813[[#This Row],[D3]],".",Tabela813[[#This Row],[T]],".",Tabela813[[#This Row],[D4]]),"")</f>
        <v>9.1.9.2.2.06.3.8.00</v>
      </c>
      <c r="L3478" s="21" t="s">
        <v>5933</v>
      </c>
      <c r="M3478" s="16" t="str">
        <f t="shared" si="54"/>
        <v>A</v>
      </c>
      <c r="N3478" s="16">
        <f>IF(VALUE(Tabela813[[#This Row],[RED]]) &gt; 0,1,0) + IF(VALUE(J3478)&gt;0,8,IF(VALUE(I3478)&gt;0,7,IF(VALUE(H3478)&gt;0,6,IF(VALUE(G3478)&gt;0,5,IF(VALUE(F3478)&gt;0,4,IF(VALUE(E3478)&gt;0,3,IF(VALUE(D3478)&gt;0,2,1)))))))</f>
        <v>8</v>
      </c>
      <c r="O3478" s="20"/>
      <c r="P3478" s="1" t="s">
        <v>5926</v>
      </c>
      <c r="Q3478" s="1"/>
      <c r="R3478" s="16"/>
      <c r="T3478" s="7" t="str">
        <f>Tabela813[[#This Row],[NR]]&amp;" - "&amp;Tabela813[[#This Row],[Especificação]]</f>
        <v>9.1.9.2.2.06.3.8.00 - (-) Dedução de Restituição de Despesas Primárias de Exercícios Anteriores - Juros de Mora da Dívida Ativa</v>
      </c>
      <c r="U3478" s="7" t="str">
        <f>Tabela813[[#This Row],[NR]]&amp; " - "&amp;Tabela813[[#This Row],[Especificação]]</f>
        <v>9.1.9.2.2.06.3.8.00 - (-) Dedução de Restituição de Despesas Primárias de Exercícios Anteriores - Juros de Mora da Dívida Ativa</v>
      </c>
    </row>
    <row r="3479" spans="1:21">
      <c r="A3479" s="23"/>
      <c r="B3479" s="29" t="s">
        <v>793</v>
      </c>
      <c r="C3479" s="20" t="s">
        <v>781</v>
      </c>
      <c r="D3479" s="20" t="s">
        <v>793</v>
      </c>
      <c r="E3479" s="20" t="s">
        <v>790</v>
      </c>
      <c r="F3479" s="20" t="s">
        <v>790</v>
      </c>
      <c r="G3479" s="20" t="s">
        <v>797</v>
      </c>
      <c r="H3479" s="20" t="s">
        <v>784</v>
      </c>
      <c r="I3479" s="20" t="s">
        <v>784</v>
      </c>
      <c r="J3479" s="20" t="s">
        <v>787</v>
      </c>
      <c r="K3479" s="16" t="str">
        <f>IF(Tabela813[[#This Row],[C]]&lt;&gt;"",IF(Tabela813[[#This Row],[RED]]&lt;&gt;"",(Tabela813[[#This Row],[RED]] &amp; "."),"") &amp; CONCATENATE(Tabela813[[#This Row],[C]],".",Tabela813[[#This Row],[O]],".",Tabela813[[#This Row],[E]],".",Tabela813[[#This Row],[D1]],".",Tabela813[[#This Row],[D2]],".",Tabela813[[#This Row],[D3]],".",Tabela813[[#This Row],[T]],".",Tabela813[[#This Row],[D4]]),"")</f>
        <v>9.1.9.2.2.99.0.0.00</v>
      </c>
      <c r="L3479" s="21" t="s">
        <v>961</v>
      </c>
      <c r="M3479" s="16" t="str">
        <f t="shared" si="54"/>
        <v>S</v>
      </c>
      <c r="N3479" s="16">
        <f>IF(VALUE(Tabela813[[#This Row],[RED]]) &gt; 0,1,0) + IF(VALUE(J3479)&gt;0,8,IF(VALUE(I3479)&gt;0,7,IF(VALUE(H3479)&gt;0,6,IF(VALUE(G3479)&gt;0,5,IF(VALUE(F3479)&gt;0,4,IF(VALUE(E3479)&gt;0,3,IF(VALUE(D3479)&gt;0,2,1)))))))</f>
        <v>6</v>
      </c>
      <c r="O3479" s="20" t="s">
        <v>50</v>
      </c>
      <c r="P3479" s="1" t="s">
        <v>2969</v>
      </c>
      <c r="Q3479" s="1"/>
      <c r="R3479" s="16"/>
      <c r="T3479" s="7" t="str">
        <f>Tabela813[[#This Row],[NR]]&amp;" - "&amp;Tabela813[[#This Row],[Especificação]]</f>
        <v>9.1.9.2.2.99.0.0.00 - (-) Dedução de Outras Restituições</v>
      </c>
      <c r="U3479" s="7" t="str">
        <f>Tabela813[[#This Row],[NR]]&amp; " - "&amp;Tabela813[[#This Row],[Especificação]]</f>
        <v>9.1.9.2.2.99.0.0.00 - (-) Dedução de Outras Restituições</v>
      </c>
    </row>
    <row r="3480" spans="1:21">
      <c r="A3480" s="23"/>
      <c r="B3480" s="29" t="s">
        <v>793</v>
      </c>
      <c r="C3480" s="20" t="s">
        <v>781</v>
      </c>
      <c r="D3480" s="20" t="s">
        <v>793</v>
      </c>
      <c r="E3480" s="20" t="s">
        <v>790</v>
      </c>
      <c r="F3480" s="20" t="s">
        <v>790</v>
      </c>
      <c r="G3480" s="20" t="s">
        <v>797</v>
      </c>
      <c r="H3480" s="20" t="s">
        <v>784</v>
      </c>
      <c r="I3480" s="20" t="s">
        <v>781</v>
      </c>
      <c r="J3480" s="20" t="s">
        <v>787</v>
      </c>
      <c r="K3480" s="16" t="str">
        <f>IF(Tabela813[[#This Row],[C]]&lt;&gt;"",IF(Tabela813[[#This Row],[RED]]&lt;&gt;"",(Tabela813[[#This Row],[RED]] &amp; "."),"") &amp; CONCATENATE(Tabela813[[#This Row],[C]],".",Tabela813[[#This Row],[O]],".",Tabela813[[#This Row],[E]],".",Tabela813[[#This Row],[D1]],".",Tabela813[[#This Row],[D2]],".",Tabela813[[#This Row],[D3]],".",Tabela813[[#This Row],[T]],".",Tabela813[[#This Row],[D4]]),"")</f>
        <v>9.1.9.2.2.99.0.1.00</v>
      </c>
      <c r="L3480" s="21" t="s">
        <v>5934</v>
      </c>
      <c r="M3480" s="16" t="str">
        <f t="shared" si="54"/>
        <v>A</v>
      </c>
      <c r="N3480" s="16">
        <f>IF(VALUE(Tabela813[[#This Row],[RED]]) &gt; 0,1,0) + IF(VALUE(J3480)&gt;0,8,IF(VALUE(I3480)&gt;0,7,IF(VALUE(H3480)&gt;0,6,IF(VALUE(G3480)&gt;0,5,IF(VALUE(F3480)&gt;0,4,IF(VALUE(E3480)&gt;0,3,IF(VALUE(D3480)&gt;0,2,1)))))))</f>
        <v>8</v>
      </c>
      <c r="O3480" s="20" t="s">
        <v>50</v>
      </c>
      <c r="P3480" s="1" t="s">
        <v>5935</v>
      </c>
      <c r="Q3480" s="1"/>
      <c r="R3480" s="16"/>
      <c r="T3480" s="7" t="str">
        <f>Tabela813[[#This Row],[NR]]&amp;" - "&amp;Tabela813[[#This Row],[Especificação]]</f>
        <v>9.1.9.2.2.99.0.1.00 - (-) Dedução de Outras Restituições - Principal</v>
      </c>
      <c r="U3480" s="7" t="str">
        <f>Tabela813[[#This Row],[NR]]&amp; " - "&amp;Tabela813[[#This Row],[Especificação]]</f>
        <v>9.1.9.2.2.99.0.1.00 - (-) Dedução de Outras Restituições - Principal</v>
      </c>
    </row>
    <row r="3481" spans="1:21">
      <c r="A3481" s="23"/>
      <c r="B3481" s="29" t="s">
        <v>793</v>
      </c>
      <c r="C3481" s="20" t="s">
        <v>781</v>
      </c>
      <c r="D3481" s="20" t="s">
        <v>793</v>
      </c>
      <c r="E3481" s="20" t="s">
        <v>790</v>
      </c>
      <c r="F3481" s="20" t="s">
        <v>790</v>
      </c>
      <c r="G3481" s="20" t="s">
        <v>797</v>
      </c>
      <c r="H3481" s="20" t="s">
        <v>784</v>
      </c>
      <c r="I3481" s="20" t="s">
        <v>790</v>
      </c>
      <c r="J3481" s="20" t="s">
        <v>787</v>
      </c>
      <c r="K3481" s="16" t="str">
        <f>IF(Tabela813[[#This Row],[C]]&lt;&gt;"",IF(Tabela813[[#This Row],[RED]]&lt;&gt;"",(Tabela813[[#This Row],[RED]] &amp; "."),"") &amp; CONCATENATE(Tabela813[[#This Row],[C]],".",Tabela813[[#This Row],[O]],".",Tabela813[[#This Row],[E]],".",Tabela813[[#This Row],[D1]],".",Tabela813[[#This Row],[D2]],".",Tabela813[[#This Row],[D3]],".",Tabela813[[#This Row],[T]],".",Tabela813[[#This Row],[D4]]),"")</f>
        <v>9.1.9.2.2.99.0.2.00</v>
      </c>
      <c r="L3481" s="21" t="s">
        <v>5936</v>
      </c>
      <c r="M3481" s="16" t="str">
        <f t="shared" si="54"/>
        <v>A</v>
      </c>
      <c r="N3481" s="16">
        <f>IF(VALUE(Tabela813[[#This Row],[RED]]) &gt; 0,1,0) + IF(VALUE(J3481)&gt;0,8,IF(VALUE(I3481)&gt;0,7,IF(VALUE(H3481)&gt;0,6,IF(VALUE(G3481)&gt;0,5,IF(VALUE(F3481)&gt;0,4,IF(VALUE(E3481)&gt;0,3,IF(VALUE(D3481)&gt;0,2,1)))))))</f>
        <v>8</v>
      </c>
      <c r="O3481" s="20" t="s">
        <v>50</v>
      </c>
      <c r="P3481" s="1" t="s">
        <v>5935</v>
      </c>
      <c r="Q3481" s="1"/>
      <c r="R3481" s="16"/>
      <c r="T3481" s="7" t="str">
        <f>Tabela813[[#This Row],[NR]]&amp;" - "&amp;Tabela813[[#This Row],[Especificação]]</f>
        <v>9.1.9.2.2.99.0.2.00 - (-) Dedução de Outras Restituições - Multas e Juros de Mora</v>
      </c>
      <c r="U3481" s="7" t="str">
        <f>Tabela813[[#This Row],[NR]]&amp; " - "&amp;Tabela813[[#This Row],[Especificação]]</f>
        <v>9.1.9.2.2.99.0.2.00 - (-) Dedução de Outras Restituições - Multas e Juros de Mora</v>
      </c>
    </row>
    <row r="3482" spans="1:21">
      <c r="A3482" s="23"/>
      <c r="B3482" s="29" t="s">
        <v>793</v>
      </c>
      <c r="C3482" s="20" t="s">
        <v>781</v>
      </c>
      <c r="D3482" s="20" t="s">
        <v>793</v>
      </c>
      <c r="E3482" s="20" t="s">
        <v>790</v>
      </c>
      <c r="F3482" s="20" t="s">
        <v>790</v>
      </c>
      <c r="G3482" s="20" t="s">
        <v>797</v>
      </c>
      <c r="H3482" s="20" t="s">
        <v>784</v>
      </c>
      <c r="I3482" s="20" t="s">
        <v>782</v>
      </c>
      <c r="J3482" s="20" t="s">
        <v>787</v>
      </c>
      <c r="K3482" s="16" t="str">
        <f>IF(Tabela813[[#This Row],[C]]&lt;&gt;"",IF(Tabela813[[#This Row],[RED]]&lt;&gt;"",(Tabela813[[#This Row],[RED]] &amp; "."),"") &amp; CONCATENATE(Tabela813[[#This Row],[C]],".",Tabela813[[#This Row],[O]],".",Tabela813[[#This Row],[E]],".",Tabela813[[#This Row],[D1]],".",Tabela813[[#This Row],[D2]],".",Tabela813[[#This Row],[D3]],".",Tabela813[[#This Row],[T]],".",Tabela813[[#This Row],[D4]]),"")</f>
        <v>9.1.9.2.2.99.0.3.00</v>
      </c>
      <c r="L3482" s="21" t="s">
        <v>5937</v>
      </c>
      <c r="M3482" s="16" t="str">
        <f t="shared" si="54"/>
        <v>A</v>
      </c>
      <c r="N3482" s="16">
        <f>IF(VALUE(Tabela813[[#This Row],[RED]]) &gt; 0,1,0) + IF(VALUE(J3482)&gt;0,8,IF(VALUE(I3482)&gt;0,7,IF(VALUE(H3482)&gt;0,6,IF(VALUE(G3482)&gt;0,5,IF(VALUE(F3482)&gt;0,4,IF(VALUE(E3482)&gt;0,3,IF(VALUE(D3482)&gt;0,2,1)))))))</f>
        <v>8</v>
      </c>
      <c r="O3482" s="20" t="s">
        <v>50</v>
      </c>
      <c r="P3482" s="1" t="s">
        <v>5935</v>
      </c>
      <c r="Q3482" s="1"/>
      <c r="R3482" s="16"/>
      <c r="T3482" s="7" t="str">
        <f>Tabela813[[#This Row],[NR]]&amp;" - "&amp;Tabela813[[#This Row],[Especificação]]</f>
        <v>9.1.9.2.2.99.0.3.00 - (-) Dedução de Outras Restituições - Dívida Ativa</v>
      </c>
      <c r="U3482" s="7" t="str">
        <f>Tabela813[[#This Row],[NR]]&amp; " - "&amp;Tabela813[[#This Row],[Especificação]]</f>
        <v>9.1.9.2.2.99.0.3.00 - (-) Dedução de Outras Restituições - Dívida Ativa</v>
      </c>
    </row>
    <row r="3483" spans="1:21" ht="30">
      <c r="A3483" s="23"/>
      <c r="B3483" s="29" t="s">
        <v>793</v>
      </c>
      <c r="C3483" s="20" t="s">
        <v>781</v>
      </c>
      <c r="D3483" s="20" t="s">
        <v>793</v>
      </c>
      <c r="E3483" s="20" t="s">
        <v>790</v>
      </c>
      <c r="F3483" s="20" t="s">
        <v>790</v>
      </c>
      <c r="G3483" s="20" t="s">
        <v>797</v>
      </c>
      <c r="H3483" s="20" t="s">
        <v>784</v>
      </c>
      <c r="I3483" s="20" t="s">
        <v>791</v>
      </c>
      <c r="J3483" s="20" t="s">
        <v>787</v>
      </c>
      <c r="K3483" s="16" t="str">
        <f>IF(Tabela813[[#This Row],[C]]&lt;&gt;"",IF(Tabela813[[#This Row],[RED]]&lt;&gt;"",(Tabela813[[#This Row],[RED]] &amp; "."),"") &amp; CONCATENATE(Tabela813[[#This Row],[C]],".",Tabela813[[#This Row],[O]],".",Tabela813[[#This Row],[E]],".",Tabela813[[#This Row],[D1]],".",Tabela813[[#This Row],[D2]],".",Tabela813[[#This Row],[D3]],".",Tabela813[[#This Row],[T]],".",Tabela813[[#This Row],[D4]]),"")</f>
        <v>9.1.9.2.2.99.0.4.00</v>
      </c>
      <c r="L3483" s="21" t="s">
        <v>5938</v>
      </c>
      <c r="M3483" s="16" t="str">
        <f t="shared" si="54"/>
        <v>A</v>
      </c>
      <c r="N3483" s="16">
        <f>IF(VALUE(Tabela813[[#This Row],[RED]]) &gt; 0,1,0) + IF(VALUE(J3483)&gt;0,8,IF(VALUE(I3483)&gt;0,7,IF(VALUE(H3483)&gt;0,6,IF(VALUE(G3483)&gt;0,5,IF(VALUE(F3483)&gt;0,4,IF(VALUE(E3483)&gt;0,3,IF(VALUE(D3483)&gt;0,2,1)))))))</f>
        <v>8</v>
      </c>
      <c r="O3483" s="20" t="s">
        <v>50</v>
      </c>
      <c r="P3483" s="1" t="s">
        <v>5935</v>
      </c>
      <c r="Q3483" s="1"/>
      <c r="R3483" s="16"/>
      <c r="T3483" s="7" t="str">
        <f>Tabela813[[#This Row],[NR]]&amp;" - "&amp;Tabela813[[#This Row],[Especificação]]</f>
        <v>9.1.9.2.2.99.0.4.00 - (-) Dedução de Outras Restituições - Dívida Ativa - Multas e Juros de Mora da Dívida Ativa</v>
      </c>
      <c r="U3483" s="7" t="str">
        <f>Tabela813[[#This Row],[NR]]&amp; " - "&amp;Tabela813[[#This Row],[Especificação]]</f>
        <v>9.1.9.2.2.99.0.4.00 - (-) Dedução de Outras Restituições - Dívida Ativa - Multas e Juros de Mora da Dívida Ativa</v>
      </c>
    </row>
    <row r="3484" spans="1:21">
      <c r="A3484" s="23"/>
      <c r="B3484" s="29" t="s">
        <v>793</v>
      </c>
      <c r="C3484" s="20" t="s">
        <v>781</v>
      </c>
      <c r="D3484" s="20" t="s">
        <v>793</v>
      </c>
      <c r="E3484" s="20" t="s">
        <v>790</v>
      </c>
      <c r="F3484" s="20" t="s">
        <v>790</v>
      </c>
      <c r="G3484" s="20" t="s">
        <v>797</v>
      </c>
      <c r="H3484" s="20" t="s">
        <v>784</v>
      </c>
      <c r="I3484" s="20" t="s">
        <v>792</v>
      </c>
      <c r="J3484" s="20" t="s">
        <v>787</v>
      </c>
      <c r="K3484" s="16" t="str">
        <f>IF(Tabela813[[#This Row],[C]]&lt;&gt;"",IF(Tabela813[[#This Row],[RED]]&lt;&gt;"",(Tabela813[[#This Row],[RED]] &amp; "."),"") &amp; CONCATENATE(Tabela813[[#This Row],[C]],".",Tabela813[[#This Row],[O]],".",Tabela813[[#This Row],[E]],".",Tabela813[[#This Row],[D1]],".",Tabela813[[#This Row],[D2]],".",Tabela813[[#This Row],[D3]],".",Tabela813[[#This Row],[T]],".",Tabela813[[#This Row],[D4]]),"")</f>
        <v>9.1.9.2.2.99.0.5.00</v>
      </c>
      <c r="L3484" s="21" t="s">
        <v>5939</v>
      </c>
      <c r="M3484" s="16" t="str">
        <f t="shared" si="54"/>
        <v>A</v>
      </c>
      <c r="N3484" s="16">
        <f>IF(VALUE(Tabela813[[#This Row],[RED]]) &gt; 0,1,0) + IF(VALUE(J3484)&gt;0,8,IF(VALUE(I3484)&gt;0,7,IF(VALUE(H3484)&gt;0,6,IF(VALUE(G3484)&gt;0,5,IF(VALUE(F3484)&gt;0,4,IF(VALUE(E3484)&gt;0,3,IF(VALUE(D3484)&gt;0,2,1)))))))</f>
        <v>8</v>
      </c>
      <c r="O3484" s="20" t="s">
        <v>50</v>
      </c>
      <c r="P3484" s="1" t="s">
        <v>5935</v>
      </c>
      <c r="Q3484" s="1"/>
      <c r="R3484" s="16"/>
      <c r="T3484" s="7" t="str">
        <f>Tabela813[[#This Row],[NR]]&amp;" - "&amp;Tabela813[[#This Row],[Especificação]]</f>
        <v>9.1.9.2.2.99.0.5.00 - (-) Dedução de Outras Restituições - Multas</v>
      </c>
      <c r="U3484" s="7" t="str">
        <f>Tabela813[[#This Row],[NR]]&amp; " - "&amp;Tabela813[[#This Row],[Especificação]]</f>
        <v>9.1.9.2.2.99.0.5.00 - (-) Dedução de Outras Restituições - Multas</v>
      </c>
    </row>
    <row r="3485" spans="1:21">
      <c r="A3485" s="23"/>
      <c r="B3485" s="29" t="s">
        <v>793</v>
      </c>
      <c r="C3485" s="20" t="s">
        <v>781</v>
      </c>
      <c r="D3485" s="20" t="s">
        <v>793</v>
      </c>
      <c r="E3485" s="20" t="s">
        <v>790</v>
      </c>
      <c r="F3485" s="20" t="s">
        <v>790</v>
      </c>
      <c r="G3485" s="20" t="s">
        <v>797</v>
      </c>
      <c r="H3485" s="20" t="s">
        <v>784</v>
      </c>
      <c r="I3485" s="20" t="s">
        <v>786</v>
      </c>
      <c r="J3485" s="20" t="s">
        <v>787</v>
      </c>
      <c r="K3485" s="16" t="str">
        <f>IF(Tabela813[[#This Row],[C]]&lt;&gt;"",IF(Tabela813[[#This Row],[RED]]&lt;&gt;"",(Tabela813[[#This Row],[RED]] &amp; "."),"") &amp; CONCATENATE(Tabela813[[#This Row],[C]],".",Tabela813[[#This Row],[O]],".",Tabela813[[#This Row],[E]],".",Tabela813[[#This Row],[D1]],".",Tabela813[[#This Row],[D2]],".",Tabela813[[#This Row],[D3]],".",Tabela813[[#This Row],[T]],".",Tabela813[[#This Row],[D4]]),"")</f>
        <v>9.1.9.2.2.99.0.6.00</v>
      </c>
      <c r="L3485" s="21" t="s">
        <v>5940</v>
      </c>
      <c r="M3485" s="16" t="str">
        <f t="shared" si="54"/>
        <v>A</v>
      </c>
      <c r="N3485" s="16">
        <f>IF(VALUE(Tabela813[[#This Row],[RED]]) &gt; 0,1,0) + IF(VALUE(J3485)&gt;0,8,IF(VALUE(I3485)&gt;0,7,IF(VALUE(H3485)&gt;0,6,IF(VALUE(G3485)&gt;0,5,IF(VALUE(F3485)&gt;0,4,IF(VALUE(E3485)&gt;0,3,IF(VALUE(D3485)&gt;0,2,1)))))))</f>
        <v>8</v>
      </c>
      <c r="O3485" s="20" t="s">
        <v>50</v>
      </c>
      <c r="P3485" s="1" t="s">
        <v>5935</v>
      </c>
      <c r="Q3485" s="1"/>
      <c r="R3485" s="16"/>
      <c r="T3485" s="7" t="str">
        <f>Tabela813[[#This Row],[NR]]&amp;" - "&amp;Tabela813[[#This Row],[Especificação]]</f>
        <v>9.1.9.2.2.99.0.6.00 - (-) Dedução de Outras Restituições - Juros de Mora</v>
      </c>
      <c r="U3485" s="7" t="str">
        <f>Tabela813[[#This Row],[NR]]&amp; " - "&amp;Tabela813[[#This Row],[Especificação]]</f>
        <v>9.1.9.2.2.99.0.6.00 - (-) Dedução de Outras Restituições - Juros de Mora</v>
      </c>
    </row>
    <row r="3486" spans="1:21">
      <c r="A3486" s="23"/>
      <c r="B3486" s="29" t="s">
        <v>793</v>
      </c>
      <c r="C3486" s="20" t="s">
        <v>781</v>
      </c>
      <c r="D3486" s="20" t="s">
        <v>793</v>
      </c>
      <c r="E3486" s="20" t="s">
        <v>790</v>
      </c>
      <c r="F3486" s="20" t="s">
        <v>790</v>
      </c>
      <c r="G3486" s="20" t="s">
        <v>797</v>
      </c>
      <c r="H3486" s="20" t="s">
        <v>784</v>
      </c>
      <c r="I3486" s="20" t="s">
        <v>788</v>
      </c>
      <c r="J3486" s="20" t="s">
        <v>787</v>
      </c>
      <c r="K3486" s="16" t="str">
        <f>IF(Tabela813[[#This Row],[C]]&lt;&gt;"",IF(Tabela813[[#This Row],[RED]]&lt;&gt;"",(Tabela813[[#This Row],[RED]] &amp; "."),"") &amp; CONCATENATE(Tabela813[[#This Row],[C]],".",Tabela813[[#This Row],[O]],".",Tabela813[[#This Row],[E]],".",Tabela813[[#This Row],[D1]],".",Tabela813[[#This Row],[D2]],".",Tabela813[[#This Row],[D3]],".",Tabela813[[#This Row],[T]],".",Tabela813[[#This Row],[D4]]),"")</f>
        <v>9.1.9.2.2.99.0.7.00</v>
      </c>
      <c r="L3486" s="21" t="s">
        <v>5941</v>
      </c>
      <c r="M3486" s="16" t="str">
        <f t="shared" si="54"/>
        <v>A</v>
      </c>
      <c r="N3486" s="16">
        <f>IF(VALUE(Tabela813[[#This Row],[RED]]) &gt; 0,1,0) + IF(VALUE(J3486)&gt;0,8,IF(VALUE(I3486)&gt;0,7,IF(VALUE(H3486)&gt;0,6,IF(VALUE(G3486)&gt;0,5,IF(VALUE(F3486)&gt;0,4,IF(VALUE(E3486)&gt;0,3,IF(VALUE(D3486)&gt;0,2,1)))))))</f>
        <v>8</v>
      </c>
      <c r="O3486" s="20" t="s">
        <v>50</v>
      </c>
      <c r="P3486" s="1" t="s">
        <v>5935</v>
      </c>
      <c r="Q3486" s="1"/>
      <c r="R3486" s="16"/>
      <c r="T3486" s="7" t="str">
        <f>Tabela813[[#This Row],[NR]]&amp;" - "&amp;Tabela813[[#This Row],[Especificação]]</f>
        <v>9.1.9.2.2.99.0.7.00 - (-) Dedução de Outras Restituições - Dívida Ativa - Multas da Dívida Ativa</v>
      </c>
      <c r="U3486" s="7" t="str">
        <f>Tabela813[[#This Row],[NR]]&amp; " - "&amp;Tabela813[[#This Row],[Especificação]]</f>
        <v>9.1.9.2.2.99.0.7.00 - (-) Dedução de Outras Restituições - Dívida Ativa - Multas da Dívida Ativa</v>
      </c>
    </row>
    <row r="3487" spans="1:21">
      <c r="A3487" s="23"/>
      <c r="B3487" s="29" t="s">
        <v>793</v>
      </c>
      <c r="C3487" s="20" t="s">
        <v>781</v>
      </c>
      <c r="D3487" s="20" t="s">
        <v>793</v>
      </c>
      <c r="E3487" s="20" t="s">
        <v>790</v>
      </c>
      <c r="F3487" s="20" t="s">
        <v>790</v>
      </c>
      <c r="G3487" s="20" t="s">
        <v>797</v>
      </c>
      <c r="H3487" s="20" t="s">
        <v>784</v>
      </c>
      <c r="I3487" s="20" t="s">
        <v>789</v>
      </c>
      <c r="J3487" s="20" t="s">
        <v>787</v>
      </c>
      <c r="K3487" s="16" t="str">
        <f>IF(Tabela813[[#This Row],[C]]&lt;&gt;"",IF(Tabela813[[#This Row],[RED]]&lt;&gt;"",(Tabela813[[#This Row],[RED]] &amp; "."),"") &amp; CONCATENATE(Tabela813[[#This Row],[C]],".",Tabela813[[#This Row],[O]],".",Tabela813[[#This Row],[E]],".",Tabela813[[#This Row],[D1]],".",Tabela813[[#This Row],[D2]],".",Tabela813[[#This Row],[D3]],".",Tabela813[[#This Row],[T]],".",Tabela813[[#This Row],[D4]]),"")</f>
        <v>9.1.9.2.2.99.0.8.00</v>
      </c>
      <c r="L3487" s="21" t="s">
        <v>5942</v>
      </c>
      <c r="M3487" s="16" t="str">
        <f t="shared" si="54"/>
        <v>A</v>
      </c>
      <c r="N3487" s="16">
        <f>IF(VALUE(Tabela813[[#This Row],[RED]]) &gt; 0,1,0) + IF(VALUE(J3487)&gt;0,8,IF(VALUE(I3487)&gt;0,7,IF(VALUE(H3487)&gt;0,6,IF(VALUE(G3487)&gt;0,5,IF(VALUE(F3487)&gt;0,4,IF(VALUE(E3487)&gt;0,3,IF(VALUE(D3487)&gt;0,2,1)))))))</f>
        <v>8</v>
      </c>
      <c r="O3487" s="20" t="s">
        <v>50</v>
      </c>
      <c r="P3487" s="1" t="s">
        <v>5935</v>
      </c>
      <c r="Q3487" s="1"/>
      <c r="R3487" s="16"/>
      <c r="T3487" s="7" t="str">
        <f>Tabela813[[#This Row],[NR]]&amp;" - "&amp;Tabela813[[#This Row],[Especificação]]</f>
        <v>9.1.9.2.2.99.0.8.00 - (-) Dedução de Outras Restituições - Juros de Mora da Dívida Ativa</v>
      </c>
      <c r="U3487" s="7" t="str">
        <f>Tabela813[[#This Row],[NR]]&amp; " - "&amp;Tabela813[[#This Row],[Especificação]]</f>
        <v>9.1.9.2.2.99.0.8.00 - (-) Dedução de Outras Restituições - Juros de Mora da Dívida Ativa</v>
      </c>
    </row>
    <row r="3488" spans="1:21">
      <c r="A3488" s="23"/>
      <c r="B3488" s="29" t="s">
        <v>793</v>
      </c>
      <c r="C3488" s="20" t="s">
        <v>781</v>
      </c>
      <c r="D3488" s="20" t="s">
        <v>793</v>
      </c>
      <c r="E3488" s="20" t="s">
        <v>793</v>
      </c>
      <c r="F3488" s="20" t="s">
        <v>784</v>
      </c>
      <c r="G3488" s="20" t="s">
        <v>787</v>
      </c>
      <c r="H3488" s="20" t="s">
        <v>784</v>
      </c>
      <c r="I3488" s="20" t="s">
        <v>784</v>
      </c>
      <c r="J3488" s="20" t="s">
        <v>787</v>
      </c>
      <c r="K3488" s="16" t="str">
        <f>IF(Tabela813[[#This Row],[C]]&lt;&gt;"",IF(Tabela813[[#This Row],[RED]]&lt;&gt;"",(Tabela813[[#This Row],[RED]] &amp; "."),"") &amp; CONCATENATE(Tabela813[[#This Row],[C]],".",Tabela813[[#This Row],[O]],".",Tabela813[[#This Row],[E]],".",Tabela813[[#This Row],[D1]],".",Tabela813[[#This Row],[D2]],".",Tabela813[[#This Row],[D3]],".",Tabela813[[#This Row],[T]],".",Tabela813[[#This Row],[D4]]),"")</f>
        <v>9.1.9.9.0.00.0.0.00</v>
      </c>
      <c r="L3488" s="21" t="s">
        <v>962</v>
      </c>
      <c r="M3488" s="16" t="str">
        <f t="shared" si="54"/>
        <v>S</v>
      </c>
      <c r="N3488" s="16">
        <f>IF(VALUE(Tabela813[[#This Row],[RED]]) &gt; 0,1,0) + IF(VALUE(J3488)&gt;0,8,IF(VALUE(I3488)&gt;0,7,IF(VALUE(H3488)&gt;0,6,IF(VALUE(G3488)&gt;0,5,IF(VALUE(F3488)&gt;0,4,IF(VALUE(E3488)&gt;0,3,IF(VALUE(D3488)&gt;0,2,1)))))))</f>
        <v>4</v>
      </c>
      <c r="O3488" s="20" t="s">
        <v>44</v>
      </c>
      <c r="P3488" s="1" t="s">
        <v>2970</v>
      </c>
      <c r="Q3488" s="1"/>
      <c r="R3488" s="16"/>
      <c r="T3488" s="7" t="str">
        <f>Tabela813[[#This Row],[NR]]&amp;" - "&amp;Tabela813[[#This Row],[Especificação]]</f>
        <v>9.1.9.9.0.00.0.0.00 - (-) Dedução de Demais Receitas Correntes</v>
      </c>
      <c r="U3488" s="7" t="str">
        <f>Tabela813[[#This Row],[NR]]&amp; " - "&amp;Tabela813[[#This Row],[Especificação]]</f>
        <v>9.1.9.9.0.00.0.0.00 - (-) Dedução de Demais Receitas Correntes</v>
      </c>
    </row>
    <row r="3489" spans="1:21">
      <c r="A3489" s="23"/>
      <c r="B3489" s="29" t="s">
        <v>793</v>
      </c>
      <c r="C3489" s="20" t="s">
        <v>781</v>
      </c>
      <c r="D3489" s="20" t="s">
        <v>793</v>
      </c>
      <c r="E3489" s="20" t="s">
        <v>793</v>
      </c>
      <c r="F3489" s="20" t="s">
        <v>793</v>
      </c>
      <c r="G3489" s="20" t="s">
        <v>787</v>
      </c>
      <c r="H3489" s="20" t="s">
        <v>784</v>
      </c>
      <c r="I3489" s="20" t="s">
        <v>784</v>
      </c>
      <c r="J3489" s="20" t="s">
        <v>787</v>
      </c>
      <c r="K3489" s="16" t="str">
        <f>IF(Tabela813[[#This Row],[C]]&lt;&gt;"",IF(Tabela813[[#This Row],[RED]]&lt;&gt;"",(Tabela813[[#This Row],[RED]] &amp; "."),"") &amp; CONCATENATE(Tabela813[[#This Row],[C]],".",Tabela813[[#This Row],[O]],".",Tabela813[[#This Row],[E]],".",Tabela813[[#This Row],[D1]],".",Tabela813[[#This Row],[D2]],".",Tabela813[[#This Row],[D3]],".",Tabela813[[#This Row],[T]],".",Tabela813[[#This Row],[D4]]),"")</f>
        <v>9.1.9.9.9.00.0.0.00</v>
      </c>
      <c r="L3489" s="21" t="s">
        <v>947</v>
      </c>
      <c r="M3489" s="16" t="str">
        <f t="shared" si="54"/>
        <v>S</v>
      </c>
      <c r="N3489" s="16">
        <f>IF(VALUE(Tabela813[[#This Row],[RED]]) &gt; 0,1,0) + IF(VALUE(J3489)&gt;0,8,IF(VALUE(I3489)&gt;0,7,IF(VALUE(H3489)&gt;0,6,IF(VALUE(G3489)&gt;0,5,IF(VALUE(F3489)&gt;0,4,IF(VALUE(E3489)&gt;0,3,IF(VALUE(D3489)&gt;0,2,1)))))))</f>
        <v>5</v>
      </c>
      <c r="O3489" s="20" t="s">
        <v>44</v>
      </c>
      <c r="P3489" s="1" t="s">
        <v>2971</v>
      </c>
      <c r="Q3489" s="1"/>
      <c r="R3489" s="16"/>
      <c r="T3489" s="7" t="str">
        <f>Tabela813[[#This Row],[NR]]&amp;" - "&amp;Tabela813[[#This Row],[Especificação]]</f>
        <v>9.1.9.9.9.00.0.0.00 - (-) Dedução de Outras Receitas Correntes</v>
      </c>
      <c r="U3489" s="7" t="str">
        <f>Tabela813[[#This Row],[NR]]&amp; " - "&amp;Tabela813[[#This Row],[Especificação]]</f>
        <v>9.1.9.9.9.00.0.0.00 - (-) Dedução de Outras Receitas Correntes</v>
      </c>
    </row>
    <row r="3490" spans="1:21" ht="30">
      <c r="A3490" s="23"/>
      <c r="B3490" s="29" t="s">
        <v>793</v>
      </c>
      <c r="C3490" s="20" t="s">
        <v>781</v>
      </c>
      <c r="D3490" s="20" t="s">
        <v>793</v>
      </c>
      <c r="E3490" s="20" t="s">
        <v>793</v>
      </c>
      <c r="F3490" s="20" t="s">
        <v>793</v>
      </c>
      <c r="G3490" s="20" t="s">
        <v>798</v>
      </c>
      <c r="H3490" s="20" t="s">
        <v>784</v>
      </c>
      <c r="I3490" s="20" t="s">
        <v>784</v>
      </c>
      <c r="J3490" s="20" t="s">
        <v>787</v>
      </c>
      <c r="K3490" s="16" t="str">
        <f>IF(Tabela813[[#This Row],[C]]&lt;&gt;"",IF(Tabela813[[#This Row],[RED]]&lt;&gt;"",(Tabela813[[#This Row],[RED]] &amp; "."),"") &amp; CONCATENATE(Tabela813[[#This Row],[C]],".",Tabela813[[#This Row],[O]],".",Tabela813[[#This Row],[E]],".",Tabela813[[#This Row],[D1]],".",Tabela813[[#This Row],[D2]],".",Tabela813[[#This Row],[D3]],".",Tabela813[[#This Row],[T]],".",Tabela813[[#This Row],[D4]]),"")</f>
        <v>9.1.9.9.9.06.0.0.00</v>
      </c>
      <c r="L3490" s="21" t="s">
        <v>963</v>
      </c>
      <c r="M3490" s="16" t="str">
        <f t="shared" si="54"/>
        <v>S</v>
      </c>
      <c r="N3490" s="16">
        <f>IF(VALUE(Tabela813[[#This Row],[RED]]) &gt; 0,1,0) + IF(VALUE(J3490)&gt;0,8,IF(VALUE(I3490)&gt;0,7,IF(VALUE(H3490)&gt;0,6,IF(VALUE(G3490)&gt;0,5,IF(VALUE(F3490)&gt;0,4,IF(VALUE(E3490)&gt;0,3,IF(VALUE(D3490)&gt;0,2,1)))))))</f>
        <v>6</v>
      </c>
      <c r="O3490" s="20" t="s">
        <v>50</v>
      </c>
      <c r="P3490" s="1" t="s">
        <v>2972</v>
      </c>
      <c r="Q3490" s="1"/>
      <c r="R3490" s="16"/>
      <c r="T3490" s="7" t="str">
        <f>Tabela813[[#This Row],[NR]]&amp;" - "&amp;Tabela813[[#This Row],[Especificação]]</f>
        <v>9.1.9.9.9.06.0.0.00 - (-) Dedução de Contrapartida de Subvenções ou Subsídios</v>
      </c>
      <c r="U3490" s="7" t="str">
        <f>Tabela813[[#This Row],[NR]]&amp; " - "&amp;Tabela813[[#This Row],[Especificação]]</f>
        <v>9.1.9.9.9.06.0.0.00 - (-) Dedução de Contrapartida de Subvenções ou Subsídios</v>
      </c>
    </row>
    <row r="3491" spans="1:21" ht="30">
      <c r="A3491" s="23"/>
      <c r="B3491" s="29" t="s">
        <v>793</v>
      </c>
      <c r="C3491" s="20" t="s">
        <v>781</v>
      </c>
      <c r="D3491" s="20" t="s">
        <v>793</v>
      </c>
      <c r="E3491" s="20" t="s">
        <v>793</v>
      </c>
      <c r="F3491" s="20" t="s">
        <v>793</v>
      </c>
      <c r="G3491" s="20" t="s">
        <v>798</v>
      </c>
      <c r="H3491" s="20" t="s">
        <v>784</v>
      </c>
      <c r="I3491" s="20" t="s">
        <v>781</v>
      </c>
      <c r="J3491" s="20" t="s">
        <v>787</v>
      </c>
      <c r="K3491" s="16" t="str">
        <f>IF(Tabela813[[#This Row],[C]]&lt;&gt;"",IF(Tabela813[[#This Row],[RED]]&lt;&gt;"",(Tabela813[[#This Row],[RED]] &amp; "."),"") &amp; CONCATENATE(Tabela813[[#This Row],[C]],".",Tabela813[[#This Row],[O]],".",Tabela813[[#This Row],[E]],".",Tabela813[[#This Row],[D1]],".",Tabela813[[#This Row],[D2]],".",Tabela813[[#This Row],[D3]],".",Tabela813[[#This Row],[T]],".",Tabela813[[#This Row],[D4]]),"")</f>
        <v>9.1.9.9.9.06.0.1.00</v>
      </c>
      <c r="L3491" s="21" t="s">
        <v>5943</v>
      </c>
      <c r="M3491" s="16" t="str">
        <f t="shared" si="54"/>
        <v>A</v>
      </c>
      <c r="N3491" s="16">
        <f>IF(VALUE(Tabela813[[#This Row],[RED]]) &gt; 0,1,0) + IF(VALUE(J3491)&gt;0,8,IF(VALUE(I3491)&gt;0,7,IF(VALUE(H3491)&gt;0,6,IF(VALUE(G3491)&gt;0,5,IF(VALUE(F3491)&gt;0,4,IF(VALUE(E3491)&gt;0,3,IF(VALUE(D3491)&gt;0,2,1)))))))</f>
        <v>8</v>
      </c>
      <c r="O3491" s="20" t="s">
        <v>50</v>
      </c>
      <c r="P3491" s="1" t="s">
        <v>5944</v>
      </c>
      <c r="Q3491" s="1"/>
      <c r="R3491" s="16"/>
      <c r="T3491" s="7" t="str">
        <f>Tabela813[[#This Row],[NR]]&amp;" - "&amp;Tabela813[[#This Row],[Especificação]]</f>
        <v>9.1.9.9.9.06.0.1.00 - (-) Dedução de Contrapartida de Subvenções ou Subsídios - Principal</v>
      </c>
      <c r="U3491" s="7" t="str">
        <f>Tabela813[[#This Row],[NR]]&amp; " - "&amp;Tabela813[[#This Row],[Especificação]]</f>
        <v>9.1.9.9.9.06.0.1.00 - (-) Dedução de Contrapartida de Subvenções ou Subsídios - Principal</v>
      </c>
    </row>
    <row r="3492" spans="1:21" ht="30">
      <c r="A3492" s="23"/>
      <c r="B3492" s="29" t="s">
        <v>793</v>
      </c>
      <c r="C3492" s="20" t="s">
        <v>781</v>
      </c>
      <c r="D3492" s="20" t="s">
        <v>793</v>
      </c>
      <c r="E3492" s="20" t="s">
        <v>793</v>
      </c>
      <c r="F3492" s="20" t="s">
        <v>793</v>
      </c>
      <c r="G3492" s="20" t="s">
        <v>798</v>
      </c>
      <c r="H3492" s="20" t="s">
        <v>784</v>
      </c>
      <c r="I3492" s="20" t="s">
        <v>790</v>
      </c>
      <c r="J3492" s="20" t="s">
        <v>787</v>
      </c>
      <c r="K3492" s="16" t="str">
        <f>IF(Tabela813[[#This Row],[C]]&lt;&gt;"",IF(Tabela813[[#This Row],[RED]]&lt;&gt;"",(Tabela813[[#This Row],[RED]] &amp; "."),"") &amp; CONCATENATE(Tabela813[[#This Row],[C]],".",Tabela813[[#This Row],[O]],".",Tabela813[[#This Row],[E]],".",Tabela813[[#This Row],[D1]],".",Tabela813[[#This Row],[D2]],".",Tabela813[[#This Row],[D3]],".",Tabela813[[#This Row],[T]],".",Tabela813[[#This Row],[D4]]),"")</f>
        <v>9.1.9.9.9.06.0.2.00</v>
      </c>
      <c r="L3492" s="21" t="s">
        <v>5945</v>
      </c>
      <c r="M3492" s="16" t="str">
        <f t="shared" si="54"/>
        <v>A</v>
      </c>
      <c r="N3492" s="16">
        <f>IF(VALUE(Tabela813[[#This Row],[RED]]) &gt; 0,1,0) + IF(VALUE(J3492)&gt;0,8,IF(VALUE(I3492)&gt;0,7,IF(VALUE(H3492)&gt;0,6,IF(VALUE(G3492)&gt;0,5,IF(VALUE(F3492)&gt;0,4,IF(VALUE(E3492)&gt;0,3,IF(VALUE(D3492)&gt;0,2,1)))))))</f>
        <v>8</v>
      </c>
      <c r="O3492" s="20" t="s">
        <v>50</v>
      </c>
      <c r="P3492" s="1" t="s">
        <v>5946</v>
      </c>
      <c r="Q3492" s="1"/>
      <c r="R3492" s="16"/>
      <c r="T3492" s="7" t="str">
        <f>Tabela813[[#This Row],[NR]]&amp;" - "&amp;Tabela813[[#This Row],[Especificação]]</f>
        <v>9.1.9.9.9.06.0.2.00 - (-) Dedução de Contrapartida de Subvenções ou Subsídios - Multas e Juros de Mora</v>
      </c>
      <c r="U3492" s="7" t="str">
        <f>Tabela813[[#This Row],[NR]]&amp; " - "&amp;Tabela813[[#This Row],[Especificação]]</f>
        <v>9.1.9.9.9.06.0.2.00 - (-) Dedução de Contrapartida de Subvenções ou Subsídios - Multas e Juros de Mora</v>
      </c>
    </row>
    <row r="3493" spans="1:21" ht="30">
      <c r="A3493" s="23"/>
      <c r="B3493" s="29" t="s">
        <v>793</v>
      </c>
      <c r="C3493" s="20" t="s">
        <v>781</v>
      </c>
      <c r="D3493" s="20" t="s">
        <v>793</v>
      </c>
      <c r="E3493" s="20" t="s">
        <v>793</v>
      </c>
      <c r="F3493" s="20" t="s">
        <v>793</v>
      </c>
      <c r="G3493" s="20" t="s">
        <v>803</v>
      </c>
      <c r="H3493" s="20" t="s">
        <v>784</v>
      </c>
      <c r="I3493" s="20" t="s">
        <v>784</v>
      </c>
      <c r="J3493" s="20" t="s">
        <v>787</v>
      </c>
      <c r="K3493" s="16" t="str">
        <f>IF(Tabela813[[#This Row],[C]]&lt;&gt;"",IF(Tabela813[[#This Row],[RED]]&lt;&gt;"",(Tabela813[[#This Row],[RED]] &amp; "."),"") &amp; CONCATENATE(Tabela813[[#This Row],[C]],".",Tabela813[[#This Row],[O]],".",Tabela813[[#This Row],[E]],".",Tabela813[[#This Row],[D1]],".",Tabela813[[#This Row],[D2]],".",Tabela813[[#This Row],[D3]],".",Tabela813[[#This Row],[T]],".",Tabela813[[#This Row],[D4]]),"")</f>
        <v>9.1.9.9.9.12.0.0.00</v>
      </c>
      <c r="L3493" s="21" t="s">
        <v>2709</v>
      </c>
      <c r="M3493" s="16" t="str">
        <f t="shared" si="54"/>
        <v>S</v>
      </c>
      <c r="N3493" s="16">
        <f>IF(VALUE(Tabela813[[#This Row],[RED]]) &gt; 0,1,0) + IF(VALUE(J3493)&gt;0,8,IF(VALUE(I3493)&gt;0,7,IF(VALUE(H3493)&gt;0,6,IF(VALUE(G3493)&gt;0,5,IF(VALUE(F3493)&gt;0,4,IF(VALUE(E3493)&gt;0,3,IF(VALUE(D3493)&gt;0,2,1)))))))</f>
        <v>6</v>
      </c>
      <c r="O3493" s="20" t="s">
        <v>50</v>
      </c>
      <c r="P3493" s="1" t="s">
        <v>2973</v>
      </c>
      <c r="Q3493" s="1"/>
      <c r="R3493" s="16"/>
      <c r="T3493" s="7" t="str">
        <f>Tabela813[[#This Row],[NR]]&amp;" - "&amp;Tabela813[[#This Row],[Especificação]]</f>
        <v>9.1.9.9.9.12.0.0.00 - (-) Dedução de Encargos Legais Pela Inscrição em Dívida Ativa e Receitas de Ônus de Sucumbência</v>
      </c>
      <c r="U3493" s="7" t="str">
        <f>Tabela813[[#This Row],[NR]]&amp; " - "&amp;Tabela813[[#This Row],[Especificação]]</f>
        <v>9.1.9.9.9.12.0.0.00 - (-) Dedução de Encargos Legais Pela Inscrição em Dívida Ativa e Receitas de Ônus de Sucumbência</v>
      </c>
    </row>
    <row r="3494" spans="1:21" ht="30">
      <c r="A3494" s="23"/>
      <c r="B3494" s="29" t="s">
        <v>793</v>
      </c>
      <c r="C3494" s="20" t="s">
        <v>781</v>
      </c>
      <c r="D3494" s="20" t="s">
        <v>793</v>
      </c>
      <c r="E3494" s="20" t="s">
        <v>793</v>
      </c>
      <c r="F3494" s="20" t="s">
        <v>793</v>
      </c>
      <c r="G3494" s="20" t="s">
        <v>803</v>
      </c>
      <c r="H3494" s="20" t="s">
        <v>781</v>
      </c>
      <c r="I3494" s="20" t="s">
        <v>784</v>
      </c>
      <c r="J3494" s="20" t="s">
        <v>787</v>
      </c>
      <c r="K3494" s="16" t="str">
        <f>IF(Tabela813[[#This Row],[C]]&lt;&gt;"",IF(Tabela813[[#This Row],[RED]]&lt;&gt;"",(Tabela813[[#This Row],[RED]] &amp; "."),"") &amp; CONCATENATE(Tabela813[[#This Row],[C]],".",Tabela813[[#This Row],[O]],".",Tabela813[[#This Row],[E]],".",Tabela813[[#This Row],[D1]],".",Tabela813[[#This Row],[D2]],".",Tabela813[[#This Row],[D3]],".",Tabela813[[#This Row],[T]],".",Tabela813[[#This Row],[D4]]),"")</f>
        <v>9.1.9.9.9.12.1.0.00</v>
      </c>
      <c r="L3494" s="21" t="s">
        <v>2710</v>
      </c>
      <c r="M3494" s="16" t="str">
        <f t="shared" si="54"/>
        <v>S</v>
      </c>
      <c r="N3494" s="16">
        <f>IF(VALUE(Tabela813[[#This Row],[RED]]) &gt; 0,1,0) + IF(VALUE(J3494)&gt;0,8,IF(VALUE(I3494)&gt;0,7,IF(VALUE(H3494)&gt;0,6,IF(VALUE(G3494)&gt;0,5,IF(VALUE(F3494)&gt;0,4,IF(VALUE(E3494)&gt;0,3,IF(VALUE(D3494)&gt;0,2,1)))))))</f>
        <v>7</v>
      </c>
      <c r="O3494" s="20" t="s">
        <v>50</v>
      </c>
      <c r="P3494" s="1" t="s">
        <v>1136</v>
      </c>
      <c r="Q3494" s="1"/>
      <c r="R3494" s="16"/>
      <c r="T3494" s="7" t="str">
        <f>Tabela813[[#This Row],[NR]]&amp;" - "&amp;Tabela813[[#This Row],[Especificação]]</f>
        <v>9.1.9.9.9.12.1.0.00 - (-) Dedução de Encargos Legais Pela Inscrição em Dívida Ativa</v>
      </c>
      <c r="U3494" s="7" t="str">
        <f>Tabela813[[#This Row],[NR]]&amp; " - "&amp;Tabela813[[#This Row],[Especificação]]</f>
        <v>9.1.9.9.9.12.1.0.00 - (-) Dedução de Encargos Legais Pela Inscrição em Dívida Ativa</v>
      </c>
    </row>
    <row r="3495" spans="1:21" ht="30">
      <c r="A3495" s="23"/>
      <c r="B3495" s="29" t="s">
        <v>793</v>
      </c>
      <c r="C3495" s="20" t="s">
        <v>781</v>
      </c>
      <c r="D3495" s="20" t="s">
        <v>793</v>
      </c>
      <c r="E3495" s="20" t="s">
        <v>793</v>
      </c>
      <c r="F3495" s="20" t="s">
        <v>793</v>
      </c>
      <c r="G3495" s="20" t="s">
        <v>803</v>
      </c>
      <c r="H3495" s="20" t="s">
        <v>781</v>
      </c>
      <c r="I3495" s="20" t="s">
        <v>781</v>
      </c>
      <c r="J3495" s="20" t="s">
        <v>787</v>
      </c>
      <c r="K3495" s="16" t="str">
        <f>IF(Tabela813[[#This Row],[C]]&lt;&gt;"",IF(Tabela813[[#This Row],[RED]]&lt;&gt;"",(Tabela813[[#This Row],[RED]] &amp; "."),"") &amp; CONCATENATE(Tabela813[[#This Row],[C]],".",Tabela813[[#This Row],[O]],".",Tabela813[[#This Row],[E]],".",Tabela813[[#This Row],[D1]],".",Tabela813[[#This Row],[D2]],".",Tabela813[[#This Row],[D3]],".",Tabela813[[#This Row],[T]],".",Tabela813[[#This Row],[D4]]),"")</f>
        <v>9.1.9.9.9.12.1.1.00</v>
      </c>
      <c r="L3495" s="21" t="s">
        <v>5947</v>
      </c>
      <c r="M3495" s="16" t="str">
        <f t="shared" si="54"/>
        <v>A</v>
      </c>
      <c r="N3495" s="16">
        <f>IF(VALUE(Tabela813[[#This Row],[RED]]) &gt; 0,1,0) + IF(VALUE(J3495)&gt;0,8,IF(VALUE(I3495)&gt;0,7,IF(VALUE(H3495)&gt;0,6,IF(VALUE(G3495)&gt;0,5,IF(VALUE(F3495)&gt;0,4,IF(VALUE(E3495)&gt;0,3,IF(VALUE(D3495)&gt;0,2,1)))))))</f>
        <v>8</v>
      </c>
      <c r="O3495" s="20" t="s">
        <v>50</v>
      </c>
      <c r="P3495" s="1" t="s">
        <v>1136</v>
      </c>
      <c r="Q3495" s="1"/>
      <c r="R3495" s="16"/>
      <c r="T3495" s="7" t="str">
        <f>Tabela813[[#This Row],[NR]]&amp;" - "&amp;Tabela813[[#This Row],[Especificação]]</f>
        <v>9.1.9.9.9.12.1.1.00 - (-) Dedução de Encargos Legais Pela Inscrição em Dívida Ativa - Principal</v>
      </c>
      <c r="U3495" s="7" t="str">
        <f>Tabela813[[#This Row],[NR]]&amp; " - "&amp;Tabela813[[#This Row],[Especificação]]</f>
        <v>9.1.9.9.9.12.1.1.00 - (-) Dedução de Encargos Legais Pela Inscrição em Dívida Ativa - Principal</v>
      </c>
    </row>
    <row r="3496" spans="1:21" ht="45">
      <c r="A3496" s="23"/>
      <c r="B3496" s="29" t="s">
        <v>793</v>
      </c>
      <c r="C3496" s="20" t="s">
        <v>781</v>
      </c>
      <c r="D3496" s="20" t="s">
        <v>793</v>
      </c>
      <c r="E3496" s="20" t="s">
        <v>793</v>
      </c>
      <c r="F3496" s="20" t="s">
        <v>793</v>
      </c>
      <c r="G3496" s="20" t="s">
        <v>803</v>
      </c>
      <c r="H3496" s="20" t="s">
        <v>790</v>
      </c>
      <c r="I3496" s="20" t="s">
        <v>784</v>
      </c>
      <c r="J3496" s="20" t="s">
        <v>787</v>
      </c>
      <c r="K3496" s="16" t="str">
        <f>IF(Tabela813[[#This Row],[C]]&lt;&gt;"",IF(Tabela813[[#This Row],[RED]]&lt;&gt;"",(Tabela813[[#This Row],[RED]] &amp; "."),"") &amp; CONCATENATE(Tabela813[[#This Row],[C]],".",Tabela813[[#This Row],[O]],".",Tabela813[[#This Row],[E]],".",Tabela813[[#This Row],[D1]],".",Tabela813[[#This Row],[D2]],".",Tabela813[[#This Row],[D3]],".",Tabela813[[#This Row],[T]],".",Tabela813[[#This Row],[D4]]),"")</f>
        <v>9.1.9.9.9.12.2.0.00</v>
      </c>
      <c r="L3496" s="21" t="s">
        <v>964</v>
      </c>
      <c r="M3496" s="16" t="str">
        <f t="shared" si="54"/>
        <v>S</v>
      </c>
      <c r="N3496" s="16">
        <f>IF(VALUE(Tabela813[[#This Row],[RED]]) &gt; 0,1,0) + IF(VALUE(J3496)&gt;0,8,IF(VALUE(I3496)&gt;0,7,IF(VALUE(H3496)&gt;0,6,IF(VALUE(G3496)&gt;0,5,IF(VALUE(F3496)&gt;0,4,IF(VALUE(E3496)&gt;0,3,IF(VALUE(D3496)&gt;0,2,1)))))))</f>
        <v>7</v>
      </c>
      <c r="O3496" s="20" t="s">
        <v>50</v>
      </c>
      <c r="P3496" s="1" t="s">
        <v>1137</v>
      </c>
      <c r="Q3496" s="1"/>
      <c r="R3496" s="16"/>
      <c r="T3496" s="7" t="str">
        <f>Tabela813[[#This Row],[NR]]&amp;" - "&amp;Tabela813[[#This Row],[Especificação]]</f>
        <v>9.1.9.9.9.12.2.0.00 - (-) Dedução de Ônus de Sucumbência</v>
      </c>
      <c r="U3496" s="7" t="str">
        <f>Tabela813[[#This Row],[NR]]&amp; " - "&amp;Tabela813[[#This Row],[Especificação]]</f>
        <v>9.1.9.9.9.12.2.0.00 - (-) Dedução de Ônus de Sucumbência</v>
      </c>
    </row>
    <row r="3497" spans="1:21" ht="45">
      <c r="A3497" s="23"/>
      <c r="B3497" s="29" t="s">
        <v>793</v>
      </c>
      <c r="C3497" s="20" t="s">
        <v>781</v>
      </c>
      <c r="D3497" s="20" t="s">
        <v>793</v>
      </c>
      <c r="E3497" s="20" t="s">
        <v>793</v>
      </c>
      <c r="F3497" s="20" t="s">
        <v>793</v>
      </c>
      <c r="G3497" s="20" t="s">
        <v>803</v>
      </c>
      <c r="H3497" s="20" t="s">
        <v>790</v>
      </c>
      <c r="I3497" s="20" t="s">
        <v>781</v>
      </c>
      <c r="J3497" s="20" t="s">
        <v>787</v>
      </c>
      <c r="K3497" s="16" t="str">
        <f>IF(Tabela813[[#This Row],[C]]&lt;&gt;"",IF(Tabela813[[#This Row],[RED]]&lt;&gt;"",(Tabela813[[#This Row],[RED]] &amp; "."),"") &amp; CONCATENATE(Tabela813[[#This Row],[C]],".",Tabela813[[#This Row],[O]],".",Tabela813[[#This Row],[E]],".",Tabela813[[#This Row],[D1]],".",Tabela813[[#This Row],[D2]],".",Tabela813[[#This Row],[D3]],".",Tabela813[[#This Row],[T]],".",Tabela813[[#This Row],[D4]]),"")</f>
        <v>9.1.9.9.9.12.2.1.00</v>
      </c>
      <c r="L3497" s="21" t="s">
        <v>5948</v>
      </c>
      <c r="M3497" s="16" t="str">
        <f t="shared" si="54"/>
        <v>A</v>
      </c>
      <c r="N3497" s="16">
        <f>IF(VALUE(Tabela813[[#This Row],[RED]]) &gt; 0,1,0) + IF(VALUE(J3497)&gt;0,8,IF(VALUE(I3497)&gt;0,7,IF(VALUE(H3497)&gt;0,6,IF(VALUE(G3497)&gt;0,5,IF(VALUE(F3497)&gt;0,4,IF(VALUE(E3497)&gt;0,3,IF(VALUE(D3497)&gt;0,2,1)))))))</f>
        <v>8</v>
      </c>
      <c r="O3497" s="20" t="s">
        <v>50</v>
      </c>
      <c r="P3497" s="1" t="s">
        <v>1137</v>
      </c>
      <c r="Q3497" s="1"/>
      <c r="R3497" s="16"/>
      <c r="T3497" s="7" t="str">
        <f>Tabela813[[#This Row],[NR]]&amp;" - "&amp;Tabela813[[#This Row],[Especificação]]</f>
        <v>9.1.9.9.9.12.2.1.00 - (-) Dedução de Ônus de Sucumbência - Principal</v>
      </c>
      <c r="U3497" s="7" t="str">
        <f>Tabela813[[#This Row],[NR]]&amp; " - "&amp;Tabela813[[#This Row],[Especificação]]</f>
        <v>9.1.9.9.9.12.2.1.00 - (-) Dedução de Ônus de Sucumbência - Principal</v>
      </c>
    </row>
    <row r="3498" spans="1:21" ht="45">
      <c r="A3498" s="23"/>
      <c r="B3498" s="29" t="s">
        <v>793</v>
      </c>
      <c r="C3498" s="20" t="s">
        <v>781</v>
      </c>
      <c r="D3498" s="20" t="s">
        <v>793</v>
      </c>
      <c r="E3498" s="20" t="s">
        <v>793</v>
      </c>
      <c r="F3498" s="20" t="s">
        <v>793</v>
      </c>
      <c r="G3498" s="20" t="s">
        <v>803</v>
      </c>
      <c r="H3498" s="20" t="s">
        <v>790</v>
      </c>
      <c r="I3498" s="20" t="s">
        <v>790</v>
      </c>
      <c r="J3498" s="20" t="s">
        <v>787</v>
      </c>
      <c r="K3498" s="16" t="str">
        <f>IF(Tabela813[[#This Row],[C]]&lt;&gt;"",IF(Tabela813[[#This Row],[RED]]&lt;&gt;"",(Tabela813[[#This Row],[RED]] &amp; "."),"") &amp; CONCATENATE(Tabela813[[#This Row],[C]],".",Tabela813[[#This Row],[O]],".",Tabela813[[#This Row],[E]],".",Tabela813[[#This Row],[D1]],".",Tabela813[[#This Row],[D2]],".",Tabela813[[#This Row],[D3]],".",Tabela813[[#This Row],[T]],".",Tabela813[[#This Row],[D4]]),"")</f>
        <v>9.1.9.9.9.12.2.2.00</v>
      </c>
      <c r="L3498" s="21" t="s">
        <v>5949</v>
      </c>
      <c r="M3498" s="16" t="str">
        <f t="shared" si="54"/>
        <v>A</v>
      </c>
      <c r="N3498" s="16">
        <f>IF(VALUE(Tabela813[[#This Row],[RED]]) &gt; 0,1,0) + IF(VALUE(J3498)&gt;0,8,IF(VALUE(I3498)&gt;0,7,IF(VALUE(H3498)&gt;0,6,IF(VALUE(G3498)&gt;0,5,IF(VALUE(F3498)&gt;0,4,IF(VALUE(E3498)&gt;0,3,IF(VALUE(D3498)&gt;0,2,1)))))))</f>
        <v>8</v>
      </c>
      <c r="O3498" s="20" t="s">
        <v>50</v>
      </c>
      <c r="P3498" s="1" t="s">
        <v>5950</v>
      </c>
      <c r="Q3498" s="1"/>
      <c r="R3498" s="16"/>
      <c r="T3498" s="7" t="str">
        <f>Tabela813[[#This Row],[NR]]&amp;" - "&amp;Tabela813[[#This Row],[Especificação]]</f>
        <v>9.1.9.9.9.12.2.2.00 - (-) Dedução de Ônus de Sucumbência - Multas e Juros e Mora</v>
      </c>
      <c r="U3498" s="7" t="str">
        <f>Tabela813[[#This Row],[NR]]&amp; " - "&amp;Tabela813[[#This Row],[Especificação]]</f>
        <v>9.1.9.9.9.12.2.2.00 - (-) Dedução de Ônus de Sucumbência - Multas e Juros e Mora</v>
      </c>
    </row>
    <row r="3499" spans="1:21">
      <c r="A3499" s="23"/>
      <c r="B3499" s="29" t="s">
        <v>793</v>
      </c>
      <c r="C3499" s="20" t="s">
        <v>781</v>
      </c>
      <c r="D3499" s="20" t="s">
        <v>793</v>
      </c>
      <c r="E3499" s="20" t="s">
        <v>793</v>
      </c>
      <c r="F3499" s="20" t="s">
        <v>793</v>
      </c>
      <c r="G3499" s="20" t="s">
        <v>797</v>
      </c>
      <c r="H3499" s="20" t="s">
        <v>784</v>
      </c>
      <c r="I3499" s="20" t="s">
        <v>784</v>
      </c>
      <c r="J3499" s="20" t="s">
        <v>787</v>
      </c>
      <c r="K3499" s="16" t="str">
        <f>IF(Tabela813[[#This Row],[C]]&lt;&gt;"",IF(Tabela813[[#This Row],[RED]]&lt;&gt;"",(Tabela813[[#This Row],[RED]] &amp; "."),"") &amp; CONCATENATE(Tabela813[[#This Row],[C]],".",Tabela813[[#This Row],[O]],".",Tabela813[[#This Row],[E]],".",Tabela813[[#This Row],[D1]],".",Tabela813[[#This Row],[D2]],".",Tabela813[[#This Row],[D3]],".",Tabela813[[#This Row],[T]],".",Tabela813[[#This Row],[D4]]),"")</f>
        <v>9.1.9.9.9.99.0.0.00</v>
      </c>
      <c r="L3499" s="21" t="s">
        <v>965</v>
      </c>
      <c r="M3499" s="16" t="str">
        <f t="shared" si="54"/>
        <v>S</v>
      </c>
      <c r="N3499" s="16">
        <f>IF(VALUE(Tabela813[[#This Row],[RED]]) &gt; 0,1,0) + IF(VALUE(J3499)&gt;0,8,IF(VALUE(I3499)&gt;0,7,IF(VALUE(H3499)&gt;0,6,IF(VALUE(G3499)&gt;0,5,IF(VALUE(F3499)&gt;0,4,IF(VALUE(E3499)&gt;0,3,IF(VALUE(D3499)&gt;0,2,1)))))))</f>
        <v>6</v>
      </c>
      <c r="O3499" s="20" t="s">
        <v>50</v>
      </c>
      <c r="P3499" s="1" t="s">
        <v>2974</v>
      </c>
      <c r="Q3499" s="1"/>
      <c r="R3499" s="16"/>
      <c r="T3499" s="7" t="str">
        <f>Tabela813[[#This Row],[NR]]&amp;" - "&amp;Tabela813[[#This Row],[Especificação]]</f>
        <v>9.1.9.9.9.99.0.0.00 - (-) Dedução de Outras Receitas</v>
      </c>
      <c r="U3499" s="7" t="str">
        <f>Tabela813[[#This Row],[NR]]&amp; " - "&amp;Tabela813[[#This Row],[Especificação]]</f>
        <v>9.1.9.9.9.99.0.0.00 - (-) Dedução de Outras Receitas</v>
      </c>
    </row>
    <row r="3500" spans="1:21" ht="30">
      <c r="A3500" s="23"/>
      <c r="B3500" s="29" t="s">
        <v>793</v>
      </c>
      <c r="C3500" s="20" t="s">
        <v>781</v>
      </c>
      <c r="D3500" s="20" t="s">
        <v>793</v>
      </c>
      <c r="E3500" s="20" t="s">
        <v>793</v>
      </c>
      <c r="F3500" s="20" t="s">
        <v>793</v>
      </c>
      <c r="G3500" s="20" t="s">
        <v>797</v>
      </c>
      <c r="H3500" s="20" t="s">
        <v>790</v>
      </c>
      <c r="I3500" s="20" t="s">
        <v>784</v>
      </c>
      <c r="J3500" s="20" t="s">
        <v>787</v>
      </c>
      <c r="K3500" s="16" t="str">
        <f>IF(Tabela813[[#This Row],[C]]&lt;&gt;"",IF(Tabela813[[#This Row],[RED]]&lt;&gt;"",(Tabela813[[#This Row],[RED]] &amp; "."),"") &amp; CONCATENATE(Tabela813[[#This Row],[C]],".",Tabela813[[#This Row],[O]],".",Tabela813[[#This Row],[E]],".",Tabela813[[#This Row],[D1]],".",Tabela813[[#This Row],[D2]],".",Tabela813[[#This Row],[D3]],".",Tabela813[[#This Row],[T]],".",Tabela813[[#This Row],[D4]]),"")</f>
        <v>9.1.9.9.9.99.2.0.00</v>
      </c>
      <c r="L3500" s="21" t="s">
        <v>2711</v>
      </c>
      <c r="M3500" s="16" t="str">
        <f t="shared" si="54"/>
        <v>S</v>
      </c>
      <c r="N3500" s="16">
        <f>IF(VALUE(Tabela813[[#This Row],[RED]]) &gt; 0,1,0) + IF(VALUE(J3500)&gt;0,8,IF(VALUE(I3500)&gt;0,7,IF(VALUE(H3500)&gt;0,6,IF(VALUE(G3500)&gt;0,5,IF(VALUE(F3500)&gt;0,4,IF(VALUE(E3500)&gt;0,3,IF(VALUE(D3500)&gt;0,2,1)))))))</f>
        <v>7</v>
      </c>
      <c r="O3500" s="20" t="s">
        <v>50</v>
      </c>
      <c r="P3500" s="1" t="s">
        <v>2741</v>
      </c>
      <c r="Q3500" s="1"/>
      <c r="R3500" s="16"/>
      <c r="T3500" s="7" t="str">
        <f>Tabela813[[#This Row],[NR]]&amp;" - "&amp;Tabela813[[#This Row],[Especificação]]</f>
        <v>9.1.9.9.9.99.2.0.00 - (-) Dedução de Outras Receitas Não Arrecadadas e Não Projetadas Pela RFB - Primárias</v>
      </c>
      <c r="U3500" s="7" t="str">
        <f>Tabela813[[#This Row],[NR]]&amp; " - "&amp;Tabela813[[#This Row],[Especificação]]</f>
        <v>9.1.9.9.9.99.2.0.00 - (-) Dedução de Outras Receitas Não Arrecadadas e Não Projetadas Pela RFB - Primárias</v>
      </c>
    </row>
    <row r="3501" spans="1:21" ht="30">
      <c r="A3501" s="23"/>
      <c r="B3501" s="29" t="s">
        <v>793</v>
      </c>
      <c r="C3501" s="20" t="s">
        <v>781</v>
      </c>
      <c r="D3501" s="20" t="s">
        <v>793</v>
      </c>
      <c r="E3501" s="20" t="s">
        <v>793</v>
      </c>
      <c r="F3501" s="20" t="s">
        <v>793</v>
      </c>
      <c r="G3501" s="20" t="s">
        <v>797</v>
      </c>
      <c r="H3501" s="20" t="s">
        <v>790</v>
      </c>
      <c r="I3501" s="20" t="s">
        <v>781</v>
      </c>
      <c r="J3501" s="20" t="s">
        <v>787</v>
      </c>
      <c r="K3501" s="16" t="str">
        <f>IF(Tabela813[[#This Row],[C]]&lt;&gt;"",IF(Tabela813[[#This Row],[RED]]&lt;&gt;"",(Tabela813[[#This Row],[RED]] &amp; "."),"") &amp; CONCATENATE(Tabela813[[#This Row],[C]],".",Tabela813[[#This Row],[O]],".",Tabela813[[#This Row],[E]],".",Tabela813[[#This Row],[D1]],".",Tabela813[[#This Row],[D2]],".",Tabela813[[#This Row],[D3]],".",Tabela813[[#This Row],[T]],".",Tabela813[[#This Row],[D4]]),"")</f>
        <v>9.1.9.9.9.99.2.1.00</v>
      </c>
      <c r="L3501" s="21" t="s">
        <v>5951</v>
      </c>
      <c r="M3501" s="16" t="str">
        <f t="shared" si="54"/>
        <v>A</v>
      </c>
      <c r="N3501" s="16">
        <f>IF(VALUE(Tabela813[[#This Row],[RED]]) &gt; 0,1,0) + IF(VALUE(J3501)&gt;0,8,IF(VALUE(I3501)&gt;0,7,IF(VALUE(H3501)&gt;0,6,IF(VALUE(G3501)&gt;0,5,IF(VALUE(F3501)&gt;0,4,IF(VALUE(E3501)&gt;0,3,IF(VALUE(D3501)&gt;0,2,1)))))))</f>
        <v>8</v>
      </c>
      <c r="O3501" s="20" t="s">
        <v>50</v>
      </c>
      <c r="P3501" s="1" t="s">
        <v>2741</v>
      </c>
      <c r="Q3501" s="1"/>
      <c r="R3501" s="16"/>
      <c r="T3501" s="7" t="str">
        <f>Tabela813[[#This Row],[NR]]&amp;" - "&amp;Tabela813[[#This Row],[Especificação]]</f>
        <v>9.1.9.9.9.99.2.1.00 - (-) Dedução de Outras Receitas Não Arrecadadas e Não Projetadas Pela RFB - Primárias - Principal</v>
      </c>
      <c r="U3501" s="7" t="str">
        <f>Tabela813[[#This Row],[NR]]&amp; " - "&amp;Tabela813[[#This Row],[Especificação]]</f>
        <v>9.1.9.9.9.99.2.1.00 - (-) Dedução de Outras Receitas Não Arrecadadas e Não Projetadas Pela RFB - Primárias - Principal</v>
      </c>
    </row>
    <row r="3502" spans="1:21" ht="30">
      <c r="A3502" s="23"/>
      <c r="B3502" s="29" t="s">
        <v>793</v>
      </c>
      <c r="C3502" s="20" t="s">
        <v>781</v>
      </c>
      <c r="D3502" s="20" t="s">
        <v>793</v>
      </c>
      <c r="E3502" s="20" t="s">
        <v>793</v>
      </c>
      <c r="F3502" s="20" t="s">
        <v>793</v>
      </c>
      <c r="G3502" s="20" t="s">
        <v>797</v>
      </c>
      <c r="H3502" s="20" t="s">
        <v>790</v>
      </c>
      <c r="I3502" s="20" t="s">
        <v>790</v>
      </c>
      <c r="J3502" s="20" t="s">
        <v>787</v>
      </c>
      <c r="K3502" s="16" t="str">
        <f>IF(Tabela813[[#This Row],[C]]&lt;&gt;"",IF(Tabela813[[#This Row],[RED]]&lt;&gt;"",(Tabela813[[#This Row],[RED]] &amp; "."),"") &amp; CONCATENATE(Tabela813[[#This Row],[C]],".",Tabela813[[#This Row],[O]],".",Tabela813[[#This Row],[E]],".",Tabela813[[#This Row],[D1]],".",Tabela813[[#This Row],[D2]],".",Tabela813[[#This Row],[D3]],".",Tabela813[[#This Row],[T]],".",Tabela813[[#This Row],[D4]]),"")</f>
        <v>9.1.9.9.9.99.2.2.00</v>
      </c>
      <c r="L3502" s="21" t="s">
        <v>5952</v>
      </c>
      <c r="M3502" s="16" t="str">
        <f t="shared" si="54"/>
        <v>A</v>
      </c>
      <c r="N3502" s="16">
        <f>IF(VALUE(Tabela813[[#This Row],[RED]]) &gt; 0,1,0) + IF(VALUE(J3502)&gt;0,8,IF(VALUE(I3502)&gt;0,7,IF(VALUE(H3502)&gt;0,6,IF(VALUE(G3502)&gt;0,5,IF(VALUE(F3502)&gt;0,4,IF(VALUE(E3502)&gt;0,3,IF(VALUE(D3502)&gt;0,2,1)))))))</f>
        <v>8</v>
      </c>
      <c r="O3502" s="20" t="s">
        <v>50</v>
      </c>
      <c r="P3502" s="1" t="s">
        <v>2741</v>
      </c>
      <c r="Q3502" s="1"/>
      <c r="R3502" s="16"/>
      <c r="T3502" s="7" t="str">
        <f>Tabela813[[#This Row],[NR]]&amp;" - "&amp;Tabela813[[#This Row],[Especificação]]</f>
        <v>9.1.9.9.9.99.2.2.00 - (-) Dedução de Outras Receitas Não Arrecadadas e Não Projetadas Pela RFB - Primárias - Multas e Juros de Mora</v>
      </c>
      <c r="U3502" s="7" t="str">
        <f>Tabela813[[#This Row],[NR]]&amp; " - "&amp;Tabela813[[#This Row],[Especificação]]</f>
        <v>9.1.9.9.9.99.2.2.00 - (-) Dedução de Outras Receitas Não Arrecadadas e Não Projetadas Pela RFB - Primárias - Multas e Juros de Mora</v>
      </c>
    </row>
    <row r="3503" spans="1:21" ht="30">
      <c r="A3503" s="23"/>
      <c r="B3503" s="29" t="s">
        <v>793</v>
      </c>
      <c r="C3503" s="20" t="s">
        <v>781</v>
      </c>
      <c r="D3503" s="20" t="s">
        <v>793</v>
      </c>
      <c r="E3503" s="20" t="s">
        <v>793</v>
      </c>
      <c r="F3503" s="20" t="s">
        <v>793</v>
      </c>
      <c r="G3503" s="20" t="s">
        <v>797</v>
      </c>
      <c r="H3503" s="20" t="s">
        <v>790</v>
      </c>
      <c r="I3503" s="20" t="s">
        <v>792</v>
      </c>
      <c r="J3503" s="20" t="s">
        <v>787</v>
      </c>
      <c r="K3503" s="16" t="str">
        <f>IF(Tabela813[[#This Row],[C]]&lt;&gt;"",IF(Tabela813[[#This Row],[RED]]&lt;&gt;"",(Tabela813[[#This Row],[RED]] &amp; "."),"") &amp; CONCATENATE(Tabela813[[#This Row],[C]],".",Tabela813[[#This Row],[O]],".",Tabela813[[#This Row],[E]],".",Tabela813[[#This Row],[D1]],".",Tabela813[[#This Row],[D2]],".",Tabela813[[#This Row],[D3]],".",Tabela813[[#This Row],[T]],".",Tabela813[[#This Row],[D4]]),"")</f>
        <v>9.1.9.9.9.99.2.5.00</v>
      </c>
      <c r="L3503" s="21" t="s">
        <v>5953</v>
      </c>
      <c r="M3503" s="16" t="str">
        <f t="shared" si="54"/>
        <v>A</v>
      </c>
      <c r="N3503" s="16">
        <f>IF(VALUE(Tabela813[[#This Row],[RED]]) &gt; 0,1,0) + IF(VALUE(J3503)&gt;0,8,IF(VALUE(I3503)&gt;0,7,IF(VALUE(H3503)&gt;0,6,IF(VALUE(G3503)&gt;0,5,IF(VALUE(F3503)&gt;0,4,IF(VALUE(E3503)&gt;0,3,IF(VALUE(D3503)&gt;0,2,1)))))))</f>
        <v>8</v>
      </c>
      <c r="O3503" s="20" t="s">
        <v>50</v>
      </c>
      <c r="P3503" s="1" t="s">
        <v>2741</v>
      </c>
      <c r="Q3503" s="1"/>
      <c r="R3503" s="16"/>
      <c r="T3503" s="7" t="str">
        <f>Tabela813[[#This Row],[NR]]&amp;" - "&amp;Tabela813[[#This Row],[Especificação]]</f>
        <v>9.1.9.9.9.99.2.5.00 - (-) Dedução de Outras Receitas Não Arrecadadas e Não Projetadas Pela RFB - Primárias - Multas</v>
      </c>
      <c r="U3503" s="7" t="str">
        <f>Tabela813[[#This Row],[NR]]&amp; " - "&amp;Tabela813[[#This Row],[Especificação]]</f>
        <v>9.1.9.9.9.99.2.5.00 - (-) Dedução de Outras Receitas Não Arrecadadas e Não Projetadas Pela RFB - Primárias - Multas</v>
      </c>
    </row>
    <row r="3504" spans="1:21" ht="30">
      <c r="A3504" s="23"/>
      <c r="B3504" s="29" t="s">
        <v>793</v>
      </c>
      <c r="C3504" s="20" t="s">
        <v>781</v>
      </c>
      <c r="D3504" s="20" t="s">
        <v>793</v>
      </c>
      <c r="E3504" s="20" t="s">
        <v>793</v>
      </c>
      <c r="F3504" s="20" t="s">
        <v>793</v>
      </c>
      <c r="G3504" s="20" t="s">
        <v>797</v>
      </c>
      <c r="H3504" s="20" t="s">
        <v>790</v>
      </c>
      <c r="I3504" s="20" t="s">
        <v>786</v>
      </c>
      <c r="J3504" s="20" t="s">
        <v>787</v>
      </c>
      <c r="K3504" s="16" t="str">
        <f>IF(Tabela813[[#This Row],[C]]&lt;&gt;"",IF(Tabela813[[#This Row],[RED]]&lt;&gt;"",(Tabela813[[#This Row],[RED]] &amp; "."),"") &amp; CONCATENATE(Tabela813[[#This Row],[C]],".",Tabela813[[#This Row],[O]],".",Tabela813[[#This Row],[E]],".",Tabela813[[#This Row],[D1]],".",Tabela813[[#This Row],[D2]],".",Tabela813[[#This Row],[D3]],".",Tabela813[[#This Row],[T]],".",Tabela813[[#This Row],[D4]]),"")</f>
        <v>9.1.9.9.9.99.2.6.00</v>
      </c>
      <c r="L3504" s="21" t="s">
        <v>5954</v>
      </c>
      <c r="M3504" s="16" t="str">
        <f t="shared" si="54"/>
        <v>A</v>
      </c>
      <c r="N3504" s="16">
        <f>IF(VALUE(Tabela813[[#This Row],[RED]]) &gt; 0,1,0) + IF(VALUE(J3504)&gt;0,8,IF(VALUE(I3504)&gt;0,7,IF(VALUE(H3504)&gt;0,6,IF(VALUE(G3504)&gt;0,5,IF(VALUE(F3504)&gt;0,4,IF(VALUE(E3504)&gt;0,3,IF(VALUE(D3504)&gt;0,2,1)))))))</f>
        <v>8</v>
      </c>
      <c r="O3504" s="20" t="s">
        <v>50</v>
      </c>
      <c r="P3504" s="1" t="s">
        <v>2741</v>
      </c>
      <c r="Q3504" s="1"/>
      <c r="R3504" s="16"/>
      <c r="T3504" s="7" t="str">
        <f>Tabela813[[#This Row],[NR]]&amp;" - "&amp;Tabela813[[#This Row],[Especificação]]</f>
        <v>9.1.9.9.9.99.2.6.00 - (-) Dedução de Outras Receitas Não Arrecadadas e Não Projetadas Pela RFB - Primárias - Juros de Mora</v>
      </c>
      <c r="U3504" s="7" t="str">
        <f>Tabela813[[#This Row],[NR]]&amp; " - "&amp;Tabela813[[#This Row],[Especificação]]</f>
        <v>9.1.9.9.9.99.2.6.00 - (-) Dedução de Outras Receitas Não Arrecadadas e Não Projetadas Pela RFB - Primárias - Juros de Mora</v>
      </c>
    </row>
    <row r="3505" spans="1:21" ht="30">
      <c r="A3505" s="23"/>
      <c r="B3505" s="29" t="s">
        <v>793</v>
      </c>
      <c r="C3505" s="20" t="s">
        <v>781</v>
      </c>
      <c r="D3505" s="20" t="s">
        <v>793</v>
      </c>
      <c r="E3505" s="20" t="s">
        <v>793</v>
      </c>
      <c r="F3505" s="20" t="s">
        <v>793</v>
      </c>
      <c r="G3505" s="20" t="s">
        <v>797</v>
      </c>
      <c r="H3505" s="20" t="s">
        <v>782</v>
      </c>
      <c r="I3505" s="20" t="s">
        <v>784</v>
      </c>
      <c r="J3505" s="20" t="s">
        <v>787</v>
      </c>
      <c r="K3505" s="16" t="str">
        <f>IF(Tabela813[[#This Row],[C]]&lt;&gt;"",IF(Tabela813[[#This Row],[RED]]&lt;&gt;"",(Tabela813[[#This Row],[RED]] &amp; "."),"") &amp; CONCATENATE(Tabela813[[#This Row],[C]],".",Tabela813[[#This Row],[O]],".",Tabela813[[#This Row],[E]],".",Tabela813[[#This Row],[D1]],".",Tabela813[[#This Row],[D2]],".",Tabela813[[#This Row],[D3]],".",Tabela813[[#This Row],[T]],".",Tabela813[[#This Row],[D4]]),"")</f>
        <v>9.1.9.9.9.99.3.0.00</v>
      </c>
      <c r="L3505" s="21" t="s">
        <v>2712</v>
      </c>
      <c r="M3505" s="16" t="str">
        <f t="shared" si="54"/>
        <v>S</v>
      </c>
      <c r="N3505" s="16">
        <f>IF(VALUE(Tabela813[[#This Row],[RED]]) &gt; 0,1,0) + IF(VALUE(J3505)&gt;0,8,IF(VALUE(I3505)&gt;0,7,IF(VALUE(H3505)&gt;0,6,IF(VALUE(G3505)&gt;0,5,IF(VALUE(F3505)&gt;0,4,IF(VALUE(E3505)&gt;0,3,IF(VALUE(D3505)&gt;0,2,1)))))))</f>
        <v>7</v>
      </c>
      <c r="O3505" s="20" t="s">
        <v>50</v>
      </c>
      <c r="P3505" s="1" t="s">
        <v>2742</v>
      </c>
      <c r="Q3505" s="1"/>
      <c r="R3505" s="16"/>
      <c r="T3505" s="7" t="str">
        <f>Tabela813[[#This Row],[NR]]&amp;" - "&amp;Tabela813[[#This Row],[Especificação]]</f>
        <v>9.1.9.9.9.99.3.0.00 - (-) Dedução de Outras Receitas Não Arrecadadas e Não Projetadas Pela RFB - Financeiras</v>
      </c>
      <c r="U3505" s="7" t="str">
        <f>Tabela813[[#This Row],[NR]]&amp; " - "&amp;Tabela813[[#This Row],[Especificação]]</f>
        <v>9.1.9.9.9.99.3.0.00 - (-) Dedução de Outras Receitas Não Arrecadadas e Não Projetadas Pela RFB - Financeiras</v>
      </c>
    </row>
    <row r="3506" spans="1:21" ht="30">
      <c r="A3506" s="23"/>
      <c r="B3506" s="29" t="s">
        <v>793</v>
      </c>
      <c r="C3506" s="20" t="s">
        <v>781</v>
      </c>
      <c r="D3506" s="20" t="s">
        <v>793</v>
      </c>
      <c r="E3506" s="20" t="s">
        <v>793</v>
      </c>
      <c r="F3506" s="20" t="s">
        <v>793</v>
      </c>
      <c r="G3506" s="20" t="s">
        <v>797</v>
      </c>
      <c r="H3506" s="20" t="s">
        <v>782</v>
      </c>
      <c r="I3506" s="20" t="s">
        <v>781</v>
      </c>
      <c r="J3506" s="20" t="s">
        <v>787</v>
      </c>
      <c r="K3506" s="16" t="str">
        <f>IF(Tabela813[[#This Row],[C]]&lt;&gt;"",IF(Tabela813[[#This Row],[RED]]&lt;&gt;"",(Tabela813[[#This Row],[RED]] &amp; "."),"") &amp; CONCATENATE(Tabela813[[#This Row],[C]],".",Tabela813[[#This Row],[O]],".",Tabela813[[#This Row],[E]],".",Tabela813[[#This Row],[D1]],".",Tabela813[[#This Row],[D2]],".",Tabela813[[#This Row],[D3]],".",Tabela813[[#This Row],[T]],".",Tabela813[[#This Row],[D4]]),"")</f>
        <v>9.1.9.9.9.99.3.1.00</v>
      </c>
      <c r="L3506" s="21" t="s">
        <v>5955</v>
      </c>
      <c r="M3506" s="16" t="str">
        <f t="shared" si="54"/>
        <v>A</v>
      </c>
      <c r="N3506" s="16">
        <f>IF(VALUE(Tabela813[[#This Row],[RED]]) &gt; 0,1,0) + IF(VALUE(J3506)&gt;0,8,IF(VALUE(I3506)&gt;0,7,IF(VALUE(H3506)&gt;0,6,IF(VALUE(G3506)&gt;0,5,IF(VALUE(F3506)&gt;0,4,IF(VALUE(E3506)&gt;0,3,IF(VALUE(D3506)&gt;0,2,1)))))))</f>
        <v>8</v>
      </c>
      <c r="O3506" s="20" t="s">
        <v>50</v>
      </c>
      <c r="P3506" s="1" t="s">
        <v>2742</v>
      </c>
      <c r="Q3506" s="1"/>
      <c r="R3506" s="16"/>
      <c r="T3506" s="7" t="str">
        <f>Tabela813[[#This Row],[NR]]&amp;" - "&amp;Tabela813[[#This Row],[Especificação]]</f>
        <v>9.1.9.9.9.99.3.1.00 - (-) Dedução de Outras Receitas Não Arrecadadas e Não Projetadas Pela RFB - Financeiras - Principal</v>
      </c>
      <c r="U3506" s="7" t="str">
        <f>Tabela813[[#This Row],[NR]]&amp; " - "&amp;Tabela813[[#This Row],[Especificação]]</f>
        <v>9.1.9.9.9.99.3.1.00 - (-) Dedução de Outras Receitas Não Arrecadadas e Não Projetadas Pela RFB - Financeiras - Principal</v>
      </c>
    </row>
    <row r="3507" spans="1:21" ht="30">
      <c r="A3507" s="23"/>
      <c r="B3507" s="29" t="s">
        <v>793</v>
      </c>
      <c r="C3507" s="20" t="s">
        <v>781</v>
      </c>
      <c r="D3507" s="20" t="s">
        <v>793</v>
      </c>
      <c r="E3507" s="20" t="s">
        <v>793</v>
      </c>
      <c r="F3507" s="20" t="s">
        <v>793</v>
      </c>
      <c r="G3507" s="20" t="s">
        <v>797</v>
      </c>
      <c r="H3507" s="20" t="s">
        <v>782</v>
      </c>
      <c r="I3507" s="20" t="s">
        <v>790</v>
      </c>
      <c r="J3507" s="20" t="s">
        <v>787</v>
      </c>
      <c r="K3507" s="16" t="str">
        <f>IF(Tabela813[[#This Row],[C]]&lt;&gt;"",IF(Tabela813[[#This Row],[RED]]&lt;&gt;"",(Tabela813[[#This Row],[RED]] &amp; "."),"") &amp; CONCATENATE(Tabela813[[#This Row],[C]],".",Tabela813[[#This Row],[O]],".",Tabela813[[#This Row],[E]],".",Tabela813[[#This Row],[D1]],".",Tabela813[[#This Row],[D2]],".",Tabela813[[#This Row],[D3]],".",Tabela813[[#This Row],[T]],".",Tabela813[[#This Row],[D4]]),"")</f>
        <v>9.1.9.9.9.99.3.2.00</v>
      </c>
      <c r="L3507" s="21" t="s">
        <v>5956</v>
      </c>
      <c r="M3507" s="16" t="str">
        <f t="shared" si="54"/>
        <v>A</v>
      </c>
      <c r="N3507" s="16">
        <f>IF(VALUE(Tabela813[[#This Row],[RED]]) &gt; 0,1,0) + IF(VALUE(J3507)&gt;0,8,IF(VALUE(I3507)&gt;0,7,IF(VALUE(H3507)&gt;0,6,IF(VALUE(G3507)&gt;0,5,IF(VALUE(F3507)&gt;0,4,IF(VALUE(E3507)&gt;0,3,IF(VALUE(D3507)&gt;0,2,1)))))))</f>
        <v>8</v>
      </c>
      <c r="O3507" s="20" t="s">
        <v>50</v>
      </c>
      <c r="P3507" s="1" t="s">
        <v>2742</v>
      </c>
      <c r="Q3507" s="1"/>
      <c r="R3507" s="16"/>
      <c r="T3507" s="7" t="str">
        <f>Tabela813[[#This Row],[NR]]&amp;" - "&amp;Tabela813[[#This Row],[Especificação]]</f>
        <v>9.1.9.9.9.99.3.2.00 - (-) Dedução de Outras Receitas Não Arrecadadas e Não Projetadas Pela RFB - Financeiras - Multas e Juros de Mora</v>
      </c>
      <c r="U3507" s="7" t="str">
        <f>Tabela813[[#This Row],[NR]]&amp; " - "&amp;Tabela813[[#This Row],[Especificação]]</f>
        <v>9.1.9.9.9.99.3.2.00 - (-) Dedução de Outras Receitas Não Arrecadadas e Não Projetadas Pela RFB - Financeiras - Multas e Juros de Mora</v>
      </c>
    </row>
    <row r="3508" spans="1:21" ht="30">
      <c r="A3508" s="23"/>
      <c r="B3508" s="29" t="s">
        <v>793</v>
      </c>
      <c r="C3508" s="20" t="s">
        <v>781</v>
      </c>
      <c r="D3508" s="20" t="s">
        <v>793</v>
      </c>
      <c r="E3508" s="20" t="s">
        <v>793</v>
      </c>
      <c r="F3508" s="20" t="s">
        <v>793</v>
      </c>
      <c r="G3508" s="20" t="s">
        <v>797</v>
      </c>
      <c r="H3508" s="20" t="s">
        <v>782</v>
      </c>
      <c r="I3508" s="20" t="s">
        <v>792</v>
      </c>
      <c r="J3508" s="20" t="s">
        <v>787</v>
      </c>
      <c r="K3508" s="16" t="str">
        <f>IF(Tabela813[[#This Row],[C]]&lt;&gt;"",IF(Tabela813[[#This Row],[RED]]&lt;&gt;"",(Tabela813[[#This Row],[RED]] &amp; "."),"") &amp; CONCATENATE(Tabela813[[#This Row],[C]],".",Tabela813[[#This Row],[O]],".",Tabela813[[#This Row],[E]],".",Tabela813[[#This Row],[D1]],".",Tabela813[[#This Row],[D2]],".",Tabela813[[#This Row],[D3]],".",Tabela813[[#This Row],[T]],".",Tabela813[[#This Row],[D4]]),"")</f>
        <v>9.1.9.9.9.99.3.5.00</v>
      </c>
      <c r="L3508" s="21" t="s">
        <v>5957</v>
      </c>
      <c r="M3508" s="16" t="str">
        <f t="shared" si="54"/>
        <v>A</v>
      </c>
      <c r="N3508" s="16">
        <f>IF(VALUE(Tabela813[[#This Row],[RED]]) &gt; 0,1,0) + IF(VALUE(J3508)&gt;0,8,IF(VALUE(I3508)&gt;0,7,IF(VALUE(H3508)&gt;0,6,IF(VALUE(G3508)&gt;0,5,IF(VALUE(F3508)&gt;0,4,IF(VALUE(E3508)&gt;0,3,IF(VALUE(D3508)&gt;0,2,1)))))))</f>
        <v>8</v>
      </c>
      <c r="O3508" s="20" t="s">
        <v>50</v>
      </c>
      <c r="P3508" s="1" t="s">
        <v>2742</v>
      </c>
      <c r="Q3508" s="1"/>
      <c r="R3508" s="16"/>
      <c r="T3508" s="7" t="str">
        <f>Tabela813[[#This Row],[NR]]&amp;" - "&amp;Tabela813[[#This Row],[Especificação]]</f>
        <v>9.1.9.9.9.99.3.5.00 - (-) Dedução de Outras Receitas Não Arrecadadas e Não Projetadas Pela RFB - Financeiras - Multas</v>
      </c>
      <c r="U3508" s="7" t="str">
        <f>Tabela813[[#This Row],[NR]]&amp; " - "&amp;Tabela813[[#This Row],[Especificação]]</f>
        <v>9.1.9.9.9.99.3.5.00 - (-) Dedução de Outras Receitas Não Arrecadadas e Não Projetadas Pela RFB - Financeiras - Multas</v>
      </c>
    </row>
    <row r="3509" spans="1:21" ht="30">
      <c r="A3509" s="23"/>
      <c r="B3509" s="29" t="s">
        <v>793</v>
      </c>
      <c r="C3509" s="20" t="s">
        <v>781</v>
      </c>
      <c r="D3509" s="20" t="s">
        <v>793</v>
      </c>
      <c r="E3509" s="20" t="s">
        <v>793</v>
      </c>
      <c r="F3509" s="20" t="s">
        <v>793</v>
      </c>
      <c r="G3509" s="20" t="s">
        <v>797</v>
      </c>
      <c r="H3509" s="20" t="s">
        <v>782</v>
      </c>
      <c r="I3509" s="20" t="s">
        <v>786</v>
      </c>
      <c r="J3509" s="20" t="s">
        <v>787</v>
      </c>
      <c r="K3509" s="16" t="str">
        <f>IF(Tabela813[[#This Row],[C]]&lt;&gt;"",IF(Tabela813[[#This Row],[RED]]&lt;&gt;"",(Tabela813[[#This Row],[RED]] &amp; "."),"") &amp; CONCATENATE(Tabela813[[#This Row],[C]],".",Tabela813[[#This Row],[O]],".",Tabela813[[#This Row],[E]],".",Tabela813[[#This Row],[D1]],".",Tabela813[[#This Row],[D2]],".",Tabela813[[#This Row],[D3]],".",Tabela813[[#This Row],[T]],".",Tabela813[[#This Row],[D4]]),"")</f>
        <v>9.1.9.9.9.99.3.6.00</v>
      </c>
      <c r="L3509" s="21" t="s">
        <v>5958</v>
      </c>
      <c r="M3509" s="16" t="str">
        <f t="shared" si="54"/>
        <v>A</v>
      </c>
      <c r="N3509" s="16">
        <f>IF(VALUE(Tabela813[[#This Row],[RED]]) &gt; 0,1,0) + IF(VALUE(J3509)&gt;0,8,IF(VALUE(I3509)&gt;0,7,IF(VALUE(H3509)&gt;0,6,IF(VALUE(G3509)&gt;0,5,IF(VALUE(F3509)&gt;0,4,IF(VALUE(E3509)&gt;0,3,IF(VALUE(D3509)&gt;0,2,1)))))))</f>
        <v>8</v>
      </c>
      <c r="O3509" s="20" t="s">
        <v>50</v>
      </c>
      <c r="P3509" s="1" t="s">
        <v>2742</v>
      </c>
      <c r="Q3509" s="1"/>
      <c r="R3509" s="16"/>
      <c r="T3509" s="7" t="str">
        <f>Tabela813[[#This Row],[NR]]&amp;" - "&amp;Tabela813[[#This Row],[Especificação]]</f>
        <v>9.1.9.9.9.99.3.6.00 - (-) Dedução de Outras Receitas Não Arrecadadas e Não Projetadas Pela RFB - Financeiras - Juros de Mora</v>
      </c>
      <c r="U3509" s="7" t="str">
        <f>Tabela813[[#This Row],[NR]]&amp; " - "&amp;Tabela813[[#This Row],[Especificação]]</f>
        <v>9.1.9.9.9.99.3.6.00 - (-) Dedução de Outras Receitas Não Arrecadadas e Não Projetadas Pela RFB - Financeiras - Juros de Mora</v>
      </c>
    </row>
    <row r="3510" spans="1:21" ht="45">
      <c r="A3510" s="23"/>
      <c r="B3510" s="29" t="s">
        <v>793</v>
      </c>
      <c r="C3510" s="20" t="s">
        <v>790</v>
      </c>
      <c r="D3510" s="20" t="s">
        <v>784</v>
      </c>
      <c r="E3510" s="20" t="s">
        <v>784</v>
      </c>
      <c r="F3510" s="20" t="s">
        <v>784</v>
      </c>
      <c r="G3510" s="20" t="s">
        <v>787</v>
      </c>
      <c r="H3510" s="20" t="s">
        <v>784</v>
      </c>
      <c r="I3510" s="20" t="s">
        <v>784</v>
      </c>
      <c r="J3510" s="20" t="s">
        <v>787</v>
      </c>
      <c r="K3510" s="16" t="str">
        <f>IF(Tabela813[[#This Row],[C]]&lt;&gt;"",IF(Tabela813[[#This Row],[RED]]&lt;&gt;"",(Tabela813[[#This Row],[RED]] &amp; "."),"") &amp; CONCATENATE(Tabela813[[#This Row],[C]],".",Tabela813[[#This Row],[O]],".",Tabela813[[#This Row],[E]],".",Tabela813[[#This Row],[D1]],".",Tabela813[[#This Row],[D2]],".",Tabela813[[#This Row],[D3]],".",Tabela813[[#This Row],[T]],".",Tabela813[[#This Row],[D4]]),"")</f>
        <v>9.2.0.0.0.00.0.0.00</v>
      </c>
      <c r="L3510" s="21" t="s">
        <v>966</v>
      </c>
      <c r="M3510" s="16" t="str">
        <f t="shared" si="54"/>
        <v>S</v>
      </c>
      <c r="N3510" s="16">
        <f>IF(VALUE(Tabela813[[#This Row],[RED]]) &gt; 0,1,0) + IF(VALUE(J3510)&gt;0,8,IF(VALUE(I3510)&gt;0,7,IF(VALUE(H3510)&gt;0,6,IF(VALUE(G3510)&gt;0,5,IF(VALUE(F3510)&gt;0,4,IF(VALUE(E3510)&gt;0,3,IF(VALUE(D3510)&gt;0,2,1)))))))</f>
        <v>2</v>
      </c>
      <c r="O3510" s="20" t="s">
        <v>44</v>
      </c>
      <c r="P3510" s="1" t="s">
        <v>2975</v>
      </c>
      <c r="Q3510" s="1"/>
      <c r="R3510" s="16"/>
      <c r="T3510" s="7" t="str">
        <f>Tabela813[[#This Row],[NR]]&amp;" - "&amp;Tabela813[[#This Row],[Especificação]]</f>
        <v>9.2.0.0.0.00.0.0.00 - (-) Dedução de Receitas de Capital</v>
      </c>
      <c r="U3510" s="7" t="str">
        <f>Tabela813[[#This Row],[NR]]&amp; " - "&amp;Tabela813[[#This Row],[Especificação]]</f>
        <v>9.2.0.0.0.00.0.0.00 - (-) Dedução de Receitas de Capital</v>
      </c>
    </row>
    <row r="3511" spans="1:21" ht="30">
      <c r="A3511" s="23"/>
      <c r="B3511" s="29" t="s">
        <v>793</v>
      </c>
      <c r="C3511" s="20" t="s">
        <v>790</v>
      </c>
      <c r="D3511" s="20" t="s">
        <v>790</v>
      </c>
      <c r="E3511" s="20" t="s">
        <v>784</v>
      </c>
      <c r="F3511" s="20" t="s">
        <v>784</v>
      </c>
      <c r="G3511" s="20" t="s">
        <v>787</v>
      </c>
      <c r="H3511" s="20" t="s">
        <v>784</v>
      </c>
      <c r="I3511" s="20" t="s">
        <v>784</v>
      </c>
      <c r="J3511" s="20" t="s">
        <v>787</v>
      </c>
      <c r="K3511" s="16" t="str">
        <f>IF(Tabela813[[#This Row],[C]]&lt;&gt;"",IF(Tabela813[[#This Row],[RED]]&lt;&gt;"",(Tabela813[[#This Row],[RED]] &amp; "."),"") &amp; CONCATENATE(Tabela813[[#This Row],[C]],".",Tabela813[[#This Row],[O]],".",Tabela813[[#This Row],[E]],".",Tabela813[[#This Row],[D1]],".",Tabela813[[#This Row],[D2]],".",Tabela813[[#This Row],[D3]],".",Tabela813[[#This Row],[T]],".",Tabela813[[#This Row],[D4]]),"")</f>
        <v>9.2.2.0.0.00.0.0.00</v>
      </c>
      <c r="L3511" s="21" t="s">
        <v>967</v>
      </c>
      <c r="M3511" s="16" t="str">
        <f t="shared" si="54"/>
        <v>S</v>
      </c>
      <c r="N3511" s="16">
        <f>IF(VALUE(Tabela813[[#This Row],[RED]]) &gt; 0,1,0) + IF(VALUE(J3511)&gt;0,8,IF(VALUE(I3511)&gt;0,7,IF(VALUE(H3511)&gt;0,6,IF(VALUE(G3511)&gt;0,5,IF(VALUE(F3511)&gt;0,4,IF(VALUE(E3511)&gt;0,3,IF(VALUE(D3511)&gt;0,2,1)))))))</f>
        <v>3</v>
      </c>
      <c r="O3511" s="20" t="s">
        <v>44</v>
      </c>
      <c r="P3511" s="1" t="s">
        <v>2976</v>
      </c>
      <c r="Q3511" s="1"/>
      <c r="R3511" s="16"/>
      <c r="T3511" s="7" t="str">
        <f>Tabela813[[#This Row],[NR]]&amp;" - "&amp;Tabela813[[#This Row],[Especificação]]</f>
        <v>9.2.2.0.0.00.0.0.00 - (-) Dedução de Alienação de Bens</v>
      </c>
      <c r="U3511" s="7" t="str">
        <f>Tabela813[[#This Row],[NR]]&amp; " - "&amp;Tabela813[[#This Row],[Especificação]]</f>
        <v>9.2.2.0.0.00.0.0.00 - (-) Dedução de Alienação de Bens</v>
      </c>
    </row>
    <row r="3512" spans="1:21" ht="30">
      <c r="A3512" s="23"/>
      <c r="B3512" s="29" t="s">
        <v>793</v>
      </c>
      <c r="C3512" s="20" t="s">
        <v>790</v>
      </c>
      <c r="D3512" s="20" t="s">
        <v>790</v>
      </c>
      <c r="E3512" s="20" t="s">
        <v>781</v>
      </c>
      <c r="F3512" s="20" t="s">
        <v>784</v>
      </c>
      <c r="G3512" s="20" t="s">
        <v>787</v>
      </c>
      <c r="H3512" s="20" t="s">
        <v>784</v>
      </c>
      <c r="I3512" s="20" t="s">
        <v>784</v>
      </c>
      <c r="J3512" s="20" t="s">
        <v>787</v>
      </c>
      <c r="K3512" s="16" t="str">
        <f>IF(Tabela813[[#This Row],[C]]&lt;&gt;"",IF(Tabela813[[#This Row],[RED]]&lt;&gt;"",(Tabela813[[#This Row],[RED]] &amp; "."),"") &amp; CONCATENATE(Tabela813[[#This Row],[C]],".",Tabela813[[#This Row],[O]],".",Tabela813[[#This Row],[E]],".",Tabela813[[#This Row],[D1]],".",Tabela813[[#This Row],[D2]],".",Tabela813[[#This Row],[D3]],".",Tabela813[[#This Row],[T]],".",Tabela813[[#This Row],[D4]]),"")</f>
        <v>9.2.2.1.0.00.0.0.00</v>
      </c>
      <c r="L3512" s="21" t="s">
        <v>968</v>
      </c>
      <c r="M3512" s="16" t="str">
        <f t="shared" si="54"/>
        <v>S</v>
      </c>
      <c r="N3512" s="16">
        <f>IF(VALUE(Tabela813[[#This Row],[RED]]) &gt; 0,1,0) + IF(VALUE(J3512)&gt;0,8,IF(VALUE(I3512)&gt;0,7,IF(VALUE(H3512)&gt;0,6,IF(VALUE(G3512)&gt;0,5,IF(VALUE(F3512)&gt;0,4,IF(VALUE(E3512)&gt;0,3,IF(VALUE(D3512)&gt;0,2,1)))))))</f>
        <v>4</v>
      </c>
      <c r="O3512" s="20" t="s">
        <v>44</v>
      </c>
      <c r="P3512" s="1" t="s">
        <v>2977</v>
      </c>
      <c r="Q3512" s="1"/>
      <c r="R3512" s="16"/>
      <c r="T3512" s="7" t="str">
        <f>Tabela813[[#This Row],[NR]]&amp;" - "&amp;Tabela813[[#This Row],[Especificação]]</f>
        <v>9.2.2.1.0.00.0.0.00 - (-) Dedução de Alienação de Bens Móveis</v>
      </c>
      <c r="U3512" s="7" t="str">
        <f>Tabela813[[#This Row],[NR]]&amp; " - "&amp;Tabela813[[#This Row],[Especificação]]</f>
        <v>9.2.2.1.0.00.0.0.00 - (-) Dedução de Alienação de Bens Móveis</v>
      </c>
    </row>
    <row r="3513" spans="1:21" ht="30">
      <c r="A3513" s="23"/>
      <c r="B3513" s="29" t="s">
        <v>793</v>
      </c>
      <c r="C3513" s="20" t="s">
        <v>790</v>
      </c>
      <c r="D3513" s="20" t="s">
        <v>790</v>
      </c>
      <c r="E3513" s="20" t="s">
        <v>781</v>
      </c>
      <c r="F3513" s="20" t="s">
        <v>781</v>
      </c>
      <c r="G3513" s="20" t="s">
        <v>787</v>
      </c>
      <c r="H3513" s="20" t="s">
        <v>784</v>
      </c>
      <c r="I3513" s="20" t="s">
        <v>784</v>
      </c>
      <c r="J3513" s="20" t="s">
        <v>787</v>
      </c>
      <c r="K3513" s="16" t="str">
        <f>IF(Tabela813[[#This Row],[C]]&lt;&gt;"",IF(Tabela813[[#This Row],[RED]]&lt;&gt;"",(Tabela813[[#This Row],[RED]] &amp; "."),"") &amp; CONCATENATE(Tabela813[[#This Row],[C]],".",Tabela813[[#This Row],[O]],".",Tabela813[[#This Row],[E]],".",Tabela813[[#This Row],[D1]],".",Tabela813[[#This Row],[D2]],".",Tabela813[[#This Row],[D3]],".",Tabela813[[#This Row],[T]],".",Tabela813[[#This Row],[D4]]),"")</f>
        <v>9.2.2.1.1.00.0.0.00</v>
      </c>
      <c r="L3513" s="21" t="s">
        <v>2978</v>
      </c>
      <c r="M3513" s="16" t="str">
        <f t="shared" si="54"/>
        <v>S</v>
      </c>
      <c r="N3513" s="16">
        <f>IF(VALUE(Tabela813[[#This Row],[RED]]) &gt; 0,1,0) + IF(VALUE(J3513)&gt;0,8,IF(VALUE(I3513)&gt;0,7,IF(VALUE(H3513)&gt;0,6,IF(VALUE(G3513)&gt;0,5,IF(VALUE(F3513)&gt;0,4,IF(VALUE(E3513)&gt;0,3,IF(VALUE(D3513)&gt;0,2,1)))))))</f>
        <v>5</v>
      </c>
      <c r="O3513" s="20" t="s">
        <v>44</v>
      </c>
      <c r="P3513" s="1" t="s">
        <v>2979</v>
      </c>
      <c r="Q3513" s="1"/>
      <c r="R3513" s="16"/>
      <c r="T3513" s="7" t="str">
        <f>Tabela813[[#This Row],[NR]]&amp;" - "&amp;Tabela813[[#This Row],[Especificação]]</f>
        <v>9.2.2.1.1.00.0.0.00 - (-) Dedução de Alienação de Títulos, Valores Mobiliários e Aplicações Congêneres</v>
      </c>
      <c r="U3513" s="7" t="str">
        <f>Tabela813[[#This Row],[NR]]&amp; " - "&amp;Tabela813[[#This Row],[Especificação]]</f>
        <v>9.2.2.1.1.00.0.0.00 - (-) Dedução de Alienação de Títulos, Valores Mobiliários e Aplicações Congêneres</v>
      </c>
    </row>
    <row r="3514" spans="1:21" ht="30">
      <c r="A3514" s="23"/>
      <c r="B3514" s="29" t="s">
        <v>793</v>
      </c>
      <c r="C3514" s="20" t="s">
        <v>790</v>
      </c>
      <c r="D3514" s="20" t="s">
        <v>790</v>
      </c>
      <c r="E3514" s="20" t="s">
        <v>781</v>
      </c>
      <c r="F3514" s="20" t="s">
        <v>781</v>
      </c>
      <c r="G3514" s="20" t="s">
        <v>783</v>
      </c>
      <c r="H3514" s="20" t="s">
        <v>784</v>
      </c>
      <c r="I3514" s="20" t="s">
        <v>784</v>
      </c>
      <c r="J3514" s="20" t="s">
        <v>787</v>
      </c>
      <c r="K3514" s="16" t="str">
        <f>IF(Tabela813[[#This Row],[C]]&lt;&gt;"",IF(Tabela813[[#This Row],[RED]]&lt;&gt;"",(Tabela813[[#This Row],[RED]] &amp; "."),"") &amp; CONCATENATE(Tabela813[[#This Row],[C]],".",Tabela813[[#This Row],[O]],".",Tabela813[[#This Row],[E]],".",Tabela813[[#This Row],[D1]],".",Tabela813[[#This Row],[D2]],".",Tabela813[[#This Row],[D3]],".",Tabela813[[#This Row],[T]],".",Tabela813[[#This Row],[D4]]),"")</f>
        <v>9.2.2.1.1.01.0.0.00</v>
      </c>
      <c r="L3514" s="21" t="s">
        <v>969</v>
      </c>
      <c r="M3514" s="16" t="str">
        <f t="shared" si="54"/>
        <v>S</v>
      </c>
      <c r="N3514" s="16">
        <f>IF(VALUE(Tabela813[[#This Row],[RED]]) &gt; 0,1,0) + IF(VALUE(J3514)&gt;0,8,IF(VALUE(I3514)&gt;0,7,IF(VALUE(H3514)&gt;0,6,IF(VALUE(G3514)&gt;0,5,IF(VALUE(F3514)&gt;0,4,IF(VALUE(E3514)&gt;0,3,IF(VALUE(D3514)&gt;0,2,1)))))))</f>
        <v>6</v>
      </c>
      <c r="O3514" s="20" t="s">
        <v>50</v>
      </c>
      <c r="P3514" s="1" t="s">
        <v>2980</v>
      </c>
      <c r="Q3514" s="1"/>
      <c r="R3514" s="16"/>
      <c r="T3514" s="7" t="str">
        <f>Tabela813[[#This Row],[NR]]&amp;" - "&amp;Tabela813[[#This Row],[Especificação]]</f>
        <v>9.2.2.1.1.01.0.0.00 - (-) Dedução de Alienação de Títulos, Valores Mobiliários e Aplicações Congêneres Temporárias</v>
      </c>
      <c r="U3514" s="7" t="str">
        <f>Tabela813[[#This Row],[NR]]&amp; " - "&amp;Tabela813[[#This Row],[Especificação]]</f>
        <v>9.2.2.1.1.01.0.0.00 - (-) Dedução de Alienação de Títulos, Valores Mobiliários e Aplicações Congêneres Temporárias</v>
      </c>
    </row>
    <row r="3515" spans="1:21" ht="30">
      <c r="A3515" s="23"/>
      <c r="B3515" s="29" t="s">
        <v>793</v>
      </c>
      <c r="C3515" s="20" t="s">
        <v>790</v>
      </c>
      <c r="D3515" s="20" t="s">
        <v>790</v>
      </c>
      <c r="E3515" s="20" t="s">
        <v>781</v>
      </c>
      <c r="F3515" s="20" t="s">
        <v>781</v>
      </c>
      <c r="G3515" s="20" t="s">
        <v>783</v>
      </c>
      <c r="H3515" s="20" t="s">
        <v>784</v>
      </c>
      <c r="I3515" s="20" t="s">
        <v>781</v>
      </c>
      <c r="J3515" s="20" t="s">
        <v>787</v>
      </c>
      <c r="K3515" s="16" t="str">
        <f>IF(Tabela813[[#This Row],[C]]&lt;&gt;"",IF(Tabela813[[#This Row],[RED]]&lt;&gt;"",(Tabela813[[#This Row],[RED]] &amp; "."),"") &amp; CONCATENATE(Tabela813[[#This Row],[C]],".",Tabela813[[#This Row],[O]],".",Tabela813[[#This Row],[E]],".",Tabela813[[#This Row],[D1]],".",Tabela813[[#This Row],[D2]],".",Tabela813[[#This Row],[D3]],".",Tabela813[[#This Row],[T]],".",Tabela813[[#This Row],[D4]]),"")</f>
        <v>9.2.2.1.1.01.0.1.00</v>
      </c>
      <c r="L3515" s="21" t="s">
        <v>5959</v>
      </c>
      <c r="M3515" s="16" t="str">
        <f t="shared" si="54"/>
        <v>A</v>
      </c>
      <c r="N3515" s="16">
        <f>IF(VALUE(Tabela813[[#This Row],[RED]]) &gt; 0,1,0) + IF(VALUE(J3515)&gt;0,8,IF(VALUE(I3515)&gt;0,7,IF(VALUE(H3515)&gt;0,6,IF(VALUE(G3515)&gt;0,5,IF(VALUE(F3515)&gt;0,4,IF(VALUE(E3515)&gt;0,3,IF(VALUE(D3515)&gt;0,2,1)))))))</f>
        <v>8</v>
      </c>
      <c r="O3515" s="20" t="s">
        <v>50</v>
      </c>
      <c r="P3515" s="1" t="s">
        <v>5960</v>
      </c>
      <c r="Q3515" s="1"/>
      <c r="R3515" s="16"/>
      <c r="T3515" s="7" t="str">
        <f>Tabela813[[#This Row],[NR]]&amp;" - "&amp;Tabela813[[#This Row],[Especificação]]</f>
        <v>9.2.2.1.1.01.0.1.00 - (-) Dedução de Alienação de Títulos, Valores Mobiliários e Aplicações Congêneres Temporárias - Principal</v>
      </c>
      <c r="U3515" s="7" t="str">
        <f>Tabela813[[#This Row],[NR]]&amp; " - "&amp;Tabela813[[#This Row],[Especificação]]</f>
        <v>9.2.2.1.1.01.0.1.00 - (-) Dedução de Alienação de Títulos, Valores Mobiliários e Aplicações Congêneres Temporárias - Principal</v>
      </c>
    </row>
    <row r="3516" spans="1:21" ht="30">
      <c r="A3516" s="23"/>
      <c r="B3516" s="29" t="s">
        <v>793</v>
      </c>
      <c r="C3516" s="20" t="s">
        <v>790</v>
      </c>
      <c r="D3516" s="20" t="s">
        <v>790</v>
      </c>
      <c r="E3516" s="20" t="s">
        <v>781</v>
      </c>
      <c r="F3516" s="20" t="s">
        <v>782</v>
      </c>
      <c r="G3516" s="20" t="s">
        <v>787</v>
      </c>
      <c r="H3516" s="20" t="s">
        <v>784</v>
      </c>
      <c r="I3516" s="20" t="s">
        <v>784</v>
      </c>
      <c r="J3516" s="20" t="s">
        <v>787</v>
      </c>
      <c r="K3516" s="16" t="str">
        <f>IF(Tabela813[[#This Row],[C]]&lt;&gt;"",IF(Tabela813[[#This Row],[RED]]&lt;&gt;"",(Tabela813[[#This Row],[RED]] &amp; "."),"") &amp; CONCATENATE(Tabela813[[#This Row],[C]],".",Tabela813[[#This Row],[O]],".",Tabela813[[#This Row],[E]],".",Tabela813[[#This Row],[D1]],".",Tabela813[[#This Row],[D2]],".",Tabela813[[#This Row],[D3]],".",Tabela813[[#This Row],[T]],".",Tabela813[[#This Row],[D4]]),"")</f>
        <v>9.2.2.1.3.00.0.0.00</v>
      </c>
      <c r="L3516" s="21" t="s">
        <v>970</v>
      </c>
      <c r="M3516" s="16" t="str">
        <f t="shared" si="54"/>
        <v>S</v>
      </c>
      <c r="N3516" s="16">
        <f>IF(VALUE(Tabela813[[#This Row],[RED]]) &gt; 0,1,0) + IF(VALUE(J3516)&gt;0,8,IF(VALUE(I3516)&gt;0,7,IF(VALUE(H3516)&gt;0,6,IF(VALUE(G3516)&gt;0,5,IF(VALUE(F3516)&gt;0,4,IF(VALUE(E3516)&gt;0,3,IF(VALUE(D3516)&gt;0,2,1)))))))</f>
        <v>5</v>
      </c>
      <c r="O3516" s="20" t="s">
        <v>44</v>
      </c>
      <c r="P3516" s="1" t="s">
        <v>2981</v>
      </c>
      <c r="Q3516" s="1"/>
      <c r="R3516" s="16"/>
      <c r="T3516" s="7" t="str">
        <f>Tabela813[[#This Row],[NR]]&amp;" - "&amp;Tabela813[[#This Row],[Especificação]]</f>
        <v>9.2.2.1.3.00.0.0.00 - (-) Dedução de Alienação de Bens Móveis e Semoventes</v>
      </c>
      <c r="U3516" s="7" t="str">
        <f>Tabela813[[#This Row],[NR]]&amp; " - "&amp;Tabela813[[#This Row],[Especificação]]</f>
        <v>9.2.2.1.3.00.0.0.00 - (-) Dedução de Alienação de Bens Móveis e Semoventes</v>
      </c>
    </row>
    <row r="3517" spans="1:21" ht="30">
      <c r="A3517" s="23"/>
      <c r="B3517" s="29" t="s">
        <v>793</v>
      </c>
      <c r="C3517" s="20" t="s">
        <v>790</v>
      </c>
      <c r="D3517" s="20" t="s">
        <v>790</v>
      </c>
      <c r="E3517" s="20" t="s">
        <v>781</v>
      </c>
      <c r="F3517" s="20" t="s">
        <v>782</v>
      </c>
      <c r="G3517" s="20" t="s">
        <v>783</v>
      </c>
      <c r="H3517" s="20" t="s">
        <v>784</v>
      </c>
      <c r="I3517" s="20" t="s">
        <v>784</v>
      </c>
      <c r="J3517" s="20" t="s">
        <v>787</v>
      </c>
      <c r="K3517" s="16" t="str">
        <f>IF(Tabela813[[#This Row],[C]]&lt;&gt;"",IF(Tabela813[[#This Row],[RED]]&lt;&gt;"",(Tabela813[[#This Row],[RED]] &amp; "."),"") &amp; CONCATENATE(Tabela813[[#This Row],[C]],".",Tabela813[[#This Row],[O]],".",Tabela813[[#This Row],[E]],".",Tabela813[[#This Row],[D1]],".",Tabela813[[#This Row],[D2]],".",Tabela813[[#This Row],[D3]],".",Tabela813[[#This Row],[T]],".",Tabela813[[#This Row],[D4]]),"")</f>
        <v>9.2.2.1.3.01.0.0.00</v>
      </c>
      <c r="L3517" s="21" t="s">
        <v>970</v>
      </c>
      <c r="M3517" s="16" t="str">
        <f t="shared" si="54"/>
        <v>S</v>
      </c>
      <c r="N3517" s="16">
        <f>IF(VALUE(Tabela813[[#This Row],[RED]]) &gt; 0,1,0) + IF(VALUE(J3517)&gt;0,8,IF(VALUE(I3517)&gt;0,7,IF(VALUE(H3517)&gt;0,6,IF(VALUE(G3517)&gt;0,5,IF(VALUE(F3517)&gt;0,4,IF(VALUE(E3517)&gt;0,3,IF(VALUE(D3517)&gt;0,2,1)))))))</f>
        <v>6</v>
      </c>
      <c r="O3517" s="20" t="s">
        <v>50</v>
      </c>
      <c r="P3517" s="1" t="s">
        <v>2981</v>
      </c>
      <c r="Q3517" s="1"/>
      <c r="R3517" s="16"/>
      <c r="T3517" s="7" t="str">
        <f>Tabela813[[#This Row],[NR]]&amp;" - "&amp;Tabela813[[#This Row],[Especificação]]</f>
        <v>9.2.2.1.3.01.0.0.00 - (-) Dedução de Alienação de Bens Móveis e Semoventes</v>
      </c>
      <c r="U3517" s="7" t="str">
        <f>Tabela813[[#This Row],[NR]]&amp; " - "&amp;Tabela813[[#This Row],[Especificação]]</f>
        <v>9.2.2.1.3.01.0.0.00 - (-) Dedução de Alienação de Bens Móveis e Semoventes</v>
      </c>
    </row>
    <row r="3518" spans="1:21" ht="30">
      <c r="A3518" s="23"/>
      <c r="B3518" s="29" t="s">
        <v>793</v>
      </c>
      <c r="C3518" s="20" t="s">
        <v>790</v>
      </c>
      <c r="D3518" s="20" t="s">
        <v>790</v>
      </c>
      <c r="E3518" s="20" t="s">
        <v>781</v>
      </c>
      <c r="F3518" s="20" t="s">
        <v>782</v>
      </c>
      <c r="G3518" s="20" t="s">
        <v>783</v>
      </c>
      <c r="H3518" s="20" t="s">
        <v>784</v>
      </c>
      <c r="I3518" s="20" t="s">
        <v>781</v>
      </c>
      <c r="J3518" s="20" t="s">
        <v>787</v>
      </c>
      <c r="K3518" s="16" t="str">
        <f>IF(Tabela813[[#This Row],[C]]&lt;&gt;"",IF(Tabela813[[#This Row],[RED]]&lt;&gt;"",(Tabela813[[#This Row],[RED]] &amp; "."),"") &amp; CONCATENATE(Tabela813[[#This Row],[C]],".",Tabela813[[#This Row],[O]],".",Tabela813[[#This Row],[E]],".",Tabela813[[#This Row],[D1]],".",Tabela813[[#This Row],[D2]],".",Tabela813[[#This Row],[D3]],".",Tabela813[[#This Row],[T]],".",Tabela813[[#This Row],[D4]]),"")</f>
        <v>9.2.2.1.3.01.0.1.00</v>
      </c>
      <c r="L3518" s="21" t="s">
        <v>5961</v>
      </c>
      <c r="M3518" s="16" t="str">
        <f t="shared" ref="M3518:M3581" si="55">IF(N3518 &lt; N3519,"S","A")</f>
        <v>A</v>
      </c>
      <c r="N3518" s="16">
        <f>IF(VALUE(Tabela813[[#This Row],[RED]]) &gt; 0,1,0) + IF(VALUE(J3518)&gt;0,8,IF(VALUE(I3518)&gt;0,7,IF(VALUE(H3518)&gt;0,6,IF(VALUE(G3518)&gt;0,5,IF(VALUE(F3518)&gt;0,4,IF(VALUE(E3518)&gt;0,3,IF(VALUE(D3518)&gt;0,2,1)))))))</f>
        <v>8</v>
      </c>
      <c r="O3518" s="20" t="s">
        <v>50</v>
      </c>
      <c r="P3518" s="1" t="s">
        <v>5962</v>
      </c>
      <c r="Q3518" s="1"/>
      <c r="R3518" s="16"/>
      <c r="T3518" s="7" t="str">
        <f>Tabela813[[#This Row],[NR]]&amp;" - "&amp;Tabela813[[#This Row],[Especificação]]</f>
        <v>9.2.2.1.3.01.0.1.00 - (-) Dedução de Alienação de Bens Móveis e Semoventes - Principal</v>
      </c>
      <c r="U3518" s="7" t="str">
        <f>Tabela813[[#This Row],[NR]]&amp; " - "&amp;Tabela813[[#This Row],[Especificação]]</f>
        <v>9.2.2.1.3.01.0.1.00 - (-) Dedução de Alienação de Bens Móveis e Semoventes - Principal</v>
      </c>
    </row>
    <row r="3519" spans="1:21" ht="30">
      <c r="A3519" s="23"/>
      <c r="B3519" s="29" t="s">
        <v>793</v>
      </c>
      <c r="C3519" s="20" t="s">
        <v>790</v>
      </c>
      <c r="D3519" s="20" t="s">
        <v>790</v>
      </c>
      <c r="E3519" s="20" t="s">
        <v>781</v>
      </c>
      <c r="F3519" s="20" t="s">
        <v>782</v>
      </c>
      <c r="G3519" s="20" t="s">
        <v>783</v>
      </c>
      <c r="H3519" s="20" t="s">
        <v>784</v>
      </c>
      <c r="I3519" s="20" t="s">
        <v>782</v>
      </c>
      <c r="J3519" s="20" t="s">
        <v>787</v>
      </c>
      <c r="K3519" s="16" t="str">
        <f>IF(Tabela813[[#This Row],[C]]&lt;&gt;"",IF(Tabela813[[#This Row],[RED]]&lt;&gt;"",(Tabela813[[#This Row],[RED]] &amp; "."),"") &amp; CONCATENATE(Tabela813[[#This Row],[C]],".",Tabela813[[#This Row],[O]],".",Tabela813[[#This Row],[E]],".",Tabela813[[#This Row],[D1]],".",Tabela813[[#This Row],[D2]],".",Tabela813[[#This Row],[D3]],".",Tabela813[[#This Row],[T]],".",Tabela813[[#This Row],[D4]]),"")</f>
        <v>9.2.2.1.3.01.0.3.00</v>
      </c>
      <c r="L3519" s="21" t="s">
        <v>5963</v>
      </c>
      <c r="M3519" s="16" t="str">
        <f t="shared" si="55"/>
        <v>A</v>
      </c>
      <c r="N3519" s="16">
        <f>IF(VALUE(Tabela813[[#This Row],[RED]]) &gt; 0,1,0) + IF(VALUE(J3519)&gt;0,8,IF(VALUE(I3519)&gt;0,7,IF(VALUE(H3519)&gt;0,6,IF(VALUE(G3519)&gt;0,5,IF(VALUE(F3519)&gt;0,4,IF(VALUE(E3519)&gt;0,3,IF(VALUE(D3519)&gt;0,2,1)))))))</f>
        <v>8</v>
      </c>
      <c r="O3519" s="20" t="s">
        <v>50</v>
      </c>
      <c r="P3519" s="1" t="s">
        <v>5962</v>
      </c>
      <c r="Q3519" s="1"/>
      <c r="R3519" s="16"/>
      <c r="T3519" s="7" t="str">
        <f>Tabela813[[#This Row],[NR]]&amp;" - "&amp;Tabela813[[#This Row],[Especificação]]</f>
        <v>9.2.2.1.3.01.0.3.00 - (-) Dedução de Alienação de Bens Móveis e Semoventes - Dívida Ativa</v>
      </c>
      <c r="U3519" s="7" t="str">
        <f>Tabela813[[#This Row],[NR]]&amp; " - "&amp;Tabela813[[#This Row],[Especificação]]</f>
        <v>9.2.2.1.3.01.0.3.00 - (-) Dedução de Alienação de Bens Móveis e Semoventes - Dívida Ativa</v>
      </c>
    </row>
    <row r="3520" spans="1:21" ht="30">
      <c r="B3520" s="29" t="s">
        <v>793</v>
      </c>
      <c r="C3520" s="20" t="s">
        <v>790</v>
      </c>
      <c r="D3520" s="20" t="s">
        <v>790</v>
      </c>
      <c r="E3520" s="20" t="s">
        <v>790</v>
      </c>
      <c r="F3520" s="20" t="s">
        <v>784</v>
      </c>
      <c r="G3520" s="20" t="s">
        <v>787</v>
      </c>
      <c r="H3520" s="20" t="s">
        <v>784</v>
      </c>
      <c r="I3520" s="20" t="s">
        <v>784</v>
      </c>
      <c r="J3520" s="20" t="s">
        <v>787</v>
      </c>
      <c r="K3520" s="16" t="str">
        <f>IF(Tabela813[[#This Row],[C]]&lt;&gt;"",IF(Tabela813[[#This Row],[RED]]&lt;&gt;"",(Tabela813[[#This Row],[RED]] &amp; "."),"") &amp; CONCATENATE(Tabela813[[#This Row],[C]],".",Tabela813[[#This Row],[O]],".",Tabela813[[#This Row],[E]],".",Tabela813[[#This Row],[D1]],".",Tabela813[[#This Row],[D2]],".",Tabela813[[#This Row],[D3]],".",Tabela813[[#This Row],[T]],".",Tabela813[[#This Row],[D4]]),"")</f>
        <v>9.2.2.2.0.00.0.0.00</v>
      </c>
      <c r="L3520" s="21" t="s">
        <v>971</v>
      </c>
      <c r="M3520" s="16" t="str">
        <f t="shared" si="55"/>
        <v>S</v>
      </c>
      <c r="N3520" s="16">
        <f>IF(VALUE(Tabela813[[#This Row],[RED]]) &gt; 0,1,0) + IF(VALUE(J3520)&gt;0,8,IF(VALUE(I3520)&gt;0,7,IF(VALUE(H3520)&gt;0,6,IF(VALUE(G3520)&gt;0,5,IF(VALUE(F3520)&gt;0,4,IF(VALUE(E3520)&gt;0,3,IF(VALUE(D3520)&gt;0,2,1)))))))</f>
        <v>4</v>
      </c>
      <c r="O3520" s="20" t="s">
        <v>44</v>
      </c>
      <c r="P3520" s="1" t="s">
        <v>2982</v>
      </c>
      <c r="Q3520" s="1"/>
      <c r="R3520" s="16"/>
      <c r="T3520" s="7" t="str">
        <f>Tabela813[[#This Row],[NR]]&amp;" - "&amp;Tabela813[[#This Row],[Especificação]]</f>
        <v>9.2.2.2.0.00.0.0.00 - (-) Dedução de Alienação de Bens Imóveis</v>
      </c>
      <c r="U3520" s="7" t="str">
        <f>Tabela813[[#This Row],[NR]]&amp; " - "&amp;Tabela813[[#This Row],[Especificação]]</f>
        <v>9.2.2.2.0.00.0.0.00 - (-) Dedução de Alienação de Bens Imóveis</v>
      </c>
    </row>
    <row r="3521" spans="1:21" ht="30">
      <c r="B3521" s="29" t="s">
        <v>793</v>
      </c>
      <c r="C3521" s="20" t="s">
        <v>790</v>
      </c>
      <c r="D3521" s="20" t="s">
        <v>790</v>
      </c>
      <c r="E3521" s="20" t="s">
        <v>790</v>
      </c>
      <c r="F3521" s="20" t="s">
        <v>781</v>
      </c>
      <c r="G3521" s="20" t="s">
        <v>787</v>
      </c>
      <c r="H3521" s="20" t="s">
        <v>784</v>
      </c>
      <c r="I3521" s="20" t="s">
        <v>784</v>
      </c>
      <c r="J3521" s="20" t="s">
        <v>787</v>
      </c>
      <c r="K3521" s="16" t="str">
        <f>IF(Tabela813[[#This Row],[C]]&lt;&gt;"",IF(Tabela813[[#This Row],[RED]]&lt;&gt;"",(Tabela813[[#This Row],[RED]] &amp; "."),"") &amp; CONCATENATE(Tabela813[[#This Row],[C]],".",Tabela813[[#This Row],[O]],".",Tabela813[[#This Row],[E]],".",Tabela813[[#This Row],[D1]],".",Tabela813[[#This Row],[D2]],".",Tabela813[[#This Row],[D3]],".",Tabela813[[#This Row],[T]],".",Tabela813[[#This Row],[D4]]),"")</f>
        <v>9.2.2.2.1.00.0.0.00</v>
      </c>
      <c r="L3521" s="21" t="s">
        <v>971</v>
      </c>
      <c r="M3521" s="16" t="str">
        <f t="shared" si="55"/>
        <v>S</v>
      </c>
      <c r="N3521" s="16">
        <f>IF(VALUE(Tabela813[[#This Row],[RED]]) &gt; 0,1,0) + IF(VALUE(J3521)&gt;0,8,IF(VALUE(I3521)&gt;0,7,IF(VALUE(H3521)&gt;0,6,IF(VALUE(G3521)&gt;0,5,IF(VALUE(F3521)&gt;0,4,IF(VALUE(E3521)&gt;0,3,IF(VALUE(D3521)&gt;0,2,1)))))))</f>
        <v>5</v>
      </c>
      <c r="O3521" s="20" t="s">
        <v>44</v>
      </c>
      <c r="P3521" s="1" t="s">
        <v>2983</v>
      </c>
      <c r="Q3521" s="1"/>
      <c r="R3521" s="16"/>
      <c r="T3521" s="7" t="str">
        <f>Tabela813[[#This Row],[NR]]&amp;" - "&amp;Tabela813[[#This Row],[Especificação]]</f>
        <v>9.2.2.2.1.00.0.0.00 - (-) Dedução de Alienação de Bens Imóveis</v>
      </c>
      <c r="U3521" s="7" t="str">
        <f>Tabela813[[#This Row],[NR]]&amp; " - "&amp;Tabela813[[#This Row],[Especificação]]</f>
        <v>9.2.2.2.1.00.0.0.00 - (-) Dedução de Alienação de Bens Imóveis</v>
      </c>
    </row>
    <row r="3522" spans="1:21" ht="30">
      <c r="B3522" s="29" t="s">
        <v>793</v>
      </c>
      <c r="C3522" s="20" t="s">
        <v>790</v>
      </c>
      <c r="D3522" s="20" t="s">
        <v>790</v>
      </c>
      <c r="E3522" s="20" t="s">
        <v>790</v>
      </c>
      <c r="F3522" s="20" t="s">
        <v>781</v>
      </c>
      <c r="G3522" s="20" t="s">
        <v>783</v>
      </c>
      <c r="H3522" s="20" t="s">
        <v>784</v>
      </c>
      <c r="I3522" s="20" t="s">
        <v>784</v>
      </c>
      <c r="J3522" s="20" t="s">
        <v>787</v>
      </c>
      <c r="K3522" s="16" t="str">
        <f>IF(Tabela813[[#This Row],[C]]&lt;&gt;"",IF(Tabela813[[#This Row],[RED]]&lt;&gt;"",(Tabela813[[#This Row],[RED]] &amp; "."),"") &amp; CONCATENATE(Tabela813[[#This Row],[C]],".",Tabela813[[#This Row],[O]],".",Tabela813[[#This Row],[E]],".",Tabela813[[#This Row],[D1]],".",Tabela813[[#This Row],[D2]],".",Tabela813[[#This Row],[D3]],".",Tabela813[[#This Row],[T]],".",Tabela813[[#This Row],[D4]]),"")</f>
        <v>9.2.2.2.1.01.0.0.00</v>
      </c>
      <c r="L3522" s="21" t="s">
        <v>971</v>
      </c>
      <c r="M3522" s="16" t="str">
        <f t="shared" si="55"/>
        <v>S</v>
      </c>
      <c r="N3522" s="16">
        <f>IF(VALUE(Tabela813[[#This Row],[RED]]) &gt; 0,1,0) + IF(VALUE(J3522)&gt;0,8,IF(VALUE(I3522)&gt;0,7,IF(VALUE(H3522)&gt;0,6,IF(VALUE(G3522)&gt;0,5,IF(VALUE(F3522)&gt;0,4,IF(VALUE(E3522)&gt;0,3,IF(VALUE(D3522)&gt;0,2,1)))))))</f>
        <v>6</v>
      </c>
      <c r="O3522" s="20" t="s">
        <v>50</v>
      </c>
      <c r="P3522" s="1" t="s">
        <v>2984</v>
      </c>
      <c r="Q3522" s="1"/>
      <c r="R3522" s="16"/>
      <c r="T3522" s="7" t="str">
        <f>Tabela813[[#This Row],[NR]]&amp;" - "&amp;Tabela813[[#This Row],[Especificação]]</f>
        <v>9.2.2.2.1.01.0.0.00 - (-) Dedução de Alienação de Bens Imóveis</v>
      </c>
      <c r="U3522" s="7" t="str">
        <f>Tabela813[[#This Row],[NR]]&amp; " - "&amp;Tabela813[[#This Row],[Especificação]]</f>
        <v>9.2.2.2.1.01.0.0.00 - (-) Dedução de Alienação de Bens Imóveis</v>
      </c>
    </row>
    <row r="3523" spans="1:21" ht="30">
      <c r="B3523" s="29" t="s">
        <v>793</v>
      </c>
      <c r="C3523" s="20" t="s">
        <v>790</v>
      </c>
      <c r="D3523" s="20" t="s">
        <v>790</v>
      </c>
      <c r="E3523" s="20" t="s">
        <v>790</v>
      </c>
      <c r="F3523" s="20" t="s">
        <v>781</v>
      </c>
      <c r="G3523" s="20" t="s">
        <v>783</v>
      </c>
      <c r="H3523" s="20" t="s">
        <v>784</v>
      </c>
      <c r="I3523" s="20" t="s">
        <v>781</v>
      </c>
      <c r="J3523" s="20" t="s">
        <v>787</v>
      </c>
      <c r="K3523" s="16" t="str">
        <f>IF(Tabela813[[#This Row],[C]]&lt;&gt;"",IF(Tabela813[[#This Row],[RED]]&lt;&gt;"",(Tabela813[[#This Row],[RED]] &amp; "."),"") &amp; CONCATENATE(Tabela813[[#This Row],[C]],".",Tabela813[[#This Row],[O]],".",Tabela813[[#This Row],[E]],".",Tabela813[[#This Row],[D1]],".",Tabela813[[#This Row],[D2]],".",Tabela813[[#This Row],[D3]],".",Tabela813[[#This Row],[T]],".",Tabela813[[#This Row],[D4]]),"")</f>
        <v>9.2.2.2.1.01.0.1.00</v>
      </c>
      <c r="L3523" s="21" t="s">
        <v>5964</v>
      </c>
      <c r="M3523" s="16" t="str">
        <f t="shared" si="55"/>
        <v>A</v>
      </c>
      <c r="N3523" s="16">
        <f>IF(VALUE(Tabela813[[#This Row],[RED]]) &gt; 0,1,0) + IF(VALUE(J3523)&gt;0,8,IF(VALUE(I3523)&gt;0,7,IF(VALUE(H3523)&gt;0,6,IF(VALUE(G3523)&gt;0,5,IF(VALUE(F3523)&gt;0,4,IF(VALUE(E3523)&gt;0,3,IF(VALUE(D3523)&gt;0,2,1)))))))</f>
        <v>8</v>
      </c>
      <c r="O3523" s="20" t="s">
        <v>50</v>
      </c>
      <c r="P3523" s="1" t="s">
        <v>5965</v>
      </c>
      <c r="Q3523" s="1"/>
      <c r="R3523" s="16"/>
      <c r="T3523" s="7" t="str">
        <f>Tabela813[[#This Row],[NR]]&amp;" - "&amp;Tabela813[[#This Row],[Especificação]]</f>
        <v>9.2.2.2.1.01.0.1.00 - (-) Dedução de Alienação de Bens Imóveis - Principal</v>
      </c>
      <c r="U3523" s="7" t="str">
        <f>Tabela813[[#This Row],[NR]]&amp; " - "&amp;Tabela813[[#This Row],[Especificação]]</f>
        <v>9.2.2.2.1.01.0.1.00 - (-) Dedução de Alienação de Bens Imóveis - Principal</v>
      </c>
    </row>
    <row r="3524" spans="1:21" ht="30">
      <c r="B3524" s="29" t="s">
        <v>793</v>
      </c>
      <c r="C3524" s="20" t="s">
        <v>790</v>
      </c>
      <c r="D3524" s="20" t="s">
        <v>790</v>
      </c>
      <c r="E3524" s="20" t="s">
        <v>790</v>
      </c>
      <c r="F3524" s="20" t="s">
        <v>781</v>
      </c>
      <c r="G3524" s="20" t="s">
        <v>783</v>
      </c>
      <c r="H3524" s="20" t="s">
        <v>784</v>
      </c>
      <c r="I3524" s="20" t="s">
        <v>782</v>
      </c>
      <c r="J3524" s="20" t="s">
        <v>787</v>
      </c>
      <c r="K3524" s="16" t="str">
        <f>IF(Tabela813[[#This Row],[C]]&lt;&gt;"",IF(Tabela813[[#This Row],[RED]]&lt;&gt;"",(Tabela813[[#This Row],[RED]] &amp; "."),"") &amp; CONCATENATE(Tabela813[[#This Row],[C]],".",Tabela813[[#This Row],[O]],".",Tabela813[[#This Row],[E]],".",Tabela813[[#This Row],[D1]],".",Tabela813[[#This Row],[D2]],".",Tabela813[[#This Row],[D3]],".",Tabela813[[#This Row],[T]],".",Tabela813[[#This Row],[D4]]),"")</f>
        <v>9.2.2.2.1.01.0.3.00</v>
      </c>
      <c r="L3524" s="21" t="s">
        <v>5966</v>
      </c>
      <c r="M3524" s="16" t="str">
        <f t="shared" si="55"/>
        <v>A</v>
      </c>
      <c r="N3524" s="16">
        <f>IF(VALUE(Tabela813[[#This Row],[RED]]) &gt; 0,1,0) + IF(VALUE(J3524)&gt;0,8,IF(VALUE(I3524)&gt;0,7,IF(VALUE(H3524)&gt;0,6,IF(VALUE(G3524)&gt;0,5,IF(VALUE(F3524)&gt;0,4,IF(VALUE(E3524)&gt;0,3,IF(VALUE(D3524)&gt;0,2,1)))))))</f>
        <v>8</v>
      </c>
      <c r="O3524" s="20" t="s">
        <v>50</v>
      </c>
      <c r="P3524" s="1" t="s">
        <v>5965</v>
      </c>
      <c r="Q3524" s="1"/>
      <c r="R3524" s="16"/>
      <c r="T3524" s="7" t="str">
        <f>Tabela813[[#This Row],[NR]]&amp;" - "&amp;Tabela813[[#This Row],[Especificação]]</f>
        <v>9.2.2.2.1.01.0.3.00 - (-) Dedução de Alienação de Bens Imóveis - Dívida Ativa</v>
      </c>
      <c r="U3524" s="7" t="str">
        <f>Tabela813[[#This Row],[NR]]&amp; " - "&amp;Tabela813[[#This Row],[Especificação]]</f>
        <v>9.2.2.2.1.01.0.3.00 - (-) Dedução de Alienação de Bens Imóveis - Dívida Ativa</v>
      </c>
    </row>
    <row r="3525" spans="1:21" ht="75">
      <c r="B3525" s="29" t="s">
        <v>793</v>
      </c>
      <c r="C3525" s="20" t="s">
        <v>790</v>
      </c>
      <c r="D3525" s="20" t="s">
        <v>790</v>
      </c>
      <c r="E3525" s="20" t="s">
        <v>782</v>
      </c>
      <c r="F3525" s="20" t="s">
        <v>784</v>
      </c>
      <c r="G3525" s="20" t="s">
        <v>787</v>
      </c>
      <c r="H3525" s="20" t="s">
        <v>784</v>
      </c>
      <c r="I3525" s="20" t="s">
        <v>784</v>
      </c>
      <c r="J3525" s="20" t="s">
        <v>787</v>
      </c>
      <c r="K3525" s="16" t="str">
        <f>IF(Tabela813[[#This Row],[C]]&lt;&gt;"",IF(Tabela813[[#This Row],[RED]]&lt;&gt;"",(Tabela813[[#This Row],[RED]] &amp; "."),"") &amp; CONCATENATE(Tabela813[[#This Row],[C]],".",Tabela813[[#This Row],[O]],".",Tabela813[[#This Row],[E]],".",Tabela813[[#This Row],[D1]],".",Tabela813[[#This Row],[D2]],".",Tabela813[[#This Row],[D3]],".",Tabela813[[#This Row],[T]],".",Tabela813[[#This Row],[D4]]),"")</f>
        <v>9.2.2.3.0.00.0.0.00</v>
      </c>
      <c r="L3525" s="21" t="s">
        <v>972</v>
      </c>
      <c r="M3525" s="16" t="str">
        <f t="shared" si="55"/>
        <v>S</v>
      </c>
      <c r="N3525" s="16">
        <f>IF(VALUE(Tabela813[[#This Row],[RED]]) &gt; 0,1,0) + IF(VALUE(J3525)&gt;0,8,IF(VALUE(I3525)&gt;0,7,IF(VALUE(H3525)&gt;0,6,IF(VALUE(G3525)&gt;0,5,IF(VALUE(F3525)&gt;0,4,IF(VALUE(E3525)&gt;0,3,IF(VALUE(D3525)&gt;0,2,1)))))))</f>
        <v>4</v>
      </c>
      <c r="O3525" s="20" t="s">
        <v>44</v>
      </c>
      <c r="P3525" s="1" t="s">
        <v>2985</v>
      </c>
      <c r="Q3525" s="1"/>
      <c r="R3525" s="16"/>
      <c r="T3525" s="7" t="str">
        <f>Tabela813[[#This Row],[NR]]&amp;" - "&amp;Tabela813[[#This Row],[Especificação]]</f>
        <v>9.2.2.3.0.00.0.0.00 - (-) Dedução de Alienação de Bens Intangíveis</v>
      </c>
      <c r="U3525" s="7" t="str">
        <f>Tabela813[[#This Row],[NR]]&amp; " - "&amp;Tabela813[[#This Row],[Especificação]]</f>
        <v>9.2.2.3.0.00.0.0.00 - (-) Dedução de Alienação de Bens Intangíveis</v>
      </c>
    </row>
    <row r="3526" spans="1:21" ht="75">
      <c r="B3526" s="29" t="s">
        <v>793</v>
      </c>
      <c r="C3526" s="20" t="s">
        <v>790</v>
      </c>
      <c r="D3526" s="20" t="s">
        <v>790</v>
      </c>
      <c r="E3526" s="20" t="s">
        <v>782</v>
      </c>
      <c r="F3526" s="20" t="s">
        <v>781</v>
      </c>
      <c r="G3526" s="20" t="s">
        <v>787</v>
      </c>
      <c r="H3526" s="20" t="s">
        <v>784</v>
      </c>
      <c r="I3526" s="20" t="s">
        <v>784</v>
      </c>
      <c r="J3526" s="20" t="s">
        <v>787</v>
      </c>
      <c r="K3526" s="16" t="str">
        <f>IF(Tabela813[[#This Row],[C]]&lt;&gt;"",IF(Tabela813[[#This Row],[RED]]&lt;&gt;"",(Tabela813[[#This Row],[RED]] &amp; "."),"") &amp; CONCATENATE(Tabela813[[#This Row],[C]],".",Tabela813[[#This Row],[O]],".",Tabela813[[#This Row],[E]],".",Tabela813[[#This Row],[D1]],".",Tabela813[[#This Row],[D2]],".",Tabela813[[#This Row],[D3]],".",Tabela813[[#This Row],[T]],".",Tabela813[[#This Row],[D4]]),"")</f>
        <v>9.2.2.3.1.00.0.0.00</v>
      </c>
      <c r="L3526" s="21" t="s">
        <v>972</v>
      </c>
      <c r="M3526" s="16" t="str">
        <f t="shared" si="55"/>
        <v>S</v>
      </c>
      <c r="N3526" s="16">
        <f>IF(VALUE(Tabela813[[#This Row],[RED]]) &gt; 0,1,0) + IF(VALUE(J3526)&gt;0,8,IF(VALUE(I3526)&gt;0,7,IF(VALUE(H3526)&gt;0,6,IF(VALUE(G3526)&gt;0,5,IF(VALUE(F3526)&gt;0,4,IF(VALUE(E3526)&gt;0,3,IF(VALUE(D3526)&gt;0,2,1)))))))</f>
        <v>5</v>
      </c>
      <c r="O3526" s="20" t="s">
        <v>44</v>
      </c>
      <c r="P3526" s="1" t="s">
        <v>2985</v>
      </c>
      <c r="Q3526" s="1"/>
      <c r="R3526" s="16"/>
      <c r="T3526" s="7" t="str">
        <f>Tabela813[[#This Row],[NR]]&amp;" - "&amp;Tabela813[[#This Row],[Especificação]]</f>
        <v>9.2.2.3.1.00.0.0.00 - (-) Dedução de Alienação de Bens Intangíveis</v>
      </c>
      <c r="U3526" s="7" t="str">
        <f>Tabela813[[#This Row],[NR]]&amp; " - "&amp;Tabela813[[#This Row],[Especificação]]</f>
        <v>9.2.2.3.1.00.0.0.00 - (-) Dedução de Alienação de Bens Intangíveis</v>
      </c>
    </row>
    <row r="3527" spans="1:21" ht="75">
      <c r="B3527" s="29" t="s">
        <v>793</v>
      </c>
      <c r="C3527" s="20" t="s">
        <v>790</v>
      </c>
      <c r="D3527" s="20" t="s">
        <v>790</v>
      </c>
      <c r="E3527" s="20" t="s">
        <v>782</v>
      </c>
      <c r="F3527" s="20" t="s">
        <v>781</v>
      </c>
      <c r="G3527" s="20" t="s">
        <v>783</v>
      </c>
      <c r="H3527" s="20" t="s">
        <v>784</v>
      </c>
      <c r="I3527" s="20" t="s">
        <v>784</v>
      </c>
      <c r="J3527" s="20" t="s">
        <v>787</v>
      </c>
      <c r="K3527" s="16" t="str">
        <f>IF(Tabela813[[#This Row],[C]]&lt;&gt;"",IF(Tabela813[[#This Row],[RED]]&lt;&gt;"",(Tabela813[[#This Row],[RED]] &amp; "."),"") &amp; CONCATENATE(Tabela813[[#This Row],[C]],".",Tabela813[[#This Row],[O]],".",Tabela813[[#This Row],[E]],".",Tabela813[[#This Row],[D1]],".",Tabela813[[#This Row],[D2]],".",Tabela813[[#This Row],[D3]],".",Tabela813[[#This Row],[T]],".",Tabela813[[#This Row],[D4]]),"")</f>
        <v>9.2.2.3.1.01.0.0.00</v>
      </c>
      <c r="L3527" s="21" t="s">
        <v>972</v>
      </c>
      <c r="M3527" s="16" t="str">
        <f t="shared" si="55"/>
        <v>S</v>
      </c>
      <c r="N3527" s="16">
        <f>IF(VALUE(Tabela813[[#This Row],[RED]]) &gt; 0,1,0) + IF(VALUE(J3527)&gt;0,8,IF(VALUE(I3527)&gt;0,7,IF(VALUE(H3527)&gt;0,6,IF(VALUE(G3527)&gt;0,5,IF(VALUE(F3527)&gt;0,4,IF(VALUE(E3527)&gt;0,3,IF(VALUE(D3527)&gt;0,2,1)))))))</f>
        <v>6</v>
      </c>
      <c r="O3527" s="20" t="s">
        <v>50</v>
      </c>
      <c r="P3527" s="1" t="s">
        <v>2986</v>
      </c>
      <c r="Q3527" s="1"/>
      <c r="R3527" s="16"/>
      <c r="T3527" s="7" t="str">
        <f>Tabela813[[#This Row],[NR]]&amp;" - "&amp;Tabela813[[#This Row],[Especificação]]</f>
        <v>9.2.2.3.1.01.0.0.00 - (-) Dedução de Alienação de Bens Intangíveis</v>
      </c>
      <c r="U3527" s="7" t="str">
        <f>Tabela813[[#This Row],[NR]]&amp; " - "&amp;Tabela813[[#This Row],[Especificação]]</f>
        <v>9.2.2.3.1.01.0.0.00 - (-) Dedução de Alienação de Bens Intangíveis</v>
      </c>
    </row>
    <row r="3528" spans="1:21" s="6" customFormat="1" ht="75">
      <c r="A3528" s="106"/>
      <c r="B3528" s="29" t="s">
        <v>793</v>
      </c>
      <c r="C3528" s="20" t="s">
        <v>790</v>
      </c>
      <c r="D3528" s="20" t="s">
        <v>790</v>
      </c>
      <c r="E3528" s="20" t="s">
        <v>782</v>
      </c>
      <c r="F3528" s="20" t="s">
        <v>781</v>
      </c>
      <c r="G3528" s="20" t="s">
        <v>783</v>
      </c>
      <c r="H3528" s="20" t="s">
        <v>784</v>
      </c>
      <c r="I3528" s="20" t="s">
        <v>781</v>
      </c>
      <c r="J3528" s="20" t="s">
        <v>787</v>
      </c>
      <c r="K3528" s="16" t="str">
        <f>IF(Tabela813[[#This Row],[C]]&lt;&gt;"",IF(Tabela813[[#This Row],[RED]]&lt;&gt;"",(Tabela813[[#This Row],[RED]] &amp; "."),"") &amp; CONCATENATE(Tabela813[[#This Row],[C]],".",Tabela813[[#This Row],[O]],".",Tabela813[[#This Row],[E]],".",Tabela813[[#This Row],[D1]],".",Tabela813[[#This Row],[D2]],".",Tabela813[[#This Row],[D3]],".",Tabela813[[#This Row],[T]],".",Tabela813[[#This Row],[D4]]),"")</f>
        <v>9.2.2.3.1.01.0.1.00</v>
      </c>
      <c r="L3528" s="21" t="s">
        <v>5967</v>
      </c>
      <c r="M3528" s="16" t="str">
        <f t="shared" si="55"/>
        <v>A</v>
      </c>
      <c r="N3528" s="16">
        <f>IF(VALUE(Tabela813[[#This Row],[RED]]) &gt; 0,1,0) + IF(VALUE(J3528)&gt;0,8,IF(VALUE(I3528)&gt;0,7,IF(VALUE(H3528)&gt;0,6,IF(VALUE(G3528)&gt;0,5,IF(VALUE(F3528)&gt;0,4,IF(VALUE(E3528)&gt;0,3,IF(VALUE(D3528)&gt;0,2,1)))))))</f>
        <v>8</v>
      </c>
      <c r="O3528" s="20" t="s">
        <v>50</v>
      </c>
      <c r="P3528" s="1" t="s">
        <v>5968</v>
      </c>
      <c r="Q3528" s="1"/>
      <c r="R3528" s="16"/>
      <c r="T3528" s="7" t="str">
        <f>Tabela813[[#This Row],[NR]]&amp;" - "&amp;Tabela813[[#This Row],[Especificação]]</f>
        <v>9.2.2.3.1.01.0.1.00 - (-) Dedução de Alienação de Bens Intangíveis - Principal</v>
      </c>
      <c r="U3528" s="7" t="str">
        <f>Tabela813[[#This Row],[NR]]&amp; " - "&amp;Tabela813[[#This Row],[Especificação]]</f>
        <v>9.2.2.3.1.01.0.1.00 - (-) Dedução de Alienação de Bens Intangíveis - Principal</v>
      </c>
    </row>
    <row r="3529" spans="1:21" s="6" customFormat="1" ht="75">
      <c r="A3529" s="106"/>
      <c r="B3529" s="29" t="s">
        <v>793</v>
      </c>
      <c r="C3529" s="20" t="s">
        <v>790</v>
      </c>
      <c r="D3529" s="20" t="s">
        <v>790</v>
      </c>
      <c r="E3529" s="20" t="s">
        <v>782</v>
      </c>
      <c r="F3529" s="20" t="s">
        <v>781</v>
      </c>
      <c r="G3529" s="20" t="s">
        <v>783</v>
      </c>
      <c r="H3529" s="20" t="s">
        <v>784</v>
      </c>
      <c r="I3529" s="20" t="s">
        <v>782</v>
      </c>
      <c r="J3529" s="20" t="s">
        <v>787</v>
      </c>
      <c r="K3529" s="16" t="str">
        <f>IF(Tabela813[[#This Row],[C]]&lt;&gt;"",IF(Tabela813[[#This Row],[RED]]&lt;&gt;"",(Tabela813[[#This Row],[RED]] &amp; "."),"") &amp; CONCATENATE(Tabela813[[#This Row],[C]],".",Tabela813[[#This Row],[O]],".",Tabela813[[#This Row],[E]],".",Tabela813[[#This Row],[D1]],".",Tabela813[[#This Row],[D2]],".",Tabela813[[#This Row],[D3]],".",Tabela813[[#This Row],[T]],".",Tabela813[[#This Row],[D4]]),"")</f>
        <v>9.2.2.3.1.01.0.3.00</v>
      </c>
      <c r="L3529" s="1" t="s">
        <v>5969</v>
      </c>
      <c r="M3529" s="16" t="str">
        <f t="shared" si="55"/>
        <v>A</v>
      </c>
      <c r="N3529" s="16">
        <f>IF(VALUE(Tabela813[[#This Row],[RED]]) &gt; 0,1,0) + IF(VALUE(J3529)&gt;0,8,IF(VALUE(I3529)&gt;0,7,IF(VALUE(H3529)&gt;0,6,IF(VALUE(G3529)&gt;0,5,IF(VALUE(F3529)&gt;0,4,IF(VALUE(E3529)&gt;0,3,IF(VALUE(D3529)&gt;0,2,1)))))))</f>
        <v>8</v>
      </c>
      <c r="O3529" s="20" t="s">
        <v>50</v>
      </c>
      <c r="P3529" s="1" t="s">
        <v>5968</v>
      </c>
      <c r="Q3529" s="1"/>
      <c r="R3529" s="16"/>
      <c r="T3529" s="7" t="str">
        <f>Tabela813[[#This Row],[NR]]&amp;" - "&amp;Tabela813[[#This Row],[Especificação]]</f>
        <v>9.2.2.3.1.01.0.3.00 - (-) Dedução de Alienação de Bens Intangíveis - Dívida Ativa</v>
      </c>
      <c r="U3529" s="7" t="str">
        <f>Tabela813[[#This Row],[NR]]&amp; " - "&amp;Tabela813[[#This Row],[Especificação]]</f>
        <v>9.2.2.3.1.01.0.3.00 - (-) Dedução de Alienação de Bens Intangíveis - Dívida Ativa</v>
      </c>
    </row>
    <row r="3530" spans="1:21" s="6" customFormat="1" ht="45">
      <c r="A3530" s="106"/>
      <c r="B3530" s="29" t="s">
        <v>793</v>
      </c>
      <c r="C3530" s="20" t="s">
        <v>790</v>
      </c>
      <c r="D3530" s="20" t="s">
        <v>791</v>
      </c>
      <c r="E3530" s="20" t="s">
        <v>784</v>
      </c>
      <c r="F3530" s="20" t="s">
        <v>784</v>
      </c>
      <c r="G3530" s="20" t="s">
        <v>787</v>
      </c>
      <c r="H3530" s="20" t="s">
        <v>784</v>
      </c>
      <c r="I3530" s="20" t="s">
        <v>784</v>
      </c>
      <c r="J3530" s="20" t="s">
        <v>787</v>
      </c>
      <c r="K3530" s="16" t="str">
        <f>IF(Tabela813[[#This Row],[C]]&lt;&gt;"",IF(Tabela813[[#This Row],[RED]]&lt;&gt;"",(Tabela813[[#This Row],[RED]] &amp; "."),"") &amp; CONCATENATE(Tabela813[[#This Row],[C]],".",Tabela813[[#This Row],[O]],".",Tabela813[[#This Row],[E]],".",Tabela813[[#This Row],[D1]],".",Tabela813[[#This Row],[D2]],".",Tabela813[[#This Row],[D3]],".",Tabela813[[#This Row],[T]],".",Tabela813[[#This Row],[D4]]),"")</f>
        <v>9.2.4.0.0.00.0.0.00</v>
      </c>
      <c r="L3530" s="1" t="s">
        <v>973</v>
      </c>
      <c r="M3530" s="16" t="str">
        <f t="shared" si="55"/>
        <v>S</v>
      </c>
      <c r="N3530" s="16">
        <f>IF(VALUE(Tabela813[[#This Row],[RED]]) &gt; 0,1,0) + IF(VALUE(J3530)&gt;0,8,IF(VALUE(I3530)&gt;0,7,IF(VALUE(H3530)&gt;0,6,IF(VALUE(G3530)&gt;0,5,IF(VALUE(F3530)&gt;0,4,IF(VALUE(E3530)&gt;0,3,IF(VALUE(D3530)&gt;0,2,1)))))))</f>
        <v>3</v>
      </c>
      <c r="O3530" s="20" t="s">
        <v>44</v>
      </c>
      <c r="P3530" s="1" t="s">
        <v>2987</v>
      </c>
      <c r="Q3530" s="1"/>
      <c r="R3530" s="16"/>
      <c r="T3530" s="7" t="str">
        <f>Tabela813[[#This Row],[NR]]&amp;" - "&amp;Tabela813[[#This Row],[Especificação]]</f>
        <v>9.2.4.0.0.00.0.0.00 - (-) Dedução de Transferências de Capital</v>
      </c>
      <c r="U3530" s="7" t="str">
        <f>Tabela813[[#This Row],[NR]]&amp; " - "&amp;Tabela813[[#This Row],[Especificação]]</f>
        <v>9.2.4.0.0.00.0.0.00 - (-) Dedução de Transferências de Capital</v>
      </c>
    </row>
    <row r="3531" spans="1:21" s="6" customFormat="1" ht="45">
      <c r="A3531" s="106"/>
      <c r="B3531" s="29" t="s">
        <v>793</v>
      </c>
      <c r="C3531" s="20" t="s">
        <v>790</v>
      </c>
      <c r="D3531" s="20" t="s">
        <v>791</v>
      </c>
      <c r="E3531" s="20" t="s">
        <v>781</v>
      </c>
      <c r="F3531" s="20" t="s">
        <v>784</v>
      </c>
      <c r="G3531" s="20" t="s">
        <v>787</v>
      </c>
      <c r="H3531" s="20" t="s">
        <v>784</v>
      </c>
      <c r="I3531" s="20" t="s">
        <v>784</v>
      </c>
      <c r="J3531" s="20" t="s">
        <v>787</v>
      </c>
      <c r="K3531" s="16" t="str">
        <f>IF(Tabela813[[#This Row],[C]]&lt;&gt;"",IF(Tabela813[[#This Row],[RED]]&lt;&gt;"",(Tabela813[[#This Row],[RED]] &amp; "."),"") &amp; CONCATENATE(Tabela813[[#This Row],[C]],".",Tabela813[[#This Row],[O]],".",Tabela813[[#This Row],[E]],".",Tabela813[[#This Row],[D1]],".",Tabela813[[#This Row],[D2]],".",Tabela813[[#This Row],[D3]],".",Tabela813[[#This Row],[T]],".",Tabela813[[#This Row],[D4]]),"")</f>
        <v>9.2.4.1.0.00.0.0.00</v>
      </c>
      <c r="L3531" s="1" t="s">
        <v>2680</v>
      </c>
      <c r="M3531" s="16" t="str">
        <f t="shared" si="55"/>
        <v>S</v>
      </c>
      <c r="N3531" s="16">
        <f>IF(VALUE(Tabela813[[#This Row],[RED]]) &gt; 0,1,0) + IF(VALUE(J3531)&gt;0,8,IF(VALUE(I3531)&gt;0,7,IF(VALUE(H3531)&gt;0,6,IF(VALUE(G3531)&gt;0,5,IF(VALUE(F3531)&gt;0,4,IF(VALUE(E3531)&gt;0,3,IF(VALUE(D3531)&gt;0,2,1)))))))</f>
        <v>4</v>
      </c>
      <c r="O3531" s="20" t="s">
        <v>44</v>
      </c>
      <c r="P3531" s="1" t="s">
        <v>2988</v>
      </c>
      <c r="Q3531" s="1"/>
      <c r="R3531" s="16"/>
      <c r="T3531" s="7" t="str">
        <f>Tabela813[[#This Row],[NR]]&amp;" - "&amp;Tabela813[[#This Row],[Especificação]]</f>
        <v>9.2.4.1.0.00.0.0.00 - (-) Dedução de Transferências da União e de Suas Entidades</v>
      </c>
      <c r="U3531" s="7" t="str">
        <f>Tabela813[[#This Row],[NR]]&amp; " - "&amp;Tabela813[[#This Row],[Especificação]]</f>
        <v>9.2.4.1.0.00.0.0.00 - (-) Dedução de Transferências da União e de Suas Entidades</v>
      </c>
    </row>
    <row r="3532" spans="1:21" s="6" customFormat="1" ht="60">
      <c r="A3532" s="106"/>
      <c r="B3532" s="29" t="s">
        <v>793</v>
      </c>
      <c r="C3532" s="20" t="s">
        <v>790</v>
      </c>
      <c r="D3532" s="20" t="s">
        <v>791</v>
      </c>
      <c r="E3532" s="20" t="s">
        <v>781</v>
      </c>
      <c r="F3532" s="20" t="s">
        <v>791</v>
      </c>
      <c r="G3532" s="20" t="s">
        <v>787</v>
      </c>
      <c r="H3532" s="20" t="s">
        <v>784</v>
      </c>
      <c r="I3532" s="20" t="s">
        <v>784</v>
      </c>
      <c r="J3532" s="20" t="s">
        <v>787</v>
      </c>
      <c r="K3532" s="16" t="str">
        <f>IF(Tabela813[[#This Row],[C]]&lt;&gt;"",IF(Tabela813[[#This Row],[RED]]&lt;&gt;"",(Tabela813[[#This Row],[RED]] &amp; "."),"") &amp; CONCATENATE(Tabela813[[#This Row],[C]],".",Tabela813[[#This Row],[O]],".",Tabela813[[#This Row],[E]],".",Tabela813[[#This Row],[D1]],".",Tabela813[[#This Row],[D2]],".",Tabela813[[#This Row],[D3]],".",Tabela813[[#This Row],[T]],".",Tabela813[[#This Row],[D4]]),"")</f>
        <v>9.2.4.1.4.00.0.0.00</v>
      </c>
      <c r="L3532" s="1" t="s">
        <v>927</v>
      </c>
      <c r="M3532" s="16" t="str">
        <f t="shared" si="55"/>
        <v>S</v>
      </c>
      <c r="N3532" s="16">
        <f>IF(VALUE(Tabela813[[#This Row],[RED]]) &gt; 0,1,0) + IF(VALUE(J3532)&gt;0,8,IF(VALUE(I3532)&gt;0,7,IF(VALUE(H3532)&gt;0,6,IF(VALUE(G3532)&gt;0,5,IF(VALUE(F3532)&gt;0,4,IF(VALUE(E3532)&gt;0,3,IF(VALUE(D3532)&gt;0,2,1)))))))</f>
        <v>5</v>
      </c>
      <c r="O3532" s="20" t="s">
        <v>44</v>
      </c>
      <c r="P3532" s="1" t="s">
        <v>2989</v>
      </c>
      <c r="Q3532" s="1"/>
      <c r="R3532" s="16"/>
      <c r="T3532" s="7" t="str">
        <f>Tabela813[[#This Row],[NR]]&amp;" - "&amp;Tabela813[[#This Row],[Especificação]]</f>
        <v>9.2.4.1.4.00.0.0.00 - (-) Dedução de Transferências de Convênios da União e de Suas Entidades</v>
      </c>
      <c r="U3532" s="7" t="str">
        <f>Tabela813[[#This Row],[NR]]&amp; " - "&amp;Tabela813[[#This Row],[Especificação]]</f>
        <v>9.2.4.1.4.00.0.0.00 - (-) Dedução de Transferências de Convênios da União e de Suas Entidades</v>
      </c>
    </row>
    <row r="3533" spans="1:21" s="6" customFormat="1" ht="30">
      <c r="A3533" s="106"/>
      <c r="B3533" s="29" t="s">
        <v>793</v>
      </c>
      <c r="C3533" s="20" t="s">
        <v>790</v>
      </c>
      <c r="D3533" s="20" t="s">
        <v>791</v>
      </c>
      <c r="E3533" s="20" t="s">
        <v>781</v>
      </c>
      <c r="F3533" s="20" t="s">
        <v>791</v>
      </c>
      <c r="G3533" s="20" t="s">
        <v>807</v>
      </c>
      <c r="H3533" s="20" t="s">
        <v>784</v>
      </c>
      <c r="I3533" s="20" t="s">
        <v>784</v>
      </c>
      <c r="J3533" s="20" t="s">
        <v>787</v>
      </c>
      <c r="K3533" s="16" t="str">
        <f>IF(Tabela813[[#This Row],[C]]&lt;&gt;"",IF(Tabela813[[#This Row],[RED]]&lt;&gt;"",(Tabela813[[#This Row],[RED]] &amp; "."),"") &amp; CONCATENATE(Tabela813[[#This Row],[C]],".",Tabela813[[#This Row],[O]],".",Tabela813[[#This Row],[E]],".",Tabela813[[#This Row],[D1]],".",Tabela813[[#This Row],[D2]],".",Tabela813[[#This Row],[D3]],".",Tabela813[[#This Row],[T]],".",Tabela813[[#This Row],[D4]]),"")</f>
        <v>9.2.4.1.4.50.0.0.00</v>
      </c>
      <c r="L3533" s="1" t="s">
        <v>5789</v>
      </c>
      <c r="M3533" s="16" t="str">
        <f t="shared" si="55"/>
        <v>S</v>
      </c>
      <c r="N3533" s="16">
        <f>IF(VALUE(Tabela813[[#This Row],[RED]]) &gt; 0,1,0) + IF(VALUE(J3533)&gt;0,8,IF(VALUE(I3533)&gt;0,7,IF(VALUE(H3533)&gt;0,6,IF(VALUE(G3533)&gt;0,5,IF(VALUE(F3533)&gt;0,4,IF(VALUE(E3533)&gt;0,3,IF(VALUE(D3533)&gt;0,2,1)))))))</f>
        <v>6</v>
      </c>
      <c r="O3533" s="20" t="s">
        <v>54</v>
      </c>
      <c r="P3533" s="1" t="s">
        <v>2990</v>
      </c>
      <c r="Q3533" s="1"/>
      <c r="R3533" s="16"/>
      <c r="T3533" s="7" t="str">
        <f>Tabela813[[#This Row],[NR]]&amp;" - "&amp;Tabela813[[#This Row],[Especificação]]</f>
        <v>9.2.4.1.4.50.0.0.00 - (-) Dedução de Transferências de Convênios da União para o Sistema Único de Saúde - SUS</v>
      </c>
      <c r="U3533" s="7" t="str">
        <f>Tabela813[[#This Row],[NR]]&amp; " - "&amp;Tabela813[[#This Row],[Especificação]]</f>
        <v>9.2.4.1.4.50.0.0.00 - (-) Dedução de Transferências de Convênios da União para o Sistema Único de Saúde - SUS</v>
      </c>
    </row>
    <row r="3534" spans="1:21" s="6" customFormat="1" ht="30">
      <c r="A3534" s="106"/>
      <c r="B3534" s="29" t="s">
        <v>793</v>
      </c>
      <c r="C3534" s="20" t="s">
        <v>790</v>
      </c>
      <c r="D3534" s="20" t="s">
        <v>791</v>
      </c>
      <c r="E3534" s="20" t="s">
        <v>781</v>
      </c>
      <c r="F3534" s="20" t="s">
        <v>791</v>
      </c>
      <c r="G3534" s="20" t="s">
        <v>807</v>
      </c>
      <c r="H3534" s="20" t="s">
        <v>784</v>
      </c>
      <c r="I3534" s="20" t="s">
        <v>781</v>
      </c>
      <c r="J3534" s="20" t="s">
        <v>787</v>
      </c>
      <c r="K3534" s="16" t="str">
        <f>IF(Tabela813[[#This Row],[C]]&lt;&gt;"",IF(Tabela813[[#This Row],[RED]]&lt;&gt;"",(Tabela813[[#This Row],[RED]] &amp; "."),"") &amp; CONCATENATE(Tabela813[[#This Row],[C]],".",Tabela813[[#This Row],[O]],".",Tabela813[[#This Row],[E]],".",Tabela813[[#This Row],[D1]],".",Tabela813[[#This Row],[D2]],".",Tabela813[[#This Row],[D3]],".",Tabela813[[#This Row],[T]],".",Tabela813[[#This Row],[D4]]),"")</f>
        <v>9.2.4.1.4.50.0.1.00</v>
      </c>
      <c r="L3534" s="21" t="s">
        <v>2682</v>
      </c>
      <c r="M3534" s="16" t="str">
        <f t="shared" si="55"/>
        <v>S</v>
      </c>
      <c r="N3534" s="16">
        <f>IF(VALUE(Tabela813[[#This Row],[RED]]) &gt; 0,1,0) + IF(VALUE(J3534)&gt;0,8,IF(VALUE(I3534)&gt;0,7,IF(VALUE(H3534)&gt;0,6,IF(VALUE(G3534)&gt;0,5,IF(VALUE(F3534)&gt;0,4,IF(VALUE(E3534)&gt;0,3,IF(VALUE(D3534)&gt;0,2,1)))))))</f>
        <v>8</v>
      </c>
      <c r="O3534" s="20" t="s">
        <v>54</v>
      </c>
      <c r="P3534" s="1" t="s">
        <v>1138</v>
      </c>
      <c r="Q3534" s="1"/>
      <c r="R3534" s="16"/>
      <c r="T3534" s="7" t="str">
        <f>Tabela813[[#This Row],[NR]]&amp;" - "&amp;Tabela813[[#This Row],[Especificação]]</f>
        <v>9.2.4.1.4.50.0.1.00 - (-) Dedução de Transferências de Convênios da União para o Sistema Único de Saúde - SUS - Principal</v>
      </c>
      <c r="U3534" s="7" t="str">
        <f>Tabela813[[#This Row],[NR]]&amp; " - "&amp;Tabela813[[#This Row],[Especificação]]</f>
        <v>9.2.4.1.4.50.0.1.00 - (-) Dedução de Transferências de Convênios da União para o Sistema Único de Saúde - SUS - Principal</v>
      </c>
    </row>
    <row r="3535" spans="1:21" s="6" customFormat="1" ht="30">
      <c r="A3535" s="106"/>
      <c r="B3535" s="29" t="s">
        <v>793</v>
      </c>
      <c r="C3535" s="20" t="s">
        <v>790</v>
      </c>
      <c r="D3535" s="20" t="s">
        <v>791</v>
      </c>
      <c r="E3535" s="20" t="s">
        <v>781</v>
      </c>
      <c r="F3535" s="20" t="s">
        <v>791</v>
      </c>
      <c r="G3535" s="20" t="s">
        <v>807</v>
      </c>
      <c r="H3535" s="20" t="s">
        <v>784</v>
      </c>
      <c r="I3535" s="20" t="s">
        <v>781</v>
      </c>
      <c r="J3535" s="20" t="s">
        <v>783</v>
      </c>
      <c r="K3535" s="16" t="str">
        <f>IF(Tabela813[[#This Row],[C]]&lt;&gt;"",IF(Tabela813[[#This Row],[RED]]&lt;&gt;"",(Tabela813[[#This Row],[RED]] &amp; "."),"") &amp; CONCATENATE(Tabela813[[#This Row],[C]],".",Tabela813[[#This Row],[O]],".",Tabela813[[#This Row],[E]],".",Tabela813[[#This Row],[D1]],".",Tabela813[[#This Row],[D2]],".",Tabela813[[#This Row],[D3]],".",Tabela813[[#This Row],[T]],".",Tabela813[[#This Row],[D4]]),"")</f>
        <v>9.2.4.1.4.50.0.1.01</v>
      </c>
      <c r="L3535" s="21" t="s">
        <v>2682</v>
      </c>
      <c r="M3535" s="16" t="str">
        <f t="shared" si="55"/>
        <v>A</v>
      </c>
      <c r="N3535" s="16">
        <f>IF(VALUE(Tabela813[[#This Row],[RED]]) &gt; 0,1,0) + IF(VALUE(J3535)&gt;0,8,IF(VALUE(I3535)&gt;0,7,IF(VALUE(H3535)&gt;0,6,IF(VALUE(G3535)&gt;0,5,IF(VALUE(F3535)&gt;0,4,IF(VALUE(E3535)&gt;0,3,IF(VALUE(D3535)&gt;0,2,1)))))))</f>
        <v>9</v>
      </c>
      <c r="O3535" s="20" t="s">
        <v>1425</v>
      </c>
      <c r="P3535" s="1" t="s">
        <v>1138</v>
      </c>
      <c r="Q3535" s="1"/>
      <c r="R3535" s="16"/>
      <c r="T3535" s="7" t="str">
        <f>Tabela813[[#This Row],[NR]]&amp;" - "&amp;Tabela813[[#This Row],[Especificação]]</f>
        <v>9.2.4.1.4.50.0.1.01 - (-) Dedução de Transferências de Convênios da União para o Sistema Único de Saúde - SUS - Principal</v>
      </c>
      <c r="U3535" s="7" t="str">
        <f>Tabela813[[#This Row],[NR]]&amp; " - "&amp;Tabela813[[#This Row],[Especificação]]</f>
        <v>9.2.4.1.4.50.0.1.01 - (-) Dedução de Transferências de Convênios da União para o Sistema Único de Saúde - SUS - Principal</v>
      </c>
    </row>
    <row r="3536" spans="1:21" s="6" customFormat="1" ht="45">
      <c r="A3536" s="106"/>
      <c r="B3536" s="29" t="s">
        <v>793</v>
      </c>
      <c r="C3536" s="20" t="s">
        <v>790</v>
      </c>
      <c r="D3536" s="20" t="s">
        <v>791</v>
      </c>
      <c r="E3536" s="20" t="s">
        <v>781</v>
      </c>
      <c r="F3536" s="20" t="s">
        <v>791</v>
      </c>
      <c r="G3536" s="20" t="s">
        <v>807</v>
      </c>
      <c r="H3536" s="20" t="s">
        <v>784</v>
      </c>
      <c r="I3536" s="20" t="s">
        <v>781</v>
      </c>
      <c r="J3536" s="20" t="s">
        <v>785</v>
      </c>
      <c r="K3536" s="16" t="str">
        <f>IF(Tabela813[[#This Row],[C]]&lt;&gt;"",IF(Tabela813[[#This Row],[RED]]&lt;&gt;"",(Tabela813[[#This Row],[RED]] &amp; "."),"") &amp; CONCATENATE(Tabela813[[#This Row],[C]],".",Tabela813[[#This Row],[O]],".",Tabela813[[#This Row],[E]],".",Tabela813[[#This Row],[D1]],".",Tabela813[[#This Row],[D2]],".",Tabela813[[#This Row],[D3]],".",Tabela813[[#This Row],[T]],".",Tabela813[[#This Row],[D4]]),"")</f>
        <v>9.2.4.1.4.50.0.1.02</v>
      </c>
      <c r="L3536" s="21" t="s">
        <v>2683</v>
      </c>
      <c r="M3536" s="16" t="str">
        <f t="shared" si="55"/>
        <v>A</v>
      </c>
      <c r="N3536" s="16">
        <f>IF(VALUE(Tabela813[[#This Row],[RED]]) &gt; 0,1,0) + IF(VALUE(J3536)&gt;0,8,IF(VALUE(I3536)&gt;0,7,IF(VALUE(H3536)&gt;0,6,IF(VALUE(G3536)&gt;0,5,IF(VALUE(F3536)&gt;0,4,IF(VALUE(E3536)&gt;0,3,IF(VALUE(D3536)&gt;0,2,1)))))))</f>
        <v>9</v>
      </c>
      <c r="O3536" s="20" t="s">
        <v>1425</v>
      </c>
      <c r="P3536" s="1" t="s">
        <v>2924</v>
      </c>
      <c r="Q3536" s="1"/>
      <c r="R3536" s="16"/>
      <c r="T3536" s="7" t="str">
        <f>Tabela813[[#This Row],[NR]]&amp;" - "&amp;Tabela813[[#This Row],[Especificação]]</f>
        <v>9.2.4.1.4.50.0.1.02 - (-) Dedução de Transferências de Convênios da União para o Sistema Único de Saúde - SUS - Transferências da União Decorrentes de Emendas Parlamentares Individuais - Finalidade Definida</v>
      </c>
      <c r="U3536" s="7" t="str">
        <f>Tabela813[[#This Row],[NR]]&amp; " - "&amp;Tabela813[[#This Row],[Especificação]]</f>
        <v>9.2.4.1.4.50.0.1.02 - (-) Dedução de Transferências de Convênios da União para o Sistema Único de Saúde - SUS - Transferências da União Decorrentes de Emendas Parlamentares Individuais - Finalidade Definida</v>
      </c>
    </row>
    <row r="3537" spans="1:21" s="6" customFormat="1" ht="45">
      <c r="A3537" s="106"/>
      <c r="B3537" s="29" t="s">
        <v>793</v>
      </c>
      <c r="C3537" s="20" t="s">
        <v>790</v>
      </c>
      <c r="D3537" s="20" t="s">
        <v>791</v>
      </c>
      <c r="E3537" s="20" t="s">
        <v>781</v>
      </c>
      <c r="F3537" s="20" t="s">
        <v>791</v>
      </c>
      <c r="G3537" s="20" t="s">
        <v>807</v>
      </c>
      <c r="H3537" s="20" t="s">
        <v>784</v>
      </c>
      <c r="I3537" s="20" t="s">
        <v>781</v>
      </c>
      <c r="J3537" s="20" t="s">
        <v>794</v>
      </c>
      <c r="K3537" s="16" t="str">
        <f>IF(Tabela813[[#This Row],[C]]&lt;&gt;"",IF(Tabela813[[#This Row],[RED]]&lt;&gt;"",(Tabela813[[#This Row],[RED]] &amp; "."),"") &amp; CONCATENATE(Tabela813[[#This Row],[C]],".",Tabela813[[#This Row],[O]],".",Tabela813[[#This Row],[E]],".",Tabela813[[#This Row],[D1]],".",Tabela813[[#This Row],[D2]],".",Tabela813[[#This Row],[D3]],".",Tabela813[[#This Row],[T]],".",Tabela813[[#This Row],[D4]]),"")</f>
        <v>9.2.4.1.4.50.0.1.03</v>
      </c>
      <c r="L3537" s="21" t="s">
        <v>2684</v>
      </c>
      <c r="M3537" s="16" t="str">
        <f t="shared" si="55"/>
        <v>A</v>
      </c>
      <c r="N3537" s="16">
        <f>IF(VALUE(Tabela813[[#This Row],[RED]]) &gt; 0,1,0) + IF(VALUE(J3537)&gt;0,8,IF(VALUE(I3537)&gt;0,7,IF(VALUE(H3537)&gt;0,6,IF(VALUE(G3537)&gt;0,5,IF(VALUE(F3537)&gt;0,4,IF(VALUE(E3537)&gt;0,3,IF(VALUE(D3537)&gt;0,2,1)))))))</f>
        <v>9</v>
      </c>
      <c r="O3537" s="20" t="s">
        <v>1425</v>
      </c>
      <c r="P3537" s="1" t="s">
        <v>5970</v>
      </c>
      <c r="Q3537" s="1"/>
      <c r="R3537" s="16"/>
      <c r="T3537" s="7" t="str">
        <f>Tabela813[[#This Row],[NR]]&amp;" - "&amp;Tabela813[[#This Row],[Especificação]]</f>
        <v>9.2.4.1.4.50.0.1.03 - (-) Dedução de Transferências de Convênios da União para o Sistema Único de Saúde - SUS - Transferências da União Decorrentes de Emendas Parlamentares de Bancada</v>
      </c>
      <c r="U3537" s="7" t="str">
        <f>Tabela813[[#This Row],[NR]]&amp; " - "&amp;Tabela813[[#This Row],[Especificação]]</f>
        <v>9.2.4.1.4.50.0.1.03 - (-) Dedução de Transferências de Convênios da União para o Sistema Único de Saúde - SUS - Transferências da União Decorrentes de Emendas Parlamentares de Bancada</v>
      </c>
    </row>
    <row r="3538" spans="1:21" s="6" customFormat="1" ht="45">
      <c r="A3538" s="135"/>
      <c r="B3538" s="29" t="s">
        <v>793</v>
      </c>
      <c r="C3538" s="20" t="s">
        <v>790</v>
      </c>
      <c r="D3538" s="20" t="s">
        <v>791</v>
      </c>
      <c r="E3538" s="20" t="s">
        <v>781</v>
      </c>
      <c r="F3538" s="20" t="s">
        <v>791</v>
      </c>
      <c r="G3538" s="20" t="s">
        <v>809</v>
      </c>
      <c r="H3538" s="20" t="s">
        <v>784</v>
      </c>
      <c r="I3538" s="20" t="s">
        <v>784</v>
      </c>
      <c r="J3538" s="20" t="s">
        <v>787</v>
      </c>
      <c r="K3538" s="16" t="str">
        <f>IF(Tabela813[[#This Row],[C]]&lt;&gt;"",IF(Tabela813[[#This Row],[RED]]&lt;&gt;"",(Tabela813[[#This Row],[RED]] &amp; "."),"") &amp; CONCATENATE(Tabela813[[#This Row],[C]],".",Tabela813[[#This Row],[O]],".",Tabela813[[#This Row],[E]],".",Tabela813[[#This Row],[D1]],".",Tabela813[[#This Row],[D2]],".",Tabela813[[#This Row],[D3]],".",Tabela813[[#This Row],[T]],".",Tabela813[[#This Row],[D4]]),"")</f>
        <v>9.2.4.1.4.51.0.0.00</v>
      </c>
      <c r="L3538" s="21" t="s">
        <v>928</v>
      </c>
      <c r="M3538" s="16" t="str">
        <f t="shared" si="55"/>
        <v>S</v>
      </c>
      <c r="N3538" s="16">
        <f>IF(VALUE(Tabela813[[#This Row],[RED]]) &gt; 0,1,0) + IF(VALUE(J3538)&gt;0,8,IF(VALUE(I3538)&gt;0,7,IF(VALUE(H3538)&gt;0,6,IF(VALUE(G3538)&gt;0,5,IF(VALUE(F3538)&gt;0,4,IF(VALUE(E3538)&gt;0,3,IF(VALUE(D3538)&gt;0,2,1)))))))</f>
        <v>6</v>
      </c>
      <c r="O3538" s="20" t="s">
        <v>54</v>
      </c>
      <c r="P3538" s="1" t="s">
        <v>2991</v>
      </c>
      <c r="Q3538" s="1"/>
      <c r="R3538" s="16"/>
      <c r="T3538" s="7" t="str">
        <f>Tabela813[[#This Row],[NR]]&amp;" - "&amp;Tabela813[[#This Row],[Especificação]]</f>
        <v>9.2.4.1.4.51.0.0.00 - (-) Dedução de Transferências de Convênios da União Destinadas a Programas de Educação</v>
      </c>
      <c r="U3538" s="7" t="str">
        <f>Tabela813[[#This Row],[NR]]&amp; " - "&amp;Tabela813[[#This Row],[Especificação]]</f>
        <v>9.2.4.1.4.51.0.0.00 - (-) Dedução de Transferências de Convênios da União Destinadas a Programas de Educação</v>
      </c>
    </row>
    <row r="3539" spans="1:21" s="6" customFormat="1" ht="45">
      <c r="A3539" s="135"/>
      <c r="B3539" s="29" t="s">
        <v>793</v>
      </c>
      <c r="C3539" s="20" t="s">
        <v>790</v>
      </c>
      <c r="D3539" s="20" t="s">
        <v>791</v>
      </c>
      <c r="E3539" s="20" t="s">
        <v>781</v>
      </c>
      <c r="F3539" s="20" t="s">
        <v>791</v>
      </c>
      <c r="G3539" s="20" t="s">
        <v>809</v>
      </c>
      <c r="H3539" s="20" t="s">
        <v>784</v>
      </c>
      <c r="I3539" s="20" t="s">
        <v>781</v>
      </c>
      <c r="J3539" s="20" t="s">
        <v>787</v>
      </c>
      <c r="K3539" s="16" t="str">
        <f>IF(Tabela813[[#This Row],[C]]&lt;&gt;"",IF(Tabela813[[#This Row],[RED]]&lt;&gt;"",(Tabela813[[#This Row],[RED]] &amp; "."),"") &amp; CONCATENATE(Tabela813[[#This Row],[C]],".",Tabela813[[#This Row],[O]],".",Tabela813[[#This Row],[E]],".",Tabela813[[#This Row],[D1]],".",Tabela813[[#This Row],[D2]],".",Tabela813[[#This Row],[D3]],".",Tabela813[[#This Row],[T]],".",Tabela813[[#This Row],[D4]]),"")</f>
        <v>9.2.4.1.4.51.0.1.00</v>
      </c>
      <c r="L3539" s="21" t="s">
        <v>929</v>
      </c>
      <c r="M3539" s="16" t="str">
        <f t="shared" si="55"/>
        <v>S</v>
      </c>
      <c r="N3539" s="16">
        <f>IF(VALUE(Tabela813[[#This Row],[RED]]) &gt; 0,1,0) + IF(VALUE(J3539)&gt;0,8,IF(VALUE(I3539)&gt;0,7,IF(VALUE(H3539)&gt;0,6,IF(VALUE(G3539)&gt;0,5,IF(VALUE(F3539)&gt;0,4,IF(VALUE(E3539)&gt;0,3,IF(VALUE(D3539)&gt;0,2,1)))))))</f>
        <v>8</v>
      </c>
      <c r="O3539" s="20" t="s">
        <v>54</v>
      </c>
      <c r="P3539" s="1" t="s">
        <v>1139</v>
      </c>
      <c r="Q3539" s="1"/>
      <c r="R3539" s="16"/>
      <c r="T3539" s="7" t="str">
        <f>Tabela813[[#This Row],[NR]]&amp;" - "&amp;Tabela813[[#This Row],[Especificação]]</f>
        <v>9.2.4.1.4.51.0.1.00 - (-) Dedução de Transferências de Convênios da União Destinadas a Programas de Educação - Principal</v>
      </c>
      <c r="U3539" s="7" t="str">
        <f>Tabela813[[#This Row],[NR]]&amp; " - "&amp;Tabela813[[#This Row],[Especificação]]</f>
        <v>9.2.4.1.4.51.0.1.00 - (-) Dedução de Transferências de Convênios da União Destinadas a Programas de Educação - Principal</v>
      </c>
    </row>
    <row r="3540" spans="1:21" s="6" customFormat="1" ht="45">
      <c r="A3540" s="135"/>
      <c r="B3540" s="29" t="s">
        <v>793</v>
      </c>
      <c r="C3540" s="20" t="s">
        <v>790</v>
      </c>
      <c r="D3540" s="20" t="s">
        <v>791</v>
      </c>
      <c r="E3540" s="20" t="s">
        <v>781</v>
      </c>
      <c r="F3540" s="20" t="s">
        <v>791</v>
      </c>
      <c r="G3540" s="20" t="s">
        <v>809</v>
      </c>
      <c r="H3540" s="20" t="s">
        <v>784</v>
      </c>
      <c r="I3540" s="20" t="s">
        <v>781</v>
      </c>
      <c r="J3540" s="20" t="s">
        <v>783</v>
      </c>
      <c r="K3540" s="16" t="str">
        <f>IF(Tabela813[[#This Row],[C]]&lt;&gt;"",IF(Tabela813[[#This Row],[RED]]&lt;&gt;"",(Tabela813[[#This Row],[RED]] &amp; "."),"") &amp; CONCATENATE(Tabela813[[#This Row],[C]],".",Tabela813[[#This Row],[O]],".",Tabela813[[#This Row],[E]],".",Tabela813[[#This Row],[D1]],".",Tabela813[[#This Row],[D2]],".",Tabela813[[#This Row],[D3]],".",Tabela813[[#This Row],[T]],".",Tabela813[[#This Row],[D4]]),"")</f>
        <v>9.2.4.1.4.51.0.1.01</v>
      </c>
      <c r="L3540" s="21" t="s">
        <v>929</v>
      </c>
      <c r="M3540" s="16" t="str">
        <f t="shared" si="55"/>
        <v>A</v>
      </c>
      <c r="N3540" s="16">
        <f>IF(VALUE(Tabela813[[#This Row],[RED]]) &gt; 0,1,0) + IF(VALUE(J3540)&gt;0,8,IF(VALUE(I3540)&gt;0,7,IF(VALUE(H3540)&gt;0,6,IF(VALUE(G3540)&gt;0,5,IF(VALUE(F3540)&gt;0,4,IF(VALUE(E3540)&gt;0,3,IF(VALUE(D3540)&gt;0,2,1)))))))</f>
        <v>9</v>
      </c>
      <c r="O3540" s="20" t="s">
        <v>1425</v>
      </c>
      <c r="P3540" s="1" t="s">
        <v>1139</v>
      </c>
      <c r="Q3540" s="1"/>
      <c r="R3540" s="16"/>
      <c r="T3540" s="7" t="str">
        <f>Tabela813[[#This Row],[NR]]&amp;" - "&amp;Tabela813[[#This Row],[Especificação]]</f>
        <v>9.2.4.1.4.51.0.1.01 - (-) Dedução de Transferências de Convênios da União Destinadas a Programas de Educação - Principal</v>
      </c>
      <c r="U3540" s="7" t="str">
        <f>Tabela813[[#This Row],[NR]]&amp; " - "&amp;Tabela813[[#This Row],[Especificação]]</f>
        <v>9.2.4.1.4.51.0.1.01 - (-) Dedução de Transferências de Convênios da União Destinadas a Programas de Educação - Principal</v>
      </c>
    </row>
    <row r="3541" spans="1:21" s="6" customFormat="1" ht="45">
      <c r="A3541" s="106"/>
      <c r="B3541" s="29" t="s">
        <v>793</v>
      </c>
      <c r="C3541" s="20" t="s">
        <v>790</v>
      </c>
      <c r="D3541" s="20" t="s">
        <v>791</v>
      </c>
      <c r="E3541" s="20" t="s">
        <v>781</v>
      </c>
      <c r="F3541" s="20" t="s">
        <v>791</v>
      </c>
      <c r="G3541" s="20" t="s">
        <v>809</v>
      </c>
      <c r="H3541" s="20" t="s">
        <v>784</v>
      </c>
      <c r="I3541" s="20" t="s">
        <v>781</v>
      </c>
      <c r="J3541" s="20" t="s">
        <v>785</v>
      </c>
      <c r="K3541" s="16" t="str">
        <f>IF(Tabela813[[#This Row],[C]]&lt;&gt;"",IF(Tabela813[[#This Row],[RED]]&lt;&gt;"",(Tabela813[[#This Row],[RED]] &amp; "."),"") &amp; CONCATENATE(Tabela813[[#This Row],[C]],".",Tabela813[[#This Row],[O]],".",Tabela813[[#This Row],[E]],".",Tabela813[[#This Row],[D1]],".",Tabela813[[#This Row],[D2]],".",Tabela813[[#This Row],[D3]],".",Tabela813[[#This Row],[T]],".",Tabela813[[#This Row],[D4]]),"")</f>
        <v>9.2.4.1.4.51.0.1.02</v>
      </c>
      <c r="L3541" s="21" t="s">
        <v>2685</v>
      </c>
      <c r="M3541" s="16" t="str">
        <f t="shared" si="55"/>
        <v>A</v>
      </c>
      <c r="N3541" s="16">
        <f>IF(VALUE(Tabela813[[#This Row],[RED]]) &gt; 0,1,0) + IF(VALUE(J3541)&gt;0,8,IF(VALUE(I3541)&gt;0,7,IF(VALUE(H3541)&gt;0,6,IF(VALUE(G3541)&gt;0,5,IF(VALUE(F3541)&gt;0,4,IF(VALUE(E3541)&gt;0,3,IF(VALUE(D3541)&gt;0,2,1)))))))</f>
        <v>9</v>
      </c>
      <c r="O3541" s="20" t="s">
        <v>1425</v>
      </c>
      <c r="P3541" s="1" t="s">
        <v>2924</v>
      </c>
      <c r="Q3541" s="1"/>
      <c r="R3541" s="16"/>
      <c r="T3541" s="7" t="str">
        <f>Tabela813[[#This Row],[NR]]&amp;" - "&amp;Tabela813[[#This Row],[Especificação]]</f>
        <v>9.2.4.1.4.51.0.1.02 - (-) Dedução de Transferências de Convênios da União Destinadas a Programas de Educação - Transferências da União Decorrentes de Emendas Parlamentares Individuais - Finalidade Definida</v>
      </c>
      <c r="U3541" s="7" t="str">
        <f>Tabela813[[#This Row],[NR]]&amp; " - "&amp;Tabela813[[#This Row],[Especificação]]</f>
        <v>9.2.4.1.4.51.0.1.02 - (-) Dedução de Transferências de Convênios da União Destinadas a Programas de Educação - Transferências da União Decorrentes de Emendas Parlamentares Individuais - Finalidade Definida</v>
      </c>
    </row>
    <row r="3542" spans="1:21" ht="45">
      <c r="B3542" s="29" t="s">
        <v>793</v>
      </c>
      <c r="C3542" s="20" t="s">
        <v>790</v>
      </c>
      <c r="D3542" s="20" t="s">
        <v>791</v>
      </c>
      <c r="E3542" s="20" t="s">
        <v>781</v>
      </c>
      <c r="F3542" s="20" t="s">
        <v>791</v>
      </c>
      <c r="G3542" s="20" t="s">
        <v>809</v>
      </c>
      <c r="H3542" s="20" t="s">
        <v>784</v>
      </c>
      <c r="I3542" s="20" t="s">
        <v>781</v>
      </c>
      <c r="J3542" s="20" t="s">
        <v>794</v>
      </c>
      <c r="K3542" s="16" t="str">
        <f>IF(Tabela813[[#This Row],[C]]&lt;&gt;"",IF(Tabela813[[#This Row],[RED]]&lt;&gt;"",(Tabela813[[#This Row],[RED]] &amp; "."),"") &amp; CONCATENATE(Tabela813[[#This Row],[C]],".",Tabela813[[#This Row],[O]],".",Tabela813[[#This Row],[E]],".",Tabela813[[#This Row],[D1]],".",Tabela813[[#This Row],[D2]],".",Tabela813[[#This Row],[D3]],".",Tabela813[[#This Row],[T]],".",Tabela813[[#This Row],[D4]]),"")</f>
        <v>9.2.4.1.4.51.0.1.03</v>
      </c>
      <c r="L3542" s="21" t="s">
        <v>2714</v>
      </c>
      <c r="M3542" s="16" t="str">
        <f t="shared" si="55"/>
        <v>A</v>
      </c>
      <c r="N3542" s="16">
        <f>IF(VALUE(Tabela813[[#This Row],[RED]]) &gt; 0,1,0) + IF(VALUE(J3542)&gt;0,8,IF(VALUE(I3542)&gt;0,7,IF(VALUE(H3542)&gt;0,6,IF(VALUE(G3542)&gt;0,5,IF(VALUE(F3542)&gt;0,4,IF(VALUE(E3542)&gt;0,3,IF(VALUE(D3542)&gt;0,2,1)))))))</f>
        <v>9</v>
      </c>
      <c r="O3542" s="20" t="s">
        <v>1425</v>
      </c>
      <c r="P3542" s="1" t="s">
        <v>5970</v>
      </c>
      <c r="Q3542" s="1"/>
      <c r="R3542" s="16"/>
      <c r="T3542" s="7" t="str">
        <f>Tabela813[[#This Row],[NR]]&amp;" - "&amp;Tabela813[[#This Row],[Especificação]]</f>
        <v>9.2.4.1.4.51.0.1.03 - (-) Dedução de Transferências de Convênios da União Destinadas a Programas de Educação - Transferências da União Decorrentes de Emendas Parlamentares de Bancada</v>
      </c>
      <c r="U3542" s="7" t="str">
        <f>Tabela813[[#This Row],[NR]]&amp; " - "&amp;Tabela813[[#This Row],[Especificação]]</f>
        <v>9.2.4.1.4.51.0.1.03 - (-) Dedução de Transferências de Convênios da União Destinadas a Programas de Educação - Transferências da União Decorrentes de Emendas Parlamentares de Bancada</v>
      </c>
    </row>
    <row r="3543" spans="1:21" s="6" customFormat="1" ht="45">
      <c r="A3543" s="135"/>
      <c r="B3543" s="29" t="s">
        <v>793</v>
      </c>
      <c r="C3543" s="20" t="s">
        <v>790</v>
      </c>
      <c r="D3543" s="20" t="s">
        <v>791</v>
      </c>
      <c r="E3543" s="20" t="s">
        <v>781</v>
      </c>
      <c r="F3543" s="20" t="s">
        <v>791</v>
      </c>
      <c r="G3543" s="20" t="s">
        <v>811</v>
      </c>
      <c r="H3543" s="20" t="s">
        <v>784</v>
      </c>
      <c r="I3543" s="20" t="s">
        <v>784</v>
      </c>
      <c r="J3543" s="20" t="s">
        <v>787</v>
      </c>
      <c r="K3543" s="16" t="str">
        <f>IF(Tabela813[[#This Row],[C]]&lt;&gt;"",IF(Tabela813[[#This Row],[RED]]&lt;&gt;"",(Tabela813[[#This Row],[RED]] &amp; "."),"") &amp; CONCATENATE(Tabela813[[#This Row],[C]],".",Tabela813[[#This Row],[O]],".",Tabela813[[#This Row],[E]],".",Tabela813[[#This Row],[D1]],".",Tabela813[[#This Row],[D2]],".",Tabela813[[#This Row],[D3]],".",Tabela813[[#This Row],[T]],".",Tabela813[[#This Row],[D4]]),"")</f>
        <v>9.2.4.1.4.52.0.0.00</v>
      </c>
      <c r="L3543" s="21" t="s">
        <v>934</v>
      </c>
      <c r="M3543" s="16" t="str">
        <f t="shared" si="55"/>
        <v>S</v>
      </c>
      <c r="N3543" s="16">
        <f>IF(VALUE(Tabela813[[#This Row],[RED]]) &gt; 0,1,0) + IF(VALUE(J3543)&gt;0,8,IF(VALUE(I3543)&gt;0,7,IF(VALUE(H3543)&gt;0,6,IF(VALUE(G3543)&gt;0,5,IF(VALUE(F3543)&gt;0,4,IF(VALUE(E3543)&gt;0,3,IF(VALUE(D3543)&gt;0,2,1)))))))</f>
        <v>6</v>
      </c>
      <c r="O3543" s="20" t="s">
        <v>54</v>
      </c>
      <c r="P3543" s="1" t="s">
        <v>2992</v>
      </c>
      <c r="Q3543" s="1"/>
      <c r="R3543" s="16"/>
      <c r="T3543" s="7" t="str">
        <f>Tabela813[[#This Row],[NR]]&amp;" - "&amp;Tabela813[[#This Row],[Especificação]]</f>
        <v>9.2.4.1.4.52.0.0.00 - (-) Dedução de Transferências de Convênios da União Destinadas a Programas de Saneamento Básico</v>
      </c>
      <c r="U3543" s="7" t="str">
        <f>Tabela813[[#This Row],[NR]]&amp; " - "&amp;Tabela813[[#This Row],[Especificação]]</f>
        <v>9.2.4.1.4.52.0.0.00 - (-) Dedução de Transferências de Convênios da União Destinadas a Programas de Saneamento Básico</v>
      </c>
    </row>
    <row r="3544" spans="1:21" s="6" customFormat="1" ht="45">
      <c r="A3544" s="135"/>
      <c r="B3544" s="29" t="s">
        <v>793</v>
      </c>
      <c r="C3544" s="20" t="s">
        <v>790</v>
      </c>
      <c r="D3544" s="20" t="s">
        <v>791</v>
      </c>
      <c r="E3544" s="20" t="s">
        <v>781</v>
      </c>
      <c r="F3544" s="20" t="s">
        <v>791</v>
      </c>
      <c r="G3544" s="20" t="s">
        <v>811</v>
      </c>
      <c r="H3544" s="20" t="s">
        <v>784</v>
      </c>
      <c r="I3544" s="20" t="s">
        <v>781</v>
      </c>
      <c r="J3544" s="20" t="s">
        <v>787</v>
      </c>
      <c r="K3544" s="16" t="str">
        <f>IF(Tabela813[[#This Row],[C]]&lt;&gt;"",IF(Tabela813[[#This Row],[RED]]&lt;&gt;"",(Tabela813[[#This Row],[RED]] &amp; "."),"") &amp; CONCATENATE(Tabela813[[#This Row],[C]],".",Tabela813[[#This Row],[O]],".",Tabela813[[#This Row],[E]],".",Tabela813[[#This Row],[D1]],".",Tabela813[[#This Row],[D2]],".",Tabela813[[#This Row],[D3]],".",Tabela813[[#This Row],[T]],".",Tabela813[[#This Row],[D4]]),"")</f>
        <v>9.2.4.1.4.52.0.1.00</v>
      </c>
      <c r="L3544" s="21" t="s">
        <v>935</v>
      </c>
      <c r="M3544" s="16" t="str">
        <f t="shared" si="55"/>
        <v>S</v>
      </c>
      <c r="N3544" s="16">
        <f>IF(VALUE(Tabela813[[#This Row],[RED]]) &gt; 0,1,0) + IF(VALUE(J3544)&gt;0,8,IF(VALUE(I3544)&gt;0,7,IF(VALUE(H3544)&gt;0,6,IF(VALUE(G3544)&gt;0,5,IF(VALUE(F3544)&gt;0,4,IF(VALUE(E3544)&gt;0,3,IF(VALUE(D3544)&gt;0,2,1)))))))</f>
        <v>8</v>
      </c>
      <c r="O3544" s="20" t="s">
        <v>54</v>
      </c>
      <c r="P3544" s="1" t="s">
        <v>1140</v>
      </c>
      <c r="Q3544" s="1"/>
      <c r="R3544" s="16"/>
      <c r="T3544" s="7" t="str">
        <f>Tabela813[[#This Row],[NR]]&amp;" - "&amp;Tabela813[[#This Row],[Especificação]]</f>
        <v>9.2.4.1.4.52.0.1.00 - (-) Dedução de Transferências de Convênios da União Destinadas a Programas de Saneamento Básico - Principal</v>
      </c>
      <c r="U3544" s="7" t="str">
        <f>Tabela813[[#This Row],[NR]]&amp; " - "&amp;Tabela813[[#This Row],[Especificação]]</f>
        <v>9.2.4.1.4.52.0.1.00 - (-) Dedução de Transferências de Convênios da União Destinadas a Programas de Saneamento Básico - Principal</v>
      </c>
    </row>
    <row r="3545" spans="1:21" ht="45">
      <c r="A3545" s="135"/>
      <c r="B3545" s="29" t="s">
        <v>793</v>
      </c>
      <c r="C3545" s="20" t="s">
        <v>790</v>
      </c>
      <c r="D3545" s="20" t="s">
        <v>791</v>
      </c>
      <c r="E3545" s="20" t="s">
        <v>781</v>
      </c>
      <c r="F3545" s="20" t="s">
        <v>791</v>
      </c>
      <c r="G3545" s="20" t="s">
        <v>811</v>
      </c>
      <c r="H3545" s="20" t="s">
        <v>784</v>
      </c>
      <c r="I3545" s="20" t="s">
        <v>781</v>
      </c>
      <c r="J3545" s="20" t="s">
        <v>783</v>
      </c>
      <c r="K3545" s="16" t="str">
        <f>IF(Tabela813[[#This Row],[C]]&lt;&gt;"",IF(Tabela813[[#This Row],[RED]]&lt;&gt;"",(Tabela813[[#This Row],[RED]] &amp; "."),"") &amp; CONCATENATE(Tabela813[[#This Row],[C]],".",Tabela813[[#This Row],[O]],".",Tabela813[[#This Row],[E]],".",Tabela813[[#This Row],[D1]],".",Tabela813[[#This Row],[D2]],".",Tabela813[[#This Row],[D3]],".",Tabela813[[#This Row],[T]],".",Tabela813[[#This Row],[D4]]),"")</f>
        <v>9.2.4.1.4.52.0.1.01</v>
      </c>
      <c r="L3545" s="21" t="s">
        <v>935</v>
      </c>
      <c r="M3545" s="16" t="str">
        <f t="shared" si="55"/>
        <v>A</v>
      </c>
      <c r="N3545" s="16">
        <f>IF(VALUE(Tabela813[[#This Row],[RED]]) &gt; 0,1,0) + IF(VALUE(J3545)&gt;0,8,IF(VALUE(I3545)&gt;0,7,IF(VALUE(H3545)&gt;0,6,IF(VALUE(G3545)&gt;0,5,IF(VALUE(F3545)&gt;0,4,IF(VALUE(E3545)&gt;0,3,IF(VALUE(D3545)&gt;0,2,1)))))))</f>
        <v>9</v>
      </c>
      <c r="O3545" s="20" t="s">
        <v>1425</v>
      </c>
      <c r="P3545" s="1" t="s">
        <v>1140</v>
      </c>
      <c r="Q3545" s="1"/>
      <c r="R3545" s="16"/>
      <c r="T3545" s="7" t="str">
        <f>Tabela813[[#This Row],[NR]]&amp;" - "&amp;Tabela813[[#This Row],[Especificação]]</f>
        <v>9.2.4.1.4.52.0.1.01 - (-) Dedução de Transferências de Convênios da União Destinadas a Programas de Saneamento Básico - Principal</v>
      </c>
      <c r="U3545" s="7" t="str">
        <f>Tabela813[[#This Row],[NR]]&amp; " - "&amp;Tabela813[[#This Row],[Especificação]]</f>
        <v>9.2.4.1.4.52.0.1.01 - (-) Dedução de Transferências de Convênios da União Destinadas a Programas de Saneamento Básico - Principal</v>
      </c>
    </row>
    <row r="3546" spans="1:21" ht="45">
      <c r="B3546" s="29" t="s">
        <v>793</v>
      </c>
      <c r="C3546" s="20" t="s">
        <v>790</v>
      </c>
      <c r="D3546" s="20" t="s">
        <v>791</v>
      </c>
      <c r="E3546" s="20" t="s">
        <v>781</v>
      </c>
      <c r="F3546" s="20" t="s">
        <v>791</v>
      </c>
      <c r="G3546" s="20" t="s">
        <v>811</v>
      </c>
      <c r="H3546" s="20" t="s">
        <v>784</v>
      </c>
      <c r="I3546" s="20" t="s">
        <v>781</v>
      </c>
      <c r="J3546" s="20" t="s">
        <v>785</v>
      </c>
      <c r="K3546" s="16" t="str">
        <f>IF(Tabela813[[#This Row],[C]]&lt;&gt;"",IF(Tabela813[[#This Row],[RED]]&lt;&gt;"",(Tabela813[[#This Row],[RED]] &amp; "."),"") &amp; CONCATENATE(Tabela813[[#This Row],[C]],".",Tabela813[[#This Row],[O]],".",Tabela813[[#This Row],[E]],".",Tabela813[[#This Row],[D1]],".",Tabela813[[#This Row],[D2]],".",Tabela813[[#This Row],[D3]],".",Tabela813[[#This Row],[T]],".",Tabela813[[#This Row],[D4]]),"")</f>
        <v>9.2.4.1.4.52.0.1.02</v>
      </c>
      <c r="L3546" s="21" t="s">
        <v>2691</v>
      </c>
      <c r="M3546" s="16" t="str">
        <f t="shared" si="55"/>
        <v>A</v>
      </c>
      <c r="N3546" s="16">
        <f>IF(VALUE(Tabela813[[#This Row],[RED]]) &gt; 0,1,0) + IF(VALUE(J3546)&gt;0,8,IF(VALUE(I3546)&gt;0,7,IF(VALUE(H3546)&gt;0,6,IF(VALUE(G3546)&gt;0,5,IF(VALUE(F3546)&gt;0,4,IF(VALUE(E3546)&gt;0,3,IF(VALUE(D3546)&gt;0,2,1)))))))</f>
        <v>9</v>
      </c>
      <c r="O3546" s="20" t="s">
        <v>1425</v>
      </c>
      <c r="P3546" s="1" t="s">
        <v>2924</v>
      </c>
      <c r="Q3546" s="1"/>
      <c r="R3546" s="16"/>
      <c r="T3546" s="7" t="str">
        <f>Tabela813[[#This Row],[NR]]&amp;" - "&amp;Tabela813[[#This Row],[Especificação]]</f>
        <v>9.2.4.1.4.52.0.1.02 - (-) Dedução de Transferências de Convênios da União Destinadas a Programas de Saneamento Básico - Transferências da União Decorrentes de Emendas Parlamentares Individuais - Finalidade Definida</v>
      </c>
      <c r="U3546" s="7" t="str">
        <f>Tabela813[[#This Row],[NR]]&amp; " - "&amp;Tabela813[[#This Row],[Especificação]]</f>
        <v>9.2.4.1.4.52.0.1.02 - (-) Dedução de Transferências de Convênios da União Destinadas a Programas de Saneamento Básico - Transferências da União Decorrentes de Emendas Parlamentares Individuais - Finalidade Definida</v>
      </c>
    </row>
    <row r="3547" spans="1:21" ht="45">
      <c r="B3547" s="29" t="s">
        <v>793</v>
      </c>
      <c r="C3547" s="20" t="s">
        <v>790</v>
      </c>
      <c r="D3547" s="20" t="s">
        <v>791</v>
      </c>
      <c r="E3547" s="20" t="s">
        <v>781</v>
      </c>
      <c r="F3547" s="20" t="s">
        <v>791</v>
      </c>
      <c r="G3547" s="20" t="s">
        <v>811</v>
      </c>
      <c r="H3547" s="20" t="s">
        <v>784</v>
      </c>
      <c r="I3547" s="20" t="s">
        <v>781</v>
      </c>
      <c r="J3547" s="20" t="s">
        <v>794</v>
      </c>
      <c r="K3547" s="16" t="str">
        <f>IF(Tabela813[[#This Row],[C]]&lt;&gt;"",IF(Tabela813[[#This Row],[RED]]&lt;&gt;"",(Tabela813[[#This Row],[RED]] &amp; "."),"") &amp; CONCATENATE(Tabela813[[#This Row],[C]],".",Tabela813[[#This Row],[O]],".",Tabela813[[#This Row],[E]],".",Tabela813[[#This Row],[D1]],".",Tabela813[[#This Row],[D2]],".",Tabela813[[#This Row],[D3]],".",Tabela813[[#This Row],[T]],".",Tabela813[[#This Row],[D4]]),"")</f>
        <v>9.2.4.1.4.52.0.1.03</v>
      </c>
      <c r="L3547" s="21" t="s">
        <v>2692</v>
      </c>
      <c r="M3547" s="16" t="str">
        <f t="shared" si="55"/>
        <v>A</v>
      </c>
      <c r="N3547" s="16">
        <f>IF(VALUE(Tabela813[[#This Row],[RED]]) &gt; 0,1,0) + IF(VALUE(J3547)&gt;0,8,IF(VALUE(I3547)&gt;0,7,IF(VALUE(H3547)&gt;0,6,IF(VALUE(G3547)&gt;0,5,IF(VALUE(F3547)&gt;0,4,IF(VALUE(E3547)&gt;0,3,IF(VALUE(D3547)&gt;0,2,1)))))))</f>
        <v>9</v>
      </c>
      <c r="O3547" s="20" t="s">
        <v>1425</v>
      </c>
      <c r="P3547" s="1" t="s">
        <v>5970</v>
      </c>
      <c r="Q3547" s="1"/>
      <c r="R3547" s="16"/>
      <c r="T3547" s="7" t="str">
        <f>Tabela813[[#This Row],[NR]]&amp;" - "&amp;Tabela813[[#This Row],[Especificação]]</f>
        <v>9.2.4.1.4.52.0.1.03 - (-) Dedução de Transferências de Convênios da União Destinadas a Programas de Saneamento Básico - Transferências da União Decorrentes de Emendas Parlamentares de Bancada</v>
      </c>
      <c r="U3547" s="7" t="str">
        <f>Tabela813[[#This Row],[NR]]&amp; " - "&amp;Tabela813[[#This Row],[Especificação]]</f>
        <v>9.2.4.1.4.52.0.1.03 - (-) Dedução de Transferências de Convênios da União Destinadas a Programas de Saneamento Básico - Transferências da União Decorrentes de Emendas Parlamentares de Bancada</v>
      </c>
    </row>
    <row r="3548" spans="1:21" ht="75">
      <c r="A3548" s="135"/>
      <c r="B3548" s="29" t="s">
        <v>793</v>
      </c>
      <c r="C3548" s="20" t="s">
        <v>790</v>
      </c>
      <c r="D3548" s="20" t="s">
        <v>791</v>
      </c>
      <c r="E3548" s="20" t="s">
        <v>781</v>
      </c>
      <c r="F3548" s="20" t="s">
        <v>791</v>
      </c>
      <c r="G3548" s="20" t="s">
        <v>808</v>
      </c>
      <c r="H3548" s="20" t="s">
        <v>784</v>
      </c>
      <c r="I3548" s="20" t="s">
        <v>784</v>
      </c>
      <c r="J3548" s="20" t="s">
        <v>787</v>
      </c>
      <c r="K3548" s="16" t="str">
        <f>IF(Tabela813[[#This Row],[C]]&lt;&gt;"",IF(Tabela813[[#This Row],[RED]]&lt;&gt;"",(Tabela813[[#This Row],[RED]] &amp; "."),"") &amp; CONCATENATE(Tabela813[[#This Row],[C]],".",Tabela813[[#This Row],[O]],".",Tabela813[[#This Row],[E]],".",Tabela813[[#This Row],[D1]],".",Tabela813[[#This Row],[D2]],".",Tabela813[[#This Row],[D3]],".",Tabela813[[#This Row],[T]],".",Tabela813[[#This Row],[D4]]),"")</f>
        <v>9.2.4.1.4.53.0.0.00</v>
      </c>
      <c r="L3548" s="21" t="s">
        <v>2715</v>
      </c>
      <c r="M3548" s="16" t="str">
        <f t="shared" si="55"/>
        <v>S</v>
      </c>
      <c r="N3548" s="16">
        <f>IF(VALUE(Tabela813[[#This Row],[RED]]) &gt; 0,1,0) + IF(VALUE(J3548)&gt;0,8,IF(VALUE(I3548)&gt;0,7,IF(VALUE(H3548)&gt;0,6,IF(VALUE(G3548)&gt;0,5,IF(VALUE(F3548)&gt;0,4,IF(VALUE(E3548)&gt;0,3,IF(VALUE(D3548)&gt;0,2,1)))))))</f>
        <v>6</v>
      </c>
      <c r="O3548" s="20" t="s">
        <v>54</v>
      </c>
      <c r="P3548" s="1" t="s">
        <v>2993</v>
      </c>
      <c r="Q3548" s="1"/>
      <c r="R3548" s="16"/>
      <c r="T3548" s="7" t="str">
        <f>Tabela813[[#This Row],[NR]]&amp;" - "&amp;Tabela813[[#This Row],[Especificação]]</f>
        <v>9.2.4.1.4.53.0.0.00 - (-) Dedução de Transferências de Convênios da União Destinadas a Programas de Meio Ambiente</v>
      </c>
      <c r="U3548" s="7" t="str">
        <f>Tabela813[[#This Row],[NR]]&amp; " - "&amp;Tabela813[[#This Row],[Especificação]]</f>
        <v>9.2.4.1.4.53.0.0.00 - (-) Dedução de Transferências de Convênios da União Destinadas a Programas de Meio Ambiente</v>
      </c>
    </row>
    <row r="3549" spans="1:21" ht="60">
      <c r="A3549" s="135"/>
      <c r="B3549" s="29" t="s">
        <v>793</v>
      </c>
      <c r="C3549" s="20" t="s">
        <v>790</v>
      </c>
      <c r="D3549" s="20" t="s">
        <v>791</v>
      </c>
      <c r="E3549" s="20" t="s">
        <v>781</v>
      </c>
      <c r="F3549" s="20" t="s">
        <v>791</v>
      </c>
      <c r="G3549" s="20" t="s">
        <v>808</v>
      </c>
      <c r="H3549" s="20" t="s">
        <v>784</v>
      </c>
      <c r="I3549" s="20" t="s">
        <v>781</v>
      </c>
      <c r="J3549" s="20" t="s">
        <v>787</v>
      </c>
      <c r="K3549" s="16" t="str">
        <f>IF(Tabela813[[#This Row],[C]]&lt;&gt;"",IF(Tabela813[[#This Row],[RED]]&lt;&gt;"",(Tabela813[[#This Row],[RED]] &amp; "."),"") &amp; CONCATENATE(Tabela813[[#This Row],[C]],".",Tabela813[[#This Row],[O]],".",Tabela813[[#This Row],[E]],".",Tabela813[[#This Row],[D1]],".",Tabela813[[#This Row],[D2]],".",Tabela813[[#This Row],[D3]],".",Tabela813[[#This Row],[T]],".",Tabela813[[#This Row],[D4]]),"")</f>
        <v>9.2.4.1.4.53.0.1.00</v>
      </c>
      <c r="L3549" s="21" t="s">
        <v>2716</v>
      </c>
      <c r="M3549" s="16" t="str">
        <f t="shared" si="55"/>
        <v>S</v>
      </c>
      <c r="N3549" s="16">
        <f>IF(VALUE(Tabela813[[#This Row],[RED]]) &gt; 0,1,0) + IF(VALUE(J3549)&gt;0,8,IF(VALUE(I3549)&gt;0,7,IF(VALUE(H3549)&gt;0,6,IF(VALUE(G3549)&gt;0,5,IF(VALUE(F3549)&gt;0,4,IF(VALUE(E3549)&gt;0,3,IF(VALUE(D3549)&gt;0,2,1)))))))</f>
        <v>8</v>
      </c>
      <c r="O3549" s="20" t="s">
        <v>54</v>
      </c>
      <c r="P3549" s="1" t="s">
        <v>1141</v>
      </c>
      <c r="Q3549" s="1"/>
      <c r="R3549" s="16"/>
      <c r="T3549" s="7" t="str">
        <f>Tabela813[[#This Row],[NR]]&amp;" - "&amp;Tabela813[[#This Row],[Especificação]]</f>
        <v>9.2.4.1.4.53.0.1.00 - (-) Dedução de Transferências de Convênios da União Destinadas a Programas de Meio Ambiente - Principal</v>
      </c>
      <c r="U3549" s="7" t="str">
        <f>Tabela813[[#This Row],[NR]]&amp; " - "&amp;Tabela813[[#This Row],[Especificação]]</f>
        <v>9.2.4.1.4.53.0.1.00 - (-) Dedução de Transferências de Convênios da União Destinadas a Programas de Meio Ambiente - Principal</v>
      </c>
    </row>
    <row r="3550" spans="1:21" ht="60">
      <c r="A3550" s="135"/>
      <c r="B3550" s="29" t="s">
        <v>793</v>
      </c>
      <c r="C3550" s="20" t="s">
        <v>790</v>
      </c>
      <c r="D3550" s="20" t="s">
        <v>791</v>
      </c>
      <c r="E3550" s="20" t="s">
        <v>781</v>
      </c>
      <c r="F3550" s="20" t="s">
        <v>791</v>
      </c>
      <c r="G3550" s="20" t="s">
        <v>808</v>
      </c>
      <c r="H3550" s="20" t="s">
        <v>784</v>
      </c>
      <c r="I3550" s="20" t="s">
        <v>781</v>
      </c>
      <c r="J3550" s="20" t="s">
        <v>783</v>
      </c>
      <c r="K3550" s="16" t="str">
        <f>IF(Tabela813[[#This Row],[C]]&lt;&gt;"",IF(Tabela813[[#This Row],[RED]]&lt;&gt;"",(Tabela813[[#This Row],[RED]] &amp; "."),"") &amp; CONCATENATE(Tabela813[[#This Row],[C]],".",Tabela813[[#This Row],[O]],".",Tabela813[[#This Row],[E]],".",Tabela813[[#This Row],[D1]],".",Tabela813[[#This Row],[D2]],".",Tabela813[[#This Row],[D3]],".",Tabela813[[#This Row],[T]],".",Tabela813[[#This Row],[D4]]),"")</f>
        <v>9.2.4.1.4.53.0.1.01</v>
      </c>
      <c r="L3550" s="21" t="s">
        <v>2716</v>
      </c>
      <c r="M3550" s="16" t="str">
        <f t="shared" si="55"/>
        <v>A</v>
      </c>
      <c r="N3550" s="16">
        <f>IF(VALUE(Tabela813[[#This Row],[RED]]) &gt; 0,1,0) + IF(VALUE(J3550)&gt;0,8,IF(VALUE(I3550)&gt;0,7,IF(VALUE(H3550)&gt;0,6,IF(VALUE(G3550)&gt;0,5,IF(VALUE(F3550)&gt;0,4,IF(VALUE(E3550)&gt;0,3,IF(VALUE(D3550)&gt;0,2,1)))))))</f>
        <v>9</v>
      </c>
      <c r="O3550" s="20" t="s">
        <v>1425</v>
      </c>
      <c r="P3550" s="1" t="s">
        <v>1141</v>
      </c>
      <c r="Q3550" s="1"/>
      <c r="R3550" s="16"/>
      <c r="T3550" s="7" t="str">
        <f>Tabela813[[#This Row],[NR]]&amp;" - "&amp;Tabela813[[#This Row],[Especificação]]</f>
        <v>9.2.4.1.4.53.0.1.01 - (-) Dedução de Transferências de Convênios da União Destinadas a Programas de Meio Ambiente - Principal</v>
      </c>
      <c r="U3550" s="7" t="str">
        <f>Tabela813[[#This Row],[NR]]&amp; " - "&amp;Tabela813[[#This Row],[Especificação]]</f>
        <v>9.2.4.1.4.53.0.1.01 - (-) Dedução de Transferências de Convênios da União Destinadas a Programas de Meio Ambiente - Principal</v>
      </c>
    </row>
    <row r="3551" spans="1:21" ht="45">
      <c r="A3551" s="135"/>
      <c r="B3551" s="29" t="s">
        <v>793</v>
      </c>
      <c r="C3551" s="20" t="s">
        <v>790</v>
      </c>
      <c r="D3551" s="20" t="s">
        <v>791</v>
      </c>
      <c r="E3551" s="20" t="s">
        <v>781</v>
      </c>
      <c r="F3551" s="20" t="s">
        <v>791</v>
      </c>
      <c r="G3551" s="20" t="s">
        <v>808</v>
      </c>
      <c r="H3551" s="20" t="s">
        <v>784</v>
      </c>
      <c r="I3551" s="20" t="s">
        <v>781</v>
      </c>
      <c r="J3551" s="20" t="s">
        <v>785</v>
      </c>
      <c r="K3551" s="16" t="str">
        <f>IF(Tabela813[[#This Row],[C]]&lt;&gt;"",IF(Tabela813[[#This Row],[RED]]&lt;&gt;"",(Tabela813[[#This Row],[RED]] &amp; "."),"") &amp; CONCATENATE(Tabela813[[#This Row],[C]],".",Tabela813[[#This Row],[O]],".",Tabela813[[#This Row],[E]],".",Tabela813[[#This Row],[D1]],".",Tabela813[[#This Row],[D2]],".",Tabela813[[#This Row],[D3]],".",Tabela813[[#This Row],[T]],".",Tabela813[[#This Row],[D4]]),"")</f>
        <v>9.2.4.1.4.53.0.1.02</v>
      </c>
      <c r="L3551" s="21" t="s">
        <v>3183</v>
      </c>
      <c r="M3551" s="16" t="str">
        <f t="shared" si="55"/>
        <v>A</v>
      </c>
      <c r="N3551" s="16">
        <f>IF(VALUE(Tabela813[[#This Row],[RED]]) &gt; 0,1,0) + IF(VALUE(J3551)&gt;0,8,IF(VALUE(I3551)&gt;0,7,IF(VALUE(H3551)&gt;0,6,IF(VALUE(G3551)&gt;0,5,IF(VALUE(F3551)&gt;0,4,IF(VALUE(E3551)&gt;0,3,IF(VALUE(D3551)&gt;0,2,1)))))))</f>
        <v>9</v>
      </c>
      <c r="O3551" s="20" t="s">
        <v>1425</v>
      </c>
      <c r="P3551" s="1" t="s">
        <v>2924</v>
      </c>
      <c r="Q3551" s="1"/>
      <c r="R3551" s="16"/>
      <c r="T3551" s="7" t="str">
        <f>Tabela813[[#This Row],[NR]]&amp;" - "&amp;Tabela813[[#This Row],[Especificação]]</f>
        <v>9.2.4.1.4.53.0.1.02 - (-) Dedução de Transferências de Convênios da União Destinadas a Programas de Meio Ambiente - Transferências da União Decorrentes de Emendas Parlamentares Individuais - Finalidade Definida</v>
      </c>
      <c r="U3551" s="7" t="str">
        <f>Tabela813[[#This Row],[NR]]&amp; " - "&amp;Tabela813[[#This Row],[Especificação]]</f>
        <v>9.2.4.1.4.53.0.1.02 - (-) Dedução de Transferências de Convênios da União Destinadas a Programas de Meio Ambiente - Transferências da União Decorrentes de Emendas Parlamentares Individuais - Finalidade Definida</v>
      </c>
    </row>
    <row r="3552" spans="1:21" ht="45">
      <c r="A3552" s="135"/>
      <c r="B3552" s="29" t="s">
        <v>793</v>
      </c>
      <c r="C3552" s="20" t="s">
        <v>790</v>
      </c>
      <c r="D3552" s="20" t="s">
        <v>791</v>
      </c>
      <c r="E3552" s="20" t="s">
        <v>781</v>
      </c>
      <c r="F3552" s="20" t="s">
        <v>791</v>
      </c>
      <c r="G3552" s="20" t="s">
        <v>808</v>
      </c>
      <c r="H3552" s="20" t="s">
        <v>784</v>
      </c>
      <c r="I3552" s="20" t="s">
        <v>781</v>
      </c>
      <c r="J3552" s="20" t="s">
        <v>794</v>
      </c>
      <c r="K3552" s="16" t="str">
        <f>IF(Tabela813[[#This Row],[C]]&lt;&gt;"",IF(Tabela813[[#This Row],[RED]]&lt;&gt;"",(Tabela813[[#This Row],[RED]] &amp; "."),"") &amp; CONCATENATE(Tabela813[[#This Row],[C]],".",Tabela813[[#This Row],[O]],".",Tabela813[[#This Row],[E]],".",Tabela813[[#This Row],[D1]],".",Tabela813[[#This Row],[D2]],".",Tabela813[[#This Row],[D3]],".",Tabela813[[#This Row],[T]],".",Tabela813[[#This Row],[D4]]),"")</f>
        <v>9.2.4.1.4.53.0.1.03</v>
      </c>
      <c r="L3552" s="21" t="s">
        <v>2717</v>
      </c>
      <c r="M3552" s="16" t="str">
        <f t="shared" si="55"/>
        <v>A</v>
      </c>
      <c r="N3552" s="16">
        <f>IF(VALUE(Tabela813[[#This Row],[RED]]) &gt; 0,1,0) + IF(VALUE(J3552)&gt;0,8,IF(VALUE(I3552)&gt;0,7,IF(VALUE(H3552)&gt;0,6,IF(VALUE(G3552)&gt;0,5,IF(VALUE(F3552)&gt;0,4,IF(VALUE(E3552)&gt;0,3,IF(VALUE(D3552)&gt;0,2,1)))))))</f>
        <v>9</v>
      </c>
      <c r="O3552" s="20" t="s">
        <v>1425</v>
      </c>
      <c r="P3552" s="1" t="s">
        <v>5970</v>
      </c>
      <c r="Q3552" s="1"/>
      <c r="R3552" s="16"/>
      <c r="T3552" s="7" t="str">
        <f>Tabela813[[#This Row],[NR]]&amp;" - "&amp;Tabela813[[#This Row],[Especificação]]</f>
        <v>9.2.4.1.4.53.0.1.03 - (-) Dedução de Transferências de Convênios da União Destinadas a Programas de Meio Ambiente - Transferências da União Decorrentes de Emendas Parlamentares de Bancada</v>
      </c>
      <c r="U3552" s="7" t="str">
        <f>Tabela813[[#This Row],[NR]]&amp; " - "&amp;Tabela813[[#This Row],[Especificação]]</f>
        <v>9.2.4.1.4.53.0.1.03 - (-) Dedução de Transferências de Convênios da União Destinadas a Programas de Meio Ambiente - Transferências da União Decorrentes de Emendas Parlamentares de Bancada</v>
      </c>
    </row>
    <row r="3553" spans="1:21" ht="75">
      <c r="A3553" s="135"/>
      <c r="B3553" s="29" t="s">
        <v>793</v>
      </c>
      <c r="C3553" s="20" t="s">
        <v>790</v>
      </c>
      <c r="D3553" s="20" t="s">
        <v>791</v>
      </c>
      <c r="E3553" s="20" t="s">
        <v>781</v>
      </c>
      <c r="F3553" s="20" t="s">
        <v>791</v>
      </c>
      <c r="G3553" s="20" t="s">
        <v>812</v>
      </c>
      <c r="H3553" s="20" t="s">
        <v>784</v>
      </c>
      <c r="I3553" s="20" t="s">
        <v>784</v>
      </c>
      <c r="J3553" s="20" t="s">
        <v>787</v>
      </c>
      <c r="K3553" s="16" t="str">
        <f>IF(Tabela813[[#This Row],[C]]&lt;&gt;"",IF(Tabela813[[#This Row],[RED]]&lt;&gt;"",(Tabela813[[#This Row],[RED]] &amp; "."),"") &amp; CONCATENATE(Tabela813[[#This Row],[C]],".",Tabela813[[#This Row],[O]],".",Tabela813[[#This Row],[E]],".",Tabela813[[#This Row],[D1]],".",Tabela813[[#This Row],[D2]],".",Tabela813[[#This Row],[D3]],".",Tabela813[[#This Row],[T]],".",Tabela813[[#This Row],[D4]]),"")</f>
        <v>9.2.4.1.4.54.0.0.00</v>
      </c>
      <c r="L3553" s="21" t="s">
        <v>2718</v>
      </c>
      <c r="M3553" s="16" t="str">
        <f t="shared" si="55"/>
        <v>S</v>
      </c>
      <c r="N3553" s="16">
        <f>IF(VALUE(Tabela813[[#This Row],[RED]]) &gt; 0,1,0) + IF(VALUE(J3553)&gt;0,8,IF(VALUE(I3553)&gt;0,7,IF(VALUE(H3553)&gt;0,6,IF(VALUE(G3553)&gt;0,5,IF(VALUE(F3553)&gt;0,4,IF(VALUE(E3553)&gt;0,3,IF(VALUE(D3553)&gt;0,2,1)))))))</f>
        <v>6</v>
      </c>
      <c r="O3553" s="20" t="s">
        <v>54</v>
      </c>
      <c r="P3553" s="1" t="s">
        <v>2994</v>
      </c>
      <c r="Q3553" s="1"/>
      <c r="R3553" s="16"/>
      <c r="T3553" s="7" t="str">
        <f>Tabela813[[#This Row],[NR]]&amp;" - "&amp;Tabela813[[#This Row],[Especificação]]</f>
        <v>9.2.4.1.4.54.0.0.00 - (-) Dedução de Transferências de Convênios da União Destinadas a Programas de Infraestrutura em Transporte</v>
      </c>
      <c r="U3553" s="7" t="str">
        <f>Tabela813[[#This Row],[NR]]&amp; " - "&amp;Tabela813[[#This Row],[Especificação]]</f>
        <v>9.2.4.1.4.54.0.0.00 - (-) Dedução de Transferências de Convênios da União Destinadas a Programas de Infraestrutura em Transporte</v>
      </c>
    </row>
    <row r="3554" spans="1:21" ht="75">
      <c r="A3554" s="135"/>
      <c r="B3554" s="29" t="s">
        <v>793</v>
      </c>
      <c r="C3554" s="20" t="s">
        <v>790</v>
      </c>
      <c r="D3554" s="20" t="s">
        <v>791</v>
      </c>
      <c r="E3554" s="20" t="s">
        <v>781</v>
      </c>
      <c r="F3554" s="20" t="s">
        <v>791</v>
      </c>
      <c r="G3554" s="20" t="s">
        <v>812</v>
      </c>
      <c r="H3554" s="20" t="s">
        <v>784</v>
      </c>
      <c r="I3554" s="20" t="s">
        <v>781</v>
      </c>
      <c r="J3554" s="20" t="s">
        <v>787</v>
      </c>
      <c r="K3554" s="16" t="str">
        <f>IF(Tabela813[[#This Row],[C]]&lt;&gt;"",IF(Tabela813[[#This Row],[RED]]&lt;&gt;"",(Tabela813[[#This Row],[RED]] &amp; "."),"") &amp; CONCATENATE(Tabela813[[#This Row],[C]],".",Tabela813[[#This Row],[O]],".",Tabela813[[#This Row],[E]],".",Tabela813[[#This Row],[D1]],".",Tabela813[[#This Row],[D2]],".",Tabela813[[#This Row],[D3]],".",Tabela813[[#This Row],[T]],".",Tabela813[[#This Row],[D4]]),"")</f>
        <v>9.2.4.1.4.54.0.1.00</v>
      </c>
      <c r="L3554" s="21" t="s">
        <v>2719</v>
      </c>
      <c r="M3554" s="16" t="str">
        <f t="shared" si="55"/>
        <v>S</v>
      </c>
      <c r="N3554" s="16">
        <f>IF(VALUE(Tabela813[[#This Row],[RED]]) &gt; 0,1,0) + IF(VALUE(J3554)&gt;0,8,IF(VALUE(I3554)&gt;0,7,IF(VALUE(H3554)&gt;0,6,IF(VALUE(G3554)&gt;0,5,IF(VALUE(F3554)&gt;0,4,IF(VALUE(E3554)&gt;0,3,IF(VALUE(D3554)&gt;0,2,1)))))))</f>
        <v>8</v>
      </c>
      <c r="O3554" s="20" t="s">
        <v>54</v>
      </c>
      <c r="P3554" s="1" t="s">
        <v>1142</v>
      </c>
      <c r="Q3554" s="1"/>
      <c r="R3554" s="16"/>
      <c r="T3554" s="7" t="str">
        <f>Tabela813[[#This Row],[NR]]&amp;" - "&amp;Tabela813[[#This Row],[Especificação]]</f>
        <v>9.2.4.1.4.54.0.1.00 - (-) Dedução de Transferências de Convênios da União Destinadas a Programas de Infraestrutura em Transporte - Principal</v>
      </c>
      <c r="U3554" s="7" t="str">
        <f>Tabela813[[#This Row],[NR]]&amp; " - "&amp;Tabela813[[#This Row],[Especificação]]</f>
        <v>9.2.4.1.4.54.0.1.00 - (-) Dedução de Transferências de Convênios da União Destinadas a Programas de Infraestrutura em Transporte - Principal</v>
      </c>
    </row>
    <row r="3555" spans="1:21" ht="75">
      <c r="A3555" s="135"/>
      <c r="B3555" s="29" t="s">
        <v>793</v>
      </c>
      <c r="C3555" s="20" t="s">
        <v>790</v>
      </c>
      <c r="D3555" s="20" t="s">
        <v>791</v>
      </c>
      <c r="E3555" s="20" t="s">
        <v>781</v>
      </c>
      <c r="F3555" s="20" t="s">
        <v>791</v>
      </c>
      <c r="G3555" s="20" t="s">
        <v>812</v>
      </c>
      <c r="H3555" s="20" t="s">
        <v>784</v>
      </c>
      <c r="I3555" s="20" t="s">
        <v>781</v>
      </c>
      <c r="J3555" s="20" t="s">
        <v>783</v>
      </c>
      <c r="K3555" s="16" t="str">
        <f>IF(Tabela813[[#This Row],[C]]&lt;&gt;"",IF(Tabela813[[#This Row],[RED]]&lt;&gt;"",(Tabela813[[#This Row],[RED]] &amp; "."),"") &amp; CONCATENATE(Tabela813[[#This Row],[C]],".",Tabela813[[#This Row],[O]],".",Tabela813[[#This Row],[E]],".",Tabela813[[#This Row],[D1]],".",Tabela813[[#This Row],[D2]],".",Tabela813[[#This Row],[D3]],".",Tabela813[[#This Row],[T]],".",Tabela813[[#This Row],[D4]]),"")</f>
        <v>9.2.4.1.4.54.0.1.01</v>
      </c>
      <c r="L3555" s="21" t="s">
        <v>2719</v>
      </c>
      <c r="M3555" s="16" t="str">
        <f t="shared" si="55"/>
        <v>A</v>
      </c>
      <c r="N3555" s="16">
        <f>IF(VALUE(Tabela813[[#This Row],[RED]]) &gt; 0,1,0) + IF(VALUE(J3555)&gt;0,8,IF(VALUE(I3555)&gt;0,7,IF(VALUE(H3555)&gt;0,6,IF(VALUE(G3555)&gt;0,5,IF(VALUE(F3555)&gt;0,4,IF(VALUE(E3555)&gt;0,3,IF(VALUE(D3555)&gt;0,2,1)))))))</f>
        <v>9</v>
      </c>
      <c r="O3555" s="20" t="s">
        <v>1425</v>
      </c>
      <c r="P3555" s="1" t="s">
        <v>1142</v>
      </c>
      <c r="Q3555" s="1"/>
      <c r="R3555" s="16"/>
      <c r="T3555" s="7" t="str">
        <f>Tabela813[[#This Row],[NR]]&amp;" - "&amp;Tabela813[[#This Row],[Especificação]]</f>
        <v>9.2.4.1.4.54.0.1.01 - (-) Dedução de Transferências de Convênios da União Destinadas a Programas de Infraestrutura em Transporte - Principal</v>
      </c>
      <c r="U3555" s="7" t="str">
        <f>Tabela813[[#This Row],[NR]]&amp; " - "&amp;Tabela813[[#This Row],[Especificação]]</f>
        <v>9.2.4.1.4.54.0.1.01 - (-) Dedução de Transferências de Convênios da União Destinadas a Programas de Infraestrutura em Transporte - Principal</v>
      </c>
    </row>
    <row r="3556" spans="1:21" ht="45">
      <c r="B3556" s="29" t="s">
        <v>793</v>
      </c>
      <c r="C3556" s="20" t="s">
        <v>790</v>
      </c>
      <c r="D3556" s="20" t="s">
        <v>791</v>
      </c>
      <c r="E3556" s="20" t="s">
        <v>781</v>
      </c>
      <c r="F3556" s="20" t="s">
        <v>791</v>
      </c>
      <c r="G3556" s="20" t="s">
        <v>812</v>
      </c>
      <c r="H3556" s="20" t="s">
        <v>784</v>
      </c>
      <c r="I3556" s="20" t="s">
        <v>781</v>
      </c>
      <c r="J3556" s="20" t="s">
        <v>785</v>
      </c>
      <c r="K3556" s="16" t="str">
        <f>IF(Tabela813[[#This Row],[C]]&lt;&gt;"",IF(Tabela813[[#This Row],[RED]]&lt;&gt;"",(Tabela813[[#This Row],[RED]] &amp; "."),"") &amp; CONCATENATE(Tabela813[[#This Row],[C]],".",Tabela813[[#This Row],[O]],".",Tabela813[[#This Row],[E]],".",Tabela813[[#This Row],[D1]],".",Tabela813[[#This Row],[D2]],".",Tabela813[[#This Row],[D3]],".",Tabela813[[#This Row],[T]],".",Tabela813[[#This Row],[D4]]),"")</f>
        <v>9.2.4.1.4.54.0.1.02</v>
      </c>
      <c r="L3556" s="21" t="s">
        <v>3184</v>
      </c>
      <c r="M3556" s="16" t="str">
        <f t="shared" si="55"/>
        <v>A</v>
      </c>
      <c r="N3556" s="16">
        <f>IF(VALUE(Tabela813[[#This Row],[RED]]) &gt; 0,1,0) + IF(VALUE(J3556)&gt;0,8,IF(VALUE(I3556)&gt;0,7,IF(VALUE(H3556)&gt;0,6,IF(VALUE(G3556)&gt;0,5,IF(VALUE(F3556)&gt;0,4,IF(VALUE(E3556)&gt;0,3,IF(VALUE(D3556)&gt;0,2,1)))))))</f>
        <v>9</v>
      </c>
      <c r="O3556" s="20" t="s">
        <v>1425</v>
      </c>
      <c r="P3556" s="1" t="s">
        <v>2924</v>
      </c>
      <c r="Q3556" s="1"/>
      <c r="R3556" s="16"/>
      <c r="T3556" s="7" t="str">
        <f>Tabela813[[#This Row],[NR]]&amp;" - "&amp;Tabela813[[#This Row],[Especificação]]</f>
        <v>9.2.4.1.4.54.0.1.02 - (-) Dedução de Transferências de Convênios da União Destinadas a Programas de Infraestrutura em Transporte - Transferências da União Decorrentes de Emendas Parlamentares Individuais - Finalidade Definida</v>
      </c>
      <c r="U3556" s="7" t="str">
        <f>Tabela813[[#This Row],[NR]]&amp; " - "&amp;Tabela813[[#This Row],[Especificação]]</f>
        <v>9.2.4.1.4.54.0.1.02 - (-) Dedução de Transferências de Convênios da União Destinadas a Programas de Infraestrutura em Transporte - Transferências da União Decorrentes de Emendas Parlamentares Individuais - Finalidade Definida</v>
      </c>
    </row>
    <row r="3557" spans="1:21" ht="45">
      <c r="B3557" s="29" t="s">
        <v>793</v>
      </c>
      <c r="C3557" s="20" t="s">
        <v>790</v>
      </c>
      <c r="D3557" s="20" t="s">
        <v>791</v>
      </c>
      <c r="E3557" s="20" t="s">
        <v>781</v>
      </c>
      <c r="F3557" s="20" t="s">
        <v>791</v>
      </c>
      <c r="G3557" s="20" t="s">
        <v>812</v>
      </c>
      <c r="H3557" s="20" t="s">
        <v>784</v>
      </c>
      <c r="I3557" s="20" t="s">
        <v>781</v>
      </c>
      <c r="J3557" s="20" t="s">
        <v>794</v>
      </c>
      <c r="K3557" s="16" t="str">
        <f>IF(Tabela813[[#This Row],[C]]&lt;&gt;"",IF(Tabela813[[#This Row],[RED]]&lt;&gt;"",(Tabela813[[#This Row],[RED]] &amp; "."),"") &amp; CONCATENATE(Tabela813[[#This Row],[C]],".",Tabela813[[#This Row],[O]],".",Tabela813[[#This Row],[E]],".",Tabela813[[#This Row],[D1]],".",Tabela813[[#This Row],[D2]],".",Tabela813[[#This Row],[D3]],".",Tabela813[[#This Row],[T]],".",Tabela813[[#This Row],[D4]]),"")</f>
        <v>9.2.4.1.4.54.0.1.03</v>
      </c>
      <c r="L3557" s="21" t="s">
        <v>2720</v>
      </c>
      <c r="M3557" s="16" t="str">
        <f t="shared" si="55"/>
        <v>A</v>
      </c>
      <c r="N3557" s="16">
        <f>IF(VALUE(Tabela813[[#This Row],[RED]]) &gt; 0,1,0) + IF(VALUE(J3557)&gt;0,8,IF(VALUE(I3557)&gt;0,7,IF(VALUE(H3557)&gt;0,6,IF(VALUE(G3557)&gt;0,5,IF(VALUE(F3557)&gt;0,4,IF(VALUE(E3557)&gt;0,3,IF(VALUE(D3557)&gt;0,2,1)))))))</f>
        <v>9</v>
      </c>
      <c r="O3557" s="20" t="s">
        <v>1425</v>
      </c>
      <c r="P3557" s="1" t="s">
        <v>5970</v>
      </c>
      <c r="Q3557" s="1"/>
      <c r="R3557" s="16"/>
      <c r="T3557" s="7" t="str">
        <f>Tabela813[[#This Row],[NR]]&amp;" - "&amp;Tabela813[[#This Row],[Especificação]]</f>
        <v>9.2.4.1.4.54.0.1.03 - (-) Dedução de Transferências de Convênios da União Destinadas a Programas de Infraestrutura em Transporte - Transferências da União Decorrentes de Emendas Parlamentares de Bancada</v>
      </c>
      <c r="U3557" s="7" t="str">
        <f>Tabela813[[#This Row],[NR]]&amp; " - "&amp;Tabela813[[#This Row],[Especificação]]</f>
        <v>9.2.4.1.4.54.0.1.03 - (-) Dedução de Transferências de Convênios da União Destinadas a Programas de Infraestrutura em Transporte - Transferências da União Decorrentes de Emendas Parlamentares de Bancada</v>
      </c>
    </row>
    <row r="3558" spans="1:21" ht="45">
      <c r="A3558" s="135"/>
      <c r="B3558" s="29" t="s">
        <v>793</v>
      </c>
      <c r="C3558" s="20" t="s">
        <v>790</v>
      </c>
      <c r="D3558" s="20" t="s">
        <v>791</v>
      </c>
      <c r="E3558" s="20" t="s">
        <v>781</v>
      </c>
      <c r="F3558" s="20" t="s">
        <v>791</v>
      </c>
      <c r="G3558" s="20" t="s">
        <v>797</v>
      </c>
      <c r="H3558" s="20" t="s">
        <v>784</v>
      </c>
      <c r="I3558" s="20" t="s">
        <v>784</v>
      </c>
      <c r="J3558" s="20" t="s">
        <v>787</v>
      </c>
      <c r="K3558" s="16" t="str">
        <f>IF(Tabela813[[#This Row],[C]]&lt;&gt;"",IF(Tabela813[[#This Row],[RED]]&lt;&gt;"",(Tabela813[[#This Row],[RED]] &amp; "."),"") &amp; CONCATENATE(Tabela813[[#This Row],[C]],".",Tabela813[[#This Row],[O]],".",Tabela813[[#This Row],[E]],".",Tabela813[[#This Row],[D1]],".",Tabela813[[#This Row],[D2]],".",Tabela813[[#This Row],[D3]],".",Tabela813[[#This Row],[T]],".",Tabela813[[#This Row],[D4]]),"")</f>
        <v>9.2.4.1.4.99.0.0.00</v>
      </c>
      <c r="L3558" s="21" t="s">
        <v>2920</v>
      </c>
      <c r="M3558" s="16" t="str">
        <f t="shared" si="55"/>
        <v>S</v>
      </c>
      <c r="N3558" s="16">
        <f>IF(VALUE(Tabela813[[#This Row],[RED]]) &gt; 0,1,0) + IF(VALUE(J3558)&gt;0,8,IF(VALUE(I3558)&gt;0,7,IF(VALUE(H3558)&gt;0,6,IF(VALUE(G3558)&gt;0,5,IF(VALUE(F3558)&gt;0,4,IF(VALUE(E3558)&gt;0,3,IF(VALUE(D3558)&gt;0,2,1)))))))</f>
        <v>6</v>
      </c>
      <c r="O3558" s="20" t="s">
        <v>50</v>
      </c>
      <c r="P3558" s="1" t="s">
        <v>2995</v>
      </c>
      <c r="Q3558" s="1"/>
      <c r="R3558" s="16"/>
      <c r="T3558" s="7" t="str">
        <f>Tabela813[[#This Row],[NR]]&amp;" - "&amp;Tabela813[[#This Row],[Especificação]]</f>
        <v>9.2.4.1.4.99.0.0.00 - (-) Dedução de Outras Transferências de Convênios da União e de Suas Entidades</v>
      </c>
      <c r="U3558" s="7" t="str">
        <f>Tabela813[[#This Row],[NR]]&amp; " - "&amp;Tabela813[[#This Row],[Especificação]]</f>
        <v>9.2.4.1.4.99.0.0.00 - (-) Dedução de Outras Transferências de Convênios da União e de Suas Entidades</v>
      </c>
    </row>
    <row r="3559" spans="1:21" ht="45">
      <c r="A3559" s="135"/>
      <c r="B3559" s="29" t="s">
        <v>793</v>
      </c>
      <c r="C3559" s="20" t="s">
        <v>790</v>
      </c>
      <c r="D3559" s="20" t="s">
        <v>791</v>
      </c>
      <c r="E3559" s="20" t="s">
        <v>781</v>
      </c>
      <c r="F3559" s="20" t="s">
        <v>791</v>
      </c>
      <c r="G3559" s="20" t="s">
        <v>797</v>
      </c>
      <c r="H3559" s="20" t="s">
        <v>784</v>
      </c>
      <c r="I3559" s="20" t="s">
        <v>781</v>
      </c>
      <c r="J3559" s="20" t="s">
        <v>787</v>
      </c>
      <c r="K3559" s="16" t="str">
        <f>IF(Tabela813[[#This Row],[C]]&lt;&gt;"",IF(Tabela813[[#This Row],[RED]]&lt;&gt;"",(Tabela813[[#This Row],[RED]] &amp; "."),"") &amp; CONCATENATE(Tabela813[[#This Row],[C]],".",Tabela813[[#This Row],[O]],".",Tabela813[[#This Row],[E]],".",Tabela813[[#This Row],[D1]],".",Tabela813[[#This Row],[D2]],".",Tabela813[[#This Row],[D3]],".",Tabela813[[#This Row],[T]],".",Tabela813[[#This Row],[D4]]),"")</f>
        <v>9.2.4.1.4.99.0.1.00</v>
      </c>
      <c r="L3559" s="21" t="s">
        <v>2920</v>
      </c>
      <c r="M3559" s="16" t="str">
        <f t="shared" si="55"/>
        <v>S</v>
      </c>
      <c r="N3559" s="16">
        <f>IF(VALUE(Tabela813[[#This Row],[RED]]) &gt; 0,1,0) + IF(VALUE(J3559)&gt;0,8,IF(VALUE(I3559)&gt;0,7,IF(VALUE(H3559)&gt;0,6,IF(VALUE(G3559)&gt;0,5,IF(VALUE(F3559)&gt;0,4,IF(VALUE(E3559)&gt;0,3,IF(VALUE(D3559)&gt;0,2,1)))))))</f>
        <v>8</v>
      </c>
      <c r="O3559" s="20" t="s">
        <v>50</v>
      </c>
      <c r="P3559" s="1" t="s">
        <v>2769</v>
      </c>
      <c r="Q3559" s="1"/>
      <c r="R3559" s="16"/>
      <c r="T3559" s="7" t="str">
        <f>Tabela813[[#This Row],[NR]]&amp;" - "&amp;Tabela813[[#This Row],[Especificação]]</f>
        <v>9.2.4.1.4.99.0.1.00 - (-) Dedução de Outras Transferências de Convênios da União e de Suas Entidades</v>
      </c>
      <c r="U3559" s="7" t="str">
        <f>Tabela813[[#This Row],[NR]]&amp; " - "&amp;Tabela813[[#This Row],[Especificação]]</f>
        <v>9.2.4.1.4.99.0.1.00 - (-) Dedução de Outras Transferências de Convênios da União e de Suas Entidades</v>
      </c>
    </row>
    <row r="3560" spans="1:21" ht="45">
      <c r="A3560" s="135"/>
      <c r="B3560" s="29" t="s">
        <v>793</v>
      </c>
      <c r="C3560" s="20" t="s">
        <v>790</v>
      </c>
      <c r="D3560" s="20" t="s">
        <v>791</v>
      </c>
      <c r="E3560" s="20" t="s">
        <v>781</v>
      </c>
      <c r="F3560" s="20" t="s">
        <v>791</v>
      </c>
      <c r="G3560" s="20" t="s">
        <v>797</v>
      </c>
      <c r="H3560" s="20" t="s">
        <v>784</v>
      </c>
      <c r="I3560" s="20" t="s">
        <v>781</v>
      </c>
      <c r="J3560" s="20" t="s">
        <v>783</v>
      </c>
      <c r="K3560" s="16" t="str">
        <f>IF(Tabela813[[#This Row],[C]]&lt;&gt;"",IF(Tabela813[[#This Row],[RED]]&lt;&gt;"",(Tabela813[[#This Row],[RED]] &amp; "."),"") &amp; CONCATENATE(Tabela813[[#This Row],[C]],".",Tabela813[[#This Row],[O]],".",Tabela813[[#This Row],[E]],".",Tabela813[[#This Row],[D1]],".",Tabela813[[#This Row],[D2]],".",Tabela813[[#This Row],[D3]],".",Tabela813[[#This Row],[T]],".",Tabela813[[#This Row],[D4]]),"")</f>
        <v>9.2.4.1.4.99.0.1.01</v>
      </c>
      <c r="L3560" s="21" t="s">
        <v>2920</v>
      </c>
      <c r="M3560" s="16" t="str">
        <f t="shared" si="55"/>
        <v>A</v>
      </c>
      <c r="N3560" s="16">
        <f>IF(VALUE(Tabela813[[#This Row],[RED]]) &gt; 0,1,0) + IF(VALUE(J3560)&gt;0,8,IF(VALUE(I3560)&gt;0,7,IF(VALUE(H3560)&gt;0,6,IF(VALUE(G3560)&gt;0,5,IF(VALUE(F3560)&gt;0,4,IF(VALUE(E3560)&gt;0,3,IF(VALUE(D3560)&gt;0,2,1)))))))</f>
        <v>9</v>
      </c>
      <c r="O3560" s="20" t="s">
        <v>50</v>
      </c>
      <c r="P3560" s="1" t="s">
        <v>2769</v>
      </c>
      <c r="Q3560" s="1"/>
      <c r="R3560" s="16"/>
      <c r="T3560" s="7" t="str">
        <f>Tabela813[[#This Row],[NR]]&amp;" - "&amp;Tabela813[[#This Row],[Especificação]]</f>
        <v>9.2.4.1.4.99.0.1.01 - (-) Dedução de Outras Transferências de Convênios da União e de Suas Entidades</v>
      </c>
      <c r="U3560" s="7" t="str">
        <f>Tabela813[[#This Row],[NR]]&amp; " - "&amp;Tabela813[[#This Row],[Especificação]]</f>
        <v>9.2.4.1.4.99.0.1.01 - (-) Dedução de Outras Transferências de Convênios da União e de Suas Entidades</v>
      </c>
    </row>
    <row r="3561" spans="1:21" ht="45">
      <c r="A3561" s="135"/>
      <c r="B3561" s="29" t="s">
        <v>793</v>
      </c>
      <c r="C3561" s="20" t="s">
        <v>790</v>
      </c>
      <c r="D3561" s="20" t="s">
        <v>791</v>
      </c>
      <c r="E3561" s="20" t="s">
        <v>781</v>
      </c>
      <c r="F3561" s="20" t="s">
        <v>791</v>
      </c>
      <c r="G3561" s="20" t="s">
        <v>797</v>
      </c>
      <c r="H3561" s="20" t="s">
        <v>784</v>
      </c>
      <c r="I3561" s="20" t="s">
        <v>781</v>
      </c>
      <c r="J3561" s="20" t="s">
        <v>785</v>
      </c>
      <c r="K3561" s="16" t="str">
        <f>IF(Tabela813[[#This Row],[C]]&lt;&gt;"",IF(Tabela813[[#This Row],[RED]]&lt;&gt;"",(Tabela813[[#This Row],[RED]] &amp; "."),"") &amp; CONCATENATE(Tabela813[[#This Row],[C]],".",Tabela813[[#This Row],[O]],".",Tabela813[[#This Row],[E]],".",Tabela813[[#This Row],[D1]],".",Tabela813[[#This Row],[D2]],".",Tabela813[[#This Row],[D3]],".",Tabela813[[#This Row],[T]],".",Tabela813[[#This Row],[D4]]),"")</f>
        <v>9.2.4.1.4.99.0.1.02</v>
      </c>
      <c r="L3561" s="1" t="s">
        <v>2923</v>
      </c>
      <c r="M3561" s="16" t="str">
        <f t="shared" si="55"/>
        <v>A</v>
      </c>
      <c r="N3561" s="16">
        <f>IF(VALUE(Tabela813[[#This Row],[RED]]) &gt; 0,1,0) + IF(VALUE(J3561)&gt;0,8,IF(VALUE(I3561)&gt;0,7,IF(VALUE(H3561)&gt;0,6,IF(VALUE(G3561)&gt;0,5,IF(VALUE(F3561)&gt;0,4,IF(VALUE(E3561)&gt;0,3,IF(VALUE(D3561)&gt;0,2,1)))))))</f>
        <v>9</v>
      </c>
      <c r="O3561" s="20" t="s">
        <v>1425</v>
      </c>
      <c r="P3561" s="1" t="s">
        <v>2924</v>
      </c>
      <c r="Q3561" s="1"/>
      <c r="R3561" s="16"/>
      <c r="T3561" s="7" t="str">
        <f>Tabela813[[#This Row],[NR]]&amp;" - "&amp;Tabela813[[#This Row],[Especificação]]</f>
        <v>9.2.4.1.4.99.0.1.02 - (-) Dedução de Outras Transferências de Convênios da União e de Suas Entidades - Transferências da União Decorrentes de Emendas Parlamentares Individuais - Finalidade Definida</v>
      </c>
      <c r="U3561" s="7" t="str">
        <f>Tabela813[[#This Row],[NR]]&amp; " - "&amp;Tabela813[[#This Row],[Especificação]]</f>
        <v>9.2.4.1.4.99.0.1.02 - (-) Dedução de Outras Transferências de Convênios da União e de Suas Entidades - Transferências da União Decorrentes de Emendas Parlamentares Individuais - Finalidade Definida</v>
      </c>
    </row>
    <row r="3562" spans="1:21" ht="45">
      <c r="A3562" s="135"/>
      <c r="B3562" s="29" t="s">
        <v>793</v>
      </c>
      <c r="C3562" s="20" t="s">
        <v>790</v>
      </c>
      <c r="D3562" s="20" t="s">
        <v>791</v>
      </c>
      <c r="E3562" s="20" t="s">
        <v>781</v>
      </c>
      <c r="F3562" s="20" t="s">
        <v>791</v>
      </c>
      <c r="G3562" s="20" t="s">
        <v>797</v>
      </c>
      <c r="H3562" s="20" t="s">
        <v>784</v>
      </c>
      <c r="I3562" s="20" t="s">
        <v>781</v>
      </c>
      <c r="J3562" s="20" t="s">
        <v>794</v>
      </c>
      <c r="K3562" s="16" t="str">
        <f>IF(Tabela813[[#This Row],[C]]&lt;&gt;"",IF(Tabela813[[#This Row],[RED]]&lt;&gt;"",(Tabela813[[#This Row],[RED]] &amp; "."),"") &amp; CONCATENATE(Tabela813[[#This Row],[C]],".",Tabela813[[#This Row],[O]],".",Tabela813[[#This Row],[E]],".",Tabela813[[#This Row],[D1]],".",Tabela813[[#This Row],[D2]],".",Tabela813[[#This Row],[D3]],".",Tabela813[[#This Row],[T]],".",Tabela813[[#This Row],[D4]]),"")</f>
        <v>9.2.4.1.4.99.0.1.03</v>
      </c>
      <c r="L3562" s="1" t="s">
        <v>2925</v>
      </c>
      <c r="M3562" s="16" t="str">
        <f t="shared" si="55"/>
        <v>A</v>
      </c>
      <c r="N3562" s="16">
        <f>IF(VALUE(Tabela813[[#This Row],[RED]]) &gt; 0,1,0) + IF(VALUE(J3562)&gt;0,8,IF(VALUE(I3562)&gt;0,7,IF(VALUE(H3562)&gt;0,6,IF(VALUE(G3562)&gt;0,5,IF(VALUE(F3562)&gt;0,4,IF(VALUE(E3562)&gt;0,3,IF(VALUE(D3562)&gt;0,2,1)))))))</f>
        <v>9</v>
      </c>
      <c r="O3562" s="20" t="s">
        <v>1425</v>
      </c>
      <c r="P3562" s="1" t="s">
        <v>5970</v>
      </c>
      <c r="Q3562" s="1"/>
      <c r="R3562" s="16"/>
      <c r="T3562" s="7" t="str">
        <f>Tabela813[[#This Row],[NR]]&amp;" - "&amp;Tabela813[[#This Row],[Especificação]]</f>
        <v>9.2.4.1.4.99.0.1.03 - (-) Dedução de Outras Transferências de Convênios da União e de Suas Entidades - Transferências da União Decorrentes de Emendas Parlamentares de Bancada</v>
      </c>
      <c r="U3562" s="7" t="str">
        <f>Tabela813[[#This Row],[NR]]&amp; " - "&amp;Tabela813[[#This Row],[Especificação]]</f>
        <v>9.2.4.1.4.99.0.1.03 - (-) Dedução de Outras Transferências de Convênios da União e de Suas Entidades - Transferências da União Decorrentes de Emendas Parlamentares de Bancada</v>
      </c>
    </row>
    <row r="3563" spans="1:21" ht="45">
      <c r="A3563" s="135"/>
      <c r="B3563" s="29" t="s">
        <v>793</v>
      </c>
      <c r="C3563" s="20" t="s">
        <v>790</v>
      </c>
      <c r="D3563" s="20" t="s">
        <v>791</v>
      </c>
      <c r="E3563" s="20" t="s">
        <v>790</v>
      </c>
      <c r="F3563" s="20" t="s">
        <v>784</v>
      </c>
      <c r="G3563" s="20" t="s">
        <v>787</v>
      </c>
      <c r="H3563" s="20" t="s">
        <v>784</v>
      </c>
      <c r="I3563" s="20" t="s">
        <v>784</v>
      </c>
      <c r="J3563" s="20" t="s">
        <v>787</v>
      </c>
      <c r="K3563" s="16" t="str">
        <f>IF(Tabela813[[#This Row],[C]]&lt;&gt;"",IF(Tabela813[[#This Row],[RED]]&lt;&gt;"",(Tabela813[[#This Row],[RED]] &amp; "."),"") &amp; CONCATENATE(Tabela813[[#This Row],[C]],".",Tabela813[[#This Row],[O]],".",Tabela813[[#This Row],[E]],".",Tabela813[[#This Row],[D1]],".",Tabela813[[#This Row],[D2]],".",Tabela813[[#This Row],[D3]],".",Tabela813[[#This Row],[T]],".",Tabela813[[#This Row],[D4]]),"")</f>
        <v>9.2.4.2.0.00.0.0.00</v>
      </c>
      <c r="L3563" s="1" t="s">
        <v>2693</v>
      </c>
      <c r="M3563" s="16" t="str">
        <f t="shared" si="55"/>
        <v>S</v>
      </c>
      <c r="N3563" s="16">
        <f>IF(VALUE(Tabela813[[#This Row],[RED]]) &gt; 0,1,0) + IF(VALUE(J3563)&gt;0,8,IF(VALUE(I3563)&gt;0,7,IF(VALUE(H3563)&gt;0,6,IF(VALUE(G3563)&gt;0,5,IF(VALUE(F3563)&gt;0,4,IF(VALUE(E3563)&gt;0,3,IF(VALUE(D3563)&gt;0,2,1)))))))</f>
        <v>4</v>
      </c>
      <c r="O3563" s="20" t="s">
        <v>44</v>
      </c>
      <c r="P3563" s="1" t="s">
        <v>2996</v>
      </c>
      <c r="Q3563" s="1"/>
      <c r="R3563" s="16"/>
      <c r="T3563" s="7" t="str">
        <f>Tabela813[[#This Row],[NR]]&amp;" - "&amp;Tabela813[[#This Row],[Especificação]]</f>
        <v>9.2.4.2.0.00.0.0.00 - (-) Dedução de Transferências dos Estados e do Distrito Federal e de Suas Entidades</v>
      </c>
      <c r="U3563" s="7" t="str">
        <f>Tabela813[[#This Row],[NR]]&amp; " - "&amp;Tabela813[[#This Row],[Especificação]]</f>
        <v>9.2.4.2.0.00.0.0.00 - (-) Dedução de Transferências dos Estados e do Distrito Federal e de Suas Entidades</v>
      </c>
    </row>
    <row r="3564" spans="1:21" ht="45">
      <c r="A3564" s="135"/>
      <c r="B3564" s="29" t="s">
        <v>793</v>
      </c>
      <c r="C3564" s="20" t="s">
        <v>790</v>
      </c>
      <c r="D3564" s="20" t="s">
        <v>791</v>
      </c>
      <c r="E3564" s="20" t="s">
        <v>790</v>
      </c>
      <c r="F3564" s="20" t="s">
        <v>790</v>
      </c>
      <c r="G3564" s="20" t="s">
        <v>787</v>
      </c>
      <c r="H3564" s="20" t="s">
        <v>784</v>
      </c>
      <c r="I3564" s="20" t="s">
        <v>784</v>
      </c>
      <c r="J3564" s="20" t="s">
        <v>787</v>
      </c>
      <c r="K3564" s="16" t="str">
        <f>IF(Tabela813[[#This Row],[C]]&lt;&gt;"",IF(Tabela813[[#This Row],[RED]]&lt;&gt;"",(Tabela813[[#This Row],[RED]] &amp; "."),"") &amp; CONCATENATE(Tabela813[[#This Row],[C]],".",Tabela813[[#This Row],[O]],".",Tabela813[[#This Row],[E]],".",Tabela813[[#This Row],[D1]],".",Tabela813[[#This Row],[D2]],".",Tabela813[[#This Row],[D3]],".",Tabela813[[#This Row],[T]],".",Tabela813[[#This Row],[D4]]),"")</f>
        <v>9.2.4.2.2.00.0.0.00</v>
      </c>
      <c r="L3564" s="1" t="s">
        <v>937</v>
      </c>
      <c r="M3564" s="16" t="str">
        <f t="shared" si="55"/>
        <v>S</v>
      </c>
      <c r="N3564" s="16">
        <f>IF(VALUE(Tabela813[[#This Row],[RED]]) &gt; 0,1,0) + IF(VALUE(J3564)&gt;0,8,IF(VALUE(I3564)&gt;0,7,IF(VALUE(H3564)&gt;0,6,IF(VALUE(G3564)&gt;0,5,IF(VALUE(F3564)&gt;0,4,IF(VALUE(E3564)&gt;0,3,IF(VALUE(D3564)&gt;0,2,1)))))))</f>
        <v>5</v>
      </c>
      <c r="O3564" s="20" t="s">
        <v>44</v>
      </c>
      <c r="P3564" s="1" t="s">
        <v>2997</v>
      </c>
      <c r="Q3564" s="1"/>
      <c r="R3564" s="16"/>
      <c r="T3564" s="7" t="str">
        <f>Tabela813[[#This Row],[NR]]&amp;" - "&amp;Tabela813[[#This Row],[Especificação]]</f>
        <v>9.2.4.2.2.00.0.0.00 - (-) Dedução de Transferências de Convênios dos Estados e DF e de Suas Entidades</v>
      </c>
      <c r="U3564" s="7" t="str">
        <f>Tabela813[[#This Row],[NR]]&amp; " - "&amp;Tabela813[[#This Row],[Especificação]]</f>
        <v>9.2.4.2.2.00.0.0.00 - (-) Dedução de Transferências de Convênios dos Estados e DF e de Suas Entidades</v>
      </c>
    </row>
    <row r="3565" spans="1:21" ht="45">
      <c r="A3565" s="135"/>
      <c r="B3565" s="29" t="s">
        <v>793</v>
      </c>
      <c r="C3565" s="20" t="s">
        <v>790</v>
      </c>
      <c r="D3565" s="20" t="s">
        <v>791</v>
      </c>
      <c r="E3565" s="20" t="s">
        <v>790</v>
      </c>
      <c r="F3565" s="20" t="s">
        <v>790</v>
      </c>
      <c r="G3565" s="20" t="s">
        <v>807</v>
      </c>
      <c r="H3565" s="20" t="s">
        <v>784</v>
      </c>
      <c r="I3565" s="20" t="s">
        <v>784</v>
      </c>
      <c r="J3565" s="20" t="s">
        <v>787</v>
      </c>
      <c r="K3565" s="16" t="str">
        <f>IF(Tabela813[[#This Row],[C]]&lt;&gt;"",IF(Tabela813[[#This Row],[RED]]&lt;&gt;"",(Tabela813[[#This Row],[RED]] &amp; "."),"") &amp; CONCATENATE(Tabela813[[#This Row],[C]],".",Tabela813[[#This Row],[O]],".",Tabela813[[#This Row],[E]],".",Tabela813[[#This Row],[D1]],".",Tabela813[[#This Row],[D2]],".",Tabela813[[#This Row],[D3]],".",Tabela813[[#This Row],[T]],".",Tabela813[[#This Row],[D4]]),"")</f>
        <v>9.2.4.2.2.50.0.0.00</v>
      </c>
      <c r="L3565" s="1" t="s">
        <v>5971</v>
      </c>
      <c r="M3565" s="16" t="str">
        <f t="shared" si="55"/>
        <v>S</v>
      </c>
      <c r="N3565" s="16">
        <f>IF(VALUE(Tabela813[[#This Row],[RED]]) &gt; 0,1,0) + IF(VALUE(J3565)&gt;0,8,IF(VALUE(I3565)&gt;0,7,IF(VALUE(H3565)&gt;0,6,IF(VALUE(G3565)&gt;0,5,IF(VALUE(F3565)&gt;0,4,IF(VALUE(E3565)&gt;0,3,IF(VALUE(D3565)&gt;0,2,1)))))))</f>
        <v>6</v>
      </c>
      <c r="O3565" s="20" t="s">
        <v>54</v>
      </c>
      <c r="P3565" s="1" t="s">
        <v>2999</v>
      </c>
      <c r="Q3565" s="1"/>
      <c r="R3565" s="16"/>
      <c r="T3565" s="7" t="str">
        <f>Tabela813[[#This Row],[NR]]&amp;" - "&amp;Tabela813[[#This Row],[Especificação]]</f>
        <v>9.2.4.2.2.50.0.0.00 - (-) Dedução de Transferências de Convênios dos Estados para o Sistema Único de Saúde - SUS</v>
      </c>
      <c r="U3565" s="7" t="str">
        <f>Tabela813[[#This Row],[NR]]&amp; " - "&amp;Tabela813[[#This Row],[Especificação]]</f>
        <v>9.2.4.2.2.50.0.0.00 - (-) Dedução de Transferências de Convênios dos Estados para o Sistema Único de Saúde - SUS</v>
      </c>
    </row>
    <row r="3566" spans="1:21" ht="45">
      <c r="A3566" s="135"/>
      <c r="B3566" s="29" t="s">
        <v>793</v>
      </c>
      <c r="C3566" s="20" t="s">
        <v>790</v>
      </c>
      <c r="D3566" s="20" t="s">
        <v>791</v>
      </c>
      <c r="E3566" s="20" t="s">
        <v>790</v>
      </c>
      <c r="F3566" s="20" t="s">
        <v>790</v>
      </c>
      <c r="G3566" s="20" t="s">
        <v>807</v>
      </c>
      <c r="H3566" s="20" t="s">
        <v>784</v>
      </c>
      <c r="I3566" s="20" t="s">
        <v>781</v>
      </c>
      <c r="J3566" s="20" t="s">
        <v>787</v>
      </c>
      <c r="K3566" s="16" t="str">
        <f>IF(Tabela813[[#This Row],[C]]&lt;&gt;"",IF(Tabela813[[#This Row],[RED]]&lt;&gt;"",(Tabela813[[#This Row],[RED]] &amp; "."),"") &amp; CONCATENATE(Tabela813[[#This Row],[C]],".",Tabela813[[#This Row],[O]],".",Tabela813[[#This Row],[E]],".",Tabela813[[#This Row],[D1]],".",Tabela813[[#This Row],[D2]],".",Tabela813[[#This Row],[D3]],".",Tabela813[[#This Row],[T]],".",Tabela813[[#This Row],[D4]]),"")</f>
        <v>9.2.4.2.2.50.0.1.00</v>
      </c>
      <c r="L3566" s="21" t="s">
        <v>2721</v>
      </c>
      <c r="M3566" s="16" t="str">
        <f t="shared" si="55"/>
        <v>S</v>
      </c>
      <c r="N3566" s="16">
        <f>IF(VALUE(Tabela813[[#This Row],[RED]]) &gt; 0,1,0) + IF(VALUE(J3566)&gt;0,8,IF(VALUE(I3566)&gt;0,7,IF(VALUE(H3566)&gt;0,6,IF(VALUE(G3566)&gt;0,5,IF(VALUE(F3566)&gt;0,4,IF(VALUE(E3566)&gt;0,3,IF(VALUE(D3566)&gt;0,2,1)))))))</f>
        <v>8</v>
      </c>
      <c r="O3566" s="20" t="s">
        <v>54</v>
      </c>
      <c r="P3566" s="1" t="s">
        <v>1143</v>
      </c>
      <c r="Q3566" s="1"/>
      <c r="R3566" s="16"/>
      <c r="T3566" s="7" t="str">
        <f>Tabela813[[#This Row],[NR]]&amp;" - "&amp;Tabela813[[#This Row],[Especificação]]</f>
        <v>9.2.4.2.2.50.0.1.00 - (-) Dedução de Transferências de Convênios dos Estados para o Sistema Único de Saúde - SUS - Principal</v>
      </c>
      <c r="U3566" s="7" t="str">
        <f>Tabela813[[#This Row],[NR]]&amp; " - "&amp;Tabela813[[#This Row],[Especificação]]</f>
        <v>9.2.4.2.2.50.0.1.00 - (-) Dedução de Transferências de Convênios dos Estados para o Sistema Único de Saúde - SUS - Principal</v>
      </c>
    </row>
    <row r="3567" spans="1:21" ht="45">
      <c r="A3567" s="135"/>
      <c r="B3567" s="29" t="s">
        <v>793</v>
      </c>
      <c r="C3567" s="20" t="s">
        <v>790</v>
      </c>
      <c r="D3567" s="20" t="s">
        <v>791</v>
      </c>
      <c r="E3567" s="20" t="s">
        <v>790</v>
      </c>
      <c r="F3567" s="20" t="s">
        <v>790</v>
      </c>
      <c r="G3567" s="20" t="s">
        <v>807</v>
      </c>
      <c r="H3567" s="20" t="s">
        <v>784</v>
      </c>
      <c r="I3567" s="20" t="s">
        <v>781</v>
      </c>
      <c r="J3567" s="20" t="s">
        <v>783</v>
      </c>
      <c r="K3567" s="16" t="str">
        <f>IF(Tabela813[[#This Row],[C]]&lt;&gt;"",IF(Tabela813[[#This Row],[RED]]&lt;&gt;"",(Tabela813[[#This Row],[RED]] &amp; "."),"") &amp; CONCATENATE(Tabela813[[#This Row],[C]],".",Tabela813[[#This Row],[O]],".",Tabela813[[#This Row],[E]],".",Tabela813[[#This Row],[D1]],".",Tabela813[[#This Row],[D2]],".",Tabela813[[#This Row],[D3]],".",Tabela813[[#This Row],[T]],".",Tabela813[[#This Row],[D4]]),"")</f>
        <v>9.2.4.2.2.50.0.1.01</v>
      </c>
      <c r="L3567" s="21" t="s">
        <v>2721</v>
      </c>
      <c r="M3567" s="16" t="str">
        <f t="shared" si="55"/>
        <v>A</v>
      </c>
      <c r="N3567" s="16">
        <f>IF(VALUE(Tabela813[[#This Row],[RED]]) &gt; 0,1,0) + IF(VALUE(J3567)&gt;0,8,IF(VALUE(I3567)&gt;0,7,IF(VALUE(H3567)&gt;0,6,IF(VALUE(G3567)&gt;0,5,IF(VALUE(F3567)&gt;0,4,IF(VALUE(E3567)&gt;0,3,IF(VALUE(D3567)&gt;0,2,1)))))))</f>
        <v>9</v>
      </c>
      <c r="O3567" s="20" t="s">
        <v>1425</v>
      </c>
      <c r="P3567" s="1" t="s">
        <v>2770</v>
      </c>
      <c r="Q3567" s="1"/>
      <c r="R3567" s="16"/>
      <c r="T3567" s="7" t="str">
        <f>Tabela813[[#This Row],[NR]]&amp;" - "&amp;Tabela813[[#This Row],[Especificação]]</f>
        <v>9.2.4.2.2.50.0.1.01 - (-) Dedução de Transferências de Convênios dos Estados para o Sistema Único de Saúde - SUS - Principal</v>
      </c>
      <c r="U3567" s="7" t="str">
        <f>Tabela813[[#This Row],[NR]]&amp; " - "&amp;Tabela813[[#This Row],[Especificação]]</f>
        <v>9.2.4.2.2.50.0.1.01 - (-) Dedução de Transferências de Convênios dos Estados para o Sistema Único de Saúde - SUS - Principal</v>
      </c>
    </row>
    <row r="3568" spans="1:21" ht="45">
      <c r="A3568" s="135"/>
      <c r="B3568" s="29" t="s">
        <v>793</v>
      </c>
      <c r="C3568" s="20" t="s">
        <v>790</v>
      </c>
      <c r="D3568" s="20" t="s">
        <v>791</v>
      </c>
      <c r="E3568" s="20" t="s">
        <v>790</v>
      </c>
      <c r="F3568" s="20" t="s">
        <v>790</v>
      </c>
      <c r="G3568" s="20" t="s">
        <v>807</v>
      </c>
      <c r="H3568" s="20" t="s">
        <v>784</v>
      </c>
      <c r="I3568" s="20" t="s">
        <v>781</v>
      </c>
      <c r="J3568" s="20" t="s">
        <v>785</v>
      </c>
      <c r="K3568" s="16" t="str">
        <f>IF(Tabela813[[#This Row],[C]]&lt;&gt;"",IF(Tabela813[[#This Row],[RED]]&lt;&gt;"",(Tabela813[[#This Row],[RED]] &amp; "."),"") &amp; CONCATENATE(Tabela813[[#This Row],[C]],".",Tabela813[[#This Row],[O]],".",Tabela813[[#This Row],[E]],".",Tabela813[[#This Row],[D1]],".",Tabela813[[#This Row],[D2]],".",Tabela813[[#This Row],[D3]],".",Tabela813[[#This Row],[T]],".",Tabela813[[#This Row],[D4]]),"")</f>
        <v>9.2.4.2.2.50.0.1.02</v>
      </c>
      <c r="L3568" s="21" t="s">
        <v>3046</v>
      </c>
      <c r="M3568" s="16" t="str">
        <f t="shared" si="55"/>
        <v>A</v>
      </c>
      <c r="N3568" s="16">
        <f>IF(VALUE(Tabela813[[#This Row],[RED]]) &gt; 0,1,0) + IF(VALUE(J3568)&gt;0,8,IF(VALUE(I3568)&gt;0,7,IF(VALUE(H3568)&gt;0,6,IF(VALUE(G3568)&gt;0,5,IF(VALUE(F3568)&gt;0,4,IF(VALUE(E3568)&gt;0,3,IF(VALUE(D3568)&gt;0,2,1)))))))</f>
        <v>9</v>
      </c>
      <c r="O3568" s="20" t="s">
        <v>1425</v>
      </c>
      <c r="P3568" s="1" t="s">
        <v>4241</v>
      </c>
      <c r="Q3568" s="1"/>
      <c r="R3568" s="16"/>
      <c r="T3568" s="7" t="str">
        <f>Tabela813[[#This Row],[NR]]&amp;" - "&amp;Tabela813[[#This Row],[Especificação]]</f>
        <v>9.2.4.2.2.50.0.1.02 - (-) Dedução de Transferências de Convênios dos Estados para o Sistema Único de Saúde - SUS - Transferências dos Estados Decorrentes de Emendas Parlamentares Individuais</v>
      </c>
      <c r="U3568" s="7" t="str">
        <f>Tabela813[[#This Row],[NR]]&amp; " - "&amp;Tabela813[[#This Row],[Especificação]]</f>
        <v>9.2.4.2.2.50.0.1.02 - (-) Dedução de Transferências de Convênios dos Estados para o Sistema Único de Saúde - SUS - Transferências dos Estados Decorrentes de Emendas Parlamentares Individuais</v>
      </c>
    </row>
    <row r="3569" spans="1:21" ht="45">
      <c r="A3569" s="135"/>
      <c r="B3569" s="29" t="s">
        <v>793</v>
      </c>
      <c r="C3569" s="20" t="s">
        <v>790</v>
      </c>
      <c r="D3569" s="20" t="s">
        <v>791</v>
      </c>
      <c r="E3569" s="20" t="s">
        <v>790</v>
      </c>
      <c r="F3569" s="20" t="s">
        <v>790</v>
      </c>
      <c r="G3569" s="20" t="s">
        <v>807</v>
      </c>
      <c r="H3569" s="20" t="s">
        <v>784</v>
      </c>
      <c r="I3569" s="20" t="s">
        <v>781</v>
      </c>
      <c r="J3569" s="20" t="s">
        <v>794</v>
      </c>
      <c r="K3569" s="16" t="str">
        <f>IF(Tabela813[[#This Row],[C]]&lt;&gt;"",IF(Tabela813[[#This Row],[RED]]&lt;&gt;"",(Tabela813[[#This Row],[RED]] &amp; "."),"") &amp; CONCATENATE(Tabela813[[#This Row],[C]],".",Tabela813[[#This Row],[O]],".",Tabela813[[#This Row],[E]],".",Tabela813[[#This Row],[D1]],".",Tabela813[[#This Row],[D2]],".",Tabela813[[#This Row],[D3]],".",Tabela813[[#This Row],[T]],".",Tabela813[[#This Row],[D4]]),"")</f>
        <v>9.2.4.2.2.50.0.1.03</v>
      </c>
      <c r="L3569" s="21" t="s">
        <v>2722</v>
      </c>
      <c r="M3569" s="16" t="str">
        <f t="shared" si="55"/>
        <v>A</v>
      </c>
      <c r="N3569" s="16">
        <f>IF(VALUE(Tabela813[[#This Row],[RED]]) &gt; 0,1,0) + IF(VALUE(J3569)&gt;0,8,IF(VALUE(I3569)&gt;0,7,IF(VALUE(H3569)&gt;0,6,IF(VALUE(G3569)&gt;0,5,IF(VALUE(F3569)&gt;0,4,IF(VALUE(E3569)&gt;0,3,IF(VALUE(D3569)&gt;0,2,1)))))))</f>
        <v>9</v>
      </c>
      <c r="O3569" s="20" t="s">
        <v>1425</v>
      </c>
      <c r="P3569" s="1" t="s">
        <v>3281</v>
      </c>
      <c r="Q3569" s="1"/>
      <c r="R3569" s="16"/>
      <c r="T3569" s="7" t="str">
        <f>Tabela813[[#This Row],[NR]]&amp;" - "&amp;Tabela813[[#This Row],[Especificação]]</f>
        <v>9.2.4.2.2.50.0.1.03 - (-) Dedução de Transferências de Convênios dos Estados para o Sistema Único de Saúde - SUS - Transferências dos Estados Decorrentes de Emendas Parlamentares de Bancada</v>
      </c>
      <c r="U3569" s="7" t="str">
        <f>Tabela813[[#This Row],[NR]]&amp; " - "&amp;Tabela813[[#This Row],[Especificação]]</f>
        <v>9.2.4.2.2.50.0.1.03 - (-) Dedução de Transferências de Convênios dos Estados para o Sistema Único de Saúde - SUS - Transferências dos Estados Decorrentes de Emendas Parlamentares de Bancada</v>
      </c>
    </row>
    <row r="3570" spans="1:21" ht="45">
      <c r="A3570" s="135"/>
      <c r="B3570" s="29" t="s">
        <v>793</v>
      </c>
      <c r="C3570" s="20" t="s">
        <v>790</v>
      </c>
      <c r="D3570" s="20" t="s">
        <v>791</v>
      </c>
      <c r="E3570" s="20" t="s">
        <v>790</v>
      </c>
      <c r="F3570" s="20" t="s">
        <v>790</v>
      </c>
      <c r="G3570" s="20" t="s">
        <v>809</v>
      </c>
      <c r="H3570" s="20" t="s">
        <v>784</v>
      </c>
      <c r="I3570" s="20" t="s">
        <v>784</v>
      </c>
      <c r="J3570" s="20" t="s">
        <v>787</v>
      </c>
      <c r="K3570" s="16" t="str">
        <f>IF(Tabela813[[#This Row],[C]]&lt;&gt;"",IF(Tabela813[[#This Row],[RED]]&lt;&gt;"",(Tabela813[[#This Row],[RED]] &amp; "."),"") &amp; CONCATENATE(Tabela813[[#This Row],[C]],".",Tabela813[[#This Row],[O]],".",Tabela813[[#This Row],[E]],".",Tabela813[[#This Row],[D1]],".",Tabela813[[#This Row],[D2]],".",Tabela813[[#This Row],[D3]],".",Tabela813[[#This Row],[T]],".",Tabela813[[#This Row],[D4]]),"")</f>
        <v>9.2.4.2.2.51.0.0.00</v>
      </c>
      <c r="L3570" s="21" t="s">
        <v>938</v>
      </c>
      <c r="M3570" s="16" t="str">
        <f t="shared" si="55"/>
        <v>S</v>
      </c>
      <c r="N3570" s="16">
        <f>IF(VALUE(Tabela813[[#This Row],[RED]]) &gt; 0,1,0) + IF(VALUE(J3570)&gt;0,8,IF(VALUE(I3570)&gt;0,7,IF(VALUE(H3570)&gt;0,6,IF(VALUE(G3570)&gt;0,5,IF(VALUE(F3570)&gt;0,4,IF(VALUE(E3570)&gt;0,3,IF(VALUE(D3570)&gt;0,2,1)))))))</f>
        <v>6</v>
      </c>
      <c r="O3570" s="20" t="s">
        <v>54</v>
      </c>
      <c r="P3570" s="1" t="s">
        <v>3000</v>
      </c>
      <c r="Q3570" s="1"/>
      <c r="R3570" s="16"/>
      <c r="T3570" s="7" t="str">
        <f>Tabela813[[#This Row],[NR]]&amp;" - "&amp;Tabela813[[#This Row],[Especificação]]</f>
        <v>9.2.4.2.2.51.0.0.00 - (-) Dedução de Transferências de Convênios dos Estados Destinadas a Programas de Educação</v>
      </c>
      <c r="U3570" s="7" t="str">
        <f>Tabela813[[#This Row],[NR]]&amp; " - "&amp;Tabela813[[#This Row],[Especificação]]</f>
        <v>9.2.4.2.2.51.0.0.00 - (-) Dedução de Transferências de Convênios dos Estados Destinadas a Programas de Educação</v>
      </c>
    </row>
    <row r="3571" spans="1:21" ht="45">
      <c r="A3571" s="135"/>
      <c r="B3571" s="29" t="s">
        <v>793</v>
      </c>
      <c r="C3571" s="20" t="s">
        <v>790</v>
      </c>
      <c r="D3571" s="20" t="s">
        <v>791</v>
      </c>
      <c r="E3571" s="20" t="s">
        <v>790</v>
      </c>
      <c r="F3571" s="20" t="s">
        <v>790</v>
      </c>
      <c r="G3571" s="20" t="s">
        <v>809</v>
      </c>
      <c r="H3571" s="20" t="s">
        <v>784</v>
      </c>
      <c r="I3571" s="20" t="s">
        <v>781</v>
      </c>
      <c r="J3571" s="20" t="s">
        <v>787</v>
      </c>
      <c r="K3571" s="16" t="str">
        <f>IF(Tabela813[[#This Row],[C]]&lt;&gt;"",IF(Tabela813[[#This Row],[RED]]&lt;&gt;"",(Tabela813[[#This Row],[RED]] &amp; "."),"") &amp; CONCATENATE(Tabela813[[#This Row],[C]],".",Tabela813[[#This Row],[O]],".",Tabela813[[#This Row],[E]],".",Tabela813[[#This Row],[D1]],".",Tabela813[[#This Row],[D2]],".",Tabela813[[#This Row],[D3]],".",Tabela813[[#This Row],[T]],".",Tabela813[[#This Row],[D4]]),"")</f>
        <v>9.2.4.2.2.51.0.1.00</v>
      </c>
      <c r="L3571" s="21" t="s">
        <v>939</v>
      </c>
      <c r="M3571" s="16" t="str">
        <f t="shared" si="55"/>
        <v>S</v>
      </c>
      <c r="N3571" s="16">
        <f>IF(VALUE(Tabela813[[#This Row],[RED]]) &gt; 0,1,0) + IF(VALUE(J3571)&gt;0,8,IF(VALUE(I3571)&gt;0,7,IF(VALUE(H3571)&gt;0,6,IF(VALUE(G3571)&gt;0,5,IF(VALUE(F3571)&gt;0,4,IF(VALUE(E3571)&gt;0,3,IF(VALUE(D3571)&gt;0,2,1)))))))</f>
        <v>8</v>
      </c>
      <c r="O3571" s="20" t="s">
        <v>54</v>
      </c>
      <c r="P3571" s="1" t="s">
        <v>1144</v>
      </c>
      <c r="Q3571" s="1"/>
      <c r="R3571" s="16"/>
      <c r="T3571" s="7" t="str">
        <f>Tabela813[[#This Row],[NR]]&amp;" - "&amp;Tabela813[[#This Row],[Especificação]]</f>
        <v>9.2.4.2.2.51.0.1.00 - (-) Dedução de Transferências de Convênios dos Estados Destinadas a Programas de Educação - Principal</v>
      </c>
      <c r="U3571" s="7" t="str">
        <f>Tabela813[[#This Row],[NR]]&amp; " - "&amp;Tabela813[[#This Row],[Especificação]]</f>
        <v>9.2.4.2.2.51.0.1.00 - (-) Dedução de Transferências de Convênios dos Estados Destinadas a Programas de Educação - Principal</v>
      </c>
    </row>
    <row r="3572" spans="1:21" ht="45">
      <c r="A3572" s="135"/>
      <c r="B3572" s="29" t="s">
        <v>793</v>
      </c>
      <c r="C3572" s="20" t="s">
        <v>790</v>
      </c>
      <c r="D3572" s="20" t="s">
        <v>791</v>
      </c>
      <c r="E3572" s="20" t="s">
        <v>790</v>
      </c>
      <c r="F3572" s="20" t="s">
        <v>790</v>
      </c>
      <c r="G3572" s="20" t="s">
        <v>809</v>
      </c>
      <c r="H3572" s="20" t="s">
        <v>784</v>
      </c>
      <c r="I3572" s="20" t="s">
        <v>781</v>
      </c>
      <c r="J3572" s="20" t="s">
        <v>783</v>
      </c>
      <c r="K3572" s="16" t="str">
        <f>IF(Tabela813[[#This Row],[C]]&lt;&gt;"",IF(Tabela813[[#This Row],[RED]]&lt;&gt;"",(Tabela813[[#This Row],[RED]] &amp; "."),"") &amp; CONCATENATE(Tabela813[[#This Row],[C]],".",Tabela813[[#This Row],[O]],".",Tabela813[[#This Row],[E]],".",Tabela813[[#This Row],[D1]],".",Tabela813[[#This Row],[D2]],".",Tabela813[[#This Row],[D3]],".",Tabela813[[#This Row],[T]],".",Tabela813[[#This Row],[D4]]),"")</f>
        <v>9.2.4.2.2.51.0.1.01</v>
      </c>
      <c r="L3572" s="21" t="s">
        <v>939</v>
      </c>
      <c r="M3572" s="16" t="str">
        <f t="shared" si="55"/>
        <v>A</v>
      </c>
      <c r="N3572" s="16">
        <f>IF(VALUE(Tabela813[[#This Row],[RED]]) &gt; 0,1,0) + IF(VALUE(J3572)&gt;0,8,IF(VALUE(I3572)&gt;0,7,IF(VALUE(H3572)&gt;0,6,IF(VALUE(G3572)&gt;0,5,IF(VALUE(F3572)&gt;0,4,IF(VALUE(E3572)&gt;0,3,IF(VALUE(D3572)&gt;0,2,1)))))))</f>
        <v>9</v>
      </c>
      <c r="O3572" s="20" t="s">
        <v>1425</v>
      </c>
      <c r="P3572" s="1" t="s">
        <v>2771</v>
      </c>
      <c r="Q3572" s="1"/>
      <c r="R3572" s="16"/>
      <c r="T3572" s="7" t="str">
        <f>Tabela813[[#This Row],[NR]]&amp;" - "&amp;Tabela813[[#This Row],[Especificação]]</f>
        <v>9.2.4.2.2.51.0.1.01 - (-) Dedução de Transferências de Convênios dos Estados Destinadas a Programas de Educação - Principal</v>
      </c>
      <c r="U3572" s="7" t="str">
        <f>Tabela813[[#This Row],[NR]]&amp; " - "&amp;Tabela813[[#This Row],[Especificação]]</f>
        <v>9.2.4.2.2.51.0.1.01 - (-) Dedução de Transferências de Convênios dos Estados Destinadas a Programas de Educação - Principal</v>
      </c>
    </row>
    <row r="3573" spans="1:21" ht="45">
      <c r="B3573" s="29" t="s">
        <v>793</v>
      </c>
      <c r="C3573" s="20" t="s">
        <v>790</v>
      </c>
      <c r="D3573" s="20" t="s">
        <v>791</v>
      </c>
      <c r="E3573" s="20" t="s">
        <v>790</v>
      </c>
      <c r="F3573" s="20" t="s">
        <v>790</v>
      </c>
      <c r="G3573" s="20" t="s">
        <v>809</v>
      </c>
      <c r="H3573" s="20" t="s">
        <v>784</v>
      </c>
      <c r="I3573" s="20" t="s">
        <v>781</v>
      </c>
      <c r="J3573" s="20" t="s">
        <v>785</v>
      </c>
      <c r="K3573" s="16" t="str">
        <f>IF(Tabela813[[#This Row],[C]]&lt;&gt;"",IF(Tabela813[[#This Row],[RED]]&lt;&gt;"",(Tabela813[[#This Row],[RED]] &amp; "."),"") &amp; CONCATENATE(Tabela813[[#This Row],[C]],".",Tabela813[[#This Row],[O]],".",Tabela813[[#This Row],[E]],".",Tabela813[[#This Row],[D1]],".",Tabela813[[#This Row],[D2]],".",Tabela813[[#This Row],[D3]],".",Tabela813[[#This Row],[T]],".",Tabela813[[#This Row],[D4]]),"")</f>
        <v>9.2.4.2.2.51.0.1.02</v>
      </c>
      <c r="L3573" s="21" t="s">
        <v>3047</v>
      </c>
      <c r="M3573" s="16" t="str">
        <f t="shared" si="55"/>
        <v>A</v>
      </c>
      <c r="N3573" s="16">
        <f>IF(VALUE(Tabela813[[#This Row],[RED]]) &gt; 0,1,0) + IF(VALUE(J3573)&gt;0,8,IF(VALUE(I3573)&gt;0,7,IF(VALUE(H3573)&gt;0,6,IF(VALUE(G3573)&gt;0,5,IF(VALUE(F3573)&gt;0,4,IF(VALUE(E3573)&gt;0,3,IF(VALUE(D3573)&gt;0,2,1)))))))</f>
        <v>9</v>
      </c>
      <c r="O3573" s="20" t="s">
        <v>1425</v>
      </c>
      <c r="P3573" s="1" t="s">
        <v>4241</v>
      </c>
      <c r="Q3573" s="1"/>
      <c r="R3573" s="16"/>
      <c r="T3573" s="7" t="str">
        <f>Tabela813[[#This Row],[NR]]&amp;" - "&amp;Tabela813[[#This Row],[Especificação]]</f>
        <v>9.2.4.2.2.51.0.1.02 - (-) Dedução de Transferências de Convênios dos Estados Destinadas a Programas de Educação - Transferências dos Estados Decorrentes de Emendas Parlamentares Individuais</v>
      </c>
      <c r="U3573" s="7" t="str">
        <f>Tabela813[[#This Row],[NR]]&amp; " - "&amp;Tabela813[[#This Row],[Especificação]]</f>
        <v>9.2.4.2.2.51.0.1.02 - (-) Dedução de Transferências de Convênios dos Estados Destinadas a Programas de Educação - Transferências dos Estados Decorrentes de Emendas Parlamentares Individuais</v>
      </c>
    </row>
    <row r="3574" spans="1:21" ht="45">
      <c r="B3574" s="29" t="s">
        <v>793</v>
      </c>
      <c r="C3574" s="20" t="s">
        <v>790</v>
      </c>
      <c r="D3574" s="20" t="s">
        <v>791</v>
      </c>
      <c r="E3574" s="20" t="s">
        <v>790</v>
      </c>
      <c r="F3574" s="20" t="s">
        <v>790</v>
      </c>
      <c r="G3574" s="20" t="s">
        <v>809</v>
      </c>
      <c r="H3574" s="20" t="s">
        <v>784</v>
      </c>
      <c r="I3574" s="20" t="s">
        <v>781</v>
      </c>
      <c r="J3574" s="20" t="s">
        <v>794</v>
      </c>
      <c r="K3574" s="16" t="str">
        <f>IF(Tabela813[[#This Row],[C]]&lt;&gt;"",IF(Tabela813[[#This Row],[RED]]&lt;&gt;"",(Tabela813[[#This Row],[RED]] &amp; "."),"") &amp; CONCATENATE(Tabela813[[#This Row],[C]],".",Tabela813[[#This Row],[O]],".",Tabela813[[#This Row],[E]],".",Tabela813[[#This Row],[D1]],".",Tabela813[[#This Row],[D2]],".",Tabela813[[#This Row],[D3]],".",Tabela813[[#This Row],[T]],".",Tabela813[[#This Row],[D4]]),"")</f>
        <v>9.2.4.2.2.51.0.1.03</v>
      </c>
      <c r="L3574" s="1" t="s">
        <v>2696</v>
      </c>
      <c r="M3574" s="16" t="str">
        <f t="shared" si="55"/>
        <v>A</v>
      </c>
      <c r="N3574" s="16">
        <f>IF(VALUE(Tabela813[[#This Row],[RED]]) &gt; 0,1,0) + IF(VALUE(J3574)&gt;0,8,IF(VALUE(I3574)&gt;0,7,IF(VALUE(H3574)&gt;0,6,IF(VALUE(G3574)&gt;0,5,IF(VALUE(F3574)&gt;0,4,IF(VALUE(E3574)&gt;0,3,IF(VALUE(D3574)&gt;0,2,1)))))))</f>
        <v>9</v>
      </c>
      <c r="O3574" s="20" t="s">
        <v>1425</v>
      </c>
      <c r="P3574" s="1" t="s">
        <v>3281</v>
      </c>
      <c r="Q3574" s="1"/>
      <c r="R3574" s="16"/>
      <c r="T3574" s="7" t="str">
        <f>Tabela813[[#This Row],[NR]]&amp;" - "&amp;Tabela813[[#This Row],[Especificação]]</f>
        <v>9.2.4.2.2.51.0.1.03 - (-) Dedução de Transferências de Convênios dos Estados Destinadas a Programas de Educação - Transferências dos Estados Decorrentes de Emendas Parlamentares de Bancada</v>
      </c>
      <c r="U3574" s="7" t="str">
        <f>Tabela813[[#This Row],[NR]]&amp; " - "&amp;Tabela813[[#This Row],[Especificação]]</f>
        <v>9.2.4.2.2.51.0.1.03 - (-) Dedução de Transferências de Convênios dos Estados Destinadas a Programas de Educação - Transferências dos Estados Decorrentes de Emendas Parlamentares de Bancada</v>
      </c>
    </row>
    <row r="3575" spans="1:21" ht="45">
      <c r="A3575" s="135"/>
      <c r="B3575" s="29" t="s">
        <v>793</v>
      </c>
      <c r="C3575" s="20" t="s">
        <v>790</v>
      </c>
      <c r="D3575" s="20" t="s">
        <v>791</v>
      </c>
      <c r="E3575" s="20" t="s">
        <v>790</v>
      </c>
      <c r="F3575" s="20" t="s">
        <v>790</v>
      </c>
      <c r="G3575" s="20" t="s">
        <v>811</v>
      </c>
      <c r="H3575" s="20" t="s">
        <v>784</v>
      </c>
      <c r="I3575" s="20" t="s">
        <v>784</v>
      </c>
      <c r="J3575" s="20" t="s">
        <v>787</v>
      </c>
      <c r="K3575" s="16" t="str">
        <f>IF(Tabela813[[#This Row],[C]]&lt;&gt;"",IF(Tabela813[[#This Row],[RED]]&lt;&gt;"",(Tabela813[[#This Row],[RED]] &amp; "."),"") &amp; CONCATENATE(Tabela813[[#This Row],[C]],".",Tabela813[[#This Row],[O]],".",Tabela813[[#This Row],[E]],".",Tabela813[[#This Row],[D1]],".",Tabela813[[#This Row],[D2]],".",Tabela813[[#This Row],[D3]],".",Tabela813[[#This Row],[T]],".",Tabela813[[#This Row],[D4]]),"")</f>
        <v>9.2.4.2.2.52.0.0.00</v>
      </c>
      <c r="L3575" s="1" t="s">
        <v>2723</v>
      </c>
      <c r="M3575" s="16" t="str">
        <f t="shared" si="55"/>
        <v>S</v>
      </c>
      <c r="N3575" s="16">
        <f>IF(VALUE(Tabela813[[#This Row],[RED]]) &gt; 0,1,0) + IF(VALUE(J3575)&gt;0,8,IF(VALUE(I3575)&gt;0,7,IF(VALUE(H3575)&gt;0,6,IF(VALUE(G3575)&gt;0,5,IF(VALUE(F3575)&gt;0,4,IF(VALUE(E3575)&gt;0,3,IF(VALUE(D3575)&gt;0,2,1)))))))</f>
        <v>6</v>
      </c>
      <c r="O3575" s="20" t="s">
        <v>54</v>
      </c>
      <c r="P3575" s="1" t="s">
        <v>3001</v>
      </c>
      <c r="Q3575" s="1"/>
      <c r="R3575" s="16"/>
      <c r="T3575" s="7" t="str">
        <f>Tabela813[[#This Row],[NR]]&amp;" - "&amp;Tabela813[[#This Row],[Especificação]]</f>
        <v>9.2.4.2.2.52.0.0.00 - (-) Dedução de Transferências de Convênios dos Estados Destinadas a Programas de Saneamento Básico</v>
      </c>
      <c r="U3575" s="7" t="str">
        <f>Tabela813[[#This Row],[NR]]&amp; " - "&amp;Tabela813[[#This Row],[Especificação]]</f>
        <v>9.2.4.2.2.52.0.0.00 - (-) Dedução de Transferências de Convênios dos Estados Destinadas a Programas de Saneamento Básico</v>
      </c>
    </row>
    <row r="3576" spans="1:21" ht="45">
      <c r="A3576" s="135"/>
      <c r="B3576" s="29" t="s">
        <v>793</v>
      </c>
      <c r="C3576" s="20" t="s">
        <v>790</v>
      </c>
      <c r="D3576" s="20" t="s">
        <v>791</v>
      </c>
      <c r="E3576" s="20" t="s">
        <v>790</v>
      </c>
      <c r="F3576" s="20" t="s">
        <v>790</v>
      </c>
      <c r="G3576" s="20" t="s">
        <v>811</v>
      </c>
      <c r="H3576" s="20" t="s">
        <v>784</v>
      </c>
      <c r="I3576" s="20" t="s">
        <v>781</v>
      </c>
      <c r="J3576" s="20" t="s">
        <v>787</v>
      </c>
      <c r="K3576" s="16" t="str">
        <f>IF(Tabela813[[#This Row],[C]]&lt;&gt;"",IF(Tabela813[[#This Row],[RED]]&lt;&gt;"",(Tabela813[[#This Row],[RED]] &amp; "."),"") &amp; CONCATENATE(Tabela813[[#This Row],[C]],".",Tabela813[[#This Row],[O]],".",Tabela813[[#This Row],[E]],".",Tabela813[[#This Row],[D1]],".",Tabela813[[#This Row],[D2]],".",Tabela813[[#This Row],[D3]],".",Tabela813[[#This Row],[T]],".",Tabela813[[#This Row],[D4]]),"")</f>
        <v>9.2.4.2.2.52.0.1.00</v>
      </c>
      <c r="L3576" s="21" t="s">
        <v>2724</v>
      </c>
      <c r="M3576" s="16" t="str">
        <f t="shared" si="55"/>
        <v>S</v>
      </c>
      <c r="N3576" s="16">
        <f>IF(VALUE(Tabela813[[#This Row],[RED]]) &gt; 0,1,0) + IF(VALUE(J3576)&gt;0,8,IF(VALUE(I3576)&gt;0,7,IF(VALUE(H3576)&gt;0,6,IF(VALUE(G3576)&gt;0,5,IF(VALUE(F3576)&gt;0,4,IF(VALUE(E3576)&gt;0,3,IF(VALUE(D3576)&gt;0,2,1)))))))</f>
        <v>8</v>
      </c>
      <c r="O3576" s="20" t="s">
        <v>54</v>
      </c>
      <c r="P3576" s="1" t="s">
        <v>1145</v>
      </c>
      <c r="Q3576" s="1"/>
      <c r="R3576" s="16"/>
      <c r="T3576" s="7" t="str">
        <f>Tabela813[[#This Row],[NR]]&amp;" - "&amp;Tabela813[[#This Row],[Especificação]]</f>
        <v>9.2.4.2.2.52.0.1.00 - (-) Dedução de Transferências de Convênios dos Estados Destinadas a Programas de Saneamento Básico - Principal</v>
      </c>
      <c r="U3576" s="7" t="str">
        <f>Tabela813[[#This Row],[NR]]&amp; " - "&amp;Tabela813[[#This Row],[Especificação]]</f>
        <v>9.2.4.2.2.52.0.1.00 - (-) Dedução de Transferências de Convênios dos Estados Destinadas a Programas de Saneamento Básico - Principal</v>
      </c>
    </row>
    <row r="3577" spans="1:21" ht="45">
      <c r="A3577" s="135"/>
      <c r="B3577" s="29" t="s">
        <v>793</v>
      </c>
      <c r="C3577" s="20" t="s">
        <v>790</v>
      </c>
      <c r="D3577" s="20" t="s">
        <v>791</v>
      </c>
      <c r="E3577" s="20" t="s">
        <v>790</v>
      </c>
      <c r="F3577" s="20" t="s">
        <v>790</v>
      </c>
      <c r="G3577" s="20" t="s">
        <v>811</v>
      </c>
      <c r="H3577" s="20" t="s">
        <v>784</v>
      </c>
      <c r="I3577" s="20" t="s">
        <v>781</v>
      </c>
      <c r="J3577" s="20" t="s">
        <v>783</v>
      </c>
      <c r="K3577" s="16" t="str">
        <f>IF(Tabela813[[#This Row],[C]]&lt;&gt;"",IF(Tabela813[[#This Row],[RED]]&lt;&gt;"",(Tabela813[[#This Row],[RED]] &amp; "."),"") &amp; CONCATENATE(Tabela813[[#This Row],[C]],".",Tabela813[[#This Row],[O]],".",Tabela813[[#This Row],[E]],".",Tabela813[[#This Row],[D1]],".",Tabela813[[#This Row],[D2]],".",Tabela813[[#This Row],[D3]],".",Tabela813[[#This Row],[T]],".",Tabela813[[#This Row],[D4]]),"")</f>
        <v>9.2.4.2.2.52.0.1.01</v>
      </c>
      <c r="L3577" s="21" t="s">
        <v>2724</v>
      </c>
      <c r="M3577" s="16" t="str">
        <f t="shared" si="55"/>
        <v>A</v>
      </c>
      <c r="N3577" s="16">
        <f>IF(VALUE(Tabela813[[#This Row],[RED]]) &gt; 0,1,0) + IF(VALUE(J3577)&gt;0,8,IF(VALUE(I3577)&gt;0,7,IF(VALUE(H3577)&gt;0,6,IF(VALUE(G3577)&gt;0,5,IF(VALUE(F3577)&gt;0,4,IF(VALUE(E3577)&gt;0,3,IF(VALUE(D3577)&gt;0,2,1)))))))</f>
        <v>9</v>
      </c>
      <c r="O3577" s="20" t="s">
        <v>1425</v>
      </c>
      <c r="P3577" s="1" t="s">
        <v>2772</v>
      </c>
      <c r="Q3577" s="1"/>
      <c r="R3577" s="16"/>
      <c r="T3577" s="7" t="str">
        <f>Tabela813[[#This Row],[NR]]&amp;" - "&amp;Tabela813[[#This Row],[Especificação]]</f>
        <v>9.2.4.2.2.52.0.1.01 - (-) Dedução de Transferências de Convênios dos Estados Destinadas a Programas de Saneamento Básico - Principal</v>
      </c>
      <c r="U3577" s="7" t="str">
        <f>Tabela813[[#This Row],[NR]]&amp; " - "&amp;Tabela813[[#This Row],[Especificação]]</f>
        <v>9.2.4.2.2.52.0.1.01 - (-) Dedução de Transferências de Convênios dos Estados Destinadas a Programas de Saneamento Básico - Principal</v>
      </c>
    </row>
    <row r="3578" spans="1:21" ht="45">
      <c r="A3578" s="135"/>
      <c r="B3578" s="29" t="s">
        <v>793</v>
      </c>
      <c r="C3578" s="20" t="s">
        <v>790</v>
      </c>
      <c r="D3578" s="20" t="s">
        <v>791</v>
      </c>
      <c r="E3578" s="20" t="s">
        <v>790</v>
      </c>
      <c r="F3578" s="20" t="s">
        <v>790</v>
      </c>
      <c r="G3578" s="20" t="s">
        <v>811</v>
      </c>
      <c r="H3578" s="20" t="s">
        <v>784</v>
      </c>
      <c r="I3578" s="20" t="s">
        <v>781</v>
      </c>
      <c r="J3578" s="20" t="s">
        <v>785</v>
      </c>
      <c r="K3578" s="16" t="str">
        <f>IF(Tabela813[[#This Row],[C]]&lt;&gt;"",IF(Tabela813[[#This Row],[RED]]&lt;&gt;"",(Tabela813[[#This Row],[RED]] &amp; "."),"") &amp; CONCATENATE(Tabela813[[#This Row],[C]],".",Tabela813[[#This Row],[O]],".",Tabela813[[#This Row],[E]],".",Tabela813[[#This Row],[D1]],".",Tabela813[[#This Row],[D2]],".",Tabela813[[#This Row],[D3]],".",Tabela813[[#This Row],[T]],".",Tabela813[[#This Row],[D4]]),"")</f>
        <v>9.2.4.2.2.52.0.1.02</v>
      </c>
      <c r="L3578" s="21" t="s">
        <v>5972</v>
      </c>
      <c r="M3578" s="16" t="str">
        <f t="shared" si="55"/>
        <v>A</v>
      </c>
      <c r="N3578" s="16">
        <f>IF(VALUE(Tabela813[[#This Row],[RED]]) &gt; 0,1,0) + IF(VALUE(J3578)&gt;0,8,IF(VALUE(I3578)&gt;0,7,IF(VALUE(H3578)&gt;0,6,IF(VALUE(G3578)&gt;0,5,IF(VALUE(F3578)&gt;0,4,IF(VALUE(E3578)&gt;0,3,IF(VALUE(D3578)&gt;0,2,1)))))))</f>
        <v>9</v>
      </c>
      <c r="O3578" s="20" t="s">
        <v>1425</v>
      </c>
      <c r="P3578" s="1" t="s">
        <v>4241</v>
      </c>
      <c r="Q3578" s="1"/>
      <c r="R3578" s="16"/>
      <c r="T3578" s="7" t="str">
        <f>Tabela813[[#This Row],[NR]]&amp;" - "&amp;Tabela813[[#This Row],[Especificação]]</f>
        <v>9.2.4.2.2.52.0.1.02 - (-) Dedução de Transferências de Convênios dos Estados Destinadas a Programas de Saneamento Básico - Transferências dos Estados Decorrentes de Emendas Parlamentares Individuais</v>
      </c>
      <c r="U3578" s="7" t="str">
        <f>Tabela813[[#This Row],[NR]]&amp; " - "&amp;Tabela813[[#This Row],[Especificação]]</f>
        <v>9.2.4.2.2.52.0.1.02 - (-) Dedução de Transferências de Convênios dos Estados Destinadas a Programas de Saneamento Básico - Transferências dos Estados Decorrentes de Emendas Parlamentares Individuais</v>
      </c>
    </row>
    <row r="3579" spans="1:21" ht="45">
      <c r="A3579" s="135"/>
      <c r="B3579" s="29" t="s">
        <v>793</v>
      </c>
      <c r="C3579" s="20" t="s">
        <v>790</v>
      </c>
      <c r="D3579" s="20" t="s">
        <v>791</v>
      </c>
      <c r="E3579" s="20" t="s">
        <v>790</v>
      </c>
      <c r="F3579" s="20" t="s">
        <v>790</v>
      </c>
      <c r="G3579" s="20" t="s">
        <v>811</v>
      </c>
      <c r="H3579" s="20" t="s">
        <v>784</v>
      </c>
      <c r="I3579" s="20" t="s">
        <v>781</v>
      </c>
      <c r="J3579" s="20" t="s">
        <v>794</v>
      </c>
      <c r="K3579" s="16" t="str">
        <f>IF(Tabela813[[#This Row],[C]]&lt;&gt;"",IF(Tabela813[[#This Row],[RED]]&lt;&gt;"",(Tabela813[[#This Row],[RED]] &amp; "."),"") &amp; CONCATENATE(Tabela813[[#This Row],[C]],".",Tabela813[[#This Row],[O]],".",Tabela813[[#This Row],[E]],".",Tabela813[[#This Row],[D1]],".",Tabela813[[#This Row],[D2]],".",Tabela813[[#This Row],[D3]],".",Tabela813[[#This Row],[T]],".",Tabela813[[#This Row],[D4]]),"")</f>
        <v>9.2.4.2.2.52.0.1.03</v>
      </c>
      <c r="L3579" s="21" t="s">
        <v>2725</v>
      </c>
      <c r="M3579" s="16" t="str">
        <f t="shared" si="55"/>
        <v>A</v>
      </c>
      <c r="N3579" s="16">
        <f>IF(VALUE(Tabela813[[#This Row],[RED]]) &gt; 0,1,0) + IF(VALUE(J3579)&gt;0,8,IF(VALUE(I3579)&gt;0,7,IF(VALUE(H3579)&gt;0,6,IF(VALUE(G3579)&gt;0,5,IF(VALUE(F3579)&gt;0,4,IF(VALUE(E3579)&gt;0,3,IF(VALUE(D3579)&gt;0,2,1)))))))</f>
        <v>9</v>
      </c>
      <c r="O3579" s="20" t="s">
        <v>1425</v>
      </c>
      <c r="P3579" s="136" t="s">
        <v>3281</v>
      </c>
      <c r="Q3579" s="1"/>
      <c r="R3579" s="16"/>
      <c r="T3579" s="7" t="str">
        <f>Tabela813[[#This Row],[NR]]&amp;" - "&amp;Tabela813[[#This Row],[Especificação]]</f>
        <v>9.2.4.2.2.52.0.1.03 - (-) Dedução de Transferências de Convênios dos Estados Destinadas a Programas de Saneamento Básico - Transferências dos Estados Decorrentes de Emendas Parlamentares de Bancada</v>
      </c>
      <c r="U3579" s="7" t="str">
        <f>Tabela813[[#This Row],[NR]]&amp; " - "&amp;Tabela813[[#This Row],[Especificação]]</f>
        <v>9.2.4.2.2.52.0.1.03 - (-) Dedução de Transferências de Convênios dos Estados Destinadas a Programas de Saneamento Básico - Transferências dos Estados Decorrentes de Emendas Parlamentares de Bancada</v>
      </c>
    </row>
    <row r="3580" spans="1:21" ht="75">
      <c r="A3580" s="135"/>
      <c r="B3580" s="29" t="s">
        <v>793</v>
      </c>
      <c r="C3580" s="20" t="s">
        <v>790</v>
      </c>
      <c r="D3580" s="20" t="s">
        <v>791</v>
      </c>
      <c r="E3580" s="20" t="s">
        <v>790</v>
      </c>
      <c r="F3580" s="20" t="s">
        <v>790</v>
      </c>
      <c r="G3580" s="20" t="s">
        <v>808</v>
      </c>
      <c r="H3580" s="20" t="s">
        <v>784</v>
      </c>
      <c r="I3580" s="20" t="s">
        <v>784</v>
      </c>
      <c r="J3580" s="20" t="s">
        <v>787</v>
      </c>
      <c r="K3580" s="16" t="str">
        <f>IF(Tabela813[[#This Row],[C]]&lt;&gt;"",IF(Tabela813[[#This Row],[RED]]&lt;&gt;"",(Tabela813[[#This Row],[RED]] &amp; "."),"") &amp; CONCATENATE(Tabela813[[#This Row],[C]],".",Tabela813[[#This Row],[O]],".",Tabela813[[#This Row],[E]],".",Tabela813[[#This Row],[D1]],".",Tabela813[[#This Row],[D2]],".",Tabela813[[#This Row],[D3]],".",Tabela813[[#This Row],[T]],".",Tabela813[[#This Row],[D4]]),"")</f>
        <v>9.2.4.2.2.53.0.0.00</v>
      </c>
      <c r="L3580" s="21" t="s">
        <v>2726</v>
      </c>
      <c r="M3580" s="16" t="str">
        <f t="shared" si="55"/>
        <v>S</v>
      </c>
      <c r="N3580" s="16">
        <f>IF(VALUE(Tabela813[[#This Row],[RED]]) &gt; 0,1,0) + IF(VALUE(J3580)&gt;0,8,IF(VALUE(I3580)&gt;0,7,IF(VALUE(H3580)&gt;0,6,IF(VALUE(G3580)&gt;0,5,IF(VALUE(F3580)&gt;0,4,IF(VALUE(E3580)&gt;0,3,IF(VALUE(D3580)&gt;0,2,1)))))))</f>
        <v>6</v>
      </c>
      <c r="O3580" s="20" t="s">
        <v>54</v>
      </c>
      <c r="P3580" s="1" t="s">
        <v>3002</v>
      </c>
      <c r="Q3580" s="1"/>
      <c r="R3580" s="16"/>
      <c r="T3580" s="7" t="str">
        <f>Tabela813[[#This Row],[NR]]&amp;" - "&amp;Tabela813[[#This Row],[Especificação]]</f>
        <v>9.2.4.2.2.53.0.0.00 - (-) Dedução de Transferências de Convênios dos Estados Destinadas a Programas de Meio Ambiente</v>
      </c>
      <c r="U3580" s="7" t="str">
        <f>Tabela813[[#This Row],[NR]]&amp; " - "&amp;Tabela813[[#This Row],[Especificação]]</f>
        <v>9.2.4.2.2.53.0.0.00 - (-) Dedução de Transferências de Convênios dos Estados Destinadas a Programas de Meio Ambiente</v>
      </c>
    </row>
    <row r="3581" spans="1:21" ht="75">
      <c r="A3581" s="135"/>
      <c r="B3581" s="29" t="s">
        <v>793</v>
      </c>
      <c r="C3581" s="20" t="s">
        <v>790</v>
      </c>
      <c r="D3581" s="20" t="s">
        <v>791</v>
      </c>
      <c r="E3581" s="20" t="s">
        <v>790</v>
      </c>
      <c r="F3581" s="20" t="s">
        <v>790</v>
      </c>
      <c r="G3581" s="20" t="s">
        <v>808</v>
      </c>
      <c r="H3581" s="20" t="s">
        <v>784</v>
      </c>
      <c r="I3581" s="20" t="s">
        <v>781</v>
      </c>
      <c r="J3581" s="20" t="s">
        <v>787</v>
      </c>
      <c r="K3581" s="16" t="str">
        <f>IF(Tabela813[[#This Row],[C]]&lt;&gt;"",IF(Tabela813[[#This Row],[RED]]&lt;&gt;"",(Tabela813[[#This Row],[RED]] &amp; "."),"") &amp; CONCATENATE(Tabela813[[#This Row],[C]],".",Tabela813[[#This Row],[O]],".",Tabela813[[#This Row],[E]],".",Tabela813[[#This Row],[D1]],".",Tabela813[[#This Row],[D2]],".",Tabela813[[#This Row],[D3]],".",Tabela813[[#This Row],[T]],".",Tabela813[[#This Row],[D4]]),"")</f>
        <v>9.2.4.2.2.53.0.1.00</v>
      </c>
      <c r="L3581" s="21" t="s">
        <v>2727</v>
      </c>
      <c r="M3581" s="16" t="str">
        <f t="shared" si="55"/>
        <v>S</v>
      </c>
      <c r="N3581" s="16">
        <f>IF(VALUE(Tabela813[[#This Row],[RED]]) &gt; 0,1,0) + IF(VALUE(J3581)&gt;0,8,IF(VALUE(I3581)&gt;0,7,IF(VALUE(H3581)&gt;0,6,IF(VALUE(G3581)&gt;0,5,IF(VALUE(F3581)&gt;0,4,IF(VALUE(E3581)&gt;0,3,IF(VALUE(D3581)&gt;0,2,1)))))))</f>
        <v>8</v>
      </c>
      <c r="O3581" s="20" t="s">
        <v>54</v>
      </c>
      <c r="P3581" s="1" t="s">
        <v>1146</v>
      </c>
      <c r="Q3581" s="1"/>
      <c r="R3581" s="16"/>
      <c r="T3581" s="7" t="str">
        <f>Tabela813[[#This Row],[NR]]&amp;" - "&amp;Tabela813[[#This Row],[Especificação]]</f>
        <v>9.2.4.2.2.53.0.1.00 - (-) Dedução de Transferências de Convênios dos Estados Destinadas a Programas de Meio Ambiente - Principal</v>
      </c>
      <c r="U3581" s="7" t="str">
        <f>Tabela813[[#This Row],[NR]]&amp; " - "&amp;Tabela813[[#This Row],[Especificação]]</f>
        <v>9.2.4.2.2.53.0.1.00 - (-) Dedução de Transferências de Convênios dos Estados Destinadas a Programas de Meio Ambiente - Principal</v>
      </c>
    </row>
    <row r="3582" spans="1:21" ht="75">
      <c r="A3582" s="135"/>
      <c r="B3582" s="29" t="s">
        <v>793</v>
      </c>
      <c r="C3582" s="20" t="s">
        <v>790</v>
      </c>
      <c r="D3582" s="20" t="s">
        <v>791</v>
      </c>
      <c r="E3582" s="20" t="s">
        <v>790</v>
      </c>
      <c r="F3582" s="20" t="s">
        <v>790</v>
      </c>
      <c r="G3582" s="20" t="s">
        <v>808</v>
      </c>
      <c r="H3582" s="20" t="s">
        <v>784</v>
      </c>
      <c r="I3582" s="20" t="s">
        <v>781</v>
      </c>
      <c r="J3582" s="20" t="s">
        <v>783</v>
      </c>
      <c r="K3582" s="16" t="str">
        <f>IF(Tabela813[[#This Row],[C]]&lt;&gt;"",IF(Tabela813[[#This Row],[RED]]&lt;&gt;"",(Tabela813[[#This Row],[RED]] &amp; "."),"") &amp; CONCATENATE(Tabela813[[#This Row],[C]],".",Tabela813[[#This Row],[O]],".",Tabela813[[#This Row],[E]],".",Tabela813[[#This Row],[D1]],".",Tabela813[[#This Row],[D2]],".",Tabela813[[#This Row],[D3]],".",Tabela813[[#This Row],[T]],".",Tabela813[[#This Row],[D4]]),"")</f>
        <v>9.2.4.2.2.53.0.1.01</v>
      </c>
      <c r="L3582" s="21" t="s">
        <v>2727</v>
      </c>
      <c r="M3582" s="16" t="str">
        <f t="shared" ref="M3582:M3645" si="56">IF(N3582 &lt; N3583,"S","A")</f>
        <v>A</v>
      </c>
      <c r="N3582" s="16">
        <f>IF(VALUE(Tabela813[[#This Row],[RED]]) &gt; 0,1,0) + IF(VALUE(J3582)&gt;0,8,IF(VALUE(I3582)&gt;0,7,IF(VALUE(H3582)&gt;0,6,IF(VALUE(G3582)&gt;0,5,IF(VALUE(F3582)&gt;0,4,IF(VALUE(E3582)&gt;0,3,IF(VALUE(D3582)&gt;0,2,1)))))))</f>
        <v>9</v>
      </c>
      <c r="O3582" s="20" t="s">
        <v>54</v>
      </c>
      <c r="P3582" s="1" t="s">
        <v>2773</v>
      </c>
      <c r="Q3582" s="1"/>
      <c r="R3582" s="16"/>
      <c r="T3582" s="7" t="str">
        <f>Tabela813[[#This Row],[NR]]&amp;" - "&amp;Tabela813[[#This Row],[Especificação]]</f>
        <v>9.2.4.2.2.53.0.1.01 - (-) Dedução de Transferências de Convênios dos Estados Destinadas a Programas de Meio Ambiente - Principal</v>
      </c>
      <c r="U3582" s="7" t="str">
        <f>Tabela813[[#This Row],[NR]]&amp; " - "&amp;Tabela813[[#This Row],[Especificação]]</f>
        <v>9.2.4.2.2.53.0.1.01 - (-) Dedução de Transferências de Convênios dos Estados Destinadas a Programas de Meio Ambiente - Principal</v>
      </c>
    </row>
    <row r="3583" spans="1:21" ht="45">
      <c r="A3583" s="135"/>
      <c r="B3583" s="29" t="s">
        <v>793</v>
      </c>
      <c r="C3583" s="20" t="s">
        <v>790</v>
      </c>
      <c r="D3583" s="20" t="s">
        <v>791</v>
      </c>
      <c r="E3583" s="20" t="s">
        <v>790</v>
      </c>
      <c r="F3583" s="20" t="s">
        <v>790</v>
      </c>
      <c r="G3583" s="20" t="s">
        <v>808</v>
      </c>
      <c r="H3583" s="20" t="s">
        <v>784</v>
      </c>
      <c r="I3583" s="20" t="s">
        <v>781</v>
      </c>
      <c r="J3583" s="20" t="s">
        <v>785</v>
      </c>
      <c r="K3583" s="16" t="str">
        <f>IF(Tabela813[[#This Row],[C]]&lt;&gt;"",IF(Tabela813[[#This Row],[RED]]&lt;&gt;"",(Tabela813[[#This Row],[RED]] &amp; "."),"") &amp; CONCATENATE(Tabela813[[#This Row],[C]],".",Tabela813[[#This Row],[O]],".",Tabela813[[#This Row],[E]],".",Tabela813[[#This Row],[D1]],".",Tabela813[[#This Row],[D2]],".",Tabela813[[#This Row],[D3]],".",Tabela813[[#This Row],[T]],".",Tabela813[[#This Row],[D4]]),"")</f>
        <v>9.2.4.2.2.53.0.1.02</v>
      </c>
      <c r="L3583" s="21" t="s">
        <v>5973</v>
      </c>
      <c r="M3583" s="16" t="str">
        <f t="shared" si="56"/>
        <v>A</v>
      </c>
      <c r="N3583" s="16">
        <f>IF(VALUE(Tabela813[[#This Row],[RED]]) &gt; 0,1,0) + IF(VALUE(J3583)&gt;0,8,IF(VALUE(I3583)&gt;0,7,IF(VALUE(H3583)&gt;0,6,IF(VALUE(G3583)&gt;0,5,IF(VALUE(F3583)&gt;0,4,IF(VALUE(E3583)&gt;0,3,IF(VALUE(D3583)&gt;0,2,1)))))))</f>
        <v>9</v>
      </c>
      <c r="O3583" s="20" t="s">
        <v>1425</v>
      </c>
      <c r="P3583" s="1" t="s">
        <v>4241</v>
      </c>
      <c r="Q3583" s="1"/>
      <c r="R3583" s="16"/>
      <c r="T3583" s="7" t="str">
        <f>Tabela813[[#This Row],[NR]]&amp;" - "&amp;Tabela813[[#This Row],[Especificação]]</f>
        <v>9.2.4.2.2.53.0.1.02 - (-) Dedução de Transferências de Convênios dos Estados Destinadas a Programas de Meio Ambiente - Transferências dos Estados Decorrentes de Emendas Parlamentares Individuais - Finalidade Definida</v>
      </c>
      <c r="U3583" s="7" t="str">
        <f>Tabela813[[#This Row],[NR]]&amp; " - "&amp;Tabela813[[#This Row],[Especificação]]</f>
        <v>9.2.4.2.2.53.0.1.02 - (-) Dedução de Transferências de Convênios dos Estados Destinadas a Programas de Meio Ambiente - Transferências dos Estados Decorrentes de Emendas Parlamentares Individuais - Finalidade Definida</v>
      </c>
    </row>
    <row r="3584" spans="1:21" ht="45">
      <c r="A3584" s="135"/>
      <c r="B3584" s="29" t="s">
        <v>793</v>
      </c>
      <c r="C3584" s="20" t="s">
        <v>790</v>
      </c>
      <c r="D3584" s="20" t="s">
        <v>791</v>
      </c>
      <c r="E3584" s="20" t="s">
        <v>790</v>
      </c>
      <c r="F3584" s="20" t="s">
        <v>790</v>
      </c>
      <c r="G3584" s="20" t="s">
        <v>808</v>
      </c>
      <c r="H3584" s="20" t="s">
        <v>784</v>
      </c>
      <c r="I3584" s="20" t="s">
        <v>781</v>
      </c>
      <c r="J3584" s="20" t="s">
        <v>794</v>
      </c>
      <c r="K3584" s="16" t="str">
        <f>IF(Tabela813[[#This Row],[C]]&lt;&gt;"",IF(Tabela813[[#This Row],[RED]]&lt;&gt;"",(Tabela813[[#This Row],[RED]] &amp; "."),"") &amp; CONCATENATE(Tabela813[[#This Row],[C]],".",Tabela813[[#This Row],[O]],".",Tabela813[[#This Row],[E]],".",Tabela813[[#This Row],[D1]],".",Tabela813[[#This Row],[D2]],".",Tabela813[[#This Row],[D3]],".",Tabela813[[#This Row],[T]],".",Tabela813[[#This Row],[D4]]),"")</f>
        <v>9.2.4.2.2.53.0.1.03</v>
      </c>
      <c r="L3584" s="21" t="s">
        <v>2728</v>
      </c>
      <c r="M3584" s="16" t="str">
        <f t="shared" si="56"/>
        <v>A</v>
      </c>
      <c r="N3584" s="16">
        <f>IF(VALUE(Tabela813[[#This Row],[RED]]) &gt; 0,1,0) + IF(VALUE(J3584)&gt;0,8,IF(VALUE(I3584)&gt;0,7,IF(VALUE(H3584)&gt;0,6,IF(VALUE(G3584)&gt;0,5,IF(VALUE(F3584)&gt;0,4,IF(VALUE(E3584)&gt;0,3,IF(VALUE(D3584)&gt;0,2,1)))))))</f>
        <v>9</v>
      </c>
      <c r="O3584" s="20" t="s">
        <v>1425</v>
      </c>
      <c r="P3584" s="1" t="s">
        <v>3281</v>
      </c>
      <c r="Q3584" s="1"/>
      <c r="R3584" s="16"/>
      <c r="T3584" s="7" t="str">
        <f>Tabela813[[#This Row],[NR]]&amp;" - "&amp;Tabela813[[#This Row],[Especificação]]</f>
        <v>9.2.4.2.2.53.0.1.03 - (-) Dedução de Transferências de Convênios dos Estados Destinadas a Programas de Meio Ambiente - Transferências dos Estados Decorrentes de Emendas Parlamentares de Bancada</v>
      </c>
      <c r="U3584" s="7" t="str">
        <f>Tabela813[[#This Row],[NR]]&amp; " - "&amp;Tabela813[[#This Row],[Especificação]]</f>
        <v>9.2.4.2.2.53.0.1.03 - (-) Dedução de Transferências de Convênios dos Estados Destinadas a Programas de Meio Ambiente - Transferências dos Estados Decorrentes de Emendas Parlamentares de Bancada</v>
      </c>
    </row>
    <row r="3585" spans="1:21" ht="75">
      <c r="A3585" s="135"/>
      <c r="B3585" s="29" t="s">
        <v>793</v>
      </c>
      <c r="C3585" s="20" t="s">
        <v>790</v>
      </c>
      <c r="D3585" s="20" t="s">
        <v>791</v>
      </c>
      <c r="E3585" s="20" t="s">
        <v>790</v>
      </c>
      <c r="F3585" s="20" t="s">
        <v>790</v>
      </c>
      <c r="G3585" s="20" t="s">
        <v>812</v>
      </c>
      <c r="H3585" s="20" t="s">
        <v>784</v>
      </c>
      <c r="I3585" s="20" t="s">
        <v>784</v>
      </c>
      <c r="J3585" s="20" t="s">
        <v>787</v>
      </c>
      <c r="K3585" s="16" t="str">
        <f>IF(Tabela813[[#This Row],[C]]&lt;&gt;"",IF(Tabela813[[#This Row],[RED]]&lt;&gt;"",(Tabela813[[#This Row],[RED]] &amp; "."),"") &amp; CONCATENATE(Tabela813[[#This Row],[C]],".",Tabela813[[#This Row],[O]],".",Tabela813[[#This Row],[E]],".",Tabela813[[#This Row],[D1]],".",Tabela813[[#This Row],[D2]],".",Tabela813[[#This Row],[D3]],".",Tabela813[[#This Row],[T]],".",Tabela813[[#This Row],[D4]]),"")</f>
        <v>9.2.4.2.2.54.0.0.00</v>
      </c>
      <c r="L3585" s="21" t="s">
        <v>2729</v>
      </c>
      <c r="M3585" s="16" t="str">
        <f t="shared" si="56"/>
        <v>S</v>
      </c>
      <c r="N3585" s="16">
        <f>IF(VALUE(Tabela813[[#This Row],[RED]]) &gt; 0,1,0) + IF(VALUE(J3585)&gt;0,8,IF(VALUE(I3585)&gt;0,7,IF(VALUE(H3585)&gt;0,6,IF(VALUE(G3585)&gt;0,5,IF(VALUE(F3585)&gt;0,4,IF(VALUE(E3585)&gt;0,3,IF(VALUE(D3585)&gt;0,2,1)))))))</f>
        <v>6</v>
      </c>
      <c r="O3585" s="20" t="s">
        <v>54</v>
      </c>
      <c r="P3585" s="1" t="s">
        <v>3003</v>
      </c>
      <c r="Q3585" s="1"/>
      <c r="R3585" s="16"/>
      <c r="T3585" s="7" t="str">
        <f>Tabela813[[#This Row],[NR]]&amp;" - "&amp;Tabela813[[#This Row],[Especificação]]</f>
        <v>9.2.4.2.2.54.0.0.00 - (-) Dedução de Transferências de Convênios dos Estados Destinadas a Programas de Infraestrutura em Transporte</v>
      </c>
      <c r="U3585" s="7" t="str">
        <f>Tabela813[[#This Row],[NR]]&amp; " - "&amp;Tabela813[[#This Row],[Especificação]]</f>
        <v>9.2.4.2.2.54.0.0.00 - (-) Dedução de Transferências de Convênios dos Estados Destinadas a Programas de Infraestrutura em Transporte</v>
      </c>
    </row>
    <row r="3586" spans="1:21" ht="75">
      <c r="A3586" s="135"/>
      <c r="B3586" s="29" t="s">
        <v>793</v>
      </c>
      <c r="C3586" s="20" t="s">
        <v>790</v>
      </c>
      <c r="D3586" s="20" t="s">
        <v>791</v>
      </c>
      <c r="E3586" s="20" t="s">
        <v>790</v>
      </c>
      <c r="F3586" s="20" t="s">
        <v>790</v>
      </c>
      <c r="G3586" s="20" t="s">
        <v>812</v>
      </c>
      <c r="H3586" s="20" t="s">
        <v>784</v>
      </c>
      <c r="I3586" s="20" t="s">
        <v>781</v>
      </c>
      <c r="J3586" s="20" t="s">
        <v>787</v>
      </c>
      <c r="K3586" s="16" t="str">
        <f>IF(Tabela813[[#This Row],[C]]&lt;&gt;"",IF(Tabela813[[#This Row],[RED]]&lt;&gt;"",(Tabela813[[#This Row],[RED]] &amp; "."),"") &amp; CONCATENATE(Tabela813[[#This Row],[C]],".",Tabela813[[#This Row],[O]],".",Tabela813[[#This Row],[E]],".",Tabela813[[#This Row],[D1]],".",Tabela813[[#This Row],[D2]],".",Tabela813[[#This Row],[D3]],".",Tabela813[[#This Row],[T]],".",Tabela813[[#This Row],[D4]]),"")</f>
        <v>9.2.4.2.2.54.0.1.00</v>
      </c>
      <c r="L3586" s="21" t="s">
        <v>2730</v>
      </c>
      <c r="M3586" s="16" t="str">
        <f t="shared" si="56"/>
        <v>S</v>
      </c>
      <c r="N3586" s="16">
        <f>IF(VALUE(Tabela813[[#This Row],[RED]]) &gt; 0,1,0) + IF(VALUE(J3586)&gt;0,8,IF(VALUE(I3586)&gt;0,7,IF(VALUE(H3586)&gt;0,6,IF(VALUE(G3586)&gt;0,5,IF(VALUE(F3586)&gt;0,4,IF(VALUE(E3586)&gt;0,3,IF(VALUE(D3586)&gt;0,2,1)))))))</f>
        <v>8</v>
      </c>
      <c r="O3586" s="20" t="s">
        <v>54</v>
      </c>
      <c r="P3586" s="1" t="s">
        <v>1147</v>
      </c>
      <c r="Q3586" s="1"/>
      <c r="R3586" s="16"/>
      <c r="T3586" s="7" t="str">
        <f>Tabela813[[#This Row],[NR]]&amp;" - "&amp;Tabela813[[#This Row],[Especificação]]</f>
        <v>9.2.4.2.2.54.0.1.00 - (-) Dedução de Transferências de Convênios dos Estados Destinadas a Programas de Infraestrutura em Transporte - Principal</v>
      </c>
      <c r="U3586" s="7" t="str">
        <f>Tabela813[[#This Row],[NR]]&amp; " - "&amp;Tabela813[[#This Row],[Especificação]]</f>
        <v>9.2.4.2.2.54.0.1.00 - (-) Dedução de Transferências de Convênios dos Estados Destinadas a Programas de Infraestrutura em Transporte - Principal</v>
      </c>
    </row>
    <row r="3587" spans="1:21" ht="75">
      <c r="A3587" s="135"/>
      <c r="B3587" s="29" t="s">
        <v>793</v>
      </c>
      <c r="C3587" s="20" t="s">
        <v>790</v>
      </c>
      <c r="D3587" s="20" t="s">
        <v>791</v>
      </c>
      <c r="E3587" s="20" t="s">
        <v>790</v>
      </c>
      <c r="F3587" s="20" t="s">
        <v>790</v>
      </c>
      <c r="G3587" s="20" t="s">
        <v>812</v>
      </c>
      <c r="H3587" s="20" t="s">
        <v>784</v>
      </c>
      <c r="I3587" s="20" t="s">
        <v>781</v>
      </c>
      <c r="J3587" s="20" t="s">
        <v>783</v>
      </c>
      <c r="K3587" s="16" t="str">
        <f>IF(Tabela813[[#This Row],[C]]&lt;&gt;"",IF(Tabela813[[#This Row],[RED]]&lt;&gt;"",(Tabela813[[#This Row],[RED]] &amp; "."),"") &amp; CONCATENATE(Tabela813[[#This Row],[C]],".",Tabela813[[#This Row],[O]],".",Tabela813[[#This Row],[E]],".",Tabela813[[#This Row],[D1]],".",Tabela813[[#This Row],[D2]],".",Tabela813[[#This Row],[D3]],".",Tabela813[[#This Row],[T]],".",Tabela813[[#This Row],[D4]]),"")</f>
        <v>9.2.4.2.2.54.0.1.01</v>
      </c>
      <c r="L3587" s="21" t="s">
        <v>2730</v>
      </c>
      <c r="M3587" s="16" t="str">
        <f t="shared" si="56"/>
        <v>A</v>
      </c>
      <c r="N3587" s="16">
        <f>IF(VALUE(Tabela813[[#This Row],[RED]]) &gt; 0,1,0) + IF(VALUE(J3587)&gt;0,8,IF(VALUE(I3587)&gt;0,7,IF(VALUE(H3587)&gt;0,6,IF(VALUE(G3587)&gt;0,5,IF(VALUE(F3587)&gt;0,4,IF(VALUE(E3587)&gt;0,3,IF(VALUE(D3587)&gt;0,2,1)))))))</f>
        <v>9</v>
      </c>
      <c r="O3587" s="20" t="s">
        <v>1425</v>
      </c>
      <c r="P3587" s="1" t="s">
        <v>2774</v>
      </c>
      <c r="Q3587" s="1"/>
      <c r="R3587" s="16"/>
      <c r="T3587" s="7" t="str">
        <f>Tabela813[[#This Row],[NR]]&amp;" - "&amp;Tabela813[[#This Row],[Especificação]]</f>
        <v>9.2.4.2.2.54.0.1.01 - (-) Dedução de Transferências de Convênios dos Estados Destinadas a Programas de Infraestrutura em Transporte - Principal</v>
      </c>
      <c r="U3587" s="7" t="str">
        <f>Tabela813[[#This Row],[NR]]&amp; " - "&amp;Tabela813[[#This Row],[Especificação]]</f>
        <v>9.2.4.2.2.54.0.1.01 - (-) Dedução de Transferências de Convênios dos Estados Destinadas a Programas de Infraestrutura em Transporte - Principal</v>
      </c>
    </row>
    <row r="3588" spans="1:21" ht="45">
      <c r="A3588" s="135"/>
      <c r="B3588" s="29" t="s">
        <v>793</v>
      </c>
      <c r="C3588" s="20" t="s">
        <v>790</v>
      </c>
      <c r="D3588" s="20" t="s">
        <v>791</v>
      </c>
      <c r="E3588" s="20" t="s">
        <v>790</v>
      </c>
      <c r="F3588" s="20" t="s">
        <v>790</v>
      </c>
      <c r="G3588" s="20" t="s">
        <v>812</v>
      </c>
      <c r="H3588" s="20" t="s">
        <v>784</v>
      </c>
      <c r="I3588" s="20" t="s">
        <v>781</v>
      </c>
      <c r="J3588" s="20" t="s">
        <v>785</v>
      </c>
      <c r="K3588" s="16" t="str">
        <f>IF(Tabela813[[#This Row],[C]]&lt;&gt;"",IF(Tabela813[[#This Row],[RED]]&lt;&gt;"",(Tabela813[[#This Row],[RED]] &amp; "."),"") &amp; CONCATENATE(Tabela813[[#This Row],[C]],".",Tabela813[[#This Row],[O]],".",Tabela813[[#This Row],[E]],".",Tabela813[[#This Row],[D1]],".",Tabela813[[#This Row],[D2]],".",Tabela813[[#This Row],[D3]],".",Tabela813[[#This Row],[T]],".",Tabela813[[#This Row],[D4]]),"")</f>
        <v>9.2.4.2.2.54.0.1.02</v>
      </c>
      <c r="L3588" s="21" t="s">
        <v>5974</v>
      </c>
      <c r="M3588" s="16" t="str">
        <f t="shared" si="56"/>
        <v>A</v>
      </c>
      <c r="N3588" s="16">
        <f>IF(VALUE(Tabela813[[#This Row],[RED]]) &gt; 0,1,0) + IF(VALUE(J3588)&gt;0,8,IF(VALUE(I3588)&gt;0,7,IF(VALUE(H3588)&gt;0,6,IF(VALUE(G3588)&gt;0,5,IF(VALUE(F3588)&gt;0,4,IF(VALUE(E3588)&gt;0,3,IF(VALUE(D3588)&gt;0,2,1)))))))</f>
        <v>9</v>
      </c>
      <c r="O3588" s="20" t="s">
        <v>1425</v>
      </c>
      <c r="P3588" s="1" t="s">
        <v>4241</v>
      </c>
      <c r="Q3588" s="1"/>
      <c r="R3588" s="16"/>
      <c r="T3588" s="7" t="str">
        <f>Tabela813[[#This Row],[NR]]&amp;" - "&amp;Tabela813[[#This Row],[Especificação]]</f>
        <v>9.2.4.2.2.54.0.1.02 - (-) Dedução de Transferências de Convênios dos Estados Destinadas a Programas de Infraestrutura em Transporte - Transferências dos Estados Decorrentes de Emendas Parlamentares Individuais</v>
      </c>
      <c r="U3588" s="7" t="str">
        <f>Tabela813[[#This Row],[NR]]&amp; " - "&amp;Tabela813[[#This Row],[Especificação]]</f>
        <v>9.2.4.2.2.54.0.1.02 - (-) Dedução de Transferências de Convênios dos Estados Destinadas a Programas de Infraestrutura em Transporte - Transferências dos Estados Decorrentes de Emendas Parlamentares Individuais</v>
      </c>
    </row>
    <row r="3589" spans="1:21" ht="45">
      <c r="A3589" s="135"/>
      <c r="B3589" s="29" t="s">
        <v>793</v>
      </c>
      <c r="C3589" s="20" t="s">
        <v>790</v>
      </c>
      <c r="D3589" s="20" t="s">
        <v>791</v>
      </c>
      <c r="E3589" s="20" t="s">
        <v>790</v>
      </c>
      <c r="F3589" s="20" t="s">
        <v>790</v>
      </c>
      <c r="G3589" s="20" t="s">
        <v>812</v>
      </c>
      <c r="H3589" s="20" t="s">
        <v>784</v>
      </c>
      <c r="I3589" s="20" t="s">
        <v>781</v>
      </c>
      <c r="J3589" s="20" t="s">
        <v>794</v>
      </c>
      <c r="K3589" s="16" t="str">
        <f>IF(Tabela813[[#This Row],[C]]&lt;&gt;"",IF(Tabela813[[#This Row],[RED]]&lt;&gt;"",(Tabela813[[#This Row],[RED]] &amp; "."),"") &amp; CONCATENATE(Tabela813[[#This Row],[C]],".",Tabela813[[#This Row],[O]],".",Tabela813[[#This Row],[E]],".",Tabela813[[#This Row],[D1]],".",Tabela813[[#This Row],[D2]],".",Tabela813[[#This Row],[D3]],".",Tabela813[[#This Row],[T]],".",Tabela813[[#This Row],[D4]]),"")</f>
        <v>9.2.4.2.2.54.0.1.03</v>
      </c>
      <c r="L3589" s="21" t="s">
        <v>2731</v>
      </c>
      <c r="M3589" s="16" t="str">
        <f t="shared" si="56"/>
        <v>A</v>
      </c>
      <c r="N3589" s="16">
        <f>IF(VALUE(Tabela813[[#This Row],[RED]]) &gt; 0,1,0) + IF(VALUE(J3589)&gt;0,8,IF(VALUE(I3589)&gt;0,7,IF(VALUE(H3589)&gt;0,6,IF(VALUE(G3589)&gt;0,5,IF(VALUE(F3589)&gt;0,4,IF(VALUE(E3589)&gt;0,3,IF(VALUE(D3589)&gt;0,2,1)))))))</f>
        <v>9</v>
      </c>
      <c r="O3589" s="20" t="s">
        <v>1425</v>
      </c>
      <c r="P3589" s="1" t="s">
        <v>3281</v>
      </c>
      <c r="Q3589" s="1"/>
      <c r="R3589" s="16"/>
      <c r="T3589" s="7" t="str">
        <f>Tabela813[[#This Row],[NR]]&amp;" - "&amp;Tabela813[[#This Row],[Especificação]]</f>
        <v>9.2.4.2.2.54.0.1.03 - (-) Dedução de Transferências de Convênios dos Estados Destinadas a Programas de Infraestrutura em Transporte - Transferências dos Estados Decorrentes de Emendas Parlamentares de Bancada</v>
      </c>
      <c r="U3589" s="7" t="str">
        <f>Tabela813[[#This Row],[NR]]&amp; " - "&amp;Tabela813[[#This Row],[Especificação]]</f>
        <v>9.2.4.2.2.54.0.1.03 - (-) Dedução de Transferências de Convênios dos Estados Destinadas a Programas de Infraestrutura em Transporte - Transferências dos Estados Decorrentes de Emendas Parlamentares de Bancada</v>
      </c>
    </row>
    <row r="3590" spans="1:21" ht="45">
      <c r="A3590" s="135"/>
      <c r="B3590" s="29" t="s">
        <v>793</v>
      </c>
      <c r="C3590" s="20" t="s">
        <v>790</v>
      </c>
      <c r="D3590" s="20" t="s">
        <v>791</v>
      </c>
      <c r="E3590" s="20" t="s">
        <v>790</v>
      </c>
      <c r="F3590" s="20" t="s">
        <v>790</v>
      </c>
      <c r="G3590" s="20" t="s">
        <v>797</v>
      </c>
      <c r="H3590" s="20" t="s">
        <v>784</v>
      </c>
      <c r="I3590" s="20" t="s">
        <v>784</v>
      </c>
      <c r="J3590" s="20" t="s">
        <v>787</v>
      </c>
      <c r="K3590" s="16" t="str">
        <f>IF(Tabela813[[#This Row],[C]]&lt;&gt;"",IF(Tabela813[[#This Row],[RED]]&lt;&gt;"",(Tabela813[[#This Row],[RED]] &amp; "."),"") &amp; CONCATENATE(Tabela813[[#This Row],[C]],".",Tabela813[[#This Row],[O]],".",Tabela813[[#This Row],[E]],".",Tabela813[[#This Row],[D1]],".",Tabela813[[#This Row],[D2]],".",Tabela813[[#This Row],[D3]],".",Tabela813[[#This Row],[T]],".",Tabela813[[#This Row],[D4]]),"")</f>
        <v>9.2.4.2.2.99.0.0.00</v>
      </c>
      <c r="L3590" s="21" t="s">
        <v>2338</v>
      </c>
      <c r="M3590" s="16" t="str">
        <f t="shared" si="56"/>
        <v>S</v>
      </c>
      <c r="N3590" s="16">
        <f>IF(VALUE(Tabela813[[#This Row],[RED]]) &gt; 0,1,0) + IF(VALUE(J3590)&gt;0,8,IF(VALUE(I3590)&gt;0,7,IF(VALUE(H3590)&gt;0,6,IF(VALUE(G3590)&gt;0,5,IF(VALUE(F3590)&gt;0,4,IF(VALUE(E3590)&gt;0,3,IF(VALUE(D3590)&gt;0,2,1)))))))</f>
        <v>6</v>
      </c>
      <c r="O3590" s="20" t="s">
        <v>50</v>
      </c>
      <c r="P3590" s="1" t="s">
        <v>3004</v>
      </c>
      <c r="Q3590" s="1"/>
      <c r="R3590" s="16"/>
      <c r="T3590" s="7" t="str">
        <f>Tabela813[[#This Row],[NR]]&amp;" - "&amp;Tabela813[[#This Row],[Especificação]]</f>
        <v>9.2.4.2.2.99.0.0.00 - (-) Dedução de Outras Transferências de Convênios dos Estados e DF e de Suas Entidades</v>
      </c>
      <c r="U3590" s="7" t="str">
        <f>Tabela813[[#This Row],[NR]]&amp; " - "&amp;Tabela813[[#This Row],[Especificação]]</f>
        <v>9.2.4.2.2.99.0.0.00 - (-) Dedução de Outras Transferências de Convênios dos Estados e DF e de Suas Entidades</v>
      </c>
    </row>
    <row r="3591" spans="1:21" ht="45">
      <c r="A3591" s="135"/>
      <c r="B3591" s="29" t="s">
        <v>793</v>
      </c>
      <c r="C3591" s="20" t="s">
        <v>790</v>
      </c>
      <c r="D3591" s="20" t="s">
        <v>791</v>
      </c>
      <c r="E3591" s="20" t="s">
        <v>790</v>
      </c>
      <c r="F3591" s="20" t="s">
        <v>790</v>
      </c>
      <c r="G3591" s="20" t="s">
        <v>797</v>
      </c>
      <c r="H3591" s="20" t="s">
        <v>784</v>
      </c>
      <c r="I3591" s="20" t="s">
        <v>781</v>
      </c>
      <c r="J3591" s="20" t="s">
        <v>787</v>
      </c>
      <c r="K3591" s="16" t="str">
        <f>IF(Tabela813[[#This Row],[C]]&lt;&gt;"",IF(Tabela813[[#This Row],[RED]]&lt;&gt;"",(Tabela813[[#This Row],[RED]] &amp; "."),"") &amp; CONCATENATE(Tabela813[[#This Row],[C]],".",Tabela813[[#This Row],[O]],".",Tabela813[[#This Row],[E]],".",Tabela813[[#This Row],[D1]],".",Tabela813[[#This Row],[D2]],".",Tabela813[[#This Row],[D3]],".",Tabela813[[#This Row],[T]],".",Tabela813[[#This Row],[D4]]),"")</f>
        <v>9.2.4.2.2.99.0.1.00</v>
      </c>
      <c r="L3591" s="21" t="s">
        <v>2338</v>
      </c>
      <c r="M3591" s="16" t="str">
        <f t="shared" si="56"/>
        <v>S</v>
      </c>
      <c r="N3591" s="16">
        <f>IF(VALUE(Tabela813[[#This Row],[RED]]) &gt; 0,1,0) + IF(VALUE(J3591)&gt;0,8,IF(VALUE(I3591)&gt;0,7,IF(VALUE(H3591)&gt;0,6,IF(VALUE(G3591)&gt;0,5,IF(VALUE(F3591)&gt;0,4,IF(VALUE(E3591)&gt;0,3,IF(VALUE(D3591)&gt;0,2,1)))))))</f>
        <v>8</v>
      </c>
      <c r="O3591" s="20" t="s">
        <v>50</v>
      </c>
      <c r="P3591" s="1" t="s">
        <v>2775</v>
      </c>
      <c r="Q3591" s="1"/>
      <c r="R3591" s="16"/>
      <c r="T3591" s="7" t="str">
        <f>Tabela813[[#This Row],[NR]]&amp;" - "&amp;Tabela813[[#This Row],[Especificação]]</f>
        <v>9.2.4.2.2.99.0.1.00 - (-) Dedução de Outras Transferências de Convênios dos Estados e DF e de Suas Entidades</v>
      </c>
      <c r="U3591" s="7" t="str">
        <f>Tabela813[[#This Row],[NR]]&amp; " - "&amp;Tabela813[[#This Row],[Especificação]]</f>
        <v>9.2.4.2.2.99.0.1.00 - (-) Dedução de Outras Transferências de Convênios dos Estados e DF e de Suas Entidades</v>
      </c>
    </row>
    <row r="3592" spans="1:21" ht="45">
      <c r="A3592" s="135"/>
      <c r="B3592" s="29" t="s">
        <v>793</v>
      </c>
      <c r="C3592" s="20" t="s">
        <v>790</v>
      </c>
      <c r="D3592" s="20" t="s">
        <v>791</v>
      </c>
      <c r="E3592" s="20" t="s">
        <v>790</v>
      </c>
      <c r="F3592" s="20" t="s">
        <v>790</v>
      </c>
      <c r="G3592" s="20" t="s">
        <v>797</v>
      </c>
      <c r="H3592" s="20" t="s">
        <v>784</v>
      </c>
      <c r="I3592" s="20" t="s">
        <v>781</v>
      </c>
      <c r="J3592" s="20" t="s">
        <v>783</v>
      </c>
      <c r="K3592" s="16" t="str">
        <f>IF(Tabela813[[#This Row],[C]]&lt;&gt;"",IF(Tabela813[[#This Row],[RED]]&lt;&gt;"",(Tabela813[[#This Row],[RED]] &amp; "."),"") &amp; CONCATENATE(Tabela813[[#This Row],[C]],".",Tabela813[[#This Row],[O]],".",Tabela813[[#This Row],[E]],".",Tabela813[[#This Row],[D1]],".",Tabela813[[#This Row],[D2]],".",Tabela813[[#This Row],[D3]],".",Tabela813[[#This Row],[T]],".",Tabela813[[#This Row],[D4]]),"")</f>
        <v>9.2.4.2.2.99.0.1.01</v>
      </c>
      <c r="L3592" s="21" t="s">
        <v>2338</v>
      </c>
      <c r="M3592" s="16" t="str">
        <f t="shared" si="56"/>
        <v>A</v>
      </c>
      <c r="N3592" s="16">
        <f>IF(VALUE(Tabela813[[#This Row],[RED]]) &gt; 0,1,0) + IF(VALUE(J3592)&gt;0,8,IF(VALUE(I3592)&gt;0,7,IF(VALUE(H3592)&gt;0,6,IF(VALUE(G3592)&gt;0,5,IF(VALUE(F3592)&gt;0,4,IF(VALUE(E3592)&gt;0,3,IF(VALUE(D3592)&gt;0,2,1)))))))</f>
        <v>9</v>
      </c>
      <c r="O3592" s="20" t="s">
        <v>1425</v>
      </c>
      <c r="P3592" s="1" t="s">
        <v>2775</v>
      </c>
      <c r="Q3592" s="1"/>
      <c r="R3592" s="16"/>
      <c r="T3592" s="7" t="str">
        <f>Tabela813[[#This Row],[NR]]&amp;" - "&amp;Tabela813[[#This Row],[Especificação]]</f>
        <v>9.2.4.2.2.99.0.1.01 - (-) Dedução de Outras Transferências de Convênios dos Estados e DF e de Suas Entidades</v>
      </c>
      <c r="U3592" s="7" t="str">
        <f>Tabela813[[#This Row],[NR]]&amp; " - "&amp;Tabela813[[#This Row],[Especificação]]</f>
        <v>9.2.4.2.2.99.0.1.01 - (-) Dedução de Outras Transferências de Convênios dos Estados e DF e de Suas Entidades</v>
      </c>
    </row>
    <row r="3593" spans="1:21" ht="45">
      <c r="A3593" s="135"/>
      <c r="B3593" s="29" t="s">
        <v>793</v>
      </c>
      <c r="C3593" s="20" t="s">
        <v>790</v>
      </c>
      <c r="D3593" s="20" t="s">
        <v>791</v>
      </c>
      <c r="E3593" s="20" t="s">
        <v>790</v>
      </c>
      <c r="F3593" s="20" t="s">
        <v>790</v>
      </c>
      <c r="G3593" s="20" t="s">
        <v>797</v>
      </c>
      <c r="H3593" s="20" t="s">
        <v>784</v>
      </c>
      <c r="I3593" s="20" t="s">
        <v>781</v>
      </c>
      <c r="J3593" s="20" t="s">
        <v>785</v>
      </c>
      <c r="K3593" s="16" t="str">
        <f>IF(Tabela813[[#This Row],[C]]&lt;&gt;"",IF(Tabela813[[#This Row],[RED]]&lt;&gt;"",(Tabela813[[#This Row],[RED]] &amp; "."),"") &amp; CONCATENATE(Tabela813[[#This Row],[C]],".",Tabela813[[#This Row],[O]],".",Tabela813[[#This Row],[E]],".",Tabela813[[#This Row],[D1]],".",Tabela813[[#This Row],[D2]],".",Tabela813[[#This Row],[D3]],".",Tabela813[[#This Row],[T]],".",Tabela813[[#This Row],[D4]]),"")</f>
        <v>9.2.4.2.2.99.0.1.02</v>
      </c>
      <c r="L3593" s="21" t="s">
        <v>5975</v>
      </c>
      <c r="M3593" s="16" t="str">
        <f t="shared" si="56"/>
        <v>A</v>
      </c>
      <c r="N3593" s="16">
        <f>IF(VALUE(Tabela813[[#This Row],[RED]]) &gt; 0,1,0) + IF(VALUE(J3593)&gt;0,8,IF(VALUE(I3593)&gt;0,7,IF(VALUE(H3593)&gt;0,6,IF(VALUE(G3593)&gt;0,5,IF(VALUE(F3593)&gt;0,4,IF(VALUE(E3593)&gt;0,3,IF(VALUE(D3593)&gt;0,2,1)))))))</f>
        <v>9</v>
      </c>
      <c r="O3593" s="20" t="s">
        <v>1425</v>
      </c>
      <c r="P3593" s="1" t="s">
        <v>4241</v>
      </c>
      <c r="Q3593" s="1"/>
      <c r="R3593" s="16"/>
      <c r="T3593" s="7" t="str">
        <f>Tabela813[[#This Row],[NR]]&amp;" - "&amp;Tabela813[[#This Row],[Especificação]]</f>
        <v>9.2.4.2.2.99.0.1.02 - (-) Dedução de Outras Transferências de Convênios dos Estados e DF e de Suas - Transferências dos Estados Decorrentes de Emendas Parlamentares Individuais</v>
      </c>
      <c r="U3593" s="7" t="str">
        <f>Tabela813[[#This Row],[NR]]&amp; " - "&amp;Tabela813[[#This Row],[Especificação]]</f>
        <v>9.2.4.2.2.99.0.1.02 - (-) Dedução de Outras Transferências de Convênios dos Estados e DF e de Suas - Transferências dos Estados Decorrentes de Emendas Parlamentares Individuais</v>
      </c>
    </row>
    <row r="3594" spans="1:21" ht="60">
      <c r="B3594" s="29" t="s">
        <v>793</v>
      </c>
      <c r="C3594" s="20" t="s">
        <v>790</v>
      </c>
      <c r="D3594" s="20" t="s">
        <v>791</v>
      </c>
      <c r="E3594" s="20" t="s">
        <v>790</v>
      </c>
      <c r="F3594" s="20" t="s">
        <v>790</v>
      </c>
      <c r="G3594" s="20" t="s">
        <v>797</v>
      </c>
      <c r="H3594" s="20" t="s">
        <v>784</v>
      </c>
      <c r="I3594" s="20" t="s">
        <v>781</v>
      </c>
      <c r="J3594" s="20" t="s">
        <v>794</v>
      </c>
      <c r="K3594" s="16" t="str">
        <f>IF(Tabela813[[#This Row],[C]]&lt;&gt;"",IF(Tabela813[[#This Row],[RED]]&lt;&gt;"",(Tabela813[[#This Row],[RED]] &amp; "."),"") &amp; CONCATENATE(Tabela813[[#This Row],[C]],".",Tabela813[[#This Row],[O]],".",Tabela813[[#This Row],[E]],".",Tabela813[[#This Row],[D1]],".",Tabela813[[#This Row],[D2]],".",Tabela813[[#This Row],[D3]],".",Tabela813[[#This Row],[T]],".",Tabela813[[#This Row],[D4]]),"")</f>
        <v>9.2.4.2.2.99.0.1.03</v>
      </c>
      <c r="L3594" s="21" t="s">
        <v>2732</v>
      </c>
      <c r="M3594" s="16" t="str">
        <f t="shared" si="56"/>
        <v>A</v>
      </c>
      <c r="N3594" s="16">
        <f>IF(VALUE(Tabela813[[#This Row],[RED]]) &gt; 0,1,0) + IF(VALUE(J3594)&gt;0,8,IF(VALUE(I3594)&gt;0,7,IF(VALUE(H3594)&gt;0,6,IF(VALUE(G3594)&gt;0,5,IF(VALUE(F3594)&gt;0,4,IF(VALUE(E3594)&gt;0,3,IF(VALUE(D3594)&gt;0,2,1)))))))</f>
        <v>9</v>
      </c>
      <c r="O3594" s="20" t="s">
        <v>1425</v>
      </c>
      <c r="P3594" s="1" t="s">
        <v>5976</v>
      </c>
      <c r="Q3594" s="1"/>
      <c r="R3594" s="16"/>
      <c r="T3594" s="7" t="str">
        <f>Tabela813[[#This Row],[NR]]&amp;" - "&amp;Tabela813[[#This Row],[Especificação]]</f>
        <v>9.2.4.2.2.99.0.1.03 - (-) Dedução de Outras Transferências de Convênios dos Estados e DF e de Suas Entidades - Transferências dos Estados Decorrentes de Emendas Parlamentares de Bancada</v>
      </c>
      <c r="U3594" s="7" t="str">
        <f>Tabela813[[#This Row],[NR]]&amp; " - "&amp;Tabela813[[#This Row],[Especificação]]</f>
        <v>9.2.4.2.2.99.0.1.03 - (-) Dedução de Outras Transferências de Convênios dos Estados e DF e de Suas Entidades - Transferências dos Estados Decorrentes de Emendas Parlamentares de Bancada</v>
      </c>
    </row>
    <row r="3595" spans="1:21" ht="45">
      <c r="A3595" s="135"/>
      <c r="B3595" s="29" t="s">
        <v>793</v>
      </c>
      <c r="C3595" s="20" t="s">
        <v>790</v>
      </c>
      <c r="D3595" s="20" t="s">
        <v>791</v>
      </c>
      <c r="E3595" s="20" t="s">
        <v>782</v>
      </c>
      <c r="F3595" s="20" t="s">
        <v>784</v>
      </c>
      <c r="G3595" s="20" t="s">
        <v>787</v>
      </c>
      <c r="H3595" s="20" t="s">
        <v>784</v>
      </c>
      <c r="I3595" s="20" t="s">
        <v>784</v>
      </c>
      <c r="J3595" s="20" t="s">
        <v>787</v>
      </c>
      <c r="K3595" s="16" t="str">
        <f>IF(Tabela813[[#This Row],[C]]&lt;&gt;"",IF(Tabela813[[#This Row],[RED]]&lt;&gt;"",(Tabela813[[#This Row],[RED]] &amp; "."),"") &amp; CONCATENATE(Tabela813[[#This Row],[C]],".",Tabela813[[#This Row],[O]],".",Tabela813[[#This Row],[E]],".",Tabela813[[#This Row],[D1]],".",Tabela813[[#This Row],[D2]],".",Tabela813[[#This Row],[D3]],".",Tabela813[[#This Row],[T]],".",Tabela813[[#This Row],[D4]]),"")</f>
        <v>9.2.4.3.0.00.0.0.00</v>
      </c>
      <c r="L3595" s="21" t="s">
        <v>2699</v>
      </c>
      <c r="M3595" s="16" t="str">
        <f t="shared" si="56"/>
        <v>S</v>
      </c>
      <c r="N3595" s="16">
        <f>IF(VALUE(Tabela813[[#This Row],[RED]]) &gt; 0,1,0) + IF(VALUE(J3595)&gt;0,8,IF(VALUE(I3595)&gt;0,7,IF(VALUE(H3595)&gt;0,6,IF(VALUE(G3595)&gt;0,5,IF(VALUE(F3595)&gt;0,4,IF(VALUE(E3595)&gt;0,3,IF(VALUE(D3595)&gt;0,2,1)))))))</f>
        <v>4</v>
      </c>
      <c r="O3595" s="20" t="s">
        <v>44</v>
      </c>
      <c r="P3595" s="1" t="s">
        <v>3005</v>
      </c>
      <c r="Q3595" s="1"/>
      <c r="R3595" s="16"/>
      <c r="T3595" s="7" t="str">
        <f>Tabela813[[#This Row],[NR]]&amp;" - "&amp;Tabela813[[#This Row],[Especificação]]</f>
        <v>9.2.4.3.0.00.0.0.00 - (-) Dedução de Transferências dos Municípios e de Suas Entidades</v>
      </c>
      <c r="U3595" s="7" t="str">
        <f>Tabela813[[#This Row],[NR]]&amp; " - "&amp;Tabela813[[#This Row],[Especificação]]</f>
        <v>9.2.4.3.0.00.0.0.00 - (-) Dedução de Transferências dos Municípios e de Suas Entidades</v>
      </c>
    </row>
    <row r="3596" spans="1:21" ht="45">
      <c r="A3596" s="135"/>
      <c r="B3596" s="29" t="s">
        <v>793</v>
      </c>
      <c r="C3596" s="20" t="s">
        <v>790</v>
      </c>
      <c r="D3596" s="20" t="s">
        <v>791</v>
      </c>
      <c r="E3596" s="20" t="s">
        <v>782</v>
      </c>
      <c r="F3596" s="20" t="s">
        <v>790</v>
      </c>
      <c r="G3596" s="20" t="s">
        <v>787</v>
      </c>
      <c r="H3596" s="20" t="s">
        <v>784</v>
      </c>
      <c r="I3596" s="20" t="s">
        <v>784</v>
      </c>
      <c r="J3596" s="20" t="s">
        <v>787</v>
      </c>
      <c r="K3596" s="16" t="str">
        <f>IF(Tabela813[[#This Row],[C]]&lt;&gt;"",IF(Tabela813[[#This Row],[RED]]&lt;&gt;"",(Tabela813[[#This Row],[RED]] &amp; "."),"") &amp; CONCATENATE(Tabela813[[#This Row],[C]],".",Tabela813[[#This Row],[O]],".",Tabela813[[#This Row],[E]],".",Tabela813[[#This Row],[D1]],".",Tabela813[[#This Row],[D2]],".",Tabela813[[#This Row],[D3]],".",Tabela813[[#This Row],[T]],".",Tabela813[[#This Row],[D4]]),"")</f>
        <v>9.2.4.3.2.00.0.0.00</v>
      </c>
      <c r="L3596" s="21" t="s">
        <v>940</v>
      </c>
      <c r="M3596" s="16" t="str">
        <f t="shared" si="56"/>
        <v>S</v>
      </c>
      <c r="N3596" s="16">
        <f>IF(VALUE(Tabela813[[#This Row],[RED]]) &gt; 0,1,0) + IF(VALUE(J3596)&gt;0,8,IF(VALUE(I3596)&gt;0,7,IF(VALUE(H3596)&gt;0,6,IF(VALUE(G3596)&gt;0,5,IF(VALUE(F3596)&gt;0,4,IF(VALUE(E3596)&gt;0,3,IF(VALUE(D3596)&gt;0,2,1)))))))</f>
        <v>5</v>
      </c>
      <c r="O3596" s="20" t="s">
        <v>44</v>
      </c>
      <c r="P3596" s="1" t="s">
        <v>3006</v>
      </c>
      <c r="Q3596" s="1"/>
      <c r="R3596" s="16"/>
      <c r="T3596" s="7" t="str">
        <f>Tabela813[[#This Row],[NR]]&amp;" - "&amp;Tabela813[[#This Row],[Especificação]]</f>
        <v>9.2.4.3.2.00.0.0.00 - (-) Dedução de Transferências de Convênios dos Municípios e de Suas Entidades</v>
      </c>
      <c r="U3596" s="7" t="str">
        <f>Tabela813[[#This Row],[NR]]&amp; " - "&amp;Tabela813[[#This Row],[Especificação]]</f>
        <v>9.2.4.3.2.00.0.0.00 - (-) Dedução de Transferências de Convênios dos Municípios e de Suas Entidades</v>
      </c>
    </row>
    <row r="3597" spans="1:21" ht="45">
      <c r="A3597" s="135"/>
      <c r="B3597" s="29" t="s">
        <v>793</v>
      </c>
      <c r="C3597" s="20" t="s">
        <v>790</v>
      </c>
      <c r="D3597" s="20" t="s">
        <v>791</v>
      </c>
      <c r="E3597" s="20" t="s">
        <v>782</v>
      </c>
      <c r="F3597" s="20" t="s">
        <v>790</v>
      </c>
      <c r="G3597" s="20" t="s">
        <v>807</v>
      </c>
      <c r="H3597" s="20" t="s">
        <v>784</v>
      </c>
      <c r="I3597" s="20" t="s">
        <v>784</v>
      </c>
      <c r="J3597" s="20" t="s">
        <v>787</v>
      </c>
      <c r="K3597" s="16" t="str">
        <f>IF(Tabela813[[#This Row],[C]]&lt;&gt;"",IF(Tabela813[[#This Row],[RED]]&lt;&gt;"",(Tabela813[[#This Row],[RED]] &amp; "."),"") &amp; CONCATENATE(Tabela813[[#This Row],[C]],".",Tabela813[[#This Row],[O]],".",Tabela813[[#This Row],[E]],".",Tabela813[[#This Row],[D1]],".",Tabela813[[#This Row],[D2]],".",Tabela813[[#This Row],[D3]],".",Tabela813[[#This Row],[T]],".",Tabela813[[#This Row],[D4]]),"")</f>
        <v>9.2.4.3.2.50.0.0.00</v>
      </c>
      <c r="L3597" s="21" t="s">
        <v>2733</v>
      </c>
      <c r="M3597" s="16" t="str">
        <f t="shared" si="56"/>
        <v>S</v>
      </c>
      <c r="N3597" s="16">
        <f>IF(VALUE(Tabela813[[#This Row],[RED]]) &gt; 0,1,0) + IF(VALUE(J3597)&gt;0,8,IF(VALUE(I3597)&gt;0,7,IF(VALUE(H3597)&gt;0,6,IF(VALUE(G3597)&gt;0,5,IF(VALUE(F3597)&gt;0,4,IF(VALUE(E3597)&gt;0,3,IF(VALUE(D3597)&gt;0,2,1)))))))</f>
        <v>6</v>
      </c>
      <c r="O3597" s="20" t="s">
        <v>54</v>
      </c>
      <c r="P3597" s="1" t="s">
        <v>3007</v>
      </c>
      <c r="Q3597" s="1"/>
      <c r="R3597" s="16"/>
      <c r="T3597" s="7" t="str">
        <f>Tabela813[[#This Row],[NR]]&amp;" - "&amp;Tabela813[[#This Row],[Especificação]]</f>
        <v>9.2.4.3.2.50.0.0.00 - (-) Dedução de Transferências de Convênios dos Municípios Destinados a Programas de Saúde</v>
      </c>
      <c r="U3597" s="7" t="str">
        <f>Tabela813[[#This Row],[NR]]&amp; " - "&amp;Tabela813[[#This Row],[Especificação]]</f>
        <v>9.2.4.3.2.50.0.0.00 - (-) Dedução de Transferências de Convênios dos Municípios Destinados a Programas de Saúde</v>
      </c>
    </row>
    <row r="3598" spans="1:21" ht="45">
      <c r="B3598" s="29" t="s">
        <v>793</v>
      </c>
      <c r="C3598" s="20" t="s">
        <v>790</v>
      </c>
      <c r="D3598" s="20" t="s">
        <v>791</v>
      </c>
      <c r="E3598" s="20" t="s">
        <v>782</v>
      </c>
      <c r="F3598" s="20" t="s">
        <v>790</v>
      </c>
      <c r="G3598" s="20" t="s">
        <v>807</v>
      </c>
      <c r="H3598" s="20" t="s">
        <v>784</v>
      </c>
      <c r="I3598" s="20" t="s">
        <v>781</v>
      </c>
      <c r="J3598" s="20" t="s">
        <v>787</v>
      </c>
      <c r="K3598" s="16" t="str">
        <f>IF(Tabela813[[#This Row],[C]]&lt;&gt;"",IF(Tabela813[[#This Row],[RED]]&lt;&gt;"",(Tabela813[[#This Row],[RED]] &amp; "."),"") &amp; CONCATENATE(Tabela813[[#This Row],[C]],".",Tabela813[[#This Row],[O]],".",Tabela813[[#This Row],[E]],".",Tabela813[[#This Row],[D1]],".",Tabela813[[#This Row],[D2]],".",Tabela813[[#This Row],[D3]],".",Tabela813[[#This Row],[T]],".",Tabela813[[#This Row],[D4]]),"")</f>
        <v>9.2.4.3.2.50.0.1.00</v>
      </c>
      <c r="L3598" s="21" t="s">
        <v>5977</v>
      </c>
      <c r="M3598" s="16" t="str">
        <f t="shared" si="56"/>
        <v>A</v>
      </c>
      <c r="N3598" s="16">
        <f>IF(VALUE(Tabela813[[#This Row],[RED]]) &gt; 0,1,0) + IF(VALUE(J3598)&gt;0,8,IF(VALUE(I3598)&gt;0,7,IF(VALUE(H3598)&gt;0,6,IF(VALUE(G3598)&gt;0,5,IF(VALUE(F3598)&gt;0,4,IF(VALUE(E3598)&gt;0,3,IF(VALUE(D3598)&gt;0,2,1)))))))</f>
        <v>8</v>
      </c>
      <c r="O3598" s="20" t="s">
        <v>54</v>
      </c>
      <c r="P3598" s="1" t="s">
        <v>5978</v>
      </c>
      <c r="Q3598" s="1"/>
      <c r="R3598" s="16"/>
      <c r="T3598" s="7" t="str">
        <f>Tabela813[[#This Row],[NR]]&amp;" - "&amp;Tabela813[[#This Row],[Especificação]]</f>
        <v>9.2.4.3.2.50.0.1.00 - (-) Dedução de Transferências de Convênios dos Municípios Destinados a Programas de Saúde - Principal</v>
      </c>
      <c r="U3598" s="7" t="str">
        <f>Tabela813[[#This Row],[NR]]&amp; " - "&amp;Tabela813[[#This Row],[Especificação]]</f>
        <v>9.2.4.3.2.50.0.1.00 - (-) Dedução de Transferências de Convênios dos Municípios Destinados a Programas de Saúde - Principal</v>
      </c>
    </row>
    <row r="3599" spans="1:21" ht="45">
      <c r="B3599" s="29" t="s">
        <v>793</v>
      </c>
      <c r="C3599" s="20" t="s">
        <v>790</v>
      </c>
      <c r="D3599" s="20" t="s">
        <v>791</v>
      </c>
      <c r="E3599" s="20" t="s">
        <v>782</v>
      </c>
      <c r="F3599" s="20" t="s">
        <v>790</v>
      </c>
      <c r="G3599" s="20" t="s">
        <v>809</v>
      </c>
      <c r="H3599" s="20" t="s">
        <v>784</v>
      </c>
      <c r="I3599" s="20" t="s">
        <v>784</v>
      </c>
      <c r="J3599" s="20" t="s">
        <v>787</v>
      </c>
      <c r="K3599" s="16" t="str">
        <f>IF(Tabela813[[#This Row],[C]]&lt;&gt;"",IF(Tabela813[[#This Row],[RED]]&lt;&gt;"",(Tabela813[[#This Row],[RED]] &amp; "."),"") &amp; CONCATENATE(Tabela813[[#This Row],[C]],".",Tabela813[[#This Row],[O]],".",Tabela813[[#This Row],[E]],".",Tabela813[[#This Row],[D1]],".",Tabela813[[#This Row],[D2]],".",Tabela813[[#This Row],[D3]],".",Tabela813[[#This Row],[T]],".",Tabela813[[#This Row],[D4]]),"")</f>
        <v>9.2.4.3.2.51.0.0.00</v>
      </c>
      <c r="L3599" s="21" t="s">
        <v>2700</v>
      </c>
      <c r="M3599" s="16" t="str">
        <f t="shared" si="56"/>
        <v>S</v>
      </c>
      <c r="N3599" s="16">
        <f>IF(VALUE(Tabela813[[#This Row],[RED]]) &gt; 0,1,0) + IF(VALUE(J3599)&gt;0,8,IF(VALUE(I3599)&gt;0,7,IF(VALUE(H3599)&gt;0,6,IF(VALUE(G3599)&gt;0,5,IF(VALUE(F3599)&gt;0,4,IF(VALUE(E3599)&gt;0,3,IF(VALUE(D3599)&gt;0,2,1)))))))</f>
        <v>6</v>
      </c>
      <c r="O3599" s="20" t="s">
        <v>54</v>
      </c>
      <c r="P3599" s="1" t="s">
        <v>3008</v>
      </c>
      <c r="Q3599" s="1"/>
      <c r="R3599" s="16"/>
      <c r="T3599" s="7" t="str">
        <f>Tabela813[[#This Row],[NR]]&amp;" - "&amp;Tabela813[[#This Row],[Especificação]]</f>
        <v>9.2.4.3.2.51.0.0.00 - (-) Dedução de Transferências de Convênios dos Municípios Destinadas a Programas de Educação</v>
      </c>
      <c r="U3599" s="7" t="str">
        <f>Tabela813[[#This Row],[NR]]&amp; " - "&amp;Tabela813[[#This Row],[Especificação]]</f>
        <v>9.2.4.3.2.51.0.0.00 - (-) Dedução de Transferências de Convênios dos Municípios Destinadas a Programas de Educação</v>
      </c>
    </row>
    <row r="3600" spans="1:21" ht="45">
      <c r="B3600" s="29" t="s">
        <v>793</v>
      </c>
      <c r="C3600" s="20" t="s">
        <v>790</v>
      </c>
      <c r="D3600" s="20" t="s">
        <v>791</v>
      </c>
      <c r="E3600" s="20" t="s">
        <v>782</v>
      </c>
      <c r="F3600" s="20" t="s">
        <v>790</v>
      </c>
      <c r="G3600" s="20" t="s">
        <v>809</v>
      </c>
      <c r="H3600" s="20" t="s">
        <v>784</v>
      </c>
      <c r="I3600" s="20" t="s">
        <v>781</v>
      </c>
      <c r="J3600" s="20" t="s">
        <v>787</v>
      </c>
      <c r="K3600" s="16" t="str">
        <f>IF(Tabela813[[#This Row],[C]]&lt;&gt;"",IF(Tabela813[[#This Row],[RED]]&lt;&gt;"",(Tabela813[[#This Row],[RED]] &amp; "."),"") &amp; CONCATENATE(Tabela813[[#This Row],[C]],".",Tabela813[[#This Row],[O]],".",Tabela813[[#This Row],[E]],".",Tabela813[[#This Row],[D1]],".",Tabela813[[#This Row],[D2]],".",Tabela813[[#This Row],[D3]],".",Tabela813[[#This Row],[T]],".",Tabela813[[#This Row],[D4]]),"")</f>
        <v>9.2.4.3.2.51.0.1.00</v>
      </c>
      <c r="L3600" s="21" t="s">
        <v>5807</v>
      </c>
      <c r="M3600" s="16" t="str">
        <f t="shared" si="56"/>
        <v>A</v>
      </c>
      <c r="N3600" s="16">
        <f>IF(VALUE(Tabela813[[#This Row],[RED]]) &gt; 0,1,0) + IF(VALUE(J3600)&gt;0,8,IF(VALUE(I3600)&gt;0,7,IF(VALUE(H3600)&gt;0,6,IF(VALUE(G3600)&gt;0,5,IF(VALUE(F3600)&gt;0,4,IF(VALUE(E3600)&gt;0,3,IF(VALUE(D3600)&gt;0,2,1)))))))</f>
        <v>8</v>
      </c>
      <c r="O3600" s="20" t="s">
        <v>54</v>
      </c>
      <c r="P3600" s="1" t="s">
        <v>5979</v>
      </c>
      <c r="Q3600" s="1"/>
      <c r="R3600" s="16"/>
      <c r="T3600" s="7" t="str">
        <f>Tabela813[[#This Row],[NR]]&amp;" - "&amp;Tabela813[[#This Row],[Especificação]]</f>
        <v>9.2.4.3.2.51.0.1.00 - (-) Dedução de Transferências de Convênios dos Municípios Destinadas a Programas de Educação - Principal</v>
      </c>
      <c r="U3600" s="7" t="str">
        <f>Tabela813[[#This Row],[NR]]&amp; " - "&amp;Tabela813[[#This Row],[Especificação]]</f>
        <v>9.2.4.3.2.51.0.1.00 - (-) Dedução de Transferências de Convênios dos Municípios Destinadas a Programas de Educação - Principal</v>
      </c>
    </row>
    <row r="3601" spans="1:21" ht="45">
      <c r="B3601" s="29" t="s">
        <v>793</v>
      </c>
      <c r="C3601" s="20" t="s">
        <v>790</v>
      </c>
      <c r="D3601" s="20" t="s">
        <v>791</v>
      </c>
      <c r="E3601" s="20" t="s">
        <v>782</v>
      </c>
      <c r="F3601" s="20" t="s">
        <v>790</v>
      </c>
      <c r="G3601" s="20" t="s">
        <v>811</v>
      </c>
      <c r="H3601" s="20" t="s">
        <v>784</v>
      </c>
      <c r="I3601" s="20" t="s">
        <v>784</v>
      </c>
      <c r="J3601" s="20" t="s">
        <v>787</v>
      </c>
      <c r="K3601" s="16" t="str">
        <f>IF(Tabela813[[#This Row],[C]]&lt;&gt;"",IF(Tabela813[[#This Row],[RED]]&lt;&gt;"",(Tabela813[[#This Row],[RED]] &amp; "."),"") &amp; CONCATENATE(Tabela813[[#This Row],[C]],".",Tabela813[[#This Row],[O]],".",Tabela813[[#This Row],[E]],".",Tabela813[[#This Row],[D1]],".",Tabela813[[#This Row],[D2]],".",Tabela813[[#This Row],[D3]],".",Tabela813[[#This Row],[T]],".",Tabela813[[#This Row],[D4]]),"")</f>
        <v>9.2.4.3.2.52.0.0.00</v>
      </c>
      <c r="L3601" s="21" t="s">
        <v>2734</v>
      </c>
      <c r="M3601" s="16" t="str">
        <f t="shared" si="56"/>
        <v>S</v>
      </c>
      <c r="N3601" s="16">
        <f>IF(VALUE(Tabela813[[#This Row],[RED]]) &gt; 0,1,0) + IF(VALUE(J3601)&gt;0,8,IF(VALUE(I3601)&gt;0,7,IF(VALUE(H3601)&gt;0,6,IF(VALUE(G3601)&gt;0,5,IF(VALUE(F3601)&gt;0,4,IF(VALUE(E3601)&gt;0,3,IF(VALUE(D3601)&gt;0,2,1)))))))</f>
        <v>6</v>
      </c>
      <c r="O3601" s="20" t="s">
        <v>54</v>
      </c>
      <c r="P3601" s="1" t="s">
        <v>3009</v>
      </c>
      <c r="Q3601" s="1"/>
      <c r="R3601" s="16"/>
      <c r="T3601" s="7" t="str">
        <f>Tabela813[[#This Row],[NR]]&amp;" - "&amp;Tabela813[[#This Row],[Especificação]]</f>
        <v>9.2.4.3.2.52.0.0.00 - (-) Dedução de Transferências de Convênios dos Municípios Destinadas a Programas de Saneamento</v>
      </c>
      <c r="U3601" s="7" t="str">
        <f>Tabela813[[#This Row],[NR]]&amp; " - "&amp;Tabela813[[#This Row],[Especificação]]</f>
        <v>9.2.4.3.2.52.0.0.00 - (-) Dedução de Transferências de Convênios dos Municípios Destinadas a Programas de Saneamento</v>
      </c>
    </row>
    <row r="3602" spans="1:21" ht="45">
      <c r="B3602" s="29" t="s">
        <v>793</v>
      </c>
      <c r="C3602" s="20" t="s">
        <v>790</v>
      </c>
      <c r="D3602" s="20" t="s">
        <v>791</v>
      </c>
      <c r="E3602" s="20" t="s">
        <v>782</v>
      </c>
      <c r="F3602" s="20" t="s">
        <v>790</v>
      </c>
      <c r="G3602" s="20" t="s">
        <v>811</v>
      </c>
      <c r="H3602" s="20" t="s">
        <v>784</v>
      </c>
      <c r="I3602" s="20" t="s">
        <v>781</v>
      </c>
      <c r="J3602" s="20" t="s">
        <v>787</v>
      </c>
      <c r="K3602" s="16" t="str">
        <f>IF(Tabela813[[#This Row],[C]]&lt;&gt;"",IF(Tabela813[[#This Row],[RED]]&lt;&gt;"",(Tabela813[[#This Row],[RED]] &amp; "."),"") &amp; CONCATENATE(Tabela813[[#This Row],[C]],".",Tabela813[[#This Row],[O]],".",Tabela813[[#This Row],[E]],".",Tabela813[[#This Row],[D1]],".",Tabela813[[#This Row],[D2]],".",Tabela813[[#This Row],[D3]],".",Tabela813[[#This Row],[T]],".",Tabela813[[#This Row],[D4]]),"")</f>
        <v>9.2.4.3.2.52.0.1.00</v>
      </c>
      <c r="L3602" s="21" t="s">
        <v>5980</v>
      </c>
      <c r="M3602" s="16" t="str">
        <f t="shared" si="56"/>
        <v>A</v>
      </c>
      <c r="N3602" s="16">
        <f>IF(VALUE(Tabela813[[#This Row],[RED]]) &gt; 0,1,0) + IF(VALUE(J3602)&gt;0,8,IF(VALUE(I3602)&gt;0,7,IF(VALUE(H3602)&gt;0,6,IF(VALUE(G3602)&gt;0,5,IF(VALUE(F3602)&gt;0,4,IF(VALUE(E3602)&gt;0,3,IF(VALUE(D3602)&gt;0,2,1)))))))</f>
        <v>8</v>
      </c>
      <c r="O3602" s="20" t="s">
        <v>54</v>
      </c>
      <c r="P3602" s="1" t="s">
        <v>5981</v>
      </c>
      <c r="Q3602" s="1"/>
      <c r="R3602" s="16"/>
      <c r="T3602" s="7" t="str">
        <f>Tabela813[[#This Row],[NR]]&amp;" - "&amp;Tabela813[[#This Row],[Especificação]]</f>
        <v>9.2.4.3.2.52.0.1.00 - (-) Dedução de Transferências de Convênios dos Municípios Destinadas a Programas de Saneamento - Principal</v>
      </c>
      <c r="U3602" s="7" t="str">
        <f>Tabela813[[#This Row],[NR]]&amp; " - "&amp;Tabela813[[#This Row],[Especificação]]</f>
        <v>9.2.4.3.2.52.0.1.00 - (-) Dedução de Transferências de Convênios dos Municípios Destinadas a Programas de Saneamento - Principal</v>
      </c>
    </row>
    <row r="3603" spans="1:21" ht="45">
      <c r="B3603" s="29" t="s">
        <v>793</v>
      </c>
      <c r="C3603" s="20" t="s">
        <v>790</v>
      </c>
      <c r="D3603" s="20" t="s">
        <v>791</v>
      </c>
      <c r="E3603" s="20" t="s">
        <v>782</v>
      </c>
      <c r="F3603" s="20" t="s">
        <v>790</v>
      </c>
      <c r="G3603" s="20" t="s">
        <v>797</v>
      </c>
      <c r="H3603" s="20" t="s">
        <v>784</v>
      </c>
      <c r="I3603" s="20" t="s">
        <v>784</v>
      </c>
      <c r="J3603" s="20" t="s">
        <v>787</v>
      </c>
      <c r="K3603" s="16" t="str">
        <f>IF(Tabela813[[#This Row],[C]]&lt;&gt;"",IF(Tabela813[[#This Row],[RED]]&lt;&gt;"",(Tabela813[[#This Row],[RED]] &amp; "."),"") &amp; CONCATENATE(Tabela813[[#This Row],[C]],".",Tabela813[[#This Row],[O]],".",Tabela813[[#This Row],[E]],".",Tabela813[[#This Row],[D1]],".",Tabela813[[#This Row],[D2]],".",Tabela813[[#This Row],[D3]],".",Tabela813[[#This Row],[T]],".",Tabela813[[#This Row],[D4]]),"")</f>
        <v>9.2.4.3.2.99.0.0.00</v>
      </c>
      <c r="L3603" s="21" t="s">
        <v>2701</v>
      </c>
      <c r="M3603" s="16" t="str">
        <f t="shared" si="56"/>
        <v>S</v>
      </c>
      <c r="N3603" s="16">
        <f>IF(VALUE(Tabela813[[#This Row],[RED]]) &gt; 0,1,0) + IF(VALUE(J3603)&gt;0,8,IF(VALUE(I3603)&gt;0,7,IF(VALUE(H3603)&gt;0,6,IF(VALUE(G3603)&gt;0,5,IF(VALUE(F3603)&gt;0,4,IF(VALUE(E3603)&gt;0,3,IF(VALUE(D3603)&gt;0,2,1)))))))</f>
        <v>6</v>
      </c>
      <c r="O3603" s="20" t="s">
        <v>50</v>
      </c>
      <c r="P3603" s="1" t="s">
        <v>3010</v>
      </c>
      <c r="Q3603" s="1"/>
      <c r="R3603" s="16"/>
      <c r="T3603" s="7" t="str">
        <f>Tabela813[[#This Row],[NR]]&amp;" - "&amp;Tabela813[[#This Row],[Especificação]]</f>
        <v>9.2.4.3.2.99.0.0.00 - (-) Dedução de Outras Transferências de Convênios dos Municípios e de Suas Entidades</v>
      </c>
      <c r="U3603" s="7" t="str">
        <f>Tabela813[[#This Row],[NR]]&amp; " - "&amp;Tabela813[[#This Row],[Especificação]]</f>
        <v>9.2.4.3.2.99.0.0.00 - (-) Dedução de Outras Transferências de Convênios dos Municípios e de Suas Entidades</v>
      </c>
    </row>
    <row r="3604" spans="1:21" ht="45">
      <c r="B3604" s="29" t="s">
        <v>793</v>
      </c>
      <c r="C3604" s="20" t="s">
        <v>790</v>
      </c>
      <c r="D3604" s="20" t="s">
        <v>791</v>
      </c>
      <c r="E3604" s="20" t="s">
        <v>782</v>
      </c>
      <c r="F3604" s="20" t="s">
        <v>790</v>
      </c>
      <c r="G3604" s="20" t="s">
        <v>797</v>
      </c>
      <c r="H3604" s="20" t="s">
        <v>784</v>
      </c>
      <c r="I3604" s="20" t="s">
        <v>781</v>
      </c>
      <c r="J3604" s="20" t="s">
        <v>787</v>
      </c>
      <c r="K3604" s="16" t="str">
        <f>IF(Tabela813[[#This Row],[C]]&lt;&gt;"",IF(Tabela813[[#This Row],[RED]]&lt;&gt;"",(Tabela813[[#This Row],[RED]] &amp; "."),"") &amp; CONCATENATE(Tabela813[[#This Row],[C]],".",Tabela813[[#This Row],[O]],".",Tabela813[[#This Row],[E]],".",Tabela813[[#This Row],[D1]],".",Tabela813[[#This Row],[D2]],".",Tabela813[[#This Row],[D3]],".",Tabela813[[#This Row],[T]],".",Tabela813[[#This Row],[D4]]),"")</f>
        <v>9.2.4.3.2.99.0.1.00</v>
      </c>
      <c r="L3604" s="21" t="s">
        <v>5982</v>
      </c>
      <c r="M3604" s="16" t="str">
        <f t="shared" si="56"/>
        <v>A</v>
      </c>
      <c r="N3604" s="16">
        <f>IF(VALUE(Tabela813[[#This Row],[RED]]) &gt; 0,1,0) + IF(VALUE(J3604)&gt;0,8,IF(VALUE(I3604)&gt;0,7,IF(VALUE(H3604)&gt;0,6,IF(VALUE(G3604)&gt;0,5,IF(VALUE(F3604)&gt;0,4,IF(VALUE(E3604)&gt;0,3,IF(VALUE(D3604)&gt;0,2,1)))))))</f>
        <v>8</v>
      </c>
      <c r="O3604" s="20" t="s">
        <v>50</v>
      </c>
      <c r="P3604" s="1" t="s">
        <v>5983</v>
      </c>
      <c r="Q3604" s="1"/>
      <c r="R3604" s="16"/>
      <c r="T3604" s="7" t="str">
        <f>Tabela813[[#This Row],[NR]]&amp;" - "&amp;Tabela813[[#This Row],[Especificação]]</f>
        <v>9.2.4.3.2.99.0.1.00 - (-) Dedução de Outras Transferências de Convênios dos Municípios e de Suas Entidades - Principal</v>
      </c>
      <c r="U3604" s="7" t="str">
        <f>Tabela813[[#This Row],[NR]]&amp; " - "&amp;Tabela813[[#This Row],[Especificação]]</f>
        <v>9.2.4.3.2.99.0.1.00 - (-) Dedução de Outras Transferências de Convênios dos Municípios e de Suas Entidades - Principal</v>
      </c>
    </row>
    <row r="3605" spans="1:21" ht="45">
      <c r="B3605" s="29" t="s">
        <v>793</v>
      </c>
      <c r="C3605" s="20" t="s">
        <v>790</v>
      </c>
      <c r="D3605" s="20" t="s">
        <v>791</v>
      </c>
      <c r="E3605" s="20" t="s">
        <v>791</v>
      </c>
      <c r="F3605" s="20" t="s">
        <v>784</v>
      </c>
      <c r="G3605" s="20" t="s">
        <v>787</v>
      </c>
      <c r="H3605" s="20" t="s">
        <v>784</v>
      </c>
      <c r="I3605" s="20" t="s">
        <v>784</v>
      </c>
      <c r="J3605" s="20" t="s">
        <v>787</v>
      </c>
      <c r="K3605" s="16" t="str">
        <f>IF(Tabela813[[#This Row],[C]]&lt;&gt;"",IF(Tabela813[[#This Row],[RED]]&lt;&gt;"",(Tabela813[[#This Row],[RED]] &amp; "."),"") &amp; CONCATENATE(Tabela813[[#This Row],[C]],".",Tabela813[[#This Row],[O]],".",Tabela813[[#This Row],[E]],".",Tabela813[[#This Row],[D1]],".",Tabela813[[#This Row],[D2]],".",Tabela813[[#This Row],[D3]],".",Tabela813[[#This Row],[T]],".",Tabela813[[#This Row],[D4]]),"")</f>
        <v>9.2.4.4.0.00.0.0.00</v>
      </c>
      <c r="L3605" s="21" t="s">
        <v>941</v>
      </c>
      <c r="M3605" s="16" t="str">
        <f t="shared" si="56"/>
        <v>S</v>
      </c>
      <c r="N3605" s="16">
        <f>IF(VALUE(Tabela813[[#This Row],[RED]]) &gt; 0,1,0) + IF(VALUE(J3605)&gt;0,8,IF(VALUE(I3605)&gt;0,7,IF(VALUE(H3605)&gt;0,6,IF(VALUE(G3605)&gt;0,5,IF(VALUE(F3605)&gt;0,4,IF(VALUE(E3605)&gt;0,3,IF(VALUE(D3605)&gt;0,2,1)))))))</f>
        <v>4</v>
      </c>
      <c r="O3605" s="20" t="s">
        <v>44</v>
      </c>
      <c r="P3605" s="1" t="s">
        <v>3011</v>
      </c>
      <c r="Q3605" s="1"/>
      <c r="R3605" s="16"/>
      <c r="T3605" s="7" t="str">
        <f>Tabela813[[#This Row],[NR]]&amp;" - "&amp;Tabela813[[#This Row],[Especificação]]</f>
        <v>9.2.4.4.0.00.0.0.00 - (-) Dedução de Transferências de Instituições Privadas</v>
      </c>
      <c r="U3605" s="7" t="str">
        <f>Tabela813[[#This Row],[NR]]&amp; " - "&amp;Tabela813[[#This Row],[Especificação]]</f>
        <v>9.2.4.4.0.00.0.0.00 - (-) Dedução de Transferências de Instituições Privadas</v>
      </c>
    </row>
    <row r="3606" spans="1:21" ht="45">
      <c r="A3606" s="135"/>
      <c r="B3606" s="29" t="s">
        <v>793</v>
      </c>
      <c r="C3606" s="20" t="s">
        <v>790</v>
      </c>
      <c r="D3606" s="20" t="s">
        <v>791</v>
      </c>
      <c r="E3606" s="20" t="s">
        <v>791</v>
      </c>
      <c r="F3606" s="20" t="s">
        <v>781</v>
      </c>
      <c r="G3606" s="20" t="s">
        <v>787</v>
      </c>
      <c r="H3606" s="20" t="s">
        <v>784</v>
      </c>
      <c r="I3606" s="20" t="s">
        <v>784</v>
      </c>
      <c r="J3606" s="20" t="s">
        <v>787</v>
      </c>
      <c r="K3606" s="16" t="str">
        <f>IF(Tabela813[[#This Row],[C]]&lt;&gt;"",IF(Tabela813[[#This Row],[RED]]&lt;&gt;"",(Tabela813[[#This Row],[RED]] &amp; "."),"") &amp; CONCATENATE(Tabela813[[#This Row],[C]],".",Tabela813[[#This Row],[O]],".",Tabela813[[#This Row],[E]],".",Tabela813[[#This Row],[D1]],".",Tabela813[[#This Row],[D2]],".",Tabela813[[#This Row],[D3]],".",Tabela813[[#This Row],[T]],".",Tabela813[[#This Row],[D4]]),"")</f>
        <v>9.2.4.4.1.00.0.0.00</v>
      </c>
      <c r="L3606" s="21" t="s">
        <v>941</v>
      </c>
      <c r="M3606" s="16" t="str">
        <f t="shared" si="56"/>
        <v>S</v>
      </c>
      <c r="N3606" s="16">
        <f>IF(VALUE(Tabela813[[#This Row],[RED]]) &gt; 0,1,0) + IF(VALUE(J3606)&gt;0,8,IF(VALUE(I3606)&gt;0,7,IF(VALUE(H3606)&gt;0,6,IF(VALUE(G3606)&gt;0,5,IF(VALUE(F3606)&gt;0,4,IF(VALUE(E3606)&gt;0,3,IF(VALUE(D3606)&gt;0,2,1)))))))</f>
        <v>5</v>
      </c>
      <c r="O3606" s="20" t="s">
        <v>44</v>
      </c>
      <c r="P3606" s="1" t="s">
        <v>3011</v>
      </c>
      <c r="Q3606" s="1"/>
      <c r="R3606" s="16"/>
      <c r="T3606" s="7" t="str">
        <f>Tabela813[[#This Row],[NR]]&amp;" - "&amp;Tabela813[[#This Row],[Especificação]]</f>
        <v>9.2.4.4.1.00.0.0.00 - (-) Dedução de Transferências de Instituições Privadas</v>
      </c>
      <c r="U3606" s="7" t="str">
        <f>Tabela813[[#This Row],[NR]]&amp; " - "&amp;Tabela813[[#This Row],[Especificação]]</f>
        <v>9.2.4.4.1.00.0.0.00 - (-) Dedução de Transferências de Instituições Privadas</v>
      </c>
    </row>
    <row r="3607" spans="1:21" ht="45">
      <c r="B3607" s="29" t="s">
        <v>793</v>
      </c>
      <c r="C3607" s="20" t="s">
        <v>790</v>
      </c>
      <c r="D3607" s="20" t="s">
        <v>791</v>
      </c>
      <c r="E3607" s="20" t="s">
        <v>791</v>
      </c>
      <c r="F3607" s="20" t="s">
        <v>781</v>
      </c>
      <c r="G3607" s="20" t="s">
        <v>807</v>
      </c>
      <c r="H3607" s="20" t="s">
        <v>784</v>
      </c>
      <c r="I3607" s="20" t="s">
        <v>784</v>
      </c>
      <c r="J3607" s="20" t="s">
        <v>787</v>
      </c>
      <c r="K3607" s="16" t="str">
        <f>IF(Tabela813[[#This Row],[C]]&lt;&gt;"",IF(Tabela813[[#This Row],[RED]]&lt;&gt;"",(Tabela813[[#This Row],[RED]] &amp; "."),"") &amp; CONCATENATE(Tabela813[[#This Row],[C]],".",Tabela813[[#This Row],[O]],".",Tabela813[[#This Row],[E]],".",Tabela813[[#This Row],[D1]],".",Tabela813[[#This Row],[D2]],".",Tabela813[[#This Row],[D3]],".",Tabela813[[#This Row],[T]],".",Tabela813[[#This Row],[D4]]),"")</f>
        <v>9.2.4.4.1.50.0.0.00</v>
      </c>
      <c r="L3607" s="21" t="s">
        <v>976</v>
      </c>
      <c r="M3607" s="16" t="str">
        <f t="shared" si="56"/>
        <v>S</v>
      </c>
      <c r="N3607" s="16">
        <f>IF(VALUE(Tabela813[[#This Row],[RED]]) &gt; 0,1,0) + IF(VALUE(J3607)&gt;0,8,IF(VALUE(I3607)&gt;0,7,IF(VALUE(H3607)&gt;0,6,IF(VALUE(G3607)&gt;0,5,IF(VALUE(F3607)&gt;0,4,IF(VALUE(E3607)&gt;0,3,IF(VALUE(D3607)&gt;0,2,1)))))))</f>
        <v>6</v>
      </c>
      <c r="O3607" s="20" t="s">
        <v>54</v>
      </c>
      <c r="P3607" s="1" t="s">
        <v>3012</v>
      </c>
      <c r="Q3607" s="1"/>
      <c r="R3607" s="16"/>
      <c r="T3607" s="7" t="str">
        <f>Tabela813[[#This Row],[NR]]&amp;" - "&amp;Tabela813[[#This Row],[Especificação]]</f>
        <v>9.2.4.4.1.50.0.0.00 - (-) Dedução de Transferências de Convênios de Instituições Privadas Destinados a Programas de Saúde</v>
      </c>
      <c r="U3607" s="7" t="str">
        <f>Tabela813[[#This Row],[NR]]&amp; " - "&amp;Tabela813[[#This Row],[Especificação]]</f>
        <v>9.2.4.4.1.50.0.0.00 - (-) Dedução de Transferências de Convênios de Instituições Privadas Destinados a Programas de Saúde</v>
      </c>
    </row>
    <row r="3608" spans="1:21" ht="45">
      <c r="B3608" s="29" t="s">
        <v>793</v>
      </c>
      <c r="C3608" s="20" t="s">
        <v>790</v>
      </c>
      <c r="D3608" s="20" t="s">
        <v>791</v>
      </c>
      <c r="E3608" s="20" t="s">
        <v>791</v>
      </c>
      <c r="F3608" s="20" t="s">
        <v>781</v>
      </c>
      <c r="G3608" s="20" t="s">
        <v>807</v>
      </c>
      <c r="H3608" s="20" t="s">
        <v>784</v>
      </c>
      <c r="I3608" s="20" t="s">
        <v>781</v>
      </c>
      <c r="J3608" s="20" t="s">
        <v>787</v>
      </c>
      <c r="K3608" s="16" t="str">
        <f>IF(Tabela813[[#This Row],[C]]&lt;&gt;"",IF(Tabela813[[#This Row],[RED]]&lt;&gt;"",(Tabela813[[#This Row],[RED]] &amp; "."),"") &amp; CONCATENATE(Tabela813[[#This Row],[C]],".",Tabela813[[#This Row],[O]],".",Tabela813[[#This Row],[E]],".",Tabela813[[#This Row],[D1]],".",Tabela813[[#This Row],[D2]],".",Tabela813[[#This Row],[D3]],".",Tabela813[[#This Row],[T]],".",Tabela813[[#This Row],[D4]]),"")</f>
        <v>9.2.4.4.1.50.0.1.00</v>
      </c>
      <c r="L3608" s="21" t="s">
        <v>5984</v>
      </c>
      <c r="M3608" s="16" t="str">
        <f t="shared" si="56"/>
        <v>A</v>
      </c>
      <c r="N3608" s="16">
        <f>IF(VALUE(Tabela813[[#This Row],[RED]]) &gt; 0,1,0) + IF(VALUE(J3608)&gt;0,8,IF(VALUE(I3608)&gt;0,7,IF(VALUE(H3608)&gt;0,6,IF(VALUE(G3608)&gt;0,5,IF(VALUE(F3608)&gt;0,4,IF(VALUE(E3608)&gt;0,3,IF(VALUE(D3608)&gt;0,2,1)))))))</f>
        <v>8</v>
      </c>
      <c r="O3608" s="20" t="s">
        <v>54</v>
      </c>
      <c r="P3608" s="1" t="s">
        <v>5985</v>
      </c>
      <c r="Q3608" s="1"/>
      <c r="R3608" s="16"/>
      <c r="T3608" s="7" t="str">
        <f>Tabela813[[#This Row],[NR]]&amp;" - "&amp;Tabela813[[#This Row],[Especificação]]</f>
        <v>9.2.4.4.1.50.0.1.00 - (-) Dedução de Transferências de Convênios de Instituições Privadas Destinados a Programas de Saúde - Principal</v>
      </c>
      <c r="U3608" s="7" t="str">
        <f>Tabela813[[#This Row],[NR]]&amp; " - "&amp;Tabela813[[#This Row],[Especificação]]</f>
        <v>9.2.4.4.1.50.0.1.00 - (-) Dedução de Transferências de Convênios de Instituições Privadas Destinados a Programas de Saúde - Principal</v>
      </c>
    </row>
    <row r="3609" spans="1:21" ht="45">
      <c r="B3609" s="29" t="s">
        <v>793</v>
      </c>
      <c r="C3609" s="20" t="s">
        <v>790</v>
      </c>
      <c r="D3609" s="20" t="s">
        <v>791</v>
      </c>
      <c r="E3609" s="20" t="s">
        <v>791</v>
      </c>
      <c r="F3609" s="20" t="s">
        <v>781</v>
      </c>
      <c r="G3609" s="20" t="s">
        <v>809</v>
      </c>
      <c r="H3609" s="20" t="s">
        <v>784</v>
      </c>
      <c r="I3609" s="20" t="s">
        <v>784</v>
      </c>
      <c r="J3609" s="20" t="s">
        <v>787</v>
      </c>
      <c r="K3609" s="16" t="str">
        <f>IF(Tabela813[[#This Row],[C]]&lt;&gt;"",IF(Tabela813[[#This Row],[RED]]&lt;&gt;"",(Tabela813[[#This Row],[RED]] &amp; "."),"") &amp; CONCATENATE(Tabela813[[#This Row],[C]],".",Tabela813[[#This Row],[O]],".",Tabela813[[#This Row],[E]],".",Tabela813[[#This Row],[D1]],".",Tabela813[[#This Row],[D2]],".",Tabela813[[#This Row],[D3]],".",Tabela813[[#This Row],[T]],".",Tabela813[[#This Row],[D4]]),"")</f>
        <v>9.2.4.4.1.51.0.0.00</v>
      </c>
      <c r="L3609" s="21" t="s">
        <v>977</v>
      </c>
      <c r="M3609" s="16" t="str">
        <f t="shared" si="56"/>
        <v>S</v>
      </c>
      <c r="N3609" s="16">
        <f>IF(VALUE(Tabela813[[#This Row],[RED]]) &gt; 0,1,0) + IF(VALUE(J3609)&gt;0,8,IF(VALUE(I3609)&gt;0,7,IF(VALUE(H3609)&gt;0,6,IF(VALUE(G3609)&gt;0,5,IF(VALUE(F3609)&gt;0,4,IF(VALUE(E3609)&gt;0,3,IF(VALUE(D3609)&gt;0,2,1)))))))</f>
        <v>6</v>
      </c>
      <c r="O3609" s="20" t="s">
        <v>54</v>
      </c>
      <c r="P3609" s="1" t="s">
        <v>3013</v>
      </c>
      <c r="Q3609" s="1"/>
      <c r="R3609" s="16"/>
      <c r="T3609" s="7" t="str">
        <f>Tabela813[[#This Row],[NR]]&amp;" - "&amp;Tabela813[[#This Row],[Especificação]]</f>
        <v>9.2.4.4.1.51.0.0.00 - (-) Dedução de Transferências de Convênios de Instituições Privadas Destinados a Programas de Educação</v>
      </c>
      <c r="U3609" s="7" t="str">
        <f>Tabela813[[#This Row],[NR]]&amp; " - "&amp;Tabela813[[#This Row],[Especificação]]</f>
        <v>9.2.4.4.1.51.0.0.00 - (-) Dedução de Transferências de Convênios de Instituições Privadas Destinados a Programas de Educação</v>
      </c>
    </row>
    <row r="3610" spans="1:21" ht="45">
      <c r="B3610" s="29" t="s">
        <v>793</v>
      </c>
      <c r="C3610" s="20" t="s">
        <v>790</v>
      </c>
      <c r="D3610" s="20" t="s">
        <v>791</v>
      </c>
      <c r="E3610" s="20" t="s">
        <v>791</v>
      </c>
      <c r="F3610" s="20" t="s">
        <v>781</v>
      </c>
      <c r="G3610" s="20" t="s">
        <v>809</v>
      </c>
      <c r="H3610" s="20" t="s">
        <v>784</v>
      </c>
      <c r="I3610" s="20" t="s">
        <v>781</v>
      </c>
      <c r="J3610" s="20" t="s">
        <v>787</v>
      </c>
      <c r="K3610" s="16" t="str">
        <f>IF(Tabela813[[#This Row],[C]]&lt;&gt;"",IF(Tabela813[[#This Row],[RED]]&lt;&gt;"",(Tabela813[[#This Row],[RED]] &amp; "."),"") &amp; CONCATENATE(Tabela813[[#This Row],[C]],".",Tabela813[[#This Row],[O]],".",Tabela813[[#This Row],[E]],".",Tabela813[[#This Row],[D1]],".",Tabela813[[#This Row],[D2]],".",Tabela813[[#This Row],[D3]],".",Tabela813[[#This Row],[T]],".",Tabela813[[#This Row],[D4]]),"")</f>
        <v>9.2.4.4.1.51.0.1.00</v>
      </c>
      <c r="L3610" s="21" t="s">
        <v>5986</v>
      </c>
      <c r="M3610" s="16" t="str">
        <f t="shared" si="56"/>
        <v>A</v>
      </c>
      <c r="N3610" s="16">
        <f>IF(VALUE(Tabela813[[#This Row],[RED]]) &gt; 0,1,0) + IF(VALUE(J3610)&gt;0,8,IF(VALUE(I3610)&gt;0,7,IF(VALUE(H3610)&gt;0,6,IF(VALUE(G3610)&gt;0,5,IF(VALUE(F3610)&gt;0,4,IF(VALUE(E3610)&gt;0,3,IF(VALUE(D3610)&gt;0,2,1)))))))</f>
        <v>8</v>
      </c>
      <c r="O3610" s="20" t="s">
        <v>54</v>
      </c>
      <c r="P3610" s="1" t="s">
        <v>5987</v>
      </c>
      <c r="Q3610" s="1"/>
      <c r="R3610" s="16"/>
      <c r="T3610" s="7" t="str">
        <f>Tabela813[[#This Row],[NR]]&amp;" - "&amp;Tabela813[[#This Row],[Especificação]]</f>
        <v>9.2.4.4.1.51.0.1.00 - (-) Dedução de Transferências de Convênios de Instituições Privadas Destinados a Programas de Educação - Principal</v>
      </c>
      <c r="U3610" s="7" t="str">
        <f>Tabela813[[#This Row],[NR]]&amp; " - "&amp;Tabela813[[#This Row],[Especificação]]</f>
        <v>9.2.4.4.1.51.0.1.00 - (-) Dedução de Transferências de Convênios de Instituições Privadas Destinados a Programas de Educação - Principal</v>
      </c>
    </row>
    <row r="3611" spans="1:21" ht="45">
      <c r="B3611" s="29" t="s">
        <v>793</v>
      </c>
      <c r="C3611" s="20" t="s">
        <v>788</v>
      </c>
      <c r="D3611" s="20" t="s">
        <v>790</v>
      </c>
      <c r="E3611" s="20" t="s">
        <v>784</v>
      </c>
      <c r="F3611" s="20" t="s">
        <v>784</v>
      </c>
      <c r="G3611" s="20" t="s">
        <v>787</v>
      </c>
      <c r="H3611" s="20" t="s">
        <v>784</v>
      </c>
      <c r="I3611" s="20" t="s">
        <v>784</v>
      </c>
      <c r="J3611" s="20" t="s">
        <v>787</v>
      </c>
      <c r="K3611" s="16" t="str">
        <f>IF(Tabela813[[#This Row],[C]]&lt;&gt;"",IF(Tabela813[[#This Row],[RED]]&lt;&gt;"",(Tabela813[[#This Row],[RED]] &amp; "."),"") &amp; CONCATENATE(Tabela813[[#This Row],[C]],".",Tabela813[[#This Row],[O]],".",Tabela813[[#This Row],[E]],".",Tabela813[[#This Row],[D1]],".",Tabela813[[#This Row],[D2]],".",Tabela813[[#This Row],[D3]],".",Tabela813[[#This Row],[T]],".",Tabela813[[#This Row],[D4]]),"")</f>
        <v>9.7.2.0.0.00.0.0.00</v>
      </c>
      <c r="L3611" s="21" t="s">
        <v>978</v>
      </c>
      <c r="M3611" s="16" t="str">
        <f t="shared" si="56"/>
        <v>S</v>
      </c>
      <c r="N3611" s="16">
        <f>IF(VALUE(Tabela813[[#This Row],[RED]]) &gt; 0,1,0) + IF(VALUE(J3611)&gt;0,8,IF(VALUE(I3611)&gt;0,7,IF(VALUE(H3611)&gt;0,6,IF(VALUE(G3611)&gt;0,5,IF(VALUE(F3611)&gt;0,4,IF(VALUE(E3611)&gt;0,3,IF(VALUE(D3611)&gt;0,2,1)))))))</f>
        <v>3</v>
      </c>
      <c r="O3611" s="20" t="s">
        <v>44</v>
      </c>
      <c r="P3611" s="1" t="s">
        <v>2835</v>
      </c>
      <c r="Q3611" s="1"/>
      <c r="R3611" s="16"/>
      <c r="T3611" s="7" t="str">
        <f>Tabela813[[#This Row],[NR]]&amp;" - "&amp;Tabela813[[#This Row],[Especificação]]</f>
        <v>9.7.2.0.0.00.0.0.00 - (-) Dedução de Contribuições - Intra OFSS</v>
      </c>
      <c r="U3611" s="7" t="str">
        <f>Tabela813[[#This Row],[NR]]&amp; " - "&amp;Tabela813[[#This Row],[Especificação]]</f>
        <v>9.7.2.0.0.00.0.0.00 - (-) Dedução de Contribuições - Intra OFSS</v>
      </c>
    </row>
    <row r="3612" spans="1:21" ht="30">
      <c r="B3612" s="29" t="s">
        <v>793</v>
      </c>
      <c r="C3612" s="20" t="s">
        <v>788</v>
      </c>
      <c r="D3612" s="20" t="s">
        <v>790</v>
      </c>
      <c r="E3612" s="20" t="s">
        <v>781</v>
      </c>
      <c r="F3612" s="20" t="s">
        <v>784</v>
      </c>
      <c r="G3612" s="20" t="s">
        <v>787</v>
      </c>
      <c r="H3612" s="20" t="s">
        <v>784</v>
      </c>
      <c r="I3612" s="20" t="s">
        <v>784</v>
      </c>
      <c r="J3612" s="20" t="s">
        <v>787</v>
      </c>
      <c r="K3612" s="16" t="str">
        <f>IF(Tabela813[[#This Row],[C]]&lt;&gt;"",IF(Tabela813[[#This Row],[RED]]&lt;&gt;"",(Tabela813[[#This Row],[RED]] &amp; "."),"") &amp; CONCATENATE(Tabela813[[#This Row],[C]],".",Tabela813[[#This Row],[O]],".",Tabela813[[#This Row],[E]],".",Tabela813[[#This Row],[D1]],".",Tabela813[[#This Row],[D2]],".",Tabela813[[#This Row],[D3]],".",Tabela813[[#This Row],[T]],".",Tabela813[[#This Row],[D4]]),"")</f>
        <v>9.7.2.1.0.00.0.0.00</v>
      </c>
      <c r="L3612" s="21" t="s">
        <v>979</v>
      </c>
      <c r="M3612" s="16" t="str">
        <f t="shared" si="56"/>
        <v>S</v>
      </c>
      <c r="N3612" s="16">
        <f>IF(VALUE(Tabela813[[#This Row],[RED]]) &gt; 0,1,0) + IF(VALUE(J3612)&gt;0,8,IF(VALUE(I3612)&gt;0,7,IF(VALUE(H3612)&gt;0,6,IF(VALUE(G3612)&gt;0,5,IF(VALUE(F3612)&gt;0,4,IF(VALUE(E3612)&gt;0,3,IF(VALUE(D3612)&gt;0,2,1)))))))</f>
        <v>4</v>
      </c>
      <c r="O3612" s="20" t="s">
        <v>44</v>
      </c>
      <c r="P3612" s="1" t="s">
        <v>2836</v>
      </c>
      <c r="Q3612" s="1"/>
      <c r="R3612" s="16"/>
      <c r="T3612" s="7" t="str">
        <f>Tabela813[[#This Row],[NR]]&amp;" - "&amp;Tabela813[[#This Row],[Especificação]]</f>
        <v>9.7.2.1.0.00.0.0.00 - (-) Dedução de Contribuições Sociais - Intra OFSS</v>
      </c>
      <c r="U3612" s="7" t="str">
        <f>Tabela813[[#This Row],[NR]]&amp; " - "&amp;Tabela813[[#This Row],[Especificação]]</f>
        <v>9.7.2.1.0.00.0.0.00 - (-) Dedução de Contribuições Sociais - Intra OFSS</v>
      </c>
    </row>
    <row r="3613" spans="1:21" ht="45">
      <c r="B3613" s="29" t="s">
        <v>793</v>
      </c>
      <c r="C3613" s="20" t="s">
        <v>788</v>
      </c>
      <c r="D3613" s="20" t="s">
        <v>790</v>
      </c>
      <c r="E3613" s="20" t="s">
        <v>781</v>
      </c>
      <c r="F3613" s="20" t="s">
        <v>792</v>
      </c>
      <c r="G3613" s="20" t="s">
        <v>787</v>
      </c>
      <c r="H3613" s="20" t="s">
        <v>784</v>
      </c>
      <c r="I3613" s="20" t="s">
        <v>784</v>
      </c>
      <c r="J3613" s="20" t="s">
        <v>787</v>
      </c>
      <c r="K3613" s="16" t="str">
        <f>IF(Tabela813[[#This Row],[C]]&lt;&gt;"",IF(Tabela813[[#This Row],[RED]]&lt;&gt;"",(Tabela813[[#This Row],[RED]] &amp; "."),"") &amp; CONCATENATE(Tabela813[[#This Row],[C]],".",Tabela813[[#This Row],[O]],".",Tabela813[[#This Row],[E]],".",Tabela813[[#This Row],[D1]],".",Tabela813[[#This Row],[D2]],".",Tabela813[[#This Row],[D3]],".",Tabela813[[#This Row],[T]],".",Tabela813[[#This Row],[D4]]),"")</f>
        <v>9.7.2.1.5.00.0.0.00</v>
      </c>
      <c r="L3613" s="21" t="s">
        <v>2735</v>
      </c>
      <c r="M3613" s="16" t="str">
        <f t="shared" si="56"/>
        <v>S</v>
      </c>
      <c r="N3613" s="16">
        <f>IF(VALUE(Tabela813[[#This Row],[RED]]) &gt; 0,1,0) + IF(VALUE(J3613)&gt;0,8,IF(VALUE(I3613)&gt;0,7,IF(VALUE(H3613)&gt;0,6,IF(VALUE(G3613)&gt;0,5,IF(VALUE(F3613)&gt;0,4,IF(VALUE(E3613)&gt;0,3,IF(VALUE(D3613)&gt;0,2,1)))))))</f>
        <v>5</v>
      </c>
      <c r="O3613" s="20" t="s">
        <v>44</v>
      </c>
      <c r="P3613" s="1" t="s">
        <v>2837</v>
      </c>
      <c r="Q3613" s="1"/>
      <c r="R3613" s="16"/>
      <c r="T3613" s="7" t="str">
        <f>Tabela813[[#This Row],[NR]]&amp;" - "&amp;Tabela813[[#This Row],[Especificação]]</f>
        <v>9.7.2.1.5.00.0.0.00 - (-) Dedução de Contribuições para Regimes Próprios de Previdência e Sistema de Proteção Social - Intra OFSS</v>
      </c>
      <c r="U3613" s="7" t="str">
        <f>Tabela813[[#This Row],[NR]]&amp; " - "&amp;Tabela813[[#This Row],[Especificação]]</f>
        <v>9.7.2.1.5.00.0.0.00 - (-) Dedução de Contribuições para Regimes Próprios de Previdência e Sistema de Proteção Social - Intra OFSS</v>
      </c>
    </row>
    <row r="3614" spans="1:21" ht="30">
      <c r="B3614" s="29" t="s">
        <v>793</v>
      </c>
      <c r="C3614" s="20" t="s">
        <v>788</v>
      </c>
      <c r="D3614" s="20" t="s">
        <v>790</v>
      </c>
      <c r="E3614" s="20" t="s">
        <v>781</v>
      </c>
      <c r="F3614" s="20" t="s">
        <v>792</v>
      </c>
      <c r="G3614" s="20" t="s">
        <v>785</v>
      </c>
      <c r="H3614" s="20" t="s">
        <v>784</v>
      </c>
      <c r="I3614" s="20" t="s">
        <v>784</v>
      </c>
      <c r="J3614" s="20" t="s">
        <v>787</v>
      </c>
      <c r="K3614" s="16" t="str">
        <f>IF(Tabela813[[#This Row],[C]]&lt;&gt;"",IF(Tabela813[[#This Row],[RED]]&lt;&gt;"",(Tabela813[[#This Row],[RED]] &amp; "."),"") &amp; CONCATENATE(Tabela813[[#This Row],[C]],".",Tabela813[[#This Row],[O]],".",Tabela813[[#This Row],[E]],".",Tabela813[[#This Row],[D1]],".",Tabela813[[#This Row],[D2]],".",Tabela813[[#This Row],[D3]],".",Tabela813[[#This Row],[T]],".",Tabela813[[#This Row],[D4]]),"")</f>
        <v>9.7.2.1.5.02.0.0.00</v>
      </c>
      <c r="L3614" s="21" t="s">
        <v>980</v>
      </c>
      <c r="M3614" s="16" t="str">
        <f t="shared" si="56"/>
        <v>S</v>
      </c>
      <c r="N3614" s="16">
        <f>IF(VALUE(Tabela813[[#This Row],[RED]]) &gt; 0,1,0) + IF(VALUE(J3614)&gt;0,8,IF(VALUE(I3614)&gt;0,7,IF(VALUE(H3614)&gt;0,6,IF(VALUE(G3614)&gt;0,5,IF(VALUE(F3614)&gt;0,4,IF(VALUE(E3614)&gt;0,3,IF(VALUE(D3614)&gt;0,2,1)))))))</f>
        <v>6</v>
      </c>
      <c r="O3614" s="20" t="s">
        <v>50</v>
      </c>
      <c r="P3614" s="1" t="s">
        <v>2839</v>
      </c>
      <c r="Q3614" s="1"/>
      <c r="R3614" s="16"/>
      <c r="T3614" s="7" t="str">
        <f>Tabela813[[#This Row],[NR]]&amp;" - "&amp;Tabela813[[#This Row],[Especificação]]</f>
        <v>9.7.2.1.5.02.0.0.00 - (-) Dedução de Contribuição Patronal - Servidor Civil - Intra OFSS</v>
      </c>
      <c r="U3614" s="7" t="str">
        <f>Tabela813[[#This Row],[NR]]&amp; " - "&amp;Tabela813[[#This Row],[Especificação]]</f>
        <v>9.7.2.1.5.02.0.0.00 - (-) Dedução de Contribuição Patronal - Servidor Civil - Intra OFSS</v>
      </c>
    </row>
    <row r="3615" spans="1:21" ht="30">
      <c r="B3615" s="29" t="s">
        <v>793</v>
      </c>
      <c r="C3615" s="20" t="s">
        <v>788</v>
      </c>
      <c r="D3615" s="20" t="s">
        <v>790</v>
      </c>
      <c r="E3615" s="20" t="s">
        <v>781</v>
      </c>
      <c r="F3615" s="20" t="s">
        <v>792</v>
      </c>
      <c r="G3615" s="20" t="s">
        <v>785</v>
      </c>
      <c r="H3615" s="20" t="s">
        <v>781</v>
      </c>
      <c r="I3615" s="20" t="s">
        <v>784</v>
      </c>
      <c r="J3615" s="20" t="s">
        <v>787</v>
      </c>
      <c r="K3615" s="16" t="str">
        <f>IF(Tabela813[[#This Row],[C]]&lt;&gt;"",IF(Tabela813[[#This Row],[RED]]&lt;&gt;"",(Tabela813[[#This Row],[RED]] &amp; "."),"") &amp; CONCATENATE(Tabela813[[#This Row],[C]],".",Tabela813[[#This Row],[O]],".",Tabela813[[#This Row],[E]],".",Tabela813[[#This Row],[D1]],".",Tabela813[[#This Row],[D2]],".",Tabela813[[#This Row],[D3]],".",Tabela813[[#This Row],[T]],".",Tabela813[[#This Row],[D4]]),"")</f>
        <v>9.7.2.1.5.02.1.0.00</v>
      </c>
      <c r="L3615" s="21" t="s">
        <v>981</v>
      </c>
      <c r="M3615" s="16" t="str">
        <f t="shared" si="56"/>
        <v>S</v>
      </c>
      <c r="N3615" s="16">
        <f>IF(VALUE(Tabela813[[#This Row],[RED]]) &gt; 0,1,0) + IF(VALUE(J3615)&gt;0,8,IF(VALUE(I3615)&gt;0,7,IF(VALUE(H3615)&gt;0,6,IF(VALUE(G3615)&gt;0,5,IF(VALUE(F3615)&gt;0,4,IF(VALUE(E3615)&gt;0,3,IF(VALUE(D3615)&gt;0,2,1)))))))</f>
        <v>7</v>
      </c>
      <c r="O3615" s="20" t="s">
        <v>50</v>
      </c>
      <c r="P3615" s="1" t="s">
        <v>1108</v>
      </c>
      <c r="Q3615" s="1"/>
      <c r="R3615" s="16"/>
      <c r="T3615" s="7" t="str">
        <f>Tabela813[[#This Row],[NR]]&amp;" - "&amp;Tabela813[[#This Row],[Especificação]]</f>
        <v>9.7.2.1.5.02.1.0.00 - (-) Dedução de Contribuição Patronal - Servidor Civil Ativo - Intra OFSS</v>
      </c>
      <c r="U3615" s="7" t="str">
        <f>Tabela813[[#This Row],[NR]]&amp; " - "&amp;Tabela813[[#This Row],[Especificação]]</f>
        <v>9.7.2.1.5.02.1.0.00 - (-) Dedução de Contribuição Patronal - Servidor Civil Ativo - Intra OFSS</v>
      </c>
    </row>
    <row r="3616" spans="1:21" ht="30">
      <c r="B3616" s="29" t="s">
        <v>793</v>
      </c>
      <c r="C3616" s="20" t="s">
        <v>788</v>
      </c>
      <c r="D3616" s="20" t="s">
        <v>790</v>
      </c>
      <c r="E3616" s="20" t="s">
        <v>781</v>
      </c>
      <c r="F3616" s="20" t="s">
        <v>792</v>
      </c>
      <c r="G3616" s="20" t="s">
        <v>785</v>
      </c>
      <c r="H3616" s="20" t="s">
        <v>781</v>
      </c>
      <c r="I3616" s="20" t="s">
        <v>781</v>
      </c>
      <c r="J3616" s="20" t="s">
        <v>787</v>
      </c>
      <c r="K3616" s="16" t="str">
        <f>IF(Tabela813[[#This Row],[C]]&lt;&gt;"",IF(Tabela813[[#This Row],[RED]]&lt;&gt;"",(Tabela813[[#This Row],[RED]] &amp; "."),"") &amp; CONCATENATE(Tabela813[[#This Row],[C]],".",Tabela813[[#This Row],[O]],".",Tabela813[[#This Row],[E]],".",Tabela813[[#This Row],[D1]],".",Tabela813[[#This Row],[D2]],".",Tabela813[[#This Row],[D3]],".",Tabela813[[#This Row],[T]],".",Tabela813[[#This Row],[D4]]),"")</f>
        <v>9.7.2.1.5.02.1.1.00</v>
      </c>
      <c r="L3616" s="21" t="s">
        <v>5988</v>
      </c>
      <c r="M3616" s="16" t="str">
        <f t="shared" si="56"/>
        <v>A</v>
      </c>
      <c r="N3616" s="16">
        <f>IF(VALUE(Tabela813[[#This Row],[RED]]) &gt; 0,1,0) + IF(VALUE(J3616)&gt;0,8,IF(VALUE(I3616)&gt;0,7,IF(VALUE(H3616)&gt;0,6,IF(VALUE(G3616)&gt;0,5,IF(VALUE(F3616)&gt;0,4,IF(VALUE(E3616)&gt;0,3,IF(VALUE(D3616)&gt;0,2,1)))))))</f>
        <v>8</v>
      </c>
      <c r="O3616" s="20" t="s">
        <v>50</v>
      </c>
      <c r="P3616" s="1" t="s">
        <v>1108</v>
      </c>
      <c r="Q3616" s="1"/>
      <c r="R3616" s="16"/>
      <c r="T3616" s="7" t="str">
        <f>Tabela813[[#This Row],[NR]]&amp;" - "&amp;Tabela813[[#This Row],[Especificação]]</f>
        <v>9.7.2.1.5.02.1.1.00 - (-) Dedução de Contribuição Patronal - Servidor Civil Ativo - Principal - Intra OFSS</v>
      </c>
      <c r="U3616" s="7" t="str">
        <f>Tabela813[[#This Row],[NR]]&amp; " - "&amp;Tabela813[[#This Row],[Especificação]]</f>
        <v>9.7.2.1.5.02.1.1.00 - (-) Dedução de Contribuição Patronal - Servidor Civil Ativo - Principal - Intra OFSS</v>
      </c>
    </row>
    <row r="3617" spans="2:21" ht="30">
      <c r="B3617" s="29" t="s">
        <v>793</v>
      </c>
      <c r="C3617" s="20" t="s">
        <v>788</v>
      </c>
      <c r="D3617" s="20" t="s">
        <v>790</v>
      </c>
      <c r="E3617" s="20" t="s">
        <v>781</v>
      </c>
      <c r="F3617" s="20" t="s">
        <v>792</v>
      </c>
      <c r="G3617" s="20" t="s">
        <v>785</v>
      </c>
      <c r="H3617" s="20" t="s">
        <v>781</v>
      </c>
      <c r="I3617" s="20" t="s">
        <v>790</v>
      </c>
      <c r="J3617" s="20" t="s">
        <v>787</v>
      </c>
      <c r="K3617" s="16" t="str">
        <f>IF(Tabela813[[#This Row],[C]]&lt;&gt;"",IF(Tabela813[[#This Row],[RED]]&lt;&gt;"",(Tabela813[[#This Row],[RED]] &amp; "."),"") &amp; CONCATENATE(Tabela813[[#This Row],[C]],".",Tabela813[[#This Row],[O]],".",Tabela813[[#This Row],[E]],".",Tabela813[[#This Row],[D1]],".",Tabela813[[#This Row],[D2]],".",Tabela813[[#This Row],[D3]],".",Tabela813[[#This Row],[T]],".",Tabela813[[#This Row],[D4]]),"")</f>
        <v>9.7.2.1.5.02.1.2.00</v>
      </c>
      <c r="L3617" s="21" t="s">
        <v>5989</v>
      </c>
      <c r="M3617" s="16" t="str">
        <f t="shared" si="56"/>
        <v>A</v>
      </c>
      <c r="N3617" s="16">
        <f>IF(VALUE(Tabela813[[#This Row],[RED]]) &gt; 0,1,0) + IF(VALUE(J3617)&gt;0,8,IF(VALUE(I3617)&gt;0,7,IF(VALUE(H3617)&gt;0,6,IF(VALUE(G3617)&gt;0,5,IF(VALUE(F3617)&gt;0,4,IF(VALUE(E3617)&gt;0,3,IF(VALUE(D3617)&gt;0,2,1)))))))</f>
        <v>8</v>
      </c>
      <c r="O3617" s="20" t="s">
        <v>50</v>
      </c>
      <c r="P3617" s="1" t="s">
        <v>1108</v>
      </c>
      <c r="Q3617" s="1"/>
      <c r="R3617" s="16"/>
      <c r="T3617" s="7" t="str">
        <f>Tabela813[[#This Row],[NR]]&amp;" - "&amp;Tabela813[[#This Row],[Especificação]]</f>
        <v>9.7.2.1.5.02.1.2.00 - (-) Dedução de Contribuição Patronal - Servidor Civil Ativo - Multas e Juros de Mora - Intra OFSS</v>
      </c>
      <c r="U3617" s="7" t="str">
        <f>Tabela813[[#This Row],[NR]]&amp; " - "&amp;Tabela813[[#This Row],[Especificação]]</f>
        <v>9.7.2.1.5.02.1.2.00 - (-) Dedução de Contribuição Patronal - Servidor Civil Ativo - Multas e Juros de Mora - Intra OFSS</v>
      </c>
    </row>
    <row r="3618" spans="2:21" ht="33" customHeight="1">
      <c r="B3618" s="29" t="s">
        <v>793</v>
      </c>
      <c r="C3618" s="20" t="s">
        <v>788</v>
      </c>
      <c r="D3618" s="20" t="s">
        <v>790</v>
      </c>
      <c r="E3618" s="20" t="s">
        <v>781</v>
      </c>
      <c r="F3618" s="20" t="s">
        <v>792</v>
      </c>
      <c r="G3618" s="20" t="s">
        <v>785</v>
      </c>
      <c r="H3618" s="20" t="s">
        <v>781</v>
      </c>
      <c r="I3618" s="20" t="s">
        <v>782</v>
      </c>
      <c r="J3618" s="20" t="s">
        <v>787</v>
      </c>
      <c r="K3618" s="16" t="str">
        <f>IF(Tabela813[[#This Row],[C]]&lt;&gt;"",IF(Tabela813[[#This Row],[RED]]&lt;&gt;"",(Tabela813[[#This Row],[RED]] &amp; "."),"") &amp; CONCATENATE(Tabela813[[#This Row],[C]],".",Tabela813[[#This Row],[O]],".",Tabela813[[#This Row],[E]],".",Tabela813[[#This Row],[D1]],".",Tabela813[[#This Row],[D2]],".",Tabela813[[#This Row],[D3]],".",Tabela813[[#This Row],[T]],".",Tabela813[[#This Row],[D4]]),"")</f>
        <v>9.7.2.1.5.02.1.3.00</v>
      </c>
      <c r="L3618" s="21" t="s">
        <v>5990</v>
      </c>
      <c r="M3618" s="16" t="str">
        <f t="shared" si="56"/>
        <v>A</v>
      </c>
      <c r="N3618" s="16">
        <f>IF(VALUE(Tabela813[[#This Row],[RED]]) &gt; 0,1,0) + IF(VALUE(J3618)&gt;0,8,IF(VALUE(I3618)&gt;0,7,IF(VALUE(H3618)&gt;0,6,IF(VALUE(G3618)&gt;0,5,IF(VALUE(F3618)&gt;0,4,IF(VALUE(E3618)&gt;0,3,IF(VALUE(D3618)&gt;0,2,1)))))))</f>
        <v>8</v>
      </c>
      <c r="O3618" s="20" t="s">
        <v>50</v>
      </c>
      <c r="P3618" s="1" t="s">
        <v>1108</v>
      </c>
      <c r="Q3618" s="1"/>
      <c r="R3618" s="16"/>
      <c r="T3618" s="7" t="str">
        <f>Tabela813[[#This Row],[NR]]&amp;" - "&amp;Tabela813[[#This Row],[Especificação]]</f>
        <v>9.7.2.1.5.02.1.3.00 - (-) Dedução de Contribuição Patronal - Servidor Civil Ativo - Dívida Ativa - Intra OFSS</v>
      </c>
      <c r="U3618" s="7" t="str">
        <f>Tabela813[[#This Row],[NR]]&amp; " - "&amp;Tabela813[[#This Row],[Especificação]]</f>
        <v>9.7.2.1.5.02.1.3.00 - (-) Dedução de Contribuição Patronal - Servidor Civil Ativo - Dívida Ativa - Intra OFSS</v>
      </c>
    </row>
    <row r="3619" spans="2:21" ht="30">
      <c r="B3619" s="29" t="s">
        <v>793</v>
      </c>
      <c r="C3619" s="20" t="s">
        <v>788</v>
      </c>
      <c r="D3619" s="20" t="s">
        <v>790</v>
      </c>
      <c r="E3619" s="20" t="s">
        <v>781</v>
      </c>
      <c r="F3619" s="20" t="s">
        <v>792</v>
      </c>
      <c r="G3619" s="20" t="s">
        <v>785</v>
      </c>
      <c r="H3619" s="20" t="s">
        <v>781</v>
      </c>
      <c r="I3619" s="20" t="s">
        <v>791</v>
      </c>
      <c r="J3619" s="20" t="s">
        <v>787</v>
      </c>
      <c r="K3619" s="16" t="str">
        <f>IF(Tabela813[[#This Row],[C]]&lt;&gt;"",IF(Tabela813[[#This Row],[RED]]&lt;&gt;"",(Tabela813[[#This Row],[RED]] &amp; "."),"") &amp; CONCATENATE(Tabela813[[#This Row],[C]],".",Tabela813[[#This Row],[O]],".",Tabela813[[#This Row],[E]],".",Tabela813[[#This Row],[D1]],".",Tabela813[[#This Row],[D2]],".",Tabela813[[#This Row],[D3]],".",Tabela813[[#This Row],[T]],".",Tabela813[[#This Row],[D4]]),"")</f>
        <v>9.7.2.1.5.02.1.4.00</v>
      </c>
      <c r="L3619" s="21" t="s">
        <v>5991</v>
      </c>
      <c r="M3619" s="16" t="str">
        <f t="shared" si="56"/>
        <v>A</v>
      </c>
      <c r="N3619" s="16">
        <f>IF(VALUE(Tabela813[[#This Row],[RED]]) &gt; 0,1,0) + IF(VALUE(J3619)&gt;0,8,IF(VALUE(I3619)&gt;0,7,IF(VALUE(H3619)&gt;0,6,IF(VALUE(G3619)&gt;0,5,IF(VALUE(F3619)&gt;0,4,IF(VALUE(E3619)&gt;0,3,IF(VALUE(D3619)&gt;0,2,1)))))))</f>
        <v>8</v>
      </c>
      <c r="O3619" s="20" t="s">
        <v>50</v>
      </c>
      <c r="P3619" s="1" t="s">
        <v>1108</v>
      </c>
      <c r="Q3619" s="1"/>
      <c r="R3619" s="16"/>
      <c r="T3619" s="7" t="str">
        <f>Tabela813[[#This Row],[NR]]&amp;" - "&amp;Tabela813[[#This Row],[Especificação]]</f>
        <v>9.7.2.1.5.02.1.4.00 - (-) Dedução de Contribuição Patronal - Servidor Civil Ativo - Dívida Ativa - Multas e Juros de Mora da Dívida Ativa - Intra OFSS</v>
      </c>
      <c r="U3619" s="7" t="str">
        <f>Tabela813[[#This Row],[NR]]&amp; " - "&amp;Tabela813[[#This Row],[Especificação]]</f>
        <v>9.7.2.1.5.02.1.4.00 - (-) Dedução de Contribuição Patronal - Servidor Civil Ativo - Dívida Ativa - Multas e Juros de Mora da Dívida Ativa - Intra OFSS</v>
      </c>
    </row>
    <row r="3620" spans="2:21" ht="57" customHeight="1">
      <c r="B3620" s="29" t="s">
        <v>793</v>
      </c>
      <c r="C3620" s="20" t="s">
        <v>788</v>
      </c>
      <c r="D3620" s="20" t="s">
        <v>790</v>
      </c>
      <c r="E3620" s="20" t="s">
        <v>781</v>
      </c>
      <c r="F3620" s="20" t="s">
        <v>792</v>
      </c>
      <c r="G3620" s="20" t="s">
        <v>785</v>
      </c>
      <c r="H3620" s="20" t="s">
        <v>781</v>
      </c>
      <c r="I3620" s="20" t="s">
        <v>792</v>
      </c>
      <c r="J3620" s="20" t="s">
        <v>787</v>
      </c>
      <c r="K3620" s="16" t="str">
        <f>IF(Tabela813[[#This Row],[C]]&lt;&gt;"",IF(Tabela813[[#This Row],[RED]]&lt;&gt;"",(Tabela813[[#This Row],[RED]] &amp; "."),"") &amp; CONCATENATE(Tabela813[[#This Row],[C]],".",Tabela813[[#This Row],[O]],".",Tabela813[[#This Row],[E]],".",Tabela813[[#This Row],[D1]],".",Tabela813[[#This Row],[D2]],".",Tabela813[[#This Row],[D3]],".",Tabela813[[#This Row],[T]],".",Tabela813[[#This Row],[D4]]),"")</f>
        <v>9.7.2.1.5.02.1.5.00</v>
      </c>
      <c r="L3620" s="21" t="s">
        <v>5992</v>
      </c>
      <c r="M3620" s="16" t="str">
        <f t="shared" si="56"/>
        <v>A</v>
      </c>
      <c r="N3620" s="16">
        <f>IF(VALUE(Tabela813[[#This Row],[RED]]) &gt; 0,1,0) + IF(VALUE(J3620)&gt;0,8,IF(VALUE(I3620)&gt;0,7,IF(VALUE(H3620)&gt;0,6,IF(VALUE(G3620)&gt;0,5,IF(VALUE(F3620)&gt;0,4,IF(VALUE(E3620)&gt;0,3,IF(VALUE(D3620)&gt;0,2,1)))))))</f>
        <v>8</v>
      </c>
      <c r="O3620" s="20" t="s">
        <v>50</v>
      </c>
      <c r="P3620" s="1" t="s">
        <v>1108</v>
      </c>
      <c r="Q3620" s="1"/>
      <c r="R3620" s="16"/>
      <c r="T3620" s="7" t="str">
        <f>Tabela813[[#This Row],[NR]]&amp;" - "&amp;Tabela813[[#This Row],[Especificação]]</f>
        <v>9.7.2.1.5.02.1.5.00 - (-) Dedução de Contribuição Patronal - Servidor Civil Ativo - Multas - Intra OFSS</v>
      </c>
      <c r="U3620" s="7" t="str">
        <f>Tabela813[[#This Row],[NR]]&amp; " - "&amp;Tabela813[[#This Row],[Especificação]]</f>
        <v>9.7.2.1.5.02.1.5.00 - (-) Dedução de Contribuição Patronal - Servidor Civil Ativo - Multas - Intra OFSS</v>
      </c>
    </row>
    <row r="3621" spans="2:21" ht="30">
      <c r="B3621" s="29" t="s">
        <v>793</v>
      </c>
      <c r="C3621" s="20" t="s">
        <v>788</v>
      </c>
      <c r="D3621" s="20" t="s">
        <v>790</v>
      </c>
      <c r="E3621" s="20" t="s">
        <v>781</v>
      </c>
      <c r="F3621" s="20" t="s">
        <v>792</v>
      </c>
      <c r="G3621" s="20" t="s">
        <v>785</v>
      </c>
      <c r="H3621" s="20" t="s">
        <v>781</v>
      </c>
      <c r="I3621" s="20" t="s">
        <v>786</v>
      </c>
      <c r="J3621" s="20" t="s">
        <v>787</v>
      </c>
      <c r="K3621" s="16" t="str">
        <f>IF(Tabela813[[#This Row],[C]]&lt;&gt;"",IF(Tabela813[[#This Row],[RED]]&lt;&gt;"",(Tabela813[[#This Row],[RED]] &amp; "."),"") &amp; CONCATENATE(Tabela813[[#This Row],[C]],".",Tabela813[[#This Row],[O]],".",Tabela813[[#This Row],[E]],".",Tabela813[[#This Row],[D1]],".",Tabela813[[#This Row],[D2]],".",Tabela813[[#This Row],[D3]],".",Tabela813[[#This Row],[T]],".",Tabela813[[#This Row],[D4]]),"")</f>
        <v>9.7.2.1.5.02.1.6.00</v>
      </c>
      <c r="L3621" s="21" t="s">
        <v>5993</v>
      </c>
      <c r="M3621" s="16" t="str">
        <f t="shared" si="56"/>
        <v>A</v>
      </c>
      <c r="N3621" s="16">
        <f>IF(VALUE(Tabela813[[#This Row],[RED]]) &gt; 0,1,0) + IF(VALUE(J3621)&gt;0,8,IF(VALUE(I3621)&gt;0,7,IF(VALUE(H3621)&gt;0,6,IF(VALUE(G3621)&gt;0,5,IF(VALUE(F3621)&gt;0,4,IF(VALUE(E3621)&gt;0,3,IF(VALUE(D3621)&gt;0,2,1)))))))</f>
        <v>8</v>
      </c>
      <c r="O3621" s="20" t="s">
        <v>50</v>
      </c>
      <c r="P3621" s="1" t="s">
        <v>1108</v>
      </c>
      <c r="Q3621" s="1"/>
      <c r="R3621" s="16"/>
      <c r="T3621" s="7" t="str">
        <f>Tabela813[[#This Row],[NR]]&amp;" - "&amp;Tabela813[[#This Row],[Especificação]]</f>
        <v>9.7.2.1.5.02.1.6.00 - (-) Dedução de Contribuição Patronal - Servidor Civil Ativo - Juros de Mora - Intra OFSS</v>
      </c>
      <c r="U3621" s="7" t="str">
        <f>Tabela813[[#This Row],[NR]]&amp; " - "&amp;Tabela813[[#This Row],[Especificação]]</f>
        <v>9.7.2.1.5.02.1.6.00 - (-) Dedução de Contribuição Patronal - Servidor Civil Ativo - Juros de Mora - Intra OFSS</v>
      </c>
    </row>
    <row r="3622" spans="2:21" ht="30">
      <c r="B3622" s="29" t="s">
        <v>793</v>
      </c>
      <c r="C3622" s="20" t="s">
        <v>788</v>
      </c>
      <c r="D3622" s="20" t="s">
        <v>790</v>
      </c>
      <c r="E3622" s="20" t="s">
        <v>781</v>
      </c>
      <c r="F3622" s="20" t="s">
        <v>792</v>
      </c>
      <c r="G3622" s="20" t="s">
        <v>785</v>
      </c>
      <c r="H3622" s="20" t="s">
        <v>781</v>
      </c>
      <c r="I3622" s="20" t="s">
        <v>788</v>
      </c>
      <c r="J3622" s="20" t="s">
        <v>787</v>
      </c>
      <c r="K3622" s="16" t="str">
        <f>IF(Tabela813[[#This Row],[C]]&lt;&gt;"",IF(Tabela813[[#This Row],[RED]]&lt;&gt;"",(Tabela813[[#This Row],[RED]] &amp; "."),"") &amp; CONCATENATE(Tabela813[[#This Row],[C]],".",Tabela813[[#This Row],[O]],".",Tabela813[[#This Row],[E]],".",Tabela813[[#This Row],[D1]],".",Tabela813[[#This Row],[D2]],".",Tabela813[[#This Row],[D3]],".",Tabela813[[#This Row],[T]],".",Tabela813[[#This Row],[D4]]),"")</f>
        <v>9.7.2.1.5.02.1.7.00</v>
      </c>
      <c r="L3622" s="21" t="s">
        <v>5994</v>
      </c>
      <c r="M3622" s="16" t="str">
        <f t="shared" si="56"/>
        <v>A</v>
      </c>
      <c r="N3622" s="16">
        <f>IF(VALUE(Tabela813[[#This Row],[RED]]) &gt; 0,1,0) + IF(VALUE(J3622)&gt;0,8,IF(VALUE(I3622)&gt;0,7,IF(VALUE(H3622)&gt;0,6,IF(VALUE(G3622)&gt;0,5,IF(VALUE(F3622)&gt;0,4,IF(VALUE(E3622)&gt;0,3,IF(VALUE(D3622)&gt;0,2,1)))))))</f>
        <v>8</v>
      </c>
      <c r="O3622" s="20" t="s">
        <v>50</v>
      </c>
      <c r="P3622" s="1" t="s">
        <v>1108</v>
      </c>
      <c r="Q3622" s="1"/>
      <c r="R3622" s="16"/>
      <c r="T3622" s="7" t="str">
        <f>Tabela813[[#This Row],[NR]]&amp;" - "&amp;Tabela813[[#This Row],[Especificação]]</f>
        <v>9.7.2.1.5.02.1.7.00 - (-) Dedução de Contribuição Patronal - Servidor Civil Ativo - Dívida Ativa - Multas da Dívida Ativa - Intra OFSS</v>
      </c>
      <c r="U3622" s="7" t="str">
        <f>Tabela813[[#This Row],[NR]]&amp; " - "&amp;Tabela813[[#This Row],[Especificação]]</f>
        <v>9.7.2.1.5.02.1.7.00 - (-) Dedução de Contribuição Patronal - Servidor Civil Ativo - Dívida Ativa - Multas da Dívida Ativa - Intra OFSS</v>
      </c>
    </row>
    <row r="3623" spans="2:21" ht="30">
      <c r="B3623" s="29" t="s">
        <v>793</v>
      </c>
      <c r="C3623" s="20" t="s">
        <v>788</v>
      </c>
      <c r="D3623" s="20" t="s">
        <v>790</v>
      </c>
      <c r="E3623" s="20" t="s">
        <v>781</v>
      </c>
      <c r="F3623" s="20" t="s">
        <v>792</v>
      </c>
      <c r="G3623" s="20" t="s">
        <v>785</v>
      </c>
      <c r="H3623" s="20" t="s">
        <v>781</v>
      </c>
      <c r="I3623" s="20" t="s">
        <v>789</v>
      </c>
      <c r="J3623" s="20" t="s">
        <v>787</v>
      </c>
      <c r="K3623" s="16" t="str">
        <f>IF(Tabela813[[#This Row],[C]]&lt;&gt;"",IF(Tabela813[[#This Row],[RED]]&lt;&gt;"",(Tabela813[[#This Row],[RED]] &amp; "."),"") &amp; CONCATENATE(Tabela813[[#This Row],[C]],".",Tabela813[[#This Row],[O]],".",Tabela813[[#This Row],[E]],".",Tabela813[[#This Row],[D1]],".",Tabela813[[#This Row],[D2]],".",Tabela813[[#This Row],[D3]],".",Tabela813[[#This Row],[T]],".",Tabela813[[#This Row],[D4]]),"")</f>
        <v>9.7.2.1.5.02.1.8.00</v>
      </c>
      <c r="L3623" s="21" t="s">
        <v>5995</v>
      </c>
      <c r="M3623" s="16" t="str">
        <f t="shared" si="56"/>
        <v>A</v>
      </c>
      <c r="N3623" s="16">
        <f>IF(VALUE(Tabela813[[#This Row],[RED]]) &gt; 0,1,0) + IF(VALUE(J3623)&gt;0,8,IF(VALUE(I3623)&gt;0,7,IF(VALUE(H3623)&gt;0,6,IF(VALUE(G3623)&gt;0,5,IF(VALUE(F3623)&gt;0,4,IF(VALUE(E3623)&gt;0,3,IF(VALUE(D3623)&gt;0,2,1)))))))</f>
        <v>8</v>
      </c>
      <c r="O3623" s="20" t="s">
        <v>50</v>
      </c>
      <c r="P3623" s="1" t="s">
        <v>1108</v>
      </c>
      <c r="Q3623" s="1"/>
      <c r="R3623" s="16"/>
      <c r="T3623" s="7" t="str">
        <f>Tabela813[[#This Row],[NR]]&amp;" - "&amp;Tabela813[[#This Row],[Especificação]]</f>
        <v>9.7.2.1.5.02.1.8.00 - (-) Dedução de Contribuição Patronal - Servidor Civil Ativo - Juros de Mora da Dívida Ativa - Intra OFSS</v>
      </c>
      <c r="U3623" s="7" t="str">
        <f>Tabela813[[#This Row],[NR]]&amp; " - "&amp;Tabela813[[#This Row],[Especificação]]</f>
        <v>9.7.2.1.5.02.1.8.00 - (-) Dedução de Contribuição Patronal - Servidor Civil Ativo - Juros de Mora da Dívida Ativa - Intra OFSS</v>
      </c>
    </row>
    <row r="3624" spans="2:21" ht="30">
      <c r="B3624" s="29" t="s">
        <v>793</v>
      </c>
      <c r="C3624" s="20" t="s">
        <v>788</v>
      </c>
      <c r="D3624" s="20" t="s">
        <v>790</v>
      </c>
      <c r="E3624" s="20" t="s">
        <v>781</v>
      </c>
      <c r="F3624" s="20" t="s">
        <v>792</v>
      </c>
      <c r="G3624" s="20" t="s">
        <v>807</v>
      </c>
      <c r="H3624" s="20" t="s">
        <v>784</v>
      </c>
      <c r="I3624" s="20" t="s">
        <v>784</v>
      </c>
      <c r="J3624" s="20" t="s">
        <v>787</v>
      </c>
      <c r="K3624" s="16" t="str">
        <f>IF(Tabela813[[#This Row],[C]]&lt;&gt;"",IF(Tabela813[[#This Row],[RED]]&lt;&gt;"",(Tabela813[[#This Row],[RED]] &amp; "."),"") &amp; CONCATENATE(Tabela813[[#This Row],[C]],".",Tabela813[[#This Row],[O]],".",Tabela813[[#This Row],[E]],".",Tabela813[[#This Row],[D1]],".",Tabela813[[#This Row],[D2]],".",Tabela813[[#This Row],[D3]],".",Tabela813[[#This Row],[T]],".",Tabela813[[#This Row],[D4]]),"")</f>
        <v>9.7.2.1.5.50.0.0.00</v>
      </c>
      <c r="L3624" s="21" t="s">
        <v>1091</v>
      </c>
      <c r="M3624" s="16" t="str">
        <f t="shared" si="56"/>
        <v>S</v>
      </c>
      <c r="N3624" s="16">
        <f>IF(VALUE(Tabela813[[#This Row],[RED]]) &gt; 0,1,0) + IF(VALUE(J3624)&gt;0,8,IF(VALUE(I3624)&gt;0,7,IF(VALUE(H3624)&gt;0,6,IF(VALUE(G3624)&gt;0,5,IF(VALUE(F3624)&gt;0,4,IF(VALUE(E3624)&gt;0,3,IF(VALUE(D3624)&gt;0,2,1)))))))</f>
        <v>6</v>
      </c>
      <c r="O3624" s="20" t="s">
        <v>54</v>
      </c>
      <c r="P3624" s="1" t="s">
        <v>2841</v>
      </c>
      <c r="Q3624" s="1"/>
      <c r="R3624" s="16"/>
      <c r="T3624" s="7" t="str">
        <f>Tabela813[[#This Row],[NR]]&amp;" - "&amp;Tabela813[[#This Row],[Especificação]]</f>
        <v>9.7.2.1.5.50.0.0.00 - (-) Dedução de Contribuição Patronal - Servidor Civil Inativo e Pensionistas - Intra OFSS</v>
      </c>
      <c r="U3624" s="7" t="str">
        <f>Tabela813[[#This Row],[NR]]&amp; " - "&amp;Tabela813[[#This Row],[Especificação]]</f>
        <v>9.7.2.1.5.50.0.0.00 - (-) Dedução de Contribuição Patronal - Servidor Civil Inativo e Pensionistas - Intra OFSS</v>
      </c>
    </row>
    <row r="3625" spans="2:21" ht="30">
      <c r="B3625" s="29" t="s">
        <v>793</v>
      </c>
      <c r="C3625" s="20" t="s">
        <v>788</v>
      </c>
      <c r="D3625" s="20" t="s">
        <v>790</v>
      </c>
      <c r="E3625" s="20" t="s">
        <v>781</v>
      </c>
      <c r="F3625" s="20" t="s">
        <v>792</v>
      </c>
      <c r="G3625" s="20" t="s">
        <v>807</v>
      </c>
      <c r="H3625" s="20" t="s">
        <v>781</v>
      </c>
      <c r="I3625" s="20" t="s">
        <v>784</v>
      </c>
      <c r="J3625" s="20" t="s">
        <v>787</v>
      </c>
      <c r="K3625" s="16" t="str">
        <f>IF(Tabela813[[#This Row],[C]]&lt;&gt;"",IF(Tabela813[[#This Row],[RED]]&lt;&gt;"",(Tabela813[[#This Row],[RED]] &amp; "."),"") &amp; CONCATENATE(Tabela813[[#This Row],[C]],".",Tabela813[[#This Row],[O]],".",Tabela813[[#This Row],[E]],".",Tabela813[[#This Row],[D1]],".",Tabela813[[#This Row],[D2]],".",Tabela813[[#This Row],[D3]],".",Tabela813[[#This Row],[T]],".",Tabela813[[#This Row],[D4]]),"")</f>
        <v>9.7.2.1.5.50.1.0.00</v>
      </c>
      <c r="L3625" s="21" t="s">
        <v>1092</v>
      </c>
      <c r="M3625" s="16" t="str">
        <f t="shared" si="56"/>
        <v>S</v>
      </c>
      <c r="N3625" s="16">
        <f>IF(VALUE(Tabela813[[#This Row],[RED]]) &gt; 0,1,0) + IF(VALUE(J3625)&gt;0,8,IF(VALUE(I3625)&gt;0,7,IF(VALUE(H3625)&gt;0,6,IF(VALUE(G3625)&gt;0,5,IF(VALUE(F3625)&gt;0,4,IF(VALUE(E3625)&gt;0,3,IF(VALUE(D3625)&gt;0,2,1)))))))</f>
        <v>7</v>
      </c>
      <c r="O3625" s="20" t="s">
        <v>54</v>
      </c>
      <c r="P3625" s="1" t="s">
        <v>1110</v>
      </c>
      <c r="Q3625" s="1"/>
      <c r="R3625" s="16"/>
      <c r="T3625" s="7" t="str">
        <f>Tabela813[[#This Row],[NR]]&amp;" - "&amp;Tabela813[[#This Row],[Especificação]]</f>
        <v>9.7.2.1.5.50.1.0.00 - (-) Dedução de Contribuição Patronal - Servidor Civil - Inativo - Intra OFSS</v>
      </c>
      <c r="U3625" s="7" t="str">
        <f>Tabela813[[#This Row],[NR]]&amp; " - "&amp;Tabela813[[#This Row],[Especificação]]</f>
        <v>9.7.2.1.5.50.1.0.00 - (-) Dedução de Contribuição Patronal - Servidor Civil - Inativo - Intra OFSS</v>
      </c>
    </row>
    <row r="3626" spans="2:21" ht="30">
      <c r="B3626" s="29" t="s">
        <v>793</v>
      </c>
      <c r="C3626" s="20" t="s">
        <v>788</v>
      </c>
      <c r="D3626" s="20" t="s">
        <v>790</v>
      </c>
      <c r="E3626" s="20" t="s">
        <v>781</v>
      </c>
      <c r="F3626" s="20" t="s">
        <v>792</v>
      </c>
      <c r="G3626" s="20" t="s">
        <v>807</v>
      </c>
      <c r="H3626" s="20" t="s">
        <v>781</v>
      </c>
      <c r="I3626" s="20" t="s">
        <v>781</v>
      </c>
      <c r="J3626" s="20" t="s">
        <v>787</v>
      </c>
      <c r="K3626" s="16" t="str">
        <f>IF(Tabela813[[#This Row],[C]]&lt;&gt;"",IF(Tabela813[[#This Row],[RED]]&lt;&gt;"",(Tabela813[[#This Row],[RED]] &amp; "."),"") &amp; CONCATENATE(Tabela813[[#This Row],[C]],".",Tabela813[[#This Row],[O]],".",Tabela813[[#This Row],[E]],".",Tabela813[[#This Row],[D1]],".",Tabela813[[#This Row],[D2]],".",Tabela813[[#This Row],[D3]],".",Tabela813[[#This Row],[T]],".",Tabela813[[#This Row],[D4]]),"")</f>
        <v>9.7.2.1.5.50.1.1.00</v>
      </c>
      <c r="L3626" s="21" t="s">
        <v>5996</v>
      </c>
      <c r="M3626" s="16" t="str">
        <f t="shared" si="56"/>
        <v>A</v>
      </c>
      <c r="N3626" s="16">
        <f>IF(VALUE(Tabela813[[#This Row],[RED]]) &gt; 0,1,0) + IF(VALUE(J3626)&gt;0,8,IF(VALUE(I3626)&gt;0,7,IF(VALUE(H3626)&gt;0,6,IF(VALUE(G3626)&gt;0,5,IF(VALUE(F3626)&gt;0,4,IF(VALUE(E3626)&gt;0,3,IF(VALUE(D3626)&gt;0,2,1)))))))</f>
        <v>8</v>
      </c>
      <c r="O3626" s="20" t="s">
        <v>54</v>
      </c>
      <c r="P3626" s="1" t="s">
        <v>1110</v>
      </c>
      <c r="Q3626" s="1"/>
      <c r="R3626" s="16"/>
      <c r="T3626" s="7" t="str">
        <f>Tabela813[[#This Row],[NR]]&amp;" - "&amp;Tabela813[[#This Row],[Especificação]]</f>
        <v>9.7.2.1.5.50.1.1.00 - (-) Dedução de Contribuição Patronal - Servidor Civil - Inativo - Principal - Intra OFSS</v>
      </c>
      <c r="U3626" s="7" t="str">
        <f>Tabela813[[#This Row],[NR]]&amp; " - "&amp;Tabela813[[#This Row],[Especificação]]</f>
        <v>9.7.2.1.5.50.1.1.00 - (-) Dedução de Contribuição Patronal - Servidor Civil - Inativo - Principal - Intra OFSS</v>
      </c>
    </row>
    <row r="3627" spans="2:21" ht="30">
      <c r="B3627" s="29" t="s">
        <v>793</v>
      </c>
      <c r="C3627" s="20" t="s">
        <v>788</v>
      </c>
      <c r="D3627" s="20" t="s">
        <v>790</v>
      </c>
      <c r="E3627" s="20" t="s">
        <v>781</v>
      </c>
      <c r="F3627" s="20" t="s">
        <v>792</v>
      </c>
      <c r="G3627" s="20" t="s">
        <v>807</v>
      </c>
      <c r="H3627" s="20" t="s">
        <v>781</v>
      </c>
      <c r="I3627" s="20" t="s">
        <v>790</v>
      </c>
      <c r="J3627" s="20" t="s">
        <v>787</v>
      </c>
      <c r="K3627" s="16" t="str">
        <f>IF(Tabela813[[#This Row],[C]]&lt;&gt;"",IF(Tabela813[[#This Row],[RED]]&lt;&gt;"",(Tabela813[[#This Row],[RED]] &amp; "."),"") &amp; CONCATENATE(Tabela813[[#This Row],[C]],".",Tabela813[[#This Row],[O]],".",Tabela813[[#This Row],[E]],".",Tabela813[[#This Row],[D1]],".",Tabela813[[#This Row],[D2]],".",Tabela813[[#This Row],[D3]],".",Tabela813[[#This Row],[T]],".",Tabela813[[#This Row],[D4]]),"")</f>
        <v>9.7.2.1.5.50.1.2.00</v>
      </c>
      <c r="L3627" s="21" t="s">
        <v>5997</v>
      </c>
      <c r="M3627" s="16" t="str">
        <f t="shared" si="56"/>
        <v>A</v>
      </c>
      <c r="N3627" s="16">
        <f>IF(VALUE(Tabela813[[#This Row],[RED]]) &gt; 0,1,0) + IF(VALUE(J3627)&gt;0,8,IF(VALUE(I3627)&gt;0,7,IF(VALUE(H3627)&gt;0,6,IF(VALUE(G3627)&gt;0,5,IF(VALUE(F3627)&gt;0,4,IF(VALUE(E3627)&gt;0,3,IF(VALUE(D3627)&gt;0,2,1)))))))</f>
        <v>8</v>
      </c>
      <c r="O3627" s="20" t="s">
        <v>54</v>
      </c>
      <c r="P3627" s="1" t="s">
        <v>1110</v>
      </c>
      <c r="Q3627" s="1"/>
      <c r="R3627" s="16"/>
      <c r="T3627" s="7" t="str">
        <f>Tabela813[[#This Row],[NR]]&amp;" - "&amp;Tabela813[[#This Row],[Especificação]]</f>
        <v>9.7.2.1.5.50.1.2.00 - (-) Dedução de Contribuição Patronal - Servidor Civil - Inativo - Multas e Juros de Mora - Intra OFSS</v>
      </c>
      <c r="U3627" s="7" t="str">
        <f>Tabela813[[#This Row],[NR]]&amp; " - "&amp;Tabela813[[#This Row],[Especificação]]</f>
        <v>9.7.2.1.5.50.1.2.00 - (-) Dedução de Contribuição Patronal - Servidor Civil - Inativo - Multas e Juros de Mora - Intra OFSS</v>
      </c>
    </row>
    <row r="3628" spans="2:21" ht="30">
      <c r="B3628" s="29" t="s">
        <v>793</v>
      </c>
      <c r="C3628" s="20" t="s">
        <v>788</v>
      </c>
      <c r="D3628" s="20" t="s">
        <v>790</v>
      </c>
      <c r="E3628" s="20" t="s">
        <v>781</v>
      </c>
      <c r="F3628" s="20" t="s">
        <v>792</v>
      </c>
      <c r="G3628" s="20" t="s">
        <v>807</v>
      </c>
      <c r="H3628" s="20" t="s">
        <v>781</v>
      </c>
      <c r="I3628" s="20" t="s">
        <v>782</v>
      </c>
      <c r="J3628" s="20" t="s">
        <v>787</v>
      </c>
      <c r="K3628" s="16" t="str">
        <f>IF(Tabela813[[#This Row],[C]]&lt;&gt;"",IF(Tabela813[[#This Row],[RED]]&lt;&gt;"",(Tabela813[[#This Row],[RED]] &amp; "."),"") &amp; CONCATENATE(Tabela813[[#This Row],[C]],".",Tabela813[[#This Row],[O]],".",Tabela813[[#This Row],[E]],".",Tabela813[[#This Row],[D1]],".",Tabela813[[#This Row],[D2]],".",Tabela813[[#This Row],[D3]],".",Tabela813[[#This Row],[T]],".",Tabela813[[#This Row],[D4]]),"")</f>
        <v>9.7.2.1.5.50.1.3.00</v>
      </c>
      <c r="L3628" s="21" t="s">
        <v>5998</v>
      </c>
      <c r="M3628" s="16" t="str">
        <f t="shared" si="56"/>
        <v>A</v>
      </c>
      <c r="N3628" s="16">
        <f>IF(VALUE(Tabela813[[#This Row],[RED]]) &gt; 0,1,0) + IF(VALUE(J3628)&gt;0,8,IF(VALUE(I3628)&gt;0,7,IF(VALUE(H3628)&gt;0,6,IF(VALUE(G3628)&gt;0,5,IF(VALUE(F3628)&gt;0,4,IF(VALUE(E3628)&gt;0,3,IF(VALUE(D3628)&gt;0,2,1)))))))</f>
        <v>8</v>
      </c>
      <c r="O3628" s="20" t="s">
        <v>54</v>
      </c>
      <c r="P3628" s="1" t="s">
        <v>1110</v>
      </c>
      <c r="Q3628" s="1"/>
      <c r="R3628" s="16"/>
      <c r="T3628" s="7" t="str">
        <f>Tabela813[[#This Row],[NR]]&amp;" - "&amp;Tabela813[[#This Row],[Especificação]]</f>
        <v>9.7.2.1.5.50.1.3.00 - (-) Dedução de Contribuição Patronal - Servidor Civil - Inativo - Dívida Ativa - Intra OFSS</v>
      </c>
      <c r="U3628" s="7" t="str">
        <f>Tabela813[[#This Row],[NR]]&amp; " - "&amp;Tabela813[[#This Row],[Especificação]]</f>
        <v>9.7.2.1.5.50.1.3.00 - (-) Dedução de Contribuição Patronal - Servidor Civil - Inativo - Dívida Ativa - Intra OFSS</v>
      </c>
    </row>
    <row r="3629" spans="2:21" ht="30">
      <c r="B3629" s="29" t="s">
        <v>793</v>
      </c>
      <c r="C3629" s="20" t="s">
        <v>788</v>
      </c>
      <c r="D3629" s="20" t="s">
        <v>790</v>
      </c>
      <c r="E3629" s="20" t="s">
        <v>781</v>
      </c>
      <c r="F3629" s="20" t="s">
        <v>792</v>
      </c>
      <c r="G3629" s="20" t="s">
        <v>807</v>
      </c>
      <c r="H3629" s="20" t="s">
        <v>781</v>
      </c>
      <c r="I3629" s="20" t="s">
        <v>791</v>
      </c>
      <c r="J3629" s="20" t="s">
        <v>787</v>
      </c>
      <c r="K3629" s="16" t="str">
        <f>IF(Tabela813[[#This Row],[C]]&lt;&gt;"",IF(Tabela813[[#This Row],[RED]]&lt;&gt;"",(Tabela813[[#This Row],[RED]] &amp; "."),"") &amp; CONCATENATE(Tabela813[[#This Row],[C]],".",Tabela813[[#This Row],[O]],".",Tabela813[[#This Row],[E]],".",Tabela813[[#This Row],[D1]],".",Tabela813[[#This Row],[D2]],".",Tabela813[[#This Row],[D3]],".",Tabela813[[#This Row],[T]],".",Tabela813[[#This Row],[D4]]),"")</f>
        <v>9.7.2.1.5.50.1.4.00</v>
      </c>
      <c r="L3629" s="21" t="s">
        <v>5999</v>
      </c>
      <c r="M3629" s="16" t="str">
        <f t="shared" si="56"/>
        <v>A</v>
      </c>
      <c r="N3629" s="16">
        <f>IF(VALUE(Tabela813[[#This Row],[RED]]) &gt; 0,1,0) + IF(VALUE(J3629)&gt;0,8,IF(VALUE(I3629)&gt;0,7,IF(VALUE(H3629)&gt;0,6,IF(VALUE(G3629)&gt;0,5,IF(VALUE(F3629)&gt;0,4,IF(VALUE(E3629)&gt;0,3,IF(VALUE(D3629)&gt;0,2,1)))))))</f>
        <v>8</v>
      </c>
      <c r="O3629" s="20" t="s">
        <v>54</v>
      </c>
      <c r="P3629" s="1" t="s">
        <v>1110</v>
      </c>
      <c r="Q3629" s="1"/>
      <c r="R3629" s="16"/>
      <c r="T3629" s="7" t="str">
        <f>Tabela813[[#This Row],[NR]]&amp;" - "&amp;Tabela813[[#This Row],[Especificação]]</f>
        <v>9.7.2.1.5.50.1.4.00 - (-) Dedução de Contribuição Patronal - Servidor Civil - Inativo - Dívida Ativa - Multas e Juros de Mora da Dívida Ativa - Intra OFSS</v>
      </c>
      <c r="U3629" s="7" t="str">
        <f>Tabela813[[#This Row],[NR]]&amp; " - "&amp;Tabela813[[#This Row],[Especificação]]</f>
        <v>9.7.2.1.5.50.1.4.00 - (-) Dedução de Contribuição Patronal - Servidor Civil - Inativo - Dívida Ativa - Multas e Juros de Mora da Dívida Ativa - Intra OFSS</v>
      </c>
    </row>
    <row r="3630" spans="2:21" ht="30">
      <c r="B3630" s="29" t="s">
        <v>793</v>
      </c>
      <c r="C3630" s="20" t="s">
        <v>788</v>
      </c>
      <c r="D3630" s="20" t="s">
        <v>790</v>
      </c>
      <c r="E3630" s="20" t="s">
        <v>781</v>
      </c>
      <c r="F3630" s="20" t="s">
        <v>792</v>
      </c>
      <c r="G3630" s="20" t="s">
        <v>807</v>
      </c>
      <c r="H3630" s="20" t="s">
        <v>781</v>
      </c>
      <c r="I3630" s="20" t="s">
        <v>792</v>
      </c>
      <c r="J3630" s="20" t="s">
        <v>787</v>
      </c>
      <c r="K3630" s="16" t="str">
        <f>IF(Tabela813[[#This Row],[C]]&lt;&gt;"",IF(Tabela813[[#This Row],[RED]]&lt;&gt;"",(Tabela813[[#This Row],[RED]] &amp; "."),"") &amp; CONCATENATE(Tabela813[[#This Row],[C]],".",Tabela813[[#This Row],[O]],".",Tabela813[[#This Row],[E]],".",Tabela813[[#This Row],[D1]],".",Tabela813[[#This Row],[D2]],".",Tabela813[[#This Row],[D3]],".",Tabela813[[#This Row],[T]],".",Tabela813[[#This Row],[D4]]),"")</f>
        <v>9.7.2.1.5.50.1.5.00</v>
      </c>
      <c r="L3630" s="21" t="s">
        <v>6000</v>
      </c>
      <c r="M3630" s="16" t="str">
        <f t="shared" si="56"/>
        <v>A</v>
      </c>
      <c r="N3630" s="16">
        <f>IF(VALUE(Tabela813[[#This Row],[RED]]) &gt; 0,1,0) + IF(VALUE(J3630)&gt;0,8,IF(VALUE(I3630)&gt;0,7,IF(VALUE(H3630)&gt;0,6,IF(VALUE(G3630)&gt;0,5,IF(VALUE(F3630)&gt;0,4,IF(VALUE(E3630)&gt;0,3,IF(VALUE(D3630)&gt;0,2,1)))))))</f>
        <v>8</v>
      </c>
      <c r="O3630" s="20" t="s">
        <v>54</v>
      </c>
      <c r="P3630" s="1" t="s">
        <v>1110</v>
      </c>
      <c r="Q3630" s="1"/>
      <c r="R3630" s="16"/>
      <c r="T3630" s="7" t="str">
        <f>Tabela813[[#This Row],[NR]]&amp;" - "&amp;Tabela813[[#This Row],[Especificação]]</f>
        <v>9.7.2.1.5.50.1.5.00 - (-) Dedução de Contribuição Patronal - Servidor Civil - Inativo - Multas - Intra OFSS</v>
      </c>
      <c r="U3630" s="7" t="str">
        <f>Tabela813[[#This Row],[NR]]&amp; " - "&amp;Tabela813[[#This Row],[Especificação]]</f>
        <v>9.7.2.1.5.50.1.5.00 - (-) Dedução de Contribuição Patronal - Servidor Civil - Inativo - Multas - Intra OFSS</v>
      </c>
    </row>
    <row r="3631" spans="2:21" ht="30">
      <c r="B3631" s="29" t="s">
        <v>793</v>
      </c>
      <c r="C3631" s="20" t="s">
        <v>788</v>
      </c>
      <c r="D3631" s="20" t="s">
        <v>790</v>
      </c>
      <c r="E3631" s="20" t="s">
        <v>781</v>
      </c>
      <c r="F3631" s="20" t="s">
        <v>792</v>
      </c>
      <c r="G3631" s="20" t="s">
        <v>807</v>
      </c>
      <c r="H3631" s="20" t="s">
        <v>781</v>
      </c>
      <c r="I3631" s="20" t="s">
        <v>786</v>
      </c>
      <c r="J3631" s="20" t="s">
        <v>787</v>
      </c>
      <c r="K3631" s="16" t="str">
        <f>IF(Tabela813[[#This Row],[C]]&lt;&gt;"",IF(Tabela813[[#This Row],[RED]]&lt;&gt;"",(Tabela813[[#This Row],[RED]] &amp; "."),"") &amp; CONCATENATE(Tabela813[[#This Row],[C]],".",Tabela813[[#This Row],[O]],".",Tabela813[[#This Row],[E]],".",Tabela813[[#This Row],[D1]],".",Tabela813[[#This Row],[D2]],".",Tabela813[[#This Row],[D3]],".",Tabela813[[#This Row],[T]],".",Tabela813[[#This Row],[D4]]),"")</f>
        <v>9.7.2.1.5.50.1.6.00</v>
      </c>
      <c r="L3631" s="21" t="s">
        <v>6001</v>
      </c>
      <c r="M3631" s="16" t="str">
        <f t="shared" si="56"/>
        <v>A</v>
      </c>
      <c r="N3631" s="16">
        <f>IF(VALUE(Tabela813[[#This Row],[RED]]) &gt; 0,1,0) + IF(VALUE(J3631)&gt;0,8,IF(VALUE(I3631)&gt;0,7,IF(VALUE(H3631)&gt;0,6,IF(VALUE(G3631)&gt;0,5,IF(VALUE(F3631)&gt;0,4,IF(VALUE(E3631)&gt;0,3,IF(VALUE(D3631)&gt;0,2,1)))))))</f>
        <v>8</v>
      </c>
      <c r="O3631" s="20" t="s">
        <v>54</v>
      </c>
      <c r="P3631" s="1" t="s">
        <v>1110</v>
      </c>
      <c r="Q3631" s="1"/>
      <c r="R3631" s="16"/>
      <c r="T3631" s="7" t="str">
        <f>Tabela813[[#This Row],[NR]]&amp;" - "&amp;Tabela813[[#This Row],[Especificação]]</f>
        <v>9.7.2.1.5.50.1.6.00 - (-) Dedução de Contribuição Patronal - Servidor Civil - Inativo - Juros de Mora - Intra OFSS</v>
      </c>
      <c r="U3631" s="7" t="str">
        <f>Tabela813[[#This Row],[NR]]&amp; " - "&amp;Tabela813[[#This Row],[Especificação]]</f>
        <v>9.7.2.1.5.50.1.6.00 - (-) Dedução de Contribuição Patronal - Servidor Civil - Inativo - Juros de Mora - Intra OFSS</v>
      </c>
    </row>
    <row r="3632" spans="2:21" ht="30">
      <c r="B3632" s="29" t="s">
        <v>793</v>
      </c>
      <c r="C3632" s="20" t="s">
        <v>788</v>
      </c>
      <c r="D3632" s="20" t="s">
        <v>790</v>
      </c>
      <c r="E3632" s="20" t="s">
        <v>781</v>
      </c>
      <c r="F3632" s="20" t="s">
        <v>792</v>
      </c>
      <c r="G3632" s="20" t="s">
        <v>807</v>
      </c>
      <c r="H3632" s="20" t="s">
        <v>781</v>
      </c>
      <c r="I3632" s="20" t="s">
        <v>788</v>
      </c>
      <c r="J3632" s="20" t="s">
        <v>787</v>
      </c>
      <c r="K3632" s="16" t="str">
        <f>IF(Tabela813[[#This Row],[C]]&lt;&gt;"",IF(Tabela813[[#This Row],[RED]]&lt;&gt;"",(Tabela813[[#This Row],[RED]] &amp; "."),"") &amp; CONCATENATE(Tabela813[[#This Row],[C]],".",Tabela813[[#This Row],[O]],".",Tabela813[[#This Row],[E]],".",Tabela813[[#This Row],[D1]],".",Tabela813[[#This Row],[D2]],".",Tabela813[[#This Row],[D3]],".",Tabela813[[#This Row],[T]],".",Tabela813[[#This Row],[D4]]),"")</f>
        <v>9.7.2.1.5.50.1.7.00</v>
      </c>
      <c r="L3632" s="21" t="s">
        <v>6002</v>
      </c>
      <c r="M3632" s="16" t="str">
        <f t="shared" si="56"/>
        <v>A</v>
      </c>
      <c r="N3632" s="16">
        <f>IF(VALUE(Tabela813[[#This Row],[RED]]) &gt; 0,1,0) + IF(VALUE(J3632)&gt;0,8,IF(VALUE(I3632)&gt;0,7,IF(VALUE(H3632)&gt;0,6,IF(VALUE(G3632)&gt;0,5,IF(VALUE(F3632)&gt;0,4,IF(VALUE(E3632)&gt;0,3,IF(VALUE(D3632)&gt;0,2,1)))))))</f>
        <v>8</v>
      </c>
      <c r="O3632" s="20" t="s">
        <v>54</v>
      </c>
      <c r="P3632" s="1" t="s">
        <v>1110</v>
      </c>
      <c r="Q3632" s="1"/>
      <c r="R3632" s="16"/>
      <c r="T3632" s="7" t="str">
        <f>Tabela813[[#This Row],[NR]]&amp;" - "&amp;Tabela813[[#This Row],[Especificação]]</f>
        <v>9.7.2.1.5.50.1.7.00 - (-) Dedução de Contribuição Patronal - Servidor Civil - Inativo - Dívida Ativa - Multas da Dívida Ativa - Intra OFSS</v>
      </c>
      <c r="U3632" s="7" t="str">
        <f>Tabela813[[#This Row],[NR]]&amp; " - "&amp;Tabela813[[#This Row],[Especificação]]</f>
        <v>9.7.2.1.5.50.1.7.00 - (-) Dedução de Contribuição Patronal - Servidor Civil - Inativo - Dívida Ativa - Multas da Dívida Ativa - Intra OFSS</v>
      </c>
    </row>
    <row r="3633" spans="2:21" ht="30">
      <c r="B3633" s="29" t="s">
        <v>793</v>
      </c>
      <c r="C3633" s="20" t="s">
        <v>788</v>
      </c>
      <c r="D3633" s="20" t="s">
        <v>790</v>
      </c>
      <c r="E3633" s="20" t="s">
        <v>781</v>
      </c>
      <c r="F3633" s="20" t="s">
        <v>792</v>
      </c>
      <c r="G3633" s="20" t="s">
        <v>807</v>
      </c>
      <c r="H3633" s="20" t="s">
        <v>781</v>
      </c>
      <c r="I3633" s="20" t="s">
        <v>789</v>
      </c>
      <c r="J3633" s="20" t="s">
        <v>787</v>
      </c>
      <c r="K3633" s="16" t="str">
        <f>IF(Tabela813[[#This Row],[C]]&lt;&gt;"",IF(Tabela813[[#This Row],[RED]]&lt;&gt;"",(Tabela813[[#This Row],[RED]] &amp; "."),"") &amp; CONCATENATE(Tabela813[[#This Row],[C]],".",Tabela813[[#This Row],[O]],".",Tabela813[[#This Row],[E]],".",Tabela813[[#This Row],[D1]],".",Tabela813[[#This Row],[D2]],".",Tabela813[[#This Row],[D3]],".",Tabela813[[#This Row],[T]],".",Tabela813[[#This Row],[D4]]),"")</f>
        <v>9.7.2.1.5.50.1.8.00</v>
      </c>
      <c r="L3633" s="21" t="s">
        <v>6003</v>
      </c>
      <c r="M3633" s="16" t="str">
        <f t="shared" si="56"/>
        <v>A</v>
      </c>
      <c r="N3633" s="16">
        <f>IF(VALUE(Tabela813[[#This Row],[RED]]) &gt; 0,1,0) + IF(VALUE(J3633)&gt;0,8,IF(VALUE(I3633)&gt;0,7,IF(VALUE(H3633)&gt;0,6,IF(VALUE(G3633)&gt;0,5,IF(VALUE(F3633)&gt;0,4,IF(VALUE(E3633)&gt;0,3,IF(VALUE(D3633)&gt;0,2,1)))))))</f>
        <v>8</v>
      </c>
      <c r="O3633" s="20" t="s">
        <v>54</v>
      </c>
      <c r="P3633" s="1" t="s">
        <v>1110</v>
      </c>
      <c r="Q3633" s="1"/>
      <c r="R3633" s="16"/>
      <c r="T3633" s="7" t="str">
        <f>Tabela813[[#This Row],[NR]]&amp;" - "&amp;Tabela813[[#This Row],[Especificação]]</f>
        <v>9.7.2.1.5.50.1.8.00 - (-) Dedução de Contribuição Patronal - Servidor Civil - Inativo - Juros de Mora da Dívida Ativa - Intra OFSS</v>
      </c>
      <c r="U3633" s="7" t="str">
        <f>Tabela813[[#This Row],[NR]]&amp; " - "&amp;Tabela813[[#This Row],[Especificação]]</f>
        <v>9.7.2.1.5.50.1.8.00 - (-) Dedução de Contribuição Patronal - Servidor Civil - Inativo - Juros de Mora da Dívida Ativa - Intra OFSS</v>
      </c>
    </row>
    <row r="3634" spans="2:21" ht="30">
      <c r="B3634" s="29" t="s">
        <v>793</v>
      </c>
      <c r="C3634" s="20" t="s">
        <v>788</v>
      </c>
      <c r="D3634" s="20" t="s">
        <v>790</v>
      </c>
      <c r="E3634" s="20" t="s">
        <v>781</v>
      </c>
      <c r="F3634" s="20" t="s">
        <v>792</v>
      </c>
      <c r="G3634" s="20" t="s">
        <v>807</v>
      </c>
      <c r="H3634" s="20" t="s">
        <v>790</v>
      </c>
      <c r="I3634" s="20" t="s">
        <v>784</v>
      </c>
      <c r="J3634" s="20" t="s">
        <v>787</v>
      </c>
      <c r="K3634" s="16" t="str">
        <f>IF(Tabela813[[#This Row],[C]]&lt;&gt;"",IF(Tabela813[[#This Row],[RED]]&lt;&gt;"",(Tabela813[[#This Row],[RED]] &amp; "."),"") &amp; CONCATENATE(Tabela813[[#This Row],[C]],".",Tabela813[[#This Row],[O]],".",Tabela813[[#This Row],[E]],".",Tabela813[[#This Row],[D1]],".",Tabela813[[#This Row],[D2]],".",Tabela813[[#This Row],[D3]],".",Tabela813[[#This Row],[T]],".",Tabela813[[#This Row],[D4]]),"")</f>
        <v>9.7.2.1.5.50.2.0.00</v>
      </c>
      <c r="L3634" s="21" t="s">
        <v>1093</v>
      </c>
      <c r="M3634" s="16" t="str">
        <f t="shared" si="56"/>
        <v>S</v>
      </c>
      <c r="N3634" s="16">
        <f>IF(VALUE(Tabela813[[#This Row],[RED]]) &gt; 0,1,0) + IF(VALUE(J3634)&gt;0,8,IF(VALUE(I3634)&gt;0,7,IF(VALUE(H3634)&gt;0,6,IF(VALUE(G3634)&gt;0,5,IF(VALUE(F3634)&gt;0,4,IF(VALUE(E3634)&gt;0,3,IF(VALUE(D3634)&gt;0,2,1)))))))</f>
        <v>7</v>
      </c>
      <c r="O3634" s="20" t="s">
        <v>54</v>
      </c>
      <c r="P3634" s="1" t="s">
        <v>1111</v>
      </c>
      <c r="Q3634" s="1"/>
      <c r="R3634" s="16"/>
      <c r="T3634" s="7" t="str">
        <f>Tabela813[[#This Row],[NR]]&amp;" - "&amp;Tabela813[[#This Row],[Especificação]]</f>
        <v>9.7.2.1.5.50.2.0.00 - (-) Dedução de Contribuição Patronal - Servidor Civil - Pensionistas - Intra OFSS</v>
      </c>
      <c r="U3634" s="7" t="str">
        <f>Tabela813[[#This Row],[NR]]&amp; " - "&amp;Tabela813[[#This Row],[Especificação]]</f>
        <v>9.7.2.1.5.50.2.0.00 - (-) Dedução de Contribuição Patronal - Servidor Civil - Pensionistas - Intra OFSS</v>
      </c>
    </row>
    <row r="3635" spans="2:21" ht="30">
      <c r="B3635" s="29" t="s">
        <v>793</v>
      </c>
      <c r="C3635" s="20" t="s">
        <v>788</v>
      </c>
      <c r="D3635" s="20" t="s">
        <v>790</v>
      </c>
      <c r="E3635" s="20" t="s">
        <v>781</v>
      </c>
      <c r="F3635" s="20" t="s">
        <v>792</v>
      </c>
      <c r="G3635" s="20" t="s">
        <v>807</v>
      </c>
      <c r="H3635" s="20" t="s">
        <v>790</v>
      </c>
      <c r="I3635" s="20" t="s">
        <v>781</v>
      </c>
      <c r="J3635" s="20" t="s">
        <v>787</v>
      </c>
      <c r="K3635" s="16" t="str">
        <f>IF(Tabela813[[#This Row],[C]]&lt;&gt;"",IF(Tabela813[[#This Row],[RED]]&lt;&gt;"",(Tabela813[[#This Row],[RED]] &amp; "."),"") &amp; CONCATENATE(Tabela813[[#This Row],[C]],".",Tabela813[[#This Row],[O]],".",Tabela813[[#This Row],[E]],".",Tabela813[[#This Row],[D1]],".",Tabela813[[#This Row],[D2]],".",Tabela813[[#This Row],[D3]],".",Tabela813[[#This Row],[T]],".",Tabela813[[#This Row],[D4]]),"")</f>
        <v>9.7.2.1.5.50.2.1.00</v>
      </c>
      <c r="L3635" s="21" t="s">
        <v>6004</v>
      </c>
      <c r="M3635" s="16" t="str">
        <f t="shared" si="56"/>
        <v>A</v>
      </c>
      <c r="N3635" s="16">
        <f>IF(VALUE(Tabela813[[#This Row],[RED]]) &gt; 0,1,0) + IF(VALUE(J3635)&gt;0,8,IF(VALUE(I3635)&gt;0,7,IF(VALUE(H3635)&gt;0,6,IF(VALUE(G3635)&gt;0,5,IF(VALUE(F3635)&gt;0,4,IF(VALUE(E3635)&gt;0,3,IF(VALUE(D3635)&gt;0,2,1)))))))</f>
        <v>8</v>
      </c>
      <c r="O3635" s="20" t="s">
        <v>54</v>
      </c>
      <c r="P3635" s="1" t="s">
        <v>1111</v>
      </c>
      <c r="Q3635" s="1"/>
      <c r="R3635" s="16"/>
      <c r="T3635" s="7" t="str">
        <f>Tabela813[[#This Row],[NR]]&amp;" - "&amp;Tabela813[[#This Row],[Especificação]]</f>
        <v>9.7.2.1.5.50.2.1.00 - (-) Dedução de Contribuição Patronal - Servidor Civil - Pensionistas - Principal - Intra OFSS</v>
      </c>
      <c r="U3635" s="7" t="str">
        <f>Tabela813[[#This Row],[NR]]&amp; " - "&amp;Tabela813[[#This Row],[Especificação]]</f>
        <v>9.7.2.1.5.50.2.1.00 - (-) Dedução de Contribuição Patronal - Servidor Civil - Pensionistas - Principal - Intra OFSS</v>
      </c>
    </row>
    <row r="3636" spans="2:21" ht="30">
      <c r="B3636" s="29" t="s">
        <v>793</v>
      </c>
      <c r="C3636" s="20" t="s">
        <v>788</v>
      </c>
      <c r="D3636" s="20" t="s">
        <v>790</v>
      </c>
      <c r="E3636" s="20" t="s">
        <v>781</v>
      </c>
      <c r="F3636" s="20" t="s">
        <v>792</v>
      </c>
      <c r="G3636" s="20" t="s">
        <v>807</v>
      </c>
      <c r="H3636" s="20" t="s">
        <v>790</v>
      </c>
      <c r="I3636" s="20" t="s">
        <v>790</v>
      </c>
      <c r="J3636" s="20" t="s">
        <v>787</v>
      </c>
      <c r="K3636" s="16" t="str">
        <f>IF(Tabela813[[#This Row],[C]]&lt;&gt;"",IF(Tabela813[[#This Row],[RED]]&lt;&gt;"",(Tabela813[[#This Row],[RED]] &amp; "."),"") &amp; CONCATENATE(Tabela813[[#This Row],[C]],".",Tabela813[[#This Row],[O]],".",Tabela813[[#This Row],[E]],".",Tabela813[[#This Row],[D1]],".",Tabela813[[#This Row],[D2]],".",Tabela813[[#This Row],[D3]],".",Tabela813[[#This Row],[T]],".",Tabela813[[#This Row],[D4]]),"")</f>
        <v>9.7.2.1.5.50.2.2.00</v>
      </c>
      <c r="L3636" s="21" t="s">
        <v>6005</v>
      </c>
      <c r="M3636" s="16" t="str">
        <f t="shared" si="56"/>
        <v>A</v>
      </c>
      <c r="N3636" s="16">
        <f>IF(VALUE(Tabela813[[#This Row],[RED]]) &gt; 0,1,0) + IF(VALUE(J3636)&gt;0,8,IF(VALUE(I3636)&gt;0,7,IF(VALUE(H3636)&gt;0,6,IF(VALUE(G3636)&gt;0,5,IF(VALUE(F3636)&gt;0,4,IF(VALUE(E3636)&gt;0,3,IF(VALUE(D3636)&gt;0,2,1)))))))</f>
        <v>8</v>
      </c>
      <c r="O3636" s="20" t="s">
        <v>54</v>
      </c>
      <c r="P3636" s="1" t="s">
        <v>1111</v>
      </c>
      <c r="Q3636" s="1"/>
      <c r="R3636" s="16"/>
      <c r="T3636" s="7" t="str">
        <f>Tabela813[[#This Row],[NR]]&amp;" - "&amp;Tabela813[[#This Row],[Especificação]]</f>
        <v>9.7.2.1.5.50.2.2.00 - (-) Dedução de Contribuição Patronal - Servidor Civil - Pensionistas - Multas e Juros de Mora - Intra OFSS</v>
      </c>
      <c r="U3636" s="7" t="str">
        <f>Tabela813[[#This Row],[NR]]&amp; " - "&amp;Tabela813[[#This Row],[Especificação]]</f>
        <v>9.7.2.1.5.50.2.2.00 - (-) Dedução de Contribuição Patronal - Servidor Civil - Pensionistas - Multas e Juros de Mora - Intra OFSS</v>
      </c>
    </row>
    <row r="3637" spans="2:21" ht="30">
      <c r="B3637" s="29" t="s">
        <v>793</v>
      </c>
      <c r="C3637" s="20" t="s">
        <v>788</v>
      </c>
      <c r="D3637" s="20" t="s">
        <v>790</v>
      </c>
      <c r="E3637" s="20" t="s">
        <v>781</v>
      </c>
      <c r="F3637" s="20" t="s">
        <v>792</v>
      </c>
      <c r="G3637" s="20" t="s">
        <v>807</v>
      </c>
      <c r="H3637" s="20" t="s">
        <v>790</v>
      </c>
      <c r="I3637" s="20" t="s">
        <v>782</v>
      </c>
      <c r="J3637" s="20" t="s">
        <v>787</v>
      </c>
      <c r="K3637" s="16" t="str">
        <f>IF(Tabela813[[#This Row],[C]]&lt;&gt;"",IF(Tabela813[[#This Row],[RED]]&lt;&gt;"",(Tabela813[[#This Row],[RED]] &amp; "."),"") &amp; CONCATENATE(Tabela813[[#This Row],[C]],".",Tabela813[[#This Row],[O]],".",Tabela813[[#This Row],[E]],".",Tabela813[[#This Row],[D1]],".",Tabela813[[#This Row],[D2]],".",Tabela813[[#This Row],[D3]],".",Tabela813[[#This Row],[T]],".",Tabela813[[#This Row],[D4]]),"")</f>
        <v>9.7.2.1.5.50.2.3.00</v>
      </c>
      <c r="L3637" s="21" t="s">
        <v>6006</v>
      </c>
      <c r="M3637" s="16" t="str">
        <f t="shared" si="56"/>
        <v>A</v>
      </c>
      <c r="N3637" s="16">
        <f>IF(VALUE(Tabela813[[#This Row],[RED]]) &gt; 0,1,0) + IF(VALUE(J3637)&gt;0,8,IF(VALUE(I3637)&gt;0,7,IF(VALUE(H3637)&gt;0,6,IF(VALUE(G3637)&gt;0,5,IF(VALUE(F3637)&gt;0,4,IF(VALUE(E3637)&gt;0,3,IF(VALUE(D3637)&gt;0,2,1)))))))</f>
        <v>8</v>
      </c>
      <c r="O3637" s="20" t="s">
        <v>54</v>
      </c>
      <c r="P3637" s="1" t="s">
        <v>1111</v>
      </c>
      <c r="Q3637" s="1"/>
      <c r="R3637" s="16"/>
      <c r="T3637" s="7" t="str">
        <f>Tabela813[[#This Row],[NR]]&amp;" - "&amp;Tabela813[[#This Row],[Especificação]]</f>
        <v>9.7.2.1.5.50.2.3.00 - (-) Dedução de Contribuição Patronal - Servidor Civil - Pensionistas - Dívida Ativa - Intra OFSS</v>
      </c>
      <c r="U3637" s="7" t="str">
        <f>Tabela813[[#This Row],[NR]]&amp; " - "&amp;Tabela813[[#This Row],[Especificação]]</f>
        <v>9.7.2.1.5.50.2.3.00 - (-) Dedução de Contribuição Patronal - Servidor Civil - Pensionistas - Dívida Ativa - Intra OFSS</v>
      </c>
    </row>
    <row r="3638" spans="2:21" ht="30">
      <c r="B3638" s="29" t="s">
        <v>793</v>
      </c>
      <c r="C3638" s="20" t="s">
        <v>788</v>
      </c>
      <c r="D3638" s="20" t="s">
        <v>790</v>
      </c>
      <c r="E3638" s="20" t="s">
        <v>781</v>
      </c>
      <c r="F3638" s="20" t="s">
        <v>792</v>
      </c>
      <c r="G3638" s="20" t="s">
        <v>807</v>
      </c>
      <c r="H3638" s="20" t="s">
        <v>790</v>
      </c>
      <c r="I3638" s="20" t="s">
        <v>791</v>
      </c>
      <c r="J3638" s="20" t="s">
        <v>787</v>
      </c>
      <c r="K3638" s="16" t="str">
        <f>IF(Tabela813[[#This Row],[C]]&lt;&gt;"",IF(Tabela813[[#This Row],[RED]]&lt;&gt;"",(Tabela813[[#This Row],[RED]] &amp; "."),"") &amp; CONCATENATE(Tabela813[[#This Row],[C]],".",Tabela813[[#This Row],[O]],".",Tabela813[[#This Row],[E]],".",Tabela813[[#This Row],[D1]],".",Tabela813[[#This Row],[D2]],".",Tabela813[[#This Row],[D3]],".",Tabela813[[#This Row],[T]],".",Tabela813[[#This Row],[D4]]),"")</f>
        <v>9.7.2.1.5.50.2.4.00</v>
      </c>
      <c r="L3638" s="21" t="s">
        <v>6007</v>
      </c>
      <c r="M3638" s="16" t="str">
        <f t="shared" si="56"/>
        <v>A</v>
      </c>
      <c r="N3638" s="16">
        <f>IF(VALUE(Tabela813[[#This Row],[RED]]) &gt; 0,1,0) + IF(VALUE(J3638)&gt;0,8,IF(VALUE(I3638)&gt;0,7,IF(VALUE(H3638)&gt;0,6,IF(VALUE(G3638)&gt;0,5,IF(VALUE(F3638)&gt;0,4,IF(VALUE(E3638)&gt;0,3,IF(VALUE(D3638)&gt;0,2,1)))))))</f>
        <v>8</v>
      </c>
      <c r="O3638" s="20" t="s">
        <v>54</v>
      </c>
      <c r="P3638" s="1" t="s">
        <v>1111</v>
      </c>
      <c r="Q3638" s="1"/>
      <c r="R3638" s="16"/>
      <c r="T3638" s="7" t="str">
        <f>Tabela813[[#This Row],[NR]]&amp;" - "&amp;Tabela813[[#This Row],[Especificação]]</f>
        <v>9.7.2.1.5.50.2.4.00 - (-) Dedução de Contribuição Patronal - Servidor Civil - Pensionistas - Dívida Ativa - Multas e Juros de Mora da Dívida Ativa - Intra OFSS</v>
      </c>
      <c r="U3638" s="7" t="str">
        <f>Tabela813[[#This Row],[NR]]&amp; " - "&amp;Tabela813[[#This Row],[Especificação]]</f>
        <v>9.7.2.1.5.50.2.4.00 - (-) Dedução de Contribuição Patronal - Servidor Civil - Pensionistas - Dívida Ativa - Multas e Juros de Mora da Dívida Ativa - Intra OFSS</v>
      </c>
    </row>
    <row r="3639" spans="2:21" ht="30">
      <c r="B3639" s="29" t="s">
        <v>793</v>
      </c>
      <c r="C3639" s="20" t="s">
        <v>788</v>
      </c>
      <c r="D3639" s="20" t="s">
        <v>790</v>
      </c>
      <c r="E3639" s="20" t="s">
        <v>781</v>
      </c>
      <c r="F3639" s="20" t="s">
        <v>792</v>
      </c>
      <c r="G3639" s="20" t="s">
        <v>807</v>
      </c>
      <c r="H3639" s="20" t="s">
        <v>790</v>
      </c>
      <c r="I3639" s="20" t="s">
        <v>792</v>
      </c>
      <c r="J3639" s="20" t="s">
        <v>787</v>
      </c>
      <c r="K3639" s="16" t="str">
        <f>IF(Tabela813[[#This Row],[C]]&lt;&gt;"",IF(Tabela813[[#This Row],[RED]]&lt;&gt;"",(Tabela813[[#This Row],[RED]] &amp; "."),"") &amp; CONCATENATE(Tabela813[[#This Row],[C]],".",Tabela813[[#This Row],[O]],".",Tabela813[[#This Row],[E]],".",Tabela813[[#This Row],[D1]],".",Tabela813[[#This Row],[D2]],".",Tabela813[[#This Row],[D3]],".",Tabela813[[#This Row],[T]],".",Tabela813[[#This Row],[D4]]),"")</f>
        <v>9.7.2.1.5.50.2.5.00</v>
      </c>
      <c r="L3639" s="21" t="s">
        <v>6008</v>
      </c>
      <c r="M3639" s="16" t="str">
        <f t="shared" si="56"/>
        <v>A</v>
      </c>
      <c r="N3639" s="16">
        <f>IF(VALUE(Tabela813[[#This Row],[RED]]) &gt; 0,1,0) + IF(VALUE(J3639)&gt;0,8,IF(VALUE(I3639)&gt;0,7,IF(VALUE(H3639)&gt;0,6,IF(VALUE(G3639)&gt;0,5,IF(VALUE(F3639)&gt;0,4,IF(VALUE(E3639)&gt;0,3,IF(VALUE(D3639)&gt;0,2,1)))))))</f>
        <v>8</v>
      </c>
      <c r="O3639" s="20" t="s">
        <v>54</v>
      </c>
      <c r="P3639" s="1" t="s">
        <v>1111</v>
      </c>
      <c r="Q3639" s="1"/>
      <c r="R3639" s="16"/>
      <c r="T3639" s="7" t="str">
        <f>Tabela813[[#This Row],[NR]]&amp;" - "&amp;Tabela813[[#This Row],[Especificação]]</f>
        <v>9.7.2.1.5.50.2.5.00 - (-) Dedução de Contribuição Patronal - Servidor Civil - Pensionistas - Multas - Intra OFSS</v>
      </c>
      <c r="U3639" s="7" t="str">
        <f>Tabela813[[#This Row],[NR]]&amp; " - "&amp;Tabela813[[#This Row],[Especificação]]</f>
        <v>9.7.2.1.5.50.2.5.00 - (-) Dedução de Contribuição Patronal - Servidor Civil - Pensionistas - Multas - Intra OFSS</v>
      </c>
    </row>
    <row r="3640" spans="2:21" ht="30">
      <c r="B3640" s="29" t="s">
        <v>793</v>
      </c>
      <c r="C3640" s="20" t="s">
        <v>788</v>
      </c>
      <c r="D3640" s="20" t="s">
        <v>790</v>
      </c>
      <c r="E3640" s="20" t="s">
        <v>781</v>
      </c>
      <c r="F3640" s="20" t="s">
        <v>792</v>
      </c>
      <c r="G3640" s="20" t="s">
        <v>807</v>
      </c>
      <c r="H3640" s="20" t="s">
        <v>790</v>
      </c>
      <c r="I3640" s="20" t="s">
        <v>786</v>
      </c>
      <c r="J3640" s="20" t="s">
        <v>787</v>
      </c>
      <c r="K3640" s="16" t="str">
        <f>IF(Tabela813[[#This Row],[C]]&lt;&gt;"",IF(Tabela813[[#This Row],[RED]]&lt;&gt;"",(Tabela813[[#This Row],[RED]] &amp; "."),"") &amp; CONCATENATE(Tabela813[[#This Row],[C]],".",Tabela813[[#This Row],[O]],".",Tabela813[[#This Row],[E]],".",Tabela813[[#This Row],[D1]],".",Tabela813[[#This Row],[D2]],".",Tabela813[[#This Row],[D3]],".",Tabela813[[#This Row],[T]],".",Tabela813[[#This Row],[D4]]),"")</f>
        <v>9.7.2.1.5.50.2.6.00</v>
      </c>
      <c r="L3640" s="21" t="s">
        <v>6009</v>
      </c>
      <c r="M3640" s="16" t="str">
        <f t="shared" si="56"/>
        <v>A</v>
      </c>
      <c r="N3640" s="16">
        <f>IF(VALUE(Tabela813[[#This Row],[RED]]) &gt; 0,1,0) + IF(VALUE(J3640)&gt;0,8,IF(VALUE(I3640)&gt;0,7,IF(VALUE(H3640)&gt;0,6,IF(VALUE(G3640)&gt;0,5,IF(VALUE(F3640)&gt;0,4,IF(VALUE(E3640)&gt;0,3,IF(VALUE(D3640)&gt;0,2,1)))))))</f>
        <v>8</v>
      </c>
      <c r="O3640" s="20" t="s">
        <v>54</v>
      </c>
      <c r="P3640" s="1" t="s">
        <v>1111</v>
      </c>
      <c r="Q3640" s="1"/>
      <c r="R3640" s="16"/>
      <c r="T3640" s="7" t="str">
        <f>Tabela813[[#This Row],[NR]]&amp;" - "&amp;Tabela813[[#This Row],[Especificação]]</f>
        <v>9.7.2.1.5.50.2.6.00 - (-) Dedução de Contribuição Patronal - Servidor Civil - Pensionistas - Juros de Mora - Intra OFSS</v>
      </c>
      <c r="U3640" s="7" t="str">
        <f>Tabela813[[#This Row],[NR]]&amp; " - "&amp;Tabela813[[#This Row],[Especificação]]</f>
        <v>9.7.2.1.5.50.2.6.00 - (-) Dedução de Contribuição Patronal - Servidor Civil - Pensionistas - Juros de Mora - Intra OFSS</v>
      </c>
    </row>
    <row r="3641" spans="2:21" ht="30">
      <c r="B3641" s="29" t="s">
        <v>793</v>
      </c>
      <c r="C3641" s="20" t="s">
        <v>788</v>
      </c>
      <c r="D3641" s="20" t="s">
        <v>790</v>
      </c>
      <c r="E3641" s="20" t="s">
        <v>781</v>
      </c>
      <c r="F3641" s="20" t="s">
        <v>792</v>
      </c>
      <c r="G3641" s="20" t="s">
        <v>807</v>
      </c>
      <c r="H3641" s="20" t="s">
        <v>790</v>
      </c>
      <c r="I3641" s="20" t="s">
        <v>788</v>
      </c>
      <c r="J3641" s="20" t="s">
        <v>787</v>
      </c>
      <c r="K3641" s="16" t="str">
        <f>IF(Tabela813[[#This Row],[C]]&lt;&gt;"",IF(Tabela813[[#This Row],[RED]]&lt;&gt;"",(Tabela813[[#This Row],[RED]] &amp; "."),"") &amp; CONCATENATE(Tabela813[[#This Row],[C]],".",Tabela813[[#This Row],[O]],".",Tabela813[[#This Row],[E]],".",Tabela813[[#This Row],[D1]],".",Tabela813[[#This Row],[D2]],".",Tabela813[[#This Row],[D3]],".",Tabela813[[#This Row],[T]],".",Tabela813[[#This Row],[D4]]),"")</f>
        <v>9.7.2.1.5.50.2.7.00</v>
      </c>
      <c r="L3641" s="21" t="s">
        <v>6010</v>
      </c>
      <c r="M3641" s="16" t="str">
        <f t="shared" si="56"/>
        <v>A</v>
      </c>
      <c r="N3641" s="16">
        <f>IF(VALUE(Tabela813[[#This Row],[RED]]) &gt; 0,1,0) + IF(VALUE(J3641)&gt;0,8,IF(VALUE(I3641)&gt;0,7,IF(VALUE(H3641)&gt;0,6,IF(VALUE(G3641)&gt;0,5,IF(VALUE(F3641)&gt;0,4,IF(VALUE(E3641)&gt;0,3,IF(VALUE(D3641)&gt;0,2,1)))))))</f>
        <v>8</v>
      </c>
      <c r="O3641" s="20" t="s">
        <v>54</v>
      </c>
      <c r="P3641" s="1" t="s">
        <v>1111</v>
      </c>
      <c r="Q3641" s="1"/>
      <c r="R3641" s="16"/>
      <c r="T3641" s="7" t="str">
        <f>Tabela813[[#This Row],[NR]]&amp;" - "&amp;Tabela813[[#This Row],[Especificação]]</f>
        <v>9.7.2.1.5.50.2.7.00 - (-) Dedução de Contribuição Patronal - Servidor Civil - Pensionistas - Dívida Ativa - Multas da Dívida Ativa - Intra OFSS</v>
      </c>
      <c r="U3641" s="7" t="str">
        <f>Tabela813[[#This Row],[NR]]&amp; " - "&amp;Tabela813[[#This Row],[Especificação]]</f>
        <v>9.7.2.1.5.50.2.7.00 - (-) Dedução de Contribuição Patronal - Servidor Civil - Pensionistas - Dívida Ativa - Multas da Dívida Ativa - Intra OFSS</v>
      </c>
    </row>
    <row r="3642" spans="2:21" ht="30">
      <c r="B3642" s="29" t="s">
        <v>793</v>
      </c>
      <c r="C3642" s="20" t="s">
        <v>788</v>
      </c>
      <c r="D3642" s="20" t="s">
        <v>790</v>
      </c>
      <c r="E3642" s="20" t="s">
        <v>781</v>
      </c>
      <c r="F3642" s="20" t="s">
        <v>792</v>
      </c>
      <c r="G3642" s="20" t="s">
        <v>807</v>
      </c>
      <c r="H3642" s="20" t="s">
        <v>790</v>
      </c>
      <c r="I3642" s="20" t="s">
        <v>789</v>
      </c>
      <c r="J3642" s="20" t="s">
        <v>787</v>
      </c>
      <c r="K3642" s="16" t="str">
        <f>IF(Tabela813[[#This Row],[C]]&lt;&gt;"",IF(Tabela813[[#This Row],[RED]]&lt;&gt;"",(Tabela813[[#This Row],[RED]] &amp; "."),"") &amp; CONCATENATE(Tabela813[[#This Row],[C]],".",Tabela813[[#This Row],[O]],".",Tabela813[[#This Row],[E]],".",Tabela813[[#This Row],[D1]],".",Tabela813[[#This Row],[D2]],".",Tabela813[[#This Row],[D3]],".",Tabela813[[#This Row],[T]],".",Tabela813[[#This Row],[D4]]),"")</f>
        <v>9.7.2.1.5.50.2.8.00</v>
      </c>
      <c r="L3642" s="21" t="s">
        <v>6011</v>
      </c>
      <c r="M3642" s="16" t="str">
        <f t="shared" si="56"/>
        <v>A</v>
      </c>
      <c r="N3642" s="16">
        <f>IF(VALUE(Tabela813[[#This Row],[RED]]) &gt; 0,1,0) + IF(VALUE(J3642)&gt;0,8,IF(VALUE(I3642)&gt;0,7,IF(VALUE(H3642)&gt;0,6,IF(VALUE(G3642)&gt;0,5,IF(VALUE(F3642)&gt;0,4,IF(VALUE(E3642)&gt;0,3,IF(VALUE(D3642)&gt;0,2,1)))))))</f>
        <v>8</v>
      </c>
      <c r="O3642" s="20" t="s">
        <v>54</v>
      </c>
      <c r="P3642" s="1" t="s">
        <v>1111</v>
      </c>
      <c r="Q3642" s="1"/>
      <c r="R3642" s="16"/>
      <c r="T3642" s="7" t="str">
        <f>Tabela813[[#This Row],[NR]]&amp;" - "&amp;Tabela813[[#This Row],[Especificação]]</f>
        <v>9.7.2.1.5.50.2.8.00 - (-) Dedução de Contribuição Patronal - Servidor Civil - Pensionistas - Juros de Mora da Dívida Ativa - Intra OFSS</v>
      </c>
      <c r="U3642" s="7" t="str">
        <f>Tabela813[[#This Row],[NR]]&amp; " - "&amp;Tabela813[[#This Row],[Especificação]]</f>
        <v>9.7.2.1.5.50.2.8.00 - (-) Dedução de Contribuição Patronal - Servidor Civil - Pensionistas - Juros de Mora da Dívida Ativa - Intra OFSS</v>
      </c>
    </row>
    <row r="3643" spans="2:21" ht="45">
      <c r="B3643" s="29" t="s">
        <v>793</v>
      </c>
      <c r="C3643" s="20" t="s">
        <v>788</v>
      </c>
      <c r="D3643" s="20" t="s">
        <v>790</v>
      </c>
      <c r="E3643" s="20" t="s">
        <v>781</v>
      </c>
      <c r="F3643" s="20" t="s">
        <v>792</v>
      </c>
      <c r="G3643" s="20" t="s">
        <v>809</v>
      </c>
      <c r="H3643" s="20" t="s">
        <v>784</v>
      </c>
      <c r="I3643" s="20" t="s">
        <v>784</v>
      </c>
      <c r="J3643" s="20" t="s">
        <v>787</v>
      </c>
      <c r="K3643" s="16" t="str">
        <f>IF(Tabela813[[#This Row],[C]]&lt;&gt;"",IF(Tabela813[[#This Row],[RED]]&lt;&gt;"",(Tabela813[[#This Row],[RED]] &amp; "."),"") &amp; CONCATENATE(Tabela813[[#This Row],[C]],".",Tabela813[[#This Row],[O]],".",Tabela813[[#This Row],[E]],".",Tabela813[[#This Row],[D1]],".",Tabela813[[#This Row],[D2]],".",Tabela813[[#This Row],[D3]],".",Tabela813[[#This Row],[T]],".",Tabela813[[#This Row],[D4]]),"")</f>
        <v>9.7.2.1.5.51.0.0.00</v>
      </c>
      <c r="L3643" s="21" t="s">
        <v>1094</v>
      </c>
      <c r="M3643" s="16" t="str">
        <f t="shared" si="56"/>
        <v>S</v>
      </c>
      <c r="N3643" s="16">
        <f>IF(VALUE(Tabela813[[#This Row],[RED]]) &gt; 0,1,0) + IF(VALUE(J3643)&gt;0,8,IF(VALUE(I3643)&gt;0,7,IF(VALUE(H3643)&gt;0,6,IF(VALUE(G3643)&gt;0,5,IF(VALUE(F3643)&gt;0,4,IF(VALUE(E3643)&gt;0,3,IF(VALUE(D3643)&gt;0,2,1)))))))</f>
        <v>6</v>
      </c>
      <c r="O3643" s="20" t="s">
        <v>54</v>
      </c>
      <c r="P3643" s="1" t="s">
        <v>2842</v>
      </c>
      <c r="Q3643" s="1"/>
      <c r="R3643" s="16"/>
      <c r="T3643" s="7" t="str">
        <f>Tabela813[[#This Row],[NR]]&amp;" - "&amp;Tabela813[[#This Row],[Especificação]]</f>
        <v>9.7.2.1.5.51.0.0.00 - (-) Dedução de Contribuição Patronal - Parcelamentos - Intra OFSS</v>
      </c>
      <c r="U3643" s="7" t="str">
        <f>Tabela813[[#This Row],[NR]]&amp; " - "&amp;Tabela813[[#This Row],[Especificação]]</f>
        <v>9.7.2.1.5.51.0.0.00 - (-) Dedução de Contribuição Patronal - Parcelamentos - Intra OFSS</v>
      </c>
    </row>
    <row r="3644" spans="2:21" ht="30">
      <c r="B3644" s="29" t="s">
        <v>793</v>
      </c>
      <c r="C3644" s="20" t="s">
        <v>788</v>
      </c>
      <c r="D3644" s="20" t="s">
        <v>790</v>
      </c>
      <c r="E3644" s="20" t="s">
        <v>781</v>
      </c>
      <c r="F3644" s="20" t="s">
        <v>792</v>
      </c>
      <c r="G3644" s="20" t="s">
        <v>809</v>
      </c>
      <c r="H3644" s="20" t="s">
        <v>781</v>
      </c>
      <c r="I3644" s="20" t="s">
        <v>784</v>
      </c>
      <c r="J3644" s="20" t="s">
        <v>787</v>
      </c>
      <c r="K3644" s="16" t="str">
        <f>IF(Tabela813[[#This Row],[C]]&lt;&gt;"",IF(Tabela813[[#This Row],[RED]]&lt;&gt;"",(Tabela813[[#This Row],[RED]] &amp; "."),"") &amp; CONCATENATE(Tabela813[[#This Row],[C]],".",Tabela813[[#This Row],[O]],".",Tabela813[[#This Row],[E]],".",Tabela813[[#This Row],[D1]],".",Tabela813[[#This Row],[D2]],".",Tabela813[[#This Row],[D3]],".",Tabela813[[#This Row],[T]],".",Tabela813[[#This Row],[D4]]),"")</f>
        <v>9.7.2.1.5.51.1.0.00</v>
      </c>
      <c r="L3644" s="21" t="s">
        <v>1095</v>
      </c>
      <c r="M3644" s="16" t="str">
        <f t="shared" si="56"/>
        <v>S</v>
      </c>
      <c r="N3644" s="16">
        <f>IF(VALUE(Tabela813[[#This Row],[RED]]) &gt; 0,1,0) + IF(VALUE(J3644)&gt;0,8,IF(VALUE(I3644)&gt;0,7,IF(VALUE(H3644)&gt;0,6,IF(VALUE(G3644)&gt;0,5,IF(VALUE(F3644)&gt;0,4,IF(VALUE(E3644)&gt;0,3,IF(VALUE(D3644)&gt;0,2,1)))))))</f>
        <v>7</v>
      </c>
      <c r="O3644" s="20" t="s">
        <v>54</v>
      </c>
      <c r="P3644" s="1" t="s">
        <v>2776</v>
      </c>
      <c r="Q3644" s="1"/>
      <c r="R3644" s="16"/>
      <c r="T3644" s="7" t="str">
        <f>Tabela813[[#This Row],[NR]]&amp;" - "&amp;Tabela813[[#This Row],[Especificação]]</f>
        <v>9.7.2.1.5.51.1.0.00 - (-) Dedução de Contribuição Patronal - Servidor Civil Ativo - Parcelamentos - Intra OFSS</v>
      </c>
      <c r="U3644" s="7" t="str">
        <f>Tabela813[[#This Row],[NR]]&amp; " - "&amp;Tabela813[[#This Row],[Especificação]]</f>
        <v>9.7.2.1.5.51.1.0.00 - (-) Dedução de Contribuição Patronal - Servidor Civil Ativo - Parcelamentos - Intra OFSS</v>
      </c>
    </row>
    <row r="3645" spans="2:21" ht="30">
      <c r="B3645" s="29" t="s">
        <v>793</v>
      </c>
      <c r="C3645" s="20" t="s">
        <v>788</v>
      </c>
      <c r="D3645" s="20" t="s">
        <v>790</v>
      </c>
      <c r="E3645" s="20" t="s">
        <v>781</v>
      </c>
      <c r="F3645" s="20" t="s">
        <v>792</v>
      </c>
      <c r="G3645" s="20" t="s">
        <v>809</v>
      </c>
      <c r="H3645" s="20" t="s">
        <v>781</v>
      </c>
      <c r="I3645" s="20" t="s">
        <v>781</v>
      </c>
      <c r="J3645" s="20" t="s">
        <v>787</v>
      </c>
      <c r="K3645" s="16" t="str">
        <f>IF(Tabela813[[#This Row],[C]]&lt;&gt;"",IF(Tabela813[[#This Row],[RED]]&lt;&gt;"",(Tabela813[[#This Row],[RED]] &amp; "."),"") &amp; CONCATENATE(Tabela813[[#This Row],[C]],".",Tabela813[[#This Row],[O]],".",Tabela813[[#This Row],[E]],".",Tabela813[[#This Row],[D1]],".",Tabela813[[#This Row],[D2]],".",Tabela813[[#This Row],[D3]],".",Tabela813[[#This Row],[T]],".",Tabela813[[#This Row],[D4]]),"")</f>
        <v>9.7.2.1.5.51.1.1.00</v>
      </c>
      <c r="L3645" s="21" t="s">
        <v>6012</v>
      </c>
      <c r="M3645" s="16" t="str">
        <f t="shared" si="56"/>
        <v>A</v>
      </c>
      <c r="N3645" s="16">
        <f>IF(VALUE(Tabela813[[#This Row],[RED]]) &gt; 0,1,0) + IF(VALUE(J3645)&gt;0,8,IF(VALUE(I3645)&gt;0,7,IF(VALUE(H3645)&gt;0,6,IF(VALUE(G3645)&gt;0,5,IF(VALUE(F3645)&gt;0,4,IF(VALUE(E3645)&gt;0,3,IF(VALUE(D3645)&gt;0,2,1)))))))</f>
        <v>8</v>
      </c>
      <c r="O3645" s="20" t="s">
        <v>54</v>
      </c>
      <c r="P3645" s="1" t="s">
        <v>1114</v>
      </c>
      <c r="Q3645" s="1"/>
      <c r="R3645" s="16"/>
      <c r="T3645" s="7" t="str">
        <f>Tabela813[[#This Row],[NR]]&amp;" - "&amp;Tabela813[[#This Row],[Especificação]]</f>
        <v>9.7.2.1.5.51.1.1.00 - (-) Dedução de Contribuição Patronal - Servidor Civil Ativo - Parcelamentos - Principal - Intra OFSS</v>
      </c>
      <c r="U3645" s="7" t="str">
        <f>Tabela813[[#This Row],[NR]]&amp; " - "&amp;Tabela813[[#This Row],[Especificação]]</f>
        <v>9.7.2.1.5.51.1.1.00 - (-) Dedução de Contribuição Patronal - Servidor Civil Ativo - Parcelamentos - Principal - Intra OFSS</v>
      </c>
    </row>
    <row r="3646" spans="2:21" ht="30">
      <c r="B3646" s="29" t="s">
        <v>793</v>
      </c>
      <c r="C3646" s="20" t="s">
        <v>788</v>
      </c>
      <c r="D3646" s="20" t="s">
        <v>790</v>
      </c>
      <c r="E3646" s="20" t="s">
        <v>781</v>
      </c>
      <c r="F3646" s="20" t="s">
        <v>792</v>
      </c>
      <c r="G3646" s="20" t="s">
        <v>809</v>
      </c>
      <c r="H3646" s="20" t="s">
        <v>781</v>
      </c>
      <c r="I3646" s="20" t="s">
        <v>790</v>
      </c>
      <c r="J3646" s="20" t="s">
        <v>787</v>
      </c>
      <c r="K3646" s="16" t="str">
        <f>IF(Tabela813[[#This Row],[C]]&lt;&gt;"",IF(Tabela813[[#This Row],[RED]]&lt;&gt;"",(Tabela813[[#This Row],[RED]] &amp; "."),"") &amp; CONCATENATE(Tabela813[[#This Row],[C]],".",Tabela813[[#This Row],[O]],".",Tabela813[[#This Row],[E]],".",Tabela813[[#This Row],[D1]],".",Tabela813[[#This Row],[D2]],".",Tabela813[[#This Row],[D3]],".",Tabela813[[#This Row],[T]],".",Tabela813[[#This Row],[D4]]),"")</f>
        <v>9.7.2.1.5.51.1.2.00</v>
      </c>
      <c r="L3646" s="21" t="s">
        <v>6013</v>
      </c>
      <c r="M3646" s="16" t="str">
        <f t="shared" ref="M3646:M3670" si="57">IF(N3646 &lt; N3647,"S","A")</f>
        <v>A</v>
      </c>
      <c r="N3646" s="16">
        <f>IF(VALUE(Tabela813[[#This Row],[RED]]) &gt; 0,1,0) + IF(VALUE(J3646)&gt;0,8,IF(VALUE(I3646)&gt;0,7,IF(VALUE(H3646)&gt;0,6,IF(VALUE(G3646)&gt;0,5,IF(VALUE(F3646)&gt;0,4,IF(VALUE(E3646)&gt;0,3,IF(VALUE(D3646)&gt;0,2,1)))))))</f>
        <v>8</v>
      </c>
      <c r="O3646" s="20" t="s">
        <v>54</v>
      </c>
      <c r="P3646" s="1" t="s">
        <v>1114</v>
      </c>
      <c r="Q3646" s="1"/>
      <c r="R3646" s="16"/>
      <c r="T3646" s="7" t="str">
        <f>Tabela813[[#This Row],[NR]]&amp;" - "&amp;Tabela813[[#This Row],[Especificação]]</f>
        <v>9.7.2.1.5.51.1.2.00 - (-) Dedução de Contribuição Patronal - Servidor Civil Ativo - Parcelamentos - Multas e Juros de Mora - Intra OFSS</v>
      </c>
      <c r="U3646" s="7" t="str">
        <f>Tabela813[[#This Row],[NR]]&amp; " - "&amp;Tabela813[[#This Row],[Especificação]]</f>
        <v>9.7.2.1.5.51.1.2.00 - (-) Dedução de Contribuição Patronal - Servidor Civil Ativo - Parcelamentos - Multas e Juros de Mora - Intra OFSS</v>
      </c>
    </row>
    <row r="3647" spans="2:21" ht="30">
      <c r="B3647" s="29" t="s">
        <v>793</v>
      </c>
      <c r="C3647" s="20" t="s">
        <v>788</v>
      </c>
      <c r="D3647" s="20" t="s">
        <v>790</v>
      </c>
      <c r="E3647" s="20" t="s">
        <v>781</v>
      </c>
      <c r="F3647" s="20" t="s">
        <v>792</v>
      </c>
      <c r="G3647" s="20" t="s">
        <v>809</v>
      </c>
      <c r="H3647" s="20" t="s">
        <v>781</v>
      </c>
      <c r="I3647" s="20" t="s">
        <v>782</v>
      </c>
      <c r="J3647" s="20" t="s">
        <v>787</v>
      </c>
      <c r="K3647" s="16" t="str">
        <f>IF(Tabela813[[#This Row],[C]]&lt;&gt;"",IF(Tabela813[[#This Row],[RED]]&lt;&gt;"",(Tabela813[[#This Row],[RED]] &amp; "."),"") &amp; CONCATENATE(Tabela813[[#This Row],[C]],".",Tabela813[[#This Row],[O]],".",Tabela813[[#This Row],[E]],".",Tabela813[[#This Row],[D1]],".",Tabela813[[#This Row],[D2]],".",Tabela813[[#This Row],[D3]],".",Tabela813[[#This Row],[T]],".",Tabela813[[#This Row],[D4]]),"")</f>
        <v>9.7.2.1.5.51.1.3.00</v>
      </c>
      <c r="L3647" s="21" t="s">
        <v>6014</v>
      </c>
      <c r="M3647" s="16" t="str">
        <f t="shared" si="57"/>
        <v>A</v>
      </c>
      <c r="N3647" s="16">
        <f>IF(VALUE(Tabela813[[#This Row],[RED]]) &gt; 0,1,0) + IF(VALUE(J3647)&gt;0,8,IF(VALUE(I3647)&gt;0,7,IF(VALUE(H3647)&gt;0,6,IF(VALUE(G3647)&gt;0,5,IF(VALUE(F3647)&gt;0,4,IF(VALUE(E3647)&gt;0,3,IF(VALUE(D3647)&gt;0,2,1)))))))</f>
        <v>8</v>
      </c>
      <c r="O3647" s="20" t="s">
        <v>54</v>
      </c>
      <c r="P3647" s="1" t="s">
        <v>1114</v>
      </c>
      <c r="Q3647" s="1"/>
      <c r="R3647" s="16"/>
      <c r="T3647" s="7" t="str">
        <f>Tabela813[[#This Row],[NR]]&amp;" - "&amp;Tabela813[[#This Row],[Especificação]]</f>
        <v>9.7.2.1.5.51.1.3.00 - (-) Dedução de Contribuição Patronal - Servidor Civil Ativo - Parcelamentos - Dívida Ativa - Intra OFSS</v>
      </c>
      <c r="U3647" s="7" t="str">
        <f>Tabela813[[#This Row],[NR]]&amp; " - "&amp;Tabela813[[#This Row],[Especificação]]</f>
        <v>9.7.2.1.5.51.1.3.00 - (-) Dedução de Contribuição Patronal - Servidor Civil Ativo - Parcelamentos - Dívida Ativa - Intra OFSS</v>
      </c>
    </row>
    <row r="3648" spans="2:21" ht="30">
      <c r="B3648" s="29" t="s">
        <v>793</v>
      </c>
      <c r="C3648" s="20" t="s">
        <v>788</v>
      </c>
      <c r="D3648" s="20" t="s">
        <v>790</v>
      </c>
      <c r="E3648" s="20" t="s">
        <v>781</v>
      </c>
      <c r="F3648" s="20" t="s">
        <v>792</v>
      </c>
      <c r="G3648" s="20" t="s">
        <v>809</v>
      </c>
      <c r="H3648" s="20" t="s">
        <v>781</v>
      </c>
      <c r="I3648" s="20" t="s">
        <v>791</v>
      </c>
      <c r="J3648" s="20" t="s">
        <v>787</v>
      </c>
      <c r="K3648" s="16" t="str">
        <f>IF(Tabela813[[#This Row],[C]]&lt;&gt;"",IF(Tabela813[[#This Row],[RED]]&lt;&gt;"",(Tabela813[[#This Row],[RED]] &amp; "."),"") &amp; CONCATENATE(Tabela813[[#This Row],[C]],".",Tabela813[[#This Row],[O]],".",Tabela813[[#This Row],[E]],".",Tabela813[[#This Row],[D1]],".",Tabela813[[#This Row],[D2]],".",Tabela813[[#This Row],[D3]],".",Tabela813[[#This Row],[T]],".",Tabela813[[#This Row],[D4]]),"")</f>
        <v>9.7.2.1.5.51.1.4.00</v>
      </c>
      <c r="L3648" s="21" t="s">
        <v>6015</v>
      </c>
      <c r="M3648" s="16" t="str">
        <f t="shared" si="57"/>
        <v>A</v>
      </c>
      <c r="N3648" s="16">
        <f>IF(VALUE(Tabela813[[#This Row],[RED]]) &gt; 0,1,0) + IF(VALUE(J3648)&gt;0,8,IF(VALUE(I3648)&gt;0,7,IF(VALUE(H3648)&gt;0,6,IF(VALUE(G3648)&gt;0,5,IF(VALUE(F3648)&gt;0,4,IF(VALUE(E3648)&gt;0,3,IF(VALUE(D3648)&gt;0,2,1)))))))</f>
        <v>8</v>
      </c>
      <c r="O3648" s="20" t="s">
        <v>54</v>
      </c>
      <c r="P3648" s="1" t="s">
        <v>1114</v>
      </c>
      <c r="Q3648" s="1"/>
      <c r="R3648" s="16"/>
      <c r="T3648" s="7" t="str">
        <f>Tabela813[[#This Row],[NR]]&amp;" - "&amp;Tabela813[[#This Row],[Especificação]]</f>
        <v>9.7.2.1.5.51.1.4.00 - (-) Dedução de Contribuição Patronal - Servidor Civil Ativo - Parcelamentos - Dívida Ativa - Multas e Juros de Mora da Dívida Ativa - Intra OFSS</v>
      </c>
      <c r="U3648" s="7" t="str">
        <f>Tabela813[[#This Row],[NR]]&amp; " - "&amp;Tabela813[[#This Row],[Especificação]]</f>
        <v>9.7.2.1.5.51.1.4.00 - (-) Dedução de Contribuição Patronal - Servidor Civil Ativo - Parcelamentos - Dívida Ativa - Multas e Juros de Mora da Dívida Ativa - Intra OFSS</v>
      </c>
    </row>
    <row r="3649" spans="2:21" ht="30">
      <c r="B3649" s="29" t="s">
        <v>793</v>
      </c>
      <c r="C3649" s="20" t="s">
        <v>788</v>
      </c>
      <c r="D3649" s="20" t="s">
        <v>790</v>
      </c>
      <c r="E3649" s="20" t="s">
        <v>781</v>
      </c>
      <c r="F3649" s="20" t="s">
        <v>792</v>
      </c>
      <c r="G3649" s="20" t="s">
        <v>809</v>
      </c>
      <c r="H3649" s="20" t="s">
        <v>781</v>
      </c>
      <c r="I3649" s="20" t="s">
        <v>792</v>
      </c>
      <c r="J3649" s="20" t="s">
        <v>787</v>
      </c>
      <c r="K3649" s="16" t="str">
        <f>IF(Tabela813[[#This Row],[C]]&lt;&gt;"",IF(Tabela813[[#This Row],[RED]]&lt;&gt;"",(Tabela813[[#This Row],[RED]] &amp; "."),"") &amp; CONCATENATE(Tabela813[[#This Row],[C]],".",Tabela813[[#This Row],[O]],".",Tabela813[[#This Row],[E]],".",Tabela813[[#This Row],[D1]],".",Tabela813[[#This Row],[D2]],".",Tabela813[[#This Row],[D3]],".",Tabela813[[#This Row],[T]],".",Tabela813[[#This Row],[D4]]),"")</f>
        <v>9.7.2.1.5.51.1.5.00</v>
      </c>
      <c r="L3649" s="21" t="s">
        <v>6016</v>
      </c>
      <c r="M3649" s="16" t="str">
        <f t="shared" si="57"/>
        <v>A</v>
      </c>
      <c r="N3649" s="16">
        <f>IF(VALUE(Tabela813[[#This Row],[RED]]) &gt; 0,1,0) + IF(VALUE(J3649)&gt;0,8,IF(VALUE(I3649)&gt;0,7,IF(VALUE(H3649)&gt;0,6,IF(VALUE(G3649)&gt;0,5,IF(VALUE(F3649)&gt;0,4,IF(VALUE(E3649)&gt;0,3,IF(VALUE(D3649)&gt;0,2,1)))))))</f>
        <v>8</v>
      </c>
      <c r="O3649" s="20" t="s">
        <v>54</v>
      </c>
      <c r="P3649" s="1" t="s">
        <v>1114</v>
      </c>
      <c r="Q3649" s="1"/>
      <c r="R3649" s="16"/>
      <c r="T3649" s="7" t="str">
        <f>Tabela813[[#This Row],[NR]]&amp;" - "&amp;Tabela813[[#This Row],[Especificação]]</f>
        <v>9.7.2.1.5.51.1.5.00 - (-) Dedução de Contribuição Patronal - Servidor Civil Ativo - Parcelamentos - Multas - Intra OFSS</v>
      </c>
      <c r="U3649" s="7" t="str">
        <f>Tabela813[[#This Row],[NR]]&amp; " - "&amp;Tabela813[[#This Row],[Especificação]]</f>
        <v>9.7.2.1.5.51.1.5.00 - (-) Dedução de Contribuição Patronal - Servidor Civil Ativo - Parcelamentos - Multas - Intra OFSS</v>
      </c>
    </row>
    <row r="3650" spans="2:21" ht="30">
      <c r="B3650" s="29" t="s">
        <v>793</v>
      </c>
      <c r="C3650" s="20" t="s">
        <v>788</v>
      </c>
      <c r="D3650" s="20" t="s">
        <v>790</v>
      </c>
      <c r="E3650" s="20" t="s">
        <v>781</v>
      </c>
      <c r="F3650" s="20" t="s">
        <v>792</v>
      </c>
      <c r="G3650" s="20" t="s">
        <v>809</v>
      </c>
      <c r="H3650" s="20" t="s">
        <v>781</v>
      </c>
      <c r="I3650" s="20" t="s">
        <v>786</v>
      </c>
      <c r="J3650" s="20" t="s">
        <v>787</v>
      </c>
      <c r="K3650" s="16" t="str">
        <f>IF(Tabela813[[#This Row],[C]]&lt;&gt;"",IF(Tabela813[[#This Row],[RED]]&lt;&gt;"",(Tabela813[[#This Row],[RED]] &amp; "."),"") &amp; CONCATENATE(Tabela813[[#This Row],[C]],".",Tabela813[[#This Row],[O]],".",Tabela813[[#This Row],[E]],".",Tabela813[[#This Row],[D1]],".",Tabela813[[#This Row],[D2]],".",Tabela813[[#This Row],[D3]],".",Tabela813[[#This Row],[T]],".",Tabela813[[#This Row],[D4]]),"")</f>
        <v>9.7.2.1.5.51.1.6.00</v>
      </c>
      <c r="L3650" s="21" t="s">
        <v>6017</v>
      </c>
      <c r="M3650" s="16" t="str">
        <f t="shared" si="57"/>
        <v>A</v>
      </c>
      <c r="N3650" s="16">
        <f>IF(VALUE(Tabela813[[#This Row],[RED]]) &gt; 0,1,0) + IF(VALUE(J3650)&gt;0,8,IF(VALUE(I3650)&gt;0,7,IF(VALUE(H3650)&gt;0,6,IF(VALUE(G3650)&gt;0,5,IF(VALUE(F3650)&gt;0,4,IF(VALUE(E3650)&gt;0,3,IF(VALUE(D3650)&gt;0,2,1)))))))</f>
        <v>8</v>
      </c>
      <c r="O3650" s="20" t="s">
        <v>54</v>
      </c>
      <c r="P3650" s="1" t="s">
        <v>1114</v>
      </c>
      <c r="Q3650" s="1"/>
      <c r="R3650" s="16"/>
      <c r="T3650" s="7" t="str">
        <f>Tabela813[[#This Row],[NR]]&amp;" - "&amp;Tabela813[[#This Row],[Especificação]]</f>
        <v>9.7.2.1.5.51.1.6.00 - (-) Dedução de Contribuição Patronal - Servidor Civil Ativo - Parcelamentos - Juros de Mora - Intra OFSS</v>
      </c>
      <c r="U3650" s="7" t="str">
        <f>Tabela813[[#This Row],[NR]]&amp; " - "&amp;Tabela813[[#This Row],[Especificação]]</f>
        <v>9.7.2.1.5.51.1.6.00 - (-) Dedução de Contribuição Patronal - Servidor Civil Ativo - Parcelamentos - Juros de Mora - Intra OFSS</v>
      </c>
    </row>
    <row r="3651" spans="2:21" ht="30">
      <c r="B3651" s="29" t="s">
        <v>793</v>
      </c>
      <c r="C3651" s="20" t="s">
        <v>788</v>
      </c>
      <c r="D3651" s="20" t="s">
        <v>790</v>
      </c>
      <c r="E3651" s="20" t="s">
        <v>781</v>
      </c>
      <c r="F3651" s="20" t="s">
        <v>792</v>
      </c>
      <c r="G3651" s="20" t="s">
        <v>809</v>
      </c>
      <c r="H3651" s="20" t="s">
        <v>781</v>
      </c>
      <c r="I3651" s="20" t="s">
        <v>788</v>
      </c>
      <c r="J3651" s="20" t="s">
        <v>787</v>
      </c>
      <c r="K3651" s="16" t="str">
        <f>IF(Tabela813[[#This Row],[C]]&lt;&gt;"",IF(Tabela813[[#This Row],[RED]]&lt;&gt;"",(Tabela813[[#This Row],[RED]] &amp; "."),"") &amp; CONCATENATE(Tabela813[[#This Row],[C]],".",Tabela813[[#This Row],[O]],".",Tabela813[[#This Row],[E]],".",Tabela813[[#This Row],[D1]],".",Tabela813[[#This Row],[D2]],".",Tabela813[[#This Row],[D3]],".",Tabela813[[#This Row],[T]],".",Tabela813[[#This Row],[D4]]),"")</f>
        <v>9.7.2.1.5.51.1.7.00</v>
      </c>
      <c r="L3651" s="21" t="s">
        <v>6018</v>
      </c>
      <c r="M3651" s="16" t="str">
        <f t="shared" si="57"/>
        <v>A</v>
      </c>
      <c r="N3651" s="16">
        <f>IF(VALUE(Tabela813[[#This Row],[RED]]) &gt; 0,1,0) + IF(VALUE(J3651)&gt;0,8,IF(VALUE(I3651)&gt;0,7,IF(VALUE(H3651)&gt;0,6,IF(VALUE(G3651)&gt;0,5,IF(VALUE(F3651)&gt;0,4,IF(VALUE(E3651)&gt;0,3,IF(VALUE(D3651)&gt;0,2,1)))))))</f>
        <v>8</v>
      </c>
      <c r="O3651" s="20" t="s">
        <v>54</v>
      </c>
      <c r="P3651" s="1" t="s">
        <v>1114</v>
      </c>
      <c r="Q3651" s="1"/>
      <c r="R3651" s="16"/>
      <c r="T3651" s="7" t="str">
        <f>Tabela813[[#This Row],[NR]]&amp;" - "&amp;Tabela813[[#This Row],[Especificação]]</f>
        <v>9.7.2.1.5.51.1.7.00 - (-) Dedução de Contribuição Patronal - Servidor Civil Ativo - Parcelamentos - Dívida Ativa - Multas da Dívida Ativa - Intra OFSS</v>
      </c>
      <c r="U3651" s="7" t="str">
        <f>Tabela813[[#This Row],[NR]]&amp; " - "&amp;Tabela813[[#This Row],[Especificação]]</f>
        <v>9.7.2.1.5.51.1.7.00 - (-) Dedução de Contribuição Patronal - Servidor Civil Ativo - Parcelamentos - Dívida Ativa - Multas da Dívida Ativa - Intra OFSS</v>
      </c>
    </row>
    <row r="3652" spans="2:21" ht="30">
      <c r="B3652" s="29" t="s">
        <v>793</v>
      </c>
      <c r="C3652" s="20" t="s">
        <v>788</v>
      </c>
      <c r="D3652" s="20" t="s">
        <v>790</v>
      </c>
      <c r="E3652" s="20" t="s">
        <v>781</v>
      </c>
      <c r="F3652" s="20" t="s">
        <v>792</v>
      </c>
      <c r="G3652" s="20" t="s">
        <v>809</v>
      </c>
      <c r="H3652" s="20" t="s">
        <v>781</v>
      </c>
      <c r="I3652" s="20" t="s">
        <v>789</v>
      </c>
      <c r="J3652" s="20" t="s">
        <v>787</v>
      </c>
      <c r="K3652" s="16" t="str">
        <f>IF(Tabela813[[#This Row],[C]]&lt;&gt;"",IF(Tabela813[[#This Row],[RED]]&lt;&gt;"",(Tabela813[[#This Row],[RED]] &amp; "."),"") &amp; CONCATENATE(Tabela813[[#This Row],[C]],".",Tabela813[[#This Row],[O]],".",Tabela813[[#This Row],[E]],".",Tabela813[[#This Row],[D1]],".",Tabela813[[#This Row],[D2]],".",Tabela813[[#This Row],[D3]],".",Tabela813[[#This Row],[T]],".",Tabela813[[#This Row],[D4]]),"")</f>
        <v>9.7.2.1.5.51.1.8.00</v>
      </c>
      <c r="L3652" s="21" t="s">
        <v>6019</v>
      </c>
      <c r="M3652" s="16" t="str">
        <f t="shared" si="57"/>
        <v>A</v>
      </c>
      <c r="N3652" s="16">
        <f>IF(VALUE(Tabela813[[#This Row],[RED]]) &gt; 0,1,0) + IF(VALUE(J3652)&gt;0,8,IF(VALUE(I3652)&gt;0,7,IF(VALUE(H3652)&gt;0,6,IF(VALUE(G3652)&gt;0,5,IF(VALUE(F3652)&gt;0,4,IF(VALUE(E3652)&gt;0,3,IF(VALUE(D3652)&gt;0,2,1)))))))</f>
        <v>8</v>
      </c>
      <c r="O3652" s="20" t="s">
        <v>54</v>
      </c>
      <c r="P3652" s="1" t="s">
        <v>1114</v>
      </c>
      <c r="Q3652" s="1"/>
      <c r="R3652" s="16"/>
      <c r="T3652" s="7" t="str">
        <f>Tabela813[[#This Row],[NR]]&amp;" - "&amp;Tabela813[[#This Row],[Especificação]]</f>
        <v>9.7.2.1.5.51.1.8.00 - (-) Dedução de Contribuição Patronal - Servidor Civil Ativo - Parcelamentos - Juros de Mora da Dívida Ativa - Intra OFSS</v>
      </c>
      <c r="U3652" s="7" t="str">
        <f>Tabela813[[#This Row],[NR]]&amp; " - "&amp;Tabela813[[#This Row],[Especificação]]</f>
        <v>9.7.2.1.5.51.1.8.00 - (-) Dedução de Contribuição Patronal - Servidor Civil Ativo - Parcelamentos - Juros de Mora da Dívida Ativa - Intra OFSS</v>
      </c>
    </row>
    <row r="3653" spans="2:21" ht="30">
      <c r="B3653" s="29" t="s">
        <v>793</v>
      </c>
      <c r="C3653" s="20" t="s">
        <v>788</v>
      </c>
      <c r="D3653" s="20" t="s">
        <v>790</v>
      </c>
      <c r="E3653" s="20" t="s">
        <v>781</v>
      </c>
      <c r="F3653" s="20" t="s">
        <v>792</v>
      </c>
      <c r="G3653" s="20" t="s">
        <v>809</v>
      </c>
      <c r="H3653" s="20" t="s">
        <v>790</v>
      </c>
      <c r="I3653" s="20" t="s">
        <v>784</v>
      </c>
      <c r="J3653" s="20" t="s">
        <v>787</v>
      </c>
      <c r="K3653" s="16" t="str">
        <f>IF(Tabela813[[#This Row],[C]]&lt;&gt;"",IF(Tabela813[[#This Row],[RED]]&lt;&gt;"",(Tabela813[[#This Row],[RED]] &amp; "."),"") &amp; CONCATENATE(Tabela813[[#This Row],[C]],".",Tabela813[[#This Row],[O]],".",Tabela813[[#This Row],[E]],".",Tabela813[[#This Row],[D1]],".",Tabela813[[#This Row],[D2]],".",Tabela813[[#This Row],[D3]],".",Tabela813[[#This Row],[T]],".",Tabela813[[#This Row],[D4]]),"")</f>
        <v>9.7.2.1.5.51.2.0.00</v>
      </c>
      <c r="L3653" s="21" t="s">
        <v>1096</v>
      </c>
      <c r="M3653" s="16" t="str">
        <f t="shared" si="57"/>
        <v>S</v>
      </c>
      <c r="N3653" s="16">
        <f>IF(VALUE(Tabela813[[#This Row],[RED]]) &gt; 0,1,0) + IF(VALUE(J3653)&gt;0,8,IF(VALUE(I3653)&gt;0,7,IF(VALUE(H3653)&gt;0,6,IF(VALUE(G3653)&gt;0,5,IF(VALUE(F3653)&gt;0,4,IF(VALUE(E3653)&gt;0,3,IF(VALUE(D3653)&gt;0,2,1)))))))</f>
        <v>7</v>
      </c>
      <c r="O3653" s="20" t="s">
        <v>54</v>
      </c>
      <c r="P3653" s="1" t="s">
        <v>1115</v>
      </c>
      <c r="Q3653" s="1"/>
      <c r="R3653" s="16"/>
      <c r="T3653" s="7" t="str">
        <f>Tabela813[[#This Row],[NR]]&amp;" - "&amp;Tabela813[[#This Row],[Especificação]]</f>
        <v>9.7.2.1.5.51.2.0.00 - (-) Dedução de Contribuição Patronal - Servidor Civil Inativo - Parcelamentos - Intra OFSS</v>
      </c>
      <c r="U3653" s="7" t="str">
        <f>Tabela813[[#This Row],[NR]]&amp; " - "&amp;Tabela813[[#This Row],[Especificação]]</f>
        <v>9.7.2.1.5.51.2.0.00 - (-) Dedução de Contribuição Patronal - Servidor Civil Inativo - Parcelamentos - Intra OFSS</v>
      </c>
    </row>
    <row r="3654" spans="2:21" ht="30">
      <c r="B3654" s="29" t="s">
        <v>793</v>
      </c>
      <c r="C3654" s="20" t="s">
        <v>788</v>
      </c>
      <c r="D3654" s="20" t="s">
        <v>790</v>
      </c>
      <c r="E3654" s="20" t="s">
        <v>781</v>
      </c>
      <c r="F3654" s="20" t="s">
        <v>792</v>
      </c>
      <c r="G3654" s="20" t="s">
        <v>809</v>
      </c>
      <c r="H3654" s="20" t="s">
        <v>790</v>
      </c>
      <c r="I3654" s="20" t="s">
        <v>781</v>
      </c>
      <c r="J3654" s="20" t="s">
        <v>787</v>
      </c>
      <c r="K3654" s="16" t="str">
        <f>IF(Tabela813[[#This Row],[C]]&lt;&gt;"",IF(Tabela813[[#This Row],[RED]]&lt;&gt;"",(Tabela813[[#This Row],[RED]] &amp; "."),"") &amp; CONCATENATE(Tabela813[[#This Row],[C]],".",Tabela813[[#This Row],[O]],".",Tabela813[[#This Row],[E]],".",Tabela813[[#This Row],[D1]],".",Tabela813[[#This Row],[D2]],".",Tabela813[[#This Row],[D3]],".",Tabela813[[#This Row],[T]],".",Tabela813[[#This Row],[D4]]),"")</f>
        <v>9.7.2.1.5.51.2.1.00</v>
      </c>
      <c r="L3654" s="21" t="s">
        <v>6020</v>
      </c>
      <c r="M3654" s="16" t="str">
        <f t="shared" si="57"/>
        <v>A</v>
      </c>
      <c r="N3654" s="16">
        <f>IF(VALUE(Tabela813[[#This Row],[RED]]) &gt; 0,1,0) + IF(VALUE(J3654)&gt;0,8,IF(VALUE(I3654)&gt;0,7,IF(VALUE(H3654)&gt;0,6,IF(VALUE(G3654)&gt;0,5,IF(VALUE(F3654)&gt;0,4,IF(VALUE(E3654)&gt;0,3,IF(VALUE(D3654)&gt;0,2,1)))))))</f>
        <v>8</v>
      </c>
      <c r="O3654" s="20" t="s">
        <v>54</v>
      </c>
      <c r="P3654" s="1" t="s">
        <v>1115</v>
      </c>
      <c r="Q3654" s="1"/>
      <c r="R3654" s="16"/>
      <c r="T3654" s="7" t="str">
        <f>Tabela813[[#This Row],[NR]]&amp;" - "&amp;Tabela813[[#This Row],[Especificação]]</f>
        <v>9.7.2.1.5.51.2.1.00 - (-) Dedução de Contribuição Patronal - Servidor Civil Inativo - Parcelamentos - Principal - Intra OFSS</v>
      </c>
      <c r="U3654" s="7" t="str">
        <f>Tabela813[[#This Row],[NR]]&amp; " - "&amp;Tabela813[[#This Row],[Especificação]]</f>
        <v>9.7.2.1.5.51.2.1.00 - (-) Dedução de Contribuição Patronal - Servidor Civil Inativo - Parcelamentos - Principal - Intra OFSS</v>
      </c>
    </row>
    <row r="3655" spans="2:21" ht="30">
      <c r="B3655" s="29" t="s">
        <v>793</v>
      </c>
      <c r="C3655" s="20" t="s">
        <v>788</v>
      </c>
      <c r="D3655" s="20" t="s">
        <v>790</v>
      </c>
      <c r="E3655" s="20" t="s">
        <v>781</v>
      </c>
      <c r="F3655" s="20" t="s">
        <v>792</v>
      </c>
      <c r="G3655" s="20" t="s">
        <v>809</v>
      </c>
      <c r="H3655" s="20" t="s">
        <v>790</v>
      </c>
      <c r="I3655" s="20" t="s">
        <v>790</v>
      </c>
      <c r="J3655" s="20" t="s">
        <v>787</v>
      </c>
      <c r="K3655" s="16" t="str">
        <f>IF(Tabela813[[#This Row],[C]]&lt;&gt;"",IF(Tabela813[[#This Row],[RED]]&lt;&gt;"",(Tabela813[[#This Row],[RED]] &amp; "."),"") &amp; CONCATENATE(Tabela813[[#This Row],[C]],".",Tabela813[[#This Row],[O]],".",Tabela813[[#This Row],[E]],".",Tabela813[[#This Row],[D1]],".",Tabela813[[#This Row],[D2]],".",Tabela813[[#This Row],[D3]],".",Tabela813[[#This Row],[T]],".",Tabela813[[#This Row],[D4]]),"")</f>
        <v>9.7.2.1.5.51.2.2.00</v>
      </c>
      <c r="L3655" s="21" t="s">
        <v>6021</v>
      </c>
      <c r="M3655" s="16" t="str">
        <f t="shared" si="57"/>
        <v>A</v>
      </c>
      <c r="N3655" s="16">
        <f>IF(VALUE(Tabela813[[#This Row],[RED]]) &gt; 0,1,0) + IF(VALUE(J3655)&gt;0,8,IF(VALUE(I3655)&gt;0,7,IF(VALUE(H3655)&gt;0,6,IF(VALUE(G3655)&gt;0,5,IF(VALUE(F3655)&gt;0,4,IF(VALUE(E3655)&gt;0,3,IF(VALUE(D3655)&gt;0,2,1)))))))</f>
        <v>8</v>
      </c>
      <c r="O3655" s="20" t="s">
        <v>54</v>
      </c>
      <c r="P3655" s="1" t="s">
        <v>1115</v>
      </c>
      <c r="Q3655" s="1"/>
      <c r="R3655" s="16"/>
      <c r="T3655" s="7" t="str">
        <f>Tabela813[[#This Row],[NR]]&amp;" - "&amp;Tabela813[[#This Row],[Especificação]]</f>
        <v>9.7.2.1.5.51.2.2.00 - (-) Dedução de Contribuição Patronal - Servidor Civil Inativo - Parcelamentos - Multas e Juros de Mora - Intra OFSS</v>
      </c>
      <c r="U3655" s="7" t="str">
        <f>Tabela813[[#This Row],[NR]]&amp; " - "&amp;Tabela813[[#This Row],[Especificação]]</f>
        <v>9.7.2.1.5.51.2.2.00 - (-) Dedução de Contribuição Patronal - Servidor Civil Inativo - Parcelamentos - Multas e Juros de Mora - Intra OFSS</v>
      </c>
    </row>
    <row r="3656" spans="2:21" ht="30">
      <c r="B3656" s="29" t="s">
        <v>793</v>
      </c>
      <c r="C3656" s="20" t="s">
        <v>788</v>
      </c>
      <c r="D3656" s="20" t="s">
        <v>790</v>
      </c>
      <c r="E3656" s="20" t="s">
        <v>781</v>
      </c>
      <c r="F3656" s="20" t="s">
        <v>792</v>
      </c>
      <c r="G3656" s="20" t="s">
        <v>809</v>
      </c>
      <c r="H3656" s="20" t="s">
        <v>790</v>
      </c>
      <c r="I3656" s="20" t="s">
        <v>782</v>
      </c>
      <c r="J3656" s="20" t="s">
        <v>787</v>
      </c>
      <c r="K3656" s="16" t="str">
        <f>IF(Tabela813[[#This Row],[C]]&lt;&gt;"",IF(Tabela813[[#This Row],[RED]]&lt;&gt;"",(Tabela813[[#This Row],[RED]] &amp; "."),"") &amp; CONCATENATE(Tabela813[[#This Row],[C]],".",Tabela813[[#This Row],[O]],".",Tabela813[[#This Row],[E]],".",Tabela813[[#This Row],[D1]],".",Tabela813[[#This Row],[D2]],".",Tabela813[[#This Row],[D3]],".",Tabela813[[#This Row],[T]],".",Tabela813[[#This Row],[D4]]),"")</f>
        <v>9.7.2.1.5.51.2.3.00</v>
      </c>
      <c r="L3656" s="21" t="s">
        <v>6022</v>
      </c>
      <c r="M3656" s="16" t="str">
        <f t="shared" si="57"/>
        <v>A</v>
      </c>
      <c r="N3656" s="16">
        <f>IF(VALUE(Tabela813[[#This Row],[RED]]) &gt; 0,1,0) + IF(VALUE(J3656)&gt;0,8,IF(VALUE(I3656)&gt;0,7,IF(VALUE(H3656)&gt;0,6,IF(VALUE(G3656)&gt;0,5,IF(VALUE(F3656)&gt;0,4,IF(VALUE(E3656)&gt;0,3,IF(VALUE(D3656)&gt;0,2,1)))))))</f>
        <v>8</v>
      </c>
      <c r="O3656" s="20" t="s">
        <v>54</v>
      </c>
      <c r="P3656" s="1" t="s">
        <v>1115</v>
      </c>
      <c r="Q3656" s="1"/>
      <c r="R3656" s="16"/>
      <c r="T3656" s="7" t="str">
        <f>Tabela813[[#This Row],[NR]]&amp;" - "&amp;Tabela813[[#This Row],[Especificação]]</f>
        <v>9.7.2.1.5.51.2.3.00 - (-) Dedução de Contribuição Patronal - Servidor Civil Inativo - Parcelamentos - Dívida Ativa - Intra OFSS</v>
      </c>
      <c r="U3656" s="7" t="str">
        <f>Tabela813[[#This Row],[NR]]&amp; " - "&amp;Tabela813[[#This Row],[Especificação]]</f>
        <v>9.7.2.1.5.51.2.3.00 - (-) Dedução de Contribuição Patronal - Servidor Civil Inativo - Parcelamentos - Dívida Ativa - Intra OFSS</v>
      </c>
    </row>
    <row r="3657" spans="2:21" ht="45">
      <c r="B3657" s="29" t="s">
        <v>793</v>
      </c>
      <c r="C3657" s="20" t="s">
        <v>788</v>
      </c>
      <c r="D3657" s="20" t="s">
        <v>790</v>
      </c>
      <c r="E3657" s="20" t="s">
        <v>781</v>
      </c>
      <c r="F3657" s="20" t="s">
        <v>792</v>
      </c>
      <c r="G3657" s="20" t="s">
        <v>809</v>
      </c>
      <c r="H3657" s="20" t="s">
        <v>790</v>
      </c>
      <c r="I3657" s="20" t="s">
        <v>791</v>
      </c>
      <c r="J3657" s="20" t="s">
        <v>787</v>
      </c>
      <c r="K3657" s="16" t="str">
        <f>IF(Tabela813[[#This Row],[C]]&lt;&gt;"",IF(Tabela813[[#This Row],[RED]]&lt;&gt;"",(Tabela813[[#This Row],[RED]] &amp; "."),"") &amp; CONCATENATE(Tabela813[[#This Row],[C]],".",Tabela813[[#This Row],[O]],".",Tabela813[[#This Row],[E]],".",Tabela813[[#This Row],[D1]],".",Tabela813[[#This Row],[D2]],".",Tabela813[[#This Row],[D3]],".",Tabela813[[#This Row],[T]],".",Tabela813[[#This Row],[D4]]),"")</f>
        <v>9.7.2.1.5.51.2.4.00</v>
      </c>
      <c r="L3657" s="21" t="s">
        <v>6023</v>
      </c>
      <c r="M3657" s="16" t="str">
        <f t="shared" si="57"/>
        <v>A</v>
      </c>
      <c r="N3657" s="16">
        <f>IF(VALUE(Tabela813[[#This Row],[RED]]) &gt; 0,1,0) + IF(VALUE(J3657)&gt;0,8,IF(VALUE(I3657)&gt;0,7,IF(VALUE(H3657)&gt;0,6,IF(VALUE(G3657)&gt;0,5,IF(VALUE(F3657)&gt;0,4,IF(VALUE(E3657)&gt;0,3,IF(VALUE(D3657)&gt;0,2,1)))))))</f>
        <v>8</v>
      </c>
      <c r="O3657" s="20" t="s">
        <v>54</v>
      </c>
      <c r="P3657" s="1" t="s">
        <v>1115</v>
      </c>
      <c r="Q3657" s="1"/>
      <c r="R3657" s="16"/>
      <c r="T3657" s="7" t="str">
        <f>Tabela813[[#This Row],[NR]]&amp;" - "&amp;Tabela813[[#This Row],[Especificação]]</f>
        <v>9.7.2.1.5.51.2.4.00 - (-) Dedução de Contribuição Patronal - Servidor Civil Inativo - Parcelamentos - Dívida Ativa - Multas e Juros de Mora da Dívida Ativa - Intra OFSS</v>
      </c>
      <c r="U3657" s="7" t="str">
        <f>Tabela813[[#This Row],[NR]]&amp; " - "&amp;Tabela813[[#This Row],[Especificação]]</f>
        <v>9.7.2.1.5.51.2.4.00 - (-) Dedução de Contribuição Patronal - Servidor Civil Inativo - Parcelamentos - Dívida Ativa - Multas e Juros de Mora da Dívida Ativa - Intra OFSS</v>
      </c>
    </row>
    <row r="3658" spans="2:21" ht="30">
      <c r="B3658" s="29" t="s">
        <v>793</v>
      </c>
      <c r="C3658" s="20" t="s">
        <v>788</v>
      </c>
      <c r="D3658" s="20" t="s">
        <v>790</v>
      </c>
      <c r="E3658" s="20" t="s">
        <v>781</v>
      </c>
      <c r="F3658" s="20" t="s">
        <v>792</v>
      </c>
      <c r="G3658" s="20" t="s">
        <v>809</v>
      </c>
      <c r="H3658" s="20" t="s">
        <v>790</v>
      </c>
      <c r="I3658" s="20" t="s">
        <v>792</v>
      </c>
      <c r="J3658" s="20" t="s">
        <v>787</v>
      </c>
      <c r="K3658" s="16" t="str">
        <f>IF(Tabela813[[#This Row],[C]]&lt;&gt;"",IF(Tabela813[[#This Row],[RED]]&lt;&gt;"",(Tabela813[[#This Row],[RED]] &amp; "."),"") &amp; CONCATENATE(Tabela813[[#This Row],[C]],".",Tabela813[[#This Row],[O]],".",Tabela813[[#This Row],[E]],".",Tabela813[[#This Row],[D1]],".",Tabela813[[#This Row],[D2]],".",Tabela813[[#This Row],[D3]],".",Tabela813[[#This Row],[T]],".",Tabela813[[#This Row],[D4]]),"")</f>
        <v>9.7.2.1.5.51.2.5.00</v>
      </c>
      <c r="L3658" s="21" t="s">
        <v>6024</v>
      </c>
      <c r="M3658" s="16" t="str">
        <f t="shared" si="57"/>
        <v>A</v>
      </c>
      <c r="N3658" s="16">
        <f>IF(VALUE(Tabela813[[#This Row],[RED]]) &gt; 0,1,0) + IF(VALUE(J3658)&gt;0,8,IF(VALUE(I3658)&gt;0,7,IF(VALUE(H3658)&gt;0,6,IF(VALUE(G3658)&gt;0,5,IF(VALUE(F3658)&gt;0,4,IF(VALUE(E3658)&gt;0,3,IF(VALUE(D3658)&gt;0,2,1)))))))</f>
        <v>8</v>
      </c>
      <c r="O3658" s="20" t="s">
        <v>54</v>
      </c>
      <c r="P3658" s="1" t="s">
        <v>1115</v>
      </c>
      <c r="Q3658" s="1"/>
      <c r="R3658" s="16"/>
      <c r="T3658" s="7" t="str">
        <f>Tabela813[[#This Row],[NR]]&amp;" - "&amp;Tabela813[[#This Row],[Especificação]]</f>
        <v>9.7.2.1.5.51.2.5.00 - (-) Dedução de Contribuição Patronal - Servidor Civil Inativo - Parcelamentos - Multas - Intra OFSS</v>
      </c>
      <c r="U3658" s="7" t="str">
        <f>Tabela813[[#This Row],[NR]]&amp; " - "&amp;Tabela813[[#This Row],[Especificação]]</f>
        <v>9.7.2.1.5.51.2.5.00 - (-) Dedução de Contribuição Patronal - Servidor Civil Inativo - Parcelamentos - Multas - Intra OFSS</v>
      </c>
    </row>
    <row r="3659" spans="2:21" ht="30">
      <c r="B3659" s="29" t="s">
        <v>793</v>
      </c>
      <c r="C3659" s="20" t="s">
        <v>788</v>
      </c>
      <c r="D3659" s="20" t="s">
        <v>790</v>
      </c>
      <c r="E3659" s="20" t="s">
        <v>781</v>
      </c>
      <c r="F3659" s="20" t="s">
        <v>792</v>
      </c>
      <c r="G3659" s="20" t="s">
        <v>809</v>
      </c>
      <c r="H3659" s="20" t="s">
        <v>790</v>
      </c>
      <c r="I3659" s="20" t="s">
        <v>786</v>
      </c>
      <c r="J3659" s="20" t="s">
        <v>787</v>
      </c>
      <c r="K3659" s="16" t="str">
        <f>IF(Tabela813[[#This Row],[C]]&lt;&gt;"",IF(Tabela813[[#This Row],[RED]]&lt;&gt;"",(Tabela813[[#This Row],[RED]] &amp; "."),"") &amp; CONCATENATE(Tabela813[[#This Row],[C]],".",Tabela813[[#This Row],[O]],".",Tabela813[[#This Row],[E]],".",Tabela813[[#This Row],[D1]],".",Tabela813[[#This Row],[D2]],".",Tabela813[[#This Row],[D3]],".",Tabela813[[#This Row],[T]],".",Tabela813[[#This Row],[D4]]),"")</f>
        <v>9.7.2.1.5.51.2.6.00</v>
      </c>
      <c r="L3659" s="21" t="s">
        <v>6025</v>
      </c>
      <c r="M3659" s="16" t="str">
        <f t="shared" si="57"/>
        <v>A</v>
      </c>
      <c r="N3659" s="16">
        <f>IF(VALUE(Tabela813[[#This Row],[RED]]) &gt; 0,1,0) + IF(VALUE(J3659)&gt;0,8,IF(VALUE(I3659)&gt;0,7,IF(VALUE(H3659)&gt;0,6,IF(VALUE(G3659)&gt;0,5,IF(VALUE(F3659)&gt;0,4,IF(VALUE(E3659)&gt;0,3,IF(VALUE(D3659)&gt;0,2,1)))))))</f>
        <v>8</v>
      </c>
      <c r="O3659" s="20" t="s">
        <v>54</v>
      </c>
      <c r="P3659" s="1" t="s">
        <v>1115</v>
      </c>
      <c r="Q3659" s="1"/>
      <c r="R3659" s="16"/>
      <c r="T3659" s="7" t="str">
        <f>Tabela813[[#This Row],[NR]]&amp;" - "&amp;Tabela813[[#This Row],[Especificação]]</f>
        <v>9.7.2.1.5.51.2.6.00 - (-) Dedução de Contribuição Patronal - Servidor Civil Inativo - Parcelamentos - Juros de Mora - Intra OFSS</v>
      </c>
      <c r="U3659" s="7" t="str">
        <f>Tabela813[[#This Row],[NR]]&amp; " - "&amp;Tabela813[[#This Row],[Especificação]]</f>
        <v>9.7.2.1.5.51.2.6.00 - (-) Dedução de Contribuição Patronal - Servidor Civil Inativo - Parcelamentos - Juros de Mora - Intra OFSS</v>
      </c>
    </row>
    <row r="3660" spans="2:21" ht="30">
      <c r="B3660" s="29" t="s">
        <v>793</v>
      </c>
      <c r="C3660" s="20" t="s">
        <v>788</v>
      </c>
      <c r="D3660" s="20" t="s">
        <v>790</v>
      </c>
      <c r="E3660" s="20" t="s">
        <v>781</v>
      </c>
      <c r="F3660" s="20" t="s">
        <v>792</v>
      </c>
      <c r="G3660" s="20" t="s">
        <v>809</v>
      </c>
      <c r="H3660" s="20" t="s">
        <v>790</v>
      </c>
      <c r="I3660" s="20" t="s">
        <v>788</v>
      </c>
      <c r="J3660" s="20" t="s">
        <v>787</v>
      </c>
      <c r="K3660" s="16" t="str">
        <f>IF(Tabela813[[#This Row],[C]]&lt;&gt;"",IF(Tabela813[[#This Row],[RED]]&lt;&gt;"",(Tabela813[[#This Row],[RED]] &amp; "."),"") &amp; CONCATENATE(Tabela813[[#This Row],[C]],".",Tabela813[[#This Row],[O]],".",Tabela813[[#This Row],[E]],".",Tabela813[[#This Row],[D1]],".",Tabela813[[#This Row],[D2]],".",Tabela813[[#This Row],[D3]],".",Tabela813[[#This Row],[T]],".",Tabela813[[#This Row],[D4]]),"")</f>
        <v>9.7.2.1.5.51.2.7.00</v>
      </c>
      <c r="L3660" s="21" t="s">
        <v>6026</v>
      </c>
      <c r="M3660" s="16" t="str">
        <f t="shared" si="57"/>
        <v>A</v>
      </c>
      <c r="N3660" s="16">
        <f>IF(VALUE(Tabela813[[#This Row],[RED]]) &gt; 0,1,0) + IF(VALUE(J3660)&gt;0,8,IF(VALUE(I3660)&gt;0,7,IF(VALUE(H3660)&gt;0,6,IF(VALUE(G3660)&gt;0,5,IF(VALUE(F3660)&gt;0,4,IF(VALUE(E3660)&gt;0,3,IF(VALUE(D3660)&gt;0,2,1)))))))</f>
        <v>8</v>
      </c>
      <c r="O3660" s="20" t="s">
        <v>54</v>
      </c>
      <c r="P3660" s="1" t="s">
        <v>1115</v>
      </c>
      <c r="Q3660" s="1"/>
      <c r="R3660" s="16"/>
      <c r="T3660" s="7" t="str">
        <f>Tabela813[[#This Row],[NR]]&amp;" - "&amp;Tabela813[[#This Row],[Especificação]]</f>
        <v>9.7.2.1.5.51.2.7.00 - (-) Dedução de Contribuição Patronal - Servidor Civil Inativo - Parcelamentos - Dívida Ativa - Multas da Dívida Ativa - Intra OFSS</v>
      </c>
      <c r="U3660" s="7" t="str">
        <f>Tabela813[[#This Row],[NR]]&amp; " - "&amp;Tabela813[[#This Row],[Especificação]]</f>
        <v>9.7.2.1.5.51.2.7.00 - (-) Dedução de Contribuição Patronal - Servidor Civil Inativo - Parcelamentos - Dívida Ativa - Multas da Dívida Ativa - Intra OFSS</v>
      </c>
    </row>
    <row r="3661" spans="2:21" ht="30">
      <c r="B3661" s="29" t="s">
        <v>793</v>
      </c>
      <c r="C3661" s="20" t="s">
        <v>788</v>
      </c>
      <c r="D3661" s="20" t="s">
        <v>790</v>
      </c>
      <c r="E3661" s="20" t="s">
        <v>781</v>
      </c>
      <c r="F3661" s="20" t="s">
        <v>792</v>
      </c>
      <c r="G3661" s="20" t="s">
        <v>809</v>
      </c>
      <c r="H3661" s="20" t="s">
        <v>790</v>
      </c>
      <c r="I3661" s="20" t="s">
        <v>789</v>
      </c>
      <c r="J3661" s="20" t="s">
        <v>787</v>
      </c>
      <c r="K3661" s="16" t="str">
        <f>IF(Tabela813[[#This Row],[C]]&lt;&gt;"",IF(Tabela813[[#This Row],[RED]]&lt;&gt;"",(Tabela813[[#This Row],[RED]] &amp; "."),"") &amp; CONCATENATE(Tabela813[[#This Row],[C]],".",Tabela813[[#This Row],[O]],".",Tabela813[[#This Row],[E]],".",Tabela813[[#This Row],[D1]],".",Tabela813[[#This Row],[D2]],".",Tabela813[[#This Row],[D3]],".",Tabela813[[#This Row],[T]],".",Tabela813[[#This Row],[D4]]),"")</f>
        <v>9.7.2.1.5.51.2.8.00</v>
      </c>
      <c r="L3661" s="21" t="s">
        <v>6027</v>
      </c>
      <c r="M3661" s="16" t="str">
        <f t="shared" si="57"/>
        <v>A</v>
      </c>
      <c r="N3661" s="16">
        <f>IF(VALUE(Tabela813[[#This Row],[RED]]) &gt; 0,1,0) + IF(VALUE(J3661)&gt;0,8,IF(VALUE(I3661)&gt;0,7,IF(VALUE(H3661)&gt;0,6,IF(VALUE(G3661)&gt;0,5,IF(VALUE(F3661)&gt;0,4,IF(VALUE(E3661)&gt;0,3,IF(VALUE(D3661)&gt;0,2,1)))))))</f>
        <v>8</v>
      </c>
      <c r="O3661" s="20" t="s">
        <v>54</v>
      </c>
      <c r="P3661" s="1" t="s">
        <v>1115</v>
      </c>
      <c r="Q3661" s="1"/>
      <c r="R3661" s="16"/>
      <c r="T3661" s="7" t="str">
        <f>Tabela813[[#This Row],[NR]]&amp;" - "&amp;Tabela813[[#This Row],[Especificação]]</f>
        <v>9.7.2.1.5.51.2.8.00 - (-) Dedução de Contribuição Patronal - Servidor Civil Inativo - Parcelamentos - Juros de Mora da Dívida Ativa - Intra OFSS</v>
      </c>
      <c r="U3661" s="7" t="str">
        <f>Tabela813[[#This Row],[NR]]&amp; " - "&amp;Tabela813[[#This Row],[Especificação]]</f>
        <v>9.7.2.1.5.51.2.8.00 - (-) Dedução de Contribuição Patronal - Servidor Civil Inativo - Parcelamentos - Juros de Mora da Dívida Ativa - Intra OFSS</v>
      </c>
    </row>
    <row r="3662" spans="2:21" ht="30">
      <c r="B3662" s="29" t="s">
        <v>793</v>
      </c>
      <c r="C3662" s="20" t="s">
        <v>788</v>
      </c>
      <c r="D3662" s="20" t="s">
        <v>790</v>
      </c>
      <c r="E3662" s="20" t="s">
        <v>781</v>
      </c>
      <c r="F3662" s="20" t="s">
        <v>792</v>
      </c>
      <c r="G3662" s="20" t="s">
        <v>809</v>
      </c>
      <c r="H3662" s="20" t="s">
        <v>782</v>
      </c>
      <c r="I3662" s="20" t="s">
        <v>784</v>
      </c>
      <c r="J3662" s="20" t="s">
        <v>787</v>
      </c>
      <c r="K3662" s="16" t="str">
        <f>IF(Tabela813[[#This Row],[C]]&lt;&gt;"",IF(Tabela813[[#This Row],[RED]]&lt;&gt;"",(Tabela813[[#This Row],[RED]] &amp; "."),"") &amp; CONCATENATE(Tabela813[[#This Row],[C]],".",Tabela813[[#This Row],[O]],".",Tabela813[[#This Row],[E]],".",Tabela813[[#This Row],[D1]],".",Tabela813[[#This Row],[D2]],".",Tabela813[[#This Row],[D3]],".",Tabela813[[#This Row],[T]],".",Tabela813[[#This Row],[D4]]),"")</f>
        <v>9.7.2.1.5.51.3.0.00</v>
      </c>
      <c r="L3662" s="21" t="s">
        <v>1097</v>
      </c>
      <c r="M3662" s="16" t="str">
        <f t="shared" si="57"/>
        <v>S</v>
      </c>
      <c r="N3662" s="16">
        <f>IF(VALUE(Tabela813[[#This Row],[RED]]) &gt; 0,1,0) + IF(VALUE(J3662)&gt;0,8,IF(VALUE(I3662)&gt;0,7,IF(VALUE(H3662)&gt;0,6,IF(VALUE(G3662)&gt;0,5,IF(VALUE(F3662)&gt;0,4,IF(VALUE(E3662)&gt;0,3,IF(VALUE(D3662)&gt;0,2,1)))))))</f>
        <v>7</v>
      </c>
      <c r="O3662" s="20" t="s">
        <v>54</v>
      </c>
      <c r="P3662" s="1" t="s">
        <v>1116</v>
      </c>
      <c r="Q3662" s="1"/>
      <c r="R3662" s="16"/>
      <c r="T3662" s="7" t="str">
        <f>Tabela813[[#This Row],[NR]]&amp;" - "&amp;Tabela813[[#This Row],[Especificação]]</f>
        <v>9.7.2.1.5.51.3.0.00 - (-) Dedução de Contribuição Patronal - Servidor Civil - Pensionistas - Parcelamentos - Intra OFSS</v>
      </c>
      <c r="U3662" s="7" t="str">
        <f>Tabela813[[#This Row],[NR]]&amp; " - "&amp;Tabela813[[#This Row],[Especificação]]</f>
        <v>9.7.2.1.5.51.3.0.00 - (-) Dedução de Contribuição Patronal - Servidor Civil - Pensionistas - Parcelamentos - Intra OFSS</v>
      </c>
    </row>
    <row r="3663" spans="2:21" ht="30">
      <c r="B3663" s="29" t="s">
        <v>793</v>
      </c>
      <c r="C3663" s="20" t="s">
        <v>788</v>
      </c>
      <c r="D3663" s="20" t="s">
        <v>790</v>
      </c>
      <c r="E3663" s="20" t="s">
        <v>781</v>
      </c>
      <c r="F3663" s="20" t="s">
        <v>792</v>
      </c>
      <c r="G3663" s="20" t="s">
        <v>809</v>
      </c>
      <c r="H3663" s="20" t="s">
        <v>782</v>
      </c>
      <c r="I3663" s="20" t="s">
        <v>781</v>
      </c>
      <c r="J3663" s="20" t="s">
        <v>787</v>
      </c>
      <c r="K3663" s="16" t="str">
        <f>IF(Tabela813[[#This Row],[C]]&lt;&gt;"",IF(Tabela813[[#This Row],[RED]]&lt;&gt;"",(Tabela813[[#This Row],[RED]] &amp; "."),"") &amp; CONCATENATE(Tabela813[[#This Row],[C]],".",Tabela813[[#This Row],[O]],".",Tabela813[[#This Row],[E]],".",Tabela813[[#This Row],[D1]],".",Tabela813[[#This Row],[D2]],".",Tabela813[[#This Row],[D3]],".",Tabela813[[#This Row],[T]],".",Tabela813[[#This Row],[D4]]),"")</f>
        <v>9.7.2.1.5.51.3.1.00</v>
      </c>
      <c r="L3663" s="21" t="s">
        <v>6028</v>
      </c>
      <c r="M3663" s="16" t="str">
        <f t="shared" si="57"/>
        <v>A</v>
      </c>
      <c r="N3663" s="16">
        <f>IF(VALUE(Tabela813[[#This Row],[RED]]) &gt; 0,1,0) + IF(VALUE(J3663)&gt;0,8,IF(VALUE(I3663)&gt;0,7,IF(VALUE(H3663)&gt;0,6,IF(VALUE(G3663)&gt;0,5,IF(VALUE(F3663)&gt;0,4,IF(VALUE(E3663)&gt;0,3,IF(VALUE(D3663)&gt;0,2,1)))))))</f>
        <v>8</v>
      </c>
      <c r="O3663" s="20" t="s">
        <v>54</v>
      </c>
      <c r="P3663" s="1" t="s">
        <v>1116</v>
      </c>
      <c r="Q3663" s="1"/>
      <c r="R3663" s="16"/>
      <c r="T3663" s="7" t="str">
        <f>Tabela813[[#This Row],[NR]]&amp;" - "&amp;Tabela813[[#This Row],[Especificação]]</f>
        <v>9.7.2.1.5.51.3.1.00 - (-) Dedução de Contribuição Patronal - Servidor Civil - Pensionistas - Parcelamentos - Principal - Intra OFSS</v>
      </c>
      <c r="U3663" s="7" t="str">
        <f>Tabela813[[#This Row],[NR]]&amp; " - "&amp;Tabela813[[#This Row],[Especificação]]</f>
        <v>9.7.2.1.5.51.3.1.00 - (-) Dedução de Contribuição Patronal - Servidor Civil - Pensionistas - Parcelamentos - Principal - Intra OFSS</v>
      </c>
    </row>
    <row r="3664" spans="2:21" ht="30">
      <c r="B3664" s="29" t="s">
        <v>793</v>
      </c>
      <c r="C3664" s="20" t="s">
        <v>788</v>
      </c>
      <c r="D3664" s="20" t="s">
        <v>790</v>
      </c>
      <c r="E3664" s="20" t="s">
        <v>781</v>
      </c>
      <c r="F3664" s="20" t="s">
        <v>792</v>
      </c>
      <c r="G3664" s="20" t="s">
        <v>809</v>
      </c>
      <c r="H3664" s="20" t="s">
        <v>782</v>
      </c>
      <c r="I3664" s="20" t="s">
        <v>790</v>
      </c>
      <c r="J3664" s="20" t="s">
        <v>787</v>
      </c>
      <c r="K3664" s="16" t="str">
        <f>IF(Tabela813[[#This Row],[C]]&lt;&gt;"",IF(Tabela813[[#This Row],[RED]]&lt;&gt;"",(Tabela813[[#This Row],[RED]] &amp; "."),"") &amp; CONCATENATE(Tabela813[[#This Row],[C]],".",Tabela813[[#This Row],[O]],".",Tabela813[[#This Row],[E]],".",Tabela813[[#This Row],[D1]],".",Tabela813[[#This Row],[D2]],".",Tabela813[[#This Row],[D3]],".",Tabela813[[#This Row],[T]],".",Tabela813[[#This Row],[D4]]),"")</f>
        <v>9.7.2.1.5.51.3.2.00</v>
      </c>
      <c r="L3664" s="21" t="s">
        <v>6029</v>
      </c>
      <c r="M3664" s="16" t="str">
        <f t="shared" si="57"/>
        <v>A</v>
      </c>
      <c r="N3664" s="16">
        <f>IF(VALUE(Tabela813[[#This Row],[RED]]) &gt; 0,1,0) + IF(VALUE(J3664)&gt;0,8,IF(VALUE(I3664)&gt;0,7,IF(VALUE(H3664)&gt;0,6,IF(VALUE(G3664)&gt;0,5,IF(VALUE(F3664)&gt;0,4,IF(VALUE(E3664)&gt;0,3,IF(VALUE(D3664)&gt;0,2,1)))))))</f>
        <v>8</v>
      </c>
      <c r="O3664" s="20" t="s">
        <v>54</v>
      </c>
      <c r="P3664" s="1" t="s">
        <v>1116</v>
      </c>
      <c r="Q3664" s="1"/>
      <c r="R3664" s="16"/>
      <c r="T3664" s="7" t="str">
        <f>Tabela813[[#This Row],[NR]]&amp;" - "&amp;Tabela813[[#This Row],[Especificação]]</f>
        <v>9.7.2.1.5.51.3.2.00 - (-) Dedução de Contribuição Patronal - Servidor Civil - Pensionistas - Parcelamentos - Multas e Juros de Mora - Intra OFSS</v>
      </c>
      <c r="U3664" s="7" t="str">
        <f>Tabela813[[#This Row],[NR]]&amp; " - "&amp;Tabela813[[#This Row],[Especificação]]</f>
        <v>9.7.2.1.5.51.3.2.00 - (-) Dedução de Contribuição Patronal - Servidor Civil - Pensionistas - Parcelamentos - Multas e Juros de Mora - Intra OFSS</v>
      </c>
    </row>
    <row r="3665" spans="2:21" ht="30">
      <c r="B3665" s="29" t="s">
        <v>793</v>
      </c>
      <c r="C3665" s="20" t="s">
        <v>788</v>
      </c>
      <c r="D3665" s="20" t="s">
        <v>790</v>
      </c>
      <c r="E3665" s="20" t="s">
        <v>781</v>
      </c>
      <c r="F3665" s="20" t="s">
        <v>792</v>
      </c>
      <c r="G3665" s="20" t="s">
        <v>809</v>
      </c>
      <c r="H3665" s="20" t="s">
        <v>782</v>
      </c>
      <c r="I3665" s="20" t="s">
        <v>782</v>
      </c>
      <c r="J3665" s="20" t="s">
        <v>787</v>
      </c>
      <c r="K3665" s="16" t="str">
        <f>IF(Tabela813[[#This Row],[C]]&lt;&gt;"",IF(Tabela813[[#This Row],[RED]]&lt;&gt;"",(Tabela813[[#This Row],[RED]] &amp; "."),"") &amp; CONCATENATE(Tabela813[[#This Row],[C]],".",Tabela813[[#This Row],[O]],".",Tabela813[[#This Row],[E]],".",Tabela813[[#This Row],[D1]],".",Tabela813[[#This Row],[D2]],".",Tabela813[[#This Row],[D3]],".",Tabela813[[#This Row],[T]],".",Tabela813[[#This Row],[D4]]),"")</f>
        <v>9.7.2.1.5.51.3.3.00</v>
      </c>
      <c r="L3665" s="21" t="s">
        <v>6030</v>
      </c>
      <c r="M3665" s="16" t="str">
        <f t="shared" si="57"/>
        <v>A</v>
      </c>
      <c r="N3665" s="16">
        <f>IF(VALUE(Tabela813[[#This Row],[RED]]) &gt; 0,1,0) + IF(VALUE(J3665)&gt;0,8,IF(VALUE(I3665)&gt;0,7,IF(VALUE(H3665)&gt;0,6,IF(VALUE(G3665)&gt;0,5,IF(VALUE(F3665)&gt;0,4,IF(VALUE(E3665)&gt;0,3,IF(VALUE(D3665)&gt;0,2,1)))))))</f>
        <v>8</v>
      </c>
      <c r="O3665" s="20" t="s">
        <v>54</v>
      </c>
      <c r="P3665" s="1" t="s">
        <v>1116</v>
      </c>
      <c r="Q3665" s="1"/>
      <c r="R3665" s="16"/>
      <c r="T3665" s="7" t="str">
        <f>Tabela813[[#This Row],[NR]]&amp;" - "&amp;Tabela813[[#This Row],[Especificação]]</f>
        <v>9.7.2.1.5.51.3.3.00 - (-) Dedução de Contribuição Patronal - Servidor Civil - Pensionistas - Parcelamentos - Dívida Ativa - Intra OFSS</v>
      </c>
      <c r="U3665" s="7" t="str">
        <f>Tabela813[[#This Row],[NR]]&amp; " - "&amp;Tabela813[[#This Row],[Especificação]]</f>
        <v>9.7.2.1.5.51.3.3.00 - (-) Dedução de Contribuição Patronal - Servidor Civil - Pensionistas - Parcelamentos - Dívida Ativa - Intra OFSS</v>
      </c>
    </row>
    <row r="3666" spans="2:21" ht="45">
      <c r="B3666" s="29" t="s">
        <v>793</v>
      </c>
      <c r="C3666" s="20" t="s">
        <v>788</v>
      </c>
      <c r="D3666" s="20" t="s">
        <v>790</v>
      </c>
      <c r="E3666" s="20" t="s">
        <v>781</v>
      </c>
      <c r="F3666" s="20" t="s">
        <v>792</v>
      </c>
      <c r="G3666" s="20" t="s">
        <v>809</v>
      </c>
      <c r="H3666" s="20" t="s">
        <v>782</v>
      </c>
      <c r="I3666" s="20" t="s">
        <v>791</v>
      </c>
      <c r="J3666" s="20" t="s">
        <v>787</v>
      </c>
      <c r="K3666" s="16" t="str">
        <f>IF(Tabela813[[#This Row],[C]]&lt;&gt;"",IF(Tabela813[[#This Row],[RED]]&lt;&gt;"",(Tabela813[[#This Row],[RED]] &amp; "."),"") &amp; CONCATENATE(Tabela813[[#This Row],[C]],".",Tabela813[[#This Row],[O]],".",Tabela813[[#This Row],[E]],".",Tabela813[[#This Row],[D1]],".",Tabela813[[#This Row],[D2]],".",Tabela813[[#This Row],[D3]],".",Tabela813[[#This Row],[T]],".",Tabela813[[#This Row],[D4]]),"")</f>
        <v>9.7.2.1.5.51.3.4.00</v>
      </c>
      <c r="L3666" s="21" t="s">
        <v>6031</v>
      </c>
      <c r="M3666" s="16" t="str">
        <f t="shared" si="57"/>
        <v>A</v>
      </c>
      <c r="N3666" s="16">
        <f>IF(VALUE(Tabela813[[#This Row],[RED]]) &gt; 0,1,0) + IF(VALUE(J3666)&gt;0,8,IF(VALUE(I3666)&gt;0,7,IF(VALUE(H3666)&gt;0,6,IF(VALUE(G3666)&gt;0,5,IF(VALUE(F3666)&gt;0,4,IF(VALUE(E3666)&gt;0,3,IF(VALUE(D3666)&gt;0,2,1)))))))</f>
        <v>8</v>
      </c>
      <c r="O3666" s="20" t="s">
        <v>54</v>
      </c>
      <c r="P3666" s="1" t="s">
        <v>1116</v>
      </c>
      <c r="Q3666" s="1"/>
      <c r="R3666" s="16"/>
      <c r="T3666" s="7" t="str">
        <f>Tabela813[[#This Row],[NR]]&amp;" - "&amp;Tabela813[[#This Row],[Especificação]]</f>
        <v>9.7.2.1.5.51.3.4.00 - (-) Dedução de Contribuição Patronal - Servidor Civil - Pensionistas - Parcelamentos - Dívida Ativa - Multas e Juros de Mora da Dívida Ativa - Intra OFSS</v>
      </c>
      <c r="U3666" s="7" t="str">
        <f>Tabela813[[#This Row],[NR]]&amp; " - "&amp;Tabela813[[#This Row],[Especificação]]</f>
        <v>9.7.2.1.5.51.3.4.00 - (-) Dedução de Contribuição Patronal - Servidor Civil - Pensionistas - Parcelamentos - Dívida Ativa - Multas e Juros de Mora da Dívida Ativa - Intra OFSS</v>
      </c>
    </row>
    <row r="3667" spans="2:21" ht="30">
      <c r="B3667" s="29" t="s">
        <v>793</v>
      </c>
      <c r="C3667" s="20" t="s">
        <v>788</v>
      </c>
      <c r="D3667" s="20" t="s">
        <v>790</v>
      </c>
      <c r="E3667" s="20" t="s">
        <v>781</v>
      </c>
      <c r="F3667" s="20" t="s">
        <v>792</v>
      </c>
      <c r="G3667" s="20" t="s">
        <v>809</v>
      </c>
      <c r="H3667" s="20" t="s">
        <v>782</v>
      </c>
      <c r="I3667" s="20" t="s">
        <v>792</v>
      </c>
      <c r="J3667" s="20" t="s">
        <v>787</v>
      </c>
      <c r="K3667" s="16" t="str">
        <f>IF(Tabela813[[#This Row],[C]]&lt;&gt;"",IF(Tabela813[[#This Row],[RED]]&lt;&gt;"",(Tabela813[[#This Row],[RED]] &amp; "."),"") &amp; CONCATENATE(Tabela813[[#This Row],[C]],".",Tabela813[[#This Row],[O]],".",Tabela813[[#This Row],[E]],".",Tabela813[[#This Row],[D1]],".",Tabela813[[#This Row],[D2]],".",Tabela813[[#This Row],[D3]],".",Tabela813[[#This Row],[T]],".",Tabela813[[#This Row],[D4]]),"")</f>
        <v>9.7.2.1.5.51.3.5.00</v>
      </c>
      <c r="L3667" s="21" t="s">
        <v>6032</v>
      </c>
      <c r="M3667" s="16" t="str">
        <f t="shared" si="57"/>
        <v>A</v>
      </c>
      <c r="N3667" s="16">
        <f>IF(VALUE(Tabela813[[#This Row],[RED]]) &gt; 0,1,0) + IF(VALUE(J3667)&gt;0,8,IF(VALUE(I3667)&gt;0,7,IF(VALUE(H3667)&gt;0,6,IF(VALUE(G3667)&gt;0,5,IF(VALUE(F3667)&gt;0,4,IF(VALUE(E3667)&gt;0,3,IF(VALUE(D3667)&gt;0,2,1)))))))</f>
        <v>8</v>
      </c>
      <c r="O3667" s="20" t="s">
        <v>54</v>
      </c>
      <c r="P3667" s="1" t="s">
        <v>1116</v>
      </c>
      <c r="Q3667" s="1"/>
      <c r="R3667" s="16"/>
      <c r="T3667" s="7" t="str">
        <f>Tabela813[[#This Row],[NR]]&amp;" - "&amp;Tabela813[[#This Row],[Especificação]]</f>
        <v>9.7.2.1.5.51.3.5.00 - (-) Dedução de Contribuição Patronal - Servidor Civil - Pensionistas - Parcelamentos - Multas - Intra OFSS</v>
      </c>
      <c r="U3667" s="7" t="str">
        <f>Tabela813[[#This Row],[NR]]&amp; " - "&amp;Tabela813[[#This Row],[Especificação]]</f>
        <v>9.7.2.1.5.51.3.5.00 - (-) Dedução de Contribuição Patronal - Servidor Civil - Pensionistas - Parcelamentos - Multas - Intra OFSS</v>
      </c>
    </row>
    <row r="3668" spans="2:21" ht="30">
      <c r="B3668" s="29" t="s">
        <v>793</v>
      </c>
      <c r="C3668" s="20" t="s">
        <v>788</v>
      </c>
      <c r="D3668" s="20" t="s">
        <v>790</v>
      </c>
      <c r="E3668" s="20" t="s">
        <v>781</v>
      </c>
      <c r="F3668" s="20" t="s">
        <v>792</v>
      </c>
      <c r="G3668" s="20" t="s">
        <v>809</v>
      </c>
      <c r="H3668" s="20" t="s">
        <v>782</v>
      </c>
      <c r="I3668" s="20" t="s">
        <v>786</v>
      </c>
      <c r="J3668" s="20" t="s">
        <v>787</v>
      </c>
      <c r="K3668" s="16" t="str">
        <f>IF(Tabela813[[#This Row],[C]]&lt;&gt;"",IF(Tabela813[[#This Row],[RED]]&lt;&gt;"",(Tabela813[[#This Row],[RED]] &amp; "."),"") &amp; CONCATENATE(Tabela813[[#This Row],[C]],".",Tabela813[[#This Row],[O]],".",Tabela813[[#This Row],[E]],".",Tabela813[[#This Row],[D1]],".",Tabela813[[#This Row],[D2]],".",Tabela813[[#This Row],[D3]],".",Tabela813[[#This Row],[T]],".",Tabela813[[#This Row],[D4]]),"")</f>
        <v>9.7.2.1.5.51.3.6.00</v>
      </c>
      <c r="L3668" s="21" t="s">
        <v>6033</v>
      </c>
      <c r="M3668" s="16" t="str">
        <f t="shared" si="57"/>
        <v>A</v>
      </c>
      <c r="N3668" s="16">
        <f>IF(VALUE(Tabela813[[#This Row],[RED]]) &gt; 0,1,0) + IF(VALUE(J3668)&gt;0,8,IF(VALUE(I3668)&gt;0,7,IF(VALUE(H3668)&gt;0,6,IF(VALUE(G3668)&gt;0,5,IF(VALUE(F3668)&gt;0,4,IF(VALUE(E3668)&gt;0,3,IF(VALUE(D3668)&gt;0,2,1)))))))</f>
        <v>8</v>
      </c>
      <c r="O3668" s="20" t="s">
        <v>54</v>
      </c>
      <c r="P3668" s="1" t="s">
        <v>1116</v>
      </c>
      <c r="Q3668" s="1"/>
      <c r="R3668" s="16"/>
      <c r="T3668" s="7" t="str">
        <f>Tabela813[[#This Row],[NR]]&amp;" - "&amp;Tabela813[[#This Row],[Especificação]]</f>
        <v>9.7.2.1.5.51.3.6.00 - (-) Dedução de Contribuição Patronal - Servidor Civil - Pensionistas - Parcelamentos - Juros de Mora - Intra OFSS</v>
      </c>
      <c r="U3668" s="7" t="str">
        <f>Tabela813[[#This Row],[NR]]&amp; " - "&amp;Tabela813[[#This Row],[Especificação]]</f>
        <v>9.7.2.1.5.51.3.6.00 - (-) Dedução de Contribuição Patronal - Servidor Civil - Pensionistas - Parcelamentos - Juros de Mora - Intra OFSS</v>
      </c>
    </row>
    <row r="3669" spans="2:21" ht="30">
      <c r="B3669" s="29" t="s">
        <v>793</v>
      </c>
      <c r="C3669" s="20" t="s">
        <v>788</v>
      </c>
      <c r="D3669" s="20" t="s">
        <v>790</v>
      </c>
      <c r="E3669" s="20" t="s">
        <v>781</v>
      </c>
      <c r="F3669" s="20" t="s">
        <v>792</v>
      </c>
      <c r="G3669" s="20" t="s">
        <v>809</v>
      </c>
      <c r="H3669" s="20" t="s">
        <v>782</v>
      </c>
      <c r="I3669" s="20" t="s">
        <v>788</v>
      </c>
      <c r="J3669" s="20" t="s">
        <v>787</v>
      </c>
      <c r="K3669" s="16" t="str">
        <f>IF(Tabela813[[#This Row],[C]]&lt;&gt;"",IF(Tabela813[[#This Row],[RED]]&lt;&gt;"",(Tabela813[[#This Row],[RED]] &amp; "."),"") &amp; CONCATENATE(Tabela813[[#This Row],[C]],".",Tabela813[[#This Row],[O]],".",Tabela813[[#This Row],[E]],".",Tabela813[[#This Row],[D1]],".",Tabela813[[#This Row],[D2]],".",Tabela813[[#This Row],[D3]],".",Tabela813[[#This Row],[T]],".",Tabela813[[#This Row],[D4]]),"")</f>
        <v>9.7.2.1.5.51.3.7.00</v>
      </c>
      <c r="L3669" s="21" t="s">
        <v>6034</v>
      </c>
      <c r="M3669" s="16" t="str">
        <f t="shared" si="57"/>
        <v>A</v>
      </c>
      <c r="N3669" s="16">
        <f>IF(VALUE(Tabela813[[#This Row],[RED]]) &gt; 0,1,0) + IF(VALUE(J3669)&gt;0,8,IF(VALUE(I3669)&gt;0,7,IF(VALUE(H3669)&gt;0,6,IF(VALUE(G3669)&gt;0,5,IF(VALUE(F3669)&gt;0,4,IF(VALUE(E3669)&gt;0,3,IF(VALUE(D3669)&gt;0,2,1)))))))</f>
        <v>8</v>
      </c>
      <c r="O3669" s="20" t="s">
        <v>54</v>
      </c>
      <c r="P3669" s="1" t="s">
        <v>1116</v>
      </c>
      <c r="Q3669" s="1"/>
      <c r="R3669" s="16"/>
      <c r="T3669" s="7" t="str">
        <f>Tabela813[[#This Row],[NR]]&amp;" - "&amp;Tabela813[[#This Row],[Especificação]]</f>
        <v>9.7.2.1.5.51.3.7.00 - (-) Dedução de Contribuição Patronal - Servidor Civil - Pensionistas - Parcelamentos - Dívida Ativa - Multas da Dívida Ativa - Intra OFSS</v>
      </c>
      <c r="U3669" s="7" t="str">
        <f>Tabela813[[#This Row],[NR]]&amp; " - "&amp;Tabela813[[#This Row],[Especificação]]</f>
        <v>9.7.2.1.5.51.3.7.00 - (-) Dedução de Contribuição Patronal - Servidor Civil - Pensionistas - Parcelamentos - Dívida Ativa - Multas da Dívida Ativa - Intra OFSS</v>
      </c>
    </row>
    <row r="3670" spans="2:21" ht="30">
      <c r="B3670" s="29" t="s">
        <v>793</v>
      </c>
      <c r="C3670" s="20" t="s">
        <v>788</v>
      </c>
      <c r="D3670" s="20" t="s">
        <v>790</v>
      </c>
      <c r="E3670" s="20" t="s">
        <v>781</v>
      </c>
      <c r="F3670" s="20" t="s">
        <v>792</v>
      </c>
      <c r="G3670" s="20" t="s">
        <v>809</v>
      </c>
      <c r="H3670" s="20" t="s">
        <v>782</v>
      </c>
      <c r="I3670" s="20" t="s">
        <v>789</v>
      </c>
      <c r="J3670" s="20" t="s">
        <v>787</v>
      </c>
      <c r="K3670" s="16" t="str">
        <f>IF(Tabela813[[#This Row],[C]]&lt;&gt;"",IF(Tabela813[[#This Row],[RED]]&lt;&gt;"",(Tabela813[[#This Row],[RED]] &amp; "."),"") &amp; CONCATENATE(Tabela813[[#This Row],[C]],".",Tabela813[[#This Row],[O]],".",Tabela813[[#This Row],[E]],".",Tabela813[[#This Row],[D1]],".",Tabela813[[#This Row],[D2]],".",Tabela813[[#This Row],[D3]],".",Tabela813[[#This Row],[T]],".",Tabela813[[#This Row],[D4]]),"")</f>
        <v>9.7.2.1.5.51.3.8.00</v>
      </c>
      <c r="L3670" s="21" t="s">
        <v>6035</v>
      </c>
      <c r="M3670" s="16" t="str">
        <f t="shared" si="57"/>
        <v>A</v>
      </c>
      <c r="N3670" s="16">
        <f>IF(VALUE(Tabela813[[#This Row],[RED]]) &gt; 0,1,0) + IF(VALUE(J3670)&gt;0,8,IF(VALUE(I3670)&gt;0,7,IF(VALUE(H3670)&gt;0,6,IF(VALUE(G3670)&gt;0,5,IF(VALUE(F3670)&gt;0,4,IF(VALUE(E3670)&gt;0,3,IF(VALUE(D3670)&gt;0,2,1)))))))</f>
        <v>8</v>
      </c>
      <c r="O3670" s="20" t="s">
        <v>54</v>
      </c>
      <c r="P3670" s="1" t="s">
        <v>1116</v>
      </c>
      <c r="Q3670" s="1"/>
      <c r="R3670" s="16"/>
      <c r="T3670" s="7" t="str">
        <f>Tabela813[[#This Row],[NR]]&amp;" - "&amp;Tabela813[[#This Row],[Especificação]]</f>
        <v>9.7.2.1.5.51.3.8.00 - (-) Dedução de Contribuição Patronal - Servidor Civil - Pensionistas - Parcelamentos - Juros de Mora da Dívida Ativa - Intra OFSS</v>
      </c>
      <c r="U3670" s="7" t="str">
        <f>Tabela813[[#This Row],[NR]]&amp; " - "&amp;Tabela813[[#This Row],[Especificação]]</f>
        <v>9.7.2.1.5.51.3.8.00 - (-) Dedução de Contribuição Patronal - Servidor Civil - Pensionistas - Parcelamentos - Juros de Mora da Dívida Ativa - Intra OFSS</v>
      </c>
    </row>
    <row r="3671" spans="2:21">
      <c r="T3671" s="7" t="e">
        <f>Tabela813[[#This Row],[NR]]&amp;" - "&amp;Tabela813[[#This Row],[Especificação]]</f>
        <v>#VALUE!</v>
      </c>
    </row>
    <row r="3672" spans="2:21">
      <c r="B3672" s="137"/>
      <c r="C3672" s="137"/>
      <c r="D3672" s="137"/>
      <c r="E3672" s="137"/>
      <c r="F3672" s="137"/>
      <c r="G3672" s="137"/>
      <c r="H3672" s="137"/>
      <c r="I3672" s="137"/>
      <c r="J3672" s="137"/>
      <c r="K3672" s="138"/>
      <c r="L3672" s="139"/>
      <c r="M3672" s="140"/>
      <c r="N3672" s="140"/>
      <c r="O3672" s="140"/>
      <c r="P3672" s="139"/>
      <c r="Q3672" s="137"/>
      <c r="R3672" s="138"/>
      <c r="T3672" s="7" t="e">
        <f>Tabela813[[#This Row],[NR]]&amp;" - "&amp;Tabela813[[#This Row],[Especificação]]</f>
        <v>#VALUE!</v>
      </c>
    </row>
    <row r="3673" spans="2:21">
      <c r="K3673" s="7"/>
      <c r="L3673" s="7"/>
      <c r="M3673" s="7"/>
      <c r="N3673" s="7"/>
      <c r="O3673" s="7"/>
      <c r="P3673" s="7"/>
      <c r="R3673" s="7"/>
      <c r="T3673" s="7" t="e">
        <f>Tabela813[[#This Row],[NR]]&amp;" - "&amp;Tabela813[[#This Row],[Especificação]]</f>
        <v>#VALUE!</v>
      </c>
    </row>
    <row r="3674" spans="2:21">
      <c r="D3674" s="322" t="s">
        <v>6036</v>
      </c>
      <c r="E3674" s="323"/>
      <c r="F3674" s="323"/>
      <c r="G3674" s="323"/>
      <c r="H3674" s="323"/>
      <c r="I3674" s="323"/>
      <c r="J3674" s="323"/>
      <c r="K3674" s="323"/>
      <c r="L3674" s="323"/>
      <c r="M3674" s="323"/>
      <c r="N3674" s="323"/>
      <c r="O3674" s="324"/>
      <c r="T3674" s="7" t="e">
        <f>Tabela813[[#This Row],[NR]]&amp;" - "&amp;Tabela813[[#This Row],[Especificação]]</f>
        <v>#VALUE!</v>
      </c>
    </row>
    <row r="3675" spans="2:21">
      <c r="D3675" s="325" t="s">
        <v>6037</v>
      </c>
      <c r="E3675" s="326"/>
      <c r="F3675" s="326"/>
      <c r="G3675" s="326"/>
      <c r="H3675" s="326"/>
      <c r="I3675" s="326"/>
      <c r="J3675" s="326"/>
      <c r="K3675" s="326"/>
      <c r="L3675" s="326"/>
      <c r="M3675" s="326"/>
      <c r="N3675" s="326"/>
      <c r="O3675" s="327"/>
      <c r="T3675" s="7" t="e">
        <f>Tabela813[[#This Row],[NR]]&amp;" - "&amp;Tabela813[[#This Row],[Especificação]]</f>
        <v>#VALUE!</v>
      </c>
    </row>
    <row r="3676" spans="2:21">
      <c r="D3676" s="328" t="s">
        <v>6038</v>
      </c>
      <c r="E3676" s="329"/>
      <c r="F3676" s="329"/>
      <c r="G3676" s="329"/>
      <c r="H3676" s="329"/>
      <c r="I3676" s="329"/>
      <c r="J3676" s="329"/>
      <c r="K3676" s="329"/>
      <c r="L3676" s="329"/>
      <c r="M3676" s="329"/>
      <c r="N3676" s="329"/>
      <c r="O3676" s="330"/>
      <c r="T3676" s="7" t="e">
        <f>Tabela813[[#This Row],[NR]]&amp;" - "&amp;Tabela813[[#This Row],[Especificação]]</f>
        <v>#VALUE!</v>
      </c>
    </row>
    <row r="3677" spans="2:21">
      <c r="D3677" s="310" t="s">
        <v>6039</v>
      </c>
      <c r="E3677" s="311"/>
      <c r="F3677" s="311"/>
      <c r="G3677" s="311"/>
      <c r="H3677" s="311"/>
      <c r="I3677" s="311"/>
      <c r="J3677" s="311"/>
      <c r="K3677" s="311"/>
      <c r="L3677" s="311"/>
      <c r="M3677" s="311"/>
      <c r="N3677" s="311"/>
      <c r="O3677" s="312"/>
      <c r="T3677" s="7" t="e">
        <f>Tabela813[[#This Row],[NR]]&amp;" - "&amp;Tabela813[[#This Row],[Especificação]]</f>
        <v>#VALUE!</v>
      </c>
    </row>
    <row r="3678" spans="2:21">
      <c r="D3678" s="331" t="s">
        <v>6040</v>
      </c>
      <c r="E3678" s="332"/>
      <c r="F3678" s="332"/>
      <c r="G3678" s="332"/>
      <c r="H3678" s="332"/>
      <c r="I3678" s="332"/>
      <c r="J3678" s="332"/>
      <c r="K3678" s="332"/>
      <c r="L3678" s="332"/>
      <c r="M3678" s="332"/>
      <c r="N3678" s="332"/>
      <c r="O3678" s="333"/>
      <c r="T3678" s="7" t="e">
        <f>Tabela813[[#This Row],[NR]]&amp;" - "&amp;Tabela813[[#This Row],[Especificação]]</f>
        <v>#VALUE!</v>
      </c>
    </row>
    <row r="3679" spans="2:21">
      <c r="D3679" s="334"/>
      <c r="E3679" s="335"/>
      <c r="F3679" s="335"/>
      <c r="G3679" s="335"/>
      <c r="H3679" s="335"/>
      <c r="I3679" s="335"/>
      <c r="J3679" s="335"/>
      <c r="K3679" s="335"/>
      <c r="L3679" s="335"/>
      <c r="M3679" s="335"/>
      <c r="N3679" s="335"/>
      <c r="O3679" s="336"/>
    </row>
    <row r="3680" spans="2:21">
      <c r="D3680" s="337" t="s">
        <v>6041</v>
      </c>
      <c r="E3680" s="338"/>
      <c r="F3680" s="338"/>
      <c r="G3680" s="338"/>
      <c r="H3680" s="338"/>
      <c r="I3680" s="338"/>
      <c r="J3680" s="338"/>
      <c r="K3680" s="338"/>
      <c r="L3680" s="338"/>
      <c r="M3680" s="338"/>
      <c r="N3680" s="338"/>
      <c r="O3680" s="339"/>
    </row>
    <row r="3681" spans="4:15">
      <c r="D3681" s="310" t="s">
        <v>6042</v>
      </c>
      <c r="E3681" s="311"/>
      <c r="F3681" s="311"/>
      <c r="G3681" s="311"/>
      <c r="H3681" s="311"/>
      <c r="I3681" s="311"/>
      <c r="J3681" s="311"/>
      <c r="K3681" s="311"/>
      <c r="L3681" s="311"/>
      <c r="M3681" s="311"/>
      <c r="N3681" s="311"/>
      <c r="O3681" s="312"/>
    </row>
    <row r="3682" spans="4:15">
      <c r="D3682" s="337" t="s">
        <v>6043</v>
      </c>
      <c r="E3682" s="338"/>
      <c r="F3682" s="338"/>
      <c r="G3682" s="338"/>
      <c r="H3682" s="338"/>
      <c r="I3682" s="338"/>
      <c r="J3682" s="338"/>
      <c r="K3682" s="338"/>
      <c r="L3682" s="338"/>
      <c r="M3682" s="338"/>
      <c r="N3682" s="338"/>
      <c r="O3682" s="339"/>
    </row>
    <row r="3683" spans="4:15">
      <c r="D3683" s="337" t="s">
        <v>6044</v>
      </c>
      <c r="E3683" s="338"/>
      <c r="F3683" s="338"/>
      <c r="G3683" s="338"/>
      <c r="H3683" s="338"/>
      <c r="I3683" s="338"/>
      <c r="J3683" s="338"/>
      <c r="K3683" s="338"/>
      <c r="L3683" s="338"/>
      <c r="M3683" s="338"/>
      <c r="N3683" s="338"/>
      <c r="O3683" s="339"/>
    </row>
    <row r="3684" spans="4:15">
      <c r="D3684" s="310" t="s">
        <v>6045</v>
      </c>
      <c r="E3684" s="311"/>
      <c r="F3684" s="311"/>
      <c r="G3684" s="311"/>
      <c r="H3684" s="311"/>
      <c r="I3684" s="311"/>
      <c r="J3684" s="311"/>
      <c r="K3684" s="311"/>
      <c r="L3684" s="311"/>
      <c r="M3684" s="311"/>
      <c r="N3684" s="311"/>
      <c r="O3684" s="312"/>
    </row>
    <row r="3685" spans="4:15">
      <c r="D3685" s="310" t="s">
        <v>6046</v>
      </c>
      <c r="E3685" s="311"/>
      <c r="F3685" s="311"/>
      <c r="G3685" s="311"/>
      <c r="H3685" s="311"/>
      <c r="I3685" s="311"/>
      <c r="J3685" s="311"/>
      <c r="K3685" s="311"/>
      <c r="L3685" s="311"/>
      <c r="M3685" s="311"/>
      <c r="N3685" s="311"/>
      <c r="O3685" s="312"/>
    </row>
    <row r="3686" spans="4:15">
      <c r="D3686" s="310" t="s">
        <v>6047</v>
      </c>
      <c r="E3686" s="311"/>
      <c r="F3686" s="311"/>
      <c r="G3686" s="311"/>
      <c r="H3686" s="311"/>
      <c r="I3686" s="311"/>
      <c r="J3686" s="311"/>
      <c r="K3686" s="311"/>
      <c r="L3686" s="311"/>
      <c r="M3686" s="311"/>
      <c r="N3686" s="311"/>
      <c r="O3686" s="312"/>
    </row>
    <row r="3687" spans="4:15">
      <c r="D3687" s="310" t="s">
        <v>6048</v>
      </c>
      <c r="E3687" s="311"/>
      <c r="F3687" s="311"/>
      <c r="G3687" s="311"/>
      <c r="H3687" s="311"/>
      <c r="I3687" s="311"/>
      <c r="J3687" s="311"/>
      <c r="K3687" s="311"/>
      <c r="L3687" s="311"/>
      <c r="M3687" s="311"/>
      <c r="N3687" s="311"/>
      <c r="O3687" s="312"/>
    </row>
    <row r="3688" spans="4:15">
      <c r="D3688" s="310" t="s">
        <v>6049</v>
      </c>
      <c r="E3688" s="311"/>
      <c r="F3688" s="311"/>
      <c r="G3688" s="311"/>
      <c r="H3688" s="311"/>
      <c r="I3688" s="311"/>
      <c r="J3688" s="311"/>
      <c r="K3688" s="311"/>
      <c r="L3688" s="311"/>
      <c r="M3688" s="311"/>
      <c r="N3688" s="311"/>
      <c r="O3688" s="312"/>
    </row>
    <row r="3689" spans="4:15">
      <c r="D3689" s="310" t="s">
        <v>6050</v>
      </c>
      <c r="E3689" s="311"/>
      <c r="F3689" s="311"/>
      <c r="G3689" s="311"/>
      <c r="H3689" s="311"/>
      <c r="I3689" s="311"/>
      <c r="J3689" s="311"/>
      <c r="K3689" s="311"/>
      <c r="L3689" s="311"/>
      <c r="M3689" s="311"/>
      <c r="N3689" s="311"/>
      <c r="O3689" s="312"/>
    </row>
    <row r="3690" spans="4:15">
      <c r="D3690" s="310" t="s">
        <v>6051</v>
      </c>
      <c r="E3690" s="311"/>
      <c r="F3690" s="311"/>
      <c r="G3690" s="311"/>
      <c r="H3690" s="311"/>
      <c r="I3690" s="311"/>
      <c r="J3690" s="311"/>
      <c r="K3690" s="311"/>
      <c r="L3690" s="311"/>
      <c r="M3690" s="311"/>
      <c r="N3690" s="311"/>
      <c r="O3690" s="312"/>
    </row>
    <row r="3691" spans="4:15">
      <c r="D3691" s="310" t="s">
        <v>6052</v>
      </c>
      <c r="E3691" s="311"/>
      <c r="F3691" s="311"/>
      <c r="G3691" s="311"/>
      <c r="H3691" s="311"/>
      <c r="I3691" s="311"/>
      <c r="J3691" s="311"/>
      <c r="K3691" s="311"/>
      <c r="L3691" s="311"/>
      <c r="M3691" s="311"/>
      <c r="N3691" s="311"/>
      <c r="O3691" s="312"/>
    </row>
    <row r="3692" spans="4:15">
      <c r="D3692" s="319" t="s">
        <v>6053</v>
      </c>
      <c r="E3692" s="320"/>
      <c r="F3692" s="320"/>
      <c r="G3692" s="320"/>
      <c r="H3692" s="320"/>
      <c r="I3692" s="320"/>
      <c r="J3692" s="320"/>
      <c r="K3692" s="320"/>
      <c r="L3692" s="320"/>
      <c r="M3692" s="320"/>
      <c r="N3692" s="320"/>
      <c r="O3692" s="321"/>
    </row>
    <row r="3693" spans="4:15"/>
    <row r="3694" spans="4:15">
      <c r="D3694" s="316" t="s">
        <v>6054</v>
      </c>
      <c r="E3694" s="317"/>
      <c r="F3694" s="317"/>
      <c r="G3694" s="317"/>
      <c r="H3694" s="317"/>
      <c r="I3694" s="317"/>
      <c r="J3694" s="317"/>
      <c r="K3694" s="317"/>
      <c r="L3694" s="317"/>
      <c r="M3694" s="317"/>
      <c r="N3694" s="317"/>
      <c r="O3694" s="318"/>
    </row>
    <row r="3695" spans="4:15">
      <c r="D3695" s="313" t="s">
        <v>6055</v>
      </c>
      <c r="E3695" s="314"/>
      <c r="F3695" s="314"/>
      <c r="G3695" s="314"/>
      <c r="H3695" s="314"/>
      <c r="I3695" s="314"/>
      <c r="J3695" s="314"/>
      <c r="K3695" s="314"/>
      <c r="L3695" s="314"/>
      <c r="M3695" s="314"/>
      <c r="N3695" s="314"/>
      <c r="O3695" s="315"/>
    </row>
    <row r="3696" spans="4:15"/>
    <row r="3711" ht="12.75" hidden="1" customHeight="1"/>
    <row r="3722" ht="15" hidden="1" customHeight="1"/>
    <row r="3723" ht="15" hidden="1" customHeight="1"/>
    <row r="3724" ht="16.5" hidden="1" customHeight="1"/>
    <row r="3726" ht="50.25" hidden="1" customHeight="1"/>
    <row r="3727" ht="142.5" hidden="1" customHeight="1"/>
  </sheetData>
  <mergeCells count="56">
    <mergeCell ref="A998:A999"/>
    <mergeCell ref="B1:K1"/>
    <mergeCell ref="A224:A232"/>
    <mergeCell ref="A745:A753"/>
    <mergeCell ref="A804:A805"/>
    <mergeCell ref="A822:A823"/>
    <mergeCell ref="A887:A888"/>
    <mergeCell ref="A916:A917"/>
    <mergeCell ref="A919:A920"/>
    <mergeCell ref="A921:A924"/>
    <mergeCell ref="A957:A958"/>
    <mergeCell ref="A978:A981"/>
    <mergeCell ref="A1672:A1673"/>
    <mergeCell ref="A1001:A1002"/>
    <mergeCell ref="A1003:A1004"/>
    <mergeCell ref="A1005:A1006"/>
    <mergeCell ref="A1007:A1008"/>
    <mergeCell ref="A1026:A1027"/>
    <mergeCell ref="A1050:A1051"/>
    <mergeCell ref="A1056:A1057"/>
    <mergeCell ref="A1070:A1071"/>
    <mergeCell ref="A1085:A1086"/>
    <mergeCell ref="A1584:A1585"/>
    <mergeCell ref="A1629:A1630"/>
    <mergeCell ref="A3423:A3424"/>
    <mergeCell ref="A1699:A1700"/>
    <mergeCell ref="A1712:A1713"/>
    <mergeCell ref="A1724:A1725"/>
    <mergeCell ref="A1732:A1733"/>
    <mergeCell ref="A1902:A1910"/>
    <mergeCell ref="A2611:A2619"/>
    <mergeCell ref="A2871:A2882"/>
    <mergeCell ref="A3078:A3086"/>
    <mergeCell ref="A3173:A3174"/>
    <mergeCell ref="A3181:A3182"/>
    <mergeCell ref="A3410:A3411"/>
    <mergeCell ref="D3686:O3686"/>
    <mergeCell ref="D3674:O3674"/>
    <mergeCell ref="D3675:O3675"/>
    <mergeCell ref="D3676:O3676"/>
    <mergeCell ref="D3677:O3677"/>
    <mergeCell ref="D3678:O3679"/>
    <mergeCell ref="D3680:O3680"/>
    <mergeCell ref="D3681:O3681"/>
    <mergeCell ref="D3682:O3682"/>
    <mergeCell ref="D3683:O3683"/>
    <mergeCell ref="D3684:O3684"/>
    <mergeCell ref="D3685:O3685"/>
    <mergeCell ref="D3694:O3694"/>
    <mergeCell ref="D3695:O3695"/>
    <mergeCell ref="D3687:O3687"/>
    <mergeCell ref="D3688:O3688"/>
    <mergeCell ref="D3689:O3689"/>
    <mergeCell ref="D3690:O3690"/>
    <mergeCell ref="D3691:O3691"/>
    <mergeCell ref="D3692:O3692"/>
  </mergeCells>
  <conditionalFormatting sqref="B3:R3670">
    <cfRule type="expression" dxfId="30" priority="1">
      <formula>$N3=1</formula>
    </cfRule>
    <cfRule type="expression" dxfId="29" priority="2">
      <formula>$N3=2</formula>
    </cfRule>
    <cfRule type="expression" dxfId="28" priority="3">
      <formula>$N3=3</formula>
    </cfRule>
    <cfRule type="expression" dxfId="27" priority="4">
      <formula>$N3=4</formula>
    </cfRule>
    <cfRule type="expression" dxfId="26" priority="5">
      <formula>$N3=5</formula>
    </cfRule>
    <cfRule type="expression" dxfId="25" priority="6">
      <formula>$N3=6</formula>
    </cfRule>
    <cfRule type="expression" dxfId="24" priority="7">
      <formula>$N3=7</formula>
    </cfRule>
    <cfRule type="expression" dxfId="23" priority="8">
      <formula>$R3="Excluído"</formula>
    </cfRule>
    <cfRule type="expression" dxfId="22" priority="9">
      <formula>$R3="Alterar"</formula>
    </cfRule>
    <cfRule type="expression" dxfId="21" priority="10">
      <formula>OR($R3="Excluir",$R3="Excluído")</formula>
    </cfRule>
    <cfRule type="expression" dxfId="20" priority="11">
      <formula>OR($R3="Incluir",$R3="Inclusão-TCE")</formula>
    </cfRule>
  </conditionalFormatting>
  <pageMargins left="0.511811024" right="0.511811024" top="0.78740157499999996" bottom="0.78740157499999996" header="0.31496062000000002" footer="0.31496062000000002"/>
  <pageSetup paperSize="9" scale="66"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'D:\Users\ramaolopes\Documents\2022 - Compatibilização - Receita X FR\[Compatibibilização_ P Receita 2022 - Municípios - Com Síntese v2 - Ajustada (2021-07-29) ULTIMA (1) - V.5.xlsx]TABELAS'!#REF!</xm:f>
          </x14:formula1>
          <xm:sqref>R3:R3670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1">
    <tabColor rgb="FFFFFF00"/>
  </sheetPr>
  <dimension ref="A1:I8"/>
  <sheetViews>
    <sheetView workbookViewId="0">
      <selection activeCell="H1621" sqref="H1621"/>
    </sheetView>
  </sheetViews>
  <sheetFormatPr defaultRowHeight="15"/>
  <cols>
    <col min="2" max="2" width="12.7109375" bestFit="1" customWidth="1"/>
    <col min="3" max="3" width="24.28515625" bestFit="1" customWidth="1"/>
    <col min="5" max="5" width="9.7109375" bestFit="1" customWidth="1"/>
    <col min="9" max="9" width="14.5703125" customWidth="1"/>
  </cols>
  <sheetData>
    <row r="1" spans="1:9">
      <c r="A1" t="s">
        <v>0</v>
      </c>
      <c r="B1" t="s">
        <v>1</v>
      </c>
      <c r="C1" t="s">
        <v>2</v>
      </c>
      <c r="D1" t="s">
        <v>1</v>
      </c>
      <c r="E1" t="s">
        <v>3</v>
      </c>
      <c r="F1" t="s">
        <v>4</v>
      </c>
      <c r="G1" t="s">
        <v>5</v>
      </c>
      <c r="I1" t="s">
        <v>6</v>
      </c>
    </row>
    <row r="2" spans="1:9">
      <c r="A2" t="s">
        <v>7</v>
      </c>
      <c r="B2" t="s">
        <v>8</v>
      </c>
      <c r="C2" t="s">
        <v>9</v>
      </c>
      <c r="D2" s="9"/>
      <c r="E2">
        <v>84</v>
      </c>
      <c r="F2">
        <v>130</v>
      </c>
      <c r="G2">
        <v>53</v>
      </c>
      <c r="I2" t="s">
        <v>10</v>
      </c>
    </row>
    <row r="3" spans="1:9">
      <c r="A3" t="s">
        <v>11</v>
      </c>
      <c r="B3" t="s">
        <v>12</v>
      </c>
      <c r="C3" t="s">
        <v>13</v>
      </c>
      <c r="D3" s="3"/>
      <c r="E3">
        <v>112</v>
      </c>
      <c r="F3">
        <v>173</v>
      </c>
      <c r="G3">
        <v>71</v>
      </c>
      <c r="I3" t="s">
        <v>14</v>
      </c>
    </row>
    <row r="4" spans="1:9">
      <c r="A4" t="s">
        <v>15</v>
      </c>
      <c r="B4" t="s">
        <v>16</v>
      </c>
      <c r="C4" t="s">
        <v>17</v>
      </c>
      <c r="D4" s="8"/>
      <c r="E4">
        <v>169</v>
      </c>
      <c r="F4">
        <v>208</v>
      </c>
      <c r="G4">
        <v>142</v>
      </c>
      <c r="I4" t="s">
        <v>766</v>
      </c>
    </row>
    <row r="5" spans="1:9">
      <c r="A5" t="s">
        <v>19</v>
      </c>
      <c r="B5" t="s">
        <v>20</v>
      </c>
      <c r="C5" t="s">
        <v>21</v>
      </c>
      <c r="D5" s="5"/>
      <c r="E5">
        <v>132</v>
      </c>
      <c r="F5">
        <v>151</v>
      </c>
      <c r="G5">
        <v>176</v>
      </c>
      <c r="I5" t="s">
        <v>18</v>
      </c>
    </row>
    <row r="6" spans="1:9">
      <c r="A6" t="s">
        <v>23</v>
      </c>
      <c r="B6" t="s">
        <v>24</v>
      </c>
      <c r="C6" t="s">
        <v>25</v>
      </c>
      <c r="D6" s="2"/>
      <c r="E6">
        <v>172</v>
      </c>
      <c r="F6">
        <v>185</v>
      </c>
      <c r="G6">
        <v>202</v>
      </c>
      <c r="I6" t="s">
        <v>22</v>
      </c>
    </row>
    <row r="7" spans="1:9">
      <c r="A7" t="s">
        <v>26</v>
      </c>
      <c r="B7" t="s">
        <v>27</v>
      </c>
      <c r="C7" t="s">
        <v>28</v>
      </c>
      <c r="D7" s="4"/>
      <c r="E7">
        <v>214</v>
      </c>
      <c r="F7">
        <v>220</v>
      </c>
      <c r="G7">
        <v>228</v>
      </c>
    </row>
    <row r="8" spans="1:9">
      <c r="A8" t="s">
        <v>29</v>
      </c>
      <c r="B8" t="s">
        <v>30</v>
      </c>
      <c r="C8" t="s">
        <v>31</v>
      </c>
      <c r="D8" s="1"/>
      <c r="E8">
        <v>0</v>
      </c>
      <c r="F8">
        <v>0</v>
      </c>
      <c r="G8">
        <v>0</v>
      </c>
    </row>
  </sheetData>
  <phoneticPr fontId="5" type="noConversion"/>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198CF79E9C4C0449FD4E6C5F11B6B94" ma:contentTypeVersion="4" ma:contentTypeDescription="Crie um novo documento." ma:contentTypeScope="" ma:versionID="02b0f475338792541783856d8aae3c7e">
  <xsd:schema xmlns:xsd="http://www.w3.org/2001/XMLSchema" xmlns:xs="http://www.w3.org/2001/XMLSchema" xmlns:p="http://schemas.microsoft.com/office/2006/metadata/properties" xmlns:ns2="02b59cef-0636-4c64-bd56-9ca8586173f9" xmlns:ns3="abdebb61-bef2-4310-b7df-0fcbf7aaa69d" targetNamespace="http://schemas.microsoft.com/office/2006/metadata/properties" ma:root="true" ma:fieldsID="bdf1129f8c0803aba91567d8a8c9e409" ns2:_="" ns3:_="">
    <xsd:import namespace="02b59cef-0636-4c64-bd56-9ca8586173f9"/>
    <xsd:import namespace="abdebb61-bef2-4310-b7df-0fcbf7aaa6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b59cef-0636-4c64-bd56-9ca8586173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bdebb61-bef2-4310-b7df-0fcbf7aaa69d"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35BF47-F788-4EFE-BD2A-67428893BC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b59cef-0636-4c64-bd56-9ca8586173f9"/>
    <ds:schemaRef ds:uri="abdebb61-bef2-4310-b7df-0fcbf7aaa6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85D771C-1619-4F6C-8B5C-4D6C6C0BC54A}">
  <ds:schemaRefs>
    <ds:schemaRef ds:uri="abdebb61-bef2-4310-b7df-0fcbf7aaa69d"/>
    <ds:schemaRef ds:uri="http://schemas.microsoft.com/office/2006/documentManagement/types"/>
    <ds:schemaRef ds:uri="http://purl.org/dc/elements/1.1/"/>
    <ds:schemaRef ds:uri="http://www.w3.org/XML/1998/namespace"/>
    <ds:schemaRef ds:uri="http://purl.org/dc/terms/"/>
    <ds:schemaRef ds:uri="02b59cef-0636-4c64-bd56-9ca8586173f9"/>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2BEB9F53-5DF2-4670-B7D9-083AF4DF4F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Planilhas</vt:lpstr>
      </vt:variant>
      <vt:variant>
        <vt:i4>5</vt:i4>
      </vt:variant>
    </vt:vector>
  </HeadingPairs>
  <TitlesOfParts>
    <vt:vector size="5" baseType="lpstr">
      <vt:lpstr>ENR-2024-COMPATIBILIZA</vt:lpstr>
      <vt:lpstr>PORTARIA STN 855 maio 2024</vt:lpstr>
      <vt:lpstr>CORREÇÕES DE RÚBRICAS</vt:lpstr>
      <vt:lpstr>MINUTA_ENR-2023-TCEMS</vt:lpstr>
      <vt:lpstr>TABELAS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STN;washington.nunes@tesouro.gov.br;gabriela.abreu@tesouro.gov.br</dc:creator>
  <cp:lastModifiedBy>Ramão Lopes Dutra</cp:lastModifiedBy>
  <cp:revision/>
  <dcterms:created xsi:type="dcterms:W3CDTF">2016-06-23T18:04:26Z</dcterms:created>
  <dcterms:modified xsi:type="dcterms:W3CDTF">2024-06-17T15:26:11Z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0x0101008198CF79E9C4C0449FD4E6C5F11B6B94</vt:lpwstr>
  </property>
  <property fmtid="{D5CDD505-2E9C-101B-9397-08002B2CF9AE}" pid="3" name="AuthorIds_UIVersion_155648">
    <vt:lpwstr>16</vt:lpwstr>
  </property>
</Properties>
</file>